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p-nas\PTSG\AFFF\HepaRG HTT Study\Final Data Files to QC-QA\Cell morphology imaging-scoring\"/>
    </mc:Choice>
  </mc:AlternateContent>
  <xr:revisionPtr revIDLastSave="0" documentId="8_{4879AE9C-49D4-4DBF-9BFE-889E28D75A87}" xr6:coauthVersionLast="47" xr6:coauthVersionMax="47" xr10:uidLastSave="{00000000-0000-0000-0000-000000000000}"/>
  <bookViews>
    <workbookView xWindow="308" yWindow="915" windowWidth="27825" windowHeight="14558" tabRatio="879" activeTab="4" xr2:uid="{176C5271-D66C-4556-802C-062B947B2F79}"/>
  </bookViews>
  <sheets>
    <sheet name="0hours" sheetId="29" r:id="rId1"/>
    <sheet name="48hours" sheetId="30" r:id="rId2"/>
    <sheet name="96hours" sheetId="4" r:id="rId3"/>
    <sheet name="EC5 96hr" sheetId="26" r:id="rId4"/>
    <sheet name="EC10 96hr" sheetId="27" r:id="rId5"/>
    <sheet name="EC50 96hr" sheetId="25" r:id="rId6"/>
    <sheet name="Image Vs transcriptomic" sheetId="6" r:id="rId7"/>
    <sheet name="ReadMe" sheetId="31" r:id="rId8"/>
  </sheets>
  <externalReferences>
    <externalReference r:id="rId9"/>
  </externalReferences>
  <definedNames>
    <definedName name="_xlnm._FilterDatabase" localSheetId="0" hidden="1">'0hours'!$A$2:$BF$1202</definedName>
    <definedName name="_xlnm._FilterDatabase" localSheetId="1" hidden="1">'48hours'!$A$2:$BH$1202</definedName>
    <definedName name="_xlnm._FilterDatabase" localSheetId="2" hidden="1">'96hours'!$A$2:$U$1202</definedName>
    <definedName name="_xlnm._FilterDatabase" localSheetId="4" hidden="1">'EC10 96hr'!$A$2:$P$32</definedName>
    <definedName name="_xlnm._FilterDatabase" localSheetId="3" hidden="1">'EC5 96hr'!$A$2:$P$32</definedName>
    <definedName name="_xlnm._FilterDatabase" localSheetId="5" hidden="1">'EC50 96hr'!$A$2:$V$32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6" l="1"/>
  <c r="M42" i="6"/>
  <c r="M43" i="6"/>
  <c r="M44" i="6"/>
  <c r="M45" i="6"/>
  <c r="M46" i="6"/>
  <c r="M47" i="6"/>
  <c r="M48" i="6"/>
  <c r="M49" i="6"/>
  <c r="M50" i="6"/>
  <c r="M40" i="6"/>
  <c r="L41" i="6"/>
  <c r="L42" i="6"/>
  <c r="L43" i="6"/>
  <c r="L44" i="6"/>
  <c r="L45" i="6"/>
  <c r="L46" i="6"/>
  <c r="L47" i="6"/>
  <c r="L48" i="6"/>
  <c r="L49" i="6"/>
  <c r="L50" i="6"/>
  <c r="L40" i="6"/>
  <c r="K41" i="6"/>
  <c r="K42" i="6"/>
  <c r="K43" i="6"/>
  <c r="K44" i="6"/>
  <c r="K45" i="6"/>
  <c r="K46" i="6"/>
  <c r="K47" i="6"/>
  <c r="K48" i="6"/>
  <c r="K49" i="6"/>
  <c r="K50" i="6"/>
  <c r="K40" i="6"/>
  <c r="J41" i="6"/>
  <c r="J42" i="6"/>
  <c r="J43" i="6"/>
  <c r="J44" i="6"/>
  <c r="J45" i="6"/>
  <c r="J46" i="6"/>
  <c r="J47" i="6"/>
  <c r="J48" i="6"/>
  <c r="J49" i="6"/>
  <c r="J50" i="6"/>
  <c r="J40" i="6"/>
  <c r="I41" i="6"/>
  <c r="I42" i="6"/>
  <c r="I43" i="6"/>
  <c r="I44" i="6"/>
  <c r="I45" i="6"/>
  <c r="I46" i="6"/>
  <c r="I47" i="6"/>
  <c r="I48" i="6"/>
  <c r="I49" i="6"/>
  <c r="I50" i="6"/>
  <c r="I40" i="6"/>
  <c r="H41" i="6"/>
  <c r="H42" i="6"/>
  <c r="H43" i="6"/>
  <c r="H44" i="6"/>
  <c r="H45" i="6"/>
  <c r="H46" i="6"/>
  <c r="H47" i="6"/>
  <c r="H48" i="6"/>
  <c r="H49" i="6"/>
  <c r="H50" i="6"/>
  <c r="H40" i="6"/>
  <c r="W1202" i="30" l="1"/>
  <c r="Y1202" i="30" s="1"/>
  <c r="C1202" i="30" s="1"/>
  <c r="V1202" i="30"/>
  <c r="X1202" i="30" s="1"/>
  <c r="B1202" i="30" s="1"/>
  <c r="G1202" i="30"/>
  <c r="Y1201" i="30"/>
  <c r="C1201" i="30" s="1"/>
  <c r="X1201" i="30"/>
  <c r="B1201" i="30" s="1"/>
  <c r="W1201" i="30"/>
  <c r="V1201" i="30"/>
  <c r="G1201" i="30"/>
  <c r="X1200" i="30"/>
  <c r="B1200" i="30" s="1"/>
  <c r="W1200" i="30"/>
  <c r="Y1200" i="30" s="1"/>
  <c r="C1200" i="30" s="1"/>
  <c r="V1200" i="30"/>
  <c r="G1200" i="30"/>
  <c r="W1199" i="30"/>
  <c r="Y1199" i="30" s="1"/>
  <c r="C1199" i="30" s="1"/>
  <c r="V1199" i="30"/>
  <c r="X1199" i="30" s="1"/>
  <c r="B1199" i="30" s="1"/>
  <c r="G1199" i="30"/>
  <c r="W1198" i="30"/>
  <c r="Y1198" i="30" s="1"/>
  <c r="C1198" i="30" s="1"/>
  <c r="V1198" i="30"/>
  <c r="X1198" i="30" s="1"/>
  <c r="B1198" i="30" s="1"/>
  <c r="G1198" i="30"/>
  <c r="Y1197" i="30"/>
  <c r="C1197" i="30" s="1"/>
  <c r="X1197" i="30"/>
  <c r="B1197" i="30" s="1"/>
  <c r="W1197" i="30"/>
  <c r="V1197" i="30"/>
  <c r="G1197" i="30"/>
  <c r="X1196" i="30"/>
  <c r="B1196" i="30" s="1"/>
  <c r="W1196" i="30"/>
  <c r="Y1196" i="30" s="1"/>
  <c r="C1196" i="30" s="1"/>
  <c r="V1196" i="30"/>
  <c r="G1196" i="30"/>
  <c r="W1195" i="30"/>
  <c r="Y1195" i="30" s="1"/>
  <c r="C1195" i="30" s="1"/>
  <c r="V1195" i="30"/>
  <c r="X1195" i="30" s="1"/>
  <c r="B1195" i="30" s="1"/>
  <c r="G1195" i="30"/>
  <c r="W1194" i="30"/>
  <c r="Y1194" i="30" s="1"/>
  <c r="C1194" i="30" s="1"/>
  <c r="V1194" i="30"/>
  <c r="X1194" i="30" s="1"/>
  <c r="B1194" i="30" s="1"/>
  <c r="G1194" i="30"/>
  <c r="Y1193" i="30"/>
  <c r="C1193" i="30" s="1"/>
  <c r="X1193" i="30"/>
  <c r="B1193" i="30" s="1"/>
  <c r="W1193" i="30"/>
  <c r="V1193" i="30"/>
  <c r="G1193" i="30"/>
  <c r="X1192" i="30"/>
  <c r="B1192" i="30" s="1"/>
  <c r="W1192" i="30"/>
  <c r="Y1192" i="30" s="1"/>
  <c r="C1192" i="30" s="1"/>
  <c r="V1192" i="30"/>
  <c r="G1192" i="30"/>
  <c r="W1191" i="30"/>
  <c r="Y1191" i="30" s="1"/>
  <c r="C1191" i="30" s="1"/>
  <c r="V1191" i="30"/>
  <c r="X1191" i="30" s="1"/>
  <c r="B1191" i="30" s="1"/>
  <c r="G1191" i="30"/>
  <c r="W1190" i="30"/>
  <c r="Y1190" i="30" s="1"/>
  <c r="C1190" i="30" s="1"/>
  <c r="V1190" i="30"/>
  <c r="X1190" i="30" s="1"/>
  <c r="B1190" i="30" s="1"/>
  <c r="G1190" i="30"/>
  <c r="Y1189" i="30"/>
  <c r="C1189" i="30" s="1"/>
  <c r="X1189" i="30"/>
  <c r="B1189" i="30" s="1"/>
  <c r="W1189" i="30"/>
  <c r="V1189" i="30"/>
  <c r="G1189" i="30"/>
  <c r="X1188" i="30"/>
  <c r="B1188" i="30" s="1"/>
  <c r="W1188" i="30"/>
  <c r="Y1188" i="30" s="1"/>
  <c r="C1188" i="30" s="1"/>
  <c r="V1188" i="30"/>
  <c r="G1188" i="30"/>
  <c r="W1187" i="30"/>
  <c r="Y1187" i="30" s="1"/>
  <c r="C1187" i="30" s="1"/>
  <c r="V1187" i="30"/>
  <c r="X1187" i="30" s="1"/>
  <c r="B1187" i="30" s="1"/>
  <c r="G1187" i="30"/>
  <c r="W1186" i="30"/>
  <c r="Y1186" i="30" s="1"/>
  <c r="C1186" i="30" s="1"/>
  <c r="V1186" i="30"/>
  <c r="X1186" i="30" s="1"/>
  <c r="B1186" i="30" s="1"/>
  <c r="G1186" i="30"/>
  <c r="Y1185" i="30"/>
  <c r="C1185" i="30" s="1"/>
  <c r="X1185" i="30"/>
  <c r="B1185" i="30" s="1"/>
  <c r="W1185" i="30"/>
  <c r="V1185" i="30"/>
  <c r="G1185" i="30"/>
  <c r="X1184" i="30"/>
  <c r="B1184" i="30" s="1"/>
  <c r="W1184" i="30"/>
  <c r="Y1184" i="30" s="1"/>
  <c r="C1184" i="30" s="1"/>
  <c r="V1184" i="30"/>
  <c r="G1184" i="30"/>
  <c r="W1183" i="30"/>
  <c r="Y1183" i="30" s="1"/>
  <c r="C1183" i="30" s="1"/>
  <c r="V1183" i="30"/>
  <c r="X1183" i="30" s="1"/>
  <c r="B1183" i="30" s="1"/>
  <c r="G1183" i="30"/>
  <c r="W1182" i="30"/>
  <c r="Y1182" i="30" s="1"/>
  <c r="C1182" i="30" s="1"/>
  <c r="V1182" i="30"/>
  <c r="X1182" i="30" s="1"/>
  <c r="B1182" i="30" s="1"/>
  <c r="G1182" i="30"/>
  <c r="Y1181" i="30"/>
  <c r="C1181" i="30" s="1"/>
  <c r="X1181" i="30"/>
  <c r="B1181" i="30" s="1"/>
  <c r="W1181" i="30"/>
  <c r="V1181" i="30"/>
  <c r="G1181" i="30"/>
  <c r="X1180" i="30"/>
  <c r="B1180" i="30" s="1"/>
  <c r="W1180" i="30"/>
  <c r="Y1180" i="30" s="1"/>
  <c r="C1180" i="30" s="1"/>
  <c r="V1180" i="30"/>
  <c r="G1180" i="30"/>
  <c r="W1179" i="30"/>
  <c r="Y1179" i="30" s="1"/>
  <c r="C1179" i="30" s="1"/>
  <c r="V1179" i="30"/>
  <c r="X1179" i="30" s="1"/>
  <c r="B1179" i="30" s="1"/>
  <c r="G1179" i="30"/>
  <c r="Y1178" i="30"/>
  <c r="C1178" i="30" s="1"/>
  <c r="W1178" i="30"/>
  <c r="V1178" i="30"/>
  <c r="X1178" i="30" s="1"/>
  <c r="B1178" i="30" s="1"/>
  <c r="G1178" i="30"/>
  <c r="Y1177" i="30"/>
  <c r="C1177" i="30" s="1"/>
  <c r="X1177" i="30"/>
  <c r="B1177" i="30" s="1"/>
  <c r="W1177" i="30"/>
  <c r="V1177" i="30"/>
  <c r="G1177" i="30"/>
  <c r="X1176" i="30"/>
  <c r="B1176" i="30" s="1"/>
  <c r="W1176" i="30"/>
  <c r="Y1176" i="30" s="1"/>
  <c r="C1176" i="30" s="1"/>
  <c r="V1176" i="30"/>
  <c r="G1176" i="30"/>
  <c r="W1175" i="30"/>
  <c r="Y1175" i="30" s="1"/>
  <c r="C1175" i="30" s="1"/>
  <c r="V1175" i="30"/>
  <c r="X1175" i="30" s="1"/>
  <c r="B1175" i="30" s="1"/>
  <c r="G1175" i="30"/>
  <c r="Y1174" i="30"/>
  <c r="C1174" i="30" s="1"/>
  <c r="W1174" i="30"/>
  <c r="V1174" i="30"/>
  <c r="X1174" i="30" s="1"/>
  <c r="B1174" i="30" s="1"/>
  <c r="G1174" i="30"/>
  <c r="Y1173" i="30"/>
  <c r="C1173" i="30" s="1"/>
  <c r="X1173" i="30"/>
  <c r="B1173" i="30" s="1"/>
  <c r="W1173" i="30"/>
  <c r="V1173" i="30"/>
  <c r="G1173" i="30"/>
  <c r="X1172" i="30"/>
  <c r="B1172" i="30" s="1"/>
  <c r="W1172" i="30"/>
  <c r="Y1172" i="30" s="1"/>
  <c r="C1172" i="30" s="1"/>
  <c r="V1172" i="30"/>
  <c r="G1172" i="30"/>
  <c r="W1171" i="30"/>
  <c r="Y1171" i="30" s="1"/>
  <c r="C1171" i="30" s="1"/>
  <c r="V1171" i="30"/>
  <c r="X1171" i="30" s="1"/>
  <c r="B1171" i="30" s="1"/>
  <c r="G1171" i="30"/>
  <c r="Y1170" i="30"/>
  <c r="C1170" i="30" s="1"/>
  <c r="W1170" i="30"/>
  <c r="V1170" i="30"/>
  <c r="X1170" i="30" s="1"/>
  <c r="B1170" i="30" s="1"/>
  <c r="G1170" i="30"/>
  <c r="Y1169" i="30"/>
  <c r="C1169" i="30" s="1"/>
  <c r="W1169" i="30"/>
  <c r="V1169" i="30"/>
  <c r="X1169" i="30" s="1"/>
  <c r="B1169" i="30" s="1"/>
  <c r="G1169" i="30"/>
  <c r="W1168" i="30"/>
  <c r="Y1168" i="30" s="1"/>
  <c r="C1168" i="30" s="1"/>
  <c r="V1168" i="30"/>
  <c r="X1168" i="30" s="1"/>
  <c r="B1168" i="30" s="1"/>
  <c r="G1168" i="30"/>
  <c r="W1167" i="30"/>
  <c r="Y1167" i="30" s="1"/>
  <c r="C1167" i="30" s="1"/>
  <c r="V1167" i="30"/>
  <c r="X1167" i="30" s="1"/>
  <c r="B1167" i="30" s="1"/>
  <c r="G1167" i="30"/>
  <c r="Y1166" i="30"/>
  <c r="C1166" i="30" s="1"/>
  <c r="W1166" i="30"/>
  <c r="V1166" i="30"/>
  <c r="X1166" i="30" s="1"/>
  <c r="B1166" i="30" s="1"/>
  <c r="G1166" i="30"/>
  <c r="Y1165" i="30"/>
  <c r="C1165" i="30" s="1"/>
  <c r="W1165" i="30"/>
  <c r="V1165" i="30"/>
  <c r="X1165" i="30" s="1"/>
  <c r="B1165" i="30" s="1"/>
  <c r="G1165" i="30"/>
  <c r="W1164" i="30"/>
  <c r="Y1164" i="30" s="1"/>
  <c r="C1164" i="30" s="1"/>
  <c r="V1164" i="30"/>
  <c r="X1164" i="30" s="1"/>
  <c r="B1164" i="30" s="1"/>
  <c r="G1164" i="30"/>
  <c r="W1163" i="30"/>
  <c r="Y1163" i="30" s="1"/>
  <c r="C1163" i="30" s="1"/>
  <c r="V1163" i="30"/>
  <c r="X1163" i="30" s="1"/>
  <c r="B1163" i="30" s="1"/>
  <c r="G1163" i="30"/>
  <c r="Y1162" i="30"/>
  <c r="C1162" i="30" s="1"/>
  <c r="W1162" i="30"/>
  <c r="V1162" i="30"/>
  <c r="X1162" i="30" s="1"/>
  <c r="B1162" i="30" s="1"/>
  <c r="G1162" i="30"/>
  <c r="Y1161" i="30"/>
  <c r="C1161" i="30" s="1"/>
  <c r="W1161" i="30"/>
  <c r="V1161" i="30"/>
  <c r="X1161" i="30" s="1"/>
  <c r="B1161" i="30" s="1"/>
  <c r="G1161" i="30"/>
  <c r="W1160" i="30"/>
  <c r="Y1160" i="30" s="1"/>
  <c r="C1160" i="30" s="1"/>
  <c r="V1160" i="30"/>
  <c r="X1160" i="30" s="1"/>
  <c r="B1160" i="30" s="1"/>
  <c r="G1160" i="30"/>
  <c r="W1159" i="30"/>
  <c r="Y1159" i="30" s="1"/>
  <c r="C1159" i="30" s="1"/>
  <c r="V1159" i="30"/>
  <c r="X1159" i="30" s="1"/>
  <c r="B1159" i="30" s="1"/>
  <c r="G1159" i="30"/>
  <c r="Y1158" i="30"/>
  <c r="C1158" i="30" s="1"/>
  <c r="W1158" i="30"/>
  <c r="V1158" i="30"/>
  <c r="X1158" i="30" s="1"/>
  <c r="B1158" i="30" s="1"/>
  <c r="G1158" i="30"/>
  <c r="Y1157" i="30"/>
  <c r="C1157" i="30" s="1"/>
  <c r="W1157" i="30"/>
  <c r="V1157" i="30"/>
  <c r="X1157" i="30" s="1"/>
  <c r="B1157" i="30" s="1"/>
  <c r="G1157" i="30"/>
  <c r="W1156" i="30"/>
  <c r="Y1156" i="30" s="1"/>
  <c r="C1156" i="30" s="1"/>
  <c r="V1156" i="30"/>
  <c r="X1156" i="30" s="1"/>
  <c r="B1156" i="30" s="1"/>
  <c r="G1156" i="30"/>
  <c r="W1155" i="30"/>
  <c r="Y1155" i="30" s="1"/>
  <c r="C1155" i="30" s="1"/>
  <c r="V1155" i="30"/>
  <c r="X1155" i="30" s="1"/>
  <c r="B1155" i="30" s="1"/>
  <c r="G1155" i="30"/>
  <c r="Y1154" i="30"/>
  <c r="C1154" i="30" s="1"/>
  <c r="W1154" i="30"/>
  <c r="V1154" i="30"/>
  <c r="X1154" i="30" s="1"/>
  <c r="B1154" i="30" s="1"/>
  <c r="G1154" i="30"/>
  <c r="Y1153" i="30"/>
  <c r="C1153" i="30" s="1"/>
  <c r="W1153" i="30"/>
  <c r="V1153" i="30"/>
  <c r="X1153" i="30" s="1"/>
  <c r="B1153" i="30" s="1"/>
  <c r="G1153" i="30"/>
  <c r="W1152" i="30"/>
  <c r="Y1152" i="30" s="1"/>
  <c r="C1152" i="30" s="1"/>
  <c r="V1152" i="30"/>
  <c r="X1152" i="30" s="1"/>
  <c r="B1152" i="30" s="1"/>
  <c r="G1152" i="30"/>
  <c r="W1151" i="30"/>
  <c r="Y1151" i="30" s="1"/>
  <c r="C1151" i="30" s="1"/>
  <c r="V1151" i="30"/>
  <c r="X1151" i="30" s="1"/>
  <c r="B1151" i="30" s="1"/>
  <c r="G1151" i="30"/>
  <c r="Y1150" i="30"/>
  <c r="C1150" i="30" s="1"/>
  <c r="W1150" i="30"/>
  <c r="V1150" i="30"/>
  <c r="X1150" i="30" s="1"/>
  <c r="B1150" i="30" s="1"/>
  <c r="G1150" i="30"/>
  <c r="Y1149" i="30"/>
  <c r="C1149" i="30" s="1"/>
  <c r="W1149" i="30"/>
  <c r="V1149" i="30"/>
  <c r="X1149" i="30" s="1"/>
  <c r="B1149" i="30" s="1"/>
  <c r="G1149" i="30"/>
  <c r="W1148" i="30"/>
  <c r="Y1148" i="30" s="1"/>
  <c r="C1148" i="30" s="1"/>
  <c r="V1148" i="30"/>
  <c r="X1148" i="30" s="1"/>
  <c r="B1148" i="30" s="1"/>
  <c r="G1148" i="30"/>
  <c r="W1147" i="30"/>
  <c r="Y1147" i="30" s="1"/>
  <c r="C1147" i="30" s="1"/>
  <c r="V1147" i="30"/>
  <c r="X1147" i="30" s="1"/>
  <c r="B1147" i="30" s="1"/>
  <c r="G1147" i="30"/>
  <c r="Y1146" i="30"/>
  <c r="C1146" i="30" s="1"/>
  <c r="W1146" i="30"/>
  <c r="V1146" i="30"/>
  <c r="X1146" i="30" s="1"/>
  <c r="B1146" i="30" s="1"/>
  <c r="G1146" i="30"/>
  <c r="Y1145" i="30"/>
  <c r="C1145" i="30" s="1"/>
  <c r="W1145" i="30"/>
  <c r="V1145" i="30"/>
  <c r="X1145" i="30" s="1"/>
  <c r="B1145" i="30" s="1"/>
  <c r="G1145" i="30"/>
  <c r="W1144" i="30"/>
  <c r="Y1144" i="30" s="1"/>
  <c r="C1144" i="30" s="1"/>
  <c r="V1144" i="30"/>
  <c r="X1144" i="30" s="1"/>
  <c r="B1144" i="30" s="1"/>
  <c r="G1144" i="30"/>
  <c r="W1143" i="30"/>
  <c r="Y1143" i="30" s="1"/>
  <c r="C1143" i="30" s="1"/>
  <c r="V1143" i="30"/>
  <c r="X1143" i="30" s="1"/>
  <c r="B1143" i="30" s="1"/>
  <c r="G1143" i="30"/>
  <c r="Y1142" i="30"/>
  <c r="C1142" i="30" s="1"/>
  <c r="W1142" i="30"/>
  <c r="V1142" i="30"/>
  <c r="X1142" i="30" s="1"/>
  <c r="B1142" i="30" s="1"/>
  <c r="G1142" i="30"/>
  <c r="Y1141" i="30"/>
  <c r="C1141" i="30" s="1"/>
  <c r="W1141" i="30"/>
  <c r="V1141" i="30"/>
  <c r="X1141" i="30" s="1"/>
  <c r="B1141" i="30" s="1"/>
  <c r="G1141" i="30"/>
  <c r="W1140" i="30"/>
  <c r="Y1140" i="30" s="1"/>
  <c r="C1140" i="30" s="1"/>
  <c r="V1140" i="30"/>
  <c r="X1140" i="30" s="1"/>
  <c r="B1140" i="30" s="1"/>
  <c r="G1140" i="30"/>
  <c r="X1139" i="30"/>
  <c r="B1139" i="30" s="1"/>
  <c r="W1139" i="30"/>
  <c r="Y1139" i="30" s="1"/>
  <c r="C1139" i="30" s="1"/>
  <c r="V1139" i="30"/>
  <c r="G1139" i="30"/>
  <c r="Y1138" i="30"/>
  <c r="C1138" i="30" s="1"/>
  <c r="W1138" i="30"/>
  <c r="V1138" i="30"/>
  <c r="X1138" i="30" s="1"/>
  <c r="B1138" i="30" s="1"/>
  <c r="G1138" i="30"/>
  <c r="Y1137" i="30"/>
  <c r="C1137" i="30" s="1"/>
  <c r="W1137" i="30"/>
  <c r="V1137" i="30"/>
  <c r="X1137" i="30" s="1"/>
  <c r="B1137" i="30" s="1"/>
  <c r="G1137" i="30"/>
  <c r="X1136" i="30"/>
  <c r="B1136" i="30" s="1"/>
  <c r="W1136" i="30"/>
  <c r="Y1136" i="30" s="1"/>
  <c r="V1136" i="30"/>
  <c r="G1136" i="30"/>
  <c r="C1136" i="30"/>
  <c r="X1135" i="30"/>
  <c r="B1135" i="30" s="1"/>
  <c r="W1135" i="30"/>
  <c r="Y1135" i="30" s="1"/>
  <c r="V1135" i="30"/>
  <c r="G1135" i="30"/>
  <c r="C1135" i="30"/>
  <c r="Y1134" i="30"/>
  <c r="C1134" i="30" s="1"/>
  <c r="W1134" i="30"/>
  <c r="V1134" i="30"/>
  <c r="X1134" i="30" s="1"/>
  <c r="B1134" i="30" s="1"/>
  <c r="G1134" i="30"/>
  <c r="W1133" i="30"/>
  <c r="Y1133" i="30" s="1"/>
  <c r="C1133" i="30" s="1"/>
  <c r="V1133" i="30"/>
  <c r="X1133" i="30" s="1"/>
  <c r="B1133" i="30" s="1"/>
  <c r="G1133" i="30"/>
  <c r="Y1132" i="30"/>
  <c r="C1132" i="30" s="1"/>
  <c r="X1132" i="30"/>
  <c r="B1132" i="30" s="1"/>
  <c r="W1132" i="30"/>
  <c r="V1132" i="30"/>
  <c r="G1132" i="30"/>
  <c r="W1131" i="30"/>
  <c r="Y1131" i="30" s="1"/>
  <c r="V1131" i="30"/>
  <c r="X1131" i="30" s="1"/>
  <c r="B1131" i="30" s="1"/>
  <c r="G1131" i="30"/>
  <c r="C1131" i="30"/>
  <c r="W1130" i="30"/>
  <c r="Y1130" i="30" s="1"/>
  <c r="C1130" i="30" s="1"/>
  <c r="V1130" i="30"/>
  <c r="X1130" i="30" s="1"/>
  <c r="B1130" i="30" s="1"/>
  <c r="G1130" i="30"/>
  <c r="X1129" i="30"/>
  <c r="B1129" i="30" s="1"/>
  <c r="W1129" i="30"/>
  <c r="Y1129" i="30" s="1"/>
  <c r="C1129" i="30" s="1"/>
  <c r="V1129" i="30"/>
  <c r="G1129" i="30"/>
  <c r="Y1128" i="30"/>
  <c r="C1128" i="30" s="1"/>
  <c r="W1128" i="30"/>
  <c r="V1128" i="30"/>
  <c r="X1128" i="30" s="1"/>
  <c r="B1128" i="30" s="1"/>
  <c r="G1128" i="30"/>
  <c r="W1127" i="30"/>
  <c r="Y1127" i="30" s="1"/>
  <c r="V1127" i="30"/>
  <c r="X1127" i="30" s="1"/>
  <c r="B1127" i="30" s="1"/>
  <c r="G1127" i="30"/>
  <c r="C1127" i="30"/>
  <c r="W1126" i="30"/>
  <c r="Y1126" i="30" s="1"/>
  <c r="C1126" i="30" s="1"/>
  <c r="V1126" i="30"/>
  <c r="X1126" i="30" s="1"/>
  <c r="B1126" i="30" s="1"/>
  <c r="G1126" i="30"/>
  <c r="X1125" i="30"/>
  <c r="B1125" i="30" s="1"/>
  <c r="W1125" i="30"/>
  <c r="Y1125" i="30" s="1"/>
  <c r="C1125" i="30" s="1"/>
  <c r="V1125" i="30"/>
  <c r="G1125" i="30"/>
  <c r="Y1124" i="30"/>
  <c r="C1124" i="30" s="1"/>
  <c r="W1124" i="30"/>
  <c r="V1124" i="30"/>
  <c r="X1124" i="30" s="1"/>
  <c r="B1124" i="30" s="1"/>
  <c r="G1124" i="30"/>
  <c r="W1123" i="30"/>
  <c r="Y1123" i="30" s="1"/>
  <c r="V1123" i="30"/>
  <c r="X1123" i="30" s="1"/>
  <c r="B1123" i="30" s="1"/>
  <c r="G1123" i="30"/>
  <c r="C1123" i="30"/>
  <c r="W1122" i="30"/>
  <c r="Y1122" i="30" s="1"/>
  <c r="C1122" i="30" s="1"/>
  <c r="V1122" i="30"/>
  <c r="X1122" i="30" s="1"/>
  <c r="B1122" i="30" s="1"/>
  <c r="G1122" i="30"/>
  <c r="X1121" i="30"/>
  <c r="B1121" i="30" s="1"/>
  <c r="W1121" i="30"/>
  <c r="Y1121" i="30" s="1"/>
  <c r="C1121" i="30" s="1"/>
  <c r="V1121" i="30"/>
  <c r="G1121" i="30"/>
  <c r="Y1120" i="30"/>
  <c r="C1120" i="30" s="1"/>
  <c r="W1120" i="30"/>
  <c r="V1120" i="30"/>
  <c r="X1120" i="30" s="1"/>
  <c r="B1120" i="30" s="1"/>
  <c r="G1120" i="30"/>
  <c r="W1119" i="30"/>
  <c r="Y1119" i="30" s="1"/>
  <c r="V1119" i="30"/>
  <c r="X1119" i="30" s="1"/>
  <c r="B1119" i="30" s="1"/>
  <c r="G1119" i="30"/>
  <c r="C1119" i="30"/>
  <c r="W1118" i="30"/>
  <c r="Y1118" i="30" s="1"/>
  <c r="C1118" i="30" s="1"/>
  <c r="V1118" i="30"/>
  <c r="X1118" i="30" s="1"/>
  <c r="B1118" i="30" s="1"/>
  <c r="G1118" i="30"/>
  <c r="X1117" i="30"/>
  <c r="B1117" i="30" s="1"/>
  <c r="W1117" i="30"/>
  <c r="Y1117" i="30" s="1"/>
  <c r="C1117" i="30" s="1"/>
  <c r="V1117" i="30"/>
  <c r="G1117" i="30"/>
  <c r="X1116" i="30"/>
  <c r="B1116" i="30" s="1"/>
  <c r="W1116" i="30"/>
  <c r="Y1116" i="30" s="1"/>
  <c r="C1116" i="30" s="1"/>
  <c r="V1116" i="30"/>
  <c r="G1116" i="30"/>
  <c r="W1115" i="30"/>
  <c r="Y1115" i="30" s="1"/>
  <c r="C1115" i="30" s="1"/>
  <c r="V1115" i="30"/>
  <c r="X1115" i="30" s="1"/>
  <c r="G1115" i="30"/>
  <c r="B1115" i="30"/>
  <c r="Y1114" i="30"/>
  <c r="C1114" i="30" s="1"/>
  <c r="W1114" i="30"/>
  <c r="V1114" i="30"/>
  <c r="X1114" i="30" s="1"/>
  <c r="B1114" i="30" s="1"/>
  <c r="G1114" i="30"/>
  <c r="Y1113" i="30"/>
  <c r="C1113" i="30" s="1"/>
  <c r="W1113" i="30"/>
  <c r="V1113" i="30"/>
  <c r="X1113" i="30" s="1"/>
  <c r="B1113" i="30" s="1"/>
  <c r="G1113" i="30"/>
  <c r="W1112" i="30"/>
  <c r="Y1112" i="30" s="1"/>
  <c r="C1112" i="30" s="1"/>
  <c r="V1112" i="30"/>
  <c r="X1112" i="30" s="1"/>
  <c r="B1112" i="30" s="1"/>
  <c r="G1112" i="30"/>
  <c r="W1111" i="30"/>
  <c r="Y1111" i="30" s="1"/>
  <c r="C1111" i="30" s="1"/>
  <c r="V1111" i="30"/>
  <c r="X1111" i="30" s="1"/>
  <c r="B1111" i="30" s="1"/>
  <c r="G1111" i="30"/>
  <c r="Y1110" i="30"/>
  <c r="C1110" i="30" s="1"/>
  <c r="W1110" i="30"/>
  <c r="V1110" i="30"/>
  <c r="X1110" i="30" s="1"/>
  <c r="B1110" i="30" s="1"/>
  <c r="G1110" i="30"/>
  <c r="W1109" i="30"/>
  <c r="Y1109" i="30" s="1"/>
  <c r="C1109" i="30" s="1"/>
  <c r="V1109" i="30"/>
  <c r="X1109" i="30" s="1"/>
  <c r="B1109" i="30" s="1"/>
  <c r="G1109" i="30"/>
  <c r="W1108" i="30"/>
  <c r="Y1108" i="30" s="1"/>
  <c r="C1108" i="30" s="1"/>
  <c r="V1108" i="30"/>
  <c r="X1108" i="30" s="1"/>
  <c r="B1108" i="30" s="1"/>
  <c r="G1108" i="30"/>
  <c r="W1107" i="30"/>
  <c r="Y1107" i="30" s="1"/>
  <c r="C1107" i="30" s="1"/>
  <c r="V1107" i="30"/>
  <c r="X1107" i="30" s="1"/>
  <c r="B1107" i="30" s="1"/>
  <c r="G1107" i="30"/>
  <c r="Y1106" i="30"/>
  <c r="C1106" i="30" s="1"/>
  <c r="W1106" i="30"/>
  <c r="V1106" i="30"/>
  <c r="X1106" i="30" s="1"/>
  <c r="B1106" i="30" s="1"/>
  <c r="G1106" i="30"/>
  <c r="Y1105" i="30"/>
  <c r="C1105" i="30" s="1"/>
  <c r="X1105" i="30"/>
  <c r="B1105" i="30" s="1"/>
  <c r="W1105" i="30"/>
  <c r="V1105" i="30"/>
  <c r="G1105" i="30"/>
  <c r="X1104" i="30"/>
  <c r="B1104" i="30" s="1"/>
  <c r="W1104" i="30"/>
  <c r="Y1104" i="30" s="1"/>
  <c r="C1104" i="30" s="1"/>
  <c r="V1104" i="30"/>
  <c r="G1104" i="30"/>
  <c r="W1103" i="30"/>
  <c r="Y1103" i="30" s="1"/>
  <c r="C1103" i="30" s="1"/>
  <c r="V1103" i="30"/>
  <c r="X1103" i="30" s="1"/>
  <c r="B1103" i="30" s="1"/>
  <c r="G1103" i="30"/>
  <c r="Y1102" i="30"/>
  <c r="C1102" i="30" s="1"/>
  <c r="W1102" i="30"/>
  <c r="V1102" i="30"/>
  <c r="X1102" i="30" s="1"/>
  <c r="B1102" i="30" s="1"/>
  <c r="G1102" i="30"/>
  <c r="Y1101" i="30"/>
  <c r="C1101" i="30" s="1"/>
  <c r="X1101" i="30"/>
  <c r="B1101" i="30" s="1"/>
  <c r="W1101" i="30"/>
  <c r="V1101" i="30"/>
  <c r="G1101" i="30"/>
  <c r="X1100" i="30"/>
  <c r="B1100" i="30" s="1"/>
  <c r="W1100" i="30"/>
  <c r="Y1100" i="30" s="1"/>
  <c r="V1100" i="30"/>
  <c r="G1100" i="30"/>
  <c r="C1100" i="30"/>
  <c r="W1099" i="30"/>
  <c r="Y1099" i="30" s="1"/>
  <c r="C1099" i="30" s="1"/>
  <c r="V1099" i="30"/>
  <c r="X1099" i="30" s="1"/>
  <c r="G1099" i="30"/>
  <c r="B1099" i="30"/>
  <c r="Y1098" i="30"/>
  <c r="C1098" i="30" s="1"/>
  <c r="W1098" i="30"/>
  <c r="V1098" i="30"/>
  <c r="X1098" i="30" s="1"/>
  <c r="B1098" i="30" s="1"/>
  <c r="G1098" i="30"/>
  <c r="W1097" i="30"/>
  <c r="Y1097" i="30" s="1"/>
  <c r="C1097" i="30" s="1"/>
  <c r="V1097" i="30"/>
  <c r="X1097" i="30" s="1"/>
  <c r="B1097" i="30" s="1"/>
  <c r="G1097" i="30"/>
  <c r="W1096" i="30"/>
  <c r="Y1096" i="30" s="1"/>
  <c r="C1096" i="30" s="1"/>
  <c r="V1096" i="30"/>
  <c r="X1096" i="30" s="1"/>
  <c r="B1096" i="30" s="1"/>
  <c r="G1096" i="30"/>
  <c r="W1095" i="30"/>
  <c r="Y1095" i="30" s="1"/>
  <c r="C1095" i="30" s="1"/>
  <c r="V1095" i="30"/>
  <c r="X1095" i="30" s="1"/>
  <c r="B1095" i="30" s="1"/>
  <c r="G1095" i="30"/>
  <c r="Y1094" i="30"/>
  <c r="C1094" i="30" s="1"/>
  <c r="W1094" i="30"/>
  <c r="V1094" i="30"/>
  <c r="X1094" i="30" s="1"/>
  <c r="B1094" i="30" s="1"/>
  <c r="G1094" i="30"/>
  <c r="Y1093" i="30"/>
  <c r="C1093" i="30" s="1"/>
  <c r="W1093" i="30"/>
  <c r="V1093" i="30"/>
  <c r="X1093" i="30" s="1"/>
  <c r="B1093" i="30" s="1"/>
  <c r="G1093" i="30"/>
  <c r="W1092" i="30"/>
  <c r="Y1092" i="30" s="1"/>
  <c r="C1092" i="30" s="1"/>
  <c r="V1092" i="30"/>
  <c r="X1092" i="30" s="1"/>
  <c r="B1092" i="30" s="1"/>
  <c r="G1092" i="30"/>
  <c r="W1091" i="30"/>
  <c r="Y1091" i="30" s="1"/>
  <c r="C1091" i="30" s="1"/>
  <c r="V1091" i="30"/>
  <c r="X1091" i="30" s="1"/>
  <c r="B1091" i="30" s="1"/>
  <c r="G1091" i="30"/>
  <c r="W1090" i="30"/>
  <c r="Y1090" i="30" s="1"/>
  <c r="C1090" i="30" s="1"/>
  <c r="V1090" i="30"/>
  <c r="X1090" i="30" s="1"/>
  <c r="B1090" i="30" s="1"/>
  <c r="G1090" i="30"/>
  <c r="X1089" i="30"/>
  <c r="B1089" i="30" s="1"/>
  <c r="W1089" i="30"/>
  <c r="Y1089" i="30" s="1"/>
  <c r="C1089" i="30" s="1"/>
  <c r="V1089" i="30"/>
  <c r="G1089" i="30"/>
  <c r="X1088" i="30"/>
  <c r="B1088" i="30" s="1"/>
  <c r="W1088" i="30"/>
  <c r="Y1088" i="30" s="1"/>
  <c r="C1088" i="30" s="1"/>
  <c r="V1088" i="30"/>
  <c r="G1088" i="30"/>
  <c r="W1087" i="30"/>
  <c r="Y1087" i="30" s="1"/>
  <c r="C1087" i="30" s="1"/>
  <c r="V1087" i="30"/>
  <c r="X1087" i="30" s="1"/>
  <c r="B1087" i="30" s="1"/>
  <c r="G1087" i="30"/>
  <c r="W1086" i="30"/>
  <c r="Y1086" i="30" s="1"/>
  <c r="C1086" i="30" s="1"/>
  <c r="V1086" i="30"/>
  <c r="X1086" i="30" s="1"/>
  <c r="B1086" i="30" s="1"/>
  <c r="G1086" i="30"/>
  <c r="X1085" i="30"/>
  <c r="B1085" i="30" s="1"/>
  <c r="W1085" i="30"/>
  <c r="Y1085" i="30" s="1"/>
  <c r="C1085" i="30" s="1"/>
  <c r="V1085" i="30"/>
  <c r="G1085" i="30"/>
  <c r="X1084" i="30"/>
  <c r="B1084" i="30" s="1"/>
  <c r="W1084" i="30"/>
  <c r="Y1084" i="30" s="1"/>
  <c r="C1084" i="30" s="1"/>
  <c r="V1084" i="30"/>
  <c r="G1084" i="30"/>
  <c r="W1083" i="30"/>
  <c r="Y1083" i="30" s="1"/>
  <c r="C1083" i="30" s="1"/>
  <c r="V1083" i="30"/>
  <c r="X1083" i="30" s="1"/>
  <c r="G1083" i="30"/>
  <c r="B1083" i="30"/>
  <c r="Y1082" i="30"/>
  <c r="C1082" i="30" s="1"/>
  <c r="W1082" i="30"/>
  <c r="V1082" i="30"/>
  <c r="X1082" i="30" s="1"/>
  <c r="B1082" i="30" s="1"/>
  <c r="G1082" i="30"/>
  <c r="Y1081" i="30"/>
  <c r="C1081" i="30" s="1"/>
  <c r="W1081" i="30"/>
  <c r="V1081" i="30"/>
  <c r="X1081" i="30" s="1"/>
  <c r="B1081" i="30" s="1"/>
  <c r="G1081" i="30"/>
  <c r="W1080" i="30"/>
  <c r="Y1080" i="30" s="1"/>
  <c r="C1080" i="30" s="1"/>
  <c r="V1080" i="30"/>
  <c r="X1080" i="30" s="1"/>
  <c r="B1080" i="30" s="1"/>
  <c r="G1080" i="30"/>
  <c r="W1079" i="30"/>
  <c r="Y1079" i="30" s="1"/>
  <c r="C1079" i="30" s="1"/>
  <c r="V1079" i="30"/>
  <c r="X1079" i="30" s="1"/>
  <c r="B1079" i="30" s="1"/>
  <c r="G1079" i="30"/>
  <c r="Y1078" i="30"/>
  <c r="C1078" i="30" s="1"/>
  <c r="W1078" i="30"/>
  <c r="V1078" i="30"/>
  <c r="X1078" i="30" s="1"/>
  <c r="B1078" i="30" s="1"/>
  <c r="G1078" i="30"/>
  <c r="W1077" i="30"/>
  <c r="Y1077" i="30" s="1"/>
  <c r="C1077" i="30" s="1"/>
  <c r="V1077" i="30"/>
  <c r="X1077" i="30" s="1"/>
  <c r="B1077" i="30" s="1"/>
  <c r="G1077" i="30"/>
  <c r="W1076" i="30"/>
  <c r="Y1076" i="30" s="1"/>
  <c r="C1076" i="30" s="1"/>
  <c r="V1076" i="30"/>
  <c r="X1076" i="30" s="1"/>
  <c r="B1076" i="30" s="1"/>
  <c r="G1076" i="30"/>
  <c r="W1075" i="30"/>
  <c r="Y1075" i="30" s="1"/>
  <c r="C1075" i="30" s="1"/>
  <c r="V1075" i="30"/>
  <c r="X1075" i="30" s="1"/>
  <c r="B1075" i="30" s="1"/>
  <c r="G1075" i="30"/>
  <c r="Y1074" i="30"/>
  <c r="C1074" i="30" s="1"/>
  <c r="W1074" i="30"/>
  <c r="V1074" i="30"/>
  <c r="X1074" i="30" s="1"/>
  <c r="B1074" i="30" s="1"/>
  <c r="G1074" i="30"/>
  <c r="Y1073" i="30"/>
  <c r="C1073" i="30" s="1"/>
  <c r="X1073" i="30"/>
  <c r="B1073" i="30" s="1"/>
  <c r="W1073" i="30"/>
  <c r="V1073" i="30"/>
  <c r="G1073" i="30"/>
  <c r="X1072" i="30"/>
  <c r="B1072" i="30" s="1"/>
  <c r="W1072" i="30"/>
  <c r="Y1072" i="30" s="1"/>
  <c r="C1072" i="30" s="1"/>
  <c r="V1072" i="30"/>
  <c r="G1072" i="30"/>
  <c r="W1071" i="30"/>
  <c r="Y1071" i="30" s="1"/>
  <c r="C1071" i="30" s="1"/>
  <c r="V1071" i="30"/>
  <c r="X1071" i="30" s="1"/>
  <c r="B1071" i="30" s="1"/>
  <c r="G1071" i="30"/>
  <c r="Y1070" i="30"/>
  <c r="C1070" i="30" s="1"/>
  <c r="W1070" i="30"/>
  <c r="V1070" i="30"/>
  <c r="X1070" i="30" s="1"/>
  <c r="B1070" i="30" s="1"/>
  <c r="G1070" i="30"/>
  <c r="Y1069" i="30"/>
  <c r="C1069" i="30" s="1"/>
  <c r="X1069" i="30"/>
  <c r="B1069" i="30" s="1"/>
  <c r="W1069" i="30"/>
  <c r="V1069" i="30"/>
  <c r="G1069" i="30"/>
  <c r="X1068" i="30"/>
  <c r="B1068" i="30" s="1"/>
  <c r="W1068" i="30"/>
  <c r="Y1068" i="30" s="1"/>
  <c r="C1068" i="30" s="1"/>
  <c r="V1068" i="30"/>
  <c r="G1068" i="30"/>
  <c r="W1067" i="30"/>
  <c r="Y1067" i="30" s="1"/>
  <c r="C1067" i="30" s="1"/>
  <c r="V1067" i="30"/>
  <c r="X1067" i="30" s="1"/>
  <c r="G1067" i="30"/>
  <c r="B1067" i="30"/>
  <c r="Y1066" i="30"/>
  <c r="C1066" i="30" s="1"/>
  <c r="W1066" i="30"/>
  <c r="V1066" i="30"/>
  <c r="X1066" i="30" s="1"/>
  <c r="B1066" i="30" s="1"/>
  <c r="G1066" i="30"/>
  <c r="W1065" i="30"/>
  <c r="Y1065" i="30" s="1"/>
  <c r="C1065" i="30" s="1"/>
  <c r="V1065" i="30"/>
  <c r="X1065" i="30" s="1"/>
  <c r="B1065" i="30" s="1"/>
  <c r="G1065" i="30"/>
  <c r="W1064" i="30"/>
  <c r="Y1064" i="30" s="1"/>
  <c r="C1064" i="30" s="1"/>
  <c r="V1064" i="30"/>
  <c r="X1064" i="30" s="1"/>
  <c r="B1064" i="30" s="1"/>
  <c r="G1064" i="30"/>
  <c r="W1063" i="30"/>
  <c r="Y1063" i="30" s="1"/>
  <c r="C1063" i="30" s="1"/>
  <c r="V1063" i="30"/>
  <c r="X1063" i="30" s="1"/>
  <c r="B1063" i="30" s="1"/>
  <c r="G1063" i="30"/>
  <c r="Y1062" i="30"/>
  <c r="C1062" i="30" s="1"/>
  <c r="W1062" i="30"/>
  <c r="V1062" i="30"/>
  <c r="X1062" i="30" s="1"/>
  <c r="B1062" i="30" s="1"/>
  <c r="G1062" i="30"/>
  <c r="Y1061" i="30"/>
  <c r="C1061" i="30" s="1"/>
  <c r="W1061" i="30"/>
  <c r="V1061" i="30"/>
  <c r="X1061" i="30" s="1"/>
  <c r="B1061" i="30" s="1"/>
  <c r="G1061" i="30"/>
  <c r="X1060" i="30"/>
  <c r="B1060" i="30" s="1"/>
  <c r="W1060" i="30"/>
  <c r="Y1060" i="30" s="1"/>
  <c r="V1060" i="30"/>
  <c r="G1060" i="30"/>
  <c r="C1060" i="30"/>
  <c r="W1059" i="30"/>
  <c r="Y1059" i="30" s="1"/>
  <c r="C1059" i="30" s="1"/>
  <c r="V1059" i="30"/>
  <c r="X1059" i="30" s="1"/>
  <c r="B1059" i="30" s="1"/>
  <c r="G1059" i="30"/>
  <c r="Y1058" i="30"/>
  <c r="C1058" i="30" s="1"/>
  <c r="W1058" i="30"/>
  <c r="V1058" i="30"/>
  <c r="X1058" i="30" s="1"/>
  <c r="B1058" i="30" s="1"/>
  <c r="G1058" i="30"/>
  <c r="Y1057" i="30"/>
  <c r="C1057" i="30" s="1"/>
  <c r="X1057" i="30"/>
  <c r="B1057" i="30" s="1"/>
  <c r="W1057" i="30"/>
  <c r="V1057" i="30"/>
  <c r="G1057" i="30"/>
  <c r="W1056" i="30"/>
  <c r="Y1056" i="30" s="1"/>
  <c r="V1056" i="30"/>
  <c r="X1056" i="30" s="1"/>
  <c r="B1056" i="30" s="1"/>
  <c r="G1056" i="30"/>
  <c r="C1056" i="30"/>
  <c r="W1055" i="30"/>
  <c r="Y1055" i="30" s="1"/>
  <c r="C1055" i="30" s="1"/>
  <c r="V1055" i="30"/>
  <c r="X1055" i="30" s="1"/>
  <c r="B1055" i="30" s="1"/>
  <c r="G1055" i="30"/>
  <c r="Y1054" i="30"/>
  <c r="C1054" i="30" s="1"/>
  <c r="W1054" i="30"/>
  <c r="V1054" i="30"/>
  <c r="X1054" i="30" s="1"/>
  <c r="B1054" i="30" s="1"/>
  <c r="G1054" i="30"/>
  <c r="Y1053" i="30"/>
  <c r="C1053" i="30" s="1"/>
  <c r="W1053" i="30"/>
  <c r="V1053" i="30"/>
  <c r="X1053" i="30" s="1"/>
  <c r="B1053" i="30" s="1"/>
  <c r="G1053" i="30"/>
  <c r="W1052" i="30"/>
  <c r="Y1052" i="30" s="1"/>
  <c r="V1052" i="30"/>
  <c r="X1052" i="30" s="1"/>
  <c r="B1052" i="30" s="1"/>
  <c r="G1052" i="30"/>
  <c r="C1052" i="30"/>
  <c r="W1051" i="30"/>
  <c r="Y1051" i="30" s="1"/>
  <c r="C1051" i="30" s="1"/>
  <c r="V1051" i="30"/>
  <c r="X1051" i="30" s="1"/>
  <c r="B1051" i="30" s="1"/>
  <c r="G1051" i="30"/>
  <c r="Y1050" i="30"/>
  <c r="C1050" i="30" s="1"/>
  <c r="W1050" i="30"/>
  <c r="V1050" i="30"/>
  <c r="X1050" i="30" s="1"/>
  <c r="B1050" i="30" s="1"/>
  <c r="G1050" i="30"/>
  <c r="X1049" i="30"/>
  <c r="B1049" i="30" s="1"/>
  <c r="W1049" i="30"/>
  <c r="Y1049" i="30" s="1"/>
  <c r="C1049" i="30" s="1"/>
  <c r="V1049" i="30"/>
  <c r="G1049" i="30"/>
  <c r="X1048" i="30"/>
  <c r="B1048" i="30" s="1"/>
  <c r="W1048" i="30"/>
  <c r="Y1048" i="30" s="1"/>
  <c r="V1048" i="30"/>
  <c r="G1048" i="30"/>
  <c r="C1048" i="30"/>
  <c r="W1047" i="30"/>
  <c r="Y1047" i="30" s="1"/>
  <c r="C1047" i="30" s="1"/>
  <c r="V1047" i="30"/>
  <c r="X1047" i="30" s="1"/>
  <c r="B1047" i="30" s="1"/>
  <c r="G1047" i="30"/>
  <c r="Y1046" i="30"/>
  <c r="C1046" i="30" s="1"/>
  <c r="W1046" i="30"/>
  <c r="V1046" i="30"/>
  <c r="X1046" i="30" s="1"/>
  <c r="B1046" i="30" s="1"/>
  <c r="G1046" i="30"/>
  <c r="Y1045" i="30"/>
  <c r="C1045" i="30" s="1"/>
  <c r="W1045" i="30"/>
  <c r="V1045" i="30"/>
  <c r="X1045" i="30" s="1"/>
  <c r="B1045" i="30" s="1"/>
  <c r="G1045" i="30"/>
  <c r="X1044" i="30"/>
  <c r="B1044" i="30" s="1"/>
  <c r="W1044" i="30"/>
  <c r="Y1044" i="30" s="1"/>
  <c r="V1044" i="30"/>
  <c r="G1044" i="30"/>
  <c r="C1044" i="30"/>
  <c r="W1043" i="30"/>
  <c r="Y1043" i="30" s="1"/>
  <c r="C1043" i="30" s="1"/>
  <c r="V1043" i="30"/>
  <c r="X1043" i="30" s="1"/>
  <c r="B1043" i="30" s="1"/>
  <c r="G1043" i="30"/>
  <c r="Y1042" i="30"/>
  <c r="C1042" i="30" s="1"/>
  <c r="X1042" i="30"/>
  <c r="B1042" i="30" s="1"/>
  <c r="W1042" i="30"/>
  <c r="V1042" i="30"/>
  <c r="G1042" i="30"/>
  <c r="W1041" i="30"/>
  <c r="Y1041" i="30" s="1"/>
  <c r="C1041" i="30" s="1"/>
  <c r="V1041" i="30"/>
  <c r="X1041" i="30" s="1"/>
  <c r="B1041" i="30" s="1"/>
  <c r="G1041" i="30"/>
  <c r="W1040" i="30"/>
  <c r="Y1040" i="30" s="1"/>
  <c r="C1040" i="30" s="1"/>
  <c r="V1040" i="30"/>
  <c r="X1040" i="30" s="1"/>
  <c r="B1040" i="30" s="1"/>
  <c r="G1040" i="30"/>
  <c r="W1039" i="30"/>
  <c r="Y1039" i="30" s="1"/>
  <c r="C1039" i="30" s="1"/>
  <c r="V1039" i="30"/>
  <c r="X1039" i="30" s="1"/>
  <c r="B1039" i="30" s="1"/>
  <c r="G1039" i="30"/>
  <c r="W1038" i="30"/>
  <c r="Y1038" i="30" s="1"/>
  <c r="C1038" i="30" s="1"/>
  <c r="V1038" i="30"/>
  <c r="X1038" i="30" s="1"/>
  <c r="B1038" i="30" s="1"/>
  <c r="G1038" i="30"/>
  <c r="X1037" i="30"/>
  <c r="B1037" i="30" s="1"/>
  <c r="W1037" i="30"/>
  <c r="Y1037" i="30" s="1"/>
  <c r="V1037" i="30"/>
  <c r="G1037" i="30"/>
  <c r="C1037" i="30"/>
  <c r="X1036" i="30"/>
  <c r="W1036" i="30"/>
  <c r="Y1036" i="30" s="1"/>
  <c r="C1036" i="30" s="1"/>
  <c r="V1036" i="30"/>
  <c r="G1036" i="30"/>
  <c r="B1036" i="30"/>
  <c r="W1035" i="30"/>
  <c r="Y1035" i="30" s="1"/>
  <c r="C1035" i="30" s="1"/>
  <c r="V1035" i="30"/>
  <c r="X1035" i="30" s="1"/>
  <c r="B1035" i="30" s="1"/>
  <c r="G1035" i="30"/>
  <c r="W1034" i="30"/>
  <c r="Y1034" i="30" s="1"/>
  <c r="C1034" i="30" s="1"/>
  <c r="V1034" i="30"/>
  <c r="X1034" i="30" s="1"/>
  <c r="B1034" i="30" s="1"/>
  <c r="G1034" i="30"/>
  <c r="Y1033" i="30"/>
  <c r="W1033" i="30"/>
  <c r="V1033" i="30"/>
  <c r="X1033" i="30" s="1"/>
  <c r="B1033" i="30" s="1"/>
  <c r="G1033" i="30"/>
  <c r="C1033" i="30"/>
  <c r="W1032" i="30"/>
  <c r="Y1032" i="30" s="1"/>
  <c r="C1032" i="30" s="1"/>
  <c r="V1032" i="30"/>
  <c r="X1032" i="30" s="1"/>
  <c r="B1032" i="30" s="1"/>
  <c r="G1032" i="30"/>
  <c r="W1031" i="30"/>
  <c r="Y1031" i="30" s="1"/>
  <c r="C1031" i="30" s="1"/>
  <c r="V1031" i="30"/>
  <c r="X1031" i="30" s="1"/>
  <c r="B1031" i="30" s="1"/>
  <c r="G1031" i="30"/>
  <c r="W1030" i="30"/>
  <c r="Y1030" i="30" s="1"/>
  <c r="C1030" i="30" s="1"/>
  <c r="V1030" i="30"/>
  <c r="X1030" i="30" s="1"/>
  <c r="B1030" i="30" s="1"/>
  <c r="G1030" i="30"/>
  <c r="X1029" i="30"/>
  <c r="B1029" i="30" s="1"/>
  <c r="W1029" i="30"/>
  <c r="Y1029" i="30" s="1"/>
  <c r="V1029" i="30"/>
  <c r="G1029" i="30"/>
  <c r="C1029" i="30"/>
  <c r="X1028" i="30"/>
  <c r="W1028" i="30"/>
  <c r="Y1028" i="30" s="1"/>
  <c r="C1028" i="30" s="1"/>
  <c r="V1028" i="30"/>
  <c r="G1028" i="30"/>
  <c r="B1028" i="30"/>
  <c r="W1027" i="30"/>
  <c r="Y1027" i="30" s="1"/>
  <c r="C1027" i="30" s="1"/>
  <c r="V1027" i="30"/>
  <c r="X1027" i="30" s="1"/>
  <c r="B1027" i="30" s="1"/>
  <c r="G1027" i="30"/>
  <c r="W1026" i="30"/>
  <c r="Y1026" i="30" s="1"/>
  <c r="C1026" i="30" s="1"/>
  <c r="V1026" i="30"/>
  <c r="X1026" i="30" s="1"/>
  <c r="B1026" i="30" s="1"/>
  <c r="G1026" i="30"/>
  <c r="Y1025" i="30"/>
  <c r="W1025" i="30"/>
  <c r="V1025" i="30"/>
  <c r="X1025" i="30" s="1"/>
  <c r="B1025" i="30" s="1"/>
  <c r="G1025" i="30"/>
  <c r="C1025" i="30"/>
  <c r="W1024" i="30"/>
  <c r="Y1024" i="30" s="1"/>
  <c r="C1024" i="30" s="1"/>
  <c r="V1024" i="30"/>
  <c r="X1024" i="30" s="1"/>
  <c r="B1024" i="30" s="1"/>
  <c r="G1024" i="30"/>
  <c r="W1023" i="30"/>
  <c r="Y1023" i="30" s="1"/>
  <c r="C1023" i="30" s="1"/>
  <c r="V1023" i="30"/>
  <c r="X1023" i="30" s="1"/>
  <c r="B1023" i="30" s="1"/>
  <c r="G1023" i="30"/>
  <c r="W1022" i="30"/>
  <c r="Y1022" i="30" s="1"/>
  <c r="C1022" i="30" s="1"/>
  <c r="V1022" i="30"/>
  <c r="X1022" i="30" s="1"/>
  <c r="B1022" i="30" s="1"/>
  <c r="G1022" i="30"/>
  <c r="X1021" i="30"/>
  <c r="B1021" i="30" s="1"/>
  <c r="W1021" i="30"/>
  <c r="Y1021" i="30" s="1"/>
  <c r="V1021" i="30"/>
  <c r="G1021" i="30"/>
  <c r="C1021" i="30"/>
  <c r="X1020" i="30"/>
  <c r="W1020" i="30"/>
  <c r="Y1020" i="30" s="1"/>
  <c r="C1020" i="30" s="1"/>
  <c r="V1020" i="30"/>
  <c r="G1020" i="30"/>
  <c r="B1020" i="30"/>
  <c r="W1019" i="30"/>
  <c r="Y1019" i="30" s="1"/>
  <c r="C1019" i="30" s="1"/>
  <c r="V1019" i="30"/>
  <c r="X1019" i="30" s="1"/>
  <c r="B1019" i="30" s="1"/>
  <c r="G1019" i="30"/>
  <c r="W1018" i="30"/>
  <c r="Y1018" i="30" s="1"/>
  <c r="C1018" i="30" s="1"/>
  <c r="V1018" i="30"/>
  <c r="X1018" i="30" s="1"/>
  <c r="B1018" i="30" s="1"/>
  <c r="G1018" i="30"/>
  <c r="Y1017" i="30"/>
  <c r="W1017" i="30"/>
  <c r="V1017" i="30"/>
  <c r="X1017" i="30" s="1"/>
  <c r="B1017" i="30" s="1"/>
  <c r="G1017" i="30"/>
  <c r="C1017" i="30"/>
  <c r="W1016" i="30"/>
  <c r="Y1016" i="30" s="1"/>
  <c r="C1016" i="30" s="1"/>
  <c r="V1016" i="30"/>
  <c r="X1016" i="30" s="1"/>
  <c r="B1016" i="30" s="1"/>
  <c r="G1016" i="30"/>
  <c r="W1015" i="30"/>
  <c r="Y1015" i="30" s="1"/>
  <c r="C1015" i="30" s="1"/>
  <c r="V1015" i="30"/>
  <c r="X1015" i="30" s="1"/>
  <c r="B1015" i="30" s="1"/>
  <c r="G1015" i="30"/>
  <c r="W1014" i="30"/>
  <c r="Y1014" i="30" s="1"/>
  <c r="C1014" i="30" s="1"/>
  <c r="V1014" i="30"/>
  <c r="X1014" i="30" s="1"/>
  <c r="B1014" i="30" s="1"/>
  <c r="G1014" i="30"/>
  <c r="X1013" i="30"/>
  <c r="B1013" i="30" s="1"/>
  <c r="W1013" i="30"/>
  <c r="Y1013" i="30" s="1"/>
  <c r="V1013" i="30"/>
  <c r="G1013" i="30"/>
  <c r="C1013" i="30"/>
  <c r="X1012" i="30"/>
  <c r="W1012" i="30"/>
  <c r="Y1012" i="30" s="1"/>
  <c r="C1012" i="30" s="1"/>
  <c r="V1012" i="30"/>
  <c r="G1012" i="30"/>
  <c r="B1012" i="30"/>
  <c r="W1011" i="30"/>
  <c r="Y1011" i="30" s="1"/>
  <c r="C1011" i="30" s="1"/>
  <c r="V1011" i="30"/>
  <c r="X1011" i="30" s="1"/>
  <c r="B1011" i="30" s="1"/>
  <c r="G1011" i="30"/>
  <c r="W1010" i="30"/>
  <c r="Y1010" i="30" s="1"/>
  <c r="C1010" i="30" s="1"/>
  <c r="V1010" i="30"/>
  <c r="X1010" i="30" s="1"/>
  <c r="B1010" i="30" s="1"/>
  <c r="G1010" i="30"/>
  <c r="Y1009" i="30"/>
  <c r="W1009" i="30"/>
  <c r="V1009" i="30"/>
  <c r="X1009" i="30" s="1"/>
  <c r="B1009" i="30" s="1"/>
  <c r="G1009" i="30"/>
  <c r="C1009" i="30"/>
  <c r="W1008" i="30"/>
  <c r="Y1008" i="30" s="1"/>
  <c r="C1008" i="30" s="1"/>
  <c r="V1008" i="30"/>
  <c r="X1008" i="30" s="1"/>
  <c r="B1008" i="30" s="1"/>
  <c r="G1008" i="30"/>
  <c r="W1007" i="30"/>
  <c r="Y1007" i="30" s="1"/>
  <c r="C1007" i="30" s="1"/>
  <c r="V1007" i="30"/>
  <c r="X1007" i="30" s="1"/>
  <c r="B1007" i="30" s="1"/>
  <c r="G1007" i="30"/>
  <c r="W1006" i="30"/>
  <c r="Y1006" i="30" s="1"/>
  <c r="C1006" i="30" s="1"/>
  <c r="V1006" i="30"/>
  <c r="X1006" i="30" s="1"/>
  <c r="B1006" i="30" s="1"/>
  <c r="G1006" i="30"/>
  <c r="X1005" i="30"/>
  <c r="B1005" i="30" s="1"/>
  <c r="W1005" i="30"/>
  <c r="Y1005" i="30" s="1"/>
  <c r="V1005" i="30"/>
  <c r="G1005" i="30"/>
  <c r="C1005" i="30"/>
  <c r="X1004" i="30"/>
  <c r="W1004" i="30"/>
  <c r="Y1004" i="30" s="1"/>
  <c r="C1004" i="30" s="1"/>
  <c r="V1004" i="30"/>
  <c r="G1004" i="30"/>
  <c r="B1004" i="30"/>
  <c r="W1003" i="30"/>
  <c r="Y1003" i="30" s="1"/>
  <c r="C1003" i="30" s="1"/>
  <c r="V1003" i="30"/>
  <c r="X1003" i="30" s="1"/>
  <c r="B1003" i="30" s="1"/>
  <c r="G1003" i="30"/>
  <c r="W1002" i="30"/>
  <c r="Y1002" i="30" s="1"/>
  <c r="C1002" i="30" s="1"/>
  <c r="V1002" i="30"/>
  <c r="X1002" i="30" s="1"/>
  <c r="B1002" i="30" s="1"/>
  <c r="G1002" i="30"/>
  <c r="Y1001" i="30"/>
  <c r="W1001" i="30"/>
  <c r="V1001" i="30"/>
  <c r="X1001" i="30" s="1"/>
  <c r="B1001" i="30" s="1"/>
  <c r="G1001" i="30"/>
  <c r="C1001" i="30"/>
  <c r="W1000" i="30"/>
  <c r="Y1000" i="30" s="1"/>
  <c r="C1000" i="30" s="1"/>
  <c r="V1000" i="30"/>
  <c r="X1000" i="30" s="1"/>
  <c r="B1000" i="30" s="1"/>
  <c r="G1000" i="30"/>
  <c r="W999" i="30"/>
  <c r="Y999" i="30" s="1"/>
  <c r="C999" i="30" s="1"/>
  <c r="V999" i="30"/>
  <c r="X999" i="30" s="1"/>
  <c r="B999" i="30" s="1"/>
  <c r="G999" i="30"/>
  <c r="W998" i="30"/>
  <c r="Y998" i="30" s="1"/>
  <c r="C998" i="30" s="1"/>
  <c r="V998" i="30"/>
  <c r="X998" i="30" s="1"/>
  <c r="B998" i="30" s="1"/>
  <c r="G998" i="30"/>
  <c r="X997" i="30"/>
  <c r="B997" i="30" s="1"/>
  <c r="W997" i="30"/>
  <c r="Y997" i="30" s="1"/>
  <c r="V997" i="30"/>
  <c r="G997" i="30"/>
  <c r="C997" i="30"/>
  <c r="X996" i="30"/>
  <c r="W996" i="30"/>
  <c r="Y996" i="30" s="1"/>
  <c r="C996" i="30" s="1"/>
  <c r="V996" i="30"/>
  <c r="G996" i="30"/>
  <c r="B996" i="30"/>
  <c r="W995" i="30"/>
  <c r="Y995" i="30" s="1"/>
  <c r="C995" i="30" s="1"/>
  <c r="V995" i="30"/>
  <c r="X995" i="30" s="1"/>
  <c r="B995" i="30" s="1"/>
  <c r="G995" i="30"/>
  <c r="W994" i="30"/>
  <c r="Y994" i="30" s="1"/>
  <c r="C994" i="30" s="1"/>
  <c r="V994" i="30"/>
  <c r="X994" i="30" s="1"/>
  <c r="B994" i="30" s="1"/>
  <c r="G994" i="30"/>
  <c r="Y993" i="30"/>
  <c r="W993" i="30"/>
  <c r="V993" i="30"/>
  <c r="X993" i="30" s="1"/>
  <c r="B993" i="30" s="1"/>
  <c r="G993" i="30"/>
  <c r="C993" i="30"/>
  <c r="W992" i="30"/>
  <c r="Y992" i="30" s="1"/>
  <c r="C992" i="30" s="1"/>
  <c r="V992" i="30"/>
  <c r="X992" i="30" s="1"/>
  <c r="B992" i="30" s="1"/>
  <c r="G992" i="30"/>
  <c r="W991" i="30"/>
  <c r="Y991" i="30" s="1"/>
  <c r="C991" i="30" s="1"/>
  <c r="V991" i="30"/>
  <c r="X991" i="30" s="1"/>
  <c r="B991" i="30" s="1"/>
  <c r="G991" i="30"/>
  <c r="W990" i="30"/>
  <c r="Y990" i="30" s="1"/>
  <c r="C990" i="30" s="1"/>
  <c r="V990" i="30"/>
  <c r="X990" i="30" s="1"/>
  <c r="B990" i="30" s="1"/>
  <c r="G990" i="30"/>
  <c r="X989" i="30"/>
  <c r="B989" i="30" s="1"/>
  <c r="W989" i="30"/>
  <c r="Y989" i="30" s="1"/>
  <c r="V989" i="30"/>
  <c r="G989" i="30"/>
  <c r="C989" i="30"/>
  <c r="X988" i="30"/>
  <c r="W988" i="30"/>
  <c r="Y988" i="30" s="1"/>
  <c r="C988" i="30" s="1"/>
  <c r="V988" i="30"/>
  <c r="G988" i="30"/>
  <c r="B988" i="30"/>
  <c r="W987" i="30"/>
  <c r="Y987" i="30" s="1"/>
  <c r="C987" i="30" s="1"/>
  <c r="V987" i="30"/>
  <c r="X987" i="30" s="1"/>
  <c r="B987" i="30" s="1"/>
  <c r="G987" i="30"/>
  <c r="W986" i="30"/>
  <c r="Y986" i="30" s="1"/>
  <c r="C986" i="30" s="1"/>
  <c r="V986" i="30"/>
  <c r="X986" i="30" s="1"/>
  <c r="B986" i="30" s="1"/>
  <c r="G986" i="30"/>
  <c r="Y985" i="30"/>
  <c r="W985" i="30"/>
  <c r="V985" i="30"/>
  <c r="X985" i="30" s="1"/>
  <c r="B985" i="30" s="1"/>
  <c r="G985" i="30"/>
  <c r="C985" i="30"/>
  <c r="W984" i="30"/>
  <c r="Y984" i="30" s="1"/>
  <c r="C984" i="30" s="1"/>
  <c r="V984" i="30"/>
  <c r="X984" i="30" s="1"/>
  <c r="B984" i="30" s="1"/>
  <c r="G984" i="30"/>
  <c r="W983" i="30"/>
  <c r="Y983" i="30" s="1"/>
  <c r="C983" i="30" s="1"/>
  <c r="V983" i="30"/>
  <c r="X983" i="30" s="1"/>
  <c r="B983" i="30" s="1"/>
  <c r="G983" i="30"/>
  <c r="W982" i="30"/>
  <c r="Y982" i="30" s="1"/>
  <c r="C982" i="30" s="1"/>
  <c r="V982" i="30"/>
  <c r="X982" i="30" s="1"/>
  <c r="B982" i="30" s="1"/>
  <c r="G982" i="30"/>
  <c r="X981" i="30"/>
  <c r="B981" i="30" s="1"/>
  <c r="W981" i="30"/>
  <c r="Y981" i="30" s="1"/>
  <c r="V981" i="30"/>
  <c r="G981" i="30"/>
  <c r="C981" i="30"/>
  <c r="X980" i="30"/>
  <c r="W980" i="30"/>
  <c r="Y980" i="30" s="1"/>
  <c r="C980" i="30" s="1"/>
  <c r="V980" i="30"/>
  <c r="G980" i="30"/>
  <c r="B980" i="30"/>
  <c r="W979" i="30"/>
  <c r="Y979" i="30" s="1"/>
  <c r="C979" i="30" s="1"/>
  <c r="V979" i="30"/>
  <c r="X979" i="30" s="1"/>
  <c r="B979" i="30" s="1"/>
  <c r="G979" i="30"/>
  <c r="W978" i="30"/>
  <c r="Y978" i="30" s="1"/>
  <c r="C978" i="30" s="1"/>
  <c r="V978" i="30"/>
  <c r="X978" i="30" s="1"/>
  <c r="B978" i="30" s="1"/>
  <c r="G978" i="30"/>
  <c r="Y977" i="30"/>
  <c r="W977" i="30"/>
  <c r="V977" i="30"/>
  <c r="X977" i="30" s="1"/>
  <c r="B977" i="30" s="1"/>
  <c r="G977" i="30"/>
  <c r="C977" i="30"/>
  <c r="W976" i="30"/>
  <c r="Y976" i="30" s="1"/>
  <c r="C976" i="30" s="1"/>
  <c r="V976" i="30"/>
  <c r="X976" i="30" s="1"/>
  <c r="B976" i="30" s="1"/>
  <c r="G976" i="30"/>
  <c r="W975" i="30"/>
  <c r="Y975" i="30" s="1"/>
  <c r="C975" i="30" s="1"/>
  <c r="V975" i="30"/>
  <c r="X975" i="30" s="1"/>
  <c r="B975" i="30" s="1"/>
  <c r="G975" i="30"/>
  <c r="W974" i="30"/>
  <c r="Y974" i="30" s="1"/>
  <c r="C974" i="30" s="1"/>
  <c r="V974" i="30"/>
  <c r="X974" i="30" s="1"/>
  <c r="B974" i="30" s="1"/>
  <c r="G974" i="30"/>
  <c r="X973" i="30"/>
  <c r="B973" i="30" s="1"/>
  <c r="W973" i="30"/>
  <c r="Y973" i="30" s="1"/>
  <c r="V973" i="30"/>
  <c r="G973" i="30"/>
  <c r="C973" i="30"/>
  <c r="X972" i="30"/>
  <c r="B972" i="30" s="1"/>
  <c r="W972" i="30"/>
  <c r="Y972" i="30" s="1"/>
  <c r="C972" i="30" s="1"/>
  <c r="V972" i="30"/>
  <c r="G972" i="30"/>
  <c r="W971" i="30"/>
  <c r="Y971" i="30" s="1"/>
  <c r="C971" i="30" s="1"/>
  <c r="V971" i="30"/>
  <c r="X971" i="30" s="1"/>
  <c r="G971" i="30"/>
  <c r="B971" i="30"/>
  <c r="Y970" i="30"/>
  <c r="C970" i="30" s="1"/>
  <c r="W970" i="30"/>
  <c r="V970" i="30"/>
  <c r="X970" i="30" s="1"/>
  <c r="B970" i="30" s="1"/>
  <c r="G970" i="30"/>
  <c r="Y969" i="30"/>
  <c r="C969" i="30" s="1"/>
  <c r="W969" i="30"/>
  <c r="V969" i="30"/>
  <c r="X969" i="30" s="1"/>
  <c r="B969" i="30" s="1"/>
  <c r="G969" i="30"/>
  <c r="W968" i="30"/>
  <c r="Y968" i="30" s="1"/>
  <c r="V968" i="30"/>
  <c r="X968" i="30" s="1"/>
  <c r="B968" i="30" s="1"/>
  <c r="G968" i="30"/>
  <c r="C968" i="30"/>
  <c r="W967" i="30"/>
  <c r="Y967" i="30" s="1"/>
  <c r="C967" i="30" s="1"/>
  <c r="V967" i="30"/>
  <c r="X967" i="30" s="1"/>
  <c r="B967" i="30" s="1"/>
  <c r="G967" i="30"/>
  <c r="W966" i="30"/>
  <c r="Y966" i="30" s="1"/>
  <c r="C966" i="30" s="1"/>
  <c r="V966" i="30"/>
  <c r="X966" i="30" s="1"/>
  <c r="B966" i="30" s="1"/>
  <c r="G966" i="30"/>
  <c r="Y965" i="30"/>
  <c r="X965" i="30"/>
  <c r="B965" i="30" s="1"/>
  <c r="W965" i="30"/>
  <c r="V965" i="30"/>
  <c r="G965" i="30"/>
  <c r="C965" i="30"/>
  <c r="W964" i="30"/>
  <c r="Y964" i="30" s="1"/>
  <c r="C964" i="30" s="1"/>
  <c r="V964" i="30"/>
  <c r="X964" i="30" s="1"/>
  <c r="B964" i="30" s="1"/>
  <c r="G964" i="30"/>
  <c r="W963" i="30"/>
  <c r="Y963" i="30" s="1"/>
  <c r="C963" i="30" s="1"/>
  <c r="V963" i="30"/>
  <c r="X963" i="30" s="1"/>
  <c r="B963" i="30" s="1"/>
  <c r="G963" i="30"/>
  <c r="W962" i="30"/>
  <c r="Y962" i="30" s="1"/>
  <c r="C962" i="30" s="1"/>
  <c r="V962" i="30"/>
  <c r="X962" i="30" s="1"/>
  <c r="B962" i="30" s="1"/>
  <c r="G962" i="30"/>
  <c r="X961" i="30"/>
  <c r="B961" i="30" s="1"/>
  <c r="W961" i="30"/>
  <c r="Y961" i="30" s="1"/>
  <c r="V961" i="30"/>
  <c r="G961" i="30"/>
  <c r="C961" i="30"/>
  <c r="X960" i="30"/>
  <c r="B960" i="30" s="1"/>
  <c r="W960" i="30"/>
  <c r="Y960" i="30" s="1"/>
  <c r="V960" i="30"/>
  <c r="G960" i="30"/>
  <c r="C960" i="30"/>
  <c r="W959" i="30"/>
  <c r="Y959" i="30" s="1"/>
  <c r="C959" i="30" s="1"/>
  <c r="V959" i="30"/>
  <c r="X959" i="30" s="1"/>
  <c r="G959" i="30"/>
  <c r="B959" i="30"/>
  <c r="W958" i="30"/>
  <c r="Y958" i="30" s="1"/>
  <c r="C958" i="30" s="1"/>
  <c r="V958" i="30"/>
  <c r="X958" i="30" s="1"/>
  <c r="B958" i="30" s="1"/>
  <c r="G958" i="30"/>
  <c r="W957" i="30"/>
  <c r="Y957" i="30" s="1"/>
  <c r="C957" i="30" s="1"/>
  <c r="V957" i="30"/>
  <c r="X957" i="30" s="1"/>
  <c r="B957" i="30" s="1"/>
  <c r="G957" i="30"/>
  <c r="X956" i="30"/>
  <c r="B956" i="30" s="1"/>
  <c r="W956" i="30"/>
  <c r="Y956" i="30" s="1"/>
  <c r="V956" i="30"/>
  <c r="G956" i="30"/>
  <c r="C956" i="30"/>
  <c r="W955" i="30"/>
  <c r="Y955" i="30" s="1"/>
  <c r="C955" i="30" s="1"/>
  <c r="V955" i="30"/>
  <c r="X955" i="30" s="1"/>
  <c r="B955" i="30" s="1"/>
  <c r="G955" i="30"/>
  <c r="Y954" i="30"/>
  <c r="C954" i="30" s="1"/>
  <c r="W954" i="30"/>
  <c r="V954" i="30"/>
  <c r="X954" i="30" s="1"/>
  <c r="B954" i="30" s="1"/>
  <c r="G954" i="30"/>
  <c r="X953" i="30"/>
  <c r="W953" i="30"/>
  <c r="Y953" i="30" s="1"/>
  <c r="C953" i="30" s="1"/>
  <c r="V953" i="30"/>
  <c r="G953" i="30"/>
  <c r="B953" i="30"/>
  <c r="X952" i="30"/>
  <c r="B952" i="30" s="1"/>
  <c r="W952" i="30"/>
  <c r="Y952" i="30" s="1"/>
  <c r="C952" i="30" s="1"/>
  <c r="V952" i="30"/>
  <c r="G952" i="30"/>
  <c r="W951" i="30"/>
  <c r="Y951" i="30" s="1"/>
  <c r="C951" i="30" s="1"/>
  <c r="V951" i="30"/>
  <c r="X951" i="30" s="1"/>
  <c r="B951" i="30" s="1"/>
  <c r="G951" i="30"/>
  <c r="Y950" i="30"/>
  <c r="W950" i="30"/>
  <c r="V950" i="30"/>
  <c r="X950" i="30" s="1"/>
  <c r="B950" i="30" s="1"/>
  <c r="G950" i="30"/>
  <c r="C950" i="30"/>
  <c r="W949" i="30"/>
  <c r="Y949" i="30" s="1"/>
  <c r="C949" i="30" s="1"/>
  <c r="V949" i="30"/>
  <c r="X949" i="30" s="1"/>
  <c r="B949" i="30" s="1"/>
  <c r="G949" i="30"/>
  <c r="X948" i="30"/>
  <c r="B948" i="30" s="1"/>
  <c r="W948" i="30"/>
  <c r="Y948" i="30" s="1"/>
  <c r="V948" i="30"/>
  <c r="G948" i="30"/>
  <c r="C948" i="30"/>
  <c r="W947" i="30"/>
  <c r="Y947" i="30" s="1"/>
  <c r="C947" i="30" s="1"/>
  <c r="V947" i="30"/>
  <c r="X947" i="30" s="1"/>
  <c r="B947" i="30" s="1"/>
  <c r="G947" i="30"/>
  <c r="Y946" i="30"/>
  <c r="C946" i="30" s="1"/>
  <c r="X946" i="30"/>
  <c r="B946" i="30" s="1"/>
  <c r="W946" i="30"/>
  <c r="V946" i="30"/>
  <c r="G946" i="30"/>
  <c r="W945" i="30"/>
  <c r="Y945" i="30" s="1"/>
  <c r="C945" i="30" s="1"/>
  <c r="V945" i="30"/>
  <c r="X945" i="30" s="1"/>
  <c r="B945" i="30" s="1"/>
  <c r="G945" i="30"/>
  <c r="W944" i="30"/>
  <c r="Y944" i="30" s="1"/>
  <c r="C944" i="30" s="1"/>
  <c r="V944" i="30"/>
  <c r="X944" i="30" s="1"/>
  <c r="B944" i="30" s="1"/>
  <c r="G944" i="30"/>
  <c r="W943" i="30"/>
  <c r="Y943" i="30" s="1"/>
  <c r="C943" i="30" s="1"/>
  <c r="V943" i="30"/>
  <c r="X943" i="30" s="1"/>
  <c r="B943" i="30" s="1"/>
  <c r="G943" i="30"/>
  <c r="X942" i="30"/>
  <c r="B942" i="30" s="1"/>
  <c r="W942" i="30"/>
  <c r="Y942" i="30" s="1"/>
  <c r="C942" i="30" s="1"/>
  <c r="V942" i="30"/>
  <c r="G942" i="30"/>
  <c r="X941" i="30"/>
  <c r="B941" i="30" s="1"/>
  <c r="W941" i="30"/>
  <c r="Y941" i="30" s="1"/>
  <c r="V941" i="30"/>
  <c r="G941" i="30"/>
  <c r="C941" i="30"/>
  <c r="W940" i="30"/>
  <c r="Y940" i="30" s="1"/>
  <c r="C940" i="30" s="1"/>
  <c r="V940" i="30"/>
  <c r="X940" i="30" s="1"/>
  <c r="G940" i="30"/>
  <c r="B940" i="30"/>
  <c r="Y939" i="30"/>
  <c r="C939" i="30" s="1"/>
  <c r="W939" i="30"/>
  <c r="V939" i="30"/>
  <c r="X939" i="30" s="1"/>
  <c r="B939" i="30" s="1"/>
  <c r="G939" i="30"/>
  <c r="Y938" i="30"/>
  <c r="C938" i="30" s="1"/>
  <c r="W938" i="30"/>
  <c r="V938" i="30"/>
  <c r="X938" i="30" s="1"/>
  <c r="B938" i="30" s="1"/>
  <c r="G938" i="30"/>
  <c r="W937" i="30"/>
  <c r="Y937" i="30" s="1"/>
  <c r="C937" i="30" s="1"/>
  <c r="V937" i="30"/>
  <c r="X937" i="30" s="1"/>
  <c r="B937" i="30" s="1"/>
  <c r="G937" i="30"/>
  <c r="W936" i="30"/>
  <c r="Y936" i="30" s="1"/>
  <c r="C936" i="30" s="1"/>
  <c r="V936" i="30"/>
  <c r="X936" i="30" s="1"/>
  <c r="B936" i="30" s="1"/>
  <c r="G936" i="30"/>
  <c r="Y935" i="30"/>
  <c r="C935" i="30" s="1"/>
  <c r="W935" i="30"/>
  <c r="V935" i="30"/>
  <c r="X935" i="30" s="1"/>
  <c r="B935" i="30" s="1"/>
  <c r="G935" i="30"/>
  <c r="Y934" i="30"/>
  <c r="C934" i="30" s="1"/>
  <c r="W934" i="30"/>
  <c r="V934" i="30"/>
  <c r="X934" i="30" s="1"/>
  <c r="B934" i="30" s="1"/>
  <c r="G934" i="30"/>
  <c r="W933" i="30"/>
  <c r="Y933" i="30" s="1"/>
  <c r="C933" i="30" s="1"/>
  <c r="V933" i="30"/>
  <c r="X933" i="30" s="1"/>
  <c r="B933" i="30" s="1"/>
  <c r="G933" i="30"/>
  <c r="W932" i="30"/>
  <c r="Y932" i="30" s="1"/>
  <c r="C932" i="30" s="1"/>
  <c r="V932" i="30"/>
  <c r="X932" i="30" s="1"/>
  <c r="G932" i="30"/>
  <c r="B932" i="30"/>
  <c r="W931" i="30"/>
  <c r="Y931" i="30" s="1"/>
  <c r="C931" i="30" s="1"/>
  <c r="V931" i="30"/>
  <c r="X931" i="30" s="1"/>
  <c r="B931" i="30" s="1"/>
  <c r="G931" i="30"/>
  <c r="W930" i="30"/>
  <c r="Y930" i="30" s="1"/>
  <c r="C930" i="30" s="1"/>
  <c r="V930" i="30"/>
  <c r="X930" i="30" s="1"/>
  <c r="B930" i="30" s="1"/>
  <c r="G930" i="30"/>
  <c r="W929" i="30"/>
  <c r="Y929" i="30" s="1"/>
  <c r="C929" i="30" s="1"/>
  <c r="V929" i="30"/>
  <c r="X929" i="30" s="1"/>
  <c r="B929" i="30" s="1"/>
  <c r="G929" i="30"/>
  <c r="W928" i="30"/>
  <c r="Y928" i="30" s="1"/>
  <c r="C928" i="30" s="1"/>
  <c r="V928" i="30"/>
  <c r="X928" i="30" s="1"/>
  <c r="B928" i="30" s="1"/>
  <c r="G928" i="30"/>
  <c r="Y927" i="30"/>
  <c r="C927" i="30" s="1"/>
  <c r="W927" i="30"/>
  <c r="V927" i="30"/>
  <c r="X927" i="30" s="1"/>
  <c r="B927" i="30" s="1"/>
  <c r="G927" i="30"/>
  <c r="W926" i="30"/>
  <c r="Y926" i="30" s="1"/>
  <c r="C926" i="30" s="1"/>
  <c r="V926" i="30"/>
  <c r="X926" i="30" s="1"/>
  <c r="B926" i="30" s="1"/>
  <c r="G926" i="30"/>
  <c r="W925" i="30"/>
  <c r="Y925" i="30" s="1"/>
  <c r="C925" i="30" s="1"/>
  <c r="V925" i="30"/>
  <c r="X925" i="30" s="1"/>
  <c r="B925" i="30" s="1"/>
  <c r="G925" i="30"/>
  <c r="W924" i="30"/>
  <c r="Y924" i="30" s="1"/>
  <c r="C924" i="30" s="1"/>
  <c r="V924" i="30"/>
  <c r="X924" i="30" s="1"/>
  <c r="B924" i="30" s="1"/>
  <c r="G924" i="30"/>
  <c r="W923" i="30"/>
  <c r="Y923" i="30" s="1"/>
  <c r="C923" i="30" s="1"/>
  <c r="V923" i="30"/>
  <c r="X923" i="30" s="1"/>
  <c r="B923" i="30" s="1"/>
  <c r="G923" i="30"/>
  <c r="X922" i="30"/>
  <c r="B922" i="30" s="1"/>
  <c r="W922" i="30"/>
  <c r="Y922" i="30" s="1"/>
  <c r="C922" i="30" s="1"/>
  <c r="V922" i="30"/>
  <c r="G922" i="30"/>
  <c r="X921" i="30"/>
  <c r="B921" i="30" s="1"/>
  <c r="W921" i="30"/>
  <c r="Y921" i="30" s="1"/>
  <c r="C921" i="30" s="1"/>
  <c r="V921" i="30"/>
  <c r="G921" i="30"/>
  <c r="W920" i="30"/>
  <c r="Y920" i="30" s="1"/>
  <c r="C920" i="30" s="1"/>
  <c r="V920" i="30"/>
  <c r="X920" i="30" s="1"/>
  <c r="B920" i="30" s="1"/>
  <c r="G920" i="30"/>
  <c r="W919" i="30"/>
  <c r="Y919" i="30" s="1"/>
  <c r="C919" i="30" s="1"/>
  <c r="V919" i="30"/>
  <c r="X919" i="30" s="1"/>
  <c r="B919" i="30" s="1"/>
  <c r="G919" i="30"/>
  <c r="X918" i="30"/>
  <c r="B918" i="30" s="1"/>
  <c r="W918" i="30"/>
  <c r="Y918" i="30" s="1"/>
  <c r="C918" i="30" s="1"/>
  <c r="V918" i="30"/>
  <c r="G918" i="30"/>
  <c r="X917" i="30"/>
  <c r="B917" i="30" s="1"/>
  <c r="W917" i="30"/>
  <c r="Y917" i="30" s="1"/>
  <c r="C917" i="30" s="1"/>
  <c r="V917" i="30"/>
  <c r="G917" i="30"/>
  <c r="W916" i="30"/>
  <c r="Y916" i="30" s="1"/>
  <c r="C916" i="30" s="1"/>
  <c r="V916" i="30"/>
  <c r="X916" i="30" s="1"/>
  <c r="B916" i="30" s="1"/>
  <c r="G916" i="30"/>
  <c r="Y915" i="30"/>
  <c r="C915" i="30" s="1"/>
  <c r="W915" i="30"/>
  <c r="V915" i="30"/>
  <c r="X915" i="30" s="1"/>
  <c r="B915" i="30" s="1"/>
  <c r="G915" i="30"/>
  <c r="Y914" i="30"/>
  <c r="C914" i="30" s="1"/>
  <c r="X914" i="30"/>
  <c r="B914" i="30" s="1"/>
  <c r="W914" i="30"/>
  <c r="V914" i="30"/>
  <c r="G914" i="30"/>
  <c r="X913" i="30"/>
  <c r="B913" i="30" s="1"/>
  <c r="W913" i="30"/>
  <c r="Y913" i="30" s="1"/>
  <c r="C913" i="30" s="1"/>
  <c r="V913" i="30"/>
  <c r="G913" i="30"/>
  <c r="W912" i="30"/>
  <c r="Y912" i="30" s="1"/>
  <c r="C912" i="30" s="1"/>
  <c r="V912" i="30"/>
  <c r="X912" i="30" s="1"/>
  <c r="B912" i="30" s="1"/>
  <c r="G912" i="30"/>
  <c r="Y911" i="30"/>
  <c r="C911" i="30" s="1"/>
  <c r="W911" i="30"/>
  <c r="V911" i="30"/>
  <c r="X911" i="30" s="1"/>
  <c r="B911" i="30" s="1"/>
  <c r="G911" i="30"/>
  <c r="Y910" i="30"/>
  <c r="C910" i="30" s="1"/>
  <c r="X910" i="30"/>
  <c r="B910" i="30" s="1"/>
  <c r="W910" i="30"/>
  <c r="V910" i="30"/>
  <c r="G910" i="30"/>
  <c r="X909" i="30"/>
  <c r="B909" i="30" s="1"/>
  <c r="W909" i="30"/>
  <c r="Y909" i="30" s="1"/>
  <c r="C909" i="30" s="1"/>
  <c r="V909" i="30"/>
  <c r="G909" i="30"/>
  <c r="W908" i="30"/>
  <c r="Y908" i="30" s="1"/>
  <c r="C908" i="30" s="1"/>
  <c r="V908" i="30"/>
  <c r="X908" i="30" s="1"/>
  <c r="G908" i="30"/>
  <c r="B908" i="30"/>
  <c r="Y907" i="30"/>
  <c r="C907" i="30" s="1"/>
  <c r="W907" i="30"/>
  <c r="V907" i="30"/>
  <c r="X907" i="30" s="1"/>
  <c r="B907" i="30" s="1"/>
  <c r="G907" i="30"/>
  <c r="Y906" i="30"/>
  <c r="C906" i="30" s="1"/>
  <c r="W906" i="30"/>
  <c r="V906" i="30"/>
  <c r="X906" i="30" s="1"/>
  <c r="B906" i="30" s="1"/>
  <c r="G906" i="30"/>
  <c r="W905" i="30"/>
  <c r="Y905" i="30" s="1"/>
  <c r="C905" i="30" s="1"/>
  <c r="V905" i="30"/>
  <c r="X905" i="30" s="1"/>
  <c r="B905" i="30" s="1"/>
  <c r="G905" i="30"/>
  <c r="W904" i="30"/>
  <c r="Y904" i="30" s="1"/>
  <c r="C904" i="30" s="1"/>
  <c r="V904" i="30"/>
  <c r="X904" i="30" s="1"/>
  <c r="B904" i="30" s="1"/>
  <c r="G904" i="30"/>
  <c r="Y903" i="30"/>
  <c r="C903" i="30" s="1"/>
  <c r="W903" i="30"/>
  <c r="V903" i="30"/>
  <c r="X903" i="30" s="1"/>
  <c r="B903" i="30" s="1"/>
  <c r="G903" i="30"/>
  <c r="Y902" i="30"/>
  <c r="C902" i="30" s="1"/>
  <c r="W902" i="30"/>
  <c r="V902" i="30"/>
  <c r="X902" i="30" s="1"/>
  <c r="B902" i="30" s="1"/>
  <c r="G902" i="30"/>
  <c r="W901" i="30"/>
  <c r="Y901" i="30" s="1"/>
  <c r="C901" i="30" s="1"/>
  <c r="V901" i="30"/>
  <c r="X901" i="30" s="1"/>
  <c r="B901" i="30" s="1"/>
  <c r="G901" i="30"/>
  <c r="W900" i="30"/>
  <c r="Y900" i="30" s="1"/>
  <c r="C900" i="30" s="1"/>
  <c r="V900" i="30"/>
  <c r="X900" i="30" s="1"/>
  <c r="G900" i="30"/>
  <c r="B900" i="30"/>
  <c r="W899" i="30"/>
  <c r="Y899" i="30" s="1"/>
  <c r="C899" i="30" s="1"/>
  <c r="V899" i="30"/>
  <c r="X899" i="30" s="1"/>
  <c r="B899" i="30" s="1"/>
  <c r="G899" i="30"/>
  <c r="W898" i="30"/>
  <c r="Y898" i="30" s="1"/>
  <c r="C898" i="30" s="1"/>
  <c r="V898" i="30"/>
  <c r="X898" i="30" s="1"/>
  <c r="B898" i="30" s="1"/>
  <c r="G898" i="30"/>
  <c r="W897" i="30"/>
  <c r="Y897" i="30" s="1"/>
  <c r="C897" i="30" s="1"/>
  <c r="V897" i="30"/>
  <c r="X897" i="30" s="1"/>
  <c r="B897" i="30" s="1"/>
  <c r="G897" i="30"/>
  <c r="W896" i="30"/>
  <c r="Y896" i="30" s="1"/>
  <c r="C896" i="30" s="1"/>
  <c r="V896" i="30"/>
  <c r="X896" i="30" s="1"/>
  <c r="B896" i="30" s="1"/>
  <c r="G896" i="30"/>
  <c r="Y895" i="30"/>
  <c r="C895" i="30" s="1"/>
  <c r="W895" i="30"/>
  <c r="V895" i="30"/>
  <c r="X895" i="30" s="1"/>
  <c r="B895" i="30" s="1"/>
  <c r="G895" i="30"/>
  <c r="W894" i="30"/>
  <c r="Y894" i="30" s="1"/>
  <c r="C894" i="30" s="1"/>
  <c r="V894" i="30"/>
  <c r="X894" i="30" s="1"/>
  <c r="B894" i="30" s="1"/>
  <c r="G894" i="30"/>
  <c r="W893" i="30"/>
  <c r="Y893" i="30" s="1"/>
  <c r="C893" i="30" s="1"/>
  <c r="V893" i="30"/>
  <c r="X893" i="30" s="1"/>
  <c r="B893" i="30" s="1"/>
  <c r="G893" i="30"/>
  <c r="W892" i="30"/>
  <c r="Y892" i="30" s="1"/>
  <c r="C892" i="30" s="1"/>
  <c r="V892" i="30"/>
  <c r="X892" i="30" s="1"/>
  <c r="B892" i="30" s="1"/>
  <c r="G892" i="30"/>
  <c r="W891" i="30"/>
  <c r="Y891" i="30" s="1"/>
  <c r="C891" i="30" s="1"/>
  <c r="V891" i="30"/>
  <c r="X891" i="30" s="1"/>
  <c r="B891" i="30" s="1"/>
  <c r="G891" i="30"/>
  <c r="X890" i="30"/>
  <c r="B890" i="30" s="1"/>
  <c r="W890" i="30"/>
  <c r="Y890" i="30" s="1"/>
  <c r="C890" i="30" s="1"/>
  <c r="V890" i="30"/>
  <c r="G890" i="30"/>
  <c r="X889" i="30"/>
  <c r="B889" i="30" s="1"/>
  <c r="W889" i="30"/>
  <c r="Y889" i="30" s="1"/>
  <c r="V889" i="30"/>
  <c r="G889" i="30"/>
  <c r="C889" i="30"/>
  <c r="W888" i="30"/>
  <c r="Y888" i="30" s="1"/>
  <c r="C888" i="30" s="1"/>
  <c r="V888" i="30"/>
  <c r="X888" i="30" s="1"/>
  <c r="B888" i="30" s="1"/>
  <c r="G888" i="30"/>
  <c r="Y887" i="30"/>
  <c r="C887" i="30" s="1"/>
  <c r="W887" i="30"/>
  <c r="V887" i="30"/>
  <c r="X887" i="30" s="1"/>
  <c r="B887" i="30" s="1"/>
  <c r="G887" i="30"/>
  <c r="Y886" i="30"/>
  <c r="C886" i="30" s="1"/>
  <c r="X886" i="30"/>
  <c r="B886" i="30" s="1"/>
  <c r="W886" i="30"/>
  <c r="V886" i="30"/>
  <c r="G886" i="30"/>
  <c r="X885" i="30"/>
  <c r="B885" i="30" s="1"/>
  <c r="W885" i="30"/>
  <c r="Y885" i="30" s="1"/>
  <c r="V885" i="30"/>
  <c r="G885" i="30"/>
  <c r="C885" i="30"/>
  <c r="W884" i="30"/>
  <c r="Y884" i="30" s="1"/>
  <c r="C884" i="30" s="1"/>
  <c r="V884" i="30"/>
  <c r="X884" i="30" s="1"/>
  <c r="B884" i="30" s="1"/>
  <c r="G884" i="30"/>
  <c r="W883" i="30"/>
  <c r="Y883" i="30" s="1"/>
  <c r="C883" i="30" s="1"/>
  <c r="V883" i="30"/>
  <c r="X883" i="30" s="1"/>
  <c r="B883" i="30" s="1"/>
  <c r="G883" i="30"/>
  <c r="W882" i="30"/>
  <c r="Y882" i="30" s="1"/>
  <c r="C882" i="30" s="1"/>
  <c r="V882" i="30"/>
  <c r="X882" i="30" s="1"/>
  <c r="B882" i="30" s="1"/>
  <c r="G882" i="30"/>
  <c r="W881" i="30"/>
  <c r="Y881" i="30" s="1"/>
  <c r="C881" i="30" s="1"/>
  <c r="V881" i="30"/>
  <c r="X881" i="30" s="1"/>
  <c r="B881" i="30" s="1"/>
  <c r="G881" i="30"/>
  <c r="W880" i="30"/>
  <c r="Y880" i="30" s="1"/>
  <c r="C880" i="30" s="1"/>
  <c r="V880" i="30"/>
  <c r="X880" i="30" s="1"/>
  <c r="B880" i="30" s="1"/>
  <c r="G880" i="30"/>
  <c r="W879" i="30"/>
  <c r="Y879" i="30" s="1"/>
  <c r="C879" i="30" s="1"/>
  <c r="V879" i="30"/>
  <c r="X879" i="30" s="1"/>
  <c r="B879" i="30" s="1"/>
  <c r="G879" i="30"/>
  <c r="X878" i="30"/>
  <c r="B878" i="30" s="1"/>
  <c r="W878" i="30"/>
  <c r="Y878" i="30" s="1"/>
  <c r="C878" i="30" s="1"/>
  <c r="V878" i="30"/>
  <c r="G878" i="30"/>
  <c r="X877" i="30"/>
  <c r="B877" i="30" s="1"/>
  <c r="W877" i="30"/>
  <c r="Y877" i="30" s="1"/>
  <c r="C877" i="30" s="1"/>
  <c r="V877" i="30"/>
  <c r="G877" i="30"/>
  <c r="W876" i="30"/>
  <c r="Y876" i="30" s="1"/>
  <c r="C876" i="30" s="1"/>
  <c r="V876" i="30"/>
  <c r="X876" i="30" s="1"/>
  <c r="B876" i="30" s="1"/>
  <c r="G876" i="30"/>
  <c r="W875" i="30"/>
  <c r="Y875" i="30" s="1"/>
  <c r="C875" i="30" s="1"/>
  <c r="V875" i="30"/>
  <c r="X875" i="30" s="1"/>
  <c r="B875" i="30" s="1"/>
  <c r="G875" i="30"/>
  <c r="Y874" i="30"/>
  <c r="C874" i="30" s="1"/>
  <c r="X874" i="30"/>
  <c r="B874" i="30" s="1"/>
  <c r="W874" i="30"/>
  <c r="V874" i="30"/>
  <c r="G874" i="30"/>
  <c r="X873" i="30"/>
  <c r="B873" i="30" s="1"/>
  <c r="W873" i="30"/>
  <c r="Y873" i="30" s="1"/>
  <c r="V873" i="30"/>
  <c r="G873" i="30"/>
  <c r="C873" i="30"/>
  <c r="W872" i="30"/>
  <c r="Y872" i="30" s="1"/>
  <c r="C872" i="30" s="1"/>
  <c r="V872" i="30"/>
  <c r="X872" i="30" s="1"/>
  <c r="B872" i="30" s="1"/>
  <c r="G872" i="30"/>
  <c r="Y871" i="30"/>
  <c r="C871" i="30" s="1"/>
  <c r="W871" i="30"/>
  <c r="V871" i="30"/>
  <c r="X871" i="30" s="1"/>
  <c r="B871" i="30" s="1"/>
  <c r="G871" i="30"/>
  <c r="Y870" i="30"/>
  <c r="C870" i="30" s="1"/>
  <c r="W870" i="30"/>
  <c r="V870" i="30"/>
  <c r="X870" i="30" s="1"/>
  <c r="B870" i="30" s="1"/>
  <c r="G870" i="30"/>
  <c r="W869" i="30"/>
  <c r="Y869" i="30" s="1"/>
  <c r="V869" i="30"/>
  <c r="X869" i="30" s="1"/>
  <c r="B869" i="30" s="1"/>
  <c r="G869" i="30"/>
  <c r="C869" i="30"/>
  <c r="W868" i="30"/>
  <c r="Y868" i="30" s="1"/>
  <c r="C868" i="30" s="1"/>
  <c r="V868" i="30"/>
  <c r="X868" i="30" s="1"/>
  <c r="B868" i="30" s="1"/>
  <c r="G868" i="30"/>
  <c r="W867" i="30"/>
  <c r="Y867" i="30" s="1"/>
  <c r="C867" i="30" s="1"/>
  <c r="V867" i="30"/>
  <c r="X867" i="30" s="1"/>
  <c r="B867" i="30" s="1"/>
  <c r="G867" i="30"/>
  <c r="W866" i="30"/>
  <c r="Y866" i="30" s="1"/>
  <c r="C866" i="30" s="1"/>
  <c r="V866" i="30"/>
  <c r="X866" i="30" s="1"/>
  <c r="B866" i="30" s="1"/>
  <c r="G866" i="30"/>
  <c r="W865" i="30"/>
  <c r="Y865" i="30" s="1"/>
  <c r="C865" i="30" s="1"/>
  <c r="V865" i="30"/>
  <c r="X865" i="30" s="1"/>
  <c r="B865" i="30" s="1"/>
  <c r="G865" i="30"/>
  <c r="W864" i="30"/>
  <c r="Y864" i="30" s="1"/>
  <c r="C864" i="30" s="1"/>
  <c r="V864" i="30"/>
  <c r="X864" i="30" s="1"/>
  <c r="B864" i="30" s="1"/>
  <c r="G864" i="30"/>
  <c r="W863" i="30"/>
  <c r="Y863" i="30" s="1"/>
  <c r="C863" i="30" s="1"/>
  <c r="V863" i="30"/>
  <c r="X863" i="30" s="1"/>
  <c r="B863" i="30" s="1"/>
  <c r="G863" i="30"/>
  <c r="Y862" i="30"/>
  <c r="C862" i="30" s="1"/>
  <c r="X862" i="30"/>
  <c r="B862" i="30" s="1"/>
  <c r="W862" i="30"/>
  <c r="V862" i="30"/>
  <c r="G862" i="30"/>
  <c r="X861" i="30"/>
  <c r="B861" i="30" s="1"/>
  <c r="W861" i="30"/>
  <c r="Y861" i="30" s="1"/>
  <c r="V861" i="30"/>
  <c r="G861" i="30"/>
  <c r="C861" i="30"/>
  <c r="W860" i="30"/>
  <c r="Y860" i="30" s="1"/>
  <c r="C860" i="30" s="1"/>
  <c r="V860" i="30"/>
  <c r="X860" i="30" s="1"/>
  <c r="G860" i="30"/>
  <c r="B860" i="30"/>
  <c r="Y859" i="30"/>
  <c r="C859" i="30" s="1"/>
  <c r="W859" i="30"/>
  <c r="V859" i="30"/>
  <c r="X859" i="30" s="1"/>
  <c r="B859" i="30" s="1"/>
  <c r="G859" i="30"/>
  <c r="W858" i="30"/>
  <c r="Y858" i="30" s="1"/>
  <c r="C858" i="30" s="1"/>
  <c r="V858" i="30"/>
  <c r="X858" i="30" s="1"/>
  <c r="B858" i="30" s="1"/>
  <c r="G858" i="30"/>
  <c r="W857" i="30"/>
  <c r="Y857" i="30" s="1"/>
  <c r="C857" i="30" s="1"/>
  <c r="V857" i="30"/>
  <c r="X857" i="30" s="1"/>
  <c r="B857" i="30" s="1"/>
  <c r="G857" i="30"/>
  <c r="W856" i="30"/>
  <c r="Y856" i="30" s="1"/>
  <c r="C856" i="30" s="1"/>
  <c r="V856" i="30"/>
  <c r="X856" i="30" s="1"/>
  <c r="B856" i="30" s="1"/>
  <c r="G856" i="30"/>
  <c r="W855" i="30"/>
  <c r="Y855" i="30" s="1"/>
  <c r="C855" i="30" s="1"/>
  <c r="V855" i="30"/>
  <c r="X855" i="30" s="1"/>
  <c r="B855" i="30" s="1"/>
  <c r="G855" i="30"/>
  <c r="Y854" i="30"/>
  <c r="C854" i="30" s="1"/>
  <c r="X854" i="30"/>
  <c r="B854" i="30" s="1"/>
  <c r="W854" i="30"/>
  <c r="V854" i="30"/>
  <c r="G854" i="30"/>
  <c r="X853" i="30"/>
  <c r="B853" i="30" s="1"/>
  <c r="W853" i="30"/>
  <c r="Y853" i="30" s="1"/>
  <c r="V853" i="30"/>
  <c r="G853" i="30"/>
  <c r="C853" i="30"/>
  <c r="W852" i="30"/>
  <c r="Y852" i="30" s="1"/>
  <c r="C852" i="30" s="1"/>
  <c r="V852" i="30"/>
  <c r="X852" i="30" s="1"/>
  <c r="G852" i="30"/>
  <c r="B852" i="30"/>
  <c r="Y851" i="30"/>
  <c r="C851" i="30" s="1"/>
  <c r="W851" i="30"/>
  <c r="V851" i="30"/>
  <c r="X851" i="30" s="1"/>
  <c r="B851" i="30" s="1"/>
  <c r="G851" i="30"/>
  <c r="W850" i="30"/>
  <c r="Y850" i="30" s="1"/>
  <c r="C850" i="30" s="1"/>
  <c r="V850" i="30"/>
  <c r="X850" i="30" s="1"/>
  <c r="B850" i="30" s="1"/>
  <c r="G850" i="30"/>
  <c r="W849" i="30"/>
  <c r="Y849" i="30" s="1"/>
  <c r="C849" i="30" s="1"/>
  <c r="V849" i="30"/>
  <c r="X849" i="30" s="1"/>
  <c r="B849" i="30" s="1"/>
  <c r="G849" i="30"/>
  <c r="W848" i="30"/>
  <c r="Y848" i="30" s="1"/>
  <c r="C848" i="30" s="1"/>
  <c r="V848" i="30"/>
  <c r="X848" i="30" s="1"/>
  <c r="B848" i="30" s="1"/>
  <c r="G848" i="30"/>
  <c r="W847" i="30"/>
  <c r="Y847" i="30" s="1"/>
  <c r="C847" i="30" s="1"/>
  <c r="V847" i="30"/>
  <c r="X847" i="30" s="1"/>
  <c r="B847" i="30" s="1"/>
  <c r="G847" i="30"/>
  <c r="Y846" i="30"/>
  <c r="C846" i="30" s="1"/>
  <c r="X846" i="30"/>
  <c r="B846" i="30" s="1"/>
  <c r="W846" i="30"/>
  <c r="V846" i="30"/>
  <c r="G846" i="30"/>
  <c r="X845" i="30"/>
  <c r="B845" i="30" s="1"/>
  <c r="W845" i="30"/>
  <c r="Y845" i="30" s="1"/>
  <c r="V845" i="30"/>
  <c r="G845" i="30"/>
  <c r="C845" i="30"/>
  <c r="W844" i="30"/>
  <c r="Y844" i="30" s="1"/>
  <c r="C844" i="30" s="1"/>
  <c r="V844" i="30"/>
  <c r="X844" i="30" s="1"/>
  <c r="G844" i="30"/>
  <c r="B844" i="30"/>
  <c r="Y843" i="30"/>
  <c r="C843" i="30" s="1"/>
  <c r="W843" i="30"/>
  <c r="V843" i="30"/>
  <c r="X843" i="30" s="1"/>
  <c r="B843" i="30" s="1"/>
  <c r="G843" i="30"/>
  <c r="W842" i="30"/>
  <c r="Y842" i="30" s="1"/>
  <c r="C842" i="30" s="1"/>
  <c r="V842" i="30"/>
  <c r="X842" i="30" s="1"/>
  <c r="B842" i="30" s="1"/>
  <c r="G842" i="30"/>
  <c r="W841" i="30"/>
  <c r="Y841" i="30" s="1"/>
  <c r="C841" i="30" s="1"/>
  <c r="V841" i="30"/>
  <c r="X841" i="30" s="1"/>
  <c r="B841" i="30" s="1"/>
  <c r="G841" i="30"/>
  <c r="W840" i="30"/>
  <c r="Y840" i="30" s="1"/>
  <c r="C840" i="30" s="1"/>
  <c r="V840" i="30"/>
  <c r="X840" i="30" s="1"/>
  <c r="B840" i="30" s="1"/>
  <c r="G840" i="30"/>
  <c r="W839" i="30"/>
  <c r="Y839" i="30" s="1"/>
  <c r="C839" i="30" s="1"/>
  <c r="V839" i="30"/>
  <c r="X839" i="30" s="1"/>
  <c r="B839" i="30" s="1"/>
  <c r="G839" i="30"/>
  <c r="Y838" i="30"/>
  <c r="C838" i="30" s="1"/>
  <c r="X838" i="30"/>
  <c r="B838" i="30" s="1"/>
  <c r="W838" i="30"/>
  <c r="V838" i="30"/>
  <c r="G838" i="30"/>
  <c r="X837" i="30"/>
  <c r="B837" i="30" s="1"/>
  <c r="W837" i="30"/>
  <c r="Y837" i="30" s="1"/>
  <c r="V837" i="30"/>
  <c r="G837" i="30"/>
  <c r="C837" i="30"/>
  <c r="W836" i="30"/>
  <c r="Y836" i="30" s="1"/>
  <c r="C836" i="30" s="1"/>
  <c r="V836" i="30"/>
  <c r="X836" i="30" s="1"/>
  <c r="G836" i="30"/>
  <c r="B836" i="30"/>
  <c r="Y835" i="30"/>
  <c r="C835" i="30" s="1"/>
  <c r="W835" i="30"/>
  <c r="V835" i="30"/>
  <c r="X835" i="30" s="1"/>
  <c r="B835" i="30" s="1"/>
  <c r="G835" i="30"/>
  <c r="W834" i="30"/>
  <c r="Y834" i="30" s="1"/>
  <c r="C834" i="30" s="1"/>
  <c r="V834" i="30"/>
  <c r="X834" i="30" s="1"/>
  <c r="B834" i="30" s="1"/>
  <c r="G834" i="30"/>
  <c r="W833" i="30"/>
  <c r="Y833" i="30" s="1"/>
  <c r="C833" i="30" s="1"/>
  <c r="V833" i="30"/>
  <c r="X833" i="30" s="1"/>
  <c r="B833" i="30" s="1"/>
  <c r="G833" i="30"/>
  <c r="W832" i="30"/>
  <c r="Y832" i="30" s="1"/>
  <c r="C832" i="30" s="1"/>
  <c r="V832" i="30"/>
  <c r="X832" i="30" s="1"/>
  <c r="B832" i="30" s="1"/>
  <c r="G832" i="30"/>
  <c r="W831" i="30"/>
  <c r="Y831" i="30" s="1"/>
  <c r="C831" i="30" s="1"/>
  <c r="V831" i="30"/>
  <c r="X831" i="30" s="1"/>
  <c r="B831" i="30" s="1"/>
  <c r="G831" i="30"/>
  <c r="Y830" i="30"/>
  <c r="C830" i="30" s="1"/>
  <c r="X830" i="30"/>
  <c r="B830" i="30" s="1"/>
  <c r="W830" i="30"/>
  <c r="V830" i="30"/>
  <c r="G830" i="30"/>
  <c r="X829" i="30"/>
  <c r="B829" i="30" s="1"/>
  <c r="W829" i="30"/>
  <c r="Y829" i="30" s="1"/>
  <c r="V829" i="30"/>
  <c r="G829" i="30"/>
  <c r="C829" i="30"/>
  <c r="W828" i="30"/>
  <c r="Y828" i="30" s="1"/>
  <c r="C828" i="30" s="1"/>
  <c r="V828" i="30"/>
  <c r="X828" i="30" s="1"/>
  <c r="G828" i="30"/>
  <c r="B828" i="30"/>
  <c r="Y827" i="30"/>
  <c r="C827" i="30" s="1"/>
  <c r="W827" i="30"/>
  <c r="V827" i="30"/>
  <c r="X827" i="30" s="1"/>
  <c r="B827" i="30" s="1"/>
  <c r="G827" i="30"/>
  <c r="W826" i="30"/>
  <c r="Y826" i="30" s="1"/>
  <c r="C826" i="30" s="1"/>
  <c r="V826" i="30"/>
  <c r="X826" i="30" s="1"/>
  <c r="B826" i="30" s="1"/>
  <c r="G826" i="30"/>
  <c r="W825" i="30"/>
  <c r="Y825" i="30" s="1"/>
  <c r="C825" i="30" s="1"/>
  <c r="V825" i="30"/>
  <c r="X825" i="30" s="1"/>
  <c r="B825" i="30" s="1"/>
  <c r="G825" i="30"/>
  <c r="W824" i="30"/>
  <c r="Y824" i="30" s="1"/>
  <c r="C824" i="30" s="1"/>
  <c r="V824" i="30"/>
  <c r="X824" i="30" s="1"/>
  <c r="B824" i="30" s="1"/>
  <c r="G824" i="30"/>
  <c r="Y823" i="30"/>
  <c r="C823" i="30" s="1"/>
  <c r="W823" i="30"/>
  <c r="V823" i="30"/>
  <c r="X823" i="30" s="1"/>
  <c r="B823" i="30" s="1"/>
  <c r="G823" i="30"/>
  <c r="Y822" i="30"/>
  <c r="C822" i="30" s="1"/>
  <c r="X822" i="30"/>
  <c r="B822" i="30" s="1"/>
  <c r="W822" i="30"/>
  <c r="V822" i="30"/>
  <c r="G822" i="30"/>
  <c r="X821" i="30"/>
  <c r="B821" i="30" s="1"/>
  <c r="W821" i="30"/>
  <c r="Y821" i="30" s="1"/>
  <c r="V821" i="30"/>
  <c r="G821" i="30"/>
  <c r="C821" i="30"/>
  <c r="W820" i="30"/>
  <c r="Y820" i="30" s="1"/>
  <c r="C820" i="30" s="1"/>
  <c r="V820" i="30"/>
  <c r="X820" i="30" s="1"/>
  <c r="G820" i="30"/>
  <c r="B820" i="30"/>
  <c r="Y819" i="30"/>
  <c r="C819" i="30" s="1"/>
  <c r="W819" i="30"/>
  <c r="V819" i="30"/>
  <c r="X819" i="30" s="1"/>
  <c r="B819" i="30" s="1"/>
  <c r="G819" i="30"/>
  <c r="W818" i="30"/>
  <c r="Y818" i="30" s="1"/>
  <c r="C818" i="30" s="1"/>
  <c r="V818" i="30"/>
  <c r="X818" i="30" s="1"/>
  <c r="B818" i="30" s="1"/>
  <c r="G818" i="30"/>
  <c r="W817" i="30"/>
  <c r="Y817" i="30" s="1"/>
  <c r="C817" i="30" s="1"/>
  <c r="V817" i="30"/>
  <c r="X817" i="30" s="1"/>
  <c r="B817" i="30" s="1"/>
  <c r="G817" i="30"/>
  <c r="W816" i="30"/>
  <c r="Y816" i="30" s="1"/>
  <c r="C816" i="30" s="1"/>
  <c r="V816" i="30"/>
  <c r="X816" i="30" s="1"/>
  <c r="B816" i="30" s="1"/>
  <c r="G816" i="30"/>
  <c r="Y815" i="30"/>
  <c r="C815" i="30" s="1"/>
  <c r="W815" i="30"/>
  <c r="V815" i="30"/>
  <c r="X815" i="30" s="1"/>
  <c r="B815" i="30" s="1"/>
  <c r="G815" i="30"/>
  <c r="Y814" i="30"/>
  <c r="C814" i="30" s="1"/>
  <c r="X814" i="30"/>
  <c r="B814" i="30" s="1"/>
  <c r="W814" i="30"/>
  <c r="V814" i="30"/>
  <c r="G814" i="30"/>
  <c r="X813" i="30"/>
  <c r="B813" i="30" s="1"/>
  <c r="W813" i="30"/>
  <c r="Y813" i="30" s="1"/>
  <c r="C813" i="30" s="1"/>
  <c r="V813" i="30"/>
  <c r="G813" i="30"/>
  <c r="W812" i="30"/>
  <c r="Y812" i="30" s="1"/>
  <c r="V812" i="30"/>
  <c r="X812" i="30" s="1"/>
  <c r="B812" i="30" s="1"/>
  <c r="G812" i="30"/>
  <c r="C812" i="30"/>
  <c r="W811" i="30"/>
  <c r="Y811" i="30" s="1"/>
  <c r="C811" i="30" s="1"/>
  <c r="V811" i="30"/>
  <c r="X811" i="30" s="1"/>
  <c r="B811" i="30" s="1"/>
  <c r="G811" i="30"/>
  <c r="W810" i="30"/>
  <c r="Y810" i="30" s="1"/>
  <c r="C810" i="30" s="1"/>
  <c r="V810" i="30"/>
  <c r="X810" i="30" s="1"/>
  <c r="B810" i="30" s="1"/>
  <c r="G810" i="30"/>
  <c r="X809" i="30"/>
  <c r="B809" i="30" s="1"/>
  <c r="W809" i="30"/>
  <c r="Y809" i="30" s="1"/>
  <c r="C809" i="30" s="1"/>
  <c r="V809" i="30"/>
  <c r="G809" i="30"/>
  <c r="X808" i="30"/>
  <c r="B808" i="30" s="1"/>
  <c r="W808" i="30"/>
  <c r="Y808" i="30" s="1"/>
  <c r="V808" i="30"/>
  <c r="G808" i="30"/>
  <c r="C808" i="30"/>
  <c r="Y807" i="30"/>
  <c r="C807" i="30" s="1"/>
  <c r="W807" i="30"/>
  <c r="V807" i="30"/>
  <c r="X807" i="30" s="1"/>
  <c r="B807" i="30" s="1"/>
  <c r="G807" i="30"/>
  <c r="Y806" i="30"/>
  <c r="C806" i="30" s="1"/>
  <c r="W806" i="30"/>
  <c r="V806" i="30"/>
  <c r="X806" i="30" s="1"/>
  <c r="B806" i="30" s="1"/>
  <c r="G806" i="30"/>
  <c r="W805" i="30"/>
  <c r="Y805" i="30" s="1"/>
  <c r="C805" i="30" s="1"/>
  <c r="V805" i="30"/>
  <c r="X805" i="30" s="1"/>
  <c r="B805" i="30" s="1"/>
  <c r="G805" i="30"/>
  <c r="W804" i="30"/>
  <c r="Y804" i="30" s="1"/>
  <c r="V804" i="30"/>
  <c r="X804" i="30" s="1"/>
  <c r="B804" i="30" s="1"/>
  <c r="G804" i="30"/>
  <c r="C804" i="30"/>
  <c r="W803" i="30"/>
  <c r="Y803" i="30" s="1"/>
  <c r="C803" i="30" s="1"/>
  <c r="V803" i="30"/>
  <c r="X803" i="30" s="1"/>
  <c r="B803" i="30" s="1"/>
  <c r="G803" i="30"/>
  <c r="Y802" i="30"/>
  <c r="X802" i="30"/>
  <c r="B802" i="30" s="1"/>
  <c r="W802" i="30"/>
  <c r="V802" i="30"/>
  <c r="G802" i="30"/>
  <c r="C802" i="30"/>
  <c r="W801" i="30"/>
  <c r="Y801" i="30" s="1"/>
  <c r="C801" i="30" s="1"/>
  <c r="V801" i="30"/>
  <c r="X801" i="30" s="1"/>
  <c r="B801" i="30" s="1"/>
  <c r="G801" i="30"/>
  <c r="W800" i="30"/>
  <c r="Y800" i="30" s="1"/>
  <c r="C800" i="30" s="1"/>
  <c r="V800" i="30"/>
  <c r="X800" i="30" s="1"/>
  <c r="B800" i="30" s="1"/>
  <c r="G800" i="30"/>
  <c r="W799" i="30"/>
  <c r="Y799" i="30" s="1"/>
  <c r="C799" i="30" s="1"/>
  <c r="V799" i="30"/>
  <c r="X799" i="30" s="1"/>
  <c r="B799" i="30" s="1"/>
  <c r="G799" i="30"/>
  <c r="Y798" i="30"/>
  <c r="X798" i="30"/>
  <c r="B798" i="30" s="1"/>
  <c r="W798" i="30"/>
  <c r="V798" i="30"/>
  <c r="G798" i="30"/>
  <c r="C798" i="30"/>
  <c r="W797" i="30"/>
  <c r="Y797" i="30" s="1"/>
  <c r="C797" i="30" s="1"/>
  <c r="V797" i="30"/>
  <c r="X797" i="30" s="1"/>
  <c r="B797" i="30" s="1"/>
  <c r="G797" i="30"/>
  <c r="W796" i="30"/>
  <c r="Y796" i="30" s="1"/>
  <c r="V796" i="30"/>
  <c r="X796" i="30" s="1"/>
  <c r="B796" i="30" s="1"/>
  <c r="G796" i="30"/>
  <c r="C796" i="30"/>
  <c r="W795" i="30"/>
  <c r="Y795" i="30" s="1"/>
  <c r="C795" i="30" s="1"/>
  <c r="V795" i="30"/>
  <c r="X795" i="30" s="1"/>
  <c r="B795" i="30" s="1"/>
  <c r="G795" i="30"/>
  <c r="X794" i="30"/>
  <c r="B794" i="30" s="1"/>
  <c r="W794" i="30"/>
  <c r="Y794" i="30" s="1"/>
  <c r="C794" i="30" s="1"/>
  <c r="V794" i="30"/>
  <c r="G794" i="30"/>
  <c r="X793" i="30"/>
  <c r="B793" i="30" s="1"/>
  <c r="W793" i="30"/>
  <c r="Y793" i="30" s="1"/>
  <c r="C793" i="30" s="1"/>
  <c r="V793" i="30"/>
  <c r="G793" i="30"/>
  <c r="X792" i="30"/>
  <c r="B792" i="30" s="1"/>
  <c r="W792" i="30"/>
  <c r="Y792" i="30" s="1"/>
  <c r="V792" i="30"/>
  <c r="G792" i="30"/>
  <c r="C792" i="30"/>
  <c r="Y791" i="30"/>
  <c r="C791" i="30" s="1"/>
  <c r="W791" i="30"/>
  <c r="V791" i="30"/>
  <c r="X791" i="30" s="1"/>
  <c r="B791" i="30" s="1"/>
  <c r="G791" i="30"/>
  <c r="W790" i="30"/>
  <c r="Y790" i="30" s="1"/>
  <c r="C790" i="30" s="1"/>
  <c r="V790" i="30"/>
  <c r="X790" i="30" s="1"/>
  <c r="B790" i="30" s="1"/>
  <c r="G790" i="30"/>
  <c r="X789" i="30"/>
  <c r="B789" i="30" s="1"/>
  <c r="W789" i="30"/>
  <c r="Y789" i="30" s="1"/>
  <c r="C789" i="30" s="1"/>
  <c r="V789" i="30"/>
  <c r="G789" i="30"/>
  <c r="X788" i="30"/>
  <c r="B788" i="30" s="1"/>
  <c r="W788" i="30"/>
  <c r="Y788" i="30" s="1"/>
  <c r="C788" i="30" s="1"/>
  <c r="V788" i="30"/>
  <c r="G788" i="30"/>
  <c r="Y787" i="30"/>
  <c r="C787" i="30" s="1"/>
  <c r="W787" i="30"/>
  <c r="V787" i="30"/>
  <c r="X787" i="30" s="1"/>
  <c r="B787" i="30" s="1"/>
  <c r="G787" i="30"/>
  <c r="Y786" i="30"/>
  <c r="C786" i="30" s="1"/>
  <c r="W786" i="30"/>
  <c r="V786" i="30"/>
  <c r="X786" i="30" s="1"/>
  <c r="B786" i="30" s="1"/>
  <c r="G786" i="30"/>
  <c r="W785" i="30"/>
  <c r="Y785" i="30" s="1"/>
  <c r="C785" i="30" s="1"/>
  <c r="V785" i="30"/>
  <c r="X785" i="30" s="1"/>
  <c r="B785" i="30" s="1"/>
  <c r="G785" i="30"/>
  <c r="X784" i="30"/>
  <c r="B784" i="30" s="1"/>
  <c r="W784" i="30"/>
  <c r="Y784" i="30" s="1"/>
  <c r="C784" i="30" s="1"/>
  <c r="V784" i="30"/>
  <c r="G784" i="30"/>
  <c r="W783" i="30"/>
  <c r="Y783" i="30" s="1"/>
  <c r="C783" i="30" s="1"/>
  <c r="V783" i="30"/>
  <c r="X783" i="30" s="1"/>
  <c r="B783" i="30" s="1"/>
  <c r="G783" i="30"/>
  <c r="W782" i="30"/>
  <c r="Y782" i="30" s="1"/>
  <c r="C782" i="30" s="1"/>
  <c r="V782" i="30"/>
  <c r="X782" i="30" s="1"/>
  <c r="B782" i="30" s="1"/>
  <c r="G782" i="30"/>
  <c r="Y781" i="30"/>
  <c r="X781" i="30"/>
  <c r="B781" i="30" s="1"/>
  <c r="W781" i="30"/>
  <c r="V781" i="30"/>
  <c r="G781" i="30"/>
  <c r="C781" i="30"/>
  <c r="W780" i="30"/>
  <c r="Y780" i="30" s="1"/>
  <c r="C780" i="30" s="1"/>
  <c r="V780" i="30"/>
  <c r="X780" i="30" s="1"/>
  <c r="B780" i="30" s="1"/>
  <c r="G780" i="30"/>
  <c r="W779" i="30"/>
  <c r="Y779" i="30" s="1"/>
  <c r="C779" i="30" s="1"/>
  <c r="V779" i="30"/>
  <c r="X779" i="30" s="1"/>
  <c r="B779" i="30" s="1"/>
  <c r="G779" i="30"/>
  <c r="Y778" i="30"/>
  <c r="C778" i="30" s="1"/>
  <c r="W778" i="30"/>
  <c r="V778" i="30"/>
  <c r="X778" i="30" s="1"/>
  <c r="B778" i="30" s="1"/>
  <c r="G778" i="30"/>
  <c r="W777" i="30"/>
  <c r="Y777" i="30" s="1"/>
  <c r="C777" i="30" s="1"/>
  <c r="V777" i="30"/>
  <c r="X777" i="30" s="1"/>
  <c r="B777" i="30" s="1"/>
  <c r="G777" i="30"/>
  <c r="X776" i="30"/>
  <c r="W776" i="30"/>
  <c r="Y776" i="30" s="1"/>
  <c r="C776" i="30" s="1"/>
  <c r="V776" i="30"/>
  <c r="G776" i="30"/>
  <c r="B776" i="30"/>
  <c r="W775" i="30"/>
  <c r="Y775" i="30" s="1"/>
  <c r="C775" i="30" s="1"/>
  <c r="V775" i="30"/>
  <c r="X775" i="30" s="1"/>
  <c r="B775" i="30" s="1"/>
  <c r="G775" i="30"/>
  <c r="W774" i="30"/>
  <c r="Y774" i="30" s="1"/>
  <c r="C774" i="30" s="1"/>
  <c r="V774" i="30"/>
  <c r="X774" i="30" s="1"/>
  <c r="B774" i="30" s="1"/>
  <c r="G774" i="30"/>
  <c r="Y773" i="30"/>
  <c r="X773" i="30"/>
  <c r="B773" i="30" s="1"/>
  <c r="W773" i="30"/>
  <c r="V773" i="30"/>
  <c r="G773" i="30"/>
  <c r="C773" i="30"/>
  <c r="W772" i="30"/>
  <c r="Y772" i="30" s="1"/>
  <c r="C772" i="30" s="1"/>
  <c r="V772" i="30"/>
  <c r="X772" i="30" s="1"/>
  <c r="B772" i="30" s="1"/>
  <c r="G772" i="30"/>
  <c r="W771" i="30"/>
  <c r="Y771" i="30" s="1"/>
  <c r="C771" i="30" s="1"/>
  <c r="V771" i="30"/>
  <c r="X771" i="30" s="1"/>
  <c r="B771" i="30" s="1"/>
  <c r="G771" i="30"/>
  <c r="Y770" i="30"/>
  <c r="C770" i="30" s="1"/>
  <c r="W770" i="30"/>
  <c r="V770" i="30"/>
  <c r="X770" i="30" s="1"/>
  <c r="B770" i="30" s="1"/>
  <c r="G770" i="30"/>
  <c r="W769" i="30"/>
  <c r="Y769" i="30" s="1"/>
  <c r="C769" i="30" s="1"/>
  <c r="V769" i="30"/>
  <c r="X769" i="30" s="1"/>
  <c r="B769" i="30" s="1"/>
  <c r="G769" i="30"/>
  <c r="X768" i="30"/>
  <c r="W768" i="30"/>
  <c r="Y768" i="30" s="1"/>
  <c r="C768" i="30" s="1"/>
  <c r="V768" i="30"/>
  <c r="G768" i="30"/>
  <c r="B768" i="30"/>
  <c r="W767" i="30"/>
  <c r="Y767" i="30" s="1"/>
  <c r="C767" i="30" s="1"/>
  <c r="V767" i="30"/>
  <c r="X767" i="30" s="1"/>
  <c r="B767" i="30" s="1"/>
  <c r="G767" i="30"/>
  <c r="W766" i="30"/>
  <c r="Y766" i="30" s="1"/>
  <c r="C766" i="30" s="1"/>
  <c r="V766" i="30"/>
  <c r="X766" i="30" s="1"/>
  <c r="B766" i="30" s="1"/>
  <c r="G766" i="30"/>
  <c r="Y765" i="30"/>
  <c r="X765" i="30"/>
  <c r="B765" i="30" s="1"/>
  <c r="W765" i="30"/>
  <c r="V765" i="30"/>
  <c r="G765" i="30"/>
  <c r="C765" i="30"/>
  <c r="W764" i="30"/>
  <c r="Y764" i="30" s="1"/>
  <c r="C764" i="30" s="1"/>
  <c r="V764" i="30"/>
  <c r="X764" i="30" s="1"/>
  <c r="B764" i="30" s="1"/>
  <c r="G764" i="30"/>
  <c r="W763" i="30"/>
  <c r="Y763" i="30" s="1"/>
  <c r="C763" i="30" s="1"/>
  <c r="V763" i="30"/>
  <c r="X763" i="30" s="1"/>
  <c r="B763" i="30" s="1"/>
  <c r="G763" i="30"/>
  <c r="W762" i="30"/>
  <c r="Y762" i="30" s="1"/>
  <c r="C762" i="30" s="1"/>
  <c r="V762" i="30"/>
  <c r="X762" i="30" s="1"/>
  <c r="B762" i="30" s="1"/>
  <c r="G762" i="30"/>
  <c r="W761" i="30"/>
  <c r="Y761" i="30" s="1"/>
  <c r="C761" i="30" s="1"/>
  <c r="V761" i="30"/>
  <c r="X761" i="30" s="1"/>
  <c r="B761" i="30" s="1"/>
  <c r="G761" i="30"/>
  <c r="X760" i="30"/>
  <c r="W760" i="30"/>
  <c r="Y760" i="30" s="1"/>
  <c r="C760" i="30" s="1"/>
  <c r="V760" i="30"/>
  <c r="G760" i="30"/>
  <c r="B760" i="30"/>
  <c r="W759" i="30"/>
  <c r="Y759" i="30" s="1"/>
  <c r="C759" i="30" s="1"/>
  <c r="V759" i="30"/>
  <c r="X759" i="30" s="1"/>
  <c r="B759" i="30" s="1"/>
  <c r="G759" i="30"/>
  <c r="W758" i="30"/>
  <c r="Y758" i="30" s="1"/>
  <c r="C758" i="30" s="1"/>
  <c r="V758" i="30"/>
  <c r="X758" i="30" s="1"/>
  <c r="B758" i="30" s="1"/>
  <c r="G758" i="30"/>
  <c r="Y757" i="30"/>
  <c r="X757" i="30"/>
  <c r="B757" i="30" s="1"/>
  <c r="W757" i="30"/>
  <c r="V757" i="30"/>
  <c r="G757" i="30"/>
  <c r="C757" i="30"/>
  <c r="W756" i="30"/>
  <c r="Y756" i="30" s="1"/>
  <c r="C756" i="30" s="1"/>
  <c r="V756" i="30"/>
  <c r="X756" i="30" s="1"/>
  <c r="B756" i="30" s="1"/>
  <c r="G756" i="30"/>
  <c r="W755" i="30"/>
  <c r="Y755" i="30" s="1"/>
  <c r="C755" i="30" s="1"/>
  <c r="V755" i="30"/>
  <c r="X755" i="30" s="1"/>
  <c r="B755" i="30" s="1"/>
  <c r="G755" i="30"/>
  <c r="W754" i="30"/>
  <c r="Y754" i="30" s="1"/>
  <c r="C754" i="30" s="1"/>
  <c r="V754" i="30"/>
  <c r="X754" i="30" s="1"/>
  <c r="B754" i="30" s="1"/>
  <c r="G754" i="30"/>
  <c r="W753" i="30"/>
  <c r="Y753" i="30" s="1"/>
  <c r="C753" i="30" s="1"/>
  <c r="V753" i="30"/>
  <c r="X753" i="30" s="1"/>
  <c r="B753" i="30" s="1"/>
  <c r="G753" i="30"/>
  <c r="X752" i="30"/>
  <c r="W752" i="30"/>
  <c r="Y752" i="30" s="1"/>
  <c r="C752" i="30" s="1"/>
  <c r="V752" i="30"/>
  <c r="G752" i="30"/>
  <c r="B752" i="30"/>
  <c r="W751" i="30"/>
  <c r="Y751" i="30" s="1"/>
  <c r="C751" i="30" s="1"/>
  <c r="V751" i="30"/>
  <c r="X751" i="30" s="1"/>
  <c r="B751" i="30" s="1"/>
  <c r="G751" i="30"/>
  <c r="W750" i="30"/>
  <c r="Y750" i="30" s="1"/>
  <c r="C750" i="30" s="1"/>
  <c r="V750" i="30"/>
  <c r="X750" i="30" s="1"/>
  <c r="B750" i="30" s="1"/>
  <c r="G750" i="30"/>
  <c r="Y749" i="30"/>
  <c r="X749" i="30"/>
  <c r="B749" i="30" s="1"/>
  <c r="W749" i="30"/>
  <c r="V749" i="30"/>
  <c r="G749" i="30"/>
  <c r="C749" i="30"/>
  <c r="W748" i="30"/>
  <c r="Y748" i="30" s="1"/>
  <c r="C748" i="30" s="1"/>
  <c r="V748" i="30"/>
  <c r="X748" i="30" s="1"/>
  <c r="B748" i="30" s="1"/>
  <c r="G748" i="30"/>
  <c r="W747" i="30"/>
  <c r="Y747" i="30" s="1"/>
  <c r="C747" i="30" s="1"/>
  <c r="V747" i="30"/>
  <c r="X747" i="30" s="1"/>
  <c r="B747" i="30" s="1"/>
  <c r="G747" i="30"/>
  <c r="W746" i="30"/>
  <c r="Y746" i="30" s="1"/>
  <c r="C746" i="30" s="1"/>
  <c r="V746" i="30"/>
  <c r="X746" i="30" s="1"/>
  <c r="B746" i="30" s="1"/>
  <c r="G746" i="30"/>
  <c r="W745" i="30"/>
  <c r="Y745" i="30" s="1"/>
  <c r="C745" i="30" s="1"/>
  <c r="V745" i="30"/>
  <c r="X745" i="30" s="1"/>
  <c r="B745" i="30" s="1"/>
  <c r="G745" i="30"/>
  <c r="X744" i="30"/>
  <c r="W744" i="30"/>
  <c r="Y744" i="30" s="1"/>
  <c r="C744" i="30" s="1"/>
  <c r="V744" i="30"/>
  <c r="G744" i="30"/>
  <c r="B744" i="30"/>
  <c r="W743" i="30"/>
  <c r="Y743" i="30" s="1"/>
  <c r="C743" i="30" s="1"/>
  <c r="V743" i="30"/>
  <c r="X743" i="30" s="1"/>
  <c r="B743" i="30" s="1"/>
  <c r="G743" i="30"/>
  <c r="W742" i="30"/>
  <c r="Y742" i="30" s="1"/>
  <c r="C742" i="30" s="1"/>
  <c r="V742" i="30"/>
  <c r="X742" i="30" s="1"/>
  <c r="B742" i="30" s="1"/>
  <c r="G742" i="30"/>
  <c r="Y741" i="30"/>
  <c r="X741" i="30"/>
  <c r="B741" i="30" s="1"/>
  <c r="W741" i="30"/>
  <c r="V741" i="30"/>
  <c r="G741" i="30"/>
  <c r="C741" i="30"/>
  <c r="W740" i="30"/>
  <c r="Y740" i="30" s="1"/>
  <c r="C740" i="30" s="1"/>
  <c r="V740" i="30"/>
  <c r="X740" i="30" s="1"/>
  <c r="B740" i="30" s="1"/>
  <c r="G740" i="30"/>
  <c r="W739" i="30"/>
  <c r="Y739" i="30" s="1"/>
  <c r="C739" i="30" s="1"/>
  <c r="V739" i="30"/>
  <c r="X739" i="30" s="1"/>
  <c r="B739" i="30" s="1"/>
  <c r="G739" i="30"/>
  <c r="W738" i="30"/>
  <c r="Y738" i="30" s="1"/>
  <c r="C738" i="30" s="1"/>
  <c r="V738" i="30"/>
  <c r="X738" i="30" s="1"/>
  <c r="B738" i="30" s="1"/>
  <c r="G738" i="30"/>
  <c r="W737" i="30"/>
  <c r="Y737" i="30" s="1"/>
  <c r="C737" i="30" s="1"/>
  <c r="V737" i="30"/>
  <c r="X737" i="30" s="1"/>
  <c r="B737" i="30" s="1"/>
  <c r="G737" i="30"/>
  <c r="X736" i="30"/>
  <c r="W736" i="30"/>
  <c r="Y736" i="30" s="1"/>
  <c r="C736" i="30" s="1"/>
  <c r="V736" i="30"/>
  <c r="G736" i="30"/>
  <c r="B736" i="30"/>
  <c r="W735" i="30"/>
  <c r="Y735" i="30" s="1"/>
  <c r="C735" i="30" s="1"/>
  <c r="V735" i="30"/>
  <c r="X735" i="30" s="1"/>
  <c r="B735" i="30" s="1"/>
  <c r="G735" i="30"/>
  <c r="W734" i="30"/>
  <c r="Y734" i="30" s="1"/>
  <c r="C734" i="30" s="1"/>
  <c r="V734" i="30"/>
  <c r="X734" i="30" s="1"/>
  <c r="B734" i="30" s="1"/>
  <c r="G734" i="30"/>
  <c r="Y733" i="30"/>
  <c r="X733" i="30"/>
  <c r="B733" i="30" s="1"/>
  <c r="W733" i="30"/>
  <c r="V733" i="30"/>
  <c r="G733" i="30"/>
  <c r="C733" i="30"/>
  <c r="W732" i="30"/>
  <c r="Y732" i="30" s="1"/>
  <c r="C732" i="30" s="1"/>
  <c r="V732" i="30"/>
  <c r="X732" i="30" s="1"/>
  <c r="B732" i="30" s="1"/>
  <c r="G732" i="30"/>
  <c r="W731" i="30"/>
  <c r="Y731" i="30" s="1"/>
  <c r="C731" i="30" s="1"/>
  <c r="V731" i="30"/>
  <c r="X731" i="30" s="1"/>
  <c r="B731" i="30" s="1"/>
  <c r="G731" i="30"/>
  <c r="W730" i="30"/>
  <c r="Y730" i="30" s="1"/>
  <c r="C730" i="30" s="1"/>
  <c r="V730" i="30"/>
  <c r="X730" i="30" s="1"/>
  <c r="B730" i="30" s="1"/>
  <c r="G730" i="30"/>
  <c r="W729" i="30"/>
  <c r="Y729" i="30" s="1"/>
  <c r="C729" i="30" s="1"/>
  <c r="V729" i="30"/>
  <c r="X729" i="30" s="1"/>
  <c r="B729" i="30" s="1"/>
  <c r="G729" i="30"/>
  <c r="X728" i="30"/>
  <c r="W728" i="30"/>
  <c r="Y728" i="30" s="1"/>
  <c r="C728" i="30" s="1"/>
  <c r="V728" i="30"/>
  <c r="G728" i="30"/>
  <c r="B728" i="30"/>
  <c r="W727" i="30"/>
  <c r="Y727" i="30" s="1"/>
  <c r="C727" i="30" s="1"/>
  <c r="V727" i="30"/>
  <c r="X727" i="30" s="1"/>
  <c r="B727" i="30" s="1"/>
  <c r="G727" i="30"/>
  <c r="W726" i="30"/>
  <c r="Y726" i="30" s="1"/>
  <c r="C726" i="30" s="1"/>
  <c r="V726" i="30"/>
  <c r="X726" i="30" s="1"/>
  <c r="B726" i="30" s="1"/>
  <c r="G726" i="30"/>
  <c r="Y725" i="30"/>
  <c r="X725" i="30"/>
  <c r="B725" i="30" s="1"/>
  <c r="W725" i="30"/>
  <c r="V725" i="30"/>
  <c r="G725" i="30"/>
  <c r="C725" i="30"/>
  <c r="W724" i="30"/>
  <c r="Y724" i="30" s="1"/>
  <c r="C724" i="30" s="1"/>
  <c r="V724" i="30"/>
  <c r="X724" i="30" s="1"/>
  <c r="B724" i="30" s="1"/>
  <c r="G724" i="30"/>
  <c r="W723" i="30"/>
  <c r="Y723" i="30" s="1"/>
  <c r="C723" i="30" s="1"/>
  <c r="V723" i="30"/>
  <c r="X723" i="30" s="1"/>
  <c r="B723" i="30" s="1"/>
  <c r="G723" i="30"/>
  <c r="W722" i="30"/>
  <c r="Y722" i="30" s="1"/>
  <c r="C722" i="30" s="1"/>
  <c r="V722" i="30"/>
  <c r="X722" i="30" s="1"/>
  <c r="B722" i="30" s="1"/>
  <c r="G722" i="30"/>
  <c r="W721" i="30"/>
  <c r="Y721" i="30" s="1"/>
  <c r="C721" i="30" s="1"/>
  <c r="V721" i="30"/>
  <c r="X721" i="30" s="1"/>
  <c r="B721" i="30" s="1"/>
  <c r="G721" i="30"/>
  <c r="X720" i="30"/>
  <c r="W720" i="30"/>
  <c r="Y720" i="30" s="1"/>
  <c r="C720" i="30" s="1"/>
  <c r="V720" i="30"/>
  <c r="G720" i="30"/>
  <c r="B720" i="30"/>
  <c r="W719" i="30"/>
  <c r="Y719" i="30" s="1"/>
  <c r="C719" i="30" s="1"/>
  <c r="V719" i="30"/>
  <c r="X719" i="30" s="1"/>
  <c r="B719" i="30" s="1"/>
  <c r="G719" i="30"/>
  <c r="W718" i="30"/>
  <c r="Y718" i="30" s="1"/>
  <c r="C718" i="30" s="1"/>
  <c r="V718" i="30"/>
  <c r="X718" i="30" s="1"/>
  <c r="B718" i="30" s="1"/>
  <c r="G718" i="30"/>
  <c r="Y717" i="30"/>
  <c r="X717" i="30"/>
  <c r="B717" i="30" s="1"/>
  <c r="W717" i="30"/>
  <c r="V717" i="30"/>
  <c r="G717" i="30"/>
  <c r="C717" i="30"/>
  <c r="W716" i="30"/>
  <c r="Y716" i="30" s="1"/>
  <c r="C716" i="30" s="1"/>
  <c r="V716" i="30"/>
  <c r="X716" i="30" s="1"/>
  <c r="B716" i="30" s="1"/>
  <c r="G716" i="30"/>
  <c r="W715" i="30"/>
  <c r="Y715" i="30" s="1"/>
  <c r="C715" i="30" s="1"/>
  <c r="V715" i="30"/>
  <c r="X715" i="30" s="1"/>
  <c r="B715" i="30" s="1"/>
  <c r="G715" i="30"/>
  <c r="W714" i="30"/>
  <c r="Y714" i="30" s="1"/>
  <c r="C714" i="30" s="1"/>
  <c r="V714" i="30"/>
  <c r="X714" i="30" s="1"/>
  <c r="B714" i="30" s="1"/>
  <c r="G714" i="30"/>
  <c r="W713" i="30"/>
  <c r="Y713" i="30" s="1"/>
  <c r="C713" i="30" s="1"/>
  <c r="V713" i="30"/>
  <c r="X713" i="30" s="1"/>
  <c r="B713" i="30" s="1"/>
  <c r="G713" i="30"/>
  <c r="X712" i="30"/>
  <c r="W712" i="30"/>
  <c r="Y712" i="30" s="1"/>
  <c r="C712" i="30" s="1"/>
  <c r="V712" i="30"/>
  <c r="G712" i="30"/>
  <c r="B712" i="30"/>
  <c r="W711" i="30"/>
  <c r="Y711" i="30" s="1"/>
  <c r="C711" i="30" s="1"/>
  <c r="V711" i="30"/>
  <c r="X711" i="30" s="1"/>
  <c r="B711" i="30" s="1"/>
  <c r="G711" i="30"/>
  <c r="W710" i="30"/>
  <c r="Y710" i="30" s="1"/>
  <c r="C710" i="30" s="1"/>
  <c r="V710" i="30"/>
  <c r="X710" i="30" s="1"/>
  <c r="B710" i="30" s="1"/>
  <c r="G710" i="30"/>
  <c r="Y709" i="30"/>
  <c r="X709" i="30"/>
  <c r="B709" i="30" s="1"/>
  <c r="W709" i="30"/>
  <c r="V709" i="30"/>
  <c r="G709" i="30"/>
  <c r="C709" i="30"/>
  <c r="W708" i="30"/>
  <c r="Y708" i="30" s="1"/>
  <c r="C708" i="30" s="1"/>
  <c r="V708" i="30"/>
  <c r="X708" i="30" s="1"/>
  <c r="B708" i="30" s="1"/>
  <c r="G708" i="30"/>
  <c r="W707" i="30"/>
  <c r="Y707" i="30" s="1"/>
  <c r="C707" i="30" s="1"/>
  <c r="V707" i="30"/>
  <c r="X707" i="30" s="1"/>
  <c r="B707" i="30" s="1"/>
  <c r="G707" i="30"/>
  <c r="W706" i="30"/>
  <c r="Y706" i="30" s="1"/>
  <c r="C706" i="30" s="1"/>
  <c r="V706" i="30"/>
  <c r="X706" i="30" s="1"/>
  <c r="B706" i="30" s="1"/>
  <c r="G706" i="30"/>
  <c r="W705" i="30"/>
  <c r="Y705" i="30" s="1"/>
  <c r="C705" i="30" s="1"/>
  <c r="V705" i="30"/>
  <c r="X705" i="30" s="1"/>
  <c r="B705" i="30" s="1"/>
  <c r="G705" i="30"/>
  <c r="X704" i="30"/>
  <c r="W704" i="30"/>
  <c r="Y704" i="30" s="1"/>
  <c r="C704" i="30" s="1"/>
  <c r="V704" i="30"/>
  <c r="G704" i="30"/>
  <c r="B704" i="30"/>
  <c r="W703" i="30"/>
  <c r="Y703" i="30" s="1"/>
  <c r="C703" i="30" s="1"/>
  <c r="V703" i="30"/>
  <c r="X703" i="30" s="1"/>
  <c r="B703" i="30" s="1"/>
  <c r="G703" i="30"/>
  <c r="W702" i="30"/>
  <c r="Y702" i="30" s="1"/>
  <c r="C702" i="30" s="1"/>
  <c r="V702" i="30"/>
  <c r="X702" i="30" s="1"/>
  <c r="B702" i="30" s="1"/>
  <c r="G702" i="30"/>
  <c r="Y701" i="30"/>
  <c r="X701" i="30"/>
  <c r="B701" i="30" s="1"/>
  <c r="W701" i="30"/>
  <c r="V701" i="30"/>
  <c r="G701" i="30"/>
  <c r="C701" i="30"/>
  <c r="W700" i="30"/>
  <c r="Y700" i="30" s="1"/>
  <c r="C700" i="30" s="1"/>
  <c r="V700" i="30"/>
  <c r="X700" i="30" s="1"/>
  <c r="B700" i="30" s="1"/>
  <c r="G700" i="30"/>
  <c r="W699" i="30"/>
  <c r="Y699" i="30" s="1"/>
  <c r="C699" i="30" s="1"/>
  <c r="V699" i="30"/>
  <c r="X699" i="30" s="1"/>
  <c r="B699" i="30" s="1"/>
  <c r="G699" i="30"/>
  <c r="W698" i="30"/>
  <c r="Y698" i="30" s="1"/>
  <c r="C698" i="30" s="1"/>
  <c r="V698" i="30"/>
  <c r="X698" i="30" s="1"/>
  <c r="B698" i="30" s="1"/>
  <c r="G698" i="30"/>
  <c r="W697" i="30"/>
  <c r="Y697" i="30" s="1"/>
  <c r="C697" i="30" s="1"/>
  <c r="V697" i="30"/>
  <c r="X697" i="30" s="1"/>
  <c r="B697" i="30" s="1"/>
  <c r="G697" i="30"/>
  <c r="X696" i="30"/>
  <c r="W696" i="30"/>
  <c r="Y696" i="30" s="1"/>
  <c r="C696" i="30" s="1"/>
  <c r="V696" i="30"/>
  <c r="G696" i="30"/>
  <c r="B696" i="30"/>
  <c r="W695" i="30"/>
  <c r="Y695" i="30" s="1"/>
  <c r="C695" i="30" s="1"/>
  <c r="V695" i="30"/>
  <c r="X695" i="30" s="1"/>
  <c r="B695" i="30" s="1"/>
  <c r="G695" i="30"/>
  <c r="W694" i="30"/>
  <c r="Y694" i="30" s="1"/>
  <c r="C694" i="30" s="1"/>
  <c r="V694" i="30"/>
  <c r="X694" i="30" s="1"/>
  <c r="B694" i="30" s="1"/>
  <c r="G694" i="30"/>
  <c r="X693" i="30"/>
  <c r="B693" i="30" s="1"/>
  <c r="W693" i="30"/>
  <c r="Y693" i="30" s="1"/>
  <c r="V693" i="30"/>
  <c r="G693" i="30"/>
  <c r="C693" i="30"/>
  <c r="X692" i="30"/>
  <c r="B692" i="30" s="1"/>
  <c r="W692" i="30"/>
  <c r="Y692" i="30" s="1"/>
  <c r="V692" i="30"/>
  <c r="G692" i="30"/>
  <c r="C692" i="30"/>
  <c r="W691" i="30"/>
  <c r="Y691" i="30" s="1"/>
  <c r="C691" i="30" s="1"/>
  <c r="V691" i="30"/>
  <c r="X691" i="30" s="1"/>
  <c r="B691" i="30" s="1"/>
  <c r="G691" i="30"/>
  <c r="Y690" i="30"/>
  <c r="C690" i="30" s="1"/>
  <c r="W690" i="30"/>
  <c r="V690" i="30"/>
  <c r="X690" i="30" s="1"/>
  <c r="B690" i="30" s="1"/>
  <c r="G690" i="30"/>
  <c r="Y689" i="30"/>
  <c r="C689" i="30" s="1"/>
  <c r="W689" i="30"/>
  <c r="V689" i="30"/>
  <c r="X689" i="30" s="1"/>
  <c r="B689" i="30" s="1"/>
  <c r="G689" i="30"/>
  <c r="W688" i="30"/>
  <c r="Y688" i="30" s="1"/>
  <c r="C688" i="30" s="1"/>
  <c r="V688" i="30"/>
  <c r="X688" i="30" s="1"/>
  <c r="B688" i="30" s="1"/>
  <c r="G688" i="30"/>
  <c r="W687" i="30"/>
  <c r="Y687" i="30" s="1"/>
  <c r="C687" i="30" s="1"/>
  <c r="V687" i="30"/>
  <c r="X687" i="30" s="1"/>
  <c r="B687" i="30" s="1"/>
  <c r="G687" i="30"/>
  <c r="W686" i="30"/>
  <c r="Y686" i="30" s="1"/>
  <c r="C686" i="30" s="1"/>
  <c r="V686" i="30"/>
  <c r="X686" i="30" s="1"/>
  <c r="B686" i="30" s="1"/>
  <c r="G686" i="30"/>
  <c r="W685" i="30"/>
  <c r="Y685" i="30" s="1"/>
  <c r="C685" i="30" s="1"/>
  <c r="V685" i="30"/>
  <c r="X685" i="30" s="1"/>
  <c r="B685" i="30" s="1"/>
  <c r="G685" i="30"/>
  <c r="W684" i="30"/>
  <c r="Y684" i="30" s="1"/>
  <c r="C684" i="30" s="1"/>
  <c r="V684" i="30"/>
  <c r="X684" i="30" s="1"/>
  <c r="B684" i="30" s="1"/>
  <c r="G684" i="30"/>
  <c r="W683" i="30"/>
  <c r="Y683" i="30" s="1"/>
  <c r="C683" i="30" s="1"/>
  <c r="V683" i="30"/>
  <c r="X683" i="30" s="1"/>
  <c r="B683" i="30" s="1"/>
  <c r="G683" i="30"/>
  <c r="W682" i="30"/>
  <c r="Y682" i="30" s="1"/>
  <c r="C682" i="30" s="1"/>
  <c r="V682" i="30"/>
  <c r="X682" i="30" s="1"/>
  <c r="B682" i="30" s="1"/>
  <c r="G682" i="30"/>
  <c r="X681" i="30"/>
  <c r="B681" i="30" s="1"/>
  <c r="W681" i="30"/>
  <c r="Y681" i="30" s="1"/>
  <c r="C681" i="30" s="1"/>
  <c r="V681" i="30"/>
  <c r="G681" i="30"/>
  <c r="X680" i="30"/>
  <c r="B680" i="30" s="1"/>
  <c r="W680" i="30"/>
  <c r="Y680" i="30" s="1"/>
  <c r="V680" i="30"/>
  <c r="G680" i="30"/>
  <c r="C680" i="30"/>
  <c r="W679" i="30"/>
  <c r="Y679" i="30" s="1"/>
  <c r="C679" i="30" s="1"/>
  <c r="V679" i="30"/>
  <c r="X679" i="30" s="1"/>
  <c r="B679" i="30" s="1"/>
  <c r="G679" i="30"/>
  <c r="Y678" i="30"/>
  <c r="C678" i="30" s="1"/>
  <c r="W678" i="30"/>
  <c r="V678" i="30"/>
  <c r="X678" i="30" s="1"/>
  <c r="B678" i="30" s="1"/>
  <c r="G678" i="30"/>
  <c r="Y677" i="30"/>
  <c r="C677" i="30" s="1"/>
  <c r="X677" i="30"/>
  <c r="B677" i="30" s="1"/>
  <c r="W677" i="30"/>
  <c r="V677" i="30"/>
  <c r="G677" i="30"/>
  <c r="X676" i="30"/>
  <c r="B676" i="30" s="1"/>
  <c r="W676" i="30"/>
  <c r="Y676" i="30" s="1"/>
  <c r="V676" i="30"/>
  <c r="G676" i="30"/>
  <c r="C676" i="30"/>
  <c r="W675" i="30"/>
  <c r="Y675" i="30" s="1"/>
  <c r="C675" i="30" s="1"/>
  <c r="V675" i="30"/>
  <c r="X675" i="30" s="1"/>
  <c r="B675" i="30" s="1"/>
  <c r="G675" i="30"/>
  <c r="Y674" i="30"/>
  <c r="C674" i="30" s="1"/>
  <c r="W674" i="30"/>
  <c r="V674" i="30"/>
  <c r="X674" i="30" s="1"/>
  <c r="B674" i="30" s="1"/>
  <c r="G674" i="30"/>
  <c r="Y673" i="30"/>
  <c r="C673" i="30" s="1"/>
  <c r="W673" i="30"/>
  <c r="V673" i="30"/>
  <c r="X673" i="30" s="1"/>
  <c r="B673" i="30" s="1"/>
  <c r="G673" i="30"/>
  <c r="W672" i="30"/>
  <c r="Y672" i="30" s="1"/>
  <c r="C672" i="30" s="1"/>
  <c r="V672" i="30"/>
  <c r="X672" i="30" s="1"/>
  <c r="B672" i="30" s="1"/>
  <c r="G672" i="30"/>
  <c r="W671" i="30"/>
  <c r="Y671" i="30" s="1"/>
  <c r="C671" i="30" s="1"/>
  <c r="V671" i="30"/>
  <c r="X671" i="30" s="1"/>
  <c r="B671" i="30" s="1"/>
  <c r="G671" i="30"/>
  <c r="W670" i="30"/>
  <c r="Y670" i="30" s="1"/>
  <c r="C670" i="30" s="1"/>
  <c r="V670" i="30"/>
  <c r="X670" i="30" s="1"/>
  <c r="B670" i="30" s="1"/>
  <c r="G670" i="30"/>
  <c r="W669" i="30"/>
  <c r="Y669" i="30" s="1"/>
  <c r="C669" i="30" s="1"/>
  <c r="V669" i="30"/>
  <c r="X669" i="30" s="1"/>
  <c r="B669" i="30" s="1"/>
  <c r="G669" i="30"/>
  <c r="W668" i="30"/>
  <c r="Y668" i="30" s="1"/>
  <c r="C668" i="30" s="1"/>
  <c r="V668" i="30"/>
  <c r="X668" i="30" s="1"/>
  <c r="B668" i="30" s="1"/>
  <c r="G668" i="30"/>
  <c r="W667" i="30"/>
  <c r="Y667" i="30" s="1"/>
  <c r="C667" i="30" s="1"/>
  <c r="V667" i="30"/>
  <c r="X667" i="30" s="1"/>
  <c r="B667" i="30" s="1"/>
  <c r="G667" i="30"/>
  <c r="W666" i="30"/>
  <c r="Y666" i="30" s="1"/>
  <c r="C666" i="30" s="1"/>
  <c r="V666" i="30"/>
  <c r="X666" i="30" s="1"/>
  <c r="B666" i="30" s="1"/>
  <c r="G666" i="30"/>
  <c r="X665" i="30"/>
  <c r="B665" i="30" s="1"/>
  <c r="W665" i="30"/>
  <c r="Y665" i="30" s="1"/>
  <c r="C665" i="30" s="1"/>
  <c r="V665" i="30"/>
  <c r="G665" i="30"/>
  <c r="X664" i="30"/>
  <c r="B664" i="30" s="1"/>
  <c r="W664" i="30"/>
  <c r="Y664" i="30" s="1"/>
  <c r="V664" i="30"/>
  <c r="G664" i="30"/>
  <c r="C664" i="30"/>
  <c r="W663" i="30"/>
  <c r="Y663" i="30" s="1"/>
  <c r="C663" i="30" s="1"/>
  <c r="V663" i="30"/>
  <c r="X663" i="30" s="1"/>
  <c r="B663" i="30" s="1"/>
  <c r="G663" i="30"/>
  <c r="Y662" i="30"/>
  <c r="C662" i="30" s="1"/>
  <c r="W662" i="30"/>
  <c r="V662" i="30"/>
  <c r="X662" i="30" s="1"/>
  <c r="B662" i="30" s="1"/>
  <c r="G662" i="30"/>
  <c r="Y661" i="30"/>
  <c r="C661" i="30" s="1"/>
  <c r="X661" i="30"/>
  <c r="B661" i="30" s="1"/>
  <c r="W661" i="30"/>
  <c r="V661" i="30"/>
  <c r="G661" i="30"/>
  <c r="X660" i="30"/>
  <c r="B660" i="30" s="1"/>
  <c r="W660" i="30"/>
  <c r="Y660" i="30" s="1"/>
  <c r="V660" i="30"/>
  <c r="G660" i="30"/>
  <c r="C660" i="30"/>
  <c r="W659" i="30"/>
  <c r="Y659" i="30" s="1"/>
  <c r="C659" i="30" s="1"/>
  <c r="V659" i="30"/>
  <c r="X659" i="30" s="1"/>
  <c r="B659" i="30" s="1"/>
  <c r="G659" i="30"/>
  <c r="Y658" i="30"/>
  <c r="C658" i="30" s="1"/>
  <c r="W658" i="30"/>
  <c r="V658" i="30"/>
  <c r="X658" i="30" s="1"/>
  <c r="B658" i="30" s="1"/>
  <c r="G658" i="30"/>
  <c r="Y657" i="30"/>
  <c r="C657" i="30" s="1"/>
  <c r="W657" i="30"/>
  <c r="V657" i="30"/>
  <c r="X657" i="30" s="1"/>
  <c r="B657" i="30" s="1"/>
  <c r="G657" i="30"/>
  <c r="W656" i="30"/>
  <c r="Y656" i="30" s="1"/>
  <c r="V656" i="30"/>
  <c r="X656" i="30" s="1"/>
  <c r="B656" i="30" s="1"/>
  <c r="G656" i="30"/>
  <c r="C656" i="30"/>
  <c r="W655" i="30"/>
  <c r="Y655" i="30" s="1"/>
  <c r="C655" i="30" s="1"/>
  <c r="V655" i="30"/>
  <c r="X655" i="30" s="1"/>
  <c r="B655" i="30" s="1"/>
  <c r="G655" i="30"/>
  <c r="W654" i="30"/>
  <c r="Y654" i="30" s="1"/>
  <c r="C654" i="30" s="1"/>
  <c r="V654" i="30"/>
  <c r="X654" i="30" s="1"/>
  <c r="B654" i="30" s="1"/>
  <c r="G654" i="30"/>
  <c r="X653" i="30"/>
  <c r="B653" i="30" s="1"/>
  <c r="W653" i="30"/>
  <c r="Y653" i="30" s="1"/>
  <c r="C653" i="30" s="1"/>
  <c r="V653" i="30"/>
  <c r="G653" i="30"/>
  <c r="Y652" i="30"/>
  <c r="C652" i="30" s="1"/>
  <c r="X652" i="30"/>
  <c r="B652" i="30" s="1"/>
  <c r="W652" i="30"/>
  <c r="V652" i="30"/>
  <c r="G652" i="30"/>
  <c r="X651" i="30"/>
  <c r="B651" i="30" s="1"/>
  <c r="W651" i="30"/>
  <c r="Y651" i="30" s="1"/>
  <c r="C651" i="30" s="1"/>
  <c r="V651" i="30"/>
  <c r="G651" i="30"/>
  <c r="W650" i="30"/>
  <c r="Y650" i="30" s="1"/>
  <c r="C650" i="30" s="1"/>
  <c r="V650" i="30"/>
  <c r="X650" i="30" s="1"/>
  <c r="B650" i="30" s="1"/>
  <c r="G650" i="30"/>
  <c r="Y649" i="30"/>
  <c r="C649" i="30" s="1"/>
  <c r="W649" i="30"/>
  <c r="V649" i="30"/>
  <c r="X649" i="30" s="1"/>
  <c r="B649" i="30" s="1"/>
  <c r="G649" i="30"/>
  <c r="Y648" i="30"/>
  <c r="C648" i="30" s="1"/>
  <c r="X648" i="30"/>
  <c r="B648" i="30" s="1"/>
  <c r="W648" i="30"/>
  <c r="V648" i="30"/>
  <c r="G648" i="30"/>
  <c r="X647" i="30"/>
  <c r="B647" i="30" s="1"/>
  <c r="W647" i="30"/>
  <c r="Y647" i="30" s="1"/>
  <c r="V647" i="30"/>
  <c r="G647" i="30"/>
  <c r="C647" i="30"/>
  <c r="W646" i="30"/>
  <c r="Y646" i="30" s="1"/>
  <c r="C646" i="30" s="1"/>
  <c r="V646" i="30"/>
  <c r="X646" i="30" s="1"/>
  <c r="G646" i="30"/>
  <c r="B646" i="30"/>
  <c r="W645" i="30"/>
  <c r="Y645" i="30" s="1"/>
  <c r="C645" i="30" s="1"/>
  <c r="V645" i="30"/>
  <c r="X645" i="30" s="1"/>
  <c r="B645" i="30" s="1"/>
  <c r="G645" i="30"/>
  <c r="W644" i="30"/>
  <c r="Y644" i="30" s="1"/>
  <c r="C644" i="30" s="1"/>
  <c r="V644" i="30"/>
  <c r="X644" i="30" s="1"/>
  <c r="B644" i="30" s="1"/>
  <c r="G644" i="30"/>
  <c r="W643" i="30"/>
  <c r="Y643" i="30" s="1"/>
  <c r="C643" i="30" s="1"/>
  <c r="V643" i="30"/>
  <c r="X643" i="30" s="1"/>
  <c r="B643" i="30" s="1"/>
  <c r="G643" i="30"/>
  <c r="W642" i="30"/>
  <c r="Y642" i="30" s="1"/>
  <c r="C642" i="30" s="1"/>
  <c r="V642" i="30"/>
  <c r="X642" i="30" s="1"/>
  <c r="B642" i="30" s="1"/>
  <c r="G642" i="30"/>
  <c r="W641" i="30"/>
  <c r="Y641" i="30" s="1"/>
  <c r="C641" i="30" s="1"/>
  <c r="V641" i="30"/>
  <c r="X641" i="30" s="1"/>
  <c r="B641" i="30" s="1"/>
  <c r="G641" i="30"/>
  <c r="W640" i="30"/>
  <c r="Y640" i="30" s="1"/>
  <c r="C640" i="30" s="1"/>
  <c r="V640" i="30"/>
  <c r="X640" i="30" s="1"/>
  <c r="B640" i="30" s="1"/>
  <c r="G640" i="30"/>
  <c r="W639" i="30"/>
  <c r="Y639" i="30" s="1"/>
  <c r="C639" i="30" s="1"/>
  <c r="V639" i="30"/>
  <c r="X639" i="30" s="1"/>
  <c r="B639" i="30" s="1"/>
  <c r="G639" i="30"/>
  <c r="W638" i="30"/>
  <c r="Y638" i="30" s="1"/>
  <c r="C638" i="30" s="1"/>
  <c r="V638" i="30"/>
  <c r="X638" i="30" s="1"/>
  <c r="B638" i="30" s="1"/>
  <c r="G638" i="30"/>
  <c r="Y637" i="30"/>
  <c r="C637" i="30" s="1"/>
  <c r="W637" i="30"/>
  <c r="V637" i="30"/>
  <c r="X637" i="30" s="1"/>
  <c r="B637" i="30" s="1"/>
  <c r="G637" i="30"/>
  <c r="Y636" i="30"/>
  <c r="C636" i="30" s="1"/>
  <c r="X636" i="30"/>
  <c r="B636" i="30" s="1"/>
  <c r="W636" i="30"/>
  <c r="V636" i="30"/>
  <c r="G636" i="30"/>
  <c r="X635" i="30"/>
  <c r="B635" i="30" s="1"/>
  <c r="W635" i="30"/>
  <c r="Y635" i="30" s="1"/>
  <c r="C635" i="30" s="1"/>
  <c r="V635" i="30"/>
  <c r="G635" i="30"/>
  <c r="W634" i="30"/>
  <c r="Y634" i="30" s="1"/>
  <c r="C634" i="30" s="1"/>
  <c r="V634" i="30"/>
  <c r="X634" i="30" s="1"/>
  <c r="B634" i="30" s="1"/>
  <c r="G634" i="30"/>
  <c r="Y633" i="30"/>
  <c r="C633" i="30" s="1"/>
  <c r="W633" i="30"/>
  <c r="V633" i="30"/>
  <c r="X633" i="30" s="1"/>
  <c r="B633" i="30" s="1"/>
  <c r="G633" i="30"/>
  <c r="Y632" i="30"/>
  <c r="C632" i="30" s="1"/>
  <c r="X632" i="30"/>
  <c r="B632" i="30" s="1"/>
  <c r="W632" i="30"/>
  <c r="V632" i="30"/>
  <c r="G632" i="30"/>
  <c r="X631" i="30"/>
  <c r="B631" i="30" s="1"/>
  <c r="W631" i="30"/>
  <c r="Y631" i="30" s="1"/>
  <c r="V631" i="30"/>
  <c r="G631" i="30"/>
  <c r="C631" i="30"/>
  <c r="W630" i="30"/>
  <c r="Y630" i="30" s="1"/>
  <c r="C630" i="30" s="1"/>
  <c r="V630" i="30"/>
  <c r="X630" i="30" s="1"/>
  <c r="G630" i="30"/>
  <c r="B630" i="30"/>
  <c r="Y629" i="30"/>
  <c r="C629" i="30" s="1"/>
  <c r="W629" i="30"/>
  <c r="V629" i="30"/>
  <c r="X629" i="30" s="1"/>
  <c r="B629" i="30" s="1"/>
  <c r="G629" i="30"/>
  <c r="W628" i="30"/>
  <c r="Y628" i="30" s="1"/>
  <c r="C628" i="30" s="1"/>
  <c r="V628" i="30"/>
  <c r="X628" i="30" s="1"/>
  <c r="B628" i="30" s="1"/>
  <c r="G628" i="30"/>
  <c r="W627" i="30"/>
  <c r="Y627" i="30" s="1"/>
  <c r="C627" i="30" s="1"/>
  <c r="V627" i="30"/>
  <c r="X627" i="30" s="1"/>
  <c r="B627" i="30" s="1"/>
  <c r="G627" i="30"/>
  <c r="W626" i="30"/>
  <c r="Y626" i="30" s="1"/>
  <c r="C626" i="30" s="1"/>
  <c r="V626" i="30"/>
  <c r="X626" i="30" s="1"/>
  <c r="B626" i="30" s="1"/>
  <c r="G626" i="30"/>
  <c r="Y625" i="30"/>
  <c r="C625" i="30" s="1"/>
  <c r="W625" i="30"/>
  <c r="V625" i="30"/>
  <c r="X625" i="30" s="1"/>
  <c r="B625" i="30" s="1"/>
  <c r="G625" i="30"/>
  <c r="W624" i="30"/>
  <c r="Y624" i="30" s="1"/>
  <c r="C624" i="30" s="1"/>
  <c r="V624" i="30"/>
  <c r="X624" i="30" s="1"/>
  <c r="B624" i="30" s="1"/>
  <c r="G624" i="30"/>
  <c r="W623" i="30"/>
  <c r="Y623" i="30" s="1"/>
  <c r="C623" i="30" s="1"/>
  <c r="V623" i="30"/>
  <c r="X623" i="30" s="1"/>
  <c r="B623" i="30" s="1"/>
  <c r="G623" i="30"/>
  <c r="W622" i="30"/>
  <c r="Y622" i="30" s="1"/>
  <c r="C622" i="30" s="1"/>
  <c r="V622" i="30"/>
  <c r="X622" i="30" s="1"/>
  <c r="B622" i="30" s="1"/>
  <c r="G622" i="30"/>
  <c r="Y621" i="30"/>
  <c r="C621" i="30" s="1"/>
  <c r="W621" i="30"/>
  <c r="V621" i="30"/>
  <c r="X621" i="30" s="1"/>
  <c r="B621" i="30" s="1"/>
  <c r="G621" i="30"/>
  <c r="Y620" i="30"/>
  <c r="C620" i="30" s="1"/>
  <c r="X620" i="30"/>
  <c r="B620" i="30" s="1"/>
  <c r="W620" i="30"/>
  <c r="V620" i="30"/>
  <c r="G620" i="30"/>
  <c r="X619" i="30"/>
  <c r="B619" i="30" s="1"/>
  <c r="W619" i="30"/>
  <c r="Y619" i="30" s="1"/>
  <c r="C619" i="30" s="1"/>
  <c r="V619" i="30"/>
  <c r="G619" i="30"/>
  <c r="W618" i="30"/>
  <c r="Y618" i="30" s="1"/>
  <c r="C618" i="30" s="1"/>
  <c r="V618" i="30"/>
  <c r="X618" i="30" s="1"/>
  <c r="B618" i="30" s="1"/>
  <c r="G618" i="30"/>
  <c r="Y617" i="30"/>
  <c r="C617" i="30" s="1"/>
  <c r="W617" i="30"/>
  <c r="V617" i="30"/>
  <c r="X617" i="30" s="1"/>
  <c r="B617" i="30" s="1"/>
  <c r="G617" i="30"/>
  <c r="Y616" i="30"/>
  <c r="C616" i="30" s="1"/>
  <c r="X616" i="30"/>
  <c r="B616" i="30" s="1"/>
  <c r="W616" i="30"/>
  <c r="V616" i="30"/>
  <c r="G616" i="30"/>
  <c r="X615" i="30"/>
  <c r="B615" i="30" s="1"/>
  <c r="W615" i="30"/>
  <c r="Y615" i="30" s="1"/>
  <c r="V615" i="30"/>
  <c r="G615" i="30"/>
  <c r="C615" i="30"/>
  <c r="W614" i="30"/>
  <c r="Y614" i="30" s="1"/>
  <c r="C614" i="30" s="1"/>
  <c r="V614" i="30"/>
  <c r="X614" i="30" s="1"/>
  <c r="G614" i="30"/>
  <c r="B614" i="30"/>
  <c r="Y613" i="30"/>
  <c r="C613" i="30" s="1"/>
  <c r="W613" i="30"/>
  <c r="V613" i="30"/>
  <c r="X613" i="30" s="1"/>
  <c r="B613" i="30" s="1"/>
  <c r="G613" i="30"/>
  <c r="W612" i="30"/>
  <c r="Y612" i="30" s="1"/>
  <c r="C612" i="30" s="1"/>
  <c r="V612" i="30"/>
  <c r="X612" i="30" s="1"/>
  <c r="B612" i="30" s="1"/>
  <c r="G612" i="30"/>
  <c r="W611" i="30"/>
  <c r="Y611" i="30" s="1"/>
  <c r="C611" i="30" s="1"/>
  <c r="V611" i="30"/>
  <c r="X611" i="30" s="1"/>
  <c r="B611" i="30" s="1"/>
  <c r="G611" i="30"/>
  <c r="W610" i="30"/>
  <c r="Y610" i="30" s="1"/>
  <c r="C610" i="30" s="1"/>
  <c r="V610" i="30"/>
  <c r="X610" i="30" s="1"/>
  <c r="B610" i="30" s="1"/>
  <c r="G610" i="30"/>
  <c r="Y609" i="30"/>
  <c r="C609" i="30" s="1"/>
  <c r="W609" i="30"/>
  <c r="V609" i="30"/>
  <c r="X609" i="30" s="1"/>
  <c r="B609" i="30" s="1"/>
  <c r="G609" i="30"/>
  <c r="W608" i="30"/>
  <c r="Y608" i="30" s="1"/>
  <c r="C608" i="30" s="1"/>
  <c r="V608" i="30"/>
  <c r="X608" i="30" s="1"/>
  <c r="B608" i="30" s="1"/>
  <c r="G608" i="30"/>
  <c r="W607" i="30"/>
  <c r="Y607" i="30" s="1"/>
  <c r="C607" i="30" s="1"/>
  <c r="V607" i="30"/>
  <c r="X607" i="30" s="1"/>
  <c r="B607" i="30" s="1"/>
  <c r="G607" i="30"/>
  <c r="W606" i="30"/>
  <c r="Y606" i="30" s="1"/>
  <c r="C606" i="30" s="1"/>
  <c r="V606" i="30"/>
  <c r="X606" i="30" s="1"/>
  <c r="B606" i="30" s="1"/>
  <c r="G606" i="30"/>
  <c r="Y605" i="30"/>
  <c r="C605" i="30" s="1"/>
  <c r="W605" i="30"/>
  <c r="V605" i="30"/>
  <c r="X605" i="30" s="1"/>
  <c r="B605" i="30" s="1"/>
  <c r="G605" i="30"/>
  <c r="Y604" i="30"/>
  <c r="C604" i="30" s="1"/>
  <c r="X604" i="30"/>
  <c r="B604" i="30" s="1"/>
  <c r="W604" i="30"/>
  <c r="V604" i="30"/>
  <c r="G604" i="30"/>
  <c r="X603" i="30"/>
  <c r="B603" i="30" s="1"/>
  <c r="W603" i="30"/>
  <c r="Y603" i="30" s="1"/>
  <c r="C603" i="30" s="1"/>
  <c r="V603" i="30"/>
  <c r="G603" i="30"/>
  <c r="W602" i="30"/>
  <c r="Y602" i="30" s="1"/>
  <c r="C602" i="30" s="1"/>
  <c r="V602" i="30"/>
  <c r="X602" i="30" s="1"/>
  <c r="B602" i="30" s="1"/>
  <c r="G602" i="30"/>
  <c r="Y601" i="30"/>
  <c r="C601" i="30" s="1"/>
  <c r="W601" i="30"/>
  <c r="V601" i="30"/>
  <c r="X601" i="30" s="1"/>
  <c r="B601" i="30" s="1"/>
  <c r="G601" i="30"/>
  <c r="Y600" i="30"/>
  <c r="C600" i="30" s="1"/>
  <c r="X600" i="30"/>
  <c r="B600" i="30" s="1"/>
  <c r="W600" i="30"/>
  <c r="V600" i="30"/>
  <c r="G600" i="30"/>
  <c r="X599" i="30"/>
  <c r="B599" i="30" s="1"/>
  <c r="W599" i="30"/>
  <c r="Y599" i="30" s="1"/>
  <c r="V599" i="30"/>
  <c r="G599" i="30"/>
  <c r="C599" i="30"/>
  <c r="W598" i="30"/>
  <c r="Y598" i="30" s="1"/>
  <c r="C598" i="30" s="1"/>
  <c r="V598" i="30"/>
  <c r="X598" i="30" s="1"/>
  <c r="G598" i="30"/>
  <c r="B598" i="30"/>
  <c r="Y597" i="30"/>
  <c r="C597" i="30" s="1"/>
  <c r="W597" i="30"/>
  <c r="V597" i="30"/>
  <c r="X597" i="30" s="1"/>
  <c r="B597" i="30" s="1"/>
  <c r="G597" i="30"/>
  <c r="W596" i="30"/>
  <c r="Y596" i="30" s="1"/>
  <c r="C596" i="30" s="1"/>
  <c r="V596" i="30"/>
  <c r="X596" i="30" s="1"/>
  <c r="B596" i="30" s="1"/>
  <c r="G596" i="30"/>
  <c r="W595" i="30"/>
  <c r="Y595" i="30" s="1"/>
  <c r="C595" i="30" s="1"/>
  <c r="V595" i="30"/>
  <c r="X595" i="30" s="1"/>
  <c r="B595" i="30" s="1"/>
  <c r="G595" i="30"/>
  <c r="W594" i="30"/>
  <c r="Y594" i="30" s="1"/>
  <c r="C594" i="30" s="1"/>
  <c r="V594" i="30"/>
  <c r="X594" i="30" s="1"/>
  <c r="B594" i="30" s="1"/>
  <c r="G594" i="30"/>
  <c r="Y593" i="30"/>
  <c r="C593" i="30" s="1"/>
  <c r="W593" i="30"/>
  <c r="V593" i="30"/>
  <c r="X593" i="30" s="1"/>
  <c r="B593" i="30" s="1"/>
  <c r="G593" i="30"/>
  <c r="W592" i="30"/>
  <c r="Y592" i="30" s="1"/>
  <c r="C592" i="30" s="1"/>
  <c r="V592" i="30"/>
  <c r="X592" i="30" s="1"/>
  <c r="B592" i="30" s="1"/>
  <c r="G592" i="30"/>
  <c r="W591" i="30"/>
  <c r="Y591" i="30" s="1"/>
  <c r="C591" i="30" s="1"/>
  <c r="V591" i="30"/>
  <c r="X591" i="30" s="1"/>
  <c r="B591" i="30" s="1"/>
  <c r="G591" i="30"/>
  <c r="W590" i="30"/>
  <c r="Y590" i="30" s="1"/>
  <c r="C590" i="30" s="1"/>
  <c r="V590" i="30"/>
  <c r="X590" i="30" s="1"/>
  <c r="B590" i="30" s="1"/>
  <c r="G590" i="30"/>
  <c r="Y589" i="30"/>
  <c r="C589" i="30" s="1"/>
  <c r="W589" i="30"/>
  <c r="V589" i="30"/>
  <c r="X589" i="30" s="1"/>
  <c r="B589" i="30" s="1"/>
  <c r="G589" i="30"/>
  <c r="Y588" i="30"/>
  <c r="C588" i="30" s="1"/>
  <c r="X588" i="30"/>
  <c r="B588" i="30" s="1"/>
  <c r="W588" i="30"/>
  <c r="V588" i="30"/>
  <c r="G588" i="30"/>
  <c r="X587" i="30"/>
  <c r="B587" i="30" s="1"/>
  <c r="W587" i="30"/>
  <c r="Y587" i="30" s="1"/>
  <c r="C587" i="30" s="1"/>
  <c r="V587" i="30"/>
  <c r="G587" i="30"/>
  <c r="W586" i="30"/>
  <c r="Y586" i="30" s="1"/>
  <c r="C586" i="30" s="1"/>
  <c r="V586" i="30"/>
  <c r="X586" i="30" s="1"/>
  <c r="B586" i="30" s="1"/>
  <c r="G586" i="30"/>
  <c r="Y585" i="30"/>
  <c r="C585" i="30" s="1"/>
  <c r="W585" i="30"/>
  <c r="V585" i="30"/>
  <c r="X585" i="30" s="1"/>
  <c r="B585" i="30" s="1"/>
  <c r="G585" i="30"/>
  <c r="Y584" i="30"/>
  <c r="C584" i="30" s="1"/>
  <c r="X584" i="30"/>
  <c r="B584" i="30" s="1"/>
  <c r="W584" i="30"/>
  <c r="V584" i="30"/>
  <c r="G584" i="30"/>
  <c r="X583" i="30"/>
  <c r="B583" i="30" s="1"/>
  <c r="W583" i="30"/>
  <c r="Y583" i="30" s="1"/>
  <c r="V583" i="30"/>
  <c r="G583" i="30"/>
  <c r="C583" i="30"/>
  <c r="W582" i="30"/>
  <c r="Y582" i="30" s="1"/>
  <c r="C582" i="30" s="1"/>
  <c r="V582" i="30"/>
  <c r="X582" i="30" s="1"/>
  <c r="G582" i="30"/>
  <c r="B582" i="30"/>
  <c r="Y581" i="30"/>
  <c r="C581" i="30" s="1"/>
  <c r="W581" i="30"/>
  <c r="V581" i="30"/>
  <c r="X581" i="30" s="1"/>
  <c r="B581" i="30" s="1"/>
  <c r="G581" i="30"/>
  <c r="W580" i="30"/>
  <c r="Y580" i="30" s="1"/>
  <c r="C580" i="30" s="1"/>
  <c r="V580" i="30"/>
  <c r="X580" i="30" s="1"/>
  <c r="B580" i="30" s="1"/>
  <c r="G580" i="30"/>
  <c r="W579" i="30"/>
  <c r="Y579" i="30" s="1"/>
  <c r="C579" i="30" s="1"/>
  <c r="V579" i="30"/>
  <c r="X579" i="30" s="1"/>
  <c r="B579" i="30" s="1"/>
  <c r="G579" i="30"/>
  <c r="W578" i="30"/>
  <c r="Y578" i="30" s="1"/>
  <c r="C578" i="30" s="1"/>
  <c r="V578" i="30"/>
  <c r="X578" i="30" s="1"/>
  <c r="B578" i="30" s="1"/>
  <c r="G578" i="30"/>
  <c r="Y577" i="30"/>
  <c r="C577" i="30" s="1"/>
  <c r="W577" i="30"/>
  <c r="V577" i="30"/>
  <c r="X577" i="30" s="1"/>
  <c r="B577" i="30" s="1"/>
  <c r="G577" i="30"/>
  <c r="W576" i="30"/>
  <c r="Y576" i="30" s="1"/>
  <c r="C576" i="30" s="1"/>
  <c r="V576" i="30"/>
  <c r="X576" i="30" s="1"/>
  <c r="B576" i="30" s="1"/>
  <c r="G576" i="30"/>
  <c r="W575" i="30"/>
  <c r="Y575" i="30" s="1"/>
  <c r="C575" i="30" s="1"/>
  <c r="V575" i="30"/>
  <c r="X575" i="30" s="1"/>
  <c r="B575" i="30" s="1"/>
  <c r="G575" i="30"/>
  <c r="W574" i="30"/>
  <c r="Y574" i="30" s="1"/>
  <c r="C574" i="30" s="1"/>
  <c r="V574" i="30"/>
  <c r="X574" i="30" s="1"/>
  <c r="B574" i="30" s="1"/>
  <c r="G574" i="30"/>
  <c r="Y573" i="30"/>
  <c r="C573" i="30" s="1"/>
  <c r="W573" i="30"/>
  <c r="V573" i="30"/>
  <c r="X573" i="30" s="1"/>
  <c r="B573" i="30" s="1"/>
  <c r="G573" i="30"/>
  <c r="Y572" i="30"/>
  <c r="C572" i="30" s="1"/>
  <c r="X572" i="30"/>
  <c r="B572" i="30" s="1"/>
  <c r="W572" i="30"/>
  <c r="V572" i="30"/>
  <c r="G572" i="30"/>
  <c r="X571" i="30"/>
  <c r="W571" i="30"/>
  <c r="Y571" i="30" s="1"/>
  <c r="C571" i="30" s="1"/>
  <c r="V571" i="30"/>
  <c r="G571" i="30"/>
  <c r="B571" i="30"/>
  <c r="W570" i="30"/>
  <c r="Y570" i="30" s="1"/>
  <c r="C570" i="30" s="1"/>
  <c r="V570" i="30"/>
  <c r="X570" i="30" s="1"/>
  <c r="G570" i="30"/>
  <c r="B570" i="30"/>
  <c r="Y569" i="30"/>
  <c r="C569" i="30" s="1"/>
  <c r="W569" i="30"/>
  <c r="V569" i="30"/>
  <c r="X569" i="30" s="1"/>
  <c r="B569" i="30" s="1"/>
  <c r="G569" i="30"/>
  <c r="W568" i="30"/>
  <c r="Y568" i="30" s="1"/>
  <c r="C568" i="30" s="1"/>
  <c r="V568" i="30"/>
  <c r="X568" i="30" s="1"/>
  <c r="B568" i="30" s="1"/>
  <c r="G568" i="30"/>
  <c r="W567" i="30"/>
  <c r="Y567" i="30" s="1"/>
  <c r="C567" i="30" s="1"/>
  <c r="V567" i="30"/>
  <c r="X567" i="30" s="1"/>
  <c r="B567" i="30" s="1"/>
  <c r="G567" i="30"/>
  <c r="W566" i="30"/>
  <c r="Y566" i="30" s="1"/>
  <c r="C566" i="30" s="1"/>
  <c r="V566" i="30"/>
  <c r="X566" i="30" s="1"/>
  <c r="B566" i="30" s="1"/>
  <c r="G566" i="30"/>
  <c r="Y565" i="30"/>
  <c r="C565" i="30" s="1"/>
  <c r="W565" i="30"/>
  <c r="V565" i="30"/>
  <c r="X565" i="30" s="1"/>
  <c r="B565" i="30" s="1"/>
  <c r="G565" i="30"/>
  <c r="Y564" i="30"/>
  <c r="C564" i="30" s="1"/>
  <c r="X564" i="30"/>
  <c r="B564" i="30" s="1"/>
  <c r="W564" i="30"/>
  <c r="V564" i="30"/>
  <c r="G564" i="30"/>
  <c r="X563" i="30"/>
  <c r="W563" i="30"/>
  <c r="Y563" i="30" s="1"/>
  <c r="C563" i="30" s="1"/>
  <c r="V563" i="30"/>
  <c r="G563" i="30"/>
  <c r="B563" i="30"/>
  <c r="W562" i="30"/>
  <c r="Y562" i="30" s="1"/>
  <c r="C562" i="30" s="1"/>
  <c r="V562" i="30"/>
  <c r="X562" i="30" s="1"/>
  <c r="G562" i="30"/>
  <c r="B562" i="30"/>
  <c r="W561" i="30"/>
  <c r="Y561" i="30" s="1"/>
  <c r="C561" i="30" s="1"/>
  <c r="V561" i="30"/>
  <c r="X561" i="30" s="1"/>
  <c r="B561" i="30" s="1"/>
  <c r="G561" i="30"/>
  <c r="W560" i="30"/>
  <c r="Y560" i="30" s="1"/>
  <c r="C560" i="30" s="1"/>
  <c r="V560" i="30"/>
  <c r="X560" i="30" s="1"/>
  <c r="B560" i="30" s="1"/>
  <c r="G560" i="30"/>
  <c r="W559" i="30"/>
  <c r="Y559" i="30" s="1"/>
  <c r="C559" i="30" s="1"/>
  <c r="V559" i="30"/>
  <c r="X559" i="30" s="1"/>
  <c r="B559" i="30" s="1"/>
  <c r="G559" i="30"/>
  <c r="W558" i="30"/>
  <c r="Y558" i="30" s="1"/>
  <c r="C558" i="30" s="1"/>
  <c r="V558" i="30"/>
  <c r="X558" i="30" s="1"/>
  <c r="B558" i="30" s="1"/>
  <c r="G558" i="30"/>
  <c r="Y557" i="30"/>
  <c r="C557" i="30" s="1"/>
  <c r="W557" i="30"/>
  <c r="V557" i="30"/>
  <c r="X557" i="30" s="1"/>
  <c r="B557" i="30" s="1"/>
  <c r="G557" i="30"/>
  <c r="Y556" i="30"/>
  <c r="C556" i="30" s="1"/>
  <c r="X556" i="30"/>
  <c r="B556" i="30" s="1"/>
  <c r="W556" i="30"/>
  <c r="V556" i="30"/>
  <c r="G556" i="30"/>
  <c r="X555" i="30"/>
  <c r="W555" i="30"/>
  <c r="Y555" i="30" s="1"/>
  <c r="C555" i="30" s="1"/>
  <c r="V555" i="30"/>
  <c r="G555" i="30"/>
  <c r="B555" i="30"/>
  <c r="W554" i="30"/>
  <c r="Y554" i="30" s="1"/>
  <c r="C554" i="30" s="1"/>
  <c r="V554" i="30"/>
  <c r="X554" i="30" s="1"/>
  <c r="G554" i="30"/>
  <c r="B554" i="30"/>
  <c r="Y553" i="30"/>
  <c r="C553" i="30" s="1"/>
  <c r="W553" i="30"/>
  <c r="V553" i="30"/>
  <c r="X553" i="30" s="1"/>
  <c r="B553" i="30" s="1"/>
  <c r="G553" i="30"/>
  <c r="W552" i="30"/>
  <c r="Y552" i="30" s="1"/>
  <c r="C552" i="30" s="1"/>
  <c r="V552" i="30"/>
  <c r="X552" i="30" s="1"/>
  <c r="B552" i="30" s="1"/>
  <c r="G552" i="30"/>
  <c r="W551" i="30"/>
  <c r="Y551" i="30" s="1"/>
  <c r="C551" i="30" s="1"/>
  <c r="V551" i="30"/>
  <c r="X551" i="30" s="1"/>
  <c r="B551" i="30" s="1"/>
  <c r="G551" i="30"/>
  <c r="W550" i="30"/>
  <c r="Y550" i="30" s="1"/>
  <c r="C550" i="30" s="1"/>
  <c r="V550" i="30"/>
  <c r="X550" i="30" s="1"/>
  <c r="B550" i="30" s="1"/>
  <c r="G550" i="30"/>
  <c r="Y549" i="30"/>
  <c r="C549" i="30" s="1"/>
  <c r="W549" i="30"/>
  <c r="V549" i="30"/>
  <c r="X549" i="30" s="1"/>
  <c r="B549" i="30" s="1"/>
  <c r="G549" i="30"/>
  <c r="Y548" i="30"/>
  <c r="C548" i="30" s="1"/>
  <c r="X548" i="30"/>
  <c r="B548" i="30" s="1"/>
  <c r="W548" i="30"/>
  <c r="V548" i="30"/>
  <c r="G548" i="30"/>
  <c r="X547" i="30"/>
  <c r="W547" i="30"/>
  <c r="Y547" i="30" s="1"/>
  <c r="C547" i="30" s="1"/>
  <c r="V547" i="30"/>
  <c r="G547" i="30"/>
  <c r="B547" i="30"/>
  <c r="W546" i="30"/>
  <c r="Y546" i="30" s="1"/>
  <c r="C546" i="30" s="1"/>
  <c r="V546" i="30"/>
  <c r="X546" i="30" s="1"/>
  <c r="G546" i="30"/>
  <c r="B546" i="30"/>
  <c r="Y545" i="30"/>
  <c r="C545" i="30" s="1"/>
  <c r="W545" i="30"/>
  <c r="V545" i="30"/>
  <c r="X545" i="30" s="1"/>
  <c r="B545" i="30" s="1"/>
  <c r="G545" i="30"/>
  <c r="W544" i="30"/>
  <c r="Y544" i="30" s="1"/>
  <c r="C544" i="30" s="1"/>
  <c r="V544" i="30"/>
  <c r="X544" i="30" s="1"/>
  <c r="B544" i="30" s="1"/>
  <c r="G544" i="30"/>
  <c r="W543" i="30"/>
  <c r="Y543" i="30" s="1"/>
  <c r="C543" i="30" s="1"/>
  <c r="V543" i="30"/>
  <c r="X543" i="30" s="1"/>
  <c r="B543" i="30" s="1"/>
  <c r="G543" i="30"/>
  <c r="W542" i="30"/>
  <c r="Y542" i="30" s="1"/>
  <c r="C542" i="30" s="1"/>
  <c r="V542" i="30"/>
  <c r="X542" i="30" s="1"/>
  <c r="B542" i="30" s="1"/>
  <c r="G542" i="30"/>
  <c r="W541" i="30"/>
  <c r="Y541" i="30" s="1"/>
  <c r="C541" i="30" s="1"/>
  <c r="V541" i="30"/>
  <c r="X541" i="30" s="1"/>
  <c r="B541" i="30" s="1"/>
  <c r="G541" i="30"/>
  <c r="Y540" i="30"/>
  <c r="C540" i="30" s="1"/>
  <c r="X540" i="30"/>
  <c r="B540" i="30" s="1"/>
  <c r="W540" i="30"/>
  <c r="V540" i="30"/>
  <c r="G540" i="30"/>
  <c r="X539" i="30"/>
  <c r="W539" i="30"/>
  <c r="Y539" i="30" s="1"/>
  <c r="C539" i="30" s="1"/>
  <c r="V539" i="30"/>
  <c r="G539" i="30"/>
  <c r="B539" i="30"/>
  <c r="W538" i="30"/>
  <c r="Y538" i="30" s="1"/>
  <c r="C538" i="30" s="1"/>
  <c r="V538" i="30"/>
  <c r="X538" i="30" s="1"/>
  <c r="G538" i="30"/>
  <c r="B538" i="30"/>
  <c r="Y537" i="30"/>
  <c r="C537" i="30" s="1"/>
  <c r="W537" i="30"/>
  <c r="V537" i="30"/>
  <c r="X537" i="30" s="1"/>
  <c r="B537" i="30" s="1"/>
  <c r="G537" i="30"/>
  <c r="Y536" i="30"/>
  <c r="C536" i="30" s="1"/>
  <c r="W536" i="30"/>
  <c r="V536" i="30"/>
  <c r="X536" i="30" s="1"/>
  <c r="B536" i="30" s="1"/>
  <c r="G536" i="30"/>
  <c r="W535" i="30"/>
  <c r="Y535" i="30" s="1"/>
  <c r="C535" i="30" s="1"/>
  <c r="V535" i="30"/>
  <c r="X535" i="30" s="1"/>
  <c r="B535" i="30" s="1"/>
  <c r="G535" i="30"/>
  <c r="W534" i="30"/>
  <c r="Y534" i="30" s="1"/>
  <c r="C534" i="30" s="1"/>
  <c r="V534" i="30"/>
  <c r="X534" i="30" s="1"/>
  <c r="B534" i="30" s="1"/>
  <c r="G534" i="30"/>
  <c r="W533" i="30"/>
  <c r="Y533" i="30" s="1"/>
  <c r="C533" i="30" s="1"/>
  <c r="V533" i="30"/>
  <c r="X533" i="30" s="1"/>
  <c r="B533" i="30" s="1"/>
  <c r="G533" i="30"/>
  <c r="X532" i="30"/>
  <c r="B532" i="30" s="1"/>
  <c r="W532" i="30"/>
  <c r="Y532" i="30" s="1"/>
  <c r="C532" i="30" s="1"/>
  <c r="V532" i="30"/>
  <c r="G532" i="30"/>
  <c r="X531" i="30"/>
  <c r="W531" i="30"/>
  <c r="Y531" i="30" s="1"/>
  <c r="C531" i="30" s="1"/>
  <c r="V531" i="30"/>
  <c r="G531" i="30"/>
  <c r="B531" i="30"/>
  <c r="W530" i="30"/>
  <c r="Y530" i="30" s="1"/>
  <c r="C530" i="30" s="1"/>
  <c r="V530" i="30"/>
  <c r="X530" i="30" s="1"/>
  <c r="G530" i="30"/>
  <c r="B530" i="30"/>
  <c r="Y529" i="30"/>
  <c r="C529" i="30" s="1"/>
  <c r="W529" i="30"/>
  <c r="V529" i="30"/>
  <c r="X529" i="30" s="1"/>
  <c r="B529" i="30" s="1"/>
  <c r="G529" i="30"/>
  <c r="Y528" i="30"/>
  <c r="C528" i="30" s="1"/>
  <c r="W528" i="30"/>
  <c r="V528" i="30"/>
  <c r="X528" i="30" s="1"/>
  <c r="B528" i="30" s="1"/>
  <c r="G528" i="30"/>
  <c r="W527" i="30"/>
  <c r="Y527" i="30" s="1"/>
  <c r="C527" i="30" s="1"/>
  <c r="V527" i="30"/>
  <c r="X527" i="30" s="1"/>
  <c r="B527" i="30" s="1"/>
  <c r="G527" i="30"/>
  <c r="W526" i="30"/>
  <c r="Y526" i="30" s="1"/>
  <c r="C526" i="30" s="1"/>
  <c r="V526" i="30"/>
  <c r="X526" i="30" s="1"/>
  <c r="B526" i="30" s="1"/>
  <c r="G526" i="30"/>
  <c r="W525" i="30"/>
  <c r="Y525" i="30" s="1"/>
  <c r="C525" i="30" s="1"/>
  <c r="V525" i="30"/>
  <c r="X525" i="30" s="1"/>
  <c r="B525" i="30" s="1"/>
  <c r="G525" i="30"/>
  <c r="Y524" i="30"/>
  <c r="C524" i="30" s="1"/>
  <c r="X524" i="30"/>
  <c r="B524" i="30" s="1"/>
  <c r="W524" i="30"/>
  <c r="V524" i="30"/>
  <c r="G524" i="30"/>
  <c r="X523" i="30"/>
  <c r="W523" i="30"/>
  <c r="Y523" i="30" s="1"/>
  <c r="C523" i="30" s="1"/>
  <c r="V523" i="30"/>
  <c r="G523" i="30"/>
  <c r="B523" i="30"/>
  <c r="W522" i="30"/>
  <c r="Y522" i="30" s="1"/>
  <c r="C522" i="30" s="1"/>
  <c r="V522" i="30"/>
  <c r="X522" i="30" s="1"/>
  <c r="G522" i="30"/>
  <c r="B522" i="30"/>
  <c r="W521" i="30"/>
  <c r="Y521" i="30" s="1"/>
  <c r="C521" i="30" s="1"/>
  <c r="V521" i="30"/>
  <c r="X521" i="30" s="1"/>
  <c r="B521" i="30" s="1"/>
  <c r="G521" i="30"/>
  <c r="W520" i="30"/>
  <c r="Y520" i="30" s="1"/>
  <c r="C520" i="30" s="1"/>
  <c r="V520" i="30"/>
  <c r="X520" i="30" s="1"/>
  <c r="B520" i="30" s="1"/>
  <c r="G520" i="30"/>
  <c r="W519" i="30"/>
  <c r="Y519" i="30" s="1"/>
  <c r="C519" i="30" s="1"/>
  <c r="V519" i="30"/>
  <c r="X519" i="30" s="1"/>
  <c r="B519" i="30" s="1"/>
  <c r="G519" i="30"/>
  <c r="W518" i="30"/>
  <c r="Y518" i="30" s="1"/>
  <c r="C518" i="30" s="1"/>
  <c r="V518" i="30"/>
  <c r="X518" i="30" s="1"/>
  <c r="B518" i="30" s="1"/>
  <c r="G518" i="30"/>
  <c r="W517" i="30"/>
  <c r="Y517" i="30" s="1"/>
  <c r="C517" i="30" s="1"/>
  <c r="V517" i="30"/>
  <c r="X517" i="30" s="1"/>
  <c r="B517" i="30" s="1"/>
  <c r="G517" i="30"/>
  <c r="Y516" i="30"/>
  <c r="C516" i="30" s="1"/>
  <c r="X516" i="30"/>
  <c r="B516" i="30" s="1"/>
  <c r="W516" i="30"/>
  <c r="V516" i="30"/>
  <c r="G516" i="30"/>
  <c r="X515" i="30"/>
  <c r="W515" i="30"/>
  <c r="Y515" i="30" s="1"/>
  <c r="C515" i="30" s="1"/>
  <c r="V515" i="30"/>
  <c r="G515" i="30"/>
  <c r="B515" i="30"/>
  <c r="W514" i="30"/>
  <c r="Y514" i="30" s="1"/>
  <c r="C514" i="30" s="1"/>
  <c r="V514" i="30"/>
  <c r="X514" i="30" s="1"/>
  <c r="G514" i="30"/>
  <c r="B514" i="30"/>
  <c r="W513" i="30"/>
  <c r="Y513" i="30" s="1"/>
  <c r="C513" i="30" s="1"/>
  <c r="V513" i="30"/>
  <c r="X513" i="30" s="1"/>
  <c r="B513" i="30" s="1"/>
  <c r="G513" i="30"/>
  <c r="W512" i="30"/>
  <c r="Y512" i="30" s="1"/>
  <c r="C512" i="30" s="1"/>
  <c r="V512" i="30"/>
  <c r="X512" i="30" s="1"/>
  <c r="B512" i="30" s="1"/>
  <c r="G512" i="30"/>
  <c r="W511" i="30"/>
  <c r="Y511" i="30" s="1"/>
  <c r="C511" i="30" s="1"/>
  <c r="V511" i="30"/>
  <c r="X511" i="30" s="1"/>
  <c r="B511" i="30" s="1"/>
  <c r="G511" i="30"/>
  <c r="W510" i="30"/>
  <c r="Y510" i="30" s="1"/>
  <c r="C510" i="30" s="1"/>
  <c r="V510" i="30"/>
  <c r="X510" i="30" s="1"/>
  <c r="B510" i="30" s="1"/>
  <c r="G510" i="30"/>
  <c r="W509" i="30"/>
  <c r="Y509" i="30" s="1"/>
  <c r="C509" i="30" s="1"/>
  <c r="V509" i="30"/>
  <c r="X509" i="30" s="1"/>
  <c r="B509" i="30" s="1"/>
  <c r="G509" i="30"/>
  <c r="Y508" i="30"/>
  <c r="C508" i="30" s="1"/>
  <c r="X508" i="30"/>
  <c r="B508" i="30" s="1"/>
  <c r="W508" i="30"/>
  <c r="V508" i="30"/>
  <c r="G508" i="30"/>
  <c r="X507" i="30"/>
  <c r="W507" i="30"/>
  <c r="Y507" i="30" s="1"/>
  <c r="C507" i="30" s="1"/>
  <c r="V507" i="30"/>
  <c r="G507" i="30"/>
  <c r="B507" i="30"/>
  <c r="W506" i="30"/>
  <c r="Y506" i="30" s="1"/>
  <c r="C506" i="30" s="1"/>
  <c r="V506" i="30"/>
  <c r="X506" i="30" s="1"/>
  <c r="G506" i="30"/>
  <c r="B506" i="30"/>
  <c r="W505" i="30"/>
  <c r="Y505" i="30" s="1"/>
  <c r="C505" i="30" s="1"/>
  <c r="V505" i="30"/>
  <c r="X505" i="30" s="1"/>
  <c r="B505" i="30" s="1"/>
  <c r="G505" i="30"/>
  <c r="W504" i="30"/>
  <c r="Y504" i="30" s="1"/>
  <c r="C504" i="30" s="1"/>
  <c r="V504" i="30"/>
  <c r="X504" i="30" s="1"/>
  <c r="B504" i="30" s="1"/>
  <c r="G504" i="30"/>
  <c r="W503" i="30"/>
  <c r="Y503" i="30" s="1"/>
  <c r="C503" i="30" s="1"/>
  <c r="V503" i="30"/>
  <c r="X503" i="30" s="1"/>
  <c r="B503" i="30" s="1"/>
  <c r="G503" i="30"/>
  <c r="X502" i="30"/>
  <c r="B502" i="30" s="1"/>
  <c r="W502" i="30"/>
  <c r="Y502" i="30" s="1"/>
  <c r="C502" i="30" s="1"/>
  <c r="V502" i="30"/>
  <c r="G502" i="30"/>
  <c r="X501" i="30"/>
  <c r="B501" i="30" s="1"/>
  <c r="W501" i="30"/>
  <c r="Y501" i="30" s="1"/>
  <c r="V501" i="30"/>
  <c r="G501" i="30"/>
  <c r="C501" i="30"/>
  <c r="W500" i="30"/>
  <c r="Y500" i="30" s="1"/>
  <c r="C500" i="30" s="1"/>
  <c r="V500" i="30"/>
  <c r="X500" i="30" s="1"/>
  <c r="B500" i="30" s="1"/>
  <c r="G500" i="30"/>
  <c r="Y499" i="30"/>
  <c r="C499" i="30" s="1"/>
  <c r="W499" i="30"/>
  <c r="V499" i="30"/>
  <c r="X499" i="30" s="1"/>
  <c r="B499" i="30" s="1"/>
  <c r="G499" i="30"/>
  <c r="Y498" i="30"/>
  <c r="C498" i="30" s="1"/>
  <c r="W498" i="30"/>
  <c r="V498" i="30"/>
  <c r="X498" i="30" s="1"/>
  <c r="B498" i="30" s="1"/>
  <c r="G498" i="30"/>
  <c r="W497" i="30"/>
  <c r="Y497" i="30" s="1"/>
  <c r="C497" i="30" s="1"/>
  <c r="V497" i="30"/>
  <c r="X497" i="30" s="1"/>
  <c r="B497" i="30" s="1"/>
  <c r="G497" i="30"/>
  <c r="W496" i="30"/>
  <c r="Y496" i="30" s="1"/>
  <c r="C496" i="30" s="1"/>
  <c r="V496" i="30"/>
  <c r="X496" i="30" s="1"/>
  <c r="B496" i="30" s="1"/>
  <c r="G496" i="30"/>
  <c r="W495" i="30"/>
  <c r="Y495" i="30" s="1"/>
  <c r="C495" i="30" s="1"/>
  <c r="V495" i="30"/>
  <c r="X495" i="30" s="1"/>
  <c r="B495" i="30" s="1"/>
  <c r="G495" i="30"/>
  <c r="X494" i="30"/>
  <c r="B494" i="30" s="1"/>
  <c r="W494" i="30"/>
  <c r="Y494" i="30" s="1"/>
  <c r="C494" i="30" s="1"/>
  <c r="V494" i="30"/>
  <c r="G494" i="30"/>
  <c r="X493" i="30"/>
  <c r="B493" i="30" s="1"/>
  <c r="W493" i="30"/>
  <c r="Y493" i="30" s="1"/>
  <c r="C493" i="30" s="1"/>
  <c r="V493" i="30"/>
  <c r="G493" i="30"/>
  <c r="W492" i="30"/>
  <c r="Y492" i="30" s="1"/>
  <c r="C492" i="30" s="1"/>
  <c r="V492" i="30"/>
  <c r="X492" i="30" s="1"/>
  <c r="B492" i="30" s="1"/>
  <c r="G492" i="30"/>
  <c r="W491" i="30"/>
  <c r="Y491" i="30" s="1"/>
  <c r="C491" i="30" s="1"/>
  <c r="V491" i="30"/>
  <c r="X491" i="30" s="1"/>
  <c r="B491" i="30" s="1"/>
  <c r="G491" i="30"/>
  <c r="Y490" i="30"/>
  <c r="C490" i="30" s="1"/>
  <c r="X490" i="30"/>
  <c r="B490" i="30" s="1"/>
  <c r="W490" i="30"/>
  <c r="V490" i="30"/>
  <c r="G490" i="30"/>
  <c r="X489" i="30"/>
  <c r="B489" i="30" s="1"/>
  <c r="W489" i="30"/>
  <c r="Y489" i="30" s="1"/>
  <c r="V489" i="30"/>
  <c r="G489" i="30"/>
  <c r="C489" i="30"/>
  <c r="W488" i="30"/>
  <c r="Y488" i="30" s="1"/>
  <c r="C488" i="30" s="1"/>
  <c r="V488" i="30"/>
  <c r="X488" i="30" s="1"/>
  <c r="G488" i="30"/>
  <c r="B488" i="30"/>
  <c r="W487" i="30"/>
  <c r="Y487" i="30" s="1"/>
  <c r="C487" i="30" s="1"/>
  <c r="V487" i="30"/>
  <c r="X487" i="30" s="1"/>
  <c r="B487" i="30" s="1"/>
  <c r="G487" i="30"/>
  <c r="W486" i="30"/>
  <c r="Y486" i="30" s="1"/>
  <c r="C486" i="30" s="1"/>
  <c r="V486" i="30"/>
  <c r="X486" i="30" s="1"/>
  <c r="B486" i="30" s="1"/>
  <c r="G486" i="30"/>
  <c r="W485" i="30"/>
  <c r="Y485" i="30" s="1"/>
  <c r="C485" i="30" s="1"/>
  <c r="V485" i="30"/>
  <c r="X485" i="30" s="1"/>
  <c r="B485" i="30" s="1"/>
  <c r="G485" i="30"/>
  <c r="W484" i="30"/>
  <c r="Y484" i="30" s="1"/>
  <c r="C484" i="30" s="1"/>
  <c r="V484" i="30"/>
  <c r="X484" i="30" s="1"/>
  <c r="B484" i="30" s="1"/>
  <c r="G484" i="30"/>
  <c r="W483" i="30"/>
  <c r="Y483" i="30" s="1"/>
  <c r="C483" i="30" s="1"/>
  <c r="V483" i="30"/>
  <c r="X483" i="30" s="1"/>
  <c r="B483" i="30" s="1"/>
  <c r="G483" i="30"/>
  <c r="W482" i="30"/>
  <c r="Y482" i="30" s="1"/>
  <c r="C482" i="30" s="1"/>
  <c r="V482" i="30"/>
  <c r="X482" i="30" s="1"/>
  <c r="B482" i="30" s="1"/>
  <c r="G482" i="30"/>
  <c r="W481" i="30"/>
  <c r="Y481" i="30" s="1"/>
  <c r="C481" i="30" s="1"/>
  <c r="V481" i="30"/>
  <c r="X481" i="30" s="1"/>
  <c r="B481" i="30" s="1"/>
  <c r="G481" i="30"/>
  <c r="W480" i="30"/>
  <c r="Y480" i="30" s="1"/>
  <c r="C480" i="30" s="1"/>
  <c r="V480" i="30"/>
  <c r="X480" i="30" s="1"/>
  <c r="B480" i="30" s="1"/>
  <c r="G480" i="30"/>
  <c r="W479" i="30"/>
  <c r="Y479" i="30" s="1"/>
  <c r="C479" i="30" s="1"/>
  <c r="V479" i="30"/>
  <c r="X479" i="30" s="1"/>
  <c r="B479" i="30" s="1"/>
  <c r="G479" i="30"/>
  <c r="Y478" i="30"/>
  <c r="C478" i="30" s="1"/>
  <c r="X478" i="30"/>
  <c r="B478" i="30" s="1"/>
  <c r="W478" i="30"/>
  <c r="V478" i="30"/>
  <c r="G478" i="30"/>
  <c r="X477" i="30"/>
  <c r="B477" i="30" s="1"/>
  <c r="W477" i="30"/>
  <c r="Y477" i="30" s="1"/>
  <c r="C477" i="30" s="1"/>
  <c r="V477" i="30"/>
  <c r="G477" i="30"/>
  <c r="W476" i="30"/>
  <c r="Y476" i="30" s="1"/>
  <c r="C476" i="30" s="1"/>
  <c r="V476" i="30"/>
  <c r="X476" i="30" s="1"/>
  <c r="B476" i="30" s="1"/>
  <c r="G476" i="30"/>
  <c r="W475" i="30"/>
  <c r="Y475" i="30" s="1"/>
  <c r="C475" i="30" s="1"/>
  <c r="V475" i="30"/>
  <c r="X475" i="30" s="1"/>
  <c r="B475" i="30" s="1"/>
  <c r="G475" i="30"/>
  <c r="Y474" i="30"/>
  <c r="C474" i="30" s="1"/>
  <c r="X474" i="30"/>
  <c r="B474" i="30" s="1"/>
  <c r="W474" i="30"/>
  <c r="V474" i="30"/>
  <c r="G474" i="30"/>
  <c r="X473" i="30"/>
  <c r="B473" i="30" s="1"/>
  <c r="W473" i="30"/>
  <c r="Y473" i="30" s="1"/>
  <c r="V473" i="30"/>
  <c r="G473" i="30"/>
  <c r="C473" i="30"/>
  <c r="W472" i="30"/>
  <c r="Y472" i="30" s="1"/>
  <c r="C472" i="30" s="1"/>
  <c r="V472" i="30"/>
  <c r="X472" i="30" s="1"/>
  <c r="G472" i="30"/>
  <c r="B472" i="30"/>
  <c r="W471" i="30"/>
  <c r="Y471" i="30" s="1"/>
  <c r="C471" i="30" s="1"/>
  <c r="V471" i="30"/>
  <c r="X471" i="30" s="1"/>
  <c r="B471" i="30" s="1"/>
  <c r="G471" i="30"/>
  <c r="W470" i="30"/>
  <c r="Y470" i="30" s="1"/>
  <c r="C470" i="30" s="1"/>
  <c r="V470" i="30"/>
  <c r="X470" i="30" s="1"/>
  <c r="B470" i="30" s="1"/>
  <c r="G470" i="30"/>
  <c r="W469" i="30"/>
  <c r="Y469" i="30" s="1"/>
  <c r="C469" i="30" s="1"/>
  <c r="V469" i="30"/>
  <c r="X469" i="30" s="1"/>
  <c r="B469" i="30" s="1"/>
  <c r="G469" i="30"/>
  <c r="W468" i="30"/>
  <c r="Y468" i="30" s="1"/>
  <c r="C468" i="30" s="1"/>
  <c r="V468" i="30"/>
  <c r="X468" i="30" s="1"/>
  <c r="B468" i="30" s="1"/>
  <c r="G468" i="30"/>
  <c r="W467" i="30"/>
  <c r="Y467" i="30" s="1"/>
  <c r="C467" i="30" s="1"/>
  <c r="V467" i="30"/>
  <c r="X467" i="30" s="1"/>
  <c r="B467" i="30" s="1"/>
  <c r="G467" i="30"/>
  <c r="W466" i="30"/>
  <c r="Y466" i="30" s="1"/>
  <c r="C466" i="30" s="1"/>
  <c r="V466" i="30"/>
  <c r="X466" i="30" s="1"/>
  <c r="B466" i="30" s="1"/>
  <c r="G466" i="30"/>
  <c r="W465" i="30"/>
  <c r="Y465" i="30" s="1"/>
  <c r="C465" i="30" s="1"/>
  <c r="V465" i="30"/>
  <c r="X465" i="30" s="1"/>
  <c r="B465" i="30" s="1"/>
  <c r="G465" i="30"/>
  <c r="W464" i="30"/>
  <c r="Y464" i="30" s="1"/>
  <c r="C464" i="30" s="1"/>
  <c r="V464" i="30"/>
  <c r="X464" i="30" s="1"/>
  <c r="B464" i="30" s="1"/>
  <c r="G464" i="30"/>
  <c r="W463" i="30"/>
  <c r="Y463" i="30" s="1"/>
  <c r="C463" i="30" s="1"/>
  <c r="V463" i="30"/>
  <c r="X463" i="30" s="1"/>
  <c r="B463" i="30" s="1"/>
  <c r="G463" i="30"/>
  <c r="Y462" i="30"/>
  <c r="C462" i="30" s="1"/>
  <c r="X462" i="30"/>
  <c r="B462" i="30" s="1"/>
  <c r="W462" i="30"/>
  <c r="V462" i="30"/>
  <c r="G462" i="30"/>
  <c r="X461" i="30"/>
  <c r="B461" i="30" s="1"/>
  <c r="W461" i="30"/>
  <c r="Y461" i="30" s="1"/>
  <c r="C461" i="30" s="1"/>
  <c r="V461" i="30"/>
  <c r="G461" i="30"/>
  <c r="W460" i="30"/>
  <c r="Y460" i="30" s="1"/>
  <c r="C460" i="30" s="1"/>
  <c r="V460" i="30"/>
  <c r="X460" i="30" s="1"/>
  <c r="B460" i="30" s="1"/>
  <c r="G460" i="30"/>
  <c r="W459" i="30"/>
  <c r="Y459" i="30" s="1"/>
  <c r="C459" i="30" s="1"/>
  <c r="V459" i="30"/>
  <c r="X459" i="30" s="1"/>
  <c r="B459" i="30" s="1"/>
  <c r="G459" i="30"/>
  <c r="Y458" i="30"/>
  <c r="C458" i="30" s="1"/>
  <c r="X458" i="30"/>
  <c r="B458" i="30" s="1"/>
  <c r="W458" i="30"/>
  <c r="V458" i="30"/>
  <c r="G458" i="30"/>
  <c r="X457" i="30"/>
  <c r="B457" i="30" s="1"/>
  <c r="W457" i="30"/>
  <c r="Y457" i="30" s="1"/>
  <c r="V457" i="30"/>
  <c r="G457" i="30"/>
  <c r="C457" i="30"/>
  <c r="W456" i="30"/>
  <c r="Y456" i="30" s="1"/>
  <c r="C456" i="30" s="1"/>
  <c r="V456" i="30"/>
  <c r="X456" i="30" s="1"/>
  <c r="G456" i="30"/>
  <c r="B456" i="30"/>
  <c r="W455" i="30"/>
  <c r="Y455" i="30" s="1"/>
  <c r="C455" i="30" s="1"/>
  <c r="V455" i="30"/>
  <c r="X455" i="30" s="1"/>
  <c r="B455" i="30" s="1"/>
  <c r="G455" i="30"/>
  <c r="W454" i="30"/>
  <c r="Y454" i="30" s="1"/>
  <c r="C454" i="30" s="1"/>
  <c r="V454" i="30"/>
  <c r="X454" i="30" s="1"/>
  <c r="B454" i="30" s="1"/>
  <c r="G454" i="30"/>
  <c r="W453" i="30"/>
  <c r="Y453" i="30" s="1"/>
  <c r="C453" i="30" s="1"/>
  <c r="V453" i="30"/>
  <c r="X453" i="30" s="1"/>
  <c r="B453" i="30" s="1"/>
  <c r="G453" i="30"/>
  <c r="W452" i="30"/>
  <c r="Y452" i="30" s="1"/>
  <c r="C452" i="30" s="1"/>
  <c r="V452" i="30"/>
  <c r="X452" i="30" s="1"/>
  <c r="B452" i="30" s="1"/>
  <c r="G452" i="30"/>
  <c r="W451" i="30"/>
  <c r="Y451" i="30" s="1"/>
  <c r="C451" i="30" s="1"/>
  <c r="V451" i="30"/>
  <c r="X451" i="30" s="1"/>
  <c r="B451" i="30" s="1"/>
  <c r="G451" i="30"/>
  <c r="W450" i="30"/>
  <c r="Y450" i="30" s="1"/>
  <c r="C450" i="30" s="1"/>
  <c r="V450" i="30"/>
  <c r="X450" i="30" s="1"/>
  <c r="B450" i="30" s="1"/>
  <c r="G450" i="30"/>
  <c r="W449" i="30"/>
  <c r="Y449" i="30" s="1"/>
  <c r="C449" i="30" s="1"/>
  <c r="V449" i="30"/>
  <c r="X449" i="30" s="1"/>
  <c r="B449" i="30" s="1"/>
  <c r="G449" i="30"/>
  <c r="W448" i="30"/>
  <c r="Y448" i="30" s="1"/>
  <c r="C448" i="30" s="1"/>
  <c r="V448" i="30"/>
  <c r="X448" i="30" s="1"/>
  <c r="B448" i="30" s="1"/>
  <c r="G448" i="30"/>
  <c r="W447" i="30"/>
  <c r="Y447" i="30" s="1"/>
  <c r="C447" i="30" s="1"/>
  <c r="V447" i="30"/>
  <c r="X447" i="30" s="1"/>
  <c r="B447" i="30" s="1"/>
  <c r="G447" i="30"/>
  <c r="Y446" i="30"/>
  <c r="C446" i="30" s="1"/>
  <c r="X446" i="30"/>
  <c r="B446" i="30" s="1"/>
  <c r="W446" i="30"/>
  <c r="V446" i="30"/>
  <c r="G446" i="30"/>
  <c r="X445" i="30"/>
  <c r="B445" i="30" s="1"/>
  <c r="W445" i="30"/>
  <c r="Y445" i="30" s="1"/>
  <c r="C445" i="30" s="1"/>
  <c r="V445" i="30"/>
  <c r="G445" i="30"/>
  <c r="W444" i="30"/>
  <c r="Y444" i="30" s="1"/>
  <c r="C444" i="30" s="1"/>
  <c r="V444" i="30"/>
  <c r="X444" i="30" s="1"/>
  <c r="B444" i="30" s="1"/>
  <c r="G444" i="30"/>
  <c r="W443" i="30"/>
  <c r="Y443" i="30" s="1"/>
  <c r="C443" i="30" s="1"/>
  <c r="V443" i="30"/>
  <c r="X443" i="30" s="1"/>
  <c r="B443" i="30" s="1"/>
  <c r="G443" i="30"/>
  <c r="Y442" i="30"/>
  <c r="C442" i="30" s="1"/>
  <c r="X442" i="30"/>
  <c r="B442" i="30" s="1"/>
  <c r="W442" i="30"/>
  <c r="V442" i="30"/>
  <c r="G442" i="30"/>
  <c r="X441" i="30"/>
  <c r="B441" i="30" s="1"/>
  <c r="W441" i="30"/>
  <c r="Y441" i="30" s="1"/>
  <c r="V441" i="30"/>
  <c r="G441" i="30"/>
  <c r="C441" i="30"/>
  <c r="W440" i="30"/>
  <c r="Y440" i="30" s="1"/>
  <c r="C440" i="30" s="1"/>
  <c r="V440" i="30"/>
  <c r="X440" i="30" s="1"/>
  <c r="G440" i="30"/>
  <c r="B440" i="30"/>
  <c r="Y439" i="30"/>
  <c r="C439" i="30" s="1"/>
  <c r="W439" i="30"/>
  <c r="V439" i="30"/>
  <c r="X439" i="30" s="1"/>
  <c r="B439" i="30" s="1"/>
  <c r="G439" i="30"/>
  <c r="W438" i="30"/>
  <c r="Y438" i="30" s="1"/>
  <c r="C438" i="30" s="1"/>
  <c r="V438" i="30"/>
  <c r="X438" i="30" s="1"/>
  <c r="B438" i="30" s="1"/>
  <c r="G438" i="30"/>
  <c r="W437" i="30"/>
  <c r="Y437" i="30" s="1"/>
  <c r="C437" i="30" s="1"/>
  <c r="V437" i="30"/>
  <c r="X437" i="30" s="1"/>
  <c r="B437" i="30" s="1"/>
  <c r="G437" i="30"/>
  <c r="W436" i="30"/>
  <c r="Y436" i="30" s="1"/>
  <c r="C436" i="30" s="1"/>
  <c r="V436" i="30"/>
  <c r="X436" i="30" s="1"/>
  <c r="B436" i="30" s="1"/>
  <c r="G436" i="30"/>
  <c r="Y435" i="30"/>
  <c r="C435" i="30" s="1"/>
  <c r="W435" i="30"/>
  <c r="V435" i="30"/>
  <c r="X435" i="30" s="1"/>
  <c r="B435" i="30" s="1"/>
  <c r="G435" i="30"/>
  <c r="W434" i="30"/>
  <c r="Y434" i="30" s="1"/>
  <c r="C434" i="30" s="1"/>
  <c r="V434" i="30"/>
  <c r="X434" i="30" s="1"/>
  <c r="B434" i="30" s="1"/>
  <c r="G434" i="30"/>
  <c r="W433" i="30"/>
  <c r="Y433" i="30" s="1"/>
  <c r="C433" i="30" s="1"/>
  <c r="V433" i="30"/>
  <c r="X433" i="30" s="1"/>
  <c r="B433" i="30" s="1"/>
  <c r="G433" i="30"/>
  <c r="W432" i="30"/>
  <c r="Y432" i="30" s="1"/>
  <c r="C432" i="30" s="1"/>
  <c r="V432" i="30"/>
  <c r="X432" i="30" s="1"/>
  <c r="B432" i="30" s="1"/>
  <c r="G432" i="30"/>
  <c r="W431" i="30"/>
  <c r="Y431" i="30" s="1"/>
  <c r="C431" i="30" s="1"/>
  <c r="V431" i="30"/>
  <c r="X431" i="30" s="1"/>
  <c r="B431" i="30" s="1"/>
  <c r="G431" i="30"/>
  <c r="Y430" i="30"/>
  <c r="C430" i="30" s="1"/>
  <c r="X430" i="30"/>
  <c r="B430" i="30" s="1"/>
  <c r="W430" i="30"/>
  <c r="V430" i="30"/>
  <c r="G430" i="30"/>
  <c r="X429" i="30"/>
  <c r="B429" i="30" s="1"/>
  <c r="W429" i="30"/>
  <c r="Y429" i="30" s="1"/>
  <c r="C429" i="30" s="1"/>
  <c r="V429" i="30"/>
  <c r="G429" i="30"/>
  <c r="W428" i="30"/>
  <c r="Y428" i="30" s="1"/>
  <c r="C428" i="30" s="1"/>
  <c r="V428" i="30"/>
  <c r="X428" i="30" s="1"/>
  <c r="B428" i="30" s="1"/>
  <c r="G428" i="30"/>
  <c r="W427" i="30"/>
  <c r="Y427" i="30" s="1"/>
  <c r="C427" i="30" s="1"/>
  <c r="V427" i="30"/>
  <c r="X427" i="30" s="1"/>
  <c r="B427" i="30" s="1"/>
  <c r="G427" i="30"/>
  <c r="Y426" i="30"/>
  <c r="C426" i="30" s="1"/>
  <c r="X426" i="30"/>
  <c r="B426" i="30" s="1"/>
  <c r="W426" i="30"/>
  <c r="V426" i="30"/>
  <c r="G426" i="30"/>
  <c r="X425" i="30"/>
  <c r="B425" i="30" s="1"/>
  <c r="W425" i="30"/>
  <c r="Y425" i="30" s="1"/>
  <c r="V425" i="30"/>
  <c r="G425" i="30"/>
  <c r="C425" i="30"/>
  <c r="W424" i="30"/>
  <c r="Y424" i="30" s="1"/>
  <c r="C424" i="30" s="1"/>
  <c r="V424" i="30"/>
  <c r="X424" i="30" s="1"/>
  <c r="G424" i="30"/>
  <c r="B424" i="30"/>
  <c r="Y423" i="30"/>
  <c r="C423" i="30" s="1"/>
  <c r="W423" i="30"/>
  <c r="V423" i="30"/>
  <c r="X423" i="30" s="1"/>
  <c r="B423" i="30" s="1"/>
  <c r="G423" i="30"/>
  <c r="W422" i="30"/>
  <c r="Y422" i="30" s="1"/>
  <c r="C422" i="30" s="1"/>
  <c r="V422" i="30"/>
  <c r="X422" i="30" s="1"/>
  <c r="B422" i="30" s="1"/>
  <c r="G422" i="30"/>
  <c r="W421" i="30"/>
  <c r="Y421" i="30" s="1"/>
  <c r="C421" i="30" s="1"/>
  <c r="V421" i="30"/>
  <c r="X421" i="30" s="1"/>
  <c r="B421" i="30" s="1"/>
  <c r="G421" i="30"/>
  <c r="W420" i="30"/>
  <c r="Y420" i="30" s="1"/>
  <c r="C420" i="30" s="1"/>
  <c r="V420" i="30"/>
  <c r="X420" i="30" s="1"/>
  <c r="B420" i="30" s="1"/>
  <c r="G420" i="30"/>
  <c r="Y419" i="30"/>
  <c r="C419" i="30" s="1"/>
  <c r="W419" i="30"/>
  <c r="V419" i="30"/>
  <c r="X419" i="30" s="1"/>
  <c r="B419" i="30" s="1"/>
  <c r="G419" i="30"/>
  <c r="W418" i="30"/>
  <c r="Y418" i="30" s="1"/>
  <c r="C418" i="30" s="1"/>
  <c r="V418" i="30"/>
  <c r="X418" i="30" s="1"/>
  <c r="B418" i="30" s="1"/>
  <c r="G418" i="30"/>
  <c r="W417" i="30"/>
  <c r="Y417" i="30" s="1"/>
  <c r="C417" i="30" s="1"/>
  <c r="V417" i="30"/>
  <c r="X417" i="30" s="1"/>
  <c r="B417" i="30" s="1"/>
  <c r="G417" i="30"/>
  <c r="W416" i="30"/>
  <c r="Y416" i="30" s="1"/>
  <c r="C416" i="30" s="1"/>
  <c r="V416" i="30"/>
  <c r="X416" i="30" s="1"/>
  <c r="B416" i="30" s="1"/>
  <c r="G416" i="30"/>
  <c r="W415" i="30"/>
  <c r="Y415" i="30" s="1"/>
  <c r="C415" i="30" s="1"/>
  <c r="V415" i="30"/>
  <c r="X415" i="30" s="1"/>
  <c r="B415" i="30" s="1"/>
  <c r="G415" i="30"/>
  <c r="Y414" i="30"/>
  <c r="C414" i="30" s="1"/>
  <c r="X414" i="30"/>
  <c r="B414" i="30" s="1"/>
  <c r="W414" i="30"/>
  <c r="V414" i="30"/>
  <c r="G414" i="30"/>
  <c r="X413" i="30"/>
  <c r="B413" i="30" s="1"/>
  <c r="W413" i="30"/>
  <c r="Y413" i="30" s="1"/>
  <c r="C413" i="30" s="1"/>
  <c r="V413" i="30"/>
  <c r="G413" i="30"/>
  <c r="W412" i="30"/>
  <c r="Y412" i="30" s="1"/>
  <c r="C412" i="30" s="1"/>
  <c r="V412" i="30"/>
  <c r="X412" i="30" s="1"/>
  <c r="B412" i="30" s="1"/>
  <c r="G412" i="30"/>
  <c r="W411" i="30"/>
  <c r="Y411" i="30" s="1"/>
  <c r="C411" i="30" s="1"/>
  <c r="V411" i="30"/>
  <c r="X411" i="30" s="1"/>
  <c r="B411" i="30" s="1"/>
  <c r="G411" i="30"/>
  <c r="Y410" i="30"/>
  <c r="C410" i="30" s="1"/>
  <c r="X410" i="30"/>
  <c r="B410" i="30" s="1"/>
  <c r="W410" i="30"/>
  <c r="V410" i="30"/>
  <c r="G410" i="30"/>
  <c r="X409" i="30"/>
  <c r="B409" i="30" s="1"/>
  <c r="W409" i="30"/>
  <c r="Y409" i="30" s="1"/>
  <c r="V409" i="30"/>
  <c r="G409" i="30"/>
  <c r="C409" i="30"/>
  <c r="W408" i="30"/>
  <c r="Y408" i="30" s="1"/>
  <c r="C408" i="30" s="1"/>
  <c r="V408" i="30"/>
  <c r="X408" i="30" s="1"/>
  <c r="G408" i="30"/>
  <c r="B408" i="30"/>
  <c r="Y407" i="30"/>
  <c r="C407" i="30" s="1"/>
  <c r="W407" i="30"/>
  <c r="V407" i="30"/>
  <c r="X407" i="30" s="1"/>
  <c r="B407" i="30" s="1"/>
  <c r="G407" i="30"/>
  <c r="W406" i="30"/>
  <c r="Y406" i="30" s="1"/>
  <c r="C406" i="30" s="1"/>
  <c r="V406" i="30"/>
  <c r="X406" i="30" s="1"/>
  <c r="B406" i="30" s="1"/>
  <c r="G406" i="30"/>
  <c r="W405" i="30"/>
  <c r="Y405" i="30" s="1"/>
  <c r="C405" i="30" s="1"/>
  <c r="V405" i="30"/>
  <c r="X405" i="30" s="1"/>
  <c r="B405" i="30" s="1"/>
  <c r="G405" i="30"/>
  <c r="W404" i="30"/>
  <c r="Y404" i="30" s="1"/>
  <c r="C404" i="30" s="1"/>
  <c r="V404" i="30"/>
  <c r="X404" i="30" s="1"/>
  <c r="B404" i="30" s="1"/>
  <c r="G404" i="30"/>
  <c r="Y403" i="30"/>
  <c r="C403" i="30" s="1"/>
  <c r="W403" i="30"/>
  <c r="V403" i="30"/>
  <c r="X403" i="30" s="1"/>
  <c r="B403" i="30" s="1"/>
  <c r="G403" i="30"/>
  <c r="W402" i="30"/>
  <c r="Y402" i="30" s="1"/>
  <c r="C402" i="30" s="1"/>
  <c r="V402" i="30"/>
  <c r="X402" i="30" s="1"/>
  <c r="B402" i="30" s="1"/>
  <c r="G402" i="30"/>
  <c r="W401" i="30"/>
  <c r="Y401" i="30" s="1"/>
  <c r="C401" i="30" s="1"/>
  <c r="V401" i="30"/>
  <c r="X401" i="30" s="1"/>
  <c r="B401" i="30" s="1"/>
  <c r="G401" i="30"/>
  <c r="W400" i="30"/>
  <c r="Y400" i="30" s="1"/>
  <c r="C400" i="30" s="1"/>
  <c r="V400" i="30"/>
  <c r="X400" i="30" s="1"/>
  <c r="B400" i="30" s="1"/>
  <c r="G400" i="30"/>
  <c r="W399" i="30"/>
  <c r="Y399" i="30" s="1"/>
  <c r="C399" i="30" s="1"/>
  <c r="V399" i="30"/>
  <c r="X399" i="30" s="1"/>
  <c r="B399" i="30" s="1"/>
  <c r="G399" i="30"/>
  <c r="Y398" i="30"/>
  <c r="C398" i="30" s="1"/>
  <c r="X398" i="30"/>
  <c r="B398" i="30" s="1"/>
  <c r="W398" i="30"/>
  <c r="V398" i="30"/>
  <c r="G398" i="30"/>
  <c r="X397" i="30"/>
  <c r="B397" i="30" s="1"/>
  <c r="W397" i="30"/>
  <c r="Y397" i="30" s="1"/>
  <c r="C397" i="30" s="1"/>
  <c r="V397" i="30"/>
  <c r="G397" i="30"/>
  <c r="W396" i="30"/>
  <c r="Y396" i="30" s="1"/>
  <c r="C396" i="30" s="1"/>
  <c r="V396" i="30"/>
  <c r="X396" i="30" s="1"/>
  <c r="B396" i="30" s="1"/>
  <c r="G396" i="30"/>
  <c r="W395" i="30"/>
  <c r="Y395" i="30" s="1"/>
  <c r="C395" i="30" s="1"/>
  <c r="V395" i="30"/>
  <c r="X395" i="30" s="1"/>
  <c r="B395" i="30" s="1"/>
  <c r="G395" i="30"/>
  <c r="Y394" i="30"/>
  <c r="C394" i="30" s="1"/>
  <c r="X394" i="30"/>
  <c r="B394" i="30" s="1"/>
  <c r="W394" i="30"/>
  <c r="V394" i="30"/>
  <c r="G394" i="30"/>
  <c r="X393" i="30"/>
  <c r="B393" i="30" s="1"/>
  <c r="W393" i="30"/>
  <c r="Y393" i="30" s="1"/>
  <c r="V393" i="30"/>
  <c r="G393" i="30"/>
  <c r="C393" i="30"/>
  <c r="W392" i="30"/>
  <c r="Y392" i="30" s="1"/>
  <c r="C392" i="30" s="1"/>
  <c r="V392" i="30"/>
  <c r="X392" i="30" s="1"/>
  <c r="G392" i="30"/>
  <c r="B392" i="30"/>
  <c r="Y391" i="30"/>
  <c r="C391" i="30" s="1"/>
  <c r="W391" i="30"/>
  <c r="V391" i="30"/>
  <c r="X391" i="30" s="1"/>
  <c r="B391" i="30" s="1"/>
  <c r="G391" i="30"/>
  <c r="W390" i="30"/>
  <c r="Y390" i="30" s="1"/>
  <c r="C390" i="30" s="1"/>
  <c r="V390" i="30"/>
  <c r="X390" i="30" s="1"/>
  <c r="B390" i="30" s="1"/>
  <c r="G390" i="30"/>
  <c r="W389" i="30"/>
  <c r="Y389" i="30" s="1"/>
  <c r="C389" i="30" s="1"/>
  <c r="V389" i="30"/>
  <c r="X389" i="30" s="1"/>
  <c r="B389" i="30" s="1"/>
  <c r="G389" i="30"/>
  <c r="W388" i="30"/>
  <c r="Y388" i="30" s="1"/>
  <c r="C388" i="30" s="1"/>
  <c r="V388" i="30"/>
  <c r="X388" i="30" s="1"/>
  <c r="B388" i="30" s="1"/>
  <c r="G388" i="30"/>
  <c r="Y387" i="30"/>
  <c r="C387" i="30" s="1"/>
  <c r="W387" i="30"/>
  <c r="V387" i="30"/>
  <c r="X387" i="30" s="1"/>
  <c r="B387" i="30" s="1"/>
  <c r="G387" i="30"/>
  <c r="W386" i="30"/>
  <c r="Y386" i="30" s="1"/>
  <c r="C386" i="30" s="1"/>
  <c r="V386" i="30"/>
  <c r="X386" i="30" s="1"/>
  <c r="B386" i="30" s="1"/>
  <c r="G386" i="30"/>
  <c r="W385" i="30"/>
  <c r="Y385" i="30" s="1"/>
  <c r="C385" i="30" s="1"/>
  <c r="V385" i="30"/>
  <c r="X385" i="30" s="1"/>
  <c r="B385" i="30" s="1"/>
  <c r="G385" i="30"/>
  <c r="W384" i="30"/>
  <c r="Y384" i="30" s="1"/>
  <c r="C384" i="30" s="1"/>
  <c r="V384" i="30"/>
  <c r="X384" i="30" s="1"/>
  <c r="B384" i="30" s="1"/>
  <c r="G384" i="30"/>
  <c r="W383" i="30"/>
  <c r="Y383" i="30" s="1"/>
  <c r="C383" i="30" s="1"/>
  <c r="V383" i="30"/>
  <c r="X383" i="30" s="1"/>
  <c r="B383" i="30" s="1"/>
  <c r="G383" i="30"/>
  <c r="Y382" i="30"/>
  <c r="C382" i="30" s="1"/>
  <c r="X382" i="30"/>
  <c r="B382" i="30" s="1"/>
  <c r="W382" i="30"/>
  <c r="V382" i="30"/>
  <c r="G382" i="30"/>
  <c r="X381" i="30"/>
  <c r="B381" i="30" s="1"/>
  <c r="W381" i="30"/>
  <c r="Y381" i="30" s="1"/>
  <c r="C381" i="30" s="1"/>
  <c r="V381" i="30"/>
  <c r="G381" i="30"/>
  <c r="W380" i="30"/>
  <c r="Y380" i="30" s="1"/>
  <c r="C380" i="30" s="1"/>
  <c r="V380" i="30"/>
  <c r="X380" i="30" s="1"/>
  <c r="B380" i="30" s="1"/>
  <c r="G380" i="30"/>
  <c r="W379" i="30"/>
  <c r="Y379" i="30" s="1"/>
  <c r="C379" i="30" s="1"/>
  <c r="V379" i="30"/>
  <c r="X379" i="30" s="1"/>
  <c r="B379" i="30" s="1"/>
  <c r="G379" i="30"/>
  <c r="Y378" i="30"/>
  <c r="C378" i="30" s="1"/>
  <c r="X378" i="30"/>
  <c r="B378" i="30" s="1"/>
  <c r="W378" i="30"/>
  <c r="V378" i="30"/>
  <c r="G378" i="30"/>
  <c r="X377" i="30"/>
  <c r="B377" i="30" s="1"/>
  <c r="W377" i="30"/>
  <c r="Y377" i="30" s="1"/>
  <c r="V377" i="30"/>
  <c r="G377" i="30"/>
  <c r="C377" i="30"/>
  <c r="W376" i="30"/>
  <c r="Y376" i="30" s="1"/>
  <c r="C376" i="30" s="1"/>
  <c r="V376" i="30"/>
  <c r="X376" i="30" s="1"/>
  <c r="G376" i="30"/>
  <c r="B376" i="30"/>
  <c r="Y375" i="30"/>
  <c r="C375" i="30" s="1"/>
  <c r="W375" i="30"/>
  <c r="V375" i="30"/>
  <c r="X375" i="30" s="1"/>
  <c r="B375" i="30" s="1"/>
  <c r="G375" i="30"/>
  <c r="W374" i="30"/>
  <c r="Y374" i="30" s="1"/>
  <c r="C374" i="30" s="1"/>
  <c r="V374" i="30"/>
  <c r="X374" i="30" s="1"/>
  <c r="B374" i="30" s="1"/>
  <c r="G374" i="30"/>
  <c r="W373" i="30"/>
  <c r="Y373" i="30" s="1"/>
  <c r="C373" i="30" s="1"/>
  <c r="V373" i="30"/>
  <c r="X373" i="30" s="1"/>
  <c r="B373" i="30" s="1"/>
  <c r="G373" i="30"/>
  <c r="W372" i="30"/>
  <c r="Y372" i="30" s="1"/>
  <c r="C372" i="30" s="1"/>
  <c r="V372" i="30"/>
  <c r="X372" i="30" s="1"/>
  <c r="B372" i="30" s="1"/>
  <c r="G372" i="30"/>
  <c r="Y371" i="30"/>
  <c r="C371" i="30" s="1"/>
  <c r="W371" i="30"/>
  <c r="V371" i="30"/>
  <c r="X371" i="30" s="1"/>
  <c r="B371" i="30" s="1"/>
  <c r="G371" i="30"/>
  <c r="W370" i="30"/>
  <c r="Y370" i="30" s="1"/>
  <c r="C370" i="30" s="1"/>
  <c r="V370" i="30"/>
  <c r="X370" i="30" s="1"/>
  <c r="B370" i="30" s="1"/>
  <c r="G370" i="30"/>
  <c r="W369" i="30"/>
  <c r="Y369" i="30" s="1"/>
  <c r="C369" i="30" s="1"/>
  <c r="V369" i="30"/>
  <c r="X369" i="30" s="1"/>
  <c r="B369" i="30" s="1"/>
  <c r="G369" i="30"/>
  <c r="W368" i="30"/>
  <c r="Y368" i="30" s="1"/>
  <c r="C368" i="30" s="1"/>
  <c r="V368" i="30"/>
  <c r="X368" i="30" s="1"/>
  <c r="B368" i="30" s="1"/>
  <c r="G368" i="30"/>
  <c r="W367" i="30"/>
  <c r="Y367" i="30" s="1"/>
  <c r="C367" i="30" s="1"/>
  <c r="V367" i="30"/>
  <c r="X367" i="30" s="1"/>
  <c r="B367" i="30" s="1"/>
  <c r="G367" i="30"/>
  <c r="Y366" i="30"/>
  <c r="C366" i="30" s="1"/>
  <c r="X366" i="30"/>
  <c r="B366" i="30" s="1"/>
  <c r="W366" i="30"/>
  <c r="V366" i="30"/>
  <c r="G366" i="30"/>
  <c r="X365" i="30"/>
  <c r="B365" i="30" s="1"/>
  <c r="W365" i="30"/>
  <c r="Y365" i="30" s="1"/>
  <c r="C365" i="30" s="1"/>
  <c r="V365" i="30"/>
  <c r="G365" i="30"/>
  <c r="W364" i="30"/>
  <c r="Y364" i="30" s="1"/>
  <c r="C364" i="30" s="1"/>
  <c r="V364" i="30"/>
  <c r="X364" i="30" s="1"/>
  <c r="B364" i="30" s="1"/>
  <c r="G364" i="30"/>
  <c r="W363" i="30"/>
  <c r="Y363" i="30" s="1"/>
  <c r="C363" i="30" s="1"/>
  <c r="V363" i="30"/>
  <c r="X363" i="30" s="1"/>
  <c r="B363" i="30" s="1"/>
  <c r="G363" i="30"/>
  <c r="Y362" i="30"/>
  <c r="C362" i="30" s="1"/>
  <c r="X362" i="30"/>
  <c r="B362" i="30" s="1"/>
  <c r="W362" i="30"/>
  <c r="V362" i="30"/>
  <c r="G362" i="30"/>
  <c r="X361" i="30"/>
  <c r="B361" i="30" s="1"/>
  <c r="W361" i="30"/>
  <c r="Y361" i="30" s="1"/>
  <c r="V361" i="30"/>
  <c r="G361" i="30"/>
  <c r="C361" i="30"/>
  <c r="W360" i="30"/>
  <c r="Y360" i="30" s="1"/>
  <c r="C360" i="30" s="1"/>
  <c r="V360" i="30"/>
  <c r="X360" i="30" s="1"/>
  <c r="G360" i="30"/>
  <c r="B360" i="30"/>
  <c r="Y359" i="30"/>
  <c r="C359" i="30" s="1"/>
  <c r="W359" i="30"/>
  <c r="V359" i="30"/>
  <c r="X359" i="30" s="1"/>
  <c r="B359" i="30" s="1"/>
  <c r="G359" i="30"/>
  <c r="W358" i="30"/>
  <c r="Y358" i="30" s="1"/>
  <c r="C358" i="30" s="1"/>
  <c r="V358" i="30"/>
  <c r="X358" i="30" s="1"/>
  <c r="B358" i="30" s="1"/>
  <c r="G358" i="30"/>
  <c r="W357" i="30"/>
  <c r="Y357" i="30" s="1"/>
  <c r="C357" i="30" s="1"/>
  <c r="V357" i="30"/>
  <c r="X357" i="30" s="1"/>
  <c r="B357" i="30" s="1"/>
  <c r="G357" i="30"/>
  <c r="W356" i="30"/>
  <c r="Y356" i="30" s="1"/>
  <c r="C356" i="30" s="1"/>
  <c r="V356" i="30"/>
  <c r="X356" i="30" s="1"/>
  <c r="B356" i="30" s="1"/>
  <c r="G356" i="30"/>
  <c r="Y355" i="30"/>
  <c r="C355" i="30" s="1"/>
  <c r="W355" i="30"/>
  <c r="V355" i="30"/>
  <c r="X355" i="30" s="1"/>
  <c r="B355" i="30" s="1"/>
  <c r="G355" i="30"/>
  <c r="W354" i="30"/>
  <c r="Y354" i="30" s="1"/>
  <c r="C354" i="30" s="1"/>
  <c r="V354" i="30"/>
  <c r="X354" i="30" s="1"/>
  <c r="B354" i="30" s="1"/>
  <c r="G354" i="30"/>
  <c r="W353" i="30"/>
  <c r="Y353" i="30" s="1"/>
  <c r="C353" i="30" s="1"/>
  <c r="V353" i="30"/>
  <c r="X353" i="30" s="1"/>
  <c r="B353" i="30" s="1"/>
  <c r="G353" i="30"/>
  <c r="W352" i="30"/>
  <c r="Y352" i="30" s="1"/>
  <c r="C352" i="30" s="1"/>
  <c r="V352" i="30"/>
  <c r="X352" i="30" s="1"/>
  <c r="B352" i="30" s="1"/>
  <c r="G352" i="30"/>
  <c r="W351" i="30"/>
  <c r="Y351" i="30" s="1"/>
  <c r="C351" i="30" s="1"/>
  <c r="V351" i="30"/>
  <c r="X351" i="30" s="1"/>
  <c r="B351" i="30" s="1"/>
  <c r="G351" i="30"/>
  <c r="Y350" i="30"/>
  <c r="C350" i="30" s="1"/>
  <c r="X350" i="30"/>
  <c r="B350" i="30" s="1"/>
  <c r="W350" i="30"/>
  <c r="V350" i="30"/>
  <c r="G350" i="30"/>
  <c r="X349" i="30"/>
  <c r="B349" i="30" s="1"/>
  <c r="W349" i="30"/>
  <c r="Y349" i="30" s="1"/>
  <c r="C349" i="30" s="1"/>
  <c r="V349" i="30"/>
  <c r="G349" i="30"/>
  <c r="W348" i="30"/>
  <c r="Y348" i="30" s="1"/>
  <c r="C348" i="30" s="1"/>
  <c r="V348" i="30"/>
  <c r="X348" i="30" s="1"/>
  <c r="B348" i="30" s="1"/>
  <c r="G348" i="30"/>
  <c r="W347" i="30"/>
  <c r="Y347" i="30" s="1"/>
  <c r="C347" i="30" s="1"/>
  <c r="V347" i="30"/>
  <c r="X347" i="30" s="1"/>
  <c r="B347" i="30" s="1"/>
  <c r="G347" i="30"/>
  <c r="Y346" i="30"/>
  <c r="C346" i="30" s="1"/>
  <c r="X346" i="30"/>
  <c r="B346" i="30" s="1"/>
  <c r="W346" i="30"/>
  <c r="V346" i="30"/>
  <c r="G346" i="30"/>
  <c r="X345" i="30"/>
  <c r="B345" i="30" s="1"/>
  <c r="W345" i="30"/>
  <c r="Y345" i="30" s="1"/>
  <c r="V345" i="30"/>
  <c r="G345" i="30"/>
  <c r="C345" i="30"/>
  <c r="W344" i="30"/>
  <c r="Y344" i="30" s="1"/>
  <c r="C344" i="30" s="1"/>
  <c r="V344" i="30"/>
  <c r="X344" i="30" s="1"/>
  <c r="G344" i="30"/>
  <c r="B344" i="30"/>
  <c r="Y343" i="30"/>
  <c r="C343" i="30" s="1"/>
  <c r="W343" i="30"/>
  <c r="V343" i="30"/>
  <c r="X343" i="30" s="1"/>
  <c r="B343" i="30" s="1"/>
  <c r="G343" i="30"/>
  <c r="W342" i="30"/>
  <c r="Y342" i="30" s="1"/>
  <c r="C342" i="30" s="1"/>
  <c r="V342" i="30"/>
  <c r="X342" i="30" s="1"/>
  <c r="B342" i="30" s="1"/>
  <c r="G342" i="30"/>
  <c r="W341" i="30"/>
  <c r="Y341" i="30" s="1"/>
  <c r="C341" i="30" s="1"/>
  <c r="V341" i="30"/>
  <c r="X341" i="30" s="1"/>
  <c r="B341" i="30" s="1"/>
  <c r="G341" i="30"/>
  <c r="W340" i="30"/>
  <c r="Y340" i="30" s="1"/>
  <c r="C340" i="30" s="1"/>
  <c r="V340" i="30"/>
  <c r="X340" i="30" s="1"/>
  <c r="B340" i="30" s="1"/>
  <c r="G340" i="30"/>
  <c r="Y339" i="30"/>
  <c r="C339" i="30" s="1"/>
  <c r="W339" i="30"/>
  <c r="V339" i="30"/>
  <c r="X339" i="30" s="1"/>
  <c r="B339" i="30" s="1"/>
  <c r="G339" i="30"/>
  <c r="W338" i="30"/>
  <c r="Y338" i="30" s="1"/>
  <c r="C338" i="30" s="1"/>
  <c r="V338" i="30"/>
  <c r="X338" i="30" s="1"/>
  <c r="B338" i="30" s="1"/>
  <c r="G338" i="30"/>
  <c r="W337" i="30"/>
  <c r="Y337" i="30" s="1"/>
  <c r="C337" i="30" s="1"/>
  <c r="V337" i="30"/>
  <c r="X337" i="30" s="1"/>
  <c r="B337" i="30" s="1"/>
  <c r="G337" i="30"/>
  <c r="W336" i="30"/>
  <c r="Y336" i="30" s="1"/>
  <c r="C336" i="30" s="1"/>
  <c r="V336" i="30"/>
  <c r="X336" i="30" s="1"/>
  <c r="B336" i="30" s="1"/>
  <c r="G336" i="30"/>
  <c r="W335" i="30"/>
  <c r="Y335" i="30" s="1"/>
  <c r="C335" i="30" s="1"/>
  <c r="V335" i="30"/>
  <c r="X335" i="30" s="1"/>
  <c r="B335" i="30" s="1"/>
  <c r="G335" i="30"/>
  <c r="Y334" i="30"/>
  <c r="C334" i="30" s="1"/>
  <c r="X334" i="30"/>
  <c r="B334" i="30" s="1"/>
  <c r="W334" i="30"/>
  <c r="V334" i="30"/>
  <c r="G334" i="30"/>
  <c r="X333" i="30"/>
  <c r="B333" i="30" s="1"/>
  <c r="W333" i="30"/>
  <c r="Y333" i="30" s="1"/>
  <c r="C333" i="30" s="1"/>
  <c r="V333" i="30"/>
  <c r="G333" i="30"/>
  <c r="W332" i="30"/>
  <c r="Y332" i="30" s="1"/>
  <c r="C332" i="30" s="1"/>
  <c r="V332" i="30"/>
  <c r="X332" i="30" s="1"/>
  <c r="B332" i="30" s="1"/>
  <c r="G332" i="30"/>
  <c r="W331" i="30"/>
  <c r="Y331" i="30" s="1"/>
  <c r="C331" i="30" s="1"/>
  <c r="V331" i="30"/>
  <c r="X331" i="30" s="1"/>
  <c r="B331" i="30" s="1"/>
  <c r="G331" i="30"/>
  <c r="Y330" i="30"/>
  <c r="C330" i="30" s="1"/>
  <c r="X330" i="30"/>
  <c r="B330" i="30" s="1"/>
  <c r="W330" i="30"/>
  <c r="V330" i="30"/>
  <c r="G330" i="30"/>
  <c r="X329" i="30"/>
  <c r="B329" i="30" s="1"/>
  <c r="W329" i="30"/>
  <c r="Y329" i="30" s="1"/>
  <c r="V329" i="30"/>
  <c r="G329" i="30"/>
  <c r="C329" i="30"/>
  <c r="W328" i="30"/>
  <c r="Y328" i="30" s="1"/>
  <c r="C328" i="30" s="1"/>
  <c r="V328" i="30"/>
  <c r="X328" i="30" s="1"/>
  <c r="G328" i="30"/>
  <c r="B328" i="30"/>
  <c r="Y327" i="30"/>
  <c r="C327" i="30" s="1"/>
  <c r="W327" i="30"/>
  <c r="V327" i="30"/>
  <c r="X327" i="30" s="1"/>
  <c r="B327" i="30" s="1"/>
  <c r="G327" i="30"/>
  <c r="W326" i="30"/>
  <c r="Y326" i="30" s="1"/>
  <c r="C326" i="30" s="1"/>
  <c r="V326" i="30"/>
  <c r="X326" i="30" s="1"/>
  <c r="B326" i="30" s="1"/>
  <c r="G326" i="30"/>
  <c r="W325" i="30"/>
  <c r="Y325" i="30" s="1"/>
  <c r="C325" i="30" s="1"/>
  <c r="V325" i="30"/>
  <c r="X325" i="30" s="1"/>
  <c r="B325" i="30" s="1"/>
  <c r="G325" i="30"/>
  <c r="W324" i="30"/>
  <c r="Y324" i="30" s="1"/>
  <c r="C324" i="30" s="1"/>
  <c r="V324" i="30"/>
  <c r="X324" i="30" s="1"/>
  <c r="B324" i="30" s="1"/>
  <c r="G324" i="30"/>
  <c r="Y323" i="30"/>
  <c r="C323" i="30" s="1"/>
  <c r="W323" i="30"/>
  <c r="V323" i="30"/>
  <c r="X323" i="30" s="1"/>
  <c r="B323" i="30" s="1"/>
  <c r="G323" i="30"/>
  <c r="W322" i="30"/>
  <c r="Y322" i="30" s="1"/>
  <c r="C322" i="30" s="1"/>
  <c r="V322" i="30"/>
  <c r="X322" i="30" s="1"/>
  <c r="B322" i="30" s="1"/>
  <c r="G322" i="30"/>
  <c r="W321" i="30"/>
  <c r="Y321" i="30" s="1"/>
  <c r="C321" i="30" s="1"/>
  <c r="V321" i="30"/>
  <c r="X321" i="30" s="1"/>
  <c r="B321" i="30" s="1"/>
  <c r="G321" i="30"/>
  <c r="W320" i="30"/>
  <c r="Y320" i="30" s="1"/>
  <c r="C320" i="30" s="1"/>
  <c r="V320" i="30"/>
  <c r="X320" i="30" s="1"/>
  <c r="B320" i="30" s="1"/>
  <c r="G320" i="30"/>
  <c r="Y319" i="30"/>
  <c r="C319" i="30" s="1"/>
  <c r="W319" i="30"/>
  <c r="V319" i="30"/>
  <c r="X319" i="30" s="1"/>
  <c r="B319" i="30" s="1"/>
  <c r="G319" i="30"/>
  <c r="Y318" i="30"/>
  <c r="C318" i="30" s="1"/>
  <c r="X318" i="30"/>
  <c r="B318" i="30" s="1"/>
  <c r="W318" i="30"/>
  <c r="V318" i="30"/>
  <c r="G318" i="30"/>
  <c r="X317" i="30"/>
  <c r="B317" i="30" s="1"/>
  <c r="W317" i="30"/>
  <c r="Y317" i="30" s="1"/>
  <c r="C317" i="30" s="1"/>
  <c r="V317" i="30"/>
  <c r="G317" i="30"/>
  <c r="W316" i="30"/>
  <c r="Y316" i="30" s="1"/>
  <c r="C316" i="30" s="1"/>
  <c r="V316" i="30"/>
  <c r="X316" i="30" s="1"/>
  <c r="B316" i="30" s="1"/>
  <c r="G316" i="30"/>
  <c r="Y315" i="30"/>
  <c r="C315" i="30" s="1"/>
  <c r="W315" i="30"/>
  <c r="V315" i="30"/>
  <c r="X315" i="30" s="1"/>
  <c r="B315" i="30" s="1"/>
  <c r="G315" i="30"/>
  <c r="Y314" i="30"/>
  <c r="C314" i="30" s="1"/>
  <c r="X314" i="30"/>
  <c r="B314" i="30" s="1"/>
  <c r="W314" i="30"/>
  <c r="V314" i="30"/>
  <c r="G314" i="30"/>
  <c r="X313" i="30"/>
  <c r="B313" i="30" s="1"/>
  <c r="W313" i="30"/>
  <c r="Y313" i="30" s="1"/>
  <c r="V313" i="30"/>
  <c r="G313" i="30"/>
  <c r="C313" i="30"/>
  <c r="W312" i="30"/>
  <c r="Y312" i="30" s="1"/>
  <c r="C312" i="30" s="1"/>
  <c r="V312" i="30"/>
  <c r="X312" i="30" s="1"/>
  <c r="G312" i="30"/>
  <c r="B312" i="30"/>
  <c r="Y311" i="30"/>
  <c r="C311" i="30" s="1"/>
  <c r="W311" i="30"/>
  <c r="V311" i="30"/>
  <c r="X311" i="30" s="1"/>
  <c r="B311" i="30" s="1"/>
  <c r="G311" i="30"/>
  <c r="W310" i="30"/>
  <c r="Y310" i="30" s="1"/>
  <c r="C310" i="30" s="1"/>
  <c r="V310" i="30"/>
  <c r="X310" i="30" s="1"/>
  <c r="B310" i="30" s="1"/>
  <c r="G310" i="30"/>
  <c r="W309" i="30"/>
  <c r="Y309" i="30" s="1"/>
  <c r="C309" i="30" s="1"/>
  <c r="V309" i="30"/>
  <c r="X309" i="30" s="1"/>
  <c r="B309" i="30" s="1"/>
  <c r="G309" i="30"/>
  <c r="W308" i="30"/>
  <c r="Y308" i="30" s="1"/>
  <c r="C308" i="30" s="1"/>
  <c r="V308" i="30"/>
  <c r="X308" i="30" s="1"/>
  <c r="B308" i="30" s="1"/>
  <c r="G308" i="30"/>
  <c r="Y307" i="30"/>
  <c r="C307" i="30" s="1"/>
  <c r="W307" i="30"/>
  <c r="V307" i="30"/>
  <c r="X307" i="30" s="1"/>
  <c r="B307" i="30" s="1"/>
  <c r="G307" i="30"/>
  <c r="W306" i="30"/>
  <c r="Y306" i="30" s="1"/>
  <c r="C306" i="30" s="1"/>
  <c r="V306" i="30"/>
  <c r="X306" i="30" s="1"/>
  <c r="B306" i="30" s="1"/>
  <c r="G306" i="30"/>
  <c r="W305" i="30"/>
  <c r="Y305" i="30" s="1"/>
  <c r="C305" i="30" s="1"/>
  <c r="V305" i="30"/>
  <c r="X305" i="30" s="1"/>
  <c r="B305" i="30" s="1"/>
  <c r="G305" i="30"/>
  <c r="W304" i="30"/>
  <c r="Y304" i="30" s="1"/>
  <c r="C304" i="30" s="1"/>
  <c r="V304" i="30"/>
  <c r="X304" i="30" s="1"/>
  <c r="B304" i="30" s="1"/>
  <c r="G304" i="30"/>
  <c r="Y303" i="30"/>
  <c r="C303" i="30" s="1"/>
  <c r="W303" i="30"/>
  <c r="V303" i="30"/>
  <c r="X303" i="30" s="1"/>
  <c r="B303" i="30" s="1"/>
  <c r="G303" i="30"/>
  <c r="Y302" i="30"/>
  <c r="C302" i="30" s="1"/>
  <c r="X302" i="30"/>
  <c r="B302" i="30" s="1"/>
  <c r="W302" i="30"/>
  <c r="V302" i="30"/>
  <c r="G302" i="30"/>
  <c r="X301" i="30"/>
  <c r="B301" i="30" s="1"/>
  <c r="W301" i="30"/>
  <c r="Y301" i="30" s="1"/>
  <c r="C301" i="30" s="1"/>
  <c r="V301" i="30"/>
  <c r="G301" i="30"/>
  <c r="W300" i="30"/>
  <c r="Y300" i="30" s="1"/>
  <c r="C300" i="30" s="1"/>
  <c r="V300" i="30"/>
  <c r="X300" i="30" s="1"/>
  <c r="B300" i="30" s="1"/>
  <c r="G300" i="30"/>
  <c r="Y299" i="30"/>
  <c r="C299" i="30" s="1"/>
  <c r="W299" i="30"/>
  <c r="V299" i="30"/>
  <c r="X299" i="30" s="1"/>
  <c r="B299" i="30" s="1"/>
  <c r="G299" i="30"/>
  <c r="Y298" i="30"/>
  <c r="C298" i="30" s="1"/>
  <c r="X298" i="30"/>
  <c r="B298" i="30" s="1"/>
  <c r="W298" i="30"/>
  <c r="V298" i="30"/>
  <c r="G298" i="30"/>
  <c r="X297" i="30"/>
  <c r="B297" i="30" s="1"/>
  <c r="W297" i="30"/>
  <c r="Y297" i="30" s="1"/>
  <c r="V297" i="30"/>
  <c r="G297" i="30"/>
  <c r="C297" i="30"/>
  <c r="W296" i="30"/>
  <c r="Y296" i="30" s="1"/>
  <c r="C296" i="30" s="1"/>
  <c r="V296" i="30"/>
  <c r="X296" i="30" s="1"/>
  <c r="G296" i="30"/>
  <c r="B296" i="30"/>
  <c r="Y295" i="30"/>
  <c r="C295" i="30" s="1"/>
  <c r="W295" i="30"/>
  <c r="V295" i="30"/>
  <c r="X295" i="30" s="1"/>
  <c r="B295" i="30" s="1"/>
  <c r="G295" i="30"/>
  <c r="W294" i="30"/>
  <c r="Y294" i="30" s="1"/>
  <c r="C294" i="30" s="1"/>
  <c r="V294" i="30"/>
  <c r="X294" i="30" s="1"/>
  <c r="B294" i="30" s="1"/>
  <c r="G294" i="30"/>
  <c r="W293" i="30"/>
  <c r="Y293" i="30" s="1"/>
  <c r="C293" i="30" s="1"/>
  <c r="V293" i="30"/>
  <c r="X293" i="30" s="1"/>
  <c r="B293" i="30" s="1"/>
  <c r="G293" i="30"/>
  <c r="W292" i="30"/>
  <c r="Y292" i="30" s="1"/>
  <c r="C292" i="30" s="1"/>
  <c r="V292" i="30"/>
  <c r="X292" i="30" s="1"/>
  <c r="B292" i="30" s="1"/>
  <c r="G292" i="30"/>
  <c r="Y291" i="30"/>
  <c r="C291" i="30" s="1"/>
  <c r="W291" i="30"/>
  <c r="V291" i="30"/>
  <c r="X291" i="30" s="1"/>
  <c r="B291" i="30" s="1"/>
  <c r="G291" i="30"/>
  <c r="Y290" i="30"/>
  <c r="C290" i="30" s="1"/>
  <c r="X290" i="30"/>
  <c r="B290" i="30" s="1"/>
  <c r="W290" i="30"/>
  <c r="V290" i="30"/>
  <c r="G290" i="30"/>
  <c r="X289" i="30"/>
  <c r="W289" i="30"/>
  <c r="Y289" i="30" s="1"/>
  <c r="C289" i="30" s="1"/>
  <c r="V289" i="30"/>
  <c r="G289" i="30"/>
  <c r="B289" i="30"/>
  <c r="W288" i="30"/>
  <c r="Y288" i="30" s="1"/>
  <c r="C288" i="30" s="1"/>
  <c r="V288" i="30"/>
  <c r="X288" i="30" s="1"/>
  <c r="G288" i="30"/>
  <c r="B288" i="30"/>
  <c r="Y287" i="30"/>
  <c r="C287" i="30" s="1"/>
  <c r="W287" i="30"/>
  <c r="V287" i="30"/>
  <c r="X287" i="30" s="1"/>
  <c r="B287" i="30" s="1"/>
  <c r="G287" i="30"/>
  <c r="W286" i="30"/>
  <c r="Y286" i="30" s="1"/>
  <c r="C286" i="30" s="1"/>
  <c r="V286" i="30"/>
  <c r="X286" i="30" s="1"/>
  <c r="B286" i="30" s="1"/>
  <c r="G286" i="30"/>
  <c r="W285" i="30"/>
  <c r="Y285" i="30" s="1"/>
  <c r="C285" i="30" s="1"/>
  <c r="V285" i="30"/>
  <c r="X285" i="30" s="1"/>
  <c r="B285" i="30" s="1"/>
  <c r="G285" i="30"/>
  <c r="W284" i="30"/>
  <c r="Y284" i="30" s="1"/>
  <c r="C284" i="30" s="1"/>
  <c r="V284" i="30"/>
  <c r="X284" i="30" s="1"/>
  <c r="B284" i="30" s="1"/>
  <c r="G284" i="30"/>
  <c r="Y283" i="30"/>
  <c r="C283" i="30" s="1"/>
  <c r="W283" i="30"/>
  <c r="V283" i="30"/>
  <c r="X283" i="30" s="1"/>
  <c r="B283" i="30" s="1"/>
  <c r="G283" i="30"/>
  <c r="Y282" i="30"/>
  <c r="C282" i="30" s="1"/>
  <c r="X282" i="30"/>
  <c r="B282" i="30" s="1"/>
  <c r="W282" i="30"/>
  <c r="V282" i="30"/>
  <c r="G282" i="30"/>
  <c r="X281" i="30"/>
  <c r="W281" i="30"/>
  <c r="Y281" i="30" s="1"/>
  <c r="C281" i="30" s="1"/>
  <c r="V281" i="30"/>
  <c r="G281" i="30"/>
  <c r="B281" i="30"/>
  <c r="W280" i="30"/>
  <c r="Y280" i="30" s="1"/>
  <c r="C280" i="30" s="1"/>
  <c r="V280" i="30"/>
  <c r="X280" i="30" s="1"/>
  <c r="G280" i="30"/>
  <c r="B280" i="30"/>
  <c r="Y279" i="30"/>
  <c r="C279" i="30" s="1"/>
  <c r="W279" i="30"/>
  <c r="V279" i="30"/>
  <c r="X279" i="30" s="1"/>
  <c r="B279" i="30" s="1"/>
  <c r="G279" i="30"/>
  <c r="W278" i="30"/>
  <c r="Y278" i="30" s="1"/>
  <c r="C278" i="30" s="1"/>
  <c r="V278" i="30"/>
  <c r="X278" i="30" s="1"/>
  <c r="B278" i="30" s="1"/>
  <c r="G278" i="30"/>
  <c r="W277" i="30"/>
  <c r="Y277" i="30" s="1"/>
  <c r="C277" i="30" s="1"/>
  <c r="V277" i="30"/>
  <c r="X277" i="30" s="1"/>
  <c r="B277" i="30" s="1"/>
  <c r="G277" i="30"/>
  <c r="W276" i="30"/>
  <c r="Y276" i="30" s="1"/>
  <c r="C276" i="30" s="1"/>
  <c r="V276" i="30"/>
  <c r="X276" i="30" s="1"/>
  <c r="B276" i="30" s="1"/>
  <c r="G276" i="30"/>
  <c r="Y275" i="30"/>
  <c r="C275" i="30" s="1"/>
  <c r="W275" i="30"/>
  <c r="V275" i="30"/>
  <c r="X275" i="30" s="1"/>
  <c r="B275" i="30" s="1"/>
  <c r="G275" i="30"/>
  <c r="Y274" i="30"/>
  <c r="C274" i="30" s="1"/>
  <c r="X274" i="30"/>
  <c r="B274" i="30" s="1"/>
  <c r="W274" i="30"/>
  <c r="V274" i="30"/>
  <c r="G274" i="30"/>
  <c r="X273" i="30"/>
  <c r="W273" i="30"/>
  <c r="Y273" i="30" s="1"/>
  <c r="C273" i="30" s="1"/>
  <c r="V273" i="30"/>
  <c r="G273" i="30"/>
  <c r="B273" i="30"/>
  <c r="W272" i="30"/>
  <c r="Y272" i="30" s="1"/>
  <c r="V272" i="30"/>
  <c r="X272" i="30" s="1"/>
  <c r="B272" i="30" s="1"/>
  <c r="G272" i="30"/>
  <c r="C272" i="30"/>
  <c r="W271" i="30"/>
  <c r="Y271" i="30" s="1"/>
  <c r="C271" i="30" s="1"/>
  <c r="V271" i="30"/>
  <c r="X271" i="30" s="1"/>
  <c r="B271" i="30" s="1"/>
  <c r="G271" i="30"/>
  <c r="W270" i="30"/>
  <c r="Y270" i="30" s="1"/>
  <c r="C270" i="30" s="1"/>
  <c r="V270" i="30"/>
  <c r="X270" i="30" s="1"/>
  <c r="B270" i="30" s="1"/>
  <c r="G270" i="30"/>
  <c r="X269" i="30"/>
  <c r="W269" i="30"/>
  <c r="Y269" i="30" s="1"/>
  <c r="C269" i="30" s="1"/>
  <c r="V269" i="30"/>
  <c r="G269" i="30"/>
  <c r="B269" i="30"/>
  <c r="X268" i="30"/>
  <c r="B268" i="30" s="1"/>
  <c r="W268" i="30"/>
  <c r="Y268" i="30" s="1"/>
  <c r="C268" i="30" s="1"/>
  <c r="V268" i="30"/>
  <c r="G268" i="30"/>
  <c r="W267" i="30"/>
  <c r="Y267" i="30" s="1"/>
  <c r="C267" i="30" s="1"/>
  <c r="V267" i="30"/>
  <c r="X267" i="30" s="1"/>
  <c r="B267" i="30" s="1"/>
  <c r="G267" i="30"/>
  <c r="Y266" i="30"/>
  <c r="W266" i="30"/>
  <c r="V266" i="30"/>
  <c r="X266" i="30" s="1"/>
  <c r="B266" i="30" s="1"/>
  <c r="G266" i="30"/>
  <c r="C266" i="30"/>
  <c r="W265" i="30"/>
  <c r="Y265" i="30" s="1"/>
  <c r="C265" i="30" s="1"/>
  <c r="V265" i="30"/>
  <c r="X265" i="30" s="1"/>
  <c r="B265" i="30" s="1"/>
  <c r="G265" i="30"/>
  <c r="X264" i="30"/>
  <c r="B264" i="30" s="1"/>
  <c r="W264" i="30"/>
  <c r="Y264" i="30" s="1"/>
  <c r="V264" i="30"/>
  <c r="G264" i="30"/>
  <c r="C264" i="30"/>
  <c r="W263" i="30"/>
  <c r="Y263" i="30" s="1"/>
  <c r="C263" i="30" s="1"/>
  <c r="V263" i="30"/>
  <c r="X263" i="30" s="1"/>
  <c r="B263" i="30" s="1"/>
  <c r="G263" i="30"/>
  <c r="Y262" i="30"/>
  <c r="C262" i="30" s="1"/>
  <c r="X262" i="30"/>
  <c r="B262" i="30" s="1"/>
  <c r="W262" i="30"/>
  <c r="V262" i="30"/>
  <c r="G262" i="30"/>
  <c r="W261" i="30"/>
  <c r="Y261" i="30" s="1"/>
  <c r="C261" i="30" s="1"/>
  <c r="V261" i="30"/>
  <c r="X261" i="30" s="1"/>
  <c r="B261" i="30" s="1"/>
  <c r="G261" i="30"/>
  <c r="W260" i="30"/>
  <c r="Y260" i="30" s="1"/>
  <c r="C260" i="30" s="1"/>
  <c r="V260" i="30"/>
  <c r="X260" i="30" s="1"/>
  <c r="B260" i="30" s="1"/>
  <c r="G260" i="30"/>
  <c r="W259" i="30"/>
  <c r="Y259" i="30" s="1"/>
  <c r="C259" i="30" s="1"/>
  <c r="V259" i="30"/>
  <c r="X259" i="30" s="1"/>
  <c r="B259" i="30" s="1"/>
  <c r="G259" i="30"/>
  <c r="X258" i="30"/>
  <c r="B258" i="30" s="1"/>
  <c r="W258" i="30"/>
  <c r="Y258" i="30" s="1"/>
  <c r="C258" i="30" s="1"/>
  <c r="V258" i="30"/>
  <c r="G258" i="30"/>
  <c r="X257" i="30"/>
  <c r="W257" i="30"/>
  <c r="Y257" i="30" s="1"/>
  <c r="C257" i="30" s="1"/>
  <c r="V257" i="30"/>
  <c r="G257" i="30"/>
  <c r="B257" i="30"/>
  <c r="W256" i="30"/>
  <c r="Y256" i="30" s="1"/>
  <c r="V256" i="30"/>
  <c r="X256" i="30" s="1"/>
  <c r="B256" i="30" s="1"/>
  <c r="G256" i="30"/>
  <c r="C256" i="30"/>
  <c r="W255" i="30"/>
  <c r="Y255" i="30" s="1"/>
  <c r="C255" i="30" s="1"/>
  <c r="V255" i="30"/>
  <c r="X255" i="30" s="1"/>
  <c r="B255" i="30" s="1"/>
  <c r="G255" i="30"/>
  <c r="W254" i="30"/>
  <c r="Y254" i="30" s="1"/>
  <c r="C254" i="30" s="1"/>
  <c r="V254" i="30"/>
  <c r="X254" i="30" s="1"/>
  <c r="B254" i="30" s="1"/>
  <c r="G254" i="30"/>
  <c r="X253" i="30"/>
  <c r="W253" i="30"/>
  <c r="Y253" i="30" s="1"/>
  <c r="C253" i="30" s="1"/>
  <c r="V253" i="30"/>
  <c r="G253" i="30"/>
  <c r="B253" i="30"/>
  <c r="X252" i="30"/>
  <c r="B252" i="30" s="1"/>
  <c r="W252" i="30"/>
  <c r="Y252" i="30" s="1"/>
  <c r="C252" i="30" s="1"/>
  <c r="V252" i="30"/>
  <c r="G252" i="30"/>
  <c r="W251" i="30"/>
  <c r="Y251" i="30" s="1"/>
  <c r="C251" i="30" s="1"/>
  <c r="V251" i="30"/>
  <c r="X251" i="30" s="1"/>
  <c r="B251" i="30" s="1"/>
  <c r="G251" i="30"/>
  <c r="Y250" i="30"/>
  <c r="W250" i="30"/>
  <c r="V250" i="30"/>
  <c r="X250" i="30" s="1"/>
  <c r="B250" i="30" s="1"/>
  <c r="G250" i="30"/>
  <c r="C250" i="30"/>
  <c r="W249" i="30"/>
  <c r="Y249" i="30" s="1"/>
  <c r="C249" i="30" s="1"/>
  <c r="V249" i="30"/>
  <c r="X249" i="30" s="1"/>
  <c r="B249" i="30" s="1"/>
  <c r="G249" i="30"/>
  <c r="X248" i="30"/>
  <c r="B248" i="30" s="1"/>
  <c r="W248" i="30"/>
  <c r="Y248" i="30" s="1"/>
  <c r="V248" i="30"/>
  <c r="G248" i="30"/>
  <c r="C248" i="30"/>
  <c r="W247" i="30"/>
  <c r="Y247" i="30" s="1"/>
  <c r="C247" i="30" s="1"/>
  <c r="V247" i="30"/>
  <c r="X247" i="30" s="1"/>
  <c r="B247" i="30" s="1"/>
  <c r="G247" i="30"/>
  <c r="Y246" i="30"/>
  <c r="C246" i="30" s="1"/>
  <c r="X246" i="30"/>
  <c r="B246" i="30" s="1"/>
  <c r="W246" i="30"/>
  <c r="V246" i="30"/>
  <c r="G246" i="30"/>
  <c r="W245" i="30"/>
  <c r="Y245" i="30" s="1"/>
  <c r="C245" i="30" s="1"/>
  <c r="V245" i="30"/>
  <c r="X245" i="30" s="1"/>
  <c r="B245" i="30" s="1"/>
  <c r="G245" i="30"/>
  <c r="W244" i="30"/>
  <c r="Y244" i="30" s="1"/>
  <c r="C244" i="30" s="1"/>
  <c r="V244" i="30"/>
  <c r="X244" i="30" s="1"/>
  <c r="B244" i="30" s="1"/>
  <c r="G244" i="30"/>
  <c r="W243" i="30"/>
  <c r="Y243" i="30" s="1"/>
  <c r="C243" i="30" s="1"/>
  <c r="V243" i="30"/>
  <c r="X243" i="30" s="1"/>
  <c r="B243" i="30" s="1"/>
  <c r="G243" i="30"/>
  <c r="X242" i="30"/>
  <c r="B242" i="30" s="1"/>
  <c r="W242" i="30"/>
  <c r="Y242" i="30" s="1"/>
  <c r="C242" i="30" s="1"/>
  <c r="V242" i="30"/>
  <c r="G242" i="30"/>
  <c r="X241" i="30"/>
  <c r="W241" i="30"/>
  <c r="Y241" i="30" s="1"/>
  <c r="C241" i="30" s="1"/>
  <c r="V241" i="30"/>
  <c r="G241" i="30"/>
  <c r="B241" i="30"/>
  <c r="W240" i="30"/>
  <c r="Y240" i="30" s="1"/>
  <c r="V240" i="30"/>
  <c r="X240" i="30" s="1"/>
  <c r="B240" i="30" s="1"/>
  <c r="G240" i="30"/>
  <c r="C240" i="30"/>
  <c r="W239" i="30"/>
  <c r="Y239" i="30" s="1"/>
  <c r="C239" i="30" s="1"/>
  <c r="V239" i="30"/>
  <c r="X239" i="30" s="1"/>
  <c r="B239" i="30" s="1"/>
  <c r="G239" i="30"/>
  <c r="W238" i="30"/>
  <c r="Y238" i="30" s="1"/>
  <c r="C238" i="30" s="1"/>
  <c r="V238" i="30"/>
  <c r="X238" i="30" s="1"/>
  <c r="B238" i="30" s="1"/>
  <c r="G238" i="30"/>
  <c r="X237" i="30"/>
  <c r="W237" i="30"/>
  <c r="Y237" i="30" s="1"/>
  <c r="C237" i="30" s="1"/>
  <c r="V237" i="30"/>
  <c r="G237" i="30"/>
  <c r="B237" i="30"/>
  <c r="X236" i="30"/>
  <c r="B236" i="30" s="1"/>
  <c r="W236" i="30"/>
  <c r="Y236" i="30" s="1"/>
  <c r="C236" i="30" s="1"/>
  <c r="V236" i="30"/>
  <c r="G236" i="30"/>
  <c r="W235" i="30"/>
  <c r="Y235" i="30" s="1"/>
  <c r="C235" i="30" s="1"/>
  <c r="V235" i="30"/>
  <c r="X235" i="30" s="1"/>
  <c r="B235" i="30" s="1"/>
  <c r="G235" i="30"/>
  <c r="Y234" i="30"/>
  <c r="W234" i="30"/>
  <c r="V234" i="30"/>
  <c r="X234" i="30" s="1"/>
  <c r="B234" i="30" s="1"/>
  <c r="G234" i="30"/>
  <c r="C234" i="30"/>
  <c r="W233" i="30"/>
  <c r="Y233" i="30" s="1"/>
  <c r="C233" i="30" s="1"/>
  <c r="V233" i="30"/>
  <c r="X233" i="30" s="1"/>
  <c r="B233" i="30" s="1"/>
  <c r="G233" i="30"/>
  <c r="X232" i="30"/>
  <c r="B232" i="30" s="1"/>
  <c r="W232" i="30"/>
  <c r="Y232" i="30" s="1"/>
  <c r="V232" i="30"/>
  <c r="G232" i="30"/>
  <c r="C232" i="30"/>
  <c r="W231" i="30"/>
  <c r="Y231" i="30" s="1"/>
  <c r="C231" i="30" s="1"/>
  <c r="V231" i="30"/>
  <c r="X231" i="30" s="1"/>
  <c r="B231" i="30" s="1"/>
  <c r="G231" i="30"/>
  <c r="Y230" i="30"/>
  <c r="C230" i="30" s="1"/>
  <c r="X230" i="30"/>
  <c r="B230" i="30" s="1"/>
  <c r="W230" i="30"/>
  <c r="V230" i="30"/>
  <c r="G230" i="30"/>
  <c r="W229" i="30"/>
  <c r="Y229" i="30" s="1"/>
  <c r="C229" i="30" s="1"/>
  <c r="V229" i="30"/>
  <c r="X229" i="30" s="1"/>
  <c r="B229" i="30" s="1"/>
  <c r="G229" i="30"/>
  <c r="W228" i="30"/>
  <c r="Y228" i="30" s="1"/>
  <c r="C228" i="30" s="1"/>
  <c r="V228" i="30"/>
  <c r="X228" i="30" s="1"/>
  <c r="B228" i="30" s="1"/>
  <c r="G228" i="30"/>
  <c r="W227" i="30"/>
  <c r="Y227" i="30" s="1"/>
  <c r="C227" i="30" s="1"/>
  <c r="V227" i="30"/>
  <c r="X227" i="30" s="1"/>
  <c r="B227" i="30" s="1"/>
  <c r="G227" i="30"/>
  <c r="X226" i="30"/>
  <c r="B226" i="30" s="1"/>
  <c r="W226" i="30"/>
  <c r="Y226" i="30" s="1"/>
  <c r="C226" i="30" s="1"/>
  <c r="V226" i="30"/>
  <c r="G226" i="30"/>
  <c r="X225" i="30"/>
  <c r="W225" i="30"/>
  <c r="Y225" i="30" s="1"/>
  <c r="C225" i="30" s="1"/>
  <c r="V225" i="30"/>
  <c r="G225" i="30"/>
  <c r="B225" i="30"/>
  <c r="W224" i="30"/>
  <c r="Y224" i="30" s="1"/>
  <c r="V224" i="30"/>
  <c r="X224" i="30" s="1"/>
  <c r="B224" i="30" s="1"/>
  <c r="G224" i="30"/>
  <c r="C224" i="30"/>
  <c r="W223" i="30"/>
  <c r="Y223" i="30" s="1"/>
  <c r="C223" i="30" s="1"/>
  <c r="V223" i="30"/>
  <c r="X223" i="30" s="1"/>
  <c r="B223" i="30" s="1"/>
  <c r="G223" i="30"/>
  <c r="W222" i="30"/>
  <c r="Y222" i="30" s="1"/>
  <c r="C222" i="30" s="1"/>
  <c r="V222" i="30"/>
  <c r="X222" i="30" s="1"/>
  <c r="B222" i="30" s="1"/>
  <c r="G222" i="30"/>
  <c r="X221" i="30"/>
  <c r="W221" i="30"/>
  <c r="Y221" i="30" s="1"/>
  <c r="C221" i="30" s="1"/>
  <c r="V221" i="30"/>
  <c r="G221" i="30"/>
  <c r="B221" i="30"/>
  <c r="X220" i="30"/>
  <c r="B220" i="30" s="1"/>
  <c r="W220" i="30"/>
  <c r="Y220" i="30" s="1"/>
  <c r="C220" i="30" s="1"/>
  <c r="V220" i="30"/>
  <c r="G220" i="30"/>
  <c r="W219" i="30"/>
  <c r="Y219" i="30" s="1"/>
  <c r="C219" i="30" s="1"/>
  <c r="V219" i="30"/>
  <c r="X219" i="30" s="1"/>
  <c r="B219" i="30" s="1"/>
  <c r="G219" i="30"/>
  <c r="Y218" i="30"/>
  <c r="W218" i="30"/>
  <c r="V218" i="30"/>
  <c r="X218" i="30" s="1"/>
  <c r="B218" i="30" s="1"/>
  <c r="G218" i="30"/>
  <c r="C218" i="30"/>
  <c r="W217" i="30"/>
  <c r="Y217" i="30" s="1"/>
  <c r="C217" i="30" s="1"/>
  <c r="V217" i="30"/>
  <c r="X217" i="30" s="1"/>
  <c r="B217" i="30" s="1"/>
  <c r="G217" i="30"/>
  <c r="X216" i="30"/>
  <c r="B216" i="30" s="1"/>
  <c r="W216" i="30"/>
  <c r="Y216" i="30" s="1"/>
  <c r="V216" i="30"/>
  <c r="G216" i="30"/>
  <c r="C216" i="30"/>
  <c r="W215" i="30"/>
  <c r="Y215" i="30" s="1"/>
  <c r="C215" i="30" s="1"/>
  <c r="V215" i="30"/>
  <c r="X215" i="30" s="1"/>
  <c r="B215" i="30" s="1"/>
  <c r="G215" i="30"/>
  <c r="Y214" i="30"/>
  <c r="C214" i="30" s="1"/>
  <c r="X214" i="30"/>
  <c r="B214" i="30" s="1"/>
  <c r="W214" i="30"/>
  <c r="V214" i="30"/>
  <c r="G214" i="30"/>
  <c r="W213" i="30"/>
  <c r="Y213" i="30" s="1"/>
  <c r="C213" i="30" s="1"/>
  <c r="V213" i="30"/>
  <c r="X213" i="30" s="1"/>
  <c r="B213" i="30" s="1"/>
  <c r="G213" i="30"/>
  <c r="W212" i="30"/>
  <c r="Y212" i="30" s="1"/>
  <c r="C212" i="30" s="1"/>
  <c r="V212" i="30"/>
  <c r="X212" i="30" s="1"/>
  <c r="B212" i="30" s="1"/>
  <c r="G212" i="30"/>
  <c r="W211" i="30"/>
  <c r="Y211" i="30" s="1"/>
  <c r="C211" i="30" s="1"/>
  <c r="V211" i="30"/>
  <c r="X211" i="30" s="1"/>
  <c r="B211" i="30" s="1"/>
  <c r="G211" i="30"/>
  <c r="X210" i="30"/>
  <c r="B210" i="30" s="1"/>
  <c r="W210" i="30"/>
  <c r="Y210" i="30" s="1"/>
  <c r="C210" i="30" s="1"/>
  <c r="V210" i="30"/>
  <c r="G210" i="30"/>
  <c r="X209" i="30"/>
  <c r="W209" i="30"/>
  <c r="Y209" i="30" s="1"/>
  <c r="C209" i="30" s="1"/>
  <c r="V209" i="30"/>
  <c r="G209" i="30"/>
  <c r="B209" i="30"/>
  <c r="W208" i="30"/>
  <c r="Y208" i="30" s="1"/>
  <c r="V208" i="30"/>
  <c r="X208" i="30" s="1"/>
  <c r="B208" i="30" s="1"/>
  <c r="G208" i="30"/>
  <c r="C208" i="30"/>
  <c r="W207" i="30"/>
  <c r="Y207" i="30" s="1"/>
  <c r="C207" i="30" s="1"/>
  <c r="V207" i="30"/>
  <c r="X207" i="30" s="1"/>
  <c r="B207" i="30" s="1"/>
  <c r="G207" i="30"/>
  <c r="W206" i="30"/>
  <c r="Y206" i="30" s="1"/>
  <c r="C206" i="30" s="1"/>
  <c r="V206" i="30"/>
  <c r="X206" i="30" s="1"/>
  <c r="B206" i="30" s="1"/>
  <c r="G206" i="30"/>
  <c r="X205" i="30"/>
  <c r="W205" i="30"/>
  <c r="Y205" i="30" s="1"/>
  <c r="C205" i="30" s="1"/>
  <c r="V205" i="30"/>
  <c r="G205" i="30"/>
  <c r="B205" i="30"/>
  <c r="X204" i="30"/>
  <c r="B204" i="30" s="1"/>
  <c r="W204" i="30"/>
  <c r="Y204" i="30" s="1"/>
  <c r="V204" i="30"/>
  <c r="G204" i="30"/>
  <c r="C204" i="30"/>
  <c r="W203" i="30"/>
  <c r="Y203" i="30" s="1"/>
  <c r="C203" i="30" s="1"/>
  <c r="V203" i="30"/>
  <c r="X203" i="30" s="1"/>
  <c r="B203" i="30" s="1"/>
  <c r="G203" i="30"/>
  <c r="Y202" i="30"/>
  <c r="C202" i="30" s="1"/>
  <c r="W202" i="30"/>
  <c r="V202" i="30"/>
  <c r="X202" i="30" s="1"/>
  <c r="B202" i="30" s="1"/>
  <c r="G202" i="30"/>
  <c r="W201" i="30"/>
  <c r="Y201" i="30" s="1"/>
  <c r="C201" i="30" s="1"/>
  <c r="V201" i="30"/>
  <c r="X201" i="30" s="1"/>
  <c r="B201" i="30" s="1"/>
  <c r="G201" i="30"/>
  <c r="X200" i="30"/>
  <c r="B200" i="30" s="1"/>
  <c r="W200" i="30"/>
  <c r="Y200" i="30" s="1"/>
  <c r="V200" i="30"/>
  <c r="G200" i="30"/>
  <c r="C200" i="30"/>
  <c r="W199" i="30"/>
  <c r="Y199" i="30" s="1"/>
  <c r="C199" i="30" s="1"/>
  <c r="V199" i="30"/>
  <c r="X199" i="30" s="1"/>
  <c r="B199" i="30" s="1"/>
  <c r="G199" i="30"/>
  <c r="Y198" i="30"/>
  <c r="C198" i="30" s="1"/>
  <c r="W198" i="30"/>
  <c r="V198" i="30"/>
  <c r="X198" i="30" s="1"/>
  <c r="B198" i="30" s="1"/>
  <c r="G198" i="30"/>
  <c r="Y197" i="30"/>
  <c r="C197" i="30" s="1"/>
  <c r="X197" i="30"/>
  <c r="B197" i="30" s="1"/>
  <c r="W197" i="30"/>
  <c r="V197" i="30"/>
  <c r="G197" i="30"/>
  <c r="W196" i="30"/>
  <c r="Y196" i="30" s="1"/>
  <c r="C196" i="30" s="1"/>
  <c r="V196" i="30"/>
  <c r="X196" i="30" s="1"/>
  <c r="B196" i="30" s="1"/>
  <c r="G196" i="30"/>
  <c r="W195" i="30"/>
  <c r="Y195" i="30" s="1"/>
  <c r="C195" i="30" s="1"/>
  <c r="V195" i="30"/>
  <c r="X195" i="30" s="1"/>
  <c r="B195" i="30" s="1"/>
  <c r="G195" i="30"/>
  <c r="Y194" i="30"/>
  <c r="C194" i="30" s="1"/>
  <c r="W194" i="30"/>
  <c r="V194" i="30"/>
  <c r="X194" i="30" s="1"/>
  <c r="B194" i="30" s="1"/>
  <c r="G194" i="30"/>
  <c r="W193" i="30"/>
  <c r="Y193" i="30" s="1"/>
  <c r="C193" i="30" s="1"/>
  <c r="V193" i="30"/>
  <c r="X193" i="30" s="1"/>
  <c r="B193" i="30" s="1"/>
  <c r="G193" i="30"/>
  <c r="X192" i="30"/>
  <c r="W192" i="30"/>
  <c r="Y192" i="30" s="1"/>
  <c r="C192" i="30" s="1"/>
  <c r="V192" i="30"/>
  <c r="G192" i="30"/>
  <c r="B192" i="30"/>
  <c r="W191" i="30"/>
  <c r="Y191" i="30" s="1"/>
  <c r="C191" i="30" s="1"/>
  <c r="V191" i="30"/>
  <c r="X191" i="30" s="1"/>
  <c r="B191" i="30" s="1"/>
  <c r="G191" i="30"/>
  <c r="Y190" i="30"/>
  <c r="C190" i="30" s="1"/>
  <c r="W190" i="30"/>
  <c r="V190" i="30"/>
  <c r="X190" i="30" s="1"/>
  <c r="B190" i="30" s="1"/>
  <c r="G190" i="30"/>
  <c r="Y189" i="30"/>
  <c r="C189" i="30" s="1"/>
  <c r="X189" i="30"/>
  <c r="B189" i="30" s="1"/>
  <c r="W189" i="30"/>
  <c r="V189" i="30"/>
  <c r="G189" i="30"/>
  <c r="W188" i="30"/>
  <c r="Y188" i="30" s="1"/>
  <c r="C188" i="30" s="1"/>
  <c r="V188" i="30"/>
  <c r="X188" i="30" s="1"/>
  <c r="B188" i="30" s="1"/>
  <c r="G188" i="30"/>
  <c r="W187" i="30"/>
  <c r="Y187" i="30" s="1"/>
  <c r="C187" i="30" s="1"/>
  <c r="V187" i="30"/>
  <c r="X187" i="30" s="1"/>
  <c r="B187" i="30" s="1"/>
  <c r="G187" i="30"/>
  <c r="Y186" i="30"/>
  <c r="C186" i="30" s="1"/>
  <c r="W186" i="30"/>
  <c r="V186" i="30"/>
  <c r="X186" i="30" s="1"/>
  <c r="B186" i="30" s="1"/>
  <c r="G186" i="30"/>
  <c r="W185" i="30"/>
  <c r="Y185" i="30" s="1"/>
  <c r="C185" i="30" s="1"/>
  <c r="V185" i="30"/>
  <c r="X185" i="30" s="1"/>
  <c r="B185" i="30" s="1"/>
  <c r="G185" i="30"/>
  <c r="X184" i="30"/>
  <c r="W184" i="30"/>
  <c r="Y184" i="30" s="1"/>
  <c r="C184" i="30" s="1"/>
  <c r="V184" i="30"/>
  <c r="G184" i="30"/>
  <c r="B184" i="30"/>
  <c r="W183" i="30"/>
  <c r="Y183" i="30" s="1"/>
  <c r="C183" i="30" s="1"/>
  <c r="V183" i="30"/>
  <c r="X183" i="30" s="1"/>
  <c r="B183" i="30" s="1"/>
  <c r="G183" i="30"/>
  <c r="Y182" i="30"/>
  <c r="C182" i="30" s="1"/>
  <c r="W182" i="30"/>
  <c r="V182" i="30"/>
  <c r="X182" i="30" s="1"/>
  <c r="B182" i="30" s="1"/>
  <c r="G182" i="30"/>
  <c r="Y181" i="30"/>
  <c r="C181" i="30" s="1"/>
  <c r="X181" i="30"/>
  <c r="B181" i="30" s="1"/>
  <c r="W181" i="30"/>
  <c r="V181" i="30"/>
  <c r="G181" i="30"/>
  <c r="W180" i="30"/>
  <c r="Y180" i="30" s="1"/>
  <c r="C180" i="30" s="1"/>
  <c r="V180" i="30"/>
  <c r="X180" i="30" s="1"/>
  <c r="B180" i="30" s="1"/>
  <c r="G180" i="30"/>
  <c r="W179" i="30"/>
  <c r="Y179" i="30" s="1"/>
  <c r="C179" i="30" s="1"/>
  <c r="V179" i="30"/>
  <c r="X179" i="30" s="1"/>
  <c r="B179" i="30" s="1"/>
  <c r="G179" i="30"/>
  <c r="Y178" i="30"/>
  <c r="C178" i="30" s="1"/>
  <c r="W178" i="30"/>
  <c r="V178" i="30"/>
  <c r="X178" i="30" s="1"/>
  <c r="B178" i="30" s="1"/>
  <c r="G178" i="30"/>
  <c r="W177" i="30"/>
  <c r="Y177" i="30" s="1"/>
  <c r="C177" i="30" s="1"/>
  <c r="V177" i="30"/>
  <c r="X177" i="30" s="1"/>
  <c r="B177" i="30" s="1"/>
  <c r="G177" i="30"/>
  <c r="X176" i="30"/>
  <c r="W176" i="30"/>
  <c r="Y176" i="30" s="1"/>
  <c r="C176" i="30" s="1"/>
  <c r="V176" i="30"/>
  <c r="G176" i="30"/>
  <c r="B176" i="30"/>
  <c r="W175" i="30"/>
  <c r="Y175" i="30" s="1"/>
  <c r="C175" i="30" s="1"/>
  <c r="V175" i="30"/>
  <c r="X175" i="30" s="1"/>
  <c r="B175" i="30" s="1"/>
  <c r="G175" i="30"/>
  <c r="Y174" i="30"/>
  <c r="C174" i="30" s="1"/>
  <c r="W174" i="30"/>
  <c r="V174" i="30"/>
  <c r="X174" i="30" s="1"/>
  <c r="B174" i="30" s="1"/>
  <c r="G174" i="30"/>
  <c r="Y173" i="30"/>
  <c r="C173" i="30" s="1"/>
  <c r="X173" i="30"/>
  <c r="B173" i="30" s="1"/>
  <c r="W173" i="30"/>
  <c r="V173" i="30"/>
  <c r="G173" i="30"/>
  <c r="W172" i="30"/>
  <c r="Y172" i="30" s="1"/>
  <c r="C172" i="30" s="1"/>
  <c r="V172" i="30"/>
  <c r="X172" i="30" s="1"/>
  <c r="B172" i="30" s="1"/>
  <c r="G172" i="30"/>
  <c r="W171" i="30"/>
  <c r="Y171" i="30" s="1"/>
  <c r="C171" i="30" s="1"/>
  <c r="V171" i="30"/>
  <c r="X171" i="30" s="1"/>
  <c r="B171" i="30" s="1"/>
  <c r="G171" i="30"/>
  <c r="Y170" i="30"/>
  <c r="C170" i="30" s="1"/>
  <c r="W170" i="30"/>
  <c r="V170" i="30"/>
  <c r="X170" i="30" s="1"/>
  <c r="B170" i="30" s="1"/>
  <c r="G170" i="30"/>
  <c r="W169" i="30"/>
  <c r="Y169" i="30" s="1"/>
  <c r="C169" i="30" s="1"/>
  <c r="V169" i="30"/>
  <c r="X169" i="30" s="1"/>
  <c r="B169" i="30" s="1"/>
  <c r="G169" i="30"/>
  <c r="X168" i="30"/>
  <c r="W168" i="30"/>
  <c r="Y168" i="30" s="1"/>
  <c r="C168" i="30" s="1"/>
  <c r="V168" i="30"/>
  <c r="G168" i="30"/>
  <c r="B168" i="30"/>
  <c r="W167" i="30"/>
  <c r="Y167" i="30" s="1"/>
  <c r="C167" i="30" s="1"/>
  <c r="V167" i="30"/>
  <c r="X167" i="30" s="1"/>
  <c r="B167" i="30" s="1"/>
  <c r="G167" i="30"/>
  <c r="Y166" i="30"/>
  <c r="C166" i="30" s="1"/>
  <c r="W166" i="30"/>
  <c r="V166" i="30"/>
  <c r="X166" i="30" s="1"/>
  <c r="B166" i="30" s="1"/>
  <c r="G166" i="30"/>
  <c r="Y165" i="30"/>
  <c r="C165" i="30" s="1"/>
  <c r="X165" i="30"/>
  <c r="B165" i="30" s="1"/>
  <c r="W165" i="30"/>
  <c r="V165" i="30"/>
  <c r="G165" i="30"/>
  <c r="W164" i="30"/>
  <c r="Y164" i="30" s="1"/>
  <c r="C164" i="30" s="1"/>
  <c r="V164" i="30"/>
  <c r="X164" i="30" s="1"/>
  <c r="B164" i="30" s="1"/>
  <c r="G164" i="30"/>
  <c r="W163" i="30"/>
  <c r="Y163" i="30" s="1"/>
  <c r="C163" i="30" s="1"/>
  <c r="V163" i="30"/>
  <c r="X163" i="30" s="1"/>
  <c r="B163" i="30" s="1"/>
  <c r="G163" i="30"/>
  <c r="Y162" i="30"/>
  <c r="C162" i="30" s="1"/>
  <c r="W162" i="30"/>
  <c r="V162" i="30"/>
  <c r="X162" i="30" s="1"/>
  <c r="B162" i="30" s="1"/>
  <c r="G162" i="30"/>
  <c r="W161" i="30"/>
  <c r="Y161" i="30" s="1"/>
  <c r="C161" i="30" s="1"/>
  <c r="V161" i="30"/>
  <c r="X161" i="30" s="1"/>
  <c r="B161" i="30" s="1"/>
  <c r="G161" i="30"/>
  <c r="X160" i="30"/>
  <c r="W160" i="30"/>
  <c r="Y160" i="30" s="1"/>
  <c r="C160" i="30" s="1"/>
  <c r="V160" i="30"/>
  <c r="G160" i="30"/>
  <c r="B160" i="30"/>
  <c r="W159" i="30"/>
  <c r="Y159" i="30" s="1"/>
  <c r="C159" i="30" s="1"/>
  <c r="V159" i="30"/>
  <c r="X159" i="30" s="1"/>
  <c r="B159" i="30" s="1"/>
  <c r="G159" i="30"/>
  <c r="Y158" i="30"/>
  <c r="C158" i="30" s="1"/>
  <c r="W158" i="30"/>
  <c r="V158" i="30"/>
  <c r="X158" i="30" s="1"/>
  <c r="B158" i="30" s="1"/>
  <c r="G158" i="30"/>
  <c r="Y157" i="30"/>
  <c r="C157" i="30" s="1"/>
  <c r="X157" i="30"/>
  <c r="B157" i="30" s="1"/>
  <c r="W157" i="30"/>
  <c r="V157" i="30"/>
  <c r="G157" i="30"/>
  <c r="W156" i="30"/>
  <c r="Y156" i="30" s="1"/>
  <c r="C156" i="30" s="1"/>
  <c r="V156" i="30"/>
  <c r="X156" i="30" s="1"/>
  <c r="B156" i="30" s="1"/>
  <c r="G156" i="30"/>
  <c r="W155" i="30"/>
  <c r="Y155" i="30" s="1"/>
  <c r="C155" i="30" s="1"/>
  <c r="V155" i="30"/>
  <c r="X155" i="30" s="1"/>
  <c r="B155" i="30" s="1"/>
  <c r="G155" i="30"/>
  <c r="W154" i="30"/>
  <c r="Y154" i="30" s="1"/>
  <c r="C154" i="30" s="1"/>
  <c r="V154" i="30"/>
  <c r="X154" i="30" s="1"/>
  <c r="B154" i="30" s="1"/>
  <c r="G154" i="30"/>
  <c r="W153" i="30"/>
  <c r="Y153" i="30" s="1"/>
  <c r="C153" i="30" s="1"/>
  <c r="V153" i="30"/>
  <c r="X153" i="30" s="1"/>
  <c r="B153" i="30" s="1"/>
  <c r="G153" i="30"/>
  <c r="X152" i="30"/>
  <c r="W152" i="30"/>
  <c r="Y152" i="30" s="1"/>
  <c r="C152" i="30" s="1"/>
  <c r="V152" i="30"/>
  <c r="G152" i="30"/>
  <c r="B152" i="30"/>
  <c r="W151" i="30"/>
  <c r="Y151" i="30" s="1"/>
  <c r="C151" i="30" s="1"/>
  <c r="V151" i="30"/>
  <c r="X151" i="30" s="1"/>
  <c r="B151" i="30" s="1"/>
  <c r="G151" i="30"/>
  <c r="Y150" i="30"/>
  <c r="C150" i="30" s="1"/>
  <c r="W150" i="30"/>
  <c r="V150" i="30"/>
  <c r="X150" i="30" s="1"/>
  <c r="B150" i="30" s="1"/>
  <c r="G150" i="30"/>
  <c r="Y149" i="30"/>
  <c r="C149" i="30" s="1"/>
  <c r="X149" i="30"/>
  <c r="B149" i="30" s="1"/>
  <c r="W149" i="30"/>
  <c r="V149" i="30"/>
  <c r="G149" i="30"/>
  <c r="W148" i="30"/>
  <c r="Y148" i="30" s="1"/>
  <c r="C148" i="30" s="1"/>
  <c r="V148" i="30"/>
  <c r="X148" i="30" s="1"/>
  <c r="B148" i="30" s="1"/>
  <c r="G148" i="30"/>
  <c r="W147" i="30"/>
  <c r="Y147" i="30" s="1"/>
  <c r="C147" i="30" s="1"/>
  <c r="V147" i="30"/>
  <c r="X147" i="30" s="1"/>
  <c r="B147" i="30" s="1"/>
  <c r="G147" i="30"/>
  <c r="W146" i="30"/>
  <c r="Y146" i="30" s="1"/>
  <c r="C146" i="30" s="1"/>
  <c r="V146" i="30"/>
  <c r="X146" i="30" s="1"/>
  <c r="B146" i="30" s="1"/>
  <c r="G146" i="30"/>
  <c r="W145" i="30"/>
  <c r="Y145" i="30" s="1"/>
  <c r="C145" i="30" s="1"/>
  <c r="V145" i="30"/>
  <c r="X145" i="30" s="1"/>
  <c r="B145" i="30" s="1"/>
  <c r="G145" i="30"/>
  <c r="X144" i="30"/>
  <c r="W144" i="30"/>
  <c r="Y144" i="30" s="1"/>
  <c r="C144" i="30" s="1"/>
  <c r="V144" i="30"/>
  <c r="G144" i="30"/>
  <c r="B144" i="30"/>
  <c r="W143" i="30"/>
  <c r="Y143" i="30" s="1"/>
  <c r="C143" i="30" s="1"/>
  <c r="V143" i="30"/>
  <c r="X143" i="30" s="1"/>
  <c r="B143" i="30" s="1"/>
  <c r="G143" i="30"/>
  <c r="Y142" i="30"/>
  <c r="C142" i="30" s="1"/>
  <c r="W142" i="30"/>
  <c r="V142" i="30"/>
  <c r="X142" i="30" s="1"/>
  <c r="B142" i="30" s="1"/>
  <c r="G142" i="30"/>
  <c r="Y141" i="30"/>
  <c r="C141" i="30" s="1"/>
  <c r="X141" i="30"/>
  <c r="B141" i="30" s="1"/>
  <c r="W141" i="30"/>
  <c r="V141" i="30"/>
  <c r="G141" i="30"/>
  <c r="W140" i="30"/>
  <c r="Y140" i="30" s="1"/>
  <c r="C140" i="30" s="1"/>
  <c r="V140" i="30"/>
  <c r="X140" i="30" s="1"/>
  <c r="B140" i="30" s="1"/>
  <c r="G140" i="30"/>
  <c r="W139" i="30"/>
  <c r="Y139" i="30" s="1"/>
  <c r="C139" i="30" s="1"/>
  <c r="V139" i="30"/>
  <c r="X139" i="30" s="1"/>
  <c r="B139" i="30" s="1"/>
  <c r="G139" i="30"/>
  <c r="W138" i="30"/>
  <c r="Y138" i="30" s="1"/>
  <c r="C138" i="30" s="1"/>
  <c r="V138" i="30"/>
  <c r="X138" i="30" s="1"/>
  <c r="B138" i="30" s="1"/>
  <c r="G138" i="30"/>
  <c r="W137" i="30"/>
  <c r="Y137" i="30" s="1"/>
  <c r="C137" i="30" s="1"/>
  <c r="V137" i="30"/>
  <c r="X137" i="30" s="1"/>
  <c r="B137" i="30" s="1"/>
  <c r="G137" i="30"/>
  <c r="X136" i="30"/>
  <c r="W136" i="30"/>
  <c r="Y136" i="30" s="1"/>
  <c r="C136" i="30" s="1"/>
  <c r="V136" i="30"/>
  <c r="G136" i="30"/>
  <c r="B136" i="30"/>
  <c r="W135" i="30"/>
  <c r="Y135" i="30" s="1"/>
  <c r="C135" i="30" s="1"/>
  <c r="V135" i="30"/>
  <c r="X135" i="30" s="1"/>
  <c r="B135" i="30" s="1"/>
  <c r="G135" i="30"/>
  <c r="Y134" i="30"/>
  <c r="C134" i="30" s="1"/>
  <c r="W134" i="30"/>
  <c r="V134" i="30"/>
  <c r="X134" i="30" s="1"/>
  <c r="B134" i="30" s="1"/>
  <c r="G134" i="30"/>
  <c r="Y133" i="30"/>
  <c r="C133" i="30" s="1"/>
  <c r="X133" i="30"/>
  <c r="B133" i="30" s="1"/>
  <c r="W133" i="30"/>
  <c r="V133" i="30"/>
  <c r="G133" i="30"/>
  <c r="W132" i="30"/>
  <c r="Y132" i="30" s="1"/>
  <c r="C132" i="30" s="1"/>
  <c r="V132" i="30"/>
  <c r="X132" i="30" s="1"/>
  <c r="B132" i="30" s="1"/>
  <c r="G132" i="30"/>
  <c r="W131" i="30"/>
  <c r="Y131" i="30" s="1"/>
  <c r="C131" i="30" s="1"/>
  <c r="V131" i="30"/>
  <c r="X131" i="30" s="1"/>
  <c r="B131" i="30" s="1"/>
  <c r="G131" i="30"/>
  <c r="Y130" i="30"/>
  <c r="C130" i="30" s="1"/>
  <c r="W130" i="30"/>
  <c r="V130" i="30"/>
  <c r="X130" i="30" s="1"/>
  <c r="B130" i="30" s="1"/>
  <c r="G130" i="30"/>
  <c r="W129" i="30"/>
  <c r="Y129" i="30" s="1"/>
  <c r="C129" i="30" s="1"/>
  <c r="V129" i="30"/>
  <c r="X129" i="30" s="1"/>
  <c r="B129" i="30" s="1"/>
  <c r="G129" i="30"/>
  <c r="X128" i="30"/>
  <c r="W128" i="30"/>
  <c r="Y128" i="30" s="1"/>
  <c r="C128" i="30" s="1"/>
  <c r="V128" i="30"/>
  <c r="G128" i="30"/>
  <c r="B128" i="30"/>
  <c r="W127" i="30"/>
  <c r="Y127" i="30" s="1"/>
  <c r="C127" i="30" s="1"/>
  <c r="V127" i="30"/>
  <c r="X127" i="30" s="1"/>
  <c r="B127" i="30" s="1"/>
  <c r="G127" i="30"/>
  <c r="Y126" i="30"/>
  <c r="C126" i="30" s="1"/>
  <c r="W126" i="30"/>
  <c r="V126" i="30"/>
  <c r="X126" i="30" s="1"/>
  <c r="B126" i="30" s="1"/>
  <c r="G126" i="30"/>
  <c r="Y125" i="30"/>
  <c r="C125" i="30" s="1"/>
  <c r="X125" i="30"/>
  <c r="B125" i="30" s="1"/>
  <c r="W125" i="30"/>
  <c r="V125" i="30"/>
  <c r="G125" i="30"/>
  <c r="W124" i="30"/>
  <c r="Y124" i="30" s="1"/>
  <c r="C124" i="30" s="1"/>
  <c r="V124" i="30"/>
  <c r="X124" i="30" s="1"/>
  <c r="B124" i="30" s="1"/>
  <c r="G124" i="30"/>
  <c r="W123" i="30"/>
  <c r="Y123" i="30" s="1"/>
  <c r="C123" i="30" s="1"/>
  <c r="V123" i="30"/>
  <c r="X123" i="30" s="1"/>
  <c r="B123" i="30" s="1"/>
  <c r="G123" i="30"/>
  <c r="Y122" i="30"/>
  <c r="C122" i="30" s="1"/>
  <c r="W122" i="30"/>
  <c r="V122" i="30"/>
  <c r="X122" i="30" s="1"/>
  <c r="B122" i="30" s="1"/>
  <c r="G122" i="30"/>
  <c r="W121" i="30"/>
  <c r="Y121" i="30" s="1"/>
  <c r="C121" i="30" s="1"/>
  <c r="V121" i="30"/>
  <c r="X121" i="30" s="1"/>
  <c r="B121" i="30" s="1"/>
  <c r="G121" i="30"/>
  <c r="X120" i="30"/>
  <c r="W120" i="30"/>
  <c r="Y120" i="30" s="1"/>
  <c r="C120" i="30" s="1"/>
  <c r="V120" i="30"/>
  <c r="G120" i="30"/>
  <c r="B120" i="30"/>
  <c r="W119" i="30"/>
  <c r="Y119" i="30" s="1"/>
  <c r="C119" i="30" s="1"/>
  <c r="V119" i="30"/>
  <c r="X119" i="30" s="1"/>
  <c r="B119" i="30" s="1"/>
  <c r="G119" i="30"/>
  <c r="Y118" i="30"/>
  <c r="C118" i="30" s="1"/>
  <c r="W118" i="30"/>
  <c r="V118" i="30"/>
  <c r="X118" i="30" s="1"/>
  <c r="B118" i="30" s="1"/>
  <c r="G118" i="30"/>
  <c r="Y117" i="30"/>
  <c r="C117" i="30" s="1"/>
  <c r="X117" i="30"/>
  <c r="B117" i="30" s="1"/>
  <c r="W117" i="30"/>
  <c r="V117" i="30"/>
  <c r="G117" i="30"/>
  <c r="W116" i="30"/>
  <c r="Y116" i="30" s="1"/>
  <c r="C116" i="30" s="1"/>
  <c r="V116" i="30"/>
  <c r="X116" i="30" s="1"/>
  <c r="B116" i="30" s="1"/>
  <c r="G116" i="30"/>
  <c r="W115" i="30"/>
  <c r="Y115" i="30" s="1"/>
  <c r="C115" i="30" s="1"/>
  <c r="V115" i="30"/>
  <c r="X115" i="30" s="1"/>
  <c r="B115" i="30" s="1"/>
  <c r="G115" i="30"/>
  <c r="Y114" i="30"/>
  <c r="C114" i="30" s="1"/>
  <c r="W114" i="30"/>
  <c r="V114" i="30"/>
  <c r="X114" i="30" s="1"/>
  <c r="B114" i="30" s="1"/>
  <c r="G114" i="30"/>
  <c r="W113" i="30"/>
  <c r="Y113" i="30" s="1"/>
  <c r="C113" i="30" s="1"/>
  <c r="V113" i="30"/>
  <c r="X113" i="30" s="1"/>
  <c r="B113" i="30" s="1"/>
  <c r="G113" i="30"/>
  <c r="X112" i="30"/>
  <c r="W112" i="30"/>
  <c r="Y112" i="30" s="1"/>
  <c r="C112" i="30" s="1"/>
  <c r="V112" i="30"/>
  <c r="G112" i="30"/>
  <c r="B112" i="30"/>
  <c r="W111" i="30"/>
  <c r="Y111" i="30" s="1"/>
  <c r="C111" i="30" s="1"/>
  <c r="V111" i="30"/>
  <c r="X111" i="30" s="1"/>
  <c r="B111" i="30" s="1"/>
  <c r="G111" i="30"/>
  <c r="Y110" i="30"/>
  <c r="C110" i="30" s="1"/>
  <c r="W110" i="30"/>
  <c r="V110" i="30"/>
  <c r="X110" i="30" s="1"/>
  <c r="B110" i="30" s="1"/>
  <c r="G110" i="30"/>
  <c r="Y109" i="30"/>
  <c r="C109" i="30" s="1"/>
  <c r="X109" i="30"/>
  <c r="B109" i="30" s="1"/>
  <c r="W109" i="30"/>
  <c r="V109" i="30"/>
  <c r="G109" i="30"/>
  <c r="W108" i="30"/>
  <c r="Y108" i="30" s="1"/>
  <c r="C108" i="30" s="1"/>
  <c r="V108" i="30"/>
  <c r="X108" i="30" s="1"/>
  <c r="B108" i="30" s="1"/>
  <c r="G108" i="30"/>
  <c r="W107" i="30"/>
  <c r="Y107" i="30" s="1"/>
  <c r="C107" i="30" s="1"/>
  <c r="V107" i="30"/>
  <c r="X107" i="30" s="1"/>
  <c r="B107" i="30" s="1"/>
  <c r="G107" i="30"/>
  <c r="Y106" i="30"/>
  <c r="C106" i="30" s="1"/>
  <c r="W106" i="30"/>
  <c r="V106" i="30"/>
  <c r="X106" i="30" s="1"/>
  <c r="B106" i="30" s="1"/>
  <c r="G106" i="30"/>
  <c r="W105" i="30"/>
  <c r="Y105" i="30" s="1"/>
  <c r="C105" i="30" s="1"/>
  <c r="V105" i="30"/>
  <c r="X105" i="30" s="1"/>
  <c r="B105" i="30" s="1"/>
  <c r="G105" i="30"/>
  <c r="X104" i="30"/>
  <c r="W104" i="30"/>
  <c r="Y104" i="30" s="1"/>
  <c r="C104" i="30" s="1"/>
  <c r="V104" i="30"/>
  <c r="G104" i="30"/>
  <c r="B104" i="30"/>
  <c r="W103" i="30"/>
  <c r="Y103" i="30" s="1"/>
  <c r="C103" i="30" s="1"/>
  <c r="V103" i="30"/>
  <c r="X103" i="30" s="1"/>
  <c r="B103" i="30" s="1"/>
  <c r="G103" i="30"/>
  <c r="Y102" i="30"/>
  <c r="C102" i="30" s="1"/>
  <c r="W102" i="30"/>
  <c r="V102" i="30"/>
  <c r="X102" i="30" s="1"/>
  <c r="B102" i="30" s="1"/>
  <c r="G102" i="30"/>
  <c r="Y101" i="30"/>
  <c r="C101" i="30" s="1"/>
  <c r="X101" i="30"/>
  <c r="B101" i="30" s="1"/>
  <c r="W101" i="30"/>
  <c r="V101" i="30"/>
  <c r="G101" i="30"/>
  <c r="W100" i="30"/>
  <c r="Y100" i="30" s="1"/>
  <c r="C100" i="30" s="1"/>
  <c r="V100" i="30"/>
  <c r="X100" i="30" s="1"/>
  <c r="B100" i="30" s="1"/>
  <c r="G100" i="30"/>
  <c r="W99" i="30"/>
  <c r="Y99" i="30" s="1"/>
  <c r="C99" i="30" s="1"/>
  <c r="V99" i="30"/>
  <c r="X99" i="30" s="1"/>
  <c r="B99" i="30" s="1"/>
  <c r="G99" i="30"/>
  <c r="Y98" i="30"/>
  <c r="C98" i="30" s="1"/>
  <c r="W98" i="30"/>
  <c r="V98" i="30"/>
  <c r="X98" i="30" s="1"/>
  <c r="B98" i="30" s="1"/>
  <c r="G98" i="30"/>
  <c r="W97" i="30"/>
  <c r="Y97" i="30" s="1"/>
  <c r="C97" i="30" s="1"/>
  <c r="V97" i="30"/>
  <c r="X97" i="30" s="1"/>
  <c r="B97" i="30" s="1"/>
  <c r="G97" i="30"/>
  <c r="X96" i="30"/>
  <c r="W96" i="30"/>
  <c r="Y96" i="30" s="1"/>
  <c r="C96" i="30" s="1"/>
  <c r="V96" i="30"/>
  <c r="G96" i="30"/>
  <c r="B96" i="30"/>
  <c r="W95" i="30"/>
  <c r="Y95" i="30" s="1"/>
  <c r="C95" i="30" s="1"/>
  <c r="V95" i="30"/>
  <c r="X95" i="30" s="1"/>
  <c r="B95" i="30" s="1"/>
  <c r="G95" i="30"/>
  <c r="Y94" i="30"/>
  <c r="C94" i="30" s="1"/>
  <c r="W94" i="30"/>
  <c r="V94" i="30"/>
  <c r="X94" i="30" s="1"/>
  <c r="B94" i="30" s="1"/>
  <c r="G94" i="30"/>
  <c r="Y93" i="30"/>
  <c r="C93" i="30" s="1"/>
  <c r="X93" i="30"/>
  <c r="B93" i="30" s="1"/>
  <c r="W93" i="30"/>
  <c r="V93" i="30"/>
  <c r="G93" i="30"/>
  <c r="W92" i="30"/>
  <c r="Y92" i="30" s="1"/>
  <c r="C92" i="30" s="1"/>
  <c r="V92" i="30"/>
  <c r="X92" i="30" s="1"/>
  <c r="B92" i="30" s="1"/>
  <c r="G92" i="30"/>
  <c r="W91" i="30"/>
  <c r="Y91" i="30" s="1"/>
  <c r="C91" i="30" s="1"/>
  <c r="V91" i="30"/>
  <c r="X91" i="30" s="1"/>
  <c r="B91" i="30" s="1"/>
  <c r="G91" i="30"/>
  <c r="Y90" i="30"/>
  <c r="C90" i="30" s="1"/>
  <c r="W90" i="30"/>
  <c r="V90" i="30"/>
  <c r="X90" i="30" s="1"/>
  <c r="B90" i="30" s="1"/>
  <c r="G90" i="30"/>
  <c r="W89" i="30"/>
  <c r="Y89" i="30" s="1"/>
  <c r="C89" i="30" s="1"/>
  <c r="V89" i="30"/>
  <c r="X89" i="30" s="1"/>
  <c r="B89" i="30" s="1"/>
  <c r="G89" i="30"/>
  <c r="X88" i="30"/>
  <c r="W88" i="30"/>
  <c r="Y88" i="30" s="1"/>
  <c r="C88" i="30" s="1"/>
  <c r="V88" i="30"/>
  <c r="G88" i="30"/>
  <c r="B88" i="30"/>
  <c r="W87" i="30"/>
  <c r="Y87" i="30" s="1"/>
  <c r="C87" i="30" s="1"/>
  <c r="V87" i="30"/>
  <c r="X87" i="30" s="1"/>
  <c r="B87" i="30" s="1"/>
  <c r="G87" i="30"/>
  <c r="Y86" i="30"/>
  <c r="C86" i="30" s="1"/>
  <c r="W86" i="30"/>
  <c r="V86" i="30"/>
  <c r="X86" i="30" s="1"/>
  <c r="B86" i="30" s="1"/>
  <c r="G86" i="30"/>
  <c r="Y85" i="30"/>
  <c r="C85" i="30" s="1"/>
  <c r="X85" i="30"/>
  <c r="B85" i="30" s="1"/>
  <c r="W85" i="30"/>
  <c r="V85" i="30"/>
  <c r="G85" i="30"/>
  <c r="W84" i="30"/>
  <c r="Y84" i="30" s="1"/>
  <c r="C84" i="30" s="1"/>
  <c r="V84" i="30"/>
  <c r="X84" i="30" s="1"/>
  <c r="B84" i="30" s="1"/>
  <c r="G84" i="30"/>
  <c r="W83" i="30"/>
  <c r="Y83" i="30" s="1"/>
  <c r="C83" i="30" s="1"/>
  <c r="V83" i="30"/>
  <c r="X83" i="30" s="1"/>
  <c r="B83" i="30" s="1"/>
  <c r="G83" i="30"/>
  <c r="Y82" i="30"/>
  <c r="C82" i="30" s="1"/>
  <c r="W82" i="30"/>
  <c r="V82" i="30"/>
  <c r="X82" i="30" s="1"/>
  <c r="B82" i="30" s="1"/>
  <c r="G82" i="30"/>
  <c r="W81" i="30"/>
  <c r="Y81" i="30" s="1"/>
  <c r="C81" i="30" s="1"/>
  <c r="V81" i="30"/>
  <c r="X81" i="30" s="1"/>
  <c r="B81" i="30" s="1"/>
  <c r="G81" i="30"/>
  <c r="X80" i="30"/>
  <c r="W80" i="30"/>
  <c r="Y80" i="30" s="1"/>
  <c r="C80" i="30" s="1"/>
  <c r="V80" i="30"/>
  <c r="G80" i="30"/>
  <c r="B80" i="30"/>
  <c r="W79" i="30"/>
  <c r="Y79" i="30" s="1"/>
  <c r="C79" i="30" s="1"/>
  <c r="V79" i="30"/>
  <c r="X79" i="30" s="1"/>
  <c r="B79" i="30" s="1"/>
  <c r="G79" i="30"/>
  <c r="Y78" i="30"/>
  <c r="C78" i="30" s="1"/>
  <c r="W78" i="30"/>
  <c r="V78" i="30"/>
  <c r="X78" i="30" s="1"/>
  <c r="B78" i="30" s="1"/>
  <c r="G78" i="30"/>
  <c r="Y77" i="30"/>
  <c r="C77" i="30" s="1"/>
  <c r="X77" i="30"/>
  <c r="B77" i="30" s="1"/>
  <c r="W77" i="30"/>
  <c r="V77" i="30"/>
  <c r="G77" i="30"/>
  <c r="W76" i="30"/>
  <c r="Y76" i="30" s="1"/>
  <c r="C76" i="30" s="1"/>
  <c r="V76" i="30"/>
  <c r="X76" i="30" s="1"/>
  <c r="B76" i="30" s="1"/>
  <c r="G76" i="30"/>
  <c r="W75" i="30"/>
  <c r="Y75" i="30" s="1"/>
  <c r="C75" i="30" s="1"/>
  <c r="V75" i="30"/>
  <c r="X75" i="30" s="1"/>
  <c r="B75" i="30" s="1"/>
  <c r="G75" i="30"/>
  <c r="Y74" i="30"/>
  <c r="C74" i="30" s="1"/>
  <c r="W74" i="30"/>
  <c r="V74" i="30"/>
  <c r="X74" i="30" s="1"/>
  <c r="B74" i="30" s="1"/>
  <c r="G74" i="30"/>
  <c r="W73" i="30"/>
  <c r="Y73" i="30" s="1"/>
  <c r="C73" i="30" s="1"/>
  <c r="V73" i="30"/>
  <c r="X73" i="30" s="1"/>
  <c r="B73" i="30" s="1"/>
  <c r="G73" i="30"/>
  <c r="X72" i="30"/>
  <c r="W72" i="30"/>
  <c r="Y72" i="30" s="1"/>
  <c r="C72" i="30" s="1"/>
  <c r="V72" i="30"/>
  <c r="G72" i="30"/>
  <c r="B72" i="30"/>
  <c r="W71" i="30"/>
  <c r="Y71" i="30" s="1"/>
  <c r="C71" i="30" s="1"/>
  <c r="V71" i="30"/>
  <c r="X71" i="30" s="1"/>
  <c r="B71" i="30" s="1"/>
  <c r="G71" i="30"/>
  <c r="Y70" i="30"/>
  <c r="C70" i="30" s="1"/>
  <c r="W70" i="30"/>
  <c r="V70" i="30"/>
  <c r="X70" i="30" s="1"/>
  <c r="B70" i="30" s="1"/>
  <c r="G70" i="30"/>
  <c r="Y69" i="30"/>
  <c r="C69" i="30" s="1"/>
  <c r="X69" i="30"/>
  <c r="B69" i="30" s="1"/>
  <c r="W69" i="30"/>
  <c r="V69" i="30"/>
  <c r="G69" i="30"/>
  <c r="W68" i="30"/>
  <c r="Y68" i="30" s="1"/>
  <c r="C68" i="30" s="1"/>
  <c r="V68" i="30"/>
  <c r="X68" i="30" s="1"/>
  <c r="B68" i="30" s="1"/>
  <c r="G68" i="30"/>
  <c r="W67" i="30"/>
  <c r="Y67" i="30" s="1"/>
  <c r="C67" i="30" s="1"/>
  <c r="V67" i="30"/>
  <c r="X67" i="30" s="1"/>
  <c r="B67" i="30" s="1"/>
  <c r="G67" i="30"/>
  <c r="Y66" i="30"/>
  <c r="C66" i="30" s="1"/>
  <c r="W66" i="30"/>
  <c r="V66" i="30"/>
  <c r="X66" i="30" s="1"/>
  <c r="B66" i="30" s="1"/>
  <c r="G66" i="30"/>
  <c r="W65" i="30"/>
  <c r="Y65" i="30" s="1"/>
  <c r="C65" i="30" s="1"/>
  <c r="V65" i="30"/>
  <c r="X65" i="30" s="1"/>
  <c r="B65" i="30" s="1"/>
  <c r="G65" i="30"/>
  <c r="X64" i="30"/>
  <c r="W64" i="30"/>
  <c r="Y64" i="30" s="1"/>
  <c r="C64" i="30" s="1"/>
  <c r="V64" i="30"/>
  <c r="G64" i="30"/>
  <c r="B64" i="30"/>
  <c r="W63" i="30"/>
  <c r="Y63" i="30" s="1"/>
  <c r="C63" i="30" s="1"/>
  <c r="V63" i="30"/>
  <c r="X63" i="30" s="1"/>
  <c r="B63" i="30" s="1"/>
  <c r="G63" i="30"/>
  <c r="Y62" i="30"/>
  <c r="C62" i="30" s="1"/>
  <c r="W62" i="30"/>
  <c r="V62" i="30"/>
  <c r="X62" i="30" s="1"/>
  <c r="B62" i="30" s="1"/>
  <c r="G62" i="30"/>
  <c r="Y61" i="30"/>
  <c r="C61" i="30" s="1"/>
  <c r="X61" i="30"/>
  <c r="B61" i="30" s="1"/>
  <c r="W61" i="30"/>
  <c r="V61" i="30"/>
  <c r="G61" i="30"/>
  <c r="X60" i="30"/>
  <c r="W60" i="30"/>
  <c r="Y60" i="30" s="1"/>
  <c r="C60" i="30" s="1"/>
  <c r="V60" i="30"/>
  <c r="G60" i="30"/>
  <c r="B60" i="30"/>
  <c r="W59" i="30"/>
  <c r="Y59" i="30" s="1"/>
  <c r="C59" i="30" s="1"/>
  <c r="V59" i="30"/>
  <c r="X59" i="30" s="1"/>
  <c r="B59" i="30" s="1"/>
  <c r="G59" i="30"/>
  <c r="Y58" i="30"/>
  <c r="C58" i="30" s="1"/>
  <c r="W58" i="30"/>
  <c r="V58" i="30"/>
  <c r="X58" i="30" s="1"/>
  <c r="B58" i="30" s="1"/>
  <c r="G58" i="30"/>
  <c r="W57" i="30"/>
  <c r="Y57" i="30" s="1"/>
  <c r="C57" i="30" s="1"/>
  <c r="V57" i="30"/>
  <c r="X57" i="30" s="1"/>
  <c r="B57" i="30" s="1"/>
  <c r="G57" i="30"/>
  <c r="X56" i="30"/>
  <c r="W56" i="30"/>
  <c r="Y56" i="30" s="1"/>
  <c r="C56" i="30" s="1"/>
  <c r="V56" i="30"/>
  <c r="G56" i="30"/>
  <c r="B56" i="30"/>
  <c r="W55" i="30"/>
  <c r="Y55" i="30" s="1"/>
  <c r="C55" i="30" s="1"/>
  <c r="V55" i="30"/>
  <c r="X55" i="30" s="1"/>
  <c r="B55" i="30" s="1"/>
  <c r="G55" i="30"/>
  <c r="Y54" i="30"/>
  <c r="C54" i="30" s="1"/>
  <c r="W54" i="30"/>
  <c r="V54" i="30"/>
  <c r="X54" i="30" s="1"/>
  <c r="B54" i="30" s="1"/>
  <c r="G54" i="30"/>
  <c r="X53" i="30"/>
  <c r="B53" i="30" s="1"/>
  <c r="W53" i="30"/>
  <c r="Y53" i="30" s="1"/>
  <c r="C53" i="30" s="1"/>
  <c r="V53" i="30"/>
  <c r="G53" i="30"/>
  <c r="W52" i="30"/>
  <c r="Y52" i="30" s="1"/>
  <c r="C52" i="30" s="1"/>
  <c r="V52" i="30"/>
  <c r="X52" i="30" s="1"/>
  <c r="B52" i="30" s="1"/>
  <c r="G52" i="30"/>
  <c r="W51" i="30"/>
  <c r="Y51" i="30" s="1"/>
  <c r="C51" i="30" s="1"/>
  <c r="V51" i="30"/>
  <c r="X51" i="30" s="1"/>
  <c r="B51" i="30" s="1"/>
  <c r="G51" i="30"/>
  <c r="Y50" i="30"/>
  <c r="C50" i="30" s="1"/>
  <c r="W50" i="30"/>
  <c r="V50" i="30"/>
  <c r="X50" i="30" s="1"/>
  <c r="B50" i="30" s="1"/>
  <c r="G50" i="30"/>
  <c r="W49" i="30"/>
  <c r="Y49" i="30" s="1"/>
  <c r="C49" i="30" s="1"/>
  <c r="V49" i="30"/>
  <c r="X49" i="30" s="1"/>
  <c r="B49" i="30" s="1"/>
  <c r="G49" i="30"/>
  <c r="X48" i="30"/>
  <c r="W48" i="30"/>
  <c r="Y48" i="30" s="1"/>
  <c r="C48" i="30" s="1"/>
  <c r="V48" i="30"/>
  <c r="G48" i="30"/>
  <c r="B48" i="30"/>
  <c r="W47" i="30"/>
  <c r="Y47" i="30" s="1"/>
  <c r="C47" i="30" s="1"/>
  <c r="V47" i="30"/>
  <c r="X47" i="30" s="1"/>
  <c r="B47" i="30" s="1"/>
  <c r="G47" i="30"/>
  <c r="Y46" i="30"/>
  <c r="C46" i="30" s="1"/>
  <c r="W46" i="30"/>
  <c r="V46" i="30"/>
  <c r="X46" i="30" s="1"/>
  <c r="B46" i="30" s="1"/>
  <c r="G46" i="30"/>
  <c r="Y45" i="30"/>
  <c r="C45" i="30" s="1"/>
  <c r="X45" i="30"/>
  <c r="B45" i="30" s="1"/>
  <c r="W45" i="30"/>
  <c r="V45" i="30"/>
  <c r="G45" i="30"/>
  <c r="W44" i="30"/>
  <c r="Y44" i="30" s="1"/>
  <c r="C44" i="30" s="1"/>
  <c r="V44" i="30"/>
  <c r="X44" i="30" s="1"/>
  <c r="B44" i="30" s="1"/>
  <c r="G44" i="30"/>
  <c r="W43" i="30"/>
  <c r="Y43" i="30" s="1"/>
  <c r="C43" i="30" s="1"/>
  <c r="V43" i="30"/>
  <c r="X43" i="30" s="1"/>
  <c r="B43" i="30" s="1"/>
  <c r="G43" i="30"/>
  <c r="Y42" i="30"/>
  <c r="C42" i="30" s="1"/>
  <c r="W42" i="30"/>
  <c r="V42" i="30"/>
  <c r="X42" i="30" s="1"/>
  <c r="B42" i="30" s="1"/>
  <c r="G42" i="30"/>
  <c r="W41" i="30"/>
  <c r="Y41" i="30" s="1"/>
  <c r="C41" i="30" s="1"/>
  <c r="V41" i="30"/>
  <c r="X41" i="30" s="1"/>
  <c r="B41" i="30" s="1"/>
  <c r="G41" i="30"/>
  <c r="X40" i="30"/>
  <c r="W40" i="30"/>
  <c r="Y40" i="30" s="1"/>
  <c r="C40" i="30" s="1"/>
  <c r="V40" i="30"/>
  <c r="G40" i="30"/>
  <c r="B40" i="30"/>
  <c r="W39" i="30"/>
  <c r="Y39" i="30" s="1"/>
  <c r="C39" i="30" s="1"/>
  <c r="V39" i="30"/>
  <c r="X39" i="30" s="1"/>
  <c r="B39" i="30" s="1"/>
  <c r="G39" i="30"/>
  <c r="Y38" i="30"/>
  <c r="C38" i="30" s="1"/>
  <c r="W38" i="30"/>
  <c r="V38" i="30"/>
  <c r="X38" i="30" s="1"/>
  <c r="B38" i="30" s="1"/>
  <c r="G38" i="30"/>
  <c r="Y37" i="30"/>
  <c r="C37" i="30" s="1"/>
  <c r="X37" i="30"/>
  <c r="B37" i="30" s="1"/>
  <c r="W37" i="30"/>
  <c r="V37" i="30"/>
  <c r="G37" i="30"/>
  <c r="W36" i="30"/>
  <c r="Y36" i="30" s="1"/>
  <c r="C36" i="30" s="1"/>
  <c r="V36" i="30"/>
  <c r="X36" i="30" s="1"/>
  <c r="B36" i="30" s="1"/>
  <c r="G36" i="30"/>
  <c r="W35" i="30"/>
  <c r="Y35" i="30" s="1"/>
  <c r="C35" i="30" s="1"/>
  <c r="V35" i="30"/>
  <c r="X35" i="30" s="1"/>
  <c r="B35" i="30" s="1"/>
  <c r="G35" i="30"/>
  <c r="W34" i="30"/>
  <c r="Y34" i="30" s="1"/>
  <c r="C34" i="30" s="1"/>
  <c r="V34" i="30"/>
  <c r="X34" i="30" s="1"/>
  <c r="B34" i="30" s="1"/>
  <c r="G34" i="30"/>
  <c r="W33" i="30"/>
  <c r="Y33" i="30" s="1"/>
  <c r="C33" i="30" s="1"/>
  <c r="V33" i="30"/>
  <c r="X33" i="30" s="1"/>
  <c r="B33" i="30" s="1"/>
  <c r="G33" i="30"/>
  <c r="X32" i="30"/>
  <c r="W32" i="30"/>
  <c r="Y32" i="30" s="1"/>
  <c r="C32" i="30" s="1"/>
  <c r="V32" i="30"/>
  <c r="G32" i="30"/>
  <c r="B32" i="30"/>
  <c r="W31" i="30"/>
  <c r="Y31" i="30" s="1"/>
  <c r="C31" i="30" s="1"/>
  <c r="V31" i="30"/>
  <c r="X31" i="30" s="1"/>
  <c r="B31" i="30" s="1"/>
  <c r="G31" i="30"/>
  <c r="W30" i="30"/>
  <c r="Y30" i="30" s="1"/>
  <c r="C30" i="30" s="1"/>
  <c r="V30" i="30"/>
  <c r="X30" i="30" s="1"/>
  <c r="B30" i="30" s="1"/>
  <c r="G30" i="30"/>
  <c r="Y29" i="30"/>
  <c r="X29" i="30"/>
  <c r="B29" i="30" s="1"/>
  <c r="W29" i="30"/>
  <c r="V29" i="30"/>
  <c r="G29" i="30"/>
  <c r="C29" i="30"/>
  <c r="W28" i="30"/>
  <c r="Y28" i="30" s="1"/>
  <c r="C28" i="30" s="1"/>
  <c r="V28" i="30"/>
  <c r="X28" i="30" s="1"/>
  <c r="B28" i="30" s="1"/>
  <c r="G28" i="30"/>
  <c r="W27" i="30"/>
  <c r="Y27" i="30" s="1"/>
  <c r="C27" i="30" s="1"/>
  <c r="V27" i="30"/>
  <c r="X27" i="30" s="1"/>
  <c r="B27" i="30" s="1"/>
  <c r="G27" i="30"/>
  <c r="W26" i="30"/>
  <c r="Y26" i="30" s="1"/>
  <c r="C26" i="30" s="1"/>
  <c r="V26" i="30"/>
  <c r="X26" i="30" s="1"/>
  <c r="B26" i="30" s="1"/>
  <c r="G26" i="30"/>
  <c r="W25" i="30"/>
  <c r="Y25" i="30" s="1"/>
  <c r="C25" i="30" s="1"/>
  <c r="V25" i="30"/>
  <c r="X25" i="30" s="1"/>
  <c r="B25" i="30" s="1"/>
  <c r="G25" i="30"/>
  <c r="X24" i="30"/>
  <c r="W24" i="30"/>
  <c r="Y24" i="30" s="1"/>
  <c r="C24" i="30" s="1"/>
  <c r="V24" i="30"/>
  <c r="G24" i="30"/>
  <c r="B24" i="30"/>
  <c r="W23" i="30"/>
  <c r="Y23" i="30" s="1"/>
  <c r="C23" i="30" s="1"/>
  <c r="V23" i="30"/>
  <c r="X23" i="30" s="1"/>
  <c r="B23" i="30" s="1"/>
  <c r="G23" i="30"/>
  <c r="W22" i="30"/>
  <c r="Y22" i="30" s="1"/>
  <c r="C22" i="30" s="1"/>
  <c r="V22" i="30"/>
  <c r="X22" i="30" s="1"/>
  <c r="B22" i="30" s="1"/>
  <c r="G22" i="30"/>
  <c r="Y21" i="30"/>
  <c r="X21" i="30"/>
  <c r="B21" i="30" s="1"/>
  <c r="W21" i="30"/>
  <c r="V21" i="30"/>
  <c r="G21" i="30"/>
  <c r="C21" i="30"/>
  <c r="W20" i="30"/>
  <c r="Y20" i="30" s="1"/>
  <c r="C20" i="30" s="1"/>
  <c r="V20" i="30"/>
  <c r="X20" i="30" s="1"/>
  <c r="B20" i="30" s="1"/>
  <c r="G20" i="30"/>
  <c r="W19" i="30"/>
  <c r="Y19" i="30" s="1"/>
  <c r="C19" i="30" s="1"/>
  <c r="V19" i="30"/>
  <c r="X19" i="30" s="1"/>
  <c r="B19" i="30" s="1"/>
  <c r="G19" i="30"/>
  <c r="W18" i="30"/>
  <c r="Y18" i="30" s="1"/>
  <c r="C18" i="30" s="1"/>
  <c r="V18" i="30"/>
  <c r="X18" i="30" s="1"/>
  <c r="B18" i="30" s="1"/>
  <c r="G18" i="30"/>
  <c r="W17" i="30"/>
  <c r="Y17" i="30" s="1"/>
  <c r="C17" i="30" s="1"/>
  <c r="V17" i="30"/>
  <c r="X17" i="30" s="1"/>
  <c r="B17" i="30" s="1"/>
  <c r="G17" i="30"/>
  <c r="X16" i="30"/>
  <c r="W16" i="30"/>
  <c r="Y16" i="30" s="1"/>
  <c r="C16" i="30" s="1"/>
  <c r="V16" i="30"/>
  <c r="G16" i="30"/>
  <c r="B16" i="30"/>
  <c r="W15" i="30"/>
  <c r="Y15" i="30" s="1"/>
  <c r="C15" i="30" s="1"/>
  <c r="V15" i="30"/>
  <c r="X15" i="30" s="1"/>
  <c r="B15" i="30" s="1"/>
  <c r="G15" i="30"/>
  <c r="W14" i="30"/>
  <c r="Y14" i="30" s="1"/>
  <c r="C14" i="30" s="1"/>
  <c r="V14" i="30"/>
  <c r="X14" i="30" s="1"/>
  <c r="B14" i="30" s="1"/>
  <c r="G14" i="30"/>
  <c r="Y13" i="30"/>
  <c r="X13" i="30"/>
  <c r="B13" i="30" s="1"/>
  <c r="W13" i="30"/>
  <c r="V13" i="30"/>
  <c r="G13" i="30"/>
  <c r="C13" i="30"/>
  <c r="W12" i="30"/>
  <c r="Y12" i="30" s="1"/>
  <c r="C12" i="30" s="1"/>
  <c r="V12" i="30"/>
  <c r="X12" i="30" s="1"/>
  <c r="B12" i="30" s="1"/>
  <c r="G12" i="30"/>
  <c r="W11" i="30"/>
  <c r="Y11" i="30" s="1"/>
  <c r="C11" i="30" s="1"/>
  <c r="V11" i="30"/>
  <c r="X11" i="30" s="1"/>
  <c r="B11" i="30" s="1"/>
  <c r="G11" i="30"/>
  <c r="W10" i="30"/>
  <c r="Y10" i="30" s="1"/>
  <c r="C10" i="30" s="1"/>
  <c r="V10" i="30"/>
  <c r="X10" i="30" s="1"/>
  <c r="B10" i="30" s="1"/>
  <c r="G10" i="30"/>
  <c r="W9" i="30"/>
  <c r="Y9" i="30" s="1"/>
  <c r="C9" i="30" s="1"/>
  <c r="V9" i="30"/>
  <c r="X9" i="30" s="1"/>
  <c r="B9" i="30" s="1"/>
  <c r="G9" i="30"/>
  <c r="X8" i="30"/>
  <c r="W8" i="30"/>
  <c r="Y8" i="30" s="1"/>
  <c r="C8" i="30" s="1"/>
  <c r="V8" i="30"/>
  <c r="G8" i="30"/>
  <c r="B8" i="30"/>
  <c r="W7" i="30"/>
  <c r="Y7" i="30" s="1"/>
  <c r="C7" i="30" s="1"/>
  <c r="V7" i="30"/>
  <c r="X7" i="30" s="1"/>
  <c r="B7" i="30" s="1"/>
  <c r="G7" i="30"/>
  <c r="W6" i="30"/>
  <c r="Y6" i="30" s="1"/>
  <c r="C6" i="30" s="1"/>
  <c r="V6" i="30"/>
  <c r="X6" i="30" s="1"/>
  <c r="B6" i="30" s="1"/>
  <c r="G6" i="30"/>
  <c r="Y5" i="30"/>
  <c r="X5" i="30"/>
  <c r="B5" i="30" s="1"/>
  <c r="W5" i="30"/>
  <c r="V5" i="30"/>
  <c r="G5" i="30"/>
  <c r="C5" i="30"/>
  <c r="W4" i="30"/>
  <c r="Y4" i="30" s="1"/>
  <c r="C4" i="30" s="1"/>
  <c r="V4" i="30"/>
  <c r="X4" i="30" s="1"/>
  <c r="B4" i="30" s="1"/>
  <c r="G4" i="30"/>
  <c r="W3" i="30"/>
  <c r="Y3" i="30" s="1"/>
  <c r="C3" i="30" s="1"/>
  <c r="V3" i="30"/>
  <c r="X3" i="30" s="1"/>
  <c r="B3" i="30" s="1"/>
  <c r="G3" i="30"/>
  <c r="Y1202" i="29"/>
  <c r="C1202" i="29" s="1"/>
  <c r="X1202" i="29"/>
  <c r="B1202" i="29" s="1"/>
  <c r="W1202" i="29"/>
  <c r="V1202" i="29"/>
  <c r="G1202" i="29"/>
  <c r="X1201" i="29"/>
  <c r="B1201" i="29" s="1"/>
  <c r="W1201" i="29"/>
  <c r="Y1201" i="29" s="1"/>
  <c r="C1201" i="29" s="1"/>
  <c r="V1201" i="29"/>
  <c r="G1201" i="29"/>
  <c r="X1200" i="29"/>
  <c r="W1200" i="29"/>
  <c r="Y1200" i="29" s="1"/>
  <c r="C1200" i="29" s="1"/>
  <c r="V1200" i="29"/>
  <c r="G1200" i="29"/>
  <c r="B1200" i="29"/>
  <c r="W1199" i="29"/>
  <c r="Y1199" i="29" s="1"/>
  <c r="C1199" i="29" s="1"/>
  <c r="V1199" i="29"/>
  <c r="X1199" i="29" s="1"/>
  <c r="B1199" i="29" s="1"/>
  <c r="G1199" i="29"/>
  <c r="Y1198" i="29"/>
  <c r="C1198" i="29" s="1"/>
  <c r="W1198" i="29"/>
  <c r="V1198" i="29"/>
  <c r="X1198" i="29" s="1"/>
  <c r="B1198" i="29" s="1"/>
  <c r="G1198" i="29"/>
  <c r="Y1197" i="29"/>
  <c r="C1197" i="29" s="1"/>
  <c r="W1197" i="29"/>
  <c r="V1197" i="29"/>
  <c r="X1197" i="29" s="1"/>
  <c r="B1197" i="29" s="1"/>
  <c r="G1197" i="29"/>
  <c r="W1196" i="29"/>
  <c r="Y1196" i="29" s="1"/>
  <c r="C1196" i="29" s="1"/>
  <c r="V1196" i="29"/>
  <c r="X1196" i="29" s="1"/>
  <c r="B1196" i="29" s="1"/>
  <c r="G1196" i="29"/>
  <c r="W1195" i="29"/>
  <c r="Y1195" i="29" s="1"/>
  <c r="C1195" i="29" s="1"/>
  <c r="V1195" i="29"/>
  <c r="X1195" i="29" s="1"/>
  <c r="B1195" i="29" s="1"/>
  <c r="G1195" i="29"/>
  <c r="W1194" i="29"/>
  <c r="Y1194" i="29" s="1"/>
  <c r="C1194" i="29" s="1"/>
  <c r="V1194" i="29"/>
  <c r="X1194" i="29" s="1"/>
  <c r="B1194" i="29" s="1"/>
  <c r="G1194" i="29"/>
  <c r="X1193" i="29"/>
  <c r="B1193" i="29" s="1"/>
  <c r="W1193" i="29"/>
  <c r="Y1193" i="29" s="1"/>
  <c r="C1193" i="29" s="1"/>
  <c r="V1193" i="29"/>
  <c r="G1193" i="29"/>
  <c r="X1192" i="29"/>
  <c r="W1192" i="29"/>
  <c r="Y1192" i="29" s="1"/>
  <c r="C1192" i="29" s="1"/>
  <c r="V1192" i="29"/>
  <c r="G1192" i="29"/>
  <c r="B1192" i="29"/>
  <c r="W1191" i="29"/>
  <c r="Y1191" i="29" s="1"/>
  <c r="C1191" i="29" s="1"/>
  <c r="V1191" i="29"/>
  <c r="X1191" i="29" s="1"/>
  <c r="B1191" i="29" s="1"/>
  <c r="G1191" i="29"/>
  <c r="Y1190" i="29"/>
  <c r="C1190" i="29" s="1"/>
  <c r="W1190" i="29"/>
  <c r="V1190" i="29"/>
  <c r="X1190" i="29" s="1"/>
  <c r="B1190" i="29" s="1"/>
  <c r="G1190" i="29"/>
  <c r="Y1189" i="29"/>
  <c r="C1189" i="29" s="1"/>
  <c r="W1189" i="29"/>
  <c r="V1189" i="29"/>
  <c r="X1189" i="29" s="1"/>
  <c r="B1189" i="29" s="1"/>
  <c r="G1189" i="29"/>
  <c r="W1188" i="29"/>
  <c r="Y1188" i="29" s="1"/>
  <c r="C1188" i="29" s="1"/>
  <c r="V1188" i="29"/>
  <c r="X1188" i="29" s="1"/>
  <c r="B1188" i="29" s="1"/>
  <c r="G1188" i="29"/>
  <c r="W1187" i="29"/>
  <c r="Y1187" i="29" s="1"/>
  <c r="C1187" i="29" s="1"/>
  <c r="V1187" i="29"/>
  <c r="X1187" i="29" s="1"/>
  <c r="B1187" i="29" s="1"/>
  <c r="G1187" i="29"/>
  <c r="W1186" i="29"/>
  <c r="Y1186" i="29" s="1"/>
  <c r="C1186" i="29" s="1"/>
  <c r="V1186" i="29"/>
  <c r="X1186" i="29" s="1"/>
  <c r="B1186" i="29" s="1"/>
  <c r="G1186" i="29"/>
  <c r="X1185" i="29"/>
  <c r="B1185" i="29" s="1"/>
  <c r="W1185" i="29"/>
  <c r="Y1185" i="29" s="1"/>
  <c r="V1185" i="29"/>
  <c r="G1185" i="29"/>
  <c r="C1185" i="29"/>
  <c r="X1184" i="29"/>
  <c r="W1184" i="29"/>
  <c r="Y1184" i="29" s="1"/>
  <c r="C1184" i="29" s="1"/>
  <c r="V1184" i="29"/>
  <c r="G1184" i="29"/>
  <c r="B1184" i="29"/>
  <c r="W1183" i="29"/>
  <c r="Y1183" i="29" s="1"/>
  <c r="C1183" i="29" s="1"/>
  <c r="V1183" i="29"/>
  <c r="X1183" i="29" s="1"/>
  <c r="B1183" i="29" s="1"/>
  <c r="G1183" i="29"/>
  <c r="Y1182" i="29"/>
  <c r="C1182" i="29" s="1"/>
  <c r="W1182" i="29"/>
  <c r="V1182" i="29"/>
  <c r="X1182" i="29" s="1"/>
  <c r="B1182" i="29" s="1"/>
  <c r="G1182" i="29"/>
  <c r="Y1181" i="29"/>
  <c r="C1181" i="29" s="1"/>
  <c r="W1181" i="29"/>
  <c r="V1181" i="29"/>
  <c r="X1181" i="29" s="1"/>
  <c r="B1181" i="29" s="1"/>
  <c r="G1181" i="29"/>
  <c r="W1180" i="29"/>
  <c r="Y1180" i="29" s="1"/>
  <c r="C1180" i="29" s="1"/>
  <c r="V1180" i="29"/>
  <c r="X1180" i="29" s="1"/>
  <c r="B1180" i="29" s="1"/>
  <c r="G1180" i="29"/>
  <c r="W1179" i="29"/>
  <c r="Y1179" i="29" s="1"/>
  <c r="C1179" i="29" s="1"/>
  <c r="V1179" i="29"/>
  <c r="X1179" i="29" s="1"/>
  <c r="B1179" i="29" s="1"/>
  <c r="G1179" i="29"/>
  <c r="W1178" i="29"/>
  <c r="Y1178" i="29" s="1"/>
  <c r="C1178" i="29" s="1"/>
  <c r="V1178" i="29"/>
  <c r="X1178" i="29" s="1"/>
  <c r="B1178" i="29" s="1"/>
  <c r="G1178" i="29"/>
  <c r="X1177" i="29"/>
  <c r="B1177" i="29" s="1"/>
  <c r="W1177" i="29"/>
  <c r="Y1177" i="29" s="1"/>
  <c r="V1177" i="29"/>
  <c r="G1177" i="29"/>
  <c r="C1177" i="29"/>
  <c r="X1176" i="29"/>
  <c r="W1176" i="29"/>
  <c r="Y1176" i="29" s="1"/>
  <c r="C1176" i="29" s="1"/>
  <c r="V1176" i="29"/>
  <c r="G1176" i="29"/>
  <c r="B1176" i="29"/>
  <c r="W1175" i="29"/>
  <c r="Y1175" i="29" s="1"/>
  <c r="C1175" i="29" s="1"/>
  <c r="V1175" i="29"/>
  <c r="X1175" i="29" s="1"/>
  <c r="B1175" i="29" s="1"/>
  <c r="G1175" i="29"/>
  <c r="Y1174" i="29"/>
  <c r="C1174" i="29" s="1"/>
  <c r="W1174" i="29"/>
  <c r="V1174" i="29"/>
  <c r="X1174" i="29" s="1"/>
  <c r="B1174" i="29" s="1"/>
  <c r="G1174" i="29"/>
  <c r="Y1173" i="29"/>
  <c r="C1173" i="29" s="1"/>
  <c r="W1173" i="29"/>
  <c r="V1173" i="29"/>
  <c r="X1173" i="29" s="1"/>
  <c r="B1173" i="29" s="1"/>
  <c r="G1173" i="29"/>
  <c r="W1172" i="29"/>
  <c r="Y1172" i="29" s="1"/>
  <c r="C1172" i="29" s="1"/>
  <c r="V1172" i="29"/>
  <c r="X1172" i="29" s="1"/>
  <c r="B1172" i="29" s="1"/>
  <c r="G1172" i="29"/>
  <c r="W1171" i="29"/>
  <c r="Y1171" i="29" s="1"/>
  <c r="C1171" i="29" s="1"/>
  <c r="V1171" i="29"/>
  <c r="X1171" i="29" s="1"/>
  <c r="B1171" i="29" s="1"/>
  <c r="G1171" i="29"/>
  <c r="W1170" i="29"/>
  <c r="Y1170" i="29" s="1"/>
  <c r="C1170" i="29" s="1"/>
  <c r="V1170" i="29"/>
  <c r="X1170" i="29" s="1"/>
  <c r="B1170" i="29" s="1"/>
  <c r="G1170" i="29"/>
  <c r="X1169" i="29"/>
  <c r="B1169" i="29" s="1"/>
  <c r="W1169" i="29"/>
  <c r="Y1169" i="29" s="1"/>
  <c r="V1169" i="29"/>
  <c r="G1169" i="29"/>
  <c r="C1169" i="29"/>
  <c r="X1168" i="29"/>
  <c r="W1168" i="29"/>
  <c r="Y1168" i="29" s="1"/>
  <c r="C1168" i="29" s="1"/>
  <c r="V1168" i="29"/>
  <c r="G1168" i="29"/>
  <c r="B1168" i="29"/>
  <c r="W1167" i="29"/>
  <c r="Y1167" i="29" s="1"/>
  <c r="C1167" i="29" s="1"/>
  <c r="V1167" i="29"/>
  <c r="X1167" i="29" s="1"/>
  <c r="B1167" i="29" s="1"/>
  <c r="G1167" i="29"/>
  <c r="Y1166" i="29"/>
  <c r="C1166" i="29" s="1"/>
  <c r="W1166" i="29"/>
  <c r="V1166" i="29"/>
  <c r="X1166" i="29" s="1"/>
  <c r="B1166" i="29" s="1"/>
  <c r="G1166" i="29"/>
  <c r="Y1165" i="29"/>
  <c r="C1165" i="29" s="1"/>
  <c r="W1165" i="29"/>
  <c r="V1165" i="29"/>
  <c r="X1165" i="29" s="1"/>
  <c r="B1165" i="29" s="1"/>
  <c r="G1165" i="29"/>
  <c r="W1164" i="29"/>
  <c r="Y1164" i="29" s="1"/>
  <c r="C1164" i="29" s="1"/>
  <c r="V1164" i="29"/>
  <c r="X1164" i="29" s="1"/>
  <c r="B1164" i="29" s="1"/>
  <c r="G1164" i="29"/>
  <c r="W1163" i="29"/>
  <c r="Y1163" i="29" s="1"/>
  <c r="C1163" i="29" s="1"/>
  <c r="V1163" i="29"/>
  <c r="X1163" i="29" s="1"/>
  <c r="B1163" i="29" s="1"/>
  <c r="G1163" i="29"/>
  <c r="W1162" i="29"/>
  <c r="Y1162" i="29" s="1"/>
  <c r="C1162" i="29" s="1"/>
  <c r="V1162" i="29"/>
  <c r="X1162" i="29" s="1"/>
  <c r="B1162" i="29" s="1"/>
  <c r="G1162" i="29"/>
  <c r="X1161" i="29"/>
  <c r="B1161" i="29" s="1"/>
  <c r="W1161" i="29"/>
  <c r="Y1161" i="29" s="1"/>
  <c r="V1161" i="29"/>
  <c r="G1161" i="29"/>
  <c r="C1161" i="29"/>
  <c r="X1160" i="29"/>
  <c r="W1160" i="29"/>
  <c r="Y1160" i="29" s="1"/>
  <c r="C1160" i="29" s="1"/>
  <c r="V1160" i="29"/>
  <c r="G1160" i="29"/>
  <c r="B1160" i="29"/>
  <c r="W1159" i="29"/>
  <c r="Y1159" i="29" s="1"/>
  <c r="C1159" i="29" s="1"/>
  <c r="V1159" i="29"/>
  <c r="X1159" i="29" s="1"/>
  <c r="B1159" i="29" s="1"/>
  <c r="G1159" i="29"/>
  <c r="Y1158" i="29"/>
  <c r="C1158" i="29" s="1"/>
  <c r="W1158" i="29"/>
  <c r="V1158" i="29"/>
  <c r="X1158" i="29" s="1"/>
  <c r="B1158" i="29" s="1"/>
  <c r="G1158" i="29"/>
  <c r="Y1157" i="29"/>
  <c r="C1157" i="29" s="1"/>
  <c r="W1157" i="29"/>
  <c r="V1157" i="29"/>
  <c r="X1157" i="29" s="1"/>
  <c r="B1157" i="29" s="1"/>
  <c r="G1157" i="29"/>
  <c r="W1156" i="29"/>
  <c r="Y1156" i="29" s="1"/>
  <c r="C1156" i="29" s="1"/>
  <c r="V1156" i="29"/>
  <c r="X1156" i="29" s="1"/>
  <c r="B1156" i="29" s="1"/>
  <c r="G1156" i="29"/>
  <c r="W1155" i="29"/>
  <c r="Y1155" i="29" s="1"/>
  <c r="C1155" i="29" s="1"/>
  <c r="V1155" i="29"/>
  <c r="X1155" i="29" s="1"/>
  <c r="B1155" i="29" s="1"/>
  <c r="G1155" i="29"/>
  <c r="W1154" i="29"/>
  <c r="Y1154" i="29" s="1"/>
  <c r="C1154" i="29" s="1"/>
  <c r="V1154" i="29"/>
  <c r="X1154" i="29" s="1"/>
  <c r="B1154" i="29" s="1"/>
  <c r="G1154" i="29"/>
  <c r="X1153" i="29"/>
  <c r="B1153" i="29" s="1"/>
  <c r="W1153" i="29"/>
  <c r="Y1153" i="29" s="1"/>
  <c r="V1153" i="29"/>
  <c r="G1153" i="29"/>
  <c r="C1153" i="29"/>
  <c r="X1152" i="29"/>
  <c r="W1152" i="29"/>
  <c r="Y1152" i="29" s="1"/>
  <c r="C1152" i="29" s="1"/>
  <c r="V1152" i="29"/>
  <c r="G1152" i="29"/>
  <c r="B1152" i="29"/>
  <c r="W1151" i="29"/>
  <c r="Y1151" i="29" s="1"/>
  <c r="C1151" i="29" s="1"/>
  <c r="V1151" i="29"/>
  <c r="X1151" i="29" s="1"/>
  <c r="B1151" i="29" s="1"/>
  <c r="G1151" i="29"/>
  <c r="Y1150" i="29"/>
  <c r="C1150" i="29" s="1"/>
  <c r="W1150" i="29"/>
  <c r="V1150" i="29"/>
  <c r="X1150" i="29" s="1"/>
  <c r="B1150" i="29" s="1"/>
  <c r="G1150" i="29"/>
  <c r="Y1149" i="29"/>
  <c r="C1149" i="29" s="1"/>
  <c r="W1149" i="29"/>
  <c r="V1149" i="29"/>
  <c r="X1149" i="29" s="1"/>
  <c r="B1149" i="29" s="1"/>
  <c r="G1149" i="29"/>
  <c r="W1148" i="29"/>
  <c r="Y1148" i="29" s="1"/>
  <c r="C1148" i="29" s="1"/>
  <c r="V1148" i="29"/>
  <c r="X1148" i="29" s="1"/>
  <c r="B1148" i="29" s="1"/>
  <c r="G1148" i="29"/>
  <c r="W1147" i="29"/>
  <c r="Y1147" i="29" s="1"/>
  <c r="C1147" i="29" s="1"/>
  <c r="V1147" i="29"/>
  <c r="X1147" i="29" s="1"/>
  <c r="B1147" i="29" s="1"/>
  <c r="G1147" i="29"/>
  <c r="W1146" i="29"/>
  <c r="Y1146" i="29" s="1"/>
  <c r="C1146" i="29" s="1"/>
  <c r="V1146" i="29"/>
  <c r="X1146" i="29" s="1"/>
  <c r="B1146" i="29" s="1"/>
  <c r="G1146" i="29"/>
  <c r="X1145" i="29"/>
  <c r="B1145" i="29" s="1"/>
  <c r="W1145" i="29"/>
  <c r="Y1145" i="29" s="1"/>
  <c r="V1145" i="29"/>
  <c r="G1145" i="29"/>
  <c r="C1145" i="29"/>
  <c r="X1144" i="29"/>
  <c r="W1144" i="29"/>
  <c r="Y1144" i="29" s="1"/>
  <c r="C1144" i="29" s="1"/>
  <c r="V1144" i="29"/>
  <c r="G1144" i="29"/>
  <c r="B1144" i="29"/>
  <c r="W1143" i="29"/>
  <c r="Y1143" i="29" s="1"/>
  <c r="C1143" i="29" s="1"/>
  <c r="V1143" i="29"/>
  <c r="X1143" i="29" s="1"/>
  <c r="B1143" i="29" s="1"/>
  <c r="G1143" i="29"/>
  <c r="Y1142" i="29"/>
  <c r="C1142" i="29" s="1"/>
  <c r="W1142" i="29"/>
  <c r="V1142" i="29"/>
  <c r="X1142" i="29" s="1"/>
  <c r="B1142" i="29" s="1"/>
  <c r="G1142" i="29"/>
  <c r="Y1141" i="29"/>
  <c r="C1141" i="29" s="1"/>
  <c r="W1141" i="29"/>
  <c r="V1141" i="29"/>
  <c r="X1141" i="29" s="1"/>
  <c r="B1141" i="29" s="1"/>
  <c r="G1141" i="29"/>
  <c r="W1140" i="29"/>
  <c r="Y1140" i="29" s="1"/>
  <c r="C1140" i="29" s="1"/>
  <c r="V1140" i="29"/>
  <c r="X1140" i="29" s="1"/>
  <c r="B1140" i="29" s="1"/>
  <c r="G1140" i="29"/>
  <c r="W1139" i="29"/>
  <c r="Y1139" i="29" s="1"/>
  <c r="C1139" i="29" s="1"/>
  <c r="V1139" i="29"/>
  <c r="X1139" i="29" s="1"/>
  <c r="B1139" i="29" s="1"/>
  <c r="G1139" i="29"/>
  <c r="W1138" i="29"/>
  <c r="Y1138" i="29" s="1"/>
  <c r="C1138" i="29" s="1"/>
  <c r="V1138" i="29"/>
  <c r="X1138" i="29" s="1"/>
  <c r="B1138" i="29" s="1"/>
  <c r="G1138" i="29"/>
  <c r="W1137" i="29"/>
  <c r="Y1137" i="29" s="1"/>
  <c r="C1137" i="29" s="1"/>
  <c r="V1137" i="29"/>
  <c r="X1137" i="29" s="1"/>
  <c r="B1137" i="29" s="1"/>
  <c r="G1137" i="29"/>
  <c r="W1136" i="29"/>
  <c r="Y1136" i="29" s="1"/>
  <c r="C1136" i="29" s="1"/>
  <c r="V1136" i="29"/>
  <c r="X1136" i="29" s="1"/>
  <c r="B1136" i="29" s="1"/>
  <c r="G1136" i="29"/>
  <c r="W1135" i="29"/>
  <c r="Y1135" i="29" s="1"/>
  <c r="C1135" i="29" s="1"/>
  <c r="V1135" i="29"/>
  <c r="X1135" i="29" s="1"/>
  <c r="B1135" i="29" s="1"/>
  <c r="G1135" i="29"/>
  <c r="W1134" i="29"/>
  <c r="Y1134" i="29" s="1"/>
  <c r="C1134" i="29" s="1"/>
  <c r="V1134" i="29"/>
  <c r="X1134" i="29" s="1"/>
  <c r="B1134" i="29" s="1"/>
  <c r="G1134" i="29"/>
  <c r="W1133" i="29"/>
  <c r="Y1133" i="29" s="1"/>
  <c r="C1133" i="29" s="1"/>
  <c r="V1133" i="29"/>
  <c r="X1133" i="29" s="1"/>
  <c r="B1133" i="29" s="1"/>
  <c r="G1133" i="29"/>
  <c r="X1132" i="29"/>
  <c r="W1132" i="29"/>
  <c r="Y1132" i="29" s="1"/>
  <c r="C1132" i="29" s="1"/>
  <c r="V1132" i="29"/>
  <c r="G1132" i="29"/>
  <c r="B1132" i="29"/>
  <c r="W1131" i="29"/>
  <c r="Y1131" i="29" s="1"/>
  <c r="C1131" i="29" s="1"/>
  <c r="V1131" i="29"/>
  <c r="X1131" i="29" s="1"/>
  <c r="B1131" i="29" s="1"/>
  <c r="G1131" i="29"/>
  <c r="W1130" i="29"/>
  <c r="Y1130" i="29" s="1"/>
  <c r="C1130" i="29" s="1"/>
  <c r="V1130" i="29"/>
  <c r="X1130" i="29" s="1"/>
  <c r="B1130" i="29" s="1"/>
  <c r="G1130" i="29"/>
  <c r="Y1129" i="29"/>
  <c r="C1129" i="29" s="1"/>
  <c r="W1129" i="29"/>
  <c r="V1129" i="29"/>
  <c r="X1129" i="29" s="1"/>
  <c r="B1129" i="29" s="1"/>
  <c r="G1129" i="29"/>
  <c r="Y1128" i="29"/>
  <c r="C1128" i="29" s="1"/>
  <c r="X1128" i="29"/>
  <c r="W1128" i="29"/>
  <c r="V1128" i="29"/>
  <c r="G1128" i="29"/>
  <c r="B1128" i="29"/>
  <c r="W1127" i="29"/>
  <c r="Y1127" i="29" s="1"/>
  <c r="C1127" i="29" s="1"/>
  <c r="V1127" i="29"/>
  <c r="X1127" i="29" s="1"/>
  <c r="B1127" i="29" s="1"/>
  <c r="G1127" i="29"/>
  <c r="W1126" i="29"/>
  <c r="Y1126" i="29" s="1"/>
  <c r="C1126" i="29" s="1"/>
  <c r="V1126" i="29"/>
  <c r="X1126" i="29" s="1"/>
  <c r="G1126" i="29"/>
  <c r="B1126" i="29"/>
  <c r="Y1125" i="29"/>
  <c r="C1125" i="29" s="1"/>
  <c r="W1125" i="29"/>
  <c r="V1125" i="29"/>
  <c r="X1125" i="29" s="1"/>
  <c r="B1125" i="29" s="1"/>
  <c r="G1125" i="29"/>
  <c r="Y1124" i="29"/>
  <c r="C1124" i="29" s="1"/>
  <c r="W1124" i="29"/>
  <c r="V1124" i="29"/>
  <c r="X1124" i="29" s="1"/>
  <c r="B1124" i="29" s="1"/>
  <c r="G1124" i="29"/>
  <c r="W1123" i="29"/>
  <c r="Y1123" i="29" s="1"/>
  <c r="C1123" i="29" s="1"/>
  <c r="V1123" i="29"/>
  <c r="X1123" i="29" s="1"/>
  <c r="B1123" i="29" s="1"/>
  <c r="G1123" i="29"/>
  <c r="W1122" i="29"/>
  <c r="Y1122" i="29" s="1"/>
  <c r="C1122" i="29" s="1"/>
  <c r="V1122" i="29"/>
  <c r="X1122" i="29" s="1"/>
  <c r="G1122" i="29"/>
  <c r="B1122" i="29"/>
  <c r="Y1121" i="29"/>
  <c r="C1121" i="29" s="1"/>
  <c r="W1121" i="29"/>
  <c r="V1121" i="29"/>
  <c r="X1121" i="29" s="1"/>
  <c r="B1121" i="29" s="1"/>
  <c r="G1121" i="29"/>
  <c r="W1120" i="29"/>
  <c r="Y1120" i="29" s="1"/>
  <c r="C1120" i="29" s="1"/>
  <c r="V1120" i="29"/>
  <c r="X1120" i="29" s="1"/>
  <c r="B1120" i="29" s="1"/>
  <c r="G1120" i="29"/>
  <c r="W1119" i="29"/>
  <c r="Y1119" i="29" s="1"/>
  <c r="C1119" i="29" s="1"/>
  <c r="V1119" i="29"/>
  <c r="X1119" i="29" s="1"/>
  <c r="B1119" i="29" s="1"/>
  <c r="G1119" i="29"/>
  <c r="W1118" i="29"/>
  <c r="Y1118" i="29" s="1"/>
  <c r="C1118" i="29" s="1"/>
  <c r="V1118" i="29"/>
  <c r="X1118" i="29" s="1"/>
  <c r="B1118" i="29" s="1"/>
  <c r="G1118" i="29"/>
  <c r="W1117" i="29"/>
  <c r="Y1117" i="29" s="1"/>
  <c r="C1117" i="29" s="1"/>
  <c r="V1117" i="29"/>
  <c r="X1117" i="29" s="1"/>
  <c r="B1117" i="29" s="1"/>
  <c r="G1117" i="29"/>
  <c r="Y1116" i="29"/>
  <c r="W1116" i="29"/>
  <c r="V1116" i="29"/>
  <c r="X1116" i="29" s="1"/>
  <c r="B1116" i="29" s="1"/>
  <c r="G1116" i="29"/>
  <c r="C1116" i="29"/>
  <c r="X1115" i="29"/>
  <c r="W1115" i="29"/>
  <c r="Y1115" i="29" s="1"/>
  <c r="C1115" i="29" s="1"/>
  <c r="V1115" i="29"/>
  <c r="G1115" i="29"/>
  <c r="B1115" i="29"/>
  <c r="X1114" i="29"/>
  <c r="B1114" i="29" s="1"/>
  <c r="W1114" i="29"/>
  <c r="Y1114" i="29" s="1"/>
  <c r="C1114" i="29" s="1"/>
  <c r="V1114" i="29"/>
  <c r="G1114" i="29"/>
  <c r="W1113" i="29"/>
  <c r="Y1113" i="29" s="1"/>
  <c r="C1113" i="29" s="1"/>
  <c r="V1113" i="29"/>
  <c r="X1113" i="29" s="1"/>
  <c r="B1113" i="29" s="1"/>
  <c r="G1113" i="29"/>
  <c r="W1112" i="29"/>
  <c r="Y1112" i="29" s="1"/>
  <c r="C1112" i="29" s="1"/>
  <c r="V1112" i="29"/>
  <c r="X1112" i="29" s="1"/>
  <c r="B1112" i="29" s="1"/>
  <c r="G1112" i="29"/>
  <c r="Y1111" i="29"/>
  <c r="C1111" i="29" s="1"/>
  <c r="W1111" i="29"/>
  <c r="V1111" i="29"/>
  <c r="X1111" i="29" s="1"/>
  <c r="B1111" i="29" s="1"/>
  <c r="G1111" i="29"/>
  <c r="W1110" i="29"/>
  <c r="Y1110" i="29" s="1"/>
  <c r="C1110" i="29" s="1"/>
  <c r="V1110" i="29"/>
  <c r="X1110" i="29" s="1"/>
  <c r="B1110" i="29" s="1"/>
  <c r="G1110" i="29"/>
  <c r="W1109" i="29"/>
  <c r="Y1109" i="29" s="1"/>
  <c r="C1109" i="29" s="1"/>
  <c r="V1109" i="29"/>
  <c r="X1109" i="29" s="1"/>
  <c r="B1109" i="29" s="1"/>
  <c r="G1109" i="29"/>
  <c r="Y1108" i="29"/>
  <c r="W1108" i="29"/>
  <c r="V1108" i="29"/>
  <c r="X1108" i="29" s="1"/>
  <c r="B1108" i="29" s="1"/>
  <c r="G1108" i="29"/>
  <c r="C1108" i="29"/>
  <c r="X1107" i="29"/>
  <c r="W1107" i="29"/>
  <c r="Y1107" i="29" s="1"/>
  <c r="C1107" i="29" s="1"/>
  <c r="V1107" i="29"/>
  <c r="G1107" i="29"/>
  <c r="B1107" i="29"/>
  <c r="X1106" i="29"/>
  <c r="B1106" i="29" s="1"/>
  <c r="W1106" i="29"/>
  <c r="Y1106" i="29" s="1"/>
  <c r="C1106" i="29" s="1"/>
  <c r="V1106" i="29"/>
  <c r="G1106" i="29"/>
  <c r="W1105" i="29"/>
  <c r="Y1105" i="29" s="1"/>
  <c r="C1105" i="29" s="1"/>
  <c r="V1105" i="29"/>
  <c r="X1105" i="29" s="1"/>
  <c r="B1105" i="29" s="1"/>
  <c r="G1105" i="29"/>
  <c r="W1104" i="29"/>
  <c r="Y1104" i="29" s="1"/>
  <c r="C1104" i="29" s="1"/>
  <c r="V1104" i="29"/>
  <c r="X1104" i="29" s="1"/>
  <c r="B1104" i="29" s="1"/>
  <c r="G1104" i="29"/>
  <c r="Y1103" i="29"/>
  <c r="C1103" i="29" s="1"/>
  <c r="W1103" i="29"/>
  <c r="V1103" i="29"/>
  <c r="X1103" i="29" s="1"/>
  <c r="B1103" i="29" s="1"/>
  <c r="G1103" i="29"/>
  <c r="X1102" i="29"/>
  <c r="B1102" i="29" s="1"/>
  <c r="W1102" i="29"/>
  <c r="Y1102" i="29" s="1"/>
  <c r="C1102" i="29" s="1"/>
  <c r="V1102" i="29"/>
  <c r="G1102" i="29"/>
  <c r="W1101" i="29"/>
  <c r="Y1101" i="29" s="1"/>
  <c r="C1101" i="29" s="1"/>
  <c r="V1101" i="29"/>
  <c r="X1101" i="29" s="1"/>
  <c r="B1101" i="29" s="1"/>
  <c r="G1101" i="29"/>
  <c r="W1100" i="29"/>
  <c r="Y1100" i="29" s="1"/>
  <c r="C1100" i="29" s="1"/>
  <c r="V1100" i="29"/>
  <c r="X1100" i="29" s="1"/>
  <c r="B1100" i="29" s="1"/>
  <c r="G1100" i="29"/>
  <c r="X1099" i="29"/>
  <c r="W1099" i="29"/>
  <c r="Y1099" i="29" s="1"/>
  <c r="C1099" i="29" s="1"/>
  <c r="V1099" i="29"/>
  <c r="G1099" i="29"/>
  <c r="B1099" i="29"/>
  <c r="X1098" i="29"/>
  <c r="B1098" i="29" s="1"/>
  <c r="W1098" i="29"/>
  <c r="Y1098" i="29" s="1"/>
  <c r="C1098" i="29" s="1"/>
  <c r="V1098" i="29"/>
  <c r="G1098" i="29"/>
  <c r="W1097" i="29"/>
  <c r="Y1097" i="29" s="1"/>
  <c r="C1097" i="29" s="1"/>
  <c r="V1097" i="29"/>
  <c r="X1097" i="29" s="1"/>
  <c r="B1097" i="29" s="1"/>
  <c r="G1097" i="29"/>
  <c r="W1096" i="29"/>
  <c r="Y1096" i="29" s="1"/>
  <c r="C1096" i="29" s="1"/>
  <c r="V1096" i="29"/>
  <c r="X1096" i="29" s="1"/>
  <c r="B1096" i="29" s="1"/>
  <c r="G1096" i="29"/>
  <c r="Y1095" i="29"/>
  <c r="C1095" i="29" s="1"/>
  <c r="W1095" i="29"/>
  <c r="V1095" i="29"/>
  <c r="X1095" i="29" s="1"/>
  <c r="B1095" i="29" s="1"/>
  <c r="G1095" i="29"/>
  <c r="X1094" i="29"/>
  <c r="B1094" i="29" s="1"/>
  <c r="W1094" i="29"/>
  <c r="Y1094" i="29" s="1"/>
  <c r="C1094" i="29" s="1"/>
  <c r="V1094" i="29"/>
  <c r="G1094" i="29"/>
  <c r="W1093" i="29"/>
  <c r="Y1093" i="29" s="1"/>
  <c r="C1093" i="29" s="1"/>
  <c r="V1093" i="29"/>
  <c r="X1093" i="29" s="1"/>
  <c r="B1093" i="29" s="1"/>
  <c r="G1093" i="29"/>
  <c r="W1092" i="29"/>
  <c r="Y1092" i="29" s="1"/>
  <c r="C1092" i="29" s="1"/>
  <c r="V1092" i="29"/>
  <c r="X1092" i="29" s="1"/>
  <c r="B1092" i="29" s="1"/>
  <c r="G1092" i="29"/>
  <c r="X1091" i="29"/>
  <c r="W1091" i="29"/>
  <c r="Y1091" i="29" s="1"/>
  <c r="C1091" i="29" s="1"/>
  <c r="V1091" i="29"/>
  <c r="G1091" i="29"/>
  <c r="B1091" i="29"/>
  <c r="X1090" i="29"/>
  <c r="B1090" i="29" s="1"/>
  <c r="W1090" i="29"/>
  <c r="Y1090" i="29" s="1"/>
  <c r="C1090" i="29" s="1"/>
  <c r="V1090" i="29"/>
  <c r="G1090" i="29"/>
  <c r="W1089" i="29"/>
  <c r="Y1089" i="29" s="1"/>
  <c r="C1089" i="29" s="1"/>
  <c r="V1089" i="29"/>
  <c r="X1089" i="29" s="1"/>
  <c r="B1089" i="29" s="1"/>
  <c r="G1089" i="29"/>
  <c r="W1088" i="29"/>
  <c r="Y1088" i="29" s="1"/>
  <c r="C1088" i="29" s="1"/>
  <c r="V1088" i="29"/>
  <c r="X1088" i="29" s="1"/>
  <c r="B1088" i="29" s="1"/>
  <c r="G1088" i="29"/>
  <c r="Y1087" i="29"/>
  <c r="C1087" i="29" s="1"/>
  <c r="W1087" i="29"/>
  <c r="V1087" i="29"/>
  <c r="X1087" i="29" s="1"/>
  <c r="B1087" i="29" s="1"/>
  <c r="G1087" i="29"/>
  <c r="X1086" i="29"/>
  <c r="B1086" i="29" s="1"/>
  <c r="W1086" i="29"/>
  <c r="Y1086" i="29" s="1"/>
  <c r="C1086" i="29" s="1"/>
  <c r="V1086" i="29"/>
  <c r="G1086" i="29"/>
  <c r="W1085" i="29"/>
  <c r="Y1085" i="29" s="1"/>
  <c r="C1085" i="29" s="1"/>
  <c r="V1085" i="29"/>
  <c r="X1085" i="29" s="1"/>
  <c r="B1085" i="29" s="1"/>
  <c r="G1085" i="29"/>
  <c r="W1084" i="29"/>
  <c r="Y1084" i="29" s="1"/>
  <c r="C1084" i="29" s="1"/>
  <c r="V1084" i="29"/>
  <c r="X1084" i="29" s="1"/>
  <c r="B1084" i="29" s="1"/>
  <c r="G1084" i="29"/>
  <c r="X1083" i="29"/>
  <c r="W1083" i="29"/>
  <c r="Y1083" i="29" s="1"/>
  <c r="C1083" i="29" s="1"/>
  <c r="V1083" i="29"/>
  <c r="G1083" i="29"/>
  <c r="B1083" i="29"/>
  <c r="X1082" i="29"/>
  <c r="B1082" i="29" s="1"/>
  <c r="W1082" i="29"/>
  <c r="Y1082" i="29" s="1"/>
  <c r="C1082" i="29" s="1"/>
  <c r="V1082" i="29"/>
  <c r="G1082" i="29"/>
  <c r="W1081" i="29"/>
  <c r="Y1081" i="29" s="1"/>
  <c r="C1081" i="29" s="1"/>
  <c r="V1081" i="29"/>
  <c r="X1081" i="29" s="1"/>
  <c r="B1081" i="29" s="1"/>
  <c r="G1081" i="29"/>
  <c r="W1080" i="29"/>
  <c r="Y1080" i="29" s="1"/>
  <c r="C1080" i="29" s="1"/>
  <c r="V1080" i="29"/>
  <c r="X1080" i="29" s="1"/>
  <c r="B1080" i="29" s="1"/>
  <c r="G1080" i="29"/>
  <c r="W1079" i="29"/>
  <c r="Y1079" i="29" s="1"/>
  <c r="C1079" i="29" s="1"/>
  <c r="V1079" i="29"/>
  <c r="X1079" i="29" s="1"/>
  <c r="B1079" i="29" s="1"/>
  <c r="G1079" i="29"/>
  <c r="X1078" i="29"/>
  <c r="B1078" i="29" s="1"/>
  <c r="W1078" i="29"/>
  <c r="Y1078" i="29" s="1"/>
  <c r="C1078" i="29" s="1"/>
  <c r="V1078" i="29"/>
  <c r="G1078" i="29"/>
  <c r="W1077" i="29"/>
  <c r="Y1077" i="29" s="1"/>
  <c r="C1077" i="29" s="1"/>
  <c r="V1077" i="29"/>
  <c r="X1077" i="29" s="1"/>
  <c r="B1077" i="29" s="1"/>
  <c r="G1077" i="29"/>
  <c r="W1076" i="29"/>
  <c r="Y1076" i="29" s="1"/>
  <c r="C1076" i="29" s="1"/>
  <c r="V1076" i="29"/>
  <c r="X1076" i="29" s="1"/>
  <c r="B1076" i="29" s="1"/>
  <c r="G1076" i="29"/>
  <c r="X1075" i="29"/>
  <c r="W1075" i="29"/>
  <c r="Y1075" i="29" s="1"/>
  <c r="C1075" i="29" s="1"/>
  <c r="V1075" i="29"/>
  <c r="G1075" i="29"/>
  <c r="B1075" i="29"/>
  <c r="X1074" i="29"/>
  <c r="B1074" i="29" s="1"/>
  <c r="W1074" i="29"/>
  <c r="Y1074" i="29" s="1"/>
  <c r="C1074" i="29" s="1"/>
  <c r="V1074" i="29"/>
  <c r="G1074" i="29"/>
  <c r="W1073" i="29"/>
  <c r="Y1073" i="29" s="1"/>
  <c r="C1073" i="29" s="1"/>
  <c r="V1073" i="29"/>
  <c r="X1073" i="29" s="1"/>
  <c r="B1073" i="29" s="1"/>
  <c r="G1073" i="29"/>
  <c r="W1072" i="29"/>
  <c r="Y1072" i="29" s="1"/>
  <c r="C1072" i="29" s="1"/>
  <c r="V1072" i="29"/>
  <c r="X1072" i="29" s="1"/>
  <c r="B1072" i="29" s="1"/>
  <c r="G1072" i="29"/>
  <c r="W1071" i="29"/>
  <c r="Y1071" i="29" s="1"/>
  <c r="C1071" i="29" s="1"/>
  <c r="V1071" i="29"/>
  <c r="X1071" i="29" s="1"/>
  <c r="B1071" i="29" s="1"/>
  <c r="G1071" i="29"/>
  <c r="X1070" i="29"/>
  <c r="B1070" i="29" s="1"/>
  <c r="W1070" i="29"/>
  <c r="Y1070" i="29" s="1"/>
  <c r="C1070" i="29" s="1"/>
  <c r="V1070" i="29"/>
  <c r="G1070" i="29"/>
  <c r="W1069" i="29"/>
  <c r="Y1069" i="29" s="1"/>
  <c r="C1069" i="29" s="1"/>
  <c r="V1069" i="29"/>
  <c r="X1069" i="29" s="1"/>
  <c r="B1069" i="29" s="1"/>
  <c r="G1069" i="29"/>
  <c r="W1068" i="29"/>
  <c r="Y1068" i="29" s="1"/>
  <c r="C1068" i="29" s="1"/>
  <c r="V1068" i="29"/>
  <c r="X1068" i="29" s="1"/>
  <c r="B1068" i="29" s="1"/>
  <c r="G1068" i="29"/>
  <c r="X1067" i="29"/>
  <c r="W1067" i="29"/>
  <c r="Y1067" i="29" s="1"/>
  <c r="C1067" i="29" s="1"/>
  <c r="V1067" i="29"/>
  <c r="G1067" i="29"/>
  <c r="B1067" i="29"/>
  <c r="X1066" i="29"/>
  <c r="B1066" i="29" s="1"/>
  <c r="W1066" i="29"/>
  <c r="Y1066" i="29" s="1"/>
  <c r="C1066" i="29" s="1"/>
  <c r="V1066" i="29"/>
  <c r="G1066" i="29"/>
  <c r="W1065" i="29"/>
  <c r="Y1065" i="29" s="1"/>
  <c r="C1065" i="29" s="1"/>
  <c r="V1065" i="29"/>
  <c r="X1065" i="29" s="1"/>
  <c r="B1065" i="29" s="1"/>
  <c r="G1065" i="29"/>
  <c r="W1064" i="29"/>
  <c r="Y1064" i="29" s="1"/>
  <c r="C1064" i="29" s="1"/>
  <c r="V1064" i="29"/>
  <c r="X1064" i="29" s="1"/>
  <c r="B1064" i="29" s="1"/>
  <c r="G1064" i="29"/>
  <c r="Y1063" i="29"/>
  <c r="C1063" i="29" s="1"/>
  <c r="W1063" i="29"/>
  <c r="V1063" i="29"/>
  <c r="X1063" i="29" s="1"/>
  <c r="B1063" i="29" s="1"/>
  <c r="G1063" i="29"/>
  <c r="X1062" i="29"/>
  <c r="B1062" i="29" s="1"/>
  <c r="W1062" i="29"/>
  <c r="Y1062" i="29" s="1"/>
  <c r="C1062" i="29" s="1"/>
  <c r="V1062" i="29"/>
  <c r="G1062" i="29"/>
  <c r="W1061" i="29"/>
  <c r="Y1061" i="29" s="1"/>
  <c r="C1061" i="29" s="1"/>
  <c r="V1061" i="29"/>
  <c r="X1061" i="29" s="1"/>
  <c r="B1061" i="29" s="1"/>
  <c r="G1061" i="29"/>
  <c r="W1060" i="29"/>
  <c r="Y1060" i="29" s="1"/>
  <c r="C1060" i="29" s="1"/>
  <c r="V1060" i="29"/>
  <c r="X1060" i="29" s="1"/>
  <c r="B1060" i="29" s="1"/>
  <c r="G1060" i="29"/>
  <c r="X1059" i="29"/>
  <c r="W1059" i="29"/>
  <c r="Y1059" i="29" s="1"/>
  <c r="C1059" i="29" s="1"/>
  <c r="V1059" i="29"/>
  <c r="G1059" i="29"/>
  <c r="B1059" i="29"/>
  <c r="X1058" i="29"/>
  <c r="B1058" i="29" s="1"/>
  <c r="W1058" i="29"/>
  <c r="Y1058" i="29" s="1"/>
  <c r="C1058" i="29" s="1"/>
  <c r="V1058" i="29"/>
  <c r="G1058" i="29"/>
  <c r="W1057" i="29"/>
  <c r="Y1057" i="29" s="1"/>
  <c r="C1057" i="29" s="1"/>
  <c r="V1057" i="29"/>
  <c r="X1057" i="29" s="1"/>
  <c r="B1057" i="29" s="1"/>
  <c r="G1057" i="29"/>
  <c r="W1056" i="29"/>
  <c r="Y1056" i="29" s="1"/>
  <c r="C1056" i="29" s="1"/>
  <c r="V1056" i="29"/>
  <c r="X1056" i="29" s="1"/>
  <c r="B1056" i="29" s="1"/>
  <c r="G1056" i="29"/>
  <c r="Y1055" i="29"/>
  <c r="C1055" i="29" s="1"/>
  <c r="W1055" i="29"/>
  <c r="V1055" i="29"/>
  <c r="X1055" i="29" s="1"/>
  <c r="B1055" i="29" s="1"/>
  <c r="G1055" i="29"/>
  <c r="X1054" i="29"/>
  <c r="B1054" i="29" s="1"/>
  <c r="W1054" i="29"/>
  <c r="Y1054" i="29" s="1"/>
  <c r="C1054" i="29" s="1"/>
  <c r="V1054" i="29"/>
  <c r="G1054" i="29"/>
  <c r="W1053" i="29"/>
  <c r="Y1053" i="29" s="1"/>
  <c r="C1053" i="29" s="1"/>
  <c r="V1053" i="29"/>
  <c r="X1053" i="29" s="1"/>
  <c r="B1053" i="29" s="1"/>
  <c r="G1053" i="29"/>
  <c r="W1052" i="29"/>
  <c r="Y1052" i="29" s="1"/>
  <c r="C1052" i="29" s="1"/>
  <c r="V1052" i="29"/>
  <c r="X1052" i="29" s="1"/>
  <c r="B1052" i="29" s="1"/>
  <c r="G1052" i="29"/>
  <c r="X1051" i="29"/>
  <c r="W1051" i="29"/>
  <c r="Y1051" i="29" s="1"/>
  <c r="C1051" i="29" s="1"/>
  <c r="V1051" i="29"/>
  <c r="G1051" i="29"/>
  <c r="B1051" i="29"/>
  <c r="X1050" i="29"/>
  <c r="B1050" i="29" s="1"/>
  <c r="W1050" i="29"/>
  <c r="Y1050" i="29" s="1"/>
  <c r="C1050" i="29" s="1"/>
  <c r="V1050" i="29"/>
  <c r="G1050" i="29"/>
  <c r="W1049" i="29"/>
  <c r="Y1049" i="29" s="1"/>
  <c r="C1049" i="29" s="1"/>
  <c r="V1049" i="29"/>
  <c r="X1049" i="29" s="1"/>
  <c r="B1049" i="29" s="1"/>
  <c r="G1049" i="29"/>
  <c r="W1048" i="29"/>
  <c r="Y1048" i="29" s="1"/>
  <c r="C1048" i="29" s="1"/>
  <c r="V1048" i="29"/>
  <c r="X1048" i="29" s="1"/>
  <c r="B1048" i="29" s="1"/>
  <c r="G1048" i="29"/>
  <c r="W1047" i="29"/>
  <c r="Y1047" i="29" s="1"/>
  <c r="C1047" i="29" s="1"/>
  <c r="V1047" i="29"/>
  <c r="X1047" i="29" s="1"/>
  <c r="B1047" i="29" s="1"/>
  <c r="G1047" i="29"/>
  <c r="X1046" i="29"/>
  <c r="B1046" i="29" s="1"/>
  <c r="W1046" i="29"/>
  <c r="Y1046" i="29" s="1"/>
  <c r="C1046" i="29" s="1"/>
  <c r="V1046" i="29"/>
  <c r="G1046" i="29"/>
  <c r="W1045" i="29"/>
  <c r="Y1045" i="29" s="1"/>
  <c r="C1045" i="29" s="1"/>
  <c r="V1045" i="29"/>
  <c r="X1045" i="29" s="1"/>
  <c r="B1045" i="29" s="1"/>
  <c r="G1045" i="29"/>
  <c r="W1044" i="29"/>
  <c r="Y1044" i="29" s="1"/>
  <c r="C1044" i="29" s="1"/>
  <c r="V1044" i="29"/>
  <c r="X1044" i="29" s="1"/>
  <c r="B1044" i="29" s="1"/>
  <c r="G1044" i="29"/>
  <c r="X1043" i="29"/>
  <c r="W1043" i="29"/>
  <c r="Y1043" i="29" s="1"/>
  <c r="C1043" i="29" s="1"/>
  <c r="V1043" i="29"/>
  <c r="G1043" i="29"/>
  <c r="B1043" i="29"/>
  <c r="X1042" i="29"/>
  <c r="B1042" i="29" s="1"/>
  <c r="W1042" i="29"/>
  <c r="Y1042" i="29" s="1"/>
  <c r="C1042" i="29" s="1"/>
  <c r="V1042" i="29"/>
  <c r="G1042" i="29"/>
  <c r="W1041" i="29"/>
  <c r="Y1041" i="29" s="1"/>
  <c r="C1041" i="29" s="1"/>
  <c r="V1041" i="29"/>
  <c r="X1041" i="29" s="1"/>
  <c r="B1041" i="29" s="1"/>
  <c r="G1041" i="29"/>
  <c r="W1040" i="29"/>
  <c r="Y1040" i="29" s="1"/>
  <c r="C1040" i="29" s="1"/>
  <c r="V1040" i="29"/>
  <c r="X1040" i="29" s="1"/>
  <c r="B1040" i="29" s="1"/>
  <c r="G1040" i="29"/>
  <c r="W1039" i="29"/>
  <c r="Y1039" i="29" s="1"/>
  <c r="C1039" i="29" s="1"/>
  <c r="V1039" i="29"/>
  <c r="X1039" i="29" s="1"/>
  <c r="B1039" i="29" s="1"/>
  <c r="G1039" i="29"/>
  <c r="W1038" i="29"/>
  <c r="Y1038" i="29" s="1"/>
  <c r="C1038" i="29" s="1"/>
  <c r="V1038" i="29"/>
  <c r="X1038" i="29" s="1"/>
  <c r="B1038" i="29" s="1"/>
  <c r="G1038" i="29"/>
  <c r="W1037" i="29"/>
  <c r="Y1037" i="29" s="1"/>
  <c r="C1037" i="29" s="1"/>
  <c r="V1037" i="29"/>
  <c r="X1037" i="29" s="1"/>
  <c r="B1037" i="29" s="1"/>
  <c r="G1037" i="29"/>
  <c r="Y1036" i="29"/>
  <c r="C1036" i="29" s="1"/>
  <c r="W1036" i="29"/>
  <c r="V1036" i="29"/>
  <c r="X1036" i="29" s="1"/>
  <c r="B1036" i="29" s="1"/>
  <c r="G1036" i="29"/>
  <c r="W1035" i="29"/>
  <c r="Y1035" i="29" s="1"/>
  <c r="C1035" i="29" s="1"/>
  <c r="V1035" i="29"/>
  <c r="X1035" i="29" s="1"/>
  <c r="B1035" i="29" s="1"/>
  <c r="G1035" i="29"/>
  <c r="W1034" i="29"/>
  <c r="Y1034" i="29" s="1"/>
  <c r="C1034" i="29" s="1"/>
  <c r="V1034" i="29"/>
  <c r="X1034" i="29" s="1"/>
  <c r="B1034" i="29" s="1"/>
  <c r="G1034" i="29"/>
  <c r="Y1033" i="29"/>
  <c r="C1033" i="29" s="1"/>
  <c r="W1033" i="29"/>
  <c r="V1033" i="29"/>
  <c r="X1033" i="29" s="1"/>
  <c r="B1033" i="29" s="1"/>
  <c r="G1033" i="29"/>
  <c r="X1032" i="29"/>
  <c r="B1032" i="29" s="1"/>
  <c r="W1032" i="29"/>
  <c r="Y1032" i="29" s="1"/>
  <c r="C1032" i="29" s="1"/>
  <c r="V1032" i="29"/>
  <c r="G1032" i="29"/>
  <c r="X1031" i="29"/>
  <c r="W1031" i="29"/>
  <c r="Y1031" i="29" s="1"/>
  <c r="C1031" i="29" s="1"/>
  <c r="V1031" i="29"/>
  <c r="G1031" i="29"/>
  <c r="B1031" i="29"/>
  <c r="W1030" i="29"/>
  <c r="Y1030" i="29" s="1"/>
  <c r="C1030" i="29" s="1"/>
  <c r="V1030" i="29"/>
  <c r="X1030" i="29" s="1"/>
  <c r="B1030" i="29" s="1"/>
  <c r="G1030" i="29"/>
  <c r="Y1029" i="29"/>
  <c r="C1029" i="29" s="1"/>
  <c r="W1029" i="29"/>
  <c r="V1029" i="29"/>
  <c r="X1029" i="29" s="1"/>
  <c r="B1029" i="29" s="1"/>
  <c r="G1029" i="29"/>
  <c r="W1028" i="29"/>
  <c r="Y1028" i="29" s="1"/>
  <c r="C1028" i="29" s="1"/>
  <c r="V1028" i="29"/>
  <c r="X1028" i="29" s="1"/>
  <c r="B1028" i="29" s="1"/>
  <c r="G1028" i="29"/>
  <c r="X1027" i="29"/>
  <c r="W1027" i="29"/>
  <c r="Y1027" i="29" s="1"/>
  <c r="C1027" i="29" s="1"/>
  <c r="V1027" i="29"/>
  <c r="G1027" i="29"/>
  <c r="B1027" i="29"/>
  <c r="W1026" i="29"/>
  <c r="Y1026" i="29" s="1"/>
  <c r="C1026" i="29" s="1"/>
  <c r="V1026" i="29"/>
  <c r="X1026" i="29" s="1"/>
  <c r="B1026" i="29" s="1"/>
  <c r="G1026" i="29"/>
  <c r="W1025" i="29"/>
  <c r="Y1025" i="29" s="1"/>
  <c r="C1025" i="29" s="1"/>
  <c r="V1025" i="29"/>
  <c r="X1025" i="29" s="1"/>
  <c r="B1025" i="29" s="1"/>
  <c r="G1025" i="29"/>
  <c r="Y1024" i="29"/>
  <c r="X1024" i="29"/>
  <c r="B1024" i="29" s="1"/>
  <c r="W1024" i="29"/>
  <c r="V1024" i="29"/>
  <c r="G1024" i="29"/>
  <c r="C1024" i="29"/>
  <c r="W1023" i="29"/>
  <c r="Y1023" i="29" s="1"/>
  <c r="C1023" i="29" s="1"/>
  <c r="V1023" i="29"/>
  <c r="X1023" i="29" s="1"/>
  <c r="B1023" i="29" s="1"/>
  <c r="G1023" i="29"/>
  <c r="W1022" i="29"/>
  <c r="Y1022" i="29" s="1"/>
  <c r="C1022" i="29" s="1"/>
  <c r="V1022" i="29"/>
  <c r="X1022" i="29" s="1"/>
  <c r="B1022" i="29" s="1"/>
  <c r="G1022" i="29"/>
  <c r="W1021" i="29"/>
  <c r="Y1021" i="29" s="1"/>
  <c r="C1021" i="29" s="1"/>
  <c r="V1021" i="29"/>
  <c r="X1021" i="29" s="1"/>
  <c r="B1021" i="29" s="1"/>
  <c r="G1021" i="29"/>
  <c r="Y1020" i="29"/>
  <c r="W1020" i="29"/>
  <c r="V1020" i="29"/>
  <c r="X1020" i="29" s="1"/>
  <c r="B1020" i="29" s="1"/>
  <c r="G1020" i="29"/>
  <c r="C1020" i="29"/>
  <c r="Y1019" i="29"/>
  <c r="C1019" i="29" s="1"/>
  <c r="W1019" i="29"/>
  <c r="V1019" i="29"/>
  <c r="X1019" i="29" s="1"/>
  <c r="B1019" i="29" s="1"/>
  <c r="G1019" i="29"/>
  <c r="W1018" i="29"/>
  <c r="Y1018" i="29" s="1"/>
  <c r="V1018" i="29"/>
  <c r="X1018" i="29" s="1"/>
  <c r="B1018" i="29" s="1"/>
  <c r="G1018" i="29"/>
  <c r="C1018" i="29"/>
  <c r="W1017" i="29"/>
  <c r="Y1017" i="29" s="1"/>
  <c r="C1017" i="29" s="1"/>
  <c r="V1017" i="29"/>
  <c r="X1017" i="29" s="1"/>
  <c r="B1017" i="29" s="1"/>
  <c r="G1017" i="29"/>
  <c r="W1016" i="29"/>
  <c r="Y1016" i="29" s="1"/>
  <c r="C1016" i="29" s="1"/>
  <c r="V1016" i="29"/>
  <c r="X1016" i="29" s="1"/>
  <c r="B1016" i="29" s="1"/>
  <c r="G1016" i="29"/>
  <c r="W1015" i="29"/>
  <c r="Y1015" i="29" s="1"/>
  <c r="C1015" i="29" s="1"/>
  <c r="V1015" i="29"/>
  <c r="X1015" i="29" s="1"/>
  <c r="B1015" i="29" s="1"/>
  <c r="G1015" i="29"/>
  <c r="X1014" i="29"/>
  <c r="B1014" i="29" s="1"/>
  <c r="W1014" i="29"/>
  <c r="Y1014" i="29" s="1"/>
  <c r="C1014" i="29" s="1"/>
  <c r="V1014" i="29"/>
  <c r="G1014" i="29"/>
  <c r="Y1013" i="29"/>
  <c r="C1013" i="29" s="1"/>
  <c r="W1013" i="29"/>
  <c r="V1013" i="29"/>
  <c r="X1013" i="29" s="1"/>
  <c r="G1013" i="29"/>
  <c r="B1013" i="29"/>
  <c r="Y1012" i="29"/>
  <c r="W1012" i="29"/>
  <c r="V1012" i="29"/>
  <c r="X1012" i="29" s="1"/>
  <c r="B1012" i="29" s="1"/>
  <c r="G1012" i="29"/>
  <c r="C1012" i="29"/>
  <c r="W1011" i="29"/>
  <c r="Y1011" i="29" s="1"/>
  <c r="C1011" i="29" s="1"/>
  <c r="V1011" i="29"/>
  <c r="X1011" i="29" s="1"/>
  <c r="B1011" i="29" s="1"/>
  <c r="G1011" i="29"/>
  <c r="W1010" i="29"/>
  <c r="Y1010" i="29" s="1"/>
  <c r="V1010" i="29"/>
  <c r="X1010" i="29" s="1"/>
  <c r="B1010" i="29" s="1"/>
  <c r="G1010" i="29"/>
  <c r="C1010" i="29"/>
  <c r="W1009" i="29"/>
  <c r="Y1009" i="29" s="1"/>
  <c r="C1009" i="29" s="1"/>
  <c r="V1009" i="29"/>
  <c r="X1009" i="29" s="1"/>
  <c r="B1009" i="29" s="1"/>
  <c r="G1009" i="29"/>
  <c r="X1008" i="29"/>
  <c r="B1008" i="29" s="1"/>
  <c r="W1008" i="29"/>
  <c r="Y1008" i="29" s="1"/>
  <c r="C1008" i="29" s="1"/>
  <c r="V1008" i="29"/>
  <c r="G1008" i="29"/>
  <c r="X1007" i="29"/>
  <c r="W1007" i="29"/>
  <c r="Y1007" i="29" s="1"/>
  <c r="C1007" i="29" s="1"/>
  <c r="V1007" i="29"/>
  <c r="G1007" i="29"/>
  <c r="B1007" i="29"/>
  <c r="W1006" i="29"/>
  <c r="Y1006" i="29" s="1"/>
  <c r="C1006" i="29" s="1"/>
  <c r="V1006" i="29"/>
  <c r="X1006" i="29" s="1"/>
  <c r="B1006" i="29" s="1"/>
  <c r="G1006" i="29"/>
  <c r="W1005" i="29"/>
  <c r="Y1005" i="29" s="1"/>
  <c r="C1005" i="29" s="1"/>
  <c r="V1005" i="29"/>
  <c r="X1005" i="29" s="1"/>
  <c r="B1005" i="29" s="1"/>
  <c r="G1005" i="29"/>
  <c r="W1004" i="29"/>
  <c r="Y1004" i="29" s="1"/>
  <c r="C1004" i="29" s="1"/>
  <c r="V1004" i="29"/>
  <c r="X1004" i="29" s="1"/>
  <c r="B1004" i="29" s="1"/>
  <c r="G1004" i="29"/>
  <c r="Y1003" i="29"/>
  <c r="C1003" i="29" s="1"/>
  <c r="X1003" i="29"/>
  <c r="W1003" i="29"/>
  <c r="V1003" i="29"/>
  <c r="G1003" i="29"/>
  <c r="B1003" i="29"/>
  <c r="W1002" i="29"/>
  <c r="Y1002" i="29" s="1"/>
  <c r="V1002" i="29"/>
  <c r="X1002" i="29" s="1"/>
  <c r="B1002" i="29" s="1"/>
  <c r="G1002" i="29"/>
  <c r="C1002" i="29"/>
  <c r="W1001" i="29"/>
  <c r="Y1001" i="29" s="1"/>
  <c r="C1001" i="29" s="1"/>
  <c r="V1001" i="29"/>
  <c r="X1001" i="29" s="1"/>
  <c r="B1001" i="29" s="1"/>
  <c r="G1001" i="29"/>
  <c r="Y1000" i="29"/>
  <c r="C1000" i="29" s="1"/>
  <c r="W1000" i="29"/>
  <c r="V1000" i="29"/>
  <c r="X1000" i="29" s="1"/>
  <c r="B1000" i="29" s="1"/>
  <c r="G1000" i="29"/>
  <c r="X999" i="29"/>
  <c r="W999" i="29"/>
  <c r="Y999" i="29" s="1"/>
  <c r="C999" i="29" s="1"/>
  <c r="V999" i="29"/>
  <c r="G999" i="29"/>
  <c r="B999" i="29"/>
  <c r="X998" i="29"/>
  <c r="B998" i="29" s="1"/>
  <c r="W998" i="29"/>
  <c r="Y998" i="29" s="1"/>
  <c r="C998" i="29" s="1"/>
  <c r="V998" i="29"/>
  <c r="G998" i="29"/>
  <c r="W997" i="29"/>
  <c r="Y997" i="29" s="1"/>
  <c r="C997" i="29" s="1"/>
  <c r="V997" i="29"/>
  <c r="X997" i="29" s="1"/>
  <c r="G997" i="29"/>
  <c r="B997" i="29"/>
  <c r="Y996" i="29"/>
  <c r="W996" i="29"/>
  <c r="V996" i="29"/>
  <c r="X996" i="29" s="1"/>
  <c r="B996" i="29" s="1"/>
  <c r="G996" i="29"/>
  <c r="C996" i="29"/>
  <c r="X995" i="29"/>
  <c r="W995" i="29"/>
  <c r="Y995" i="29" s="1"/>
  <c r="C995" i="29" s="1"/>
  <c r="V995" i="29"/>
  <c r="G995" i="29"/>
  <c r="B995" i="29"/>
  <c r="W994" i="29"/>
  <c r="Y994" i="29" s="1"/>
  <c r="V994" i="29"/>
  <c r="X994" i="29" s="1"/>
  <c r="B994" i="29" s="1"/>
  <c r="G994" i="29"/>
  <c r="C994" i="29"/>
  <c r="W993" i="29"/>
  <c r="Y993" i="29" s="1"/>
  <c r="C993" i="29" s="1"/>
  <c r="V993" i="29"/>
  <c r="X993" i="29" s="1"/>
  <c r="B993" i="29" s="1"/>
  <c r="G993" i="29"/>
  <c r="Y992" i="29"/>
  <c r="C992" i="29" s="1"/>
  <c r="X992" i="29"/>
  <c r="B992" i="29" s="1"/>
  <c r="W992" i="29"/>
  <c r="V992" i="29"/>
  <c r="G992" i="29"/>
  <c r="W991" i="29"/>
  <c r="Y991" i="29" s="1"/>
  <c r="C991" i="29" s="1"/>
  <c r="V991" i="29"/>
  <c r="X991" i="29" s="1"/>
  <c r="B991" i="29" s="1"/>
  <c r="G991" i="29"/>
  <c r="W990" i="29"/>
  <c r="Y990" i="29" s="1"/>
  <c r="C990" i="29" s="1"/>
  <c r="V990" i="29"/>
  <c r="X990" i="29" s="1"/>
  <c r="B990" i="29" s="1"/>
  <c r="G990" i="29"/>
  <c r="Y989" i="29"/>
  <c r="C989" i="29" s="1"/>
  <c r="W989" i="29"/>
  <c r="V989" i="29"/>
  <c r="X989" i="29" s="1"/>
  <c r="B989" i="29" s="1"/>
  <c r="G989" i="29"/>
  <c r="X988" i="29"/>
  <c r="B988" i="29" s="1"/>
  <c r="W988" i="29"/>
  <c r="Y988" i="29" s="1"/>
  <c r="C988" i="29" s="1"/>
  <c r="V988" i="29"/>
  <c r="G988" i="29"/>
  <c r="Y987" i="29"/>
  <c r="C987" i="29" s="1"/>
  <c r="W987" i="29"/>
  <c r="V987" i="29"/>
  <c r="X987" i="29" s="1"/>
  <c r="B987" i="29" s="1"/>
  <c r="G987" i="29"/>
  <c r="W986" i="29"/>
  <c r="Y986" i="29" s="1"/>
  <c r="C986" i="29" s="1"/>
  <c r="V986" i="29"/>
  <c r="X986" i="29" s="1"/>
  <c r="B986" i="29" s="1"/>
  <c r="G986" i="29"/>
  <c r="W985" i="29"/>
  <c r="Y985" i="29" s="1"/>
  <c r="C985" i="29" s="1"/>
  <c r="V985" i="29"/>
  <c r="X985" i="29" s="1"/>
  <c r="B985" i="29" s="1"/>
  <c r="G985" i="29"/>
  <c r="X984" i="29"/>
  <c r="B984" i="29" s="1"/>
  <c r="W984" i="29"/>
  <c r="Y984" i="29" s="1"/>
  <c r="C984" i="29" s="1"/>
  <c r="V984" i="29"/>
  <c r="G984" i="29"/>
  <c r="Y983" i="29"/>
  <c r="C983" i="29" s="1"/>
  <c r="W983" i="29"/>
  <c r="V983" i="29"/>
  <c r="X983" i="29" s="1"/>
  <c r="B983" i="29" s="1"/>
  <c r="G983" i="29"/>
  <c r="W982" i="29"/>
  <c r="Y982" i="29" s="1"/>
  <c r="C982" i="29" s="1"/>
  <c r="V982" i="29"/>
  <c r="X982" i="29" s="1"/>
  <c r="B982" i="29" s="1"/>
  <c r="G982" i="29"/>
  <c r="W981" i="29"/>
  <c r="Y981" i="29" s="1"/>
  <c r="C981" i="29" s="1"/>
  <c r="V981" i="29"/>
  <c r="X981" i="29" s="1"/>
  <c r="B981" i="29" s="1"/>
  <c r="G981" i="29"/>
  <c r="Y980" i="29"/>
  <c r="X980" i="29"/>
  <c r="B980" i="29" s="1"/>
  <c r="W980" i="29"/>
  <c r="V980" i="29"/>
  <c r="G980" i="29"/>
  <c r="C980" i="29"/>
  <c r="Y979" i="29"/>
  <c r="C979" i="29" s="1"/>
  <c r="W979" i="29"/>
  <c r="V979" i="29"/>
  <c r="X979" i="29" s="1"/>
  <c r="B979" i="29" s="1"/>
  <c r="G979" i="29"/>
  <c r="W978" i="29"/>
  <c r="Y978" i="29" s="1"/>
  <c r="C978" i="29" s="1"/>
  <c r="V978" i="29"/>
  <c r="X978" i="29" s="1"/>
  <c r="B978" i="29" s="1"/>
  <c r="G978" i="29"/>
  <c r="Y977" i="29"/>
  <c r="C977" i="29" s="1"/>
  <c r="W977" i="29"/>
  <c r="V977" i="29"/>
  <c r="X977" i="29" s="1"/>
  <c r="B977" i="29" s="1"/>
  <c r="G977" i="29"/>
  <c r="Y976" i="29"/>
  <c r="C976" i="29" s="1"/>
  <c r="W976" i="29"/>
  <c r="V976" i="29"/>
  <c r="X976" i="29" s="1"/>
  <c r="B976" i="29" s="1"/>
  <c r="G976" i="29"/>
  <c r="X975" i="29"/>
  <c r="B975" i="29" s="1"/>
  <c r="W975" i="29"/>
  <c r="Y975" i="29" s="1"/>
  <c r="C975" i="29" s="1"/>
  <c r="V975" i="29"/>
  <c r="G975" i="29"/>
  <c r="X974" i="29"/>
  <c r="W974" i="29"/>
  <c r="Y974" i="29" s="1"/>
  <c r="C974" i="29" s="1"/>
  <c r="V974" i="29"/>
  <c r="G974" i="29"/>
  <c r="B974" i="29"/>
  <c r="Y973" i="29"/>
  <c r="C973" i="29" s="1"/>
  <c r="W973" i="29"/>
  <c r="V973" i="29"/>
  <c r="X973" i="29" s="1"/>
  <c r="B973" i="29" s="1"/>
  <c r="G973" i="29"/>
  <c r="Y972" i="29"/>
  <c r="C972" i="29" s="1"/>
  <c r="W972" i="29"/>
  <c r="V972" i="29"/>
  <c r="X972" i="29" s="1"/>
  <c r="B972" i="29" s="1"/>
  <c r="G972" i="29"/>
  <c r="X971" i="29"/>
  <c r="B971" i="29" s="1"/>
  <c r="W971" i="29"/>
  <c r="Y971" i="29" s="1"/>
  <c r="C971" i="29" s="1"/>
  <c r="V971" i="29"/>
  <c r="G971" i="29"/>
  <c r="X970" i="29"/>
  <c r="W970" i="29"/>
  <c r="Y970" i="29" s="1"/>
  <c r="C970" i="29" s="1"/>
  <c r="V970" i="29"/>
  <c r="G970" i="29"/>
  <c r="B970" i="29"/>
  <c r="W969" i="29"/>
  <c r="Y969" i="29" s="1"/>
  <c r="C969" i="29" s="1"/>
  <c r="V969" i="29"/>
  <c r="X969" i="29" s="1"/>
  <c r="B969" i="29" s="1"/>
  <c r="G969" i="29"/>
  <c r="Y968" i="29"/>
  <c r="C968" i="29" s="1"/>
  <c r="W968" i="29"/>
  <c r="V968" i="29"/>
  <c r="X968" i="29" s="1"/>
  <c r="B968" i="29" s="1"/>
  <c r="G968" i="29"/>
  <c r="Y967" i="29"/>
  <c r="C967" i="29" s="1"/>
  <c r="X967" i="29"/>
  <c r="B967" i="29" s="1"/>
  <c r="W967" i="29"/>
  <c r="V967" i="29"/>
  <c r="G967" i="29"/>
  <c r="W966" i="29"/>
  <c r="Y966" i="29" s="1"/>
  <c r="C966" i="29" s="1"/>
  <c r="V966" i="29"/>
  <c r="X966" i="29" s="1"/>
  <c r="B966" i="29" s="1"/>
  <c r="G966" i="29"/>
  <c r="W965" i="29"/>
  <c r="Y965" i="29" s="1"/>
  <c r="C965" i="29" s="1"/>
  <c r="V965" i="29"/>
  <c r="X965" i="29" s="1"/>
  <c r="B965" i="29" s="1"/>
  <c r="G965" i="29"/>
  <c r="W964" i="29"/>
  <c r="Y964" i="29" s="1"/>
  <c r="C964" i="29" s="1"/>
  <c r="V964" i="29"/>
  <c r="X964" i="29" s="1"/>
  <c r="B964" i="29" s="1"/>
  <c r="G964" i="29"/>
  <c r="W963" i="29"/>
  <c r="Y963" i="29" s="1"/>
  <c r="C963" i="29" s="1"/>
  <c r="V963" i="29"/>
  <c r="X963" i="29" s="1"/>
  <c r="B963" i="29" s="1"/>
  <c r="G963" i="29"/>
  <c r="X962" i="29"/>
  <c r="W962" i="29"/>
  <c r="Y962" i="29" s="1"/>
  <c r="C962" i="29" s="1"/>
  <c r="V962" i="29"/>
  <c r="G962" i="29"/>
  <c r="B962" i="29"/>
  <c r="W961" i="29"/>
  <c r="Y961" i="29" s="1"/>
  <c r="C961" i="29" s="1"/>
  <c r="V961" i="29"/>
  <c r="X961" i="29" s="1"/>
  <c r="B961" i="29" s="1"/>
  <c r="G961" i="29"/>
  <c r="W960" i="29"/>
  <c r="Y960" i="29" s="1"/>
  <c r="C960" i="29" s="1"/>
  <c r="V960" i="29"/>
  <c r="X960" i="29" s="1"/>
  <c r="B960" i="29" s="1"/>
  <c r="G960" i="29"/>
  <c r="Y959" i="29"/>
  <c r="X959" i="29"/>
  <c r="B959" i="29" s="1"/>
  <c r="W959" i="29"/>
  <c r="V959" i="29"/>
  <c r="G959" i="29"/>
  <c r="C959" i="29"/>
  <c r="W958" i="29"/>
  <c r="Y958" i="29" s="1"/>
  <c r="C958" i="29" s="1"/>
  <c r="V958" i="29"/>
  <c r="X958" i="29" s="1"/>
  <c r="B958" i="29" s="1"/>
  <c r="G958" i="29"/>
  <c r="W957" i="29"/>
  <c r="Y957" i="29" s="1"/>
  <c r="C957" i="29" s="1"/>
  <c r="V957" i="29"/>
  <c r="X957" i="29" s="1"/>
  <c r="B957" i="29" s="1"/>
  <c r="G957" i="29"/>
  <c r="W956" i="29"/>
  <c r="Y956" i="29" s="1"/>
  <c r="C956" i="29" s="1"/>
  <c r="V956" i="29"/>
  <c r="X956" i="29" s="1"/>
  <c r="B956" i="29" s="1"/>
  <c r="G956" i="29"/>
  <c r="W955" i="29"/>
  <c r="Y955" i="29" s="1"/>
  <c r="C955" i="29" s="1"/>
  <c r="V955" i="29"/>
  <c r="X955" i="29" s="1"/>
  <c r="B955" i="29" s="1"/>
  <c r="G955" i="29"/>
  <c r="X954" i="29"/>
  <c r="W954" i="29"/>
  <c r="Y954" i="29" s="1"/>
  <c r="C954" i="29" s="1"/>
  <c r="V954" i="29"/>
  <c r="G954" i="29"/>
  <c r="B954" i="29"/>
  <c r="W953" i="29"/>
  <c r="Y953" i="29" s="1"/>
  <c r="C953" i="29" s="1"/>
  <c r="V953" i="29"/>
  <c r="X953" i="29" s="1"/>
  <c r="B953" i="29" s="1"/>
  <c r="G953" i="29"/>
  <c r="Y952" i="29"/>
  <c r="C952" i="29" s="1"/>
  <c r="W952" i="29"/>
  <c r="V952" i="29"/>
  <c r="X952" i="29" s="1"/>
  <c r="B952" i="29" s="1"/>
  <c r="G952" i="29"/>
  <c r="Y951" i="29"/>
  <c r="C951" i="29" s="1"/>
  <c r="X951" i="29"/>
  <c r="B951" i="29" s="1"/>
  <c r="W951" i="29"/>
  <c r="V951" i="29"/>
  <c r="G951" i="29"/>
  <c r="W950" i="29"/>
  <c r="Y950" i="29" s="1"/>
  <c r="C950" i="29" s="1"/>
  <c r="V950" i="29"/>
  <c r="X950" i="29" s="1"/>
  <c r="B950" i="29" s="1"/>
  <c r="G950" i="29"/>
  <c r="W949" i="29"/>
  <c r="Y949" i="29" s="1"/>
  <c r="C949" i="29" s="1"/>
  <c r="V949" i="29"/>
  <c r="X949" i="29" s="1"/>
  <c r="B949" i="29" s="1"/>
  <c r="G949" i="29"/>
  <c r="W948" i="29"/>
  <c r="Y948" i="29" s="1"/>
  <c r="C948" i="29" s="1"/>
  <c r="V948" i="29"/>
  <c r="X948" i="29" s="1"/>
  <c r="B948" i="29" s="1"/>
  <c r="G948" i="29"/>
  <c r="W947" i="29"/>
  <c r="Y947" i="29" s="1"/>
  <c r="C947" i="29" s="1"/>
  <c r="V947" i="29"/>
  <c r="X947" i="29" s="1"/>
  <c r="B947" i="29" s="1"/>
  <c r="G947" i="29"/>
  <c r="X946" i="29"/>
  <c r="W946" i="29"/>
  <c r="Y946" i="29" s="1"/>
  <c r="C946" i="29" s="1"/>
  <c r="V946" i="29"/>
  <c r="G946" i="29"/>
  <c r="B946" i="29"/>
  <c r="W945" i="29"/>
  <c r="Y945" i="29" s="1"/>
  <c r="C945" i="29" s="1"/>
  <c r="V945" i="29"/>
  <c r="X945" i="29" s="1"/>
  <c r="B945" i="29" s="1"/>
  <c r="G945" i="29"/>
  <c r="W944" i="29"/>
  <c r="Y944" i="29" s="1"/>
  <c r="C944" i="29" s="1"/>
  <c r="V944" i="29"/>
  <c r="X944" i="29" s="1"/>
  <c r="B944" i="29" s="1"/>
  <c r="G944" i="29"/>
  <c r="Y943" i="29"/>
  <c r="X943" i="29"/>
  <c r="B943" i="29" s="1"/>
  <c r="W943" i="29"/>
  <c r="V943" i="29"/>
  <c r="G943" i="29"/>
  <c r="C943" i="29"/>
  <c r="W942" i="29"/>
  <c r="Y942" i="29" s="1"/>
  <c r="C942" i="29" s="1"/>
  <c r="V942" i="29"/>
  <c r="X942" i="29" s="1"/>
  <c r="B942" i="29" s="1"/>
  <c r="G942" i="29"/>
  <c r="W941" i="29"/>
  <c r="Y941" i="29" s="1"/>
  <c r="C941" i="29" s="1"/>
  <c r="V941" i="29"/>
  <c r="X941" i="29" s="1"/>
  <c r="B941" i="29" s="1"/>
  <c r="G941" i="29"/>
  <c r="W940" i="29"/>
  <c r="Y940" i="29" s="1"/>
  <c r="C940" i="29" s="1"/>
  <c r="V940" i="29"/>
  <c r="X940" i="29" s="1"/>
  <c r="B940" i="29" s="1"/>
  <c r="G940" i="29"/>
  <c r="W939" i="29"/>
  <c r="Y939" i="29" s="1"/>
  <c r="C939" i="29" s="1"/>
  <c r="V939" i="29"/>
  <c r="X939" i="29" s="1"/>
  <c r="B939" i="29" s="1"/>
  <c r="G939" i="29"/>
  <c r="X938" i="29"/>
  <c r="W938" i="29"/>
  <c r="Y938" i="29" s="1"/>
  <c r="C938" i="29" s="1"/>
  <c r="V938" i="29"/>
  <c r="G938" i="29"/>
  <c r="B938" i="29"/>
  <c r="W937" i="29"/>
  <c r="Y937" i="29" s="1"/>
  <c r="C937" i="29" s="1"/>
  <c r="V937" i="29"/>
  <c r="X937" i="29" s="1"/>
  <c r="B937" i="29" s="1"/>
  <c r="G937" i="29"/>
  <c r="Y936" i="29"/>
  <c r="C936" i="29" s="1"/>
  <c r="W936" i="29"/>
  <c r="V936" i="29"/>
  <c r="X936" i="29" s="1"/>
  <c r="B936" i="29" s="1"/>
  <c r="G936" i="29"/>
  <c r="Y935" i="29"/>
  <c r="C935" i="29" s="1"/>
  <c r="X935" i="29"/>
  <c r="B935" i="29" s="1"/>
  <c r="W935" i="29"/>
  <c r="V935" i="29"/>
  <c r="G935" i="29"/>
  <c r="W934" i="29"/>
  <c r="Y934" i="29" s="1"/>
  <c r="C934" i="29" s="1"/>
  <c r="V934" i="29"/>
  <c r="X934" i="29" s="1"/>
  <c r="B934" i="29" s="1"/>
  <c r="G934" i="29"/>
  <c r="W933" i="29"/>
  <c r="Y933" i="29" s="1"/>
  <c r="C933" i="29" s="1"/>
  <c r="V933" i="29"/>
  <c r="X933" i="29" s="1"/>
  <c r="B933" i="29" s="1"/>
  <c r="G933" i="29"/>
  <c r="W932" i="29"/>
  <c r="Y932" i="29" s="1"/>
  <c r="C932" i="29" s="1"/>
  <c r="V932" i="29"/>
  <c r="X932" i="29" s="1"/>
  <c r="B932" i="29" s="1"/>
  <c r="G932" i="29"/>
  <c r="W931" i="29"/>
  <c r="Y931" i="29" s="1"/>
  <c r="C931" i="29" s="1"/>
  <c r="V931" i="29"/>
  <c r="X931" i="29" s="1"/>
  <c r="B931" i="29" s="1"/>
  <c r="G931" i="29"/>
  <c r="X930" i="29"/>
  <c r="W930" i="29"/>
  <c r="Y930" i="29" s="1"/>
  <c r="C930" i="29" s="1"/>
  <c r="V930" i="29"/>
  <c r="G930" i="29"/>
  <c r="B930" i="29"/>
  <c r="W929" i="29"/>
  <c r="Y929" i="29" s="1"/>
  <c r="C929" i="29" s="1"/>
  <c r="V929" i="29"/>
  <c r="X929" i="29" s="1"/>
  <c r="B929" i="29" s="1"/>
  <c r="G929" i="29"/>
  <c r="W928" i="29"/>
  <c r="Y928" i="29" s="1"/>
  <c r="C928" i="29" s="1"/>
  <c r="V928" i="29"/>
  <c r="X928" i="29" s="1"/>
  <c r="B928" i="29" s="1"/>
  <c r="G928" i="29"/>
  <c r="Y927" i="29"/>
  <c r="X927" i="29"/>
  <c r="B927" i="29" s="1"/>
  <c r="W927" i="29"/>
  <c r="V927" i="29"/>
  <c r="G927" i="29"/>
  <c r="C927" i="29"/>
  <c r="W926" i="29"/>
  <c r="Y926" i="29" s="1"/>
  <c r="C926" i="29" s="1"/>
  <c r="V926" i="29"/>
  <c r="X926" i="29" s="1"/>
  <c r="B926" i="29" s="1"/>
  <c r="G926" i="29"/>
  <c r="W925" i="29"/>
  <c r="Y925" i="29" s="1"/>
  <c r="C925" i="29" s="1"/>
  <c r="V925" i="29"/>
  <c r="X925" i="29" s="1"/>
  <c r="B925" i="29" s="1"/>
  <c r="G925" i="29"/>
  <c r="W924" i="29"/>
  <c r="Y924" i="29" s="1"/>
  <c r="C924" i="29" s="1"/>
  <c r="V924" i="29"/>
  <c r="X924" i="29" s="1"/>
  <c r="B924" i="29" s="1"/>
  <c r="G924" i="29"/>
  <c r="W923" i="29"/>
  <c r="Y923" i="29" s="1"/>
  <c r="C923" i="29" s="1"/>
  <c r="V923" i="29"/>
  <c r="X923" i="29" s="1"/>
  <c r="B923" i="29" s="1"/>
  <c r="G923" i="29"/>
  <c r="X922" i="29"/>
  <c r="W922" i="29"/>
  <c r="Y922" i="29" s="1"/>
  <c r="C922" i="29" s="1"/>
  <c r="V922" i="29"/>
  <c r="G922" i="29"/>
  <c r="B922" i="29"/>
  <c r="W921" i="29"/>
  <c r="Y921" i="29" s="1"/>
  <c r="C921" i="29" s="1"/>
  <c r="V921" i="29"/>
  <c r="X921" i="29" s="1"/>
  <c r="B921" i="29" s="1"/>
  <c r="G921" i="29"/>
  <c r="Y920" i="29"/>
  <c r="C920" i="29" s="1"/>
  <c r="W920" i="29"/>
  <c r="V920" i="29"/>
  <c r="X920" i="29" s="1"/>
  <c r="B920" i="29" s="1"/>
  <c r="G920" i="29"/>
  <c r="Y919" i="29"/>
  <c r="C919" i="29" s="1"/>
  <c r="X919" i="29"/>
  <c r="B919" i="29" s="1"/>
  <c r="W919" i="29"/>
  <c r="V919" i="29"/>
  <c r="G919" i="29"/>
  <c r="W918" i="29"/>
  <c r="Y918" i="29" s="1"/>
  <c r="C918" i="29" s="1"/>
  <c r="V918" i="29"/>
  <c r="X918" i="29" s="1"/>
  <c r="B918" i="29" s="1"/>
  <c r="G918" i="29"/>
  <c r="W917" i="29"/>
  <c r="Y917" i="29" s="1"/>
  <c r="C917" i="29" s="1"/>
  <c r="V917" i="29"/>
  <c r="X917" i="29" s="1"/>
  <c r="B917" i="29" s="1"/>
  <c r="G917" i="29"/>
  <c r="W916" i="29"/>
  <c r="Y916" i="29" s="1"/>
  <c r="C916" i="29" s="1"/>
  <c r="V916" i="29"/>
  <c r="X916" i="29" s="1"/>
  <c r="B916" i="29" s="1"/>
  <c r="G916" i="29"/>
  <c r="W915" i="29"/>
  <c r="Y915" i="29" s="1"/>
  <c r="C915" i="29" s="1"/>
  <c r="V915" i="29"/>
  <c r="X915" i="29" s="1"/>
  <c r="B915" i="29" s="1"/>
  <c r="G915" i="29"/>
  <c r="X914" i="29"/>
  <c r="W914" i="29"/>
  <c r="Y914" i="29" s="1"/>
  <c r="C914" i="29" s="1"/>
  <c r="V914" i="29"/>
  <c r="G914" i="29"/>
  <c r="B914" i="29"/>
  <c r="W913" i="29"/>
  <c r="Y913" i="29" s="1"/>
  <c r="C913" i="29" s="1"/>
  <c r="V913" i="29"/>
  <c r="X913" i="29" s="1"/>
  <c r="B913" i="29" s="1"/>
  <c r="G913" i="29"/>
  <c r="W912" i="29"/>
  <c r="Y912" i="29" s="1"/>
  <c r="C912" i="29" s="1"/>
  <c r="V912" i="29"/>
  <c r="X912" i="29" s="1"/>
  <c r="B912" i="29" s="1"/>
  <c r="G912" i="29"/>
  <c r="Y911" i="29"/>
  <c r="X911" i="29"/>
  <c r="B911" i="29" s="1"/>
  <c r="W911" i="29"/>
  <c r="V911" i="29"/>
  <c r="G911" i="29"/>
  <c r="C911" i="29"/>
  <c r="W910" i="29"/>
  <c r="Y910" i="29" s="1"/>
  <c r="C910" i="29" s="1"/>
  <c r="V910" i="29"/>
  <c r="X910" i="29" s="1"/>
  <c r="B910" i="29" s="1"/>
  <c r="G910" i="29"/>
  <c r="W909" i="29"/>
  <c r="Y909" i="29" s="1"/>
  <c r="C909" i="29" s="1"/>
  <c r="V909" i="29"/>
  <c r="X909" i="29" s="1"/>
  <c r="B909" i="29" s="1"/>
  <c r="G909" i="29"/>
  <c r="W908" i="29"/>
  <c r="Y908" i="29" s="1"/>
  <c r="C908" i="29" s="1"/>
  <c r="V908" i="29"/>
  <c r="X908" i="29" s="1"/>
  <c r="B908" i="29" s="1"/>
  <c r="G908" i="29"/>
  <c r="X907" i="29"/>
  <c r="B907" i="29" s="1"/>
  <c r="W907" i="29"/>
  <c r="Y907" i="29" s="1"/>
  <c r="C907" i="29" s="1"/>
  <c r="V907" i="29"/>
  <c r="G907" i="29"/>
  <c r="Y906" i="29"/>
  <c r="C906" i="29" s="1"/>
  <c r="X906" i="29"/>
  <c r="W906" i="29"/>
  <c r="V906" i="29"/>
  <c r="G906" i="29"/>
  <c r="B906" i="29"/>
  <c r="W905" i="29"/>
  <c r="Y905" i="29" s="1"/>
  <c r="C905" i="29" s="1"/>
  <c r="V905" i="29"/>
  <c r="X905" i="29" s="1"/>
  <c r="B905" i="29" s="1"/>
  <c r="G905" i="29"/>
  <c r="W904" i="29"/>
  <c r="Y904" i="29" s="1"/>
  <c r="C904" i="29" s="1"/>
  <c r="V904" i="29"/>
  <c r="X904" i="29" s="1"/>
  <c r="B904" i="29" s="1"/>
  <c r="G904" i="29"/>
  <c r="W903" i="29"/>
  <c r="Y903" i="29" s="1"/>
  <c r="C903" i="29" s="1"/>
  <c r="V903" i="29"/>
  <c r="X903" i="29" s="1"/>
  <c r="B903" i="29" s="1"/>
  <c r="G903" i="29"/>
  <c r="W902" i="29"/>
  <c r="Y902" i="29" s="1"/>
  <c r="C902" i="29" s="1"/>
  <c r="V902" i="29"/>
  <c r="X902" i="29" s="1"/>
  <c r="B902" i="29" s="1"/>
  <c r="G902" i="29"/>
  <c r="W901" i="29"/>
  <c r="Y901" i="29" s="1"/>
  <c r="C901" i="29" s="1"/>
  <c r="V901" i="29"/>
  <c r="X901" i="29" s="1"/>
  <c r="B901" i="29" s="1"/>
  <c r="G901" i="29"/>
  <c r="W900" i="29"/>
  <c r="Y900" i="29" s="1"/>
  <c r="C900" i="29" s="1"/>
  <c r="V900" i="29"/>
  <c r="X900" i="29" s="1"/>
  <c r="B900" i="29" s="1"/>
  <c r="G900" i="29"/>
  <c r="X899" i="29"/>
  <c r="W899" i="29"/>
  <c r="Y899" i="29" s="1"/>
  <c r="C899" i="29" s="1"/>
  <c r="V899" i="29"/>
  <c r="G899" i="29"/>
  <c r="B899" i="29"/>
  <c r="W898" i="29"/>
  <c r="Y898" i="29" s="1"/>
  <c r="C898" i="29" s="1"/>
  <c r="V898" i="29"/>
  <c r="X898" i="29" s="1"/>
  <c r="B898" i="29" s="1"/>
  <c r="G898" i="29"/>
  <c r="W897" i="29"/>
  <c r="Y897" i="29" s="1"/>
  <c r="C897" i="29" s="1"/>
  <c r="V897" i="29"/>
  <c r="X897" i="29" s="1"/>
  <c r="B897" i="29" s="1"/>
  <c r="G897" i="29"/>
  <c r="Y896" i="29"/>
  <c r="X896" i="29"/>
  <c r="B896" i="29" s="1"/>
  <c r="W896" i="29"/>
  <c r="V896" i="29"/>
  <c r="G896" i="29"/>
  <c r="C896" i="29"/>
  <c r="W895" i="29"/>
  <c r="Y895" i="29" s="1"/>
  <c r="C895" i="29" s="1"/>
  <c r="V895" i="29"/>
  <c r="X895" i="29" s="1"/>
  <c r="B895" i="29" s="1"/>
  <c r="G895" i="29"/>
  <c r="W894" i="29"/>
  <c r="Y894" i="29" s="1"/>
  <c r="C894" i="29" s="1"/>
  <c r="V894" i="29"/>
  <c r="X894" i="29" s="1"/>
  <c r="B894" i="29" s="1"/>
  <c r="G894" i="29"/>
  <c r="W893" i="29"/>
  <c r="Y893" i="29" s="1"/>
  <c r="C893" i="29" s="1"/>
  <c r="V893" i="29"/>
  <c r="X893" i="29" s="1"/>
  <c r="B893" i="29" s="1"/>
  <c r="G893" i="29"/>
  <c r="W892" i="29"/>
  <c r="Y892" i="29" s="1"/>
  <c r="C892" i="29" s="1"/>
  <c r="V892" i="29"/>
  <c r="X892" i="29" s="1"/>
  <c r="B892" i="29" s="1"/>
  <c r="G892" i="29"/>
  <c r="X891" i="29"/>
  <c r="W891" i="29"/>
  <c r="Y891" i="29" s="1"/>
  <c r="C891" i="29" s="1"/>
  <c r="V891" i="29"/>
  <c r="G891" i="29"/>
  <c r="B891" i="29"/>
  <c r="W890" i="29"/>
  <c r="Y890" i="29" s="1"/>
  <c r="C890" i="29" s="1"/>
  <c r="V890" i="29"/>
  <c r="X890" i="29" s="1"/>
  <c r="B890" i="29" s="1"/>
  <c r="G890" i="29"/>
  <c r="Y889" i="29"/>
  <c r="C889" i="29" s="1"/>
  <c r="W889" i="29"/>
  <c r="V889" i="29"/>
  <c r="X889" i="29" s="1"/>
  <c r="B889" i="29" s="1"/>
  <c r="G889" i="29"/>
  <c r="Y888" i="29"/>
  <c r="C888" i="29" s="1"/>
  <c r="X888" i="29"/>
  <c r="B888" i="29" s="1"/>
  <c r="W888" i="29"/>
  <c r="V888" i="29"/>
  <c r="G888" i="29"/>
  <c r="W887" i="29"/>
  <c r="Y887" i="29" s="1"/>
  <c r="C887" i="29" s="1"/>
  <c r="V887" i="29"/>
  <c r="X887" i="29" s="1"/>
  <c r="B887" i="29" s="1"/>
  <c r="G887" i="29"/>
  <c r="W886" i="29"/>
  <c r="Y886" i="29" s="1"/>
  <c r="C886" i="29" s="1"/>
  <c r="V886" i="29"/>
  <c r="X886" i="29" s="1"/>
  <c r="B886" i="29" s="1"/>
  <c r="G886" i="29"/>
  <c r="W885" i="29"/>
  <c r="Y885" i="29" s="1"/>
  <c r="C885" i="29" s="1"/>
  <c r="V885" i="29"/>
  <c r="X885" i="29" s="1"/>
  <c r="B885" i="29" s="1"/>
  <c r="G885" i="29"/>
  <c r="W884" i="29"/>
  <c r="Y884" i="29" s="1"/>
  <c r="C884" i="29" s="1"/>
  <c r="V884" i="29"/>
  <c r="X884" i="29" s="1"/>
  <c r="B884" i="29" s="1"/>
  <c r="G884" i="29"/>
  <c r="X883" i="29"/>
  <c r="W883" i="29"/>
  <c r="Y883" i="29" s="1"/>
  <c r="C883" i="29" s="1"/>
  <c r="V883" i="29"/>
  <c r="G883" i="29"/>
  <c r="B883" i="29"/>
  <c r="W882" i="29"/>
  <c r="Y882" i="29" s="1"/>
  <c r="C882" i="29" s="1"/>
  <c r="V882" i="29"/>
  <c r="X882" i="29" s="1"/>
  <c r="B882" i="29" s="1"/>
  <c r="G882" i="29"/>
  <c r="W881" i="29"/>
  <c r="Y881" i="29" s="1"/>
  <c r="C881" i="29" s="1"/>
  <c r="V881" i="29"/>
  <c r="X881" i="29" s="1"/>
  <c r="B881" i="29" s="1"/>
  <c r="G881" i="29"/>
  <c r="Y880" i="29"/>
  <c r="X880" i="29"/>
  <c r="B880" i="29" s="1"/>
  <c r="W880" i="29"/>
  <c r="V880" i="29"/>
  <c r="G880" i="29"/>
  <c r="C880" i="29"/>
  <c r="W879" i="29"/>
  <c r="Y879" i="29" s="1"/>
  <c r="C879" i="29" s="1"/>
  <c r="V879" i="29"/>
  <c r="X879" i="29" s="1"/>
  <c r="B879" i="29" s="1"/>
  <c r="G879" i="29"/>
  <c r="W878" i="29"/>
  <c r="Y878" i="29" s="1"/>
  <c r="C878" i="29" s="1"/>
  <c r="V878" i="29"/>
  <c r="X878" i="29" s="1"/>
  <c r="B878" i="29" s="1"/>
  <c r="G878" i="29"/>
  <c r="W877" i="29"/>
  <c r="Y877" i="29" s="1"/>
  <c r="C877" i="29" s="1"/>
  <c r="V877" i="29"/>
  <c r="X877" i="29" s="1"/>
  <c r="B877" i="29" s="1"/>
  <c r="G877" i="29"/>
  <c r="W876" i="29"/>
  <c r="Y876" i="29" s="1"/>
  <c r="C876" i="29" s="1"/>
  <c r="V876" i="29"/>
  <c r="X876" i="29" s="1"/>
  <c r="B876" i="29" s="1"/>
  <c r="G876" i="29"/>
  <c r="X875" i="29"/>
  <c r="W875" i="29"/>
  <c r="Y875" i="29" s="1"/>
  <c r="C875" i="29" s="1"/>
  <c r="V875" i="29"/>
  <c r="G875" i="29"/>
  <c r="B875" i="29"/>
  <c r="W874" i="29"/>
  <c r="Y874" i="29" s="1"/>
  <c r="C874" i="29" s="1"/>
  <c r="V874" i="29"/>
  <c r="X874" i="29" s="1"/>
  <c r="B874" i="29" s="1"/>
  <c r="G874" i="29"/>
  <c r="W873" i="29"/>
  <c r="Y873" i="29" s="1"/>
  <c r="C873" i="29" s="1"/>
  <c r="V873" i="29"/>
  <c r="X873" i="29" s="1"/>
  <c r="B873" i="29" s="1"/>
  <c r="G873" i="29"/>
  <c r="Y872" i="29"/>
  <c r="X872" i="29"/>
  <c r="B872" i="29" s="1"/>
  <c r="W872" i="29"/>
  <c r="V872" i="29"/>
  <c r="G872" i="29"/>
  <c r="C872" i="29"/>
  <c r="W871" i="29"/>
  <c r="Y871" i="29" s="1"/>
  <c r="C871" i="29" s="1"/>
  <c r="V871" i="29"/>
  <c r="X871" i="29" s="1"/>
  <c r="B871" i="29" s="1"/>
  <c r="G871" i="29"/>
  <c r="W870" i="29"/>
  <c r="Y870" i="29" s="1"/>
  <c r="C870" i="29" s="1"/>
  <c r="V870" i="29"/>
  <c r="X870" i="29" s="1"/>
  <c r="B870" i="29" s="1"/>
  <c r="G870" i="29"/>
  <c r="W869" i="29"/>
  <c r="Y869" i="29" s="1"/>
  <c r="C869" i="29" s="1"/>
  <c r="V869" i="29"/>
  <c r="X869" i="29" s="1"/>
  <c r="B869" i="29" s="1"/>
  <c r="G869" i="29"/>
  <c r="W868" i="29"/>
  <c r="Y868" i="29" s="1"/>
  <c r="C868" i="29" s="1"/>
  <c r="V868" i="29"/>
  <c r="X868" i="29" s="1"/>
  <c r="B868" i="29" s="1"/>
  <c r="G868" i="29"/>
  <c r="X867" i="29"/>
  <c r="W867" i="29"/>
  <c r="Y867" i="29" s="1"/>
  <c r="C867" i="29" s="1"/>
  <c r="V867" i="29"/>
  <c r="G867" i="29"/>
  <c r="B867" i="29"/>
  <c r="W866" i="29"/>
  <c r="Y866" i="29" s="1"/>
  <c r="C866" i="29" s="1"/>
  <c r="V866" i="29"/>
  <c r="X866" i="29" s="1"/>
  <c r="B866" i="29" s="1"/>
  <c r="G866" i="29"/>
  <c r="W865" i="29"/>
  <c r="Y865" i="29" s="1"/>
  <c r="C865" i="29" s="1"/>
  <c r="V865" i="29"/>
  <c r="X865" i="29" s="1"/>
  <c r="B865" i="29" s="1"/>
  <c r="G865" i="29"/>
  <c r="Y864" i="29"/>
  <c r="X864" i="29"/>
  <c r="B864" i="29" s="1"/>
  <c r="W864" i="29"/>
  <c r="V864" i="29"/>
  <c r="G864" i="29"/>
  <c r="C864" i="29"/>
  <c r="W863" i="29"/>
  <c r="Y863" i="29" s="1"/>
  <c r="C863" i="29" s="1"/>
  <c r="V863" i="29"/>
  <c r="X863" i="29" s="1"/>
  <c r="B863" i="29" s="1"/>
  <c r="G863" i="29"/>
  <c r="W862" i="29"/>
  <c r="Y862" i="29" s="1"/>
  <c r="C862" i="29" s="1"/>
  <c r="V862" i="29"/>
  <c r="X862" i="29" s="1"/>
  <c r="B862" i="29" s="1"/>
  <c r="G862" i="29"/>
  <c r="W861" i="29"/>
  <c r="Y861" i="29" s="1"/>
  <c r="C861" i="29" s="1"/>
  <c r="V861" i="29"/>
  <c r="X861" i="29" s="1"/>
  <c r="B861" i="29" s="1"/>
  <c r="G861" i="29"/>
  <c r="W860" i="29"/>
  <c r="Y860" i="29" s="1"/>
  <c r="C860" i="29" s="1"/>
  <c r="V860" i="29"/>
  <c r="X860" i="29" s="1"/>
  <c r="B860" i="29" s="1"/>
  <c r="G860" i="29"/>
  <c r="X859" i="29"/>
  <c r="W859" i="29"/>
  <c r="Y859" i="29" s="1"/>
  <c r="C859" i="29" s="1"/>
  <c r="V859" i="29"/>
  <c r="G859" i="29"/>
  <c r="B859" i="29"/>
  <c r="X858" i="29"/>
  <c r="B858" i="29" s="1"/>
  <c r="W858" i="29"/>
  <c r="Y858" i="29" s="1"/>
  <c r="V858" i="29"/>
  <c r="G858" i="29"/>
  <c r="C858" i="29"/>
  <c r="W857" i="29"/>
  <c r="Y857" i="29" s="1"/>
  <c r="C857" i="29" s="1"/>
  <c r="V857" i="29"/>
  <c r="X857" i="29" s="1"/>
  <c r="G857" i="29"/>
  <c r="B857" i="29"/>
  <c r="W856" i="29"/>
  <c r="Y856" i="29" s="1"/>
  <c r="C856" i="29" s="1"/>
  <c r="V856" i="29"/>
  <c r="X856" i="29" s="1"/>
  <c r="B856" i="29" s="1"/>
  <c r="G856" i="29"/>
  <c r="X855" i="29"/>
  <c r="W855" i="29"/>
  <c r="Y855" i="29" s="1"/>
  <c r="C855" i="29" s="1"/>
  <c r="V855" i="29"/>
  <c r="G855" i="29"/>
  <c r="B855" i="29"/>
  <c r="W854" i="29"/>
  <c r="Y854" i="29" s="1"/>
  <c r="V854" i="29"/>
  <c r="X854" i="29" s="1"/>
  <c r="B854" i="29" s="1"/>
  <c r="G854" i="29"/>
  <c r="C854" i="29"/>
  <c r="W853" i="29"/>
  <c r="Y853" i="29" s="1"/>
  <c r="C853" i="29" s="1"/>
  <c r="V853" i="29"/>
  <c r="X853" i="29" s="1"/>
  <c r="B853" i="29" s="1"/>
  <c r="G853" i="29"/>
  <c r="Y852" i="29"/>
  <c r="C852" i="29" s="1"/>
  <c r="X852" i="29"/>
  <c r="B852" i="29" s="1"/>
  <c r="W852" i="29"/>
  <c r="V852" i="29"/>
  <c r="G852" i="29"/>
  <c r="W851" i="29"/>
  <c r="Y851" i="29" s="1"/>
  <c r="C851" i="29" s="1"/>
  <c r="V851" i="29"/>
  <c r="X851" i="29" s="1"/>
  <c r="B851" i="29" s="1"/>
  <c r="G851" i="29"/>
  <c r="W850" i="29"/>
  <c r="Y850" i="29" s="1"/>
  <c r="C850" i="29" s="1"/>
  <c r="V850" i="29"/>
  <c r="X850" i="29" s="1"/>
  <c r="B850" i="29" s="1"/>
  <c r="G850" i="29"/>
  <c r="W849" i="29"/>
  <c r="Y849" i="29" s="1"/>
  <c r="C849" i="29" s="1"/>
  <c r="V849" i="29"/>
  <c r="X849" i="29" s="1"/>
  <c r="B849" i="29" s="1"/>
  <c r="G849" i="29"/>
  <c r="Y848" i="29"/>
  <c r="W848" i="29"/>
  <c r="V848" i="29"/>
  <c r="X848" i="29" s="1"/>
  <c r="B848" i="29" s="1"/>
  <c r="G848" i="29"/>
  <c r="C848" i="29"/>
  <c r="Y847" i="29"/>
  <c r="C847" i="29" s="1"/>
  <c r="W847" i="29"/>
  <c r="V847" i="29"/>
  <c r="X847" i="29" s="1"/>
  <c r="B847" i="29" s="1"/>
  <c r="G847" i="29"/>
  <c r="W846" i="29"/>
  <c r="Y846" i="29" s="1"/>
  <c r="C846" i="29" s="1"/>
  <c r="V846" i="29"/>
  <c r="X846" i="29" s="1"/>
  <c r="B846" i="29" s="1"/>
  <c r="G846" i="29"/>
  <c r="W845" i="29"/>
  <c r="Y845" i="29" s="1"/>
  <c r="C845" i="29" s="1"/>
  <c r="V845" i="29"/>
  <c r="X845" i="29" s="1"/>
  <c r="B845" i="29" s="1"/>
  <c r="G845" i="29"/>
  <c r="W844" i="29"/>
  <c r="Y844" i="29" s="1"/>
  <c r="C844" i="29" s="1"/>
  <c r="V844" i="29"/>
  <c r="X844" i="29" s="1"/>
  <c r="B844" i="29" s="1"/>
  <c r="G844" i="29"/>
  <c r="X843" i="29"/>
  <c r="W843" i="29"/>
  <c r="Y843" i="29" s="1"/>
  <c r="C843" i="29" s="1"/>
  <c r="V843" i="29"/>
  <c r="G843" i="29"/>
  <c r="B843" i="29"/>
  <c r="X842" i="29"/>
  <c r="B842" i="29" s="1"/>
  <c r="W842" i="29"/>
  <c r="Y842" i="29" s="1"/>
  <c r="V842" i="29"/>
  <c r="G842" i="29"/>
  <c r="C842" i="29"/>
  <c r="W841" i="29"/>
  <c r="Y841" i="29" s="1"/>
  <c r="C841" i="29" s="1"/>
  <c r="V841" i="29"/>
  <c r="X841" i="29" s="1"/>
  <c r="G841" i="29"/>
  <c r="B841" i="29"/>
  <c r="W840" i="29"/>
  <c r="Y840" i="29" s="1"/>
  <c r="C840" i="29" s="1"/>
  <c r="V840" i="29"/>
  <c r="X840" i="29" s="1"/>
  <c r="B840" i="29" s="1"/>
  <c r="G840" i="29"/>
  <c r="X839" i="29"/>
  <c r="W839" i="29"/>
  <c r="Y839" i="29" s="1"/>
  <c r="C839" i="29" s="1"/>
  <c r="V839" i="29"/>
  <c r="G839" i="29"/>
  <c r="B839" i="29"/>
  <c r="W838" i="29"/>
  <c r="Y838" i="29" s="1"/>
  <c r="C838" i="29" s="1"/>
  <c r="V838" i="29"/>
  <c r="X838" i="29" s="1"/>
  <c r="B838" i="29" s="1"/>
  <c r="G838" i="29"/>
  <c r="W837" i="29"/>
  <c r="Y837" i="29" s="1"/>
  <c r="C837" i="29" s="1"/>
  <c r="V837" i="29"/>
  <c r="X837" i="29" s="1"/>
  <c r="B837" i="29" s="1"/>
  <c r="G837" i="29"/>
  <c r="Y836" i="29"/>
  <c r="X836" i="29"/>
  <c r="B836" i="29" s="1"/>
  <c r="W836" i="29"/>
  <c r="V836" i="29"/>
  <c r="G836" i="29"/>
  <c r="C836" i="29"/>
  <c r="W835" i="29"/>
  <c r="Y835" i="29" s="1"/>
  <c r="C835" i="29" s="1"/>
  <c r="V835" i="29"/>
  <c r="X835" i="29" s="1"/>
  <c r="B835" i="29" s="1"/>
  <c r="G835" i="29"/>
  <c r="W834" i="29"/>
  <c r="Y834" i="29" s="1"/>
  <c r="C834" i="29" s="1"/>
  <c r="V834" i="29"/>
  <c r="X834" i="29" s="1"/>
  <c r="B834" i="29" s="1"/>
  <c r="G834" i="29"/>
  <c r="W833" i="29"/>
  <c r="Y833" i="29" s="1"/>
  <c r="C833" i="29" s="1"/>
  <c r="V833" i="29"/>
  <c r="X833" i="29" s="1"/>
  <c r="B833" i="29" s="1"/>
  <c r="G833" i="29"/>
  <c r="W832" i="29"/>
  <c r="Y832" i="29" s="1"/>
  <c r="C832" i="29" s="1"/>
  <c r="V832" i="29"/>
  <c r="X832" i="29" s="1"/>
  <c r="B832" i="29" s="1"/>
  <c r="G832" i="29"/>
  <c r="Y831" i="29"/>
  <c r="C831" i="29" s="1"/>
  <c r="W831" i="29"/>
  <c r="V831" i="29"/>
  <c r="X831" i="29" s="1"/>
  <c r="B831" i="29" s="1"/>
  <c r="G831" i="29"/>
  <c r="W830" i="29"/>
  <c r="Y830" i="29" s="1"/>
  <c r="C830" i="29" s="1"/>
  <c r="V830" i="29"/>
  <c r="X830" i="29" s="1"/>
  <c r="B830" i="29" s="1"/>
  <c r="G830" i="29"/>
  <c r="W829" i="29"/>
  <c r="Y829" i="29" s="1"/>
  <c r="C829" i="29" s="1"/>
  <c r="V829" i="29"/>
  <c r="X829" i="29" s="1"/>
  <c r="B829" i="29" s="1"/>
  <c r="G829" i="29"/>
  <c r="W828" i="29"/>
  <c r="Y828" i="29" s="1"/>
  <c r="C828" i="29" s="1"/>
  <c r="V828" i="29"/>
  <c r="X828" i="29" s="1"/>
  <c r="B828" i="29" s="1"/>
  <c r="G828" i="29"/>
  <c r="X827" i="29"/>
  <c r="W827" i="29"/>
  <c r="Y827" i="29" s="1"/>
  <c r="C827" i="29" s="1"/>
  <c r="V827" i="29"/>
  <c r="G827" i="29"/>
  <c r="B827" i="29"/>
  <c r="X826" i="29"/>
  <c r="B826" i="29" s="1"/>
  <c r="W826" i="29"/>
  <c r="Y826" i="29" s="1"/>
  <c r="V826" i="29"/>
  <c r="G826" i="29"/>
  <c r="C826" i="29"/>
  <c r="W825" i="29"/>
  <c r="Y825" i="29" s="1"/>
  <c r="C825" i="29" s="1"/>
  <c r="V825" i="29"/>
  <c r="X825" i="29" s="1"/>
  <c r="G825" i="29"/>
  <c r="B825" i="29"/>
  <c r="W824" i="29"/>
  <c r="Y824" i="29" s="1"/>
  <c r="C824" i="29" s="1"/>
  <c r="V824" i="29"/>
  <c r="X824" i="29" s="1"/>
  <c r="B824" i="29" s="1"/>
  <c r="G824" i="29"/>
  <c r="X823" i="29"/>
  <c r="W823" i="29"/>
  <c r="Y823" i="29" s="1"/>
  <c r="C823" i="29" s="1"/>
  <c r="V823" i="29"/>
  <c r="G823" i="29"/>
  <c r="B823" i="29"/>
  <c r="W822" i="29"/>
  <c r="Y822" i="29" s="1"/>
  <c r="V822" i="29"/>
  <c r="X822" i="29" s="1"/>
  <c r="B822" i="29" s="1"/>
  <c r="G822" i="29"/>
  <c r="C822" i="29"/>
  <c r="W821" i="29"/>
  <c r="Y821" i="29" s="1"/>
  <c r="C821" i="29" s="1"/>
  <c r="V821" i="29"/>
  <c r="X821" i="29" s="1"/>
  <c r="B821" i="29" s="1"/>
  <c r="G821" i="29"/>
  <c r="Y820" i="29"/>
  <c r="C820" i="29" s="1"/>
  <c r="X820" i="29"/>
  <c r="B820" i="29" s="1"/>
  <c r="W820" i="29"/>
  <c r="V820" i="29"/>
  <c r="G820" i="29"/>
  <c r="W819" i="29"/>
  <c r="Y819" i="29" s="1"/>
  <c r="C819" i="29" s="1"/>
  <c r="V819" i="29"/>
  <c r="X819" i="29" s="1"/>
  <c r="B819" i="29" s="1"/>
  <c r="G819" i="29"/>
  <c r="W818" i="29"/>
  <c r="Y818" i="29" s="1"/>
  <c r="C818" i="29" s="1"/>
  <c r="V818" i="29"/>
  <c r="X818" i="29" s="1"/>
  <c r="B818" i="29" s="1"/>
  <c r="G818" i="29"/>
  <c r="W817" i="29"/>
  <c r="Y817" i="29" s="1"/>
  <c r="C817" i="29" s="1"/>
  <c r="V817" i="29"/>
  <c r="X817" i="29" s="1"/>
  <c r="B817" i="29" s="1"/>
  <c r="G817" i="29"/>
  <c r="W816" i="29"/>
  <c r="Y816" i="29" s="1"/>
  <c r="C816" i="29" s="1"/>
  <c r="V816" i="29"/>
  <c r="X816" i="29" s="1"/>
  <c r="B816" i="29" s="1"/>
  <c r="G816" i="29"/>
  <c r="Y815" i="29"/>
  <c r="C815" i="29" s="1"/>
  <c r="W815" i="29"/>
  <c r="V815" i="29"/>
  <c r="X815" i="29" s="1"/>
  <c r="B815" i="29" s="1"/>
  <c r="G815" i="29"/>
  <c r="W814" i="29"/>
  <c r="Y814" i="29" s="1"/>
  <c r="C814" i="29" s="1"/>
  <c r="V814" i="29"/>
  <c r="X814" i="29" s="1"/>
  <c r="B814" i="29" s="1"/>
  <c r="G814" i="29"/>
  <c r="W813" i="29"/>
  <c r="Y813" i="29" s="1"/>
  <c r="C813" i="29" s="1"/>
  <c r="V813" i="29"/>
  <c r="X813" i="29" s="1"/>
  <c r="B813" i="29" s="1"/>
  <c r="G813" i="29"/>
  <c r="W812" i="29"/>
  <c r="Y812" i="29" s="1"/>
  <c r="C812" i="29" s="1"/>
  <c r="V812" i="29"/>
  <c r="X812" i="29" s="1"/>
  <c r="B812" i="29" s="1"/>
  <c r="G812" i="29"/>
  <c r="X811" i="29"/>
  <c r="W811" i="29"/>
  <c r="Y811" i="29" s="1"/>
  <c r="C811" i="29" s="1"/>
  <c r="V811" i="29"/>
  <c r="G811" i="29"/>
  <c r="B811" i="29"/>
  <c r="X810" i="29"/>
  <c r="B810" i="29" s="1"/>
  <c r="W810" i="29"/>
  <c r="Y810" i="29" s="1"/>
  <c r="V810" i="29"/>
  <c r="G810" i="29"/>
  <c r="C810" i="29"/>
  <c r="W809" i="29"/>
  <c r="Y809" i="29" s="1"/>
  <c r="C809" i="29" s="1"/>
  <c r="V809" i="29"/>
  <c r="X809" i="29" s="1"/>
  <c r="G809" i="29"/>
  <c r="B809" i="29"/>
  <c r="W808" i="29"/>
  <c r="Y808" i="29" s="1"/>
  <c r="C808" i="29" s="1"/>
  <c r="V808" i="29"/>
  <c r="X808" i="29" s="1"/>
  <c r="B808" i="29" s="1"/>
  <c r="G808" i="29"/>
  <c r="X807" i="29"/>
  <c r="W807" i="29"/>
  <c r="Y807" i="29" s="1"/>
  <c r="C807" i="29" s="1"/>
  <c r="V807" i="29"/>
  <c r="G807" i="29"/>
  <c r="B807" i="29"/>
  <c r="W806" i="29"/>
  <c r="Y806" i="29" s="1"/>
  <c r="C806" i="29" s="1"/>
  <c r="V806" i="29"/>
  <c r="X806" i="29" s="1"/>
  <c r="B806" i="29" s="1"/>
  <c r="G806" i="29"/>
  <c r="W805" i="29"/>
  <c r="Y805" i="29" s="1"/>
  <c r="C805" i="29" s="1"/>
  <c r="V805" i="29"/>
  <c r="X805" i="29" s="1"/>
  <c r="B805" i="29" s="1"/>
  <c r="G805" i="29"/>
  <c r="Y804" i="29"/>
  <c r="X804" i="29"/>
  <c r="B804" i="29" s="1"/>
  <c r="W804" i="29"/>
  <c r="V804" i="29"/>
  <c r="G804" i="29"/>
  <c r="C804" i="29"/>
  <c r="W803" i="29"/>
  <c r="Y803" i="29" s="1"/>
  <c r="C803" i="29" s="1"/>
  <c r="V803" i="29"/>
  <c r="X803" i="29" s="1"/>
  <c r="B803" i="29" s="1"/>
  <c r="G803" i="29"/>
  <c r="W802" i="29"/>
  <c r="Y802" i="29" s="1"/>
  <c r="C802" i="29" s="1"/>
  <c r="V802" i="29"/>
  <c r="X802" i="29" s="1"/>
  <c r="B802" i="29" s="1"/>
  <c r="G802" i="29"/>
  <c r="W801" i="29"/>
  <c r="Y801" i="29" s="1"/>
  <c r="C801" i="29" s="1"/>
  <c r="V801" i="29"/>
  <c r="X801" i="29" s="1"/>
  <c r="B801" i="29" s="1"/>
  <c r="G801" i="29"/>
  <c r="W800" i="29"/>
  <c r="Y800" i="29" s="1"/>
  <c r="C800" i="29" s="1"/>
  <c r="V800" i="29"/>
  <c r="X800" i="29" s="1"/>
  <c r="B800" i="29" s="1"/>
  <c r="G800" i="29"/>
  <c r="W799" i="29"/>
  <c r="Y799" i="29" s="1"/>
  <c r="C799" i="29" s="1"/>
  <c r="V799" i="29"/>
  <c r="X799" i="29" s="1"/>
  <c r="B799" i="29" s="1"/>
  <c r="G799" i="29"/>
  <c r="W798" i="29"/>
  <c r="Y798" i="29" s="1"/>
  <c r="C798" i="29" s="1"/>
  <c r="V798" i="29"/>
  <c r="X798" i="29" s="1"/>
  <c r="B798" i="29" s="1"/>
  <c r="G798" i="29"/>
  <c r="W797" i="29"/>
  <c r="Y797" i="29" s="1"/>
  <c r="C797" i="29" s="1"/>
  <c r="V797" i="29"/>
  <c r="X797" i="29" s="1"/>
  <c r="B797" i="29" s="1"/>
  <c r="G797" i="29"/>
  <c r="X796" i="29"/>
  <c r="B796" i="29" s="1"/>
  <c r="W796" i="29"/>
  <c r="Y796" i="29" s="1"/>
  <c r="V796" i="29"/>
  <c r="G796" i="29"/>
  <c r="C796" i="29"/>
  <c r="X795" i="29"/>
  <c r="W795" i="29"/>
  <c r="Y795" i="29" s="1"/>
  <c r="C795" i="29" s="1"/>
  <c r="V795" i="29"/>
  <c r="G795" i="29"/>
  <c r="B795" i="29"/>
  <c r="W794" i="29"/>
  <c r="Y794" i="29" s="1"/>
  <c r="V794" i="29"/>
  <c r="X794" i="29" s="1"/>
  <c r="B794" i="29" s="1"/>
  <c r="G794" i="29"/>
  <c r="C794" i="29"/>
  <c r="W793" i="29"/>
  <c r="Y793" i="29" s="1"/>
  <c r="C793" i="29" s="1"/>
  <c r="V793" i="29"/>
  <c r="X793" i="29" s="1"/>
  <c r="B793" i="29" s="1"/>
  <c r="G793" i="29"/>
  <c r="W792" i="29"/>
  <c r="Y792" i="29" s="1"/>
  <c r="C792" i="29" s="1"/>
  <c r="V792" i="29"/>
  <c r="X792" i="29" s="1"/>
  <c r="B792" i="29" s="1"/>
  <c r="G792" i="29"/>
  <c r="Y791" i="29"/>
  <c r="C791" i="29" s="1"/>
  <c r="X791" i="29"/>
  <c r="W791" i="29"/>
  <c r="V791" i="29"/>
  <c r="G791" i="29"/>
  <c r="B791" i="29"/>
  <c r="W790" i="29"/>
  <c r="Y790" i="29" s="1"/>
  <c r="V790" i="29"/>
  <c r="X790" i="29" s="1"/>
  <c r="B790" i="29" s="1"/>
  <c r="G790" i="29"/>
  <c r="C790" i="29"/>
  <c r="W789" i="29"/>
  <c r="Y789" i="29" s="1"/>
  <c r="C789" i="29" s="1"/>
  <c r="V789" i="29"/>
  <c r="X789" i="29" s="1"/>
  <c r="B789" i="29" s="1"/>
  <c r="G789" i="29"/>
  <c r="Y788" i="29"/>
  <c r="C788" i="29" s="1"/>
  <c r="W788" i="29"/>
  <c r="V788" i="29"/>
  <c r="X788" i="29" s="1"/>
  <c r="B788" i="29" s="1"/>
  <c r="G788" i="29"/>
  <c r="W787" i="29"/>
  <c r="Y787" i="29" s="1"/>
  <c r="C787" i="29" s="1"/>
  <c r="V787" i="29"/>
  <c r="X787" i="29" s="1"/>
  <c r="B787" i="29" s="1"/>
  <c r="G787" i="29"/>
  <c r="X786" i="29"/>
  <c r="B786" i="29" s="1"/>
  <c r="W786" i="29"/>
  <c r="Y786" i="29" s="1"/>
  <c r="V786" i="29"/>
  <c r="G786" i="29"/>
  <c r="C786" i="29"/>
  <c r="W785" i="29"/>
  <c r="Y785" i="29" s="1"/>
  <c r="C785" i="29" s="1"/>
  <c r="V785" i="29"/>
  <c r="X785" i="29" s="1"/>
  <c r="G785" i="29"/>
  <c r="B785" i="29"/>
  <c r="Y784" i="29"/>
  <c r="W784" i="29"/>
  <c r="V784" i="29"/>
  <c r="X784" i="29" s="1"/>
  <c r="B784" i="29" s="1"/>
  <c r="G784" i="29"/>
  <c r="C784" i="29"/>
  <c r="W783" i="29"/>
  <c r="Y783" i="29" s="1"/>
  <c r="C783" i="29" s="1"/>
  <c r="V783" i="29"/>
  <c r="X783" i="29" s="1"/>
  <c r="B783" i="29" s="1"/>
  <c r="G783" i="29"/>
  <c r="W782" i="29"/>
  <c r="Y782" i="29" s="1"/>
  <c r="C782" i="29" s="1"/>
  <c r="V782" i="29"/>
  <c r="X782" i="29" s="1"/>
  <c r="B782" i="29" s="1"/>
  <c r="G782" i="29"/>
  <c r="W781" i="29"/>
  <c r="Y781" i="29" s="1"/>
  <c r="C781" i="29" s="1"/>
  <c r="V781" i="29"/>
  <c r="X781" i="29" s="1"/>
  <c r="B781" i="29" s="1"/>
  <c r="G781" i="29"/>
  <c r="X780" i="29"/>
  <c r="B780" i="29" s="1"/>
  <c r="W780" i="29"/>
  <c r="Y780" i="29" s="1"/>
  <c r="C780" i="29" s="1"/>
  <c r="V780" i="29"/>
  <c r="G780" i="29"/>
  <c r="X779" i="29"/>
  <c r="W779" i="29"/>
  <c r="Y779" i="29" s="1"/>
  <c r="C779" i="29" s="1"/>
  <c r="V779" i="29"/>
  <c r="G779" i="29"/>
  <c r="B779" i="29"/>
  <c r="W778" i="29"/>
  <c r="Y778" i="29" s="1"/>
  <c r="C778" i="29" s="1"/>
  <c r="V778" i="29"/>
  <c r="X778" i="29" s="1"/>
  <c r="B778" i="29" s="1"/>
  <c r="G778" i="29"/>
  <c r="W777" i="29"/>
  <c r="Y777" i="29" s="1"/>
  <c r="C777" i="29" s="1"/>
  <c r="V777" i="29"/>
  <c r="X777" i="29" s="1"/>
  <c r="B777" i="29" s="1"/>
  <c r="G777" i="29"/>
  <c r="W776" i="29"/>
  <c r="Y776" i="29" s="1"/>
  <c r="C776" i="29" s="1"/>
  <c r="V776" i="29"/>
  <c r="X776" i="29" s="1"/>
  <c r="B776" i="29" s="1"/>
  <c r="G776" i="29"/>
  <c r="Y775" i="29"/>
  <c r="C775" i="29" s="1"/>
  <c r="X775" i="29"/>
  <c r="W775" i="29"/>
  <c r="V775" i="29"/>
  <c r="G775" i="29"/>
  <c r="B775" i="29"/>
  <c r="W774" i="29"/>
  <c r="Y774" i="29" s="1"/>
  <c r="V774" i="29"/>
  <c r="X774" i="29" s="1"/>
  <c r="B774" i="29" s="1"/>
  <c r="G774" i="29"/>
  <c r="C774" i="29"/>
  <c r="W773" i="29"/>
  <c r="Y773" i="29" s="1"/>
  <c r="C773" i="29" s="1"/>
  <c r="V773" i="29"/>
  <c r="X773" i="29" s="1"/>
  <c r="B773" i="29" s="1"/>
  <c r="G773" i="29"/>
  <c r="Y772" i="29"/>
  <c r="C772" i="29" s="1"/>
  <c r="W772" i="29"/>
  <c r="V772" i="29"/>
  <c r="X772" i="29" s="1"/>
  <c r="B772" i="29" s="1"/>
  <c r="G772" i="29"/>
  <c r="W771" i="29"/>
  <c r="Y771" i="29" s="1"/>
  <c r="C771" i="29" s="1"/>
  <c r="V771" i="29"/>
  <c r="X771" i="29" s="1"/>
  <c r="B771" i="29" s="1"/>
  <c r="G771" i="29"/>
  <c r="W770" i="29"/>
  <c r="Y770" i="29" s="1"/>
  <c r="C770" i="29" s="1"/>
  <c r="V770" i="29"/>
  <c r="X770" i="29" s="1"/>
  <c r="B770" i="29" s="1"/>
  <c r="G770" i="29"/>
  <c r="W769" i="29"/>
  <c r="Y769" i="29" s="1"/>
  <c r="C769" i="29" s="1"/>
  <c r="V769" i="29"/>
  <c r="X769" i="29" s="1"/>
  <c r="B769" i="29" s="1"/>
  <c r="G769" i="29"/>
  <c r="Y768" i="29"/>
  <c r="W768" i="29"/>
  <c r="V768" i="29"/>
  <c r="X768" i="29" s="1"/>
  <c r="B768" i="29" s="1"/>
  <c r="G768" i="29"/>
  <c r="C768" i="29"/>
  <c r="Y767" i="29"/>
  <c r="C767" i="29" s="1"/>
  <c r="W767" i="29"/>
  <c r="V767" i="29"/>
  <c r="X767" i="29" s="1"/>
  <c r="B767" i="29" s="1"/>
  <c r="G767" i="29"/>
  <c r="W766" i="29"/>
  <c r="Y766" i="29" s="1"/>
  <c r="C766" i="29" s="1"/>
  <c r="V766" i="29"/>
  <c r="X766" i="29" s="1"/>
  <c r="B766" i="29" s="1"/>
  <c r="G766" i="29"/>
  <c r="W765" i="29"/>
  <c r="Y765" i="29" s="1"/>
  <c r="C765" i="29" s="1"/>
  <c r="V765" i="29"/>
  <c r="X765" i="29" s="1"/>
  <c r="B765" i="29" s="1"/>
  <c r="G765" i="29"/>
  <c r="W764" i="29"/>
  <c r="Y764" i="29" s="1"/>
  <c r="C764" i="29" s="1"/>
  <c r="V764" i="29"/>
  <c r="X764" i="29" s="1"/>
  <c r="B764" i="29" s="1"/>
  <c r="G764" i="29"/>
  <c r="Y763" i="29"/>
  <c r="C763" i="29" s="1"/>
  <c r="X763" i="29"/>
  <c r="W763" i="29"/>
  <c r="V763" i="29"/>
  <c r="G763" i="29"/>
  <c r="B763" i="29"/>
  <c r="W762" i="29"/>
  <c r="Y762" i="29" s="1"/>
  <c r="V762" i="29"/>
  <c r="X762" i="29" s="1"/>
  <c r="B762" i="29" s="1"/>
  <c r="G762" i="29"/>
  <c r="C762" i="29"/>
  <c r="W761" i="29"/>
  <c r="Y761" i="29" s="1"/>
  <c r="C761" i="29" s="1"/>
  <c r="V761" i="29"/>
  <c r="X761" i="29" s="1"/>
  <c r="G761" i="29"/>
  <c r="B761" i="29"/>
  <c r="W760" i="29"/>
  <c r="Y760" i="29" s="1"/>
  <c r="C760" i="29" s="1"/>
  <c r="V760" i="29"/>
  <c r="X760" i="29" s="1"/>
  <c r="B760" i="29" s="1"/>
  <c r="G760" i="29"/>
  <c r="X759" i="29"/>
  <c r="W759" i="29"/>
  <c r="Y759" i="29" s="1"/>
  <c r="C759" i="29" s="1"/>
  <c r="V759" i="29"/>
  <c r="G759" i="29"/>
  <c r="B759" i="29"/>
  <c r="W758" i="29"/>
  <c r="Y758" i="29" s="1"/>
  <c r="V758" i="29"/>
  <c r="X758" i="29" s="1"/>
  <c r="B758" i="29" s="1"/>
  <c r="G758" i="29"/>
  <c r="C758" i="29"/>
  <c r="W757" i="29"/>
  <c r="Y757" i="29" s="1"/>
  <c r="C757" i="29" s="1"/>
  <c r="V757" i="29"/>
  <c r="X757" i="29" s="1"/>
  <c r="B757" i="29" s="1"/>
  <c r="G757" i="29"/>
  <c r="Y756" i="29"/>
  <c r="C756" i="29" s="1"/>
  <c r="X756" i="29"/>
  <c r="B756" i="29" s="1"/>
  <c r="W756" i="29"/>
  <c r="V756" i="29"/>
  <c r="G756" i="29"/>
  <c r="W755" i="29"/>
  <c r="Y755" i="29" s="1"/>
  <c r="C755" i="29" s="1"/>
  <c r="V755" i="29"/>
  <c r="X755" i="29" s="1"/>
  <c r="B755" i="29" s="1"/>
  <c r="G755" i="29"/>
  <c r="W754" i="29"/>
  <c r="Y754" i="29" s="1"/>
  <c r="C754" i="29" s="1"/>
  <c r="V754" i="29"/>
  <c r="X754" i="29" s="1"/>
  <c r="B754" i="29" s="1"/>
  <c r="G754" i="29"/>
  <c r="W753" i="29"/>
  <c r="Y753" i="29" s="1"/>
  <c r="C753" i="29" s="1"/>
  <c r="V753" i="29"/>
  <c r="X753" i="29" s="1"/>
  <c r="B753" i="29" s="1"/>
  <c r="G753" i="29"/>
  <c r="Y752" i="29"/>
  <c r="W752" i="29"/>
  <c r="V752" i="29"/>
  <c r="X752" i="29" s="1"/>
  <c r="B752" i="29" s="1"/>
  <c r="G752" i="29"/>
  <c r="C752" i="29"/>
  <c r="Y751" i="29"/>
  <c r="C751" i="29" s="1"/>
  <c r="W751" i="29"/>
  <c r="V751" i="29"/>
  <c r="X751" i="29" s="1"/>
  <c r="B751" i="29" s="1"/>
  <c r="G751" i="29"/>
  <c r="W750" i="29"/>
  <c r="Y750" i="29" s="1"/>
  <c r="C750" i="29" s="1"/>
  <c r="V750" i="29"/>
  <c r="X750" i="29" s="1"/>
  <c r="B750" i="29" s="1"/>
  <c r="G750" i="29"/>
  <c r="W749" i="29"/>
  <c r="Y749" i="29" s="1"/>
  <c r="C749" i="29" s="1"/>
  <c r="V749" i="29"/>
  <c r="X749" i="29" s="1"/>
  <c r="B749" i="29" s="1"/>
  <c r="G749" i="29"/>
  <c r="W748" i="29"/>
  <c r="Y748" i="29" s="1"/>
  <c r="C748" i="29" s="1"/>
  <c r="V748" i="29"/>
  <c r="X748" i="29" s="1"/>
  <c r="B748" i="29" s="1"/>
  <c r="G748" i="29"/>
  <c r="Y747" i="29"/>
  <c r="C747" i="29" s="1"/>
  <c r="X747" i="29"/>
  <c r="W747" i="29"/>
  <c r="V747" i="29"/>
  <c r="G747" i="29"/>
  <c r="B747" i="29"/>
  <c r="W746" i="29"/>
  <c r="Y746" i="29" s="1"/>
  <c r="V746" i="29"/>
  <c r="X746" i="29" s="1"/>
  <c r="B746" i="29" s="1"/>
  <c r="G746" i="29"/>
  <c r="C746" i="29"/>
  <c r="W745" i="29"/>
  <c r="Y745" i="29" s="1"/>
  <c r="C745" i="29" s="1"/>
  <c r="V745" i="29"/>
  <c r="X745" i="29" s="1"/>
  <c r="G745" i="29"/>
  <c r="B745" i="29"/>
  <c r="W744" i="29"/>
  <c r="Y744" i="29" s="1"/>
  <c r="C744" i="29" s="1"/>
  <c r="V744" i="29"/>
  <c r="X744" i="29" s="1"/>
  <c r="B744" i="29" s="1"/>
  <c r="G744" i="29"/>
  <c r="W743" i="29"/>
  <c r="Y743" i="29" s="1"/>
  <c r="C743" i="29" s="1"/>
  <c r="V743" i="29"/>
  <c r="X743" i="29" s="1"/>
  <c r="B743" i="29" s="1"/>
  <c r="G743" i="29"/>
  <c r="W742" i="29"/>
  <c r="Y742" i="29" s="1"/>
  <c r="C742" i="29" s="1"/>
  <c r="V742" i="29"/>
  <c r="X742" i="29" s="1"/>
  <c r="B742" i="29" s="1"/>
  <c r="G742" i="29"/>
  <c r="W741" i="29"/>
  <c r="Y741" i="29" s="1"/>
  <c r="C741" i="29" s="1"/>
  <c r="V741" i="29"/>
  <c r="X741" i="29" s="1"/>
  <c r="B741" i="29" s="1"/>
  <c r="G741" i="29"/>
  <c r="W740" i="29"/>
  <c r="Y740" i="29" s="1"/>
  <c r="C740" i="29" s="1"/>
  <c r="V740" i="29"/>
  <c r="X740" i="29" s="1"/>
  <c r="B740" i="29" s="1"/>
  <c r="G740" i="29"/>
  <c r="X739" i="29"/>
  <c r="W739" i="29"/>
  <c r="Y739" i="29" s="1"/>
  <c r="C739" i="29" s="1"/>
  <c r="V739" i="29"/>
  <c r="G739" i="29"/>
  <c r="B739" i="29"/>
  <c r="W738" i="29"/>
  <c r="Y738" i="29" s="1"/>
  <c r="C738" i="29" s="1"/>
  <c r="V738" i="29"/>
  <c r="X738" i="29" s="1"/>
  <c r="B738" i="29" s="1"/>
  <c r="G738" i="29"/>
  <c r="W737" i="29"/>
  <c r="Y737" i="29" s="1"/>
  <c r="C737" i="29" s="1"/>
  <c r="V737" i="29"/>
  <c r="X737" i="29" s="1"/>
  <c r="G737" i="29"/>
  <c r="B737" i="29"/>
  <c r="Y736" i="29"/>
  <c r="W736" i="29"/>
  <c r="V736" i="29"/>
  <c r="X736" i="29" s="1"/>
  <c r="B736" i="29" s="1"/>
  <c r="G736" i="29"/>
  <c r="C736" i="29"/>
  <c r="W735" i="29"/>
  <c r="Y735" i="29" s="1"/>
  <c r="C735" i="29" s="1"/>
  <c r="V735" i="29"/>
  <c r="X735" i="29" s="1"/>
  <c r="B735" i="29" s="1"/>
  <c r="G735" i="29"/>
  <c r="W734" i="29"/>
  <c r="Y734" i="29" s="1"/>
  <c r="C734" i="29" s="1"/>
  <c r="V734" i="29"/>
  <c r="X734" i="29" s="1"/>
  <c r="B734" i="29" s="1"/>
  <c r="G734" i="29"/>
  <c r="W733" i="29"/>
  <c r="Y733" i="29" s="1"/>
  <c r="C733" i="29" s="1"/>
  <c r="V733" i="29"/>
  <c r="X733" i="29" s="1"/>
  <c r="B733" i="29" s="1"/>
  <c r="G733" i="29"/>
  <c r="Y732" i="29"/>
  <c r="C732" i="29" s="1"/>
  <c r="W732" i="29"/>
  <c r="V732" i="29"/>
  <c r="X732" i="29" s="1"/>
  <c r="B732" i="29" s="1"/>
  <c r="G732" i="29"/>
  <c r="X731" i="29"/>
  <c r="B731" i="29" s="1"/>
  <c r="W731" i="29"/>
  <c r="Y731" i="29" s="1"/>
  <c r="V731" i="29"/>
  <c r="G731" i="29"/>
  <c r="C731" i="29"/>
  <c r="W730" i="29"/>
  <c r="Y730" i="29" s="1"/>
  <c r="V730" i="29"/>
  <c r="X730" i="29" s="1"/>
  <c r="B730" i="29" s="1"/>
  <c r="G730" i="29"/>
  <c r="C730" i="29"/>
  <c r="Y729" i="29"/>
  <c r="C729" i="29" s="1"/>
  <c r="W729" i="29"/>
  <c r="V729" i="29"/>
  <c r="X729" i="29" s="1"/>
  <c r="G729" i="29"/>
  <c r="B729" i="29"/>
  <c r="W728" i="29"/>
  <c r="Y728" i="29" s="1"/>
  <c r="C728" i="29" s="1"/>
  <c r="V728" i="29"/>
  <c r="X728" i="29" s="1"/>
  <c r="B728" i="29" s="1"/>
  <c r="G728" i="29"/>
  <c r="W727" i="29"/>
  <c r="Y727" i="29" s="1"/>
  <c r="C727" i="29" s="1"/>
  <c r="V727" i="29"/>
  <c r="X727" i="29" s="1"/>
  <c r="B727" i="29" s="1"/>
  <c r="G727" i="29"/>
  <c r="W726" i="29"/>
  <c r="Y726" i="29" s="1"/>
  <c r="C726" i="29" s="1"/>
  <c r="V726" i="29"/>
  <c r="X726" i="29" s="1"/>
  <c r="B726" i="29" s="1"/>
  <c r="G726" i="29"/>
  <c r="W725" i="29"/>
  <c r="Y725" i="29" s="1"/>
  <c r="C725" i="29" s="1"/>
  <c r="V725" i="29"/>
  <c r="X725" i="29" s="1"/>
  <c r="B725" i="29" s="1"/>
  <c r="G725" i="29"/>
  <c r="Y724" i="29"/>
  <c r="C724" i="29" s="1"/>
  <c r="W724" i="29"/>
  <c r="V724" i="29"/>
  <c r="X724" i="29" s="1"/>
  <c r="B724" i="29" s="1"/>
  <c r="G724" i="29"/>
  <c r="X723" i="29"/>
  <c r="B723" i="29" s="1"/>
  <c r="W723" i="29"/>
  <c r="Y723" i="29" s="1"/>
  <c r="V723" i="29"/>
  <c r="G723" i="29"/>
  <c r="C723" i="29"/>
  <c r="W722" i="29"/>
  <c r="Y722" i="29" s="1"/>
  <c r="V722" i="29"/>
  <c r="X722" i="29" s="1"/>
  <c r="B722" i="29" s="1"/>
  <c r="G722" i="29"/>
  <c r="C722" i="29"/>
  <c r="Y721" i="29"/>
  <c r="C721" i="29" s="1"/>
  <c r="W721" i="29"/>
  <c r="V721" i="29"/>
  <c r="X721" i="29" s="1"/>
  <c r="G721" i="29"/>
  <c r="B721" i="29"/>
  <c r="W720" i="29"/>
  <c r="Y720" i="29" s="1"/>
  <c r="C720" i="29" s="1"/>
  <c r="V720" i="29"/>
  <c r="X720" i="29" s="1"/>
  <c r="B720" i="29" s="1"/>
  <c r="G720" i="29"/>
  <c r="W719" i="29"/>
  <c r="Y719" i="29" s="1"/>
  <c r="C719" i="29" s="1"/>
  <c r="V719" i="29"/>
  <c r="X719" i="29" s="1"/>
  <c r="B719" i="29" s="1"/>
  <c r="G719" i="29"/>
  <c r="W718" i="29"/>
  <c r="Y718" i="29" s="1"/>
  <c r="C718" i="29" s="1"/>
  <c r="V718" i="29"/>
  <c r="X718" i="29" s="1"/>
  <c r="B718" i="29" s="1"/>
  <c r="G718" i="29"/>
  <c r="W717" i="29"/>
  <c r="Y717" i="29" s="1"/>
  <c r="C717" i="29" s="1"/>
  <c r="V717" i="29"/>
  <c r="X717" i="29" s="1"/>
  <c r="B717" i="29" s="1"/>
  <c r="G717" i="29"/>
  <c r="Y716" i="29"/>
  <c r="C716" i="29" s="1"/>
  <c r="W716" i="29"/>
  <c r="V716" i="29"/>
  <c r="X716" i="29" s="1"/>
  <c r="B716" i="29" s="1"/>
  <c r="G716" i="29"/>
  <c r="X715" i="29"/>
  <c r="B715" i="29" s="1"/>
  <c r="W715" i="29"/>
  <c r="Y715" i="29" s="1"/>
  <c r="V715" i="29"/>
  <c r="G715" i="29"/>
  <c r="C715" i="29"/>
  <c r="W714" i="29"/>
  <c r="Y714" i="29" s="1"/>
  <c r="C714" i="29" s="1"/>
  <c r="V714" i="29"/>
  <c r="X714" i="29" s="1"/>
  <c r="B714" i="29" s="1"/>
  <c r="G714" i="29"/>
  <c r="Y713" i="29"/>
  <c r="C713" i="29" s="1"/>
  <c r="W713" i="29"/>
  <c r="V713" i="29"/>
  <c r="X713" i="29" s="1"/>
  <c r="G713" i="29"/>
  <c r="B713" i="29"/>
  <c r="Y712" i="29"/>
  <c r="C712" i="29" s="1"/>
  <c r="W712" i="29"/>
  <c r="V712" i="29"/>
  <c r="X712" i="29" s="1"/>
  <c r="B712" i="29" s="1"/>
  <c r="G712" i="29"/>
  <c r="X711" i="29"/>
  <c r="B711" i="29" s="1"/>
  <c r="W711" i="29"/>
  <c r="Y711" i="29" s="1"/>
  <c r="C711" i="29" s="1"/>
  <c r="V711" i="29"/>
  <c r="G711" i="29"/>
  <c r="W710" i="29"/>
  <c r="Y710" i="29" s="1"/>
  <c r="C710" i="29" s="1"/>
  <c r="V710" i="29"/>
  <c r="X710" i="29" s="1"/>
  <c r="B710" i="29" s="1"/>
  <c r="G710" i="29"/>
  <c r="Y709" i="29"/>
  <c r="C709" i="29" s="1"/>
  <c r="W709" i="29"/>
  <c r="V709" i="29"/>
  <c r="X709" i="29" s="1"/>
  <c r="G709" i="29"/>
  <c r="B709" i="29"/>
  <c r="Y708" i="29"/>
  <c r="C708" i="29" s="1"/>
  <c r="W708" i="29"/>
  <c r="V708" i="29"/>
  <c r="X708" i="29" s="1"/>
  <c r="B708" i="29" s="1"/>
  <c r="G708" i="29"/>
  <c r="X707" i="29"/>
  <c r="B707" i="29" s="1"/>
  <c r="W707" i="29"/>
  <c r="Y707" i="29" s="1"/>
  <c r="V707" i="29"/>
  <c r="G707" i="29"/>
  <c r="C707" i="29"/>
  <c r="W706" i="29"/>
  <c r="Y706" i="29" s="1"/>
  <c r="C706" i="29" s="1"/>
  <c r="V706" i="29"/>
  <c r="X706" i="29" s="1"/>
  <c r="B706" i="29" s="1"/>
  <c r="G706" i="29"/>
  <c r="Y705" i="29"/>
  <c r="C705" i="29" s="1"/>
  <c r="W705" i="29"/>
  <c r="V705" i="29"/>
  <c r="X705" i="29" s="1"/>
  <c r="G705" i="29"/>
  <c r="B705" i="29"/>
  <c r="W704" i="29"/>
  <c r="Y704" i="29" s="1"/>
  <c r="C704" i="29" s="1"/>
  <c r="V704" i="29"/>
  <c r="X704" i="29" s="1"/>
  <c r="B704" i="29" s="1"/>
  <c r="G704" i="29"/>
  <c r="W703" i="29"/>
  <c r="Y703" i="29" s="1"/>
  <c r="C703" i="29" s="1"/>
  <c r="V703" i="29"/>
  <c r="X703" i="29" s="1"/>
  <c r="B703" i="29" s="1"/>
  <c r="G703" i="29"/>
  <c r="W702" i="29"/>
  <c r="Y702" i="29" s="1"/>
  <c r="C702" i="29" s="1"/>
  <c r="V702" i="29"/>
  <c r="X702" i="29" s="1"/>
  <c r="B702" i="29" s="1"/>
  <c r="G702" i="29"/>
  <c r="W701" i="29"/>
  <c r="Y701" i="29" s="1"/>
  <c r="C701" i="29" s="1"/>
  <c r="V701" i="29"/>
  <c r="X701" i="29" s="1"/>
  <c r="B701" i="29" s="1"/>
  <c r="G701" i="29"/>
  <c r="W700" i="29"/>
  <c r="Y700" i="29" s="1"/>
  <c r="C700" i="29" s="1"/>
  <c r="V700" i="29"/>
  <c r="X700" i="29" s="1"/>
  <c r="B700" i="29" s="1"/>
  <c r="G700" i="29"/>
  <c r="X699" i="29"/>
  <c r="B699" i="29" s="1"/>
  <c r="W699" i="29"/>
  <c r="Y699" i="29" s="1"/>
  <c r="C699" i="29" s="1"/>
  <c r="V699" i="29"/>
  <c r="G699" i="29"/>
  <c r="X698" i="29"/>
  <c r="B698" i="29" s="1"/>
  <c r="W698" i="29"/>
  <c r="Y698" i="29" s="1"/>
  <c r="C698" i="29" s="1"/>
  <c r="V698" i="29"/>
  <c r="G698" i="29"/>
  <c r="W697" i="29"/>
  <c r="Y697" i="29" s="1"/>
  <c r="C697" i="29" s="1"/>
  <c r="V697" i="29"/>
  <c r="X697" i="29" s="1"/>
  <c r="G697" i="29"/>
  <c r="B697" i="29"/>
  <c r="Y696" i="29"/>
  <c r="C696" i="29" s="1"/>
  <c r="W696" i="29"/>
  <c r="V696" i="29"/>
  <c r="X696" i="29" s="1"/>
  <c r="B696" i="29" s="1"/>
  <c r="G696" i="29"/>
  <c r="Y695" i="29"/>
  <c r="C695" i="29" s="1"/>
  <c r="W695" i="29"/>
  <c r="V695" i="29"/>
  <c r="X695" i="29" s="1"/>
  <c r="B695" i="29" s="1"/>
  <c r="G695" i="29"/>
  <c r="W694" i="29"/>
  <c r="Y694" i="29" s="1"/>
  <c r="C694" i="29" s="1"/>
  <c r="V694" i="29"/>
  <c r="X694" i="29" s="1"/>
  <c r="B694" i="29" s="1"/>
  <c r="G694" i="29"/>
  <c r="W693" i="29"/>
  <c r="Y693" i="29" s="1"/>
  <c r="C693" i="29" s="1"/>
  <c r="V693" i="29"/>
  <c r="X693" i="29" s="1"/>
  <c r="B693" i="29" s="1"/>
  <c r="G693" i="29"/>
  <c r="W692" i="29"/>
  <c r="Y692" i="29" s="1"/>
  <c r="C692" i="29" s="1"/>
  <c r="V692" i="29"/>
  <c r="X692" i="29" s="1"/>
  <c r="B692" i="29" s="1"/>
  <c r="G692" i="29"/>
  <c r="W691" i="29"/>
  <c r="Y691" i="29" s="1"/>
  <c r="C691" i="29" s="1"/>
  <c r="V691" i="29"/>
  <c r="X691" i="29" s="1"/>
  <c r="B691" i="29" s="1"/>
  <c r="G691" i="29"/>
  <c r="W690" i="29"/>
  <c r="Y690" i="29" s="1"/>
  <c r="C690" i="29" s="1"/>
  <c r="V690" i="29"/>
  <c r="X690" i="29" s="1"/>
  <c r="B690" i="29" s="1"/>
  <c r="G690" i="29"/>
  <c r="W689" i="29"/>
  <c r="Y689" i="29" s="1"/>
  <c r="C689" i="29" s="1"/>
  <c r="V689" i="29"/>
  <c r="X689" i="29" s="1"/>
  <c r="B689" i="29" s="1"/>
  <c r="G689" i="29"/>
  <c r="Y688" i="29"/>
  <c r="C688" i="29" s="1"/>
  <c r="W688" i="29"/>
  <c r="V688" i="29"/>
  <c r="X688" i="29" s="1"/>
  <c r="B688" i="29" s="1"/>
  <c r="G688" i="29"/>
  <c r="Y687" i="29"/>
  <c r="C687" i="29" s="1"/>
  <c r="X687" i="29"/>
  <c r="B687" i="29" s="1"/>
  <c r="W687" i="29"/>
  <c r="V687" i="29"/>
  <c r="G687" i="29"/>
  <c r="X686" i="29"/>
  <c r="B686" i="29" s="1"/>
  <c r="W686" i="29"/>
  <c r="Y686" i="29" s="1"/>
  <c r="C686" i="29" s="1"/>
  <c r="V686" i="29"/>
  <c r="G686" i="29"/>
  <c r="W685" i="29"/>
  <c r="Y685" i="29" s="1"/>
  <c r="C685" i="29" s="1"/>
  <c r="V685" i="29"/>
  <c r="X685" i="29" s="1"/>
  <c r="B685" i="29" s="1"/>
  <c r="G685" i="29"/>
  <c r="Y684" i="29"/>
  <c r="C684" i="29" s="1"/>
  <c r="W684" i="29"/>
  <c r="V684" i="29"/>
  <c r="X684" i="29" s="1"/>
  <c r="B684" i="29" s="1"/>
  <c r="G684" i="29"/>
  <c r="Y683" i="29"/>
  <c r="C683" i="29" s="1"/>
  <c r="X683" i="29"/>
  <c r="B683" i="29" s="1"/>
  <c r="W683" i="29"/>
  <c r="V683" i="29"/>
  <c r="G683" i="29"/>
  <c r="X682" i="29"/>
  <c r="B682" i="29" s="1"/>
  <c r="W682" i="29"/>
  <c r="Y682" i="29" s="1"/>
  <c r="V682" i="29"/>
  <c r="G682" i="29"/>
  <c r="C682" i="29"/>
  <c r="W681" i="29"/>
  <c r="Y681" i="29" s="1"/>
  <c r="C681" i="29" s="1"/>
  <c r="V681" i="29"/>
  <c r="X681" i="29" s="1"/>
  <c r="G681" i="29"/>
  <c r="B681" i="29"/>
  <c r="W680" i="29"/>
  <c r="Y680" i="29" s="1"/>
  <c r="C680" i="29" s="1"/>
  <c r="V680" i="29"/>
  <c r="X680" i="29" s="1"/>
  <c r="B680" i="29" s="1"/>
  <c r="G680" i="29"/>
  <c r="W679" i="29"/>
  <c r="Y679" i="29" s="1"/>
  <c r="C679" i="29" s="1"/>
  <c r="V679" i="29"/>
  <c r="X679" i="29" s="1"/>
  <c r="B679" i="29" s="1"/>
  <c r="G679" i="29"/>
  <c r="W678" i="29"/>
  <c r="Y678" i="29" s="1"/>
  <c r="C678" i="29" s="1"/>
  <c r="V678" i="29"/>
  <c r="X678" i="29" s="1"/>
  <c r="B678" i="29" s="1"/>
  <c r="G678" i="29"/>
  <c r="W677" i="29"/>
  <c r="Y677" i="29" s="1"/>
  <c r="C677" i="29" s="1"/>
  <c r="V677" i="29"/>
  <c r="X677" i="29" s="1"/>
  <c r="B677" i="29" s="1"/>
  <c r="G677" i="29"/>
  <c r="W676" i="29"/>
  <c r="Y676" i="29" s="1"/>
  <c r="C676" i="29" s="1"/>
  <c r="V676" i="29"/>
  <c r="X676" i="29" s="1"/>
  <c r="B676" i="29" s="1"/>
  <c r="G676" i="29"/>
  <c r="W675" i="29"/>
  <c r="Y675" i="29" s="1"/>
  <c r="C675" i="29" s="1"/>
  <c r="V675" i="29"/>
  <c r="X675" i="29" s="1"/>
  <c r="B675" i="29" s="1"/>
  <c r="G675" i="29"/>
  <c r="W674" i="29"/>
  <c r="Y674" i="29" s="1"/>
  <c r="C674" i="29" s="1"/>
  <c r="V674" i="29"/>
  <c r="X674" i="29" s="1"/>
  <c r="B674" i="29" s="1"/>
  <c r="G674" i="29"/>
  <c r="W673" i="29"/>
  <c r="Y673" i="29" s="1"/>
  <c r="C673" i="29" s="1"/>
  <c r="V673" i="29"/>
  <c r="X673" i="29" s="1"/>
  <c r="B673" i="29" s="1"/>
  <c r="G673" i="29"/>
  <c r="Y672" i="29"/>
  <c r="C672" i="29" s="1"/>
  <c r="W672" i="29"/>
  <c r="V672" i="29"/>
  <c r="X672" i="29" s="1"/>
  <c r="B672" i="29" s="1"/>
  <c r="G672" i="29"/>
  <c r="Y671" i="29"/>
  <c r="C671" i="29" s="1"/>
  <c r="X671" i="29"/>
  <c r="B671" i="29" s="1"/>
  <c r="W671" i="29"/>
  <c r="V671" i="29"/>
  <c r="G671" i="29"/>
  <c r="X670" i="29"/>
  <c r="B670" i="29" s="1"/>
  <c r="W670" i="29"/>
  <c r="Y670" i="29" s="1"/>
  <c r="C670" i="29" s="1"/>
  <c r="V670" i="29"/>
  <c r="G670" i="29"/>
  <c r="W669" i="29"/>
  <c r="Y669" i="29" s="1"/>
  <c r="C669" i="29" s="1"/>
  <c r="V669" i="29"/>
  <c r="X669" i="29" s="1"/>
  <c r="B669" i="29" s="1"/>
  <c r="G669" i="29"/>
  <c r="Y668" i="29"/>
  <c r="C668" i="29" s="1"/>
  <c r="W668" i="29"/>
  <c r="V668" i="29"/>
  <c r="X668" i="29" s="1"/>
  <c r="B668" i="29" s="1"/>
  <c r="G668" i="29"/>
  <c r="Y667" i="29"/>
  <c r="C667" i="29" s="1"/>
  <c r="X667" i="29"/>
  <c r="B667" i="29" s="1"/>
  <c r="W667" i="29"/>
  <c r="V667" i="29"/>
  <c r="G667" i="29"/>
  <c r="X666" i="29"/>
  <c r="B666" i="29" s="1"/>
  <c r="W666" i="29"/>
  <c r="Y666" i="29" s="1"/>
  <c r="V666" i="29"/>
  <c r="G666" i="29"/>
  <c r="C666" i="29"/>
  <c r="W665" i="29"/>
  <c r="Y665" i="29" s="1"/>
  <c r="C665" i="29" s="1"/>
  <c r="V665" i="29"/>
  <c r="X665" i="29" s="1"/>
  <c r="G665" i="29"/>
  <c r="B665" i="29"/>
  <c r="Y664" i="29"/>
  <c r="C664" i="29" s="1"/>
  <c r="W664" i="29"/>
  <c r="V664" i="29"/>
  <c r="X664" i="29" s="1"/>
  <c r="B664" i="29" s="1"/>
  <c r="G664" i="29"/>
  <c r="W663" i="29"/>
  <c r="Y663" i="29" s="1"/>
  <c r="C663" i="29" s="1"/>
  <c r="V663" i="29"/>
  <c r="X663" i="29" s="1"/>
  <c r="B663" i="29" s="1"/>
  <c r="G663" i="29"/>
  <c r="W662" i="29"/>
  <c r="Y662" i="29" s="1"/>
  <c r="C662" i="29" s="1"/>
  <c r="V662" i="29"/>
  <c r="X662" i="29" s="1"/>
  <c r="B662" i="29" s="1"/>
  <c r="G662" i="29"/>
  <c r="W661" i="29"/>
  <c r="Y661" i="29" s="1"/>
  <c r="C661" i="29" s="1"/>
  <c r="V661" i="29"/>
  <c r="X661" i="29" s="1"/>
  <c r="B661" i="29" s="1"/>
  <c r="G661" i="29"/>
  <c r="Y660" i="29"/>
  <c r="C660" i="29" s="1"/>
  <c r="W660" i="29"/>
  <c r="V660" i="29"/>
  <c r="X660" i="29" s="1"/>
  <c r="B660" i="29" s="1"/>
  <c r="G660" i="29"/>
  <c r="W659" i="29"/>
  <c r="Y659" i="29" s="1"/>
  <c r="C659" i="29" s="1"/>
  <c r="V659" i="29"/>
  <c r="X659" i="29" s="1"/>
  <c r="B659" i="29" s="1"/>
  <c r="G659" i="29"/>
  <c r="W658" i="29"/>
  <c r="Y658" i="29" s="1"/>
  <c r="C658" i="29" s="1"/>
  <c r="V658" i="29"/>
  <c r="X658" i="29" s="1"/>
  <c r="B658" i="29" s="1"/>
  <c r="G658" i="29"/>
  <c r="W657" i="29"/>
  <c r="Y657" i="29" s="1"/>
  <c r="C657" i="29" s="1"/>
  <c r="V657" i="29"/>
  <c r="X657" i="29" s="1"/>
  <c r="B657" i="29" s="1"/>
  <c r="G657" i="29"/>
  <c r="Y656" i="29"/>
  <c r="C656" i="29" s="1"/>
  <c r="W656" i="29"/>
  <c r="V656" i="29"/>
  <c r="X656" i="29" s="1"/>
  <c r="B656" i="29" s="1"/>
  <c r="G656" i="29"/>
  <c r="Y655" i="29"/>
  <c r="C655" i="29" s="1"/>
  <c r="X655" i="29"/>
  <c r="B655" i="29" s="1"/>
  <c r="W655" i="29"/>
  <c r="V655" i="29"/>
  <c r="G655" i="29"/>
  <c r="X654" i="29"/>
  <c r="B654" i="29" s="1"/>
  <c r="W654" i="29"/>
  <c r="Y654" i="29" s="1"/>
  <c r="C654" i="29" s="1"/>
  <c r="V654" i="29"/>
  <c r="G654" i="29"/>
  <c r="W653" i="29"/>
  <c r="Y653" i="29" s="1"/>
  <c r="C653" i="29" s="1"/>
  <c r="V653" i="29"/>
  <c r="X653" i="29" s="1"/>
  <c r="B653" i="29" s="1"/>
  <c r="G653" i="29"/>
  <c r="Y652" i="29"/>
  <c r="C652" i="29" s="1"/>
  <c r="W652" i="29"/>
  <c r="V652" i="29"/>
  <c r="X652" i="29" s="1"/>
  <c r="B652" i="29" s="1"/>
  <c r="G652" i="29"/>
  <c r="Y651" i="29"/>
  <c r="C651" i="29" s="1"/>
  <c r="X651" i="29"/>
  <c r="B651" i="29" s="1"/>
  <c r="W651" i="29"/>
  <c r="V651" i="29"/>
  <c r="G651" i="29"/>
  <c r="X650" i="29"/>
  <c r="B650" i="29" s="1"/>
  <c r="W650" i="29"/>
  <c r="Y650" i="29" s="1"/>
  <c r="V650" i="29"/>
  <c r="G650" i="29"/>
  <c r="C650" i="29"/>
  <c r="W649" i="29"/>
  <c r="Y649" i="29" s="1"/>
  <c r="C649" i="29" s="1"/>
  <c r="V649" i="29"/>
  <c r="X649" i="29" s="1"/>
  <c r="G649" i="29"/>
  <c r="B649" i="29"/>
  <c r="Y648" i="29"/>
  <c r="C648" i="29" s="1"/>
  <c r="W648" i="29"/>
  <c r="V648" i="29"/>
  <c r="X648" i="29" s="1"/>
  <c r="B648" i="29" s="1"/>
  <c r="G648" i="29"/>
  <c r="W647" i="29"/>
  <c r="Y647" i="29" s="1"/>
  <c r="C647" i="29" s="1"/>
  <c r="V647" i="29"/>
  <c r="X647" i="29" s="1"/>
  <c r="B647" i="29" s="1"/>
  <c r="G647" i="29"/>
  <c r="W646" i="29"/>
  <c r="Y646" i="29" s="1"/>
  <c r="C646" i="29" s="1"/>
  <c r="V646" i="29"/>
  <c r="X646" i="29" s="1"/>
  <c r="B646" i="29" s="1"/>
  <c r="G646" i="29"/>
  <c r="W645" i="29"/>
  <c r="Y645" i="29" s="1"/>
  <c r="C645" i="29" s="1"/>
  <c r="V645" i="29"/>
  <c r="X645" i="29" s="1"/>
  <c r="B645" i="29" s="1"/>
  <c r="G645" i="29"/>
  <c r="Y644" i="29"/>
  <c r="C644" i="29" s="1"/>
  <c r="W644" i="29"/>
  <c r="V644" i="29"/>
  <c r="X644" i="29" s="1"/>
  <c r="B644" i="29" s="1"/>
  <c r="G644" i="29"/>
  <c r="W643" i="29"/>
  <c r="Y643" i="29" s="1"/>
  <c r="C643" i="29" s="1"/>
  <c r="V643" i="29"/>
  <c r="X643" i="29" s="1"/>
  <c r="B643" i="29" s="1"/>
  <c r="G643" i="29"/>
  <c r="W642" i="29"/>
  <c r="Y642" i="29" s="1"/>
  <c r="C642" i="29" s="1"/>
  <c r="V642" i="29"/>
  <c r="X642" i="29" s="1"/>
  <c r="B642" i="29" s="1"/>
  <c r="G642" i="29"/>
  <c r="W641" i="29"/>
  <c r="Y641" i="29" s="1"/>
  <c r="C641" i="29" s="1"/>
  <c r="V641" i="29"/>
  <c r="X641" i="29" s="1"/>
  <c r="B641" i="29" s="1"/>
  <c r="G641" i="29"/>
  <c r="Y640" i="29"/>
  <c r="C640" i="29" s="1"/>
  <c r="W640" i="29"/>
  <c r="V640" i="29"/>
  <c r="X640" i="29" s="1"/>
  <c r="B640" i="29" s="1"/>
  <c r="G640" i="29"/>
  <c r="Y639" i="29"/>
  <c r="C639" i="29" s="1"/>
  <c r="X639" i="29"/>
  <c r="B639" i="29" s="1"/>
  <c r="W639" i="29"/>
  <c r="V639" i="29"/>
  <c r="G639" i="29"/>
  <c r="X638" i="29"/>
  <c r="B638" i="29" s="1"/>
  <c r="W638" i="29"/>
  <c r="Y638" i="29" s="1"/>
  <c r="C638" i="29" s="1"/>
  <c r="V638" i="29"/>
  <c r="G638" i="29"/>
  <c r="W637" i="29"/>
  <c r="Y637" i="29" s="1"/>
  <c r="C637" i="29" s="1"/>
  <c r="V637" i="29"/>
  <c r="X637" i="29" s="1"/>
  <c r="B637" i="29" s="1"/>
  <c r="G637" i="29"/>
  <c r="Y636" i="29"/>
  <c r="C636" i="29" s="1"/>
  <c r="W636" i="29"/>
  <c r="V636" i="29"/>
  <c r="X636" i="29" s="1"/>
  <c r="B636" i="29" s="1"/>
  <c r="G636" i="29"/>
  <c r="Y635" i="29"/>
  <c r="C635" i="29" s="1"/>
  <c r="X635" i="29"/>
  <c r="B635" i="29" s="1"/>
  <c r="W635" i="29"/>
  <c r="V635" i="29"/>
  <c r="G635" i="29"/>
  <c r="W634" i="29"/>
  <c r="Y634" i="29" s="1"/>
  <c r="V634" i="29"/>
  <c r="X634" i="29" s="1"/>
  <c r="B634" i="29" s="1"/>
  <c r="G634" i="29"/>
  <c r="C634" i="29"/>
  <c r="W633" i="29"/>
  <c r="Y633" i="29" s="1"/>
  <c r="C633" i="29" s="1"/>
  <c r="V633" i="29"/>
  <c r="X633" i="29" s="1"/>
  <c r="B633" i="29" s="1"/>
  <c r="G633" i="29"/>
  <c r="Y632" i="29"/>
  <c r="C632" i="29" s="1"/>
  <c r="W632" i="29"/>
  <c r="V632" i="29"/>
  <c r="X632" i="29" s="1"/>
  <c r="B632" i="29" s="1"/>
  <c r="G632" i="29"/>
  <c r="W631" i="29"/>
  <c r="Y631" i="29" s="1"/>
  <c r="C631" i="29" s="1"/>
  <c r="V631" i="29"/>
  <c r="X631" i="29" s="1"/>
  <c r="B631" i="29" s="1"/>
  <c r="G631" i="29"/>
  <c r="X630" i="29"/>
  <c r="B630" i="29" s="1"/>
  <c r="W630" i="29"/>
  <c r="Y630" i="29" s="1"/>
  <c r="V630" i="29"/>
  <c r="G630" i="29"/>
  <c r="C630" i="29"/>
  <c r="W629" i="29"/>
  <c r="Y629" i="29" s="1"/>
  <c r="C629" i="29" s="1"/>
  <c r="V629" i="29"/>
  <c r="X629" i="29" s="1"/>
  <c r="B629" i="29" s="1"/>
  <c r="G629" i="29"/>
  <c r="Y628" i="29"/>
  <c r="C628" i="29" s="1"/>
  <c r="W628" i="29"/>
  <c r="V628" i="29"/>
  <c r="X628" i="29" s="1"/>
  <c r="B628" i="29" s="1"/>
  <c r="G628" i="29"/>
  <c r="Y627" i="29"/>
  <c r="C627" i="29" s="1"/>
  <c r="X627" i="29"/>
  <c r="B627" i="29" s="1"/>
  <c r="W627" i="29"/>
  <c r="V627" i="29"/>
  <c r="G627" i="29"/>
  <c r="W626" i="29"/>
  <c r="Y626" i="29" s="1"/>
  <c r="V626" i="29"/>
  <c r="X626" i="29" s="1"/>
  <c r="B626" i="29" s="1"/>
  <c r="G626" i="29"/>
  <c r="C626" i="29"/>
  <c r="W625" i="29"/>
  <c r="Y625" i="29" s="1"/>
  <c r="C625" i="29" s="1"/>
  <c r="V625" i="29"/>
  <c r="X625" i="29" s="1"/>
  <c r="B625" i="29" s="1"/>
  <c r="G625" i="29"/>
  <c r="Y624" i="29"/>
  <c r="C624" i="29" s="1"/>
  <c r="W624" i="29"/>
  <c r="V624" i="29"/>
  <c r="X624" i="29" s="1"/>
  <c r="B624" i="29" s="1"/>
  <c r="G624" i="29"/>
  <c r="W623" i="29"/>
  <c r="Y623" i="29" s="1"/>
  <c r="C623" i="29" s="1"/>
  <c r="V623" i="29"/>
  <c r="X623" i="29" s="1"/>
  <c r="B623" i="29" s="1"/>
  <c r="G623" i="29"/>
  <c r="X622" i="29"/>
  <c r="B622" i="29" s="1"/>
  <c r="W622" i="29"/>
  <c r="Y622" i="29" s="1"/>
  <c r="V622" i="29"/>
  <c r="G622" i="29"/>
  <c r="C622" i="29"/>
  <c r="W621" i="29"/>
  <c r="Y621" i="29" s="1"/>
  <c r="C621" i="29" s="1"/>
  <c r="V621" i="29"/>
  <c r="X621" i="29" s="1"/>
  <c r="B621" i="29" s="1"/>
  <c r="G621" i="29"/>
  <c r="Y620" i="29"/>
  <c r="C620" i="29" s="1"/>
  <c r="W620" i="29"/>
  <c r="V620" i="29"/>
  <c r="X620" i="29" s="1"/>
  <c r="B620" i="29" s="1"/>
  <c r="G620" i="29"/>
  <c r="Y619" i="29"/>
  <c r="C619" i="29" s="1"/>
  <c r="X619" i="29"/>
  <c r="B619" i="29" s="1"/>
  <c r="W619" i="29"/>
  <c r="V619" i="29"/>
  <c r="G619" i="29"/>
  <c r="W618" i="29"/>
  <c r="Y618" i="29" s="1"/>
  <c r="V618" i="29"/>
  <c r="X618" i="29" s="1"/>
  <c r="B618" i="29" s="1"/>
  <c r="G618" i="29"/>
  <c r="C618" i="29"/>
  <c r="W617" i="29"/>
  <c r="Y617" i="29" s="1"/>
  <c r="C617" i="29" s="1"/>
  <c r="V617" i="29"/>
  <c r="X617" i="29" s="1"/>
  <c r="B617" i="29" s="1"/>
  <c r="G617" i="29"/>
  <c r="Y616" i="29"/>
  <c r="C616" i="29" s="1"/>
  <c r="W616" i="29"/>
  <c r="V616" i="29"/>
  <c r="X616" i="29" s="1"/>
  <c r="B616" i="29" s="1"/>
  <c r="G616" i="29"/>
  <c r="W615" i="29"/>
  <c r="Y615" i="29" s="1"/>
  <c r="C615" i="29" s="1"/>
  <c r="V615" i="29"/>
  <c r="X615" i="29" s="1"/>
  <c r="B615" i="29" s="1"/>
  <c r="G615" i="29"/>
  <c r="X614" i="29"/>
  <c r="B614" i="29" s="1"/>
  <c r="W614" i="29"/>
  <c r="Y614" i="29" s="1"/>
  <c r="V614" i="29"/>
  <c r="G614" i="29"/>
  <c r="C614" i="29"/>
  <c r="W613" i="29"/>
  <c r="Y613" i="29" s="1"/>
  <c r="C613" i="29" s="1"/>
  <c r="V613" i="29"/>
  <c r="X613" i="29" s="1"/>
  <c r="B613" i="29" s="1"/>
  <c r="G613" i="29"/>
  <c r="Y612" i="29"/>
  <c r="C612" i="29" s="1"/>
  <c r="W612" i="29"/>
  <c r="V612" i="29"/>
  <c r="X612" i="29" s="1"/>
  <c r="B612" i="29" s="1"/>
  <c r="G612" i="29"/>
  <c r="Y611" i="29"/>
  <c r="C611" i="29" s="1"/>
  <c r="X611" i="29"/>
  <c r="B611" i="29" s="1"/>
  <c r="W611" i="29"/>
  <c r="V611" i="29"/>
  <c r="G611" i="29"/>
  <c r="W610" i="29"/>
  <c r="Y610" i="29" s="1"/>
  <c r="V610" i="29"/>
  <c r="X610" i="29" s="1"/>
  <c r="B610" i="29" s="1"/>
  <c r="G610" i="29"/>
  <c r="C610" i="29"/>
  <c r="W609" i="29"/>
  <c r="Y609" i="29" s="1"/>
  <c r="C609" i="29" s="1"/>
  <c r="V609" i="29"/>
  <c r="X609" i="29" s="1"/>
  <c r="B609" i="29" s="1"/>
  <c r="G609" i="29"/>
  <c r="Y608" i="29"/>
  <c r="C608" i="29" s="1"/>
  <c r="W608" i="29"/>
  <c r="V608" i="29"/>
  <c r="X608" i="29" s="1"/>
  <c r="B608" i="29" s="1"/>
  <c r="G608" i="29"/>
  <c r="W607" i="29"/>
  <c r="Y607" i="29" s="1"/>
  <c r="C607" i="29" s="1"/>
  <c r="V607" i="29"/>
  <c r="X607" i="29" s="1"/>
  <c r="B607" i="29" s="1"/>
  <c r="G607" i="29"/>
  <c r="X606" i="29"/>
  <c r="B606" i="29" s="1"/>
  <c r="W606" i="29"/>
  <c r="Y606" i="29" s="1"/>
  <c r="V606" i="29"/>
  <c r="G606" i="29"/>
  <c r="C606" i="29"/>
  <c r="W605" i="29"/>
  <c r="Y605" i="29" s="1"/>
  <c r="C605" i="29" s="1"/>
  <c r="V605" i="29"/>
  <c r="X605" i="29" s="1"/>
  <c r="B605" i="29" s="1"/>
  <c r="G605" i="29"/>
  <c r="Y604" i="29"/>
  <c r="C604" i="29" s="1"/>
  <c r="W604" i="29"/>
  <c r="V604" i="29"/>
  <c r="X604" i="29" s="1"/>
  <c r="B604" i="29" s="1"/>
  <c r="G604" i="29"/>
  <c r="Y603" i="29"/>
  <c r="C603" i="29" s="1"/>
  <c r="X603" i="29"/>
  <c r="B603" i="29" s="1"/>
  <c r="W603" i="29"/>
  <c r="V603" i="29"/>
  <c r="G603" i="29"/>
  <c r="W602" i="29"/>
  <c r="Y602" i="29" s="1"/>
  <c r="V602" i="29"/>
  <c r="X602" i="29" s="1"/>
  <c r="B602" i="29" s="1"/>
  <c r="G602" i="29"/>
  <c r="C602" i="29"/>
  <c r="W601" i="29"/>
  <c r="Y601" i="29" s="1"/>
  <c r="C601" i="29" s="1"/>
  <c r="V601" i="29"/>
  <c r="X601" i="29" s="1"/>
  <c r="B601" i="29" s="1"/>
  <c r="G601" i="29"/>
  <c r="Y600" i="29"/>
  <c r="C600" i="29" s="1"/>
  <c r="W600" i="29"/>
  <c r="V600" i="29"/>
  <c r="X600" i="29" s="1"/>
  <c r="B600" i="29" s="1"/>
  <c r="G600" i="29"/>
  <c r="W599" i="29"/>
  <c r="Y599" i="29" s="1"/>
  <c r="C599" i="29" s="1"/>
  <c r="V599" i="29"/>
  <c r="X599" i="29" s="1"/>
  <c r="B599" i="29" s="1"/>
  <c r="G599" i="29"/>
  <c r="X598" i="29"/>
  <c r="B598" i="29" s="1"/>
  <c r="W598" i="29"/>
  <c r="Y598" i="29" s="1"/>
  <c r="V598" i="29"/>
  <c r="G598" i="29"/>
  <c r="C598" i="29"/>
  <c r="W597" i="29"/>
  <c r="Y597" i="29" s="1"/>
  <c r="C597" i="29" s="1"/>
  <c r="V597" i="29"/>
  <c r="X597" i="29" s="1"/>
  <c r="B597" i="29" s="1"/>
  <c r="G597" i="29"/>
  <c r="Y596" i="29"/>
  <c r="C596" i="29" s="1"/>
  <c r="W596" i="29"/>
  <c r="V596" i="29"/>
  <c r="X596" i="29" s="1"/>
  <c r="B596" i="29" s="1"/>
  <c r="G596" i="29"/>
  <c r="Y595" i="29"/>
  <c r="C595" i="29" s="1"/>
  <c r="X595" i="29"/>
  <c r="B595" i="29" s="1"/>
  <c r="W595" i="29"/>
  <c r="V595" i="29"/>
  <c r="G595" i="29"/>
  <c r="W594" i="29"/>
  <c r="Y594" i="29" s="1"/>
  <c r="V594" i="29"/>
  <c r="X594" i="29" s="1"/>
  <c r="B594" i="29" s="1"/>
  <c r="G594" i="29"/>
  <c r="C594" i="29"/>
  <c r="W593" i="29"/>
  <c r="Y593" i="29" s="1"/>
  <c r="C593" i="29" s="1"/>
  <c r="V593" i="29"/>
  <c r="X593" i="29" s="1"/>
  <c r="B593" i="29" s="1"/>
  <c r="G593" i="29"/>
  <c r="Y592" i="29"/>
  <c r="C592" i="29" s="1"/>
  <c r="W592" i="29"/>
  <c r="V592" i="29"/>
  <c r="X592" i="29" s="1"/>
  <c r="B592" i="29" s="1"/>
  <c r="G592" i="29"/>
  <c r="W591" i="29"/>
  <c r="Y591" i="29" s="1"/>
  <c r="C591" i="29" s="1"/>
  <c r="V591" i="29"/>
  <c r="X591" i="29" s="1"/>
  <c r="B591" i="29" s="1"/>
  <c r="G591" i="29"/>
  <c r="X590" i="29"/>
  <c r="B590" i="29" s="1"/>
  <c r="W590" i="29"/>
  <c r="Y590" i="29" s="1"/>
  <c r="V590" i="29"/>
  <c r="G590" i="29"/>
  <c r="C590" i="29"/>
  <c r="W589" i="29"/>
  <c r="Y589" i="29" s="1"/>
  <c r="C589" i="29" s="1"/>
  <c r="V589" i="29"/>
  <c r="X589" i="29" s="1"/>
  <c r="B589" i="29" s="1"/>
  <c r="G589" i="29"/>
  <c r="Y588" i="29"/>
  <c r="C588" i="29" s="1"/>
  <c r="W588" i="29"/>
  <c r="V588" i="29"/>
  <c r="X588" i="29" s="1"/>
  <c r="B588" i="29" s="1"/>
  <c r="G588" i="29"/>
  <c r="Y587" i="29"/>
  <c r="C587" i="29" s="1"/>
  <c r="X587" i="29"/>
  <c r="B587" i="29" s="1"/>
  <c r="W587" i="29"/>
  <c r="V587" i="29"/>
  <c r="G587" i="29"/>
  <c r="W586" i="29"/>
  <c r="Y586" i="29" s="1"/>
  <c r="V586" i="29"/>
  <c r="X586" i="29" s="1"/>
  <c r="B586" i="29" s="1"/>
  <c r="G586" i="29"/>
  <c r="C586" i="29"/>
  <c r="W585" i="29"/>
  <c r="Y585" i="29" s="1"/>
  <c r="C585" i="29" s="1"/>
  <c r="V585" i="29"/>
  <c r="X585" i="29" s="1"/>
  <c r="B585" i="29" s="1"/>
  <c r="G585" i="29"/>
  <c r="W584" i="29"/>
  <c r="Y584" i="29" s="1"/>
  <c r="C584" i="29" s="1"/>
  <c r="V584" i="29"/>
  <c r="X584" i="29" s="1"/>
  <c r="B584" i="29" s="1"/>
  <c r="G584" i="29"/>
  <c r="W583" i="29"/>
  <c r="Y583" i="29" s="1"/>
  <c r="C583" i="29" s="1"/>
  <c r="V583" i="29"/>
  <c r="X583" i="29" s="1"/>
  <c r="B583" i="29" s="1"/>
  <c r="G583" i="29"/>
  <c r="X582" i="29"/>
  <c r="B582" i="29" s="1"/>
  <c r="W582" i="29"/>
  <c r="Y582" i="29" s="1"/>
  <c r="C582" i="29" s="1"/>
  <c r="V582" i="29"/>
  <c r="G582" i="29"/>
  <c r="W581" i="29"/>
  <c r="Y581" i="29" s="1"/>
  <c r="C581" i="29" s="1"/>
  <c r="V581" i="29"/>
  <c r="X581" i="29" s="1"/>
  <c r="B581" i="29" s="1"/>
  <c r="G581" i="29"/>
  <c r="W580" i="29"/>
  <c r="Y580" i="29" s="1"/>
  <c r="C580" i="29" s="1"/>
  <c r="V580" i="29"/>
  <c r="X580" i="29" s="1"/>
  <c r="B580" i="29" s="1"/>
  <c r="G580" i="29"/>
  <c r="Y579" i="29"/>
  <c r="X579" i="29"/>
  <c r="B579" i="29" s="1"/>
  <c r="W579" i="29"/>
  <c r="V579" i="29"/>
  <c r="G579" i="29"/>
  <c r="C579" i="29"/>
  <c r="W578" i="29"/>
  <c r="Y578" i="29" s="1"/>
  <c r="C578" i="29" s="1"/>
  <c r="V578" i="29"/>
  <c r="X578" i="29" s="1"/>
  <c r="B578" i="29" s="1"/>
  <c r="G578" i="29"/>
  <c r="W577" i="29"/>
  <c r="Y577" i="29" s="1"/>
  <c r="C577" i="29" s="1"/>
  <c r="V577" i="29"/>
  <c r="X577" i="29" s="1"/>
  <c r="B577" i="29" s="1"/>
  <c r="G577" i="29"/>
  <c r="W576" i="29"/>
  <c r="Y576" i="29" s="1"/>
  <c r="C576" i="29" s="1"/>
  <c r="V576" i="29"/>
  <c r="X576" i="29" s="1"/>
  <c r="B576" i="29" s="1"/>
  <c r="G576" i="29"/>
  <c r="W575" i="29"/>
  <c r="Y575" i="29" s="1"/>
  <c r="C575" i="29" s="1"/>
  <c r="V575" i="29"/>
  <c r="X575" i="29" s="1"/>
  <c r="B575" i="29" s="1"/>
  <c r="G575" i="29"/>
  <c r="X574" i="29"/>
  <c r="B574" i="29" s="1"/>
  <c r="W574" i="29"/>
  <c r="Y574" i="29" s="1"/>
  <c r="C574" i="29" s="1"/>
  <c r="V574" i="29"/>
  <c r="G574" i="29"/>
  <c r="W573" i="29"/>
  <c r="Y573" i="29" s="1"/>
  <c r="C573" i="29" s="1"/>
  <c r="V573" i="29"/>
  <c r="X573" i="29" s="1"/>
  <c r="B573" i="29" s="1"/>
  <c r="G573" i="29"/>
  <c r="W572" i="29"/>
  <c r="Y572" i="29" s="1"/>
  <c r="C572" i="29" s="1"/>
  <c r="V572" i="29"/>
  <c r="X572" i="29" s="1"/>
  <c r="B572" i="29" s="1"/>
  <c r="G572" i="29"/>
  <c r="Y571" i="29"/>
  <c r="X571" i="29"/>
  <c r="B571" i="29" s="1"/>
  <c r="W571" i="29"/>
  <c r="V571" i="29"/>
  <c r="G571" i="29"/>
  <c r="C571" i="29"/>
  <c r="W570" i="29"/>
  <c r="Y570" i="29" s="1"/>
  <c r="V570" i="29"/>
  <c r="X570" i="29" s="1"/>
  <c r="B570" i="29" s="1"/>
  <c r="G570" i="29"/>
  <c r="C570" i="29"/>
  <c r="W569" i="29"/>
  <c r="Y569" i="29" s="1"/>
  <c r="C569" i="29" s="1"/>
  <c r="V569" i="29"/>
  <c r="X569" i="29" s="1"/>
  <c r="B569" i="29" s="1"/>
  <c r="G569" i="29"/>
  <c r="Y568" i="29"/>
  <c r="C568" i="29" s="1"/>
  <c r="W568" i="29"/>
  <c r="V568" i="29"/>
  <c r="X568" i="29" s="1"/>
  <c r="B568" i="29" s="1"/>
  <c r="G568" i="29"/>
  <c r="W567" i="29"/>
  <c r="Y567" i="29" s="1"/>
  <c r="C567" i="29" s="1"/>
  <c r="V567" i="29"/>
  <c r="X567" i="29" s="1"/>
  <c r="B567" i="29" s="1"/>
  <c r="G567" i="29"/>
  <c r="X566" i="29"/>
  <c r="B566" i="29" s="1"/>
  <c r="W566" i="29"/>
  <c r="Y566" i="29" s="1"/>
  <c r="C566" i="29" s="1"/>
  <c r="V566" i="29"/>
  <c r="G566" i="29"/>
  <c r="W565" i="29"/>
  <c r="Y565" i="29" s="1"/>
  <c r="C565" i="29" s="1"/>
  <c r="V565" i="29"/>
  <c r="X565" i="29" s="1"/>
  <c r="B565" i="29" s="1"/>
  <c r="G565" i="29"/>
  <c r="W564" i="29"/>
  <c r="Y564" i="29" s="1"/>
  <c r="C564" i="29" s="1"/>
  <c r="V564" i="29"/>
  <c r="X564" i="29" s="1"/>
  <c r="B564" i="29" s="1"/>
  <c r="G564" i="29"/>
  <c r="Y563" i="29"/>
  <c r="X563" i="29"/>
  <c r="B563" i="29" s="1"/>
  <c r="W563" i="29"/>
  <c r="V563" i="29"/>
  <c r="G563" i="29"/>
  <c r="C563" i="29"/>
  <c r="W562" i="29"/>
  <c r="Y562" i="29" s="1"/>
  <c r="V562" i="29"/>
  <c r="X562" i="29" s="1"/>
  <c r="B562" i="29" s="1"/>
  <c r="G562" i="29"/>
  <c r="C562" i="29"/>
  <c r="W561" i="29"/>
  <c r="Y561" i="29" s="1"/>
  <c r="C561" i="29" s="1"/>
  <c r="V561" i="29"/>
  <c r="X561" i="29" s="1"/>
  <c r="B561" i="29" s="1"/>
  <c r="G561" i="29"/>
  <c r="Y560" i="29"/>
  <c r="C560" i="29" s="1"/>
  <c r="W560" i="29"/>
  <c r="V560" i="29"/>
  <c r="X560" i="29" s="1"/>
  <c r="B560" i="29" s="1"/>
  <c r="G560" i="29"/>
  <c r="W559" i="29"/>
  <c r="Y559" i="29" s="1"/>
  <c r="C559" i="29" s="1"/>
  <c r="V559" i="29"/>
  <c r="X559" i="29" s="1"/>
  <c r="B559" i="29" s="1"/>
  <c r="G559" i="29"/>
  <c r="X558" i="29"/>
  <c r="B558" i="29" s="1"/>
  <c r="W558" i="29"/>
  <c r="Y558" i="29" s="1"/>
  <c r="C558" i="29" s="1"/>
  <c r="V558" i="29"/>
  <c r="G558" i="29"/>
  <c r="W557" i="29"/>
  <c r="Y557" i="29" s="1"/>
  <c r="C557" i="29" s="1"/>
  <c r="V557" i="29"/>
  <c r="X557" i="29" s="1"/>
  <c r="B557" i="29" s="1"/>
  <c r="G557" i="29"/>
  <c r="W556" i="29"/>
  <c r="Y556" i="29" s="1"/>
  <c r="C556" i="29" s="1"/>
  <c r="V556" i="29"/>
  <c r="X556" i="29" s="1"/>
  <c r="B556" i="29" s="1"/>
  <c r="G556" i="29"/>
  <c r="Y555" i="29"/>
  <c r="X555" i="29"/>
  <c r="B555" i="29" s="1"/>
  <c r="W555" i="29"/>
  <c r="V555" i="29"/>
  <c r="G555" i="29"/>
  <c r="C555" i="29"/>
  <c r="W554" i="29"/>
  <c r="Y554" i="29" s="1"/>
  <c r="V554" i="29"/>
  <c r="X554" i="29" s="1"/>
  <c r="B554" i="29" s="1"/>
  <c r="G554" i="29"/>
  <c r="C554" i="29"/>
  <c r="W553" i="29"/>
  <c r="Y553" i="29" s="1"/>
  <c r="C553" i="29" s="1"/>
  <c r="V553" i="29"/>
  <c r="X553" i="29" s="1"/>
  <c r="B553" i="29" s="1"/>
  <c r="G553" i="29"/>
  <c r="Y552" i="29"/>
  <c r="C552" i="29" s="1"/>
  <c r="W552" i="29"/>
  <c r="V552" i="29"/>
  <c r="X552" i="29" s="1"/>
  <c r="B552" i="29" s="1"/>
  <c r="G552" i="29"/>
  <c r="W551" i="29"/>
  <c r="Y551" i="29" s="1"/>
  <c r="C551" i="29" s="1"/>
  <c r="V551" i="29"/>
  <c r="X551" i="29" s="1"/>
  <c r="B551" i="29" s="1"/>
  <c r="G551" i="29"/>
  <c r="Y550" i="29"/>
  <c r="C550" i="29" s="1"/>
  <c r="W550" i="29"/>
  <c r="V550" i="29"/>
  <c r="X550" i="29" s="1"/>
  <c r="B550" i="29" s="1"/>
  <c r="G550" i="29"/>
  <c r="W549" i="29"/>
  <c r="Y549" i="29" s="1"/>
  <c r="C549" i="29" s="1"/>
  <c r="V549" i="29"/>
  <c r="X549" i="29" s="1"/>
  <c r="B549" i="29" s="1"/>
  <c r="G549" i="29"/>
  <c r="W548" i="29"/>
  <c r="Y548" i="29" s="1"/>
  <c r="C548" i="29" s="1"/>
  <c r="V548" i="29"/>
  <c r="X548" i="29" s="1"/>
  <c r="B548" i="29" s="1"/>
  <c r="G548" i="29"/>
  <c r="W547" i="29"/>
  <c r="Y547" i="29" s="1"/>
  <c r="C547" i="29" s="1"/>
  <c r="V547" i="29"/>
  <c r="X547" i="29" s="1"/>
  <c r="B547" i="29" s="1"/>
  <c r="G547" i="29"/>
  <c r="W546" i="29"/>
  <c r="Y546" i="29" s="1"/>
  <c r="C546" i="29" s="1"/>
  <c r="V546" i="29"/>
  <c r="X546" i="29" s="1"/>
  <c r="B546" i="29" s="1"/>
  <c r="G546" i="29"/>
  <c r="X545" i="29"/>
  <c r="B545" i="29" s="1"/>
  <c r="W545" i="29"/>
  <c r="Y545" i="29" s="1"/>
  <c r="C545" i="29" s="1"/>
  <c r="V545" i="29"/>
  <c r="G545" i="29"/>
  <c r="X544" i="29"/>
  <c r="B544" i="29" s="1"/>
  <c r="W544" i="29"/>
  <c r="Y544" i="29" s="1"/>
  <c r="C544" i="29" s="1"/>
  <c r="V544" i="29"/>
  <c r="G544" i="29"/>
  <c r="W543" i="29"/>
  <c r="Y543" i="29" s="1"/>
  <c r="C543" i="29" s="1"/>
  <c r="V543" i="29"/>
  <c r="X543" i="29" s="1"/>
  <c r="B543" i="29" s="1"/>
  <c r="G543" i="29"/>
  <c r="Y542" i="29"/>
  <c r="C542" i="29" s="1"/>
  <c r="W542" i="29"/>
  <c r="V542" i="29"/>
  <c r="X542" i="29" s="1"/>
  <c r="B542" i="29" s="1"/>
  <c r="G542" i="29"/>
  <c r="Y541" i="29"/>
  <c r="C541" i="29" s="1"/>
  <c r="X541" i="29"/>
  <c r="B541" i="29" s="1"/>
  <c r="W541" i="29"/>
  <c r="V541" i="29"/>
  <c r="G541" i="29"/>
  <c r="X540" i="29"/>
  <c r="B540" i="29" s="1"/>
  <c r="W540" i="29"/>
  <c r="Y540" i="29" s="1"/>
  <c r="C540" i="29" s="1"/>
  <c r="V540" i="29"/>
  <c r="G540" i="29"/>
  <c r="W539" i="29"/>
  <c r="Y539" i="29" s="1"/>
  <c r="C539" i="29" s="1"/>
  <c r="V539" i="29"/>
  <c r="X539" i="29" s="1"/>
  <c r="G539" i="29"/>
  <c r="B539" i="29"/>
  <c r="Y538" i="29"/>
  <c r="C538" i="29" s="1"/>
  <c r="W538" i="29"/>
  <c r="V538" i="29"/>
  <c r="X538" i="29" s="1"/>
  <c r="B538" i="29" s="1"/>
  <c r="G538" i="29"/>
  <c r="Y537" i="29"/>
  <c r="C537" i="29" s="1"/>
  <c r="W537" i="29"/>
  <c r="V537" i="29"/>
  <c r="X537" i="29" s="1"/>
  <c r="B537" i="29" s="1"/>
  <c r="G537" i="29"/>
  <c r="W536" i="29"/>
  <c r="Y536" i="29" s="1"/>
  <c r="C536" i="29" s="1"/>
  <c r="V536" i="29"/>
  <c r="X536" i="29" s="1"/>
  <c r="B536" i="29" s="1"/>
  <c r="G536" i="29"/>
  <c r="W535" i="29"/>
  <c r="Y535" i="29" s="1"/>
  <c r="C535" i="29" s="1"/>
  <c r="V535" i="29"/>
  <c r="X535" i="29" s="1"/>
  <c r="G535" i="29"/>
  <c r="B535" i="29"/>
  <c r="W534" i="29"/>
  <c r="Y534" i="29" s="1"/>
  <c r="C534" i="29" s="1"/>
  <c r="V534" i="29"/>
  <c r="X534" i="29" s="1"/>
  <c r="B534" i="29" s="1"/>
  <c r="G534" i="29"/>
  <c r="W533" i="29"/>
  <c r="Y533" i="29" s="1"/>
  <c r="C533" i="29" s="1"/>
  <c r="V533" i="29"/>
  <c r="X533" i="29" s="1"/>
  <c r="B533" i="29" s="1"/>
  <c r="G533" i="29"/>
  <c r="W532" i="29"/>
  <c r="Y532" i="29" s="1"/>
  <c r="C532" i="29" s="1"/>
  <c r="V532" i="29"/>
  <c r="X532" i="29" s="1"/>
  <c r="B532" i="29" s="1"/>
  <c r="G532" i="29"/>
  <c r="W531" i="29"/>
  <c r="Y531" i="29" s="1"/>
  <c r="C531" i="29" s="1"/>
  <c r="V531" i="29"/>
  <c r="X531" i="29" s="1"/>
  <c r="B531" i="29" s="1"/>
  <c r="G531" i="29"/>
  <c r="Y530" i="29"/>
  <c r="C530" i="29" s="1"/>
  <c r="W530" i="29"/>
  <c r="V530" i="29"/>
  <c r="X530" i="29" s="1"/>
  <c r="B530" i="29" s="1"/>
  <c r="G530" i="29"/>
  <c r="W529" i="29"/>
  <c r="Y529" i="29" s="1"/>
  <c r="C529" i="29" s="1"/>
  <c r="V529" i="29"/>
  <c r="X529" i="29" s="1"/>
  <c r="B529" i="29" s="1"/>
  <c r="G529" i="29"/>
  <c r="W528" i="29"/>
  <c r="Y528" i="29" s="1"/>
  <c r="C528" i="29" s="1"/>
  <c r="V528" i="29"/>
  <c r="X528" i="29" s="1"/>
  <c r="B528" i="29" s="1"/>
  <c r="G528" i="29"/>
  <c r="W527" i="29"/>
  <c r="Y527" i="29" s="1"/>
  <c r="C527" i="29" s="1"/>
  <c r="V527" i="29"/>
  <c r="X527" i="29" s="1"/>
  <c r="B527" i="29" s="1"/>
  <c r="G527" i="29"/>
  <c r="W526" i="29"/>
  <c r="Y526" i="29" s="1"/>
  <c r="C526" i="29" s="1"/>
  <c r="V526" i="29"/>
  <c r="X526" i="29" s="1"/>
  <c r="B526" i="29" s="1"/>
  <c r="G526" i="29"/>
  <c r="X525" i="29"/>
  <c r="B525" i="29" s="1"/>
  <c r="W525" i="29"/>
  <c r="Y525" i="29" s="1"/>
  <c r="C525" i="29" s="1"/>
  <c r="V525" i="29"/>
  <c r="G525" i="29"/>
  <c r="X524" i="29"/>
  <c r="B524" i="29" s="1"/>
  <c r="W524" i="29"/>
  <c r="Y524" i="29" s="1"/>
  <c r="C524" i="29" s="1"/>
  <c r="V524" i="29"/>
  <c r="G524" i="29"/>
  <c r="W523" i="29"/>
  <c r="Y523" i="29" s="1"/>
  <c r="C523" i="29" s="1"/>
  <c r="V523" i="29"/>
  <c r="X523" i="29" s="1"/>
  <c r="B523" i="29" s="1"/>
  <c r="G523" i="29"/>
  <c r="W522" i="29"/>
  <c r="Y522" i="29" s="1"/>
  <c r="C522" i="29" s="1"/>
  <c r="V522" i="29"/>
  <c r="X522" i="29" s="1"/>
  <c r="B522" i="29" s="1"/>
  <c r="G522" i="29"/>
  <c r="X521" i="29"/>
  <c r="B521" i="29" s="1"/>
  <c r="W521" i="29"/>
  <c r="Y521" i="29" s="1"/>
  <c r="C521" i="29" s="1"/>
  <c r="V521" i="29"/>
  <c r="G521" i="29"/>
  <c r="X520" i="29"/>
  <c r="B520" i="29" s="1"/>
  <c r="W520" i="29"/>
  <c r="Y520" i="29" s="1"/>
  <c r="C520" i="29" s="1"/>
  <c r="V520" i="29"/>
  <c r="G520" i="29"/>
  <c r="W519" i="29"/>
  <c r="Y519" i="29" s="1"/>
  <c r="C519" i="29" s="1"/>
  <c r="V519" i="29"/>
  <c r="X519" i="29" s="1"/>
  <c r="B519" i="29" s="1"/>
  <c r="G519" i="29"/>
  <c r="W518" i="29"/>
  <c r="Y518" i="29" s="1"/>
  <c r="C518" i="29" s="1"/>
  <c r="V518" i="29"/>
  <c r="X518" i="29" s="1"/>
  <c r="B518" i="29" s="1"/>
  <c r="G518" i="29"/>
  <c r="Y517" i="29"/>
  <c r="C517" i="29" s="1"/>
  <c r="X517" i="29"/>
  <c r="B517" i="29" s="1"/>
  <c r="W517" i="29"/>
  <c r="V517" i="29"/>
  <c r="G517" i="29"/>
  <c r="X516" i="29"/>
  <c r="B516" i="29" s="1"/>
  <c r="W516" i="29"/>
  <c r="Y516" i="29" s="1"/>
  <c r="C516" i="29" s="1"/>
  <c r="V516" i="29"/>
  <c r="G516" i="29"/>
  <c r="W515" i="29"/>
  <c r="Y515" i="29" s="1"/>
  <c r="C515" i="29" s="1"/>
  <c r="V515" i="29"/>
  <c r="X515" i="29" s="1"/>
  <c r="B515" i="29" s="1"/>
  <c r="G515" i="29"/>
  <c r="W514" i="29"/>
  <c r="Y514" i="29" s="1"/>
  <c r="C514" i="29" s="1"/>
  <c r="V514" i="29"/>
  <c r="X514" i="29" s="1"/>
  <c r="B514" i="29" s="1"/>
  <c r="G514" i="29"/>
  <c r="Y513" i="29"/>
  <c r="C513" i="29" s="1"/>
  <c r="X513" i="29"/>
  <c r="B513" i="29" s="1"/>
  <c r="W513" i="29"/>
  <c r="V513" i="29"/>
  <c r="G513" i="29"/>
  <c r="X512" i="29"/>
  <c r="B512" i="29" s="1"/>
  <c r="W512" i="29"/>
  <c r="Y512" i="29" s="1"/>
  <c r="C512" i="29" s="1"/>
  <c r="V512" i="29"/>
  <c r="G512" i="29"/>
  <c r="W511" i="29"/>
  <c r="Y511" i="29" s="1"/>
  <c r="C511" i="29" s="1"/>
  <c r="V511" i="29"/>
  <c r="X511" i="29" s="1"/>
  <c r="G511" i="29"/>
  <c r="B511" i="29"/>
  <c r="Y510" i="29"/>
  <c r="C510" i="29" s="1"/>
  <c r="W510" i="29"/>
  <c r="V510" i="29"/>
  <c r="X510" i="29" s="1"/>
  <c r="B510" i="29" s="1"/>
  <c r="G510" i="29"/>
  <c r="Y509" i="29"/>
  <c r="C509" i="29" s="1"/>
  <c r="W509" i="29"/>
  <c r="V509" i="29"/>
  <c r="X509" i="29" s="1"/>
  <c r="B509" i="29" s="1"/>
  <c r="G509" i="29"/>
  <c r="W508" i="29"/>
  <c r="Y508" i="29" s="1"/>
  <c r="C508" i="29" s="1"/>
  <c r="V508" i="29"/>
  <c r="X508" i="29" s="1"/>
  <c r="B508" i="29" s="1"/>
  <c r="G508" i="29"/>
  <c r="W507" i="29"/>
  <c r="Y507" i="29" s="1"/>
  <c r="C507" i="29" s="1"/>
  <c r="V507" i="29"/>
  <c r="X507" i="29" s="1"/>
  <c r="B507" i="29" s="1"/>
  <c r="G507" i="29"/>
  <c r="Y506" i="29"/>
  <c r="C506" i="29" s="1"/>
  <c r="W506" i="29"/>
  <c r="V506" i="29"/>
  <c r="X506" i="29" s="1"/>
  <c r="B506" i="29" s="1"/>
  <c r="G506" i="29"/>
  <c r="Y505" i="29"/>
  <c r="C505" i="29" s="1"/>
  <c r="W505" i="29"/>
  <c r="V505" i="29"/>
  <c r="X505" i="29" s="1"/>
  <c r="B505" i="29" s="1"/>
  <c r="G505" i="29"/>
  <c r="W504" i="29"/>
  <c r="Y504" i="29" s="1"/>
  <c r="C504" i="29" s="1"/>
  <c r="V504" i="29"/>
  <c r="X504" i="29" s="1"/>
  <c r="B504" i="29" s="1"/>
  <c r="G504" i="29"/>
  <c r="W503" i="29"/>
  <c r="Y503" i="29" s="1"/>
  <c r="C503" i="29" s="1"/>
  <c r="V503" i="29"/>
  <c r="X503" i="29" s="1"/>
  <c r="G503" i="29"/>
  <c r="B503" i="29"/>
  <c r="W502" i="29"/>
  <c r="Y502" i="29" s="1"/>
  <c r="C502" i="29" s="1"/>
  <c r="V502" i="29"/>
  <c r="X502" i="29" s="1"/>
  <c r="B502" i="29" s="1"/>
  <c r="G502" i="29"/>
  <c r="W501" i="29"/>
  <c r="Y501" i="29" s="1"/>
  <c r="C501" i="29" s="1"/>
  <c r="V501" i="29"/>
  <c r="X501" i="29" s="1"/>
  <c r="B501" i="29" s="1"/>
  <c r="G501" i="29"/>
  <c r="W500" i="29"/>
  <c r="Y500" i="29" s="1"/>
  <c r="C500" i="29" s="1"/>
  <c r="V500" i="29"/>
  <c r="X500" i="29" s="1"/>
  <c r="B500" i="29" s="1"/>
  <c r="G500" i="29"/>
  <c r="W499" i="29"/>
  <c r="Y499" i="29" s="1"/>
  <c r="C499" i="29" s="1"/>
  <c r="V499" i="29"/>
  <c r="X499" i="29" s="1"/>
  <c r="B499" i="29" s="1"/>
  <c r="G499" i="29"/>
  <c r="W498" i="29"/>
  <c r="Y498" i="29" s="1"/>
  <c r="C498" i="29" s="1"/>
  <c r="V498" i="29"/>
  <c r="X498" i="29" s="1"/>
  <c r="B498" i="29" s="1"/>
  <c r="G498" i="29"/>
  <c r="W497" i="29"/>
  <c r="Y497" i="29" s="1"/>
  <c r="C497" i="29" s="1"/>
  <c r="V497" i="29"/>
  <c r="X497" i="29" s="1"/>
  <c r="B497" i="29" s="1"/>
  <c r="G497" i="29"/>
  <c r="W496" i="29"/>
  <c r="Y496" i="29" s="1"/>
  <c r="C496" i="29" s="1"/>
  <c r="V496" i="29"/>
  <c r="X496" i="29" s="1"/>
  <c r="B496" i="29" s="1"/>
  <c r="G496" i="29"/>
  <c r="W495" i="29"/>
  <c r="Y495" i="29" s="1"/>
  <c r="C495" i="29" s="1"/>
  <c r="V495" i="29"/>
  <c r="X495" i="29" s="1"/>
  <c r="B495" i="29" s="1"/>
  <c r="G495" i="29"/>
  <c r="W494" i="29"/>
  <c r="Y494" i="29" s="1"/>
  <c r="C494" i="29" s="1"/>
  <c r="V494" i="29"/>
  <c r="X494" i="29" s="1"/>
  <c r="B494" i="29" s="1"/>
  <c r="G494" i="29"/>
  <c r="X493" i="29"/>
  <c r="B493" i="29" s="1"/>
  <c r="W493" i="29"/>
  <c r="Y493" i="29" s="1"/>
  <c r="C493" i="29" s="1"/>
  <c r="V493" i="29"/>
  <c r="G493" i="29"/>
  <c r="X492" i="29"/>
  <c r="B492" i="29" s="1"/>
  <c r="W492" i="29"/>
  <c r="Y492" i="29" s="1"/>
  <c r="C492" i="29" s="1"/>
  <c r="V492" i="29"/>
  <c r="G492" i="29"/>
  <c r="W491" i="29"/>
  <c r="Y491" i="29" s="1"/>
  <c r="C491" i="29" s="1"/>
  <c r="V491" i="29"/>
  <c r="X491" i="29" s="1"/>
  <c r="B491" i="29" s="1"/>
  <c r="G491" i="29"/>
  <c r="W490" i="29"/>
  <c r="Y490" i="29" s="1"/>
  <c r="C490" i="29" s="1"/>
  <c r="V490" i="29"/>
  <c r="X490" i="29" s="1"/>
  <c r="B490" i="29" s="1"/>
  <c r="G490" i="29"/>
  <c r="X489" i="29"/>
  <c r="B489" i="29" s="1"/>
  <c r="W489" i="29"/>
  <c r="Y489" i="29" s="1"/>
  <c r="C489" i="29" s="1"/>
  <c r="V489" i="29"/>
  <c r="G489" i="29"/>
  <c r="X488" i="29"/>
  <c r="B488" i="29" s="1"/>
  <c r="W488" i="29"/>
  <c r="Y488" i="29" s="1"/>
  <c r="C488" i="29" s="1"/>
  <c r="V488" i="29"/>
  <c r="G488" i="29"/>
  <c r="W487" i="29"/>
  <c r="Y487" i="29" s="1"/>
  <c r="C487" i="29" s="1"/>
  <c r="V487" i="29"/>
  <c r="X487" i="29" s="1"/>
  <c r="B487" i="29" s="1"/>
  <c r="G487" i="29"/>
  <c r="Y486" i="29"/>
  <c r="C486" i="29" s="1"/>
  <c r="W486" i="29"/>
  <c r="V486" i="29"/>
  <c r="X486" i="29" s="1"/>
  <c r="B486" i="29" s="1"/>
  <c r="G486" i="29"/>
  <c r="Y485" i="29"/>
  <c r="C485" i="29" s="1"/>
  <c r="X485" i="29"/>
  <c r="B485" i="29" s="1"/>
  <c r="W485" i="29"/>
  <c r="V485" i="29"/>
  <c r="G485" i="29"/>
  <c r="X484" i="29"/>
  <c r="B484" i="29" s="1"/>
  <c r="W484" i="29"/>
  <c r="Y484" i="29" s="1"/>
  <c r="C484" i="29" s="1"/>
  <c r="V484" i="29"/>
  <c r="G484" i="29"/>
  <c r="W483" i="29"/>
  <c r="Y483" i="29" s="1"/>
  <c r="C483" i="29" s="1"/>
  <c r="V483" i="29"/>
  <c r="X483" i="29" s="1"/>
  <c r="B483" i="29" s="1"/>
  <c r="G483" i="29"/>
  <c r="Y482" i="29"/>
  <c r="C482" i="29" s="1"/>
  <c r="W482" i="29"/>
  <c r="V482" i="29"/>
  <c r="X482" i="29" s="1"/>
  <c r="B482" i="29" s="1"/>
  <c r="G482" i="29"/>
  <c r="Y481" i="29"/>
  <c r="C481" i="29" s="1"/>
  <c r="X481" i="29"/>
  <c r="B481" i="29" s="1"/>
  <c r="W481" i="29"/>
  <c r="V481" i="29"/>
  <c r="G481" i="29"/>
  <c r="X480" i="29"/>
  <c r="B480" i="29" s="1"/>
  <c r="W480" i="29"/>
  <c r="Y480" i="29" s="1"/>
  <c r="C480" i="29" s="1"/>
  <c r="V480" i="29"/>
  <c r="G480" i="29"/>
  <c r="W479" i="29"/>
  <c r="Y479" i="29" s="1"/>
  <c r="C479" i="29" s="1"/>
  <c r="V479" i="29"/>
  <c r="X479" i="29" s="1"/>
  <c r="G479" i="29"/>
  <c r="B479" i="29"/>
  <c r="Y478" i="29"/>
  <c r="C478" i="29" s="1"/>
  <c r="W478" i="29"/>
  <c r="V478" i="29"/>
  <c r="X478" i="29" s="1"/>
  <c r="B478" i="29" s="1"/>
  <c r="G478" i="29"/>
  <c r="Y477" i="29"/>
  <c r="C477" i="29" s="1"/>
  <c r="W477" i="29"/>
  <c r="V477" i="29"/>
  <c r="X477" i="29" s="1"/>
  <c r="B477" i="29" s="1"/>
  <c r="G477" i="29"/>
  <c r="W476" i="29"/>
  <c r="Y476" i="29" s="1"/>
  <c r="C476" i="29" s="1"/>
  <c r="V476" i="29"/>
  <c r="X476" i="29" s="1"/>
  <c r="B476" i="29" s="1"/>
  <c r="G476" i="29"/>
  <c r="W475" i="29"/>
  <c r="Y475" i="29" s="1"/>
  <c r="C475" i="29" s="1"/>
  <c r="V475" i="29"/>
  <c r="X475" i="29" s="1"/>
  <c r="B475" i="29" s="1"/>
  <c r="G475" i="29"/>
  <c r="Y474" i="29"/>
  <c r="C474" i="29" s="1"/>
  <c r="W474" i="29"/>
  <c r="V474" i="29"/>
  <c r="X474" i="29" s="1"/>
  <c r="B474" i="29" s="1"/>
  <c r="G474" i="29"/>
  <c r="Y473" i="29"/>
  <c r="C473" i="29" s="1"/>
  <c r="W473" i="29"/>
  <c r="V473" i="29"/>
  <c r="X473" i="29" s="1"/>
  <c r="B473" i="29" s="1"/>
  <c r="G473" i="29"/>
  <c r="W472" i="29"/>
  <c r="Y472" i="29" s="1"/>
  <c r="C472" i="29" s="1"/>
  <c r="V472" i="29"/>
  <c r="X472" i="29" s="1"/>
  <c r="B472" i="29" s="1"/>
  <c r="G472" i="29"/>
  <c r="W471" i="29"/>
  <c r="Y471" i="29" s="1"/>
  <c r="C471" i="29" s="1"/>
  <c r="V471" i="29"/>
  <c r="X471" i="29" s="1"/>
  <c r="G471" i="29"/>
  <c r="B471" i="29"/>
  <c r="Y470" i="29"/>
  <c r="C470" i="29" s="1"/>
  <c r="W470" i="29"/>
  <c r="V470" i="29"/>
  <c r="X470" i="29" s="1"/>
  <c r="B470" i="29" s="1"/>
  <c r="G470" i="29"/>
  <c r="W469" i="29"/>
  <c r="Y469" i="29" s="1"/>
  <c r="C469" i="29" s="1"/>
  <c r="V469" i="29"/>
  <c r="X469" i="29" s="1"/>
  <c r="B469" i="29" s="1"/>
  <c r="G469" i="29"/>
  <c r="W468" i="29"/>
  <c r="Y468" i="29" s="1"/>
  <c r="C468" i="29" s="1"/>
  <c r="V468" i="29"/>
  <c r="X468" i="29" s="1"/>
  <c r="B468" i="29" s="1"/>
  <c r="G468" i="29"/>
  <c r="W467" i="29"/>
  <c r="Y467" i="29" s="1"/>
  <c r="C467" i="29" s="1"/>
  <c r="V467" i="29"/>
  <c r="X467" i="29" s="1"/>
  <c r="B467" i="29" s="1"/>
  <c r="G467" i="29"/>
  <c r="Y466" i="29"/>
  <c r="C466" i="29" s="1"/>
  <c r="W466" i="29"/>
  <c r="V466" i="29"/>
  <c r="X466" i="29" s="1"/>
  <c r="B466" i="29" s="1"/>
  <c r="G466" i="29"/>
  <c r="W465" i="29"/>
  <c r="Y465" i="29" s="1"/>
  <c r="C465" i="29" s="1"/>
  <c r="V465" i="29"/>
  <c r="X465" i="29" s="1"/>
  <c r="B465" i="29" s="1"/>
  <c r="G465" i="29"/>
  <c r="W464" i="29"/>
  <c r="Y464" i="29" s="1"/>
  <c r="C464" i="29" s="1"/>
  <c r="V464" i="29"/>
  <c r="X464" i="29" s="1"/>
  <c r="B464" i="29" s="1"/>
  <c r="G464" i="29"/>
  <c r="W463" i="29"/>
  <c r="Y463" i="29" s="1"/>
  <c r="C463" i="29" s="1"/>
  <c r="V463" i="29"/>
  <c r="X463" i="29" s="1"/>
  <c r="B463" i="29" s="1"/>
  <c r="G463" i="29"/>
  <c r="W462" i="29"/>
  <c r="Y462" i="29" s="1"/>
  <c r="C462" i="29" s="1"/>
  <c r="V462" i="29"/>
  <c r="X462" i="29" s="1"/>
  <c r="B462" i="29" s="1"/>
  <c r="G462" i="29"/>
  <c r="X461" i="29"/>
  <c r="B461" i="29" s="1"/>
  <c r="W461" i="29"/>
  <c r="Y461" i="29" s="1"/>
  <c r="C461" i="29" s="1"/>
  <c r="V461" i="29"/>
  <c r="G461" i="29"/>
  <c r="X460" i="29"/>
  <c r="B460" i="29" s="1"/>
  <c r="W460" i="29"/>
  <c r="Y460" i="29" s="1"/>
  <c r="C460" i="29" s="1"/>
  <c r="V460" i="29"/>
  <c r="G460" i="29"/>
  <c r="W459" i="29"/>
  <c r="Y459" i="29" s="1"/>
  <c r="C459" i="29" s="1"/>
  <c r="V459" i="29"/>
  <c r="X459" i="29" s="1"/>
  <c r="B459" i="29" s="1"/>
  <c r="G459" i="29"/>
  <c r="W458" i="29"/>
  <c r="Y458" i="29" s="1"/>
  <c r="C458" i="29" s="1"/>
  <c r="V458" i="29"/>
  <c r="X458" i="29" s="1"/>
  <c r="B458" i="29" s="1"/>
  <c r="G458" i="29"/>
  <c r="X457" i="29"/>
  <c r="B457" i="29" s="1"/>
  <c r="W457" i="29"/>
  <c r="Y457" i="29" s="1"/>
  <c r="C457" i="29" s="1"/>
  <c r="V457" i="29"/>
  <c r="G457" i="29"/>
  <c r="X456" i="29"/>
  <c r="B456" i="29" s="1"/>
  <c r="W456" i="29"/>
  <c r="Y456" i="29" s="1"/>
  <c r="C456" i="29" s="1"/>
  <c r="V456" i="29"/>
  <c r="G456" i="29"/>
  <c r="W455" i="29"/>
  <c r="Y455" i="29" s="1"/>
  <c r="C455" i="29" s="1"/>
  <c r="V455" i="29"/>
  <c r="X455" i="29" s="1"/>
  <c r="B455" i="29" s="1"/>
  <c r="G455" i="29"/>
  <c r="Y454" i="29"/>
  <c r="C454" i="29" s="1"/>
  <c r="W454" i="29"/>
  <c r="V454" i="29"/>
  <c r="X454" i="29" s="1"/>
  <c r="B454" i="29" s="1"/>
  <c r="G454" i="29"/>
  <c r="Y453" i="29"/>
  <c r="C453" i="29" s="1"/>
  <c r="X453" i="29"/>
  <c r="B453" i="29" s="1"/>
  <c r="W453" i="29"/>
  <c r="V453" i="29"/>
  <c r="G453" i="29"/>
  <c r="X452" i="29"/>
  <c r="B452" i="29" s="1"/>
  <c r="W452" i="29"/>
  <c r="Y452" i="29" s="1"/>
  <c r="C452" i="29" s="1"/>
  <c r="V452" i="29"/>
  <c r="G452" i="29"/>
  <c r="W451" i="29"/>
  <c r="Y451" i="29" s="1"/>
  <c r="C451" i="29" s="1"/>
  <c r="V451" i="29"/>
  <c r="X451" i="29" s="1"/>
  <c r="B451" i="29" s="1"/>
  <c r="G451" i="29"/>
  <c r="Y450" i="29"/>
  <c r="C450" i="29" s="1"/>
  <c r="W450" i="29"/>
  <c r="V450" i="29"/>
  <c r="X450" i="29" s="1"/>
  <c r="B450" i="29" s="1"/>
  <c r="G450" i="29"/>
  <c r="Y449" i="29"/>
  <c r="C449" i="29" s="1"/>
  <c r="X449" i="29"/>
  <c r="B449" i="29" s="1"/>
  <c r="W449" i="29"/>
  <c r="V449" i="29"/>
  <c r="G449" i="29"/>
  <c r="X448" i="29"/>
  <c r="B448" i="29" s="1"/>
  <c r="W448" i="29"/>
  <c r="Y448" i="29" s="1"/>
  <c r="C448" i="29" s="1"/>
  <c r="V448" i="29"/>
  <c r="G448" i="29"/>
  <c r="W447" i="29"/>
  <c r="Y447" i="29" s="1"/>
  <c r="C447" i="29" s="1"/>
  <c r="V447" i="29"/>
  <c r="X447" i="29" s="1"/>
  <c r="G447" i="29"/>
  <c r="B447" i="29"/>
  <c r="Y446" i="29"/>
  <c r="C446" i="29" s="1"/>
  <c r="W446" i="29"/>
  <c r="V446" i="29"/>
  <c r="X446" i="29" s="1"/>
  <c r="B446" i="29" s="1"/>
  <c r="G446" i="29"/>
  <c r="Y445" i="29"/>
  <c r="C445" i="29" s="1"/>
  <c r="W445" i="29"/>
  <c r="V445" i="29"/>
  <c r="X445" i="29" s="1"/>
  <c r="B445" i="29" s="1"/>
  <c r="G445" i="29"/>
  <c r="W444" i="29"/>
  <c r="Y444" i="29" s="1"/>
  <c r="C444" i="29" s="1"/>
  <c r="V444" i="29"/>
  <c r="X444" i="29" s="1"/>
  <c r="B444" i="29" s="1"/>
  <c r="G444" i="29"/>
  <c r="W443" i="29"/>
  <c r="Y443" i="29" s="1"/>
  <c r="C443" i="29" s="1"/>
  <c r="V443" i="29"/>
  <c r="X443" i="29" s="1"/>
  <c r="B443" i="29" s="1"/>
  <c r="G443" i="29"/>
  <c r="Y442" i="29"/>
  <c r="C442" i="29" s="1"/>
  <c r="W442" i="29"/>
  <c r="V442" i="29"/>
  <c r="X442" i="29" s="1"/>
  <c r="B442" i="29" s="1"/>
  <c r="G442" i="29"/>
  <c r="Y441" i="29"/>
  <c r="C441" i="29" s="1"/>
  <c r="W441" i="29"/>
  <c r="V441" i="29"/>
  <c r="X441" i="29" s="1"/>
  <c r="B441" i="29" s="1"/>
  <c r="G441" i="29"/>
  <c r="W440" i="29"/>
  <c r="Y440" i="29" s="1"/>
  <c r="C440" i="29" s="1"/>
  <c r="V440" i="29"/>
  <c r="X440" i="29" s="1"/>
  <c r="B440" i="29" s="1"/>
  <c r="G440" i="29"/>
  <c r="W439" i="29"/>
  <c r="Y439" i="29" s="1"/>
  <c r="C439" i="29" s="1"/>
  <c r="V439" i="29"/>
  <c r="X439" i="29" s="1"/>
  <c r="G439" i="29"/>
  <c r="B439" i="29"/>
  <c r="Y438" i="29"/>
  <c r="C438" i="29" s="1"/>
  <c r="W438" i="29"/>
  <c r="V438" i="29"/>
  <c r="X438" i="29" s="1"/>
  <c r="B438" i="29" s="1"/>
  <c r="G438" i="29"/>
  <c r="W437" i="29"/>
  <c r="Y437" i="29" s="1"/>
  <c r="C437" i="29" s="1"/>
  <c r="V437" i="29"/>
  <c r="X437" i="29" s="1"/>
  <c r="B437" i="29" s="1"/>
  <c r="G437" i="29"/>
  <c r="W436" i="29"/>
  <c r="Y436" i="29" s="1"/>
  <c r="C436" i="29" s="1"/>
  <c r="V436" i="29"/>
  <c r="X436" i="29" s="1"/>
  <c r="B436" i="29" s="1"/>
  <c r="G436" i="29"/>
  <c r="W435" i="29"/>
  <c r="Y435" i="29" s="1"/>
  <c r="C435" i="29" s="1"/>
  <c r="V435" i="29"/>
  <c r="X435" i="29" s="1"/>
  <c r="B435" i="29" s="1"/>
  <c r="G435" i="29"/>
  <c r="Y434" i="29"/>
  <c r="C434" i="29" s="1"/>
  <c r="W434" i="29"/>
  <c r="V434" i="29"/>
  <c r="X434" i="29" s="1"/>
  <c r="B434" i="29" s="1"/>
  <c r="G434" i="29"/>
  <c r="W433" i="29"/>
  <c r="Y433" i="29" s="1"/>
  <c r="C433" i="29" s="1"/>
  <c r="V433" i="29"/>
  <c r="X433" i="29" s="1"/>
  <c r="B433" i="29" s="1"/>
  <c r="G433" i="29"/>
  <c r="W432" i="29"/>
  <c r="Y432" i="29" s="1"/>
  <c r="C432" i="29" s="1"/>
  <c r="V432" i="29"/>
  <c r="X432" i="29" s="1"/>
  <c r="B432" i="29" s="1"/>
  <c r="G432" i="29"/>
  <c r="W431" i="29"/>
  <c r="Y431" i="29" s="1"/>
  <c r="C431" i="29" s="1"/>
  <c r="V431" i="29"/>
  <c r="X431" i="29" s="1"/>
  <c r="B431" i="29" s="1"/>
  <c r="G431" i="29"/>
  <c r="W430" i="29"/>
  <c r="Y430" i="29" s="1"/>
  <c r="C430" i="29" s="1"/>
  <c r="V430" i="29"/>
  <c r="X430" i="29" s="1"/>
  <c r="B430" i="29" s="1"/>
  <c r="G430" i="29"/>
  <c r="X429" i="29"/>
  <c r="B429" i="29" s="1"/>
  <c r="W429" i="29"/>
  <c r="Y429" i="29" s="1"/>
  <c r="C429" i="29" s="1"/>
  <c r="V429" i="29"/>
  <c r="G429" i="29"/>
  <c r="X428" i="29"/>
  <c r="B428" i="29" s="1"/>
  <c r="W428" i="29"/>
  <c r="Y428" i="29" s="1"/>
  <c r="C428" i="29" s="1"/>
  <c r="V428" i="29"/>
  <c r="G428" i="29"/>
  <c r="W427" i="29"/>
  <c r="Y427" i="29" s="1"/>
  <c r="C427" i="29" s="1"/>
  <c r="V427" i="29"/>
  <c r="X427" i="29" s="1"/>
  <c r="B427" i="29" s="1"/>
  <c r="G427" i="29"/>
  <c r="W426" i="29"/>
  <c r="Y426" i="29" s="1"/>
  <c r="C426" i="29" s="1"/>
  <c r="V426" i="29"/>
  <c r="X426" i="29" s="1"/>
  <c r="B426" i="29" s="1"/>
  <c r="G426" i="29"/>
  <c r="X425" i="29"/>
  <c r="B425" i="29" s="1"/>
  <c r="W425" i="29"/>
  <c r="Y425" i="29" s="1"/>
  <c r="C425" i="29" s="1"/>
  <c r="V425" i="29"/>
  <c r="G425" i="29"/>
  <c r="X424" i="29"/>
  <c r="B424" i="29" s="1"/>
  <c r="W424" i="29"/>
  <c r="Y424" i="29" s="1"/>
  <c r="C424" i="29" s="1"/>
  <c r="V424" i="29"/>
  <c r="G424" i="29"/>
  <c r="W423" i="29"/>
  <c r="Y423" i="29" s="1"/>
  <c r="C423" i="29" s="1"/>
  <c r="V423" i="29"/>
  <c r="X423" i="29" s="1"/>
  <c r="B423" i="29" s="1"/>
  <c r="G423" i="29"/>
  <c r="Y422" i="29"/>
  <c r="C422" i="29" s="1"/>
  <c r="W422" i="29"/>
  <c r="V422" i="29"/>
  <c r="X422" i="29" s="1"/>
  <c r="B422" i="29" s="1"/>
  <c r="G422" i="29"/>
  <c r="Y421" i="29"/>
  <c r="C421" i="29" s="1"/>
  <c r="X421" i="29"/>
  <c r="B421" i="29" s="1"/>
  <c r="W421" i="29"/>
  <c r="V421" i="29"/>
  <c r="G421" i="29"/>
  <c r="X420" i="29"/>
  <c r="B420" i="29" s="1"/>
  <c r="W420" i="29"/>
  <c r="Y420" i="29" s="1"/>
  <c r="C420" i="29" s="1"/>
  <c r="V420" i="29"/>
  <c r="G420" i="29"/>
  <c r="W419" i="29"/>
  <c r="Y419" i="29" s="1"/>
  <c r="C419" i="29" s="1"/>
  <c r="V419" i="29"/>
  <c r="X419" i="29" s="1"/>
  <c r="B419" i="29" s="1"/>
  <c r="G419" i="29"/>
  <c r="Y418" i="29"/>
  <c r="C418" i="29" s="1"/>
  <c r="W418" i="29"/>
  <c r="V418" i="29"/>
  <c r="X418" i="29" s="1"/>
  <c r="B418" i="29" s="1"/>
  <c r="G418" i="29"/>
  <c r="Y417" i="29"/>
  <c r="C417" i="29" s="1"/>
  <c r="X417" i="29"/>
  <c r="B417" i="29" s="1"/>
  <c r="W417" i="29"/>
  <c r="V417" i="29"/>
  <c r="G417" i="29"/>
  <c r="X416" i="29"/>
  <c r="B416" i="29" s="1"/>
  <c r="W416" i="29"/>
  <c r="Y416" i="29" s="1"/>
  <c r="V416" i="29"/>
  <c r="G416" i="29"/>
  <c r="C416" i="29"/>
  <c r="W415" i="29"/>
  <c r="Y415" i="29" s="1"/>
  <c r="C415" i="29" s="1"/>
  <c r="V415" i="29"/>
  <c r="X415" i="29" s="1"/>
  <c r="G415" i="29"/>
  <c r="B415" i="29"/>
  <c r="Y414" i="29"/>
  <c r="C414" i="29" s="1"/>
  <c r="W414" i="29"/>
  <c r="V414" i="29"/>
  <c r="X414" i="29" s="1"/>
  <c r="B414" i="29" s="1"/>
  <c r="G414" i="29"/>
  <c r="W413" i="29"/>
  <c r="Y413" i="29" s="1"/>
  <c r="C413" i="29" s="1"/>
  <c r="V413" i="29"/>
  <c r="X413" i="29" s="1"/>
  <c r="B413" i="29" s="1"/>
  <c r="G413" i="29"/>
  <c r="W412" i="29"/>
  <c r="Y412" i="29" s="1"/>
  <c r="C412" i="29" s="1"/>
  <c r="V412" i="29"/>
  <c r="X412" i="29" s="1"/>
  <c r="B412" i="29" s="1"/>
  <c r="G412" i="29"/>
  <c r="W411" i="29"/>
  <c r="Y411" i="29" s="1"/>
  <c r="C411" i="29" s="1"/>
  <c r="V411" i="29"/>
  <c r="X411" i="29" s="1"/>
  <c r="B411" i="29" s="1"/>
  <c r="G411" i="29"/>
  <c r="Y410" i="29"/>
  <c r="C410" i="29" s="1"/>
  <c r="W410" i="29"/>
  <c r="V410" i="29"/>
  <c r="X410" i="29" s="1"/>
  <c r="B410" i="29" s="1"/>
  <c r="G410" i="29"/>
  <c r="Y409" i="29"/>
  <c r="C409" i="29" s="1"/>
  <c r="X409" i="29"/>
  <c r="B409" i="29" s="1"/>
  <c r="W409" i="29"/>
  <c r="V409" i="29"/>
  <c r="G409" i="29"/>
  <c r="X408" i="29"/>
  <c r="B408" i="29" s="1"/>
  <c r="W408" i="29"/>
  <c r="Y408" i="29" s="1"/>
  <c r="V408" i="29"/>
  <c r="G408" i="29"/>
  <c r="C408" i="29"/>
  <c r="W407" i="29"/>
  <c r="Y407" i="29" s="1"/>
  <c r="C407" i="29" s="1"/>
  <c r="V407" i="29"/>
  <c r="X407" i="29" s="1"/>
  <c r="G407" i="29"/>
  <c r="B407" i="29"/>
  <c r="Y406" i="29"/>
  <c r="C406" i="29" s="1"/>
  <c r="W406" i="29"/>
  <c r="V406" i="29"/>
  <c r="X406" i="29" s="1"/>
  <c r="B406" i="29" s="1"/>
  <c r="G406" i="29"/>
  <c r="W405" i="29"/>
  <c r="Y405" i="29" s="1"/>
  <c r="C405" i="29" s="1"/>
  <c r="V405" i="29"/>
  <c r="X405" i="29" s="1"/>
  <c r="B405" i="29" s="1"/>
  <c r="G405" i="29"/>
  <c r="W404" i="29"/>
  <c r="Y404" i="29" s="1"/>
  <c r="C404" i="29" s="1"/>
  <c r="V404" i="29"/>
  <c r="X404" i="29" s="1"/>
  <c r="B404" i="29" s="1"/>
  <c r="G404" i="29"/>
  <c r="W403" i="29"/>
  <c r="Y403" i="29" s="1"/>
  <c r="C403" i="29" s="1"/>
  <c r="V403" i="29"/>
  <c r="X403" i="29" s="1"/>
  <c r="B403" i="29" s="1"/>
  <c r="G403" i="29"/>
  <c r="W402" i="29"/>
  <c r="Y402" i="29" s="1"/>
  <c r="C402" i="29" s="1"/>
  <c r="V402" i="29"/>
  <c r="X402" i="29" s="1"/>
  <c r="B402" i="29" s="1"/>
  <c r="G402" i="29"/>
  <c r="X401" i="29"/>
  <c r="B401" i="29" s="1"/>
  <c r="W401" i="29"/>
  <c r="Y401" i="29" s="1"/>
  <c r="C401" i="29" s="1"/>
  <c r="V401" i="29"/>
  <c r="G401" i="29"/>
  <c r="X400" i="29"/>
  <c r="B400" i="29" s="1"/>
  <c r="W400" i="29"/>
  <c r="Y400" i="29" s="1"/>
  <c r="V400" i="29"/>
  <c r="G400" i="29"/>
  <c r="C400" i="29"/>
  <c r="W399" i="29"/>
  <c r="Y399" i="29" s="1"/>
  <c r="C399" i="29" s="1"/>
  <c r="V399" i="29"/>
  <c r="X399" i="29" s="1"/>
  <c r="G399" i="29"/>
  <c r="B399" i="29"/>
  <c r="Y398" i="29"/>
  <c r="C398" i="29" s="1"/>
  <c r="W398" i="29"/>
  <c r="V398" i="29"/>
  <c r="X398" i="29" s="1"/>
  <c r="B398" i="29" s="1"/>
  <c r="G398" i="29"/>
  <c r="Y397" i="29"/>
  <c r="C397" i="29" s="1"/>
  <c r="W397" i="29"/>
  <c r="V397" i="29"/>
  <c r="X397" i="29" s="1"/>
  <c r="B397" i="29" s="1"/>
  <c r="G397" i="29"/>
  <c r="W396" i="29"/>
  <c r="Y396" i="29" s="1"/>
  <c r="C396" i="29" s="1"/>
  <c r="V396" i="29"/>
  <c r="X396" i="29" s="1"/>
  <c r="B396" i="29" s="1"/>
  <c r="G396" i="29"/>
  <c r="W395" i="29"/>
  <c r="Y395" i="29" s="1"/>
  <c r="C395" i="29" s="1"/>
  <c r="V395" i="29"/>
  <c r="X395" i="29" s="1"/>
  <c r="B395" i="29" s="1"/>
  <c r="G395" i="29"/>
  <c r="W394" i="29"/>
  <c r="Y394" i="29" s="1"/>
  <c r="C394" i="29" s="1"/>
  <c r="V394" i="29"/>
  <c r="X394" i="29" s="1"/>
  <c r="B394" i="29" s="1"/>
  <c r="G394" i="29"/>
  <c r="X393" i="29"/>
  <c r="B393" i="29" s="1"/>
  <c r="W393" i="29"/>
  <c r="Y393" i="29" s="1"/>
  <c r="C393" i="29" s="1"/>
  <c r="V393" i="29"/>
  <c r="G393" i="29"/>
  <c r="X392" i="29"/>
  <c r="B392" i="29" s="1"/>
  <c r="W392" i="29"/>
  <c r="Y392" i="29" s="1"/>
  <c r="V392" i="29"/>
  <c r="G392" i="29"/>
  <c r="C392" i="29"/>
  <c r="W391" i="29"/>
  <c r="Y391" i="29" s="1"/>
  <c r="C391" i="29" s="1"/>
  <c r="V391" i="29"/>
  <c r="X391" i="29" s="1"/>
  <c r="G391" i="29"/>
  <c r="B391" i="29"/>
  <c r="Y390" i="29"/>
  <c r="C390" i="29" s="1"/>
  <c r="W390" i="29"/>
  <c r="V390" i="29"/>
  <c r="X390" i="29" s="1"/>
  <c r="B390" i="29" s="1"/>
  <c r="G390" i="29"/>
  <c r="Y389" i="29"/>
  <c r="C389" i="29" s="1"/>
  <c r="W389" i="29"/>
  <c r="V389" i="29"/>
  <c r="X389" i="29" s="1"/>
  <c r="B389" i="29" s="1"/>
  <c r="G389" i="29"/>
  <c r="W388" i="29"/>
  <c r="Y388" i="29" s="1"/>
  <c r="C388" i="29" s="1"/>
  <c r="V388" i="29"/>
  <c r="X388" i="29" s="1"/>
  <c r="B388" i="29" s="1"/>
  <c r="G388" i="29"/>
  <c r="W387" i="29"/>
  <c r="Y387" i="29" s="1"/>
  <c r="C387" i="29" s="1"/>
  <c r="V387" i="29"/>
  <c r="X387" i="29" s="1"/>
  <c r="B387" i="29" s="1"/>
  <c r="G387" i="29"/>
  <c r="W386" i="29"/>
  <c r="Y386" i="29" s="1"/>
  <c r="C386" i="29" s="1"/>
  <c r="V386" i="29"/>
  <c r="X386" i="29" s="1"/>
  <c r="B386" i="29" s="1"/>
  <c r="G386" i="29"/>
  <c r="X385" i="29"/>
  <c r="B385" i="29" s="1"/>
  <c r="W385" i="29"/>
  <c r="Y385" i="29" s="1"/>
  <c r="C385" i="29" s="1"/>
  <c r="V385" i="29"/>
  <c r="G385" i="29"/>
  <c r="X384" i="29"/>
  <c r="B384" i="29" s="1"/>
  <c r="W384" i="29"/>
  <c r="Y384" i="29" s="1"/>
  <c r="V384" i="29"/>
  <c r="G384" i="29"/>
  <c r="C384" i="29"/>
  <c r="W383" i="29"/>
  <c r="Y383" i="29" s="1"/>
  <c r="C383" i="29" s="1"/>
  <c r="V383" i="29"/>
  <c r="X383" i="29" s="1"/>
  <c r="G383" i="29"/>
  <c r="B383" i="29"/>
  <c r="Y382" i="29"/>
  <c r="C382" i="29" s="1"/>
  <c r="W382" i="29"/>
  <c r="V382" i="29"/>
  <c r="X382" i="29" s="1"/>
  <c r="B382" i="29" s="1"/>
  <c r="G382" i="29"/>
  <c r="Y381" i="29"/>
  <c r="C381" i="29" s="1"/>
  <c r="W381" i="29"/>
  <c r="V381" i="29"/>
  <c r="X381" i="29" s="1"/>
  <c r="B381" i="29" s="1"/>
  <c r="G381" i="29"/>
  <c r="W380" i="29"/>
  <c r="Y380" i="29" s="1"/>
  <c r="C380" i="29" s="1"/>
  <c r="V380" i="29"/>
  <c r="X380" i="29" s="1"/>
  <c r="B380" i="29" s="1"/>
  <c r="G380" i="29"/>
  <c r="W379" i="29"/>
  <c r="Y379" i="29" s="1"/>
  <c r="C379" i="29" s="1"/>
  <c r="V379" i="29"/>
  <c r="X379" i="29" s="1"/>
  <c r="B379" i="29" s="1"/>
  <c r="G379" i="29"/>
  <c r="W378" i="29"/>
  <c r="Y378" i="29" s="1"/>
  <c r="C378" i="29" s="1"/>
  <c r="V378" i="29"/>
  <c r="X378" i="29" s="1"/>
  <c r="B378" i="29" s="1"/>
  <c r="G378" i="29"/>
  <c r="X377" i="29"/>
  <c r="B377" i="29" s="1"/>
  <c r="W377" i="29"/>
  <c r="Y377" i="29" s="1"/>
  <c r="C377" i="29" s="1"/>
  <c r="V377" i="29"/>
  <c r="G377" i="29"/>
  <c r="X376" i="29"/>
  <c r="B376" i="29" s="1"/>
  <c r="W376" i="29"/>
  <c r="Y376" i="29" s="1"/>
  <c r="C376" i="29" s="1"/>
  <c r="V376" i="29"/>
  <c r="G376" i="29"/>
  <c r="W375" i="29"/>
  <c r="Y375" i="29" s="1"/>
  <c r="C375" i="29" s="1"/>
  <c r="V375" i="29"/>
  <c r="X375" i="29" s="1"/>
  <c r="G375" i="29"/>
  <c r="B375" i="29"/>
  <c r="Y374" i="29"/>
  <c r="C374" i="29" s="1"/>
  <c r="W374" i="29"/>
  <c r="V374" i="29"/>
  <c r="X374" i="29" s="1"/>
  <c r="B374" i="29" s="1"/>
  <c r="G374" i="29"/>
  <c r="Y373" i="29"/>
  <c r="C373" i="29" s="1"/>
  <c r="W373" i="29"/>
  <c r="V373" i="29"/>
  <c r="X373" i="29" s="1"/>
  <c r="B373" i="29" s="1"/>
  <c r="G373" i="29"/>
  <c r="W372" i="29"/>
  <c r="Y372" i="29" s="1"/>
  <c r="C372" i="29" s="1"/>
  <c r="V372" i="29"/>
  <c r="X372" i="29" s="1"/>
  <c r="B372" i="29" s="1"/>
  <c r="G372" i="29"/>
  <c r="W371" i="29"/>
  <c r="Y371" i="29" s="1"/>
  <c r="C371" i="29" s="1"/>
  <c r="V371" i="29"/>
  <c r="X371" i="29" s="1"/>
  <c r="B371" i="29" s="1"/>
  <c r="G371" i="29"/>
  <c r="W370" i="29"/>
  <c r="Y370" i="29" s="1"/>
  <c r="C370" i="29" s="1"/>
  <c r="V370" i="29"/>
  <c r="X370" i="29" s="1"/>
  <c r="B370" i="29" s="1"/>
  <c r="G370" i="29"/>
  <c r="X369" i="29"/>
  <c r="B369" i="29" s="1"/>
  <c r="W369" i="29"/>
  <c r="Y369" i="29" s="1"/>
  <c r="C369" i="29" s="1"/>
  <c r="V369" i="29"/>
  <c r="G369" i="29"/>
  <c r="X368" i="29"/>
  <c r="B368" i="29" s="1"/>
  <c r="W368" i="29"/>
  <c r="Y368" i="29" s="1"/>
  <c r="C368" i="29" s="1"/>
  <c r="V368" i="29"/>
  <c r="G368" i="29"/>
  <c r="W367" i="29"/>
  <c r="Y367" i="29" s="1"/>
  <c r="C367" i="29" s="1"/>
  <c r="V367" i="29"/>
  <c r="X367" i="29" s="1"/>
  <c r="G367" i="29"/>
  <c r="B367" i="29"/>
  <c r="Y366" i="29"/>
  <c r="C366" i="29" s="1"/>
  <c r="W366" i="29"/>
  <c r="V366" i="29"/>
  <c r="X366" i="29" s="1"/>
  <c r="B366" i="29" s="1"/>
  <c r="G366" i="29"/>
  <c r="Y365" i="29"/>
  <c r="C365" i="29" s="1"/>
  <c r="W365" i="29"/>
  <c r="V365" i="29"/>
  <c r="X365" i="29" s="1"/>
  <c r="B365" i="29" s="1"/>
  <c r="G365" i="29"/>
  <c r="W364" i="29"/>
  <c r="Y364" i="29" s="1"/>
  <c r="C364" i="29" s="1"/>
  <c r="V364" i="29"/>
  <c r="X364" i="29" s="1"/>
  <c r="B364" i="29" s="1"/>
  <c r="G364" i="29"/>
  <c r="W363" i="29"/>
  <c r="Y363" i="29" s="1"/>
  <c r="C363" i="29" s="1"/>
  <c r="V363" i="29"/>
  <c r="X363" i="29" s="1"/>
  <c r="B363" i="29" s="1"/>
  <c r="G363" i="29"/>
  <c r="W362" i="29"/>
  <c r="Y362" i="29" s="1"/>
  <c r="C362" i="29" s="1"/>
  <c r="V362" i="29"/>
  <c r="X362" i="29" s="1"/>
  <c r="B362" i="29" s="1"/>
  <c r="G362" i="29"/>
  <c r="X361" i="29"/>
  <c r="B361" i="29" s="1"/>
  <c r="W361" i="29"/>
  <c r="Y361" i="29" s="1"/>
  <c r="C361" i="29" s="1"/>
  <c r="V361" i="29"/>
  <c r="G361" i="29"/>
  <c r="X360" i="29"/>
  <c r="B360" i="29" s="1"/>
  <c r="W360" i="29"/>
  <c r="Y360" i="29" s="1"/>
  <c r="C360" i="29" s="1"/>
  <c r="V360" i="29"/>
  <c r="G360" i="29"/>
  <c r="W359" i="29"/>
  <c r="Y359" i="29" s="1"/>
  <c r="C359" i="29" s="1"/>
  <c r="V359" i="29"/>
  <c r="X359" i="29" s="1"/>
  <c r="G359" i="29"/>
  <c r="B359" i="29"/>
  <c r="Y358" i="29"/>
  <c r="C358" i="29" s="1"/>
  <c r="W358" i="29"/>
  <c r="V358" i="29"/>
  <c r="X358" i="29" s="1"/>
  <c r="B358" i="29" s="1"/>
  <c r="G358" i="29"/>
  <c r="Y357" i="29"/>
  <c r="C357" i="29" s="1"/>
  <c r="W357" i="29"/>
  <c r="V357" i="29"/>
  <c r="X357" i="29" s="1"/>
  <c r="B357" i="29" s="1"/>
  <c r="G357" i="29"/>
  <c r="W356" i="29"/>
  <c r="Y356" i="29" s="1"/>
  <c r="C356" i="29" s="1"/>
  <c r="V356" i="29"/>
  <c r="X356" i="29" s="1"/>
  <c r="B356" i="29" s="1"/>
  <c r="G356" i="29"/>
  <c r="W355" i="29"/>
  <c r="Y355" i="29" s="1"/>
  <c r="C355" i="29" s="1"/>
  <c r="V355" i="29"/>
  <c r="X355" i="29" s="1"/>
  <c r="B355" i="29" s="1"/>
  <c r="G355" i="29"/>
  <c r="W354" i="29"/>
  <c r="Y354" i="29" s="1"/>
  <c r="C354" i="29" s="1"/>
  <c r="V354" i="29"/>
  <c r="X354" i="29" s="1"/>
  <c r="B354" i="29" s="1"/>
  <c r="G354" i="29"/>
  <c r="X353" i="29"/>
  <c r="B353" i="29" s="1"/>
  <c r="W353" i="29"/>
  <c r="Y353" i="29" s="1"/>
  <c r="C353" i="29" s="1"/>
  <c r="V353" i="29"/>
  <c r="G353" i="29"/>
  <c r="X352" i="29"/>
  <c r="B352" i="29" s="1"/>
  <c r="W352" i="29"/>
  <c r="Y352" i="29" s="1"/>
  <c r="C352" i="29" s="1"/>
  <c r="V352" i="29"/>
  <c r="G352" i="29"/>
  <c r="W351" i="29"/>
  <c r="Y351" i="29" s="1"/>
  <c r="C351" i="29" s="1"/>
  <c r="V351" i="29"/>
  <c r="X351" i="29" s="1"/>
  <c r="G351" i="29"/>
  <c r="B351" i="29"/>
  <c r="Y350" i="29"/>
  <c r="C350" i="29" s="1"/>
  <c r="W350" i="29"/>
  <c r="V350" i="29"/>
  <c r="X350" i="29" s="1"/>
  <c r="B350" i="29" s="1"/>
  <c r="G350" i="29"/>
  <c r="Y349" i="29"/>
  <c r="C349" i="29" s="1"/>
  <c r="W349" i="29"/>
  <c r="V349" i="29"/>
  <c r="X349" i="29" s="1"/>
  <c r="B349" i="29" s="1"/>
  <c r="G349" i="29"/>
  <c r="W348" i="29"/>
  <c r="Y348" i="29" s="1"/>
  <c r="C348" i="29" s="1"/>
  <c r="V348" i="29"/>
  <c r="X348" i="29" s="1"/>
  <c r="B348" i="29" s="1"/>
  <c r="G348" i="29"/>
  <c r="W347" i="29"/>
  <c r="Y347" i="29" s="1"/>
  <c r="C347" i="29" s="1"/>
  <c r="V347" i="29"/>
  <c r="X347" i="29" s="1"/>
  <c r="B347" i="29" s="1"/>
  <c r="G347" i="29"/>
  <c r="W346" i="29"/>
  <c r="Y346" i="29" s="1"/>
  <c r="C346" i="29" s="1"/>
  <c r="V346" i="29"/>
  <c r="X346" i="29" s="1"/>
  <c r="B346" i="29" s="1"/>
  <c r="G346" i="29"/>
  <c r="X345" i="29"/>
  <c r="B345" i="29" s="1"/>
  <c r="W345" i="29"/>
  <c r="Y345" i="29" s="1"/>
  <c r="C345" i="29" s="1"/>
  <c r="V345" i="29"/>
  <c r="G345" i="29"/>
  <c r="X344" i="29"/>
  <c r="B344" i="29" s="1"/>
  <c r="W344" i="29"/>
  <c r="Y344" i="29" s="1"/>
  <c r="C344" i="29" s="1"/>
  <c r="V344" i="29"/>
  <c r="G344" i="29"/>
  <c r="W343" i="29"/>
  <c r="Y343" i="29" s="1"/>
  <c r="C343" i="29" s="1"/>
  <c r="V343" i="29"/>
  <c r="X343" i="29" s="1"/>
  <c r="G343" i="29"/>
  <c r="B343" i="29"/>
  <c r="Y342" i="29"/>
  <c r="C342" i="29" s="1"/>
  <c r="W342" i="29"/>
  <c r="V342" i="29"/>
  <c r="X342" i="29" s="1"/>
  <c r="B342" i="29" s="1"/>
  <c r="G342" i="29"/>
  <c r="Y341" i="29"/>
  <c r="C341" i="29" s="1"/>
  <c r="W341" i="29"/>
  <c r="V341" i="29"/>
  <c r="X341" i="29" s="1"/>
  <c r="B341" i="29" s="1"/>
  <c r="G341" i="29"/>
  <c r="X340" i="29"/>
  <c r="B340" i="29" s="1"/>
  <c r="W340" i="29"/>
  <c r="Y340" i="29" s="1"/>
  <c r="V340" i="29"/>
  <c r="G340" i="29"/>
  <c r="C340" i="29"/>
  <c r="W339" i="29"/>
  <c r="Y339" i="29" s="1"/>
  <c r="C339" i="29" s="1"/>
  <c r="V339" i="29"/>
  <c r="X339" i="29" s="1"/>
  <c r="G339" i="29"/>
  <c r="B339" i="29"/>
  <c r="W338" i="29"/>
  <c r="Y338" i="29" s="1"/>
  <c r="C338" i="29" s="1"/>
  <c r="V338" i="29"/>
  <c r="X338" i="29" s="1"/>
  <c r="B338" i="29" s="1"/>
  <c r="G338" i="29"/>
  <c r="W337" i="29"/>
  <c r="Y337" i="29" s="1"/>
  <c r="C337" i="29" s="1"/>
  <c r="V337" i="29"/>
  <c r="X337" i="29" s="1"/>
  <c r="B337" i="29" s="1"/>
  <c r="G337" i="29"/>
  <c r="W336" i="29"/>
  <c r="Y336" i="29" s="1"/>
  <c r="C336" i="29" s="1"/>
  <c r="V336" i="29"/>
  <c r="X336" i="29" s="1"/>
  <c r="B336" i="29" s="1"/>
  <c r="G336" i="29"/>
  <c r="W335" i="29"/>
  <c r="Y335" i="29" s="1"/>
  <c r="C335" i="29" s="1"/>
  <c r="V335" i="29"/>
  <c r="X335" i="29" s="1"/>
  <c r="B335" i="29" s="1"/>
  <c r="G335" i="29"/>
  <c r="W334" i="29"/>
  <c r="Y334" i="29" s="1"/>
  <c r="C334" i="29" s="1"/>
  <c r="V334" i="29"/>
  <c r="X334" i="29" s="1"/>
  <c r="B334" i="29" s="1"/>
  <c r="G334" i="29"/>
  <c r="Y333" i="29"/>
  <c r="C333" i="29" s="1"/>
  <c r="X333" i="29"/>
  <c r="B333" i="29" s="1"/>
  <c r="W333" i="29"/>
  <c r="V333" i="29"/>
  <c r="G333" i="29"/>
  <c r="X332" i="29"/>
  <c r="B332" i="29" s="1"/>
  <c r="W332" i="29"/>
  <c r="Y332" i="29" s="1"/>
  <c r="V332" i="29"/>
  <c r="G332" i="29"/>
  <c r="C332" i="29"/>
  <c r="W331" i="29"/>
  <c r="Y331" i="29" s="1"/>
  <c r="C331" i="29" s="1"/>
  <c r="V331" i="29"/>
  <c r="X331" i="29" s="1"/>
  <c r="G331" i="29"/>
  <c r="B331" i="29"/>
  <c r="W330" i="29"/>
  <c r="Y330" i="29" s="1"/>
  <c r="C330" i="29" s="1"/>
  <c r="V330" i="29"/>
  <c r="X330" i="29" s="1"/>
  <c r="B330" i="29" s="1"/>
  <c r="G330" i="29"/>
  <c r="W329" i="29"/>
  <c r="Y329" i="29" s="1"/>
  <c r="C329" i="29" s="1"/>
  <c r="V329" i="29"/>
  <c r="X329" i="29" s="1"/>
  <c r="B329" i="29" s="1"/>
  <c r="G329" i="29"/>
  <c r="W328" i="29"/>
  <c r="Y328" i="29" s="1"/>
  <c r="C328" i="29" s="1"/>
  <c r="V328" i="29"/>
  <c r="X328" i="29" s="1"/>
  <c r="B328" i="29" s="1"/>
  <c r="G328" i="29"/>
  <c r="W327" i="29"/>
  <c r="Y327" i="29" s="1"/>
  <c r="C327" i="29" s="1"/>
  <c r="V327" i="29"/>
  <c r="X327" i="29" s="1"/>
  <c r="B327" i="29" s="1"/>
  <c r="G327" i="29"/>
  <c r="W326" i="29"/>
  <c r="Y326" i="29" s="1"/>
  <c r="C326" i="29" s="1"/>
  <c r="V326" i="29"/>
  <c r="X326" i="29" s="1"/>
  <c r="B326" i="29" s="1"/>
  <c r="G326" i="29"/>
  <c r="Y325" i="29"/>
  <c r="C325" i="29" s="1"/>
  <c r="X325" i="29"/>
  <c r="B325" i="29" s="1"/>
  <c r="W325" i="29"/>
  <c r="V325" i="29"/>
  <c r="G325" i="29"/>
  <c r="X324" i="29"/>
  <c r="B324" i="29" s="1"/>
  <c r="W324" i="29"/>
  <c r="Y324" i="29" s="1"/>
  <c r="V324" i="29"/>
  <c r="G324" i="29"/>
  <c r="C324" i="29"/>
  <c r="W323" i="29"/>
  <c r="Y323" i="29" s="1"/>
  <c r="C323" i="29" s="1"/>
  <c r="V323" i="29"/>
  <c r="X323" i="29" s="1"/>
  <c r="G323" i="29"/>
  <c r="B323" i="29"/>
  <c r="W322" i="29"/>
  <c r="Y322" i="29" s="1"/>
  <c r="C322" i="29" s="1"/>
  <c r="V322" i="29"/>
  <c r="X322" i="29" s="1"/>
  <c r="B322" i="29" s="1"/>
  <c r="G322" i="29"/>
  <c r="W321" i="29"/>
  <c r="Y321" i="29" s="1"/>
  <c r="C321" i="29" s="1"/>
  <c r="V321" i="29"/>
  <c r="X321" i="29" s="1"/>
  <c r="B321" i="29" s="1"/>
  <c r="G321" i="29"/>
  <c r="W320" i="29"/>
  <c r="Y320" i="29" s="1"/>
  <c r="C320" i="29" s="1"/>
  <c r="V320" i="29"/>
  <c r="X320" i="29" s="1"/>
  <c r="B320" i="29" s="1"/>
  <c r="G320" i="29"/>
  <c r="W319" i="29"/>
  <c r="Y319" i="29" s="1"/>
  <c r="C319" i="29" s="1"/>
  <c r="V319" i="29"/>
  <c r="X319" i="29" s="1"/>
  <c r="B319" i="29" s="1"/>
  <c r="G319" i="29"/>
  <c r="W318" i="29"/>
  <c r="Y318" i="29" s="1"/>
  <c r="C318" i="29" s="1"/>
  <c r="V318" i="29"/>
  <c r="X318" i="29" s="1"/>
  <c r="B318" i="29" s="1"/>
  <c r="G318" i="29"/>
  <c r="Y317" i="29"/>
  <c r="C317" i="29" s="1"/>
  <c r="X317" i="29"/>
  <c r="B317" i="29" s="1"/>
  <c r="W317" i="29"/>
  <c r="V317" i="29"/>
  <c r="G317" i="29"/>
  <c r="X316" i="29"/>
  <c r="B316" i="29" s="1"/>
  <c r="W316" i="29"/>
  <c r="Y316" i="29" s="1"/>
  <c r="V316" i="29"/>
  <c r="G316" i="29"/>
  <c r="C316" i="29"/>
  <c r="W315" i="29"/>
  <c r="Y315" i="29" s="1"/>
  <c r="C315" i="29" s="1"/>
  <c r="V315" i="29"/>
  <c r="X315" i="29" s="1"/>
  <c r="G315" i="29"/>
  <c r="B315" i="29"/>
  <c r="W314" i="29"/>
  <c r="Y314" i="29" s="1"/>
  <c r="C314" i="29" s="1"/>
  <c r="V314" i="29"/>
  <c r="X314" i="29" s="1"/>
  <c r="B314" i="29" s="1"/>
  <c r="G314" i="29"/>
  <c r="W313" i="29"/>
  <c r="Y313" i="29" s="1"/>
  <c r="C313" i="29" s="1"/>
  <c r="V313" i="29"/>
  <c r="X313" i="29" s="1"/>
  <c r="B313" i="29" s="1"/>
  <c r="G313" i="29"/>
  <c r="W312" i="29"/>
  <c r="Y312" i="29" s="1"/>
  <c r="C312" i="29" s="1"/>
  <c r="V312" i="29"/>
  <c r="X312" i="29" s="1"/>
  <c r="B312" i="29" s="1"/>
  <c r="G312" i="29"/>
  <c r="W311" i="29"/>
  <c r="Y311" i="29" s="1"/>
  <c r="C311" i="29" s="1"/>
  <c r="V311" i="29"/>
  <c r="X311" i="29" s="1"/>
  <c r="B311" i="29" s="1"/>
  <c r="G311" i="29"/>
  <c r="Y310" i="29"/>
  <c r="C310" i="29" s="1"/>
  <c r="W310" i="29"/>
  <c r="V310" i="29"/>
  <c r="X310" i="29" s="1"/>
  <c r="B310" i="29" s="1"/>
  <c r="G310" i="29"/>
  <c r="Y309" i="29"/>
  <c r="C309" i="29" s="1"/>
  <c r="X309" i="29"/>
  <c r="B309" i="29" s="1"/>
  <c r="W309" i="29"/>
  <c r="V309" i="29"/>
  <c r="G309" i="29"/>
  <c r="X308" i="29"/>
  <c r="W308" i="29"/>
  <c r="Y308" i="29" s="1"/>
  <c r="C308" i="29" s="1"/>
  <c r="V308" i="29"/>
  <c r="G308" i="29"/>
  <c r="B308" i="29"/>
  <c r="W307" i="29"/>
  <c r="Y307" i="29" s="1"/>
  <c r="C307" i="29" s="1"/>
  <c r="V307" i="29"/>
  <c r="X307" i="29" s="1"/>
  <c r="G307" i="29"/>
  <c r="B307" i="29"/>
  <c r="Y306" i="29"/>
  <c r="C306" i="29" s="1"/>
  <c r="W306" i="29"/>
  <c r="V306" i="29"/>
  <c r="X306" i="29" s="1"/>
  <c r="B306" i="29" s="1"/>
  <c r="G306" i="29"/>
  <c r="W305" i="29"/>
  <c r="Y305" i="29" s="1"/>
  <c r="C305" i="29" s="1"/>
  <c r="V305" i="29"/>
  <c r="X305" i="29" s="1"/>
  <c r="B305" i="29" s="1"/>
  <c r="G305" i="29"/>
  <c r="W304" i="29"/>
  <c r="Y304" i="29" s="1"/>
  <c r="C304" i="29" s="1"/>
  <c r="V304" i="29"/>
  <c r="X304" i="29" s="1"/>
  <c r="B304" i="29" s="1"/>
  <c r="G304" i="29"/>
  <c r="W303" i="29"/>
  <c r="Y303" i="29" s="1"/>
  <c r="C303" i="29" s="1"/>
  <c r="V303" i="29"/>
  <c r="X303" i="29" s="1"/>
  <c r="B303" i="29" s="1"/>
  <c r="G303" i="29"/>
  <c r="Y302" i="29"/>
  <c r="C302" i="29" s="1"/>
  <c r="W302" i="29"/>
  <c r="V302" i="29"/>
  <c r="X302" i="29" s="1"/>
  <c r="B302" i="29" s="1"/>
  <c r="G302" i="29"/>
  <c r="Y301" i="29"/>
  <c r="C301" i="29" s="1"/>
  <c r="X301" i="29"/>
  <c r="B301" i="29" s="1"/>
  <c r="W301" i="29"/>
  <c r="V301" i="29"/>
  <c r="G301" i="29"/>
  <c r="X300" i="29"/>
  <c r="W300" i="29"/>
  <c r="Y300" i="29" s="1"/>
  <c r="C300" i="29" s="1"/>
  <c r="V300" i="29"/>
  <c r="G300" i="29"/>
  <c r="B300" i="29"/>
  <c r="W299" i="29"/>
  <c r="Y299" i="29" s="1"/>
  <c r="V299" i="29"/>
  <c r="X299" i="29" s="1"/>
  <c r="B299" i="29" s="1"/>
  <c r="G299" i="29"/>
  <c r="C299" i="29"/>
  <c r="W298" i="29"/>
  <c r="Y298" i="29" s="1"/>
  <c r="C298" i="29" s="1"/>
  <c r="V298" i="29"/>
  <c r="X298" i="29" s="1"/>
  <c r="B298" i="29" s="1"/>
  <c r="G298" i="29"/>
  <c r="W297" i="29"/>
  <c r="Y297" i="29" s="1"/>
  <c r="C297" i="29" s="1"/>
  <c r="V297" i="29"/>
  <c r="X297" i="29" s="1"/>
  <c r="B297" i="29" s="1"/>
  <c r="G297" i="29"/>
  <c r="X296" i="29"/>
  <c r="W296" i="29"/>
  <c r="Y296" i="29" s="1"/>
  <c r="C296" i="29" s="1"/>
  <c r="V296" i="29"/>
  <c r="G296" i="29"/>
  <c r="B296" i="29"/>
  <c r="X295" i="29"/>
  <c r="B295" i="29" s="1"/>
  <c r="W295" i="29"/>
  <c r="Y295" i="29" s="1"/>
  <c r="V295" i="29"/>
  <c r="G295" i="29"/>
  <c r="C295" i="29"/>
  <c r="W294" i="29"/>
  <c r="Y294" i="29" s="1"/>
  <c r="C294" i="29" s="1"/>
  <c r="V294" i="29"/>
  <c r="X294" i="29" s="1"/>
  <c r="B294" i="29" s="1"/>
  <c r="G294" i="29"/>
  <c r="Y293" i="29"/>
  <c r="C293" i="29" s="1"/>
  <c r="W293" i="29"/>
  <c r="V293" i="29"/>
  <c r="X293" i="29" s="1"/>
  <c r="B293" i="29" s="1"/>
  <c r="G293" i="29"/>
  <c r="W292" i="29"/>
  <c r="Y292" i="29" s="1"/>
  <c r="C292" i="29" s="1"/>
  <c r="V292" i="29"/>
  <c r="X292" i="29" s="1"/>
  <c r="B292" i="29" s="1"/>
  <c r="G292" i="29"/>
  <c r="X291" i="29"/>
  <c r="B291" i="29" s="1"/>
  <c r="W291" i="29"/>
  <c r="Y291" i="29" s="1"/>
  <c r="V291" i="29"/>
  <c r="G291" i="29"/>
  <c r="C291" i="29"/>
  <c r="W290" i="29"/>
  <c r="Y290" i="29" s="1"/>
  <c r="C290" i="29" s="1"/>
  <c r="V290" i="29"/>
  <c r="X290" i="29" s="1"/>
  <c r="B290" i="29" s="1"/>
  <c r="G290" i="29"/>
  <c r="Y289" i="29"/>
  <c r="C289" i="29" s="1"/>
  <c r="X289" i="29"/>
  <c r="B289" i="29" s="1"/>
  <c r="W289" i="29"/>
  <c r="V289" i="29"/>
  <c r="G289" i="29"/>
  <c r="W288" i="29"/>
  <c r="Y288" i="29" s="1"/>
  <c r="C288" i="29" s="1"/>
  <c r="V288" i="29"/>
  <c r="X288" i="29" s="1"/>
  <c r="B288" i="29" s="1"/>
  <c r="G288" i="29"/>
  <c r="W287" i="29"/>
  <c r="Y287" i="29" s="1"/>
  <c r="C287" i="29" s="1"/>
  <c r="V287" i="29"/>
  <c r="X287" i="29" s="1"/>
  <c r="B287" i="29" s="1"/>
  <c r="G287" i="29"/>
  <c r="W286" i="29"/>
  <c r="Y286" i="29" s="1"/>
  <c r="C286" i="29" s="1"/>
  <c r="V286" i="29"/>
  <c r="X286" i="29" s="1"/>
  <c r="B286" i="29" s="1"/>
  <c r="G286" i="29"/>
  <c r="X285" i="29"/>
  <c r="B285" i="29" s="1"/>
  <c r="W285" i="29"/>
  <c r="Y285" i="29" s="1"/>
  <c r="C285" i="29" s="1"/>
  <c r="V285" i="29"/>
  <c r="G285" i="29"/>
  <c r="X284" i="29"/>
  <c r="W284" i="29"/>
  <c r="Y284" i="29" s="1"/>
  <c r="C284" i="29" s="1"/>
  <c r="V284" i="29"/>
  <c r="G284" i="29"/>
  <c r="B284" i="29"/>
  <c r="W283" i="29"/>
  <c r="Y283" i="29" s="1"/>
  <c r="V283" i="29"/>
  <c r="X283" i="29" s="1"/>
  <c r="B283" i="29" s="1"/>
  <c r="G283" i="29"/>
  <c r="C283" i="29"/>
  <c r="W282" i="29"/>
  <c r="Y282" i="29" s="1"/>
  <c r="C282" i="29" s="1"/>
  <c r="V282" i="29"/>
  <c r="X282" i="29" s="1"/>
  <c r="B282" i="29" s="1"/>
  <c r="G282" i="29"/>
  <c r="W281" i="29"/>
  <c r="Y281" i="29" s="1"/>
  <c r="C281" i="29" s="1"/>
  <c r="V281" i="29"/>
  <c r="X281" i="29" s="1"/>
  <c r="B281" i="29" s="1"/>
  <c r="G281" i="29"/>
  <c r="X280" i="29"/>
  <c r="W280" i="29"/>
  <c r="Y280" i="29" s="1"/>
  <c r="C280" i="29" s="1"/>
  <c r="V280" i="29"/>
  <c r="G280" i="29"/>
  <c r="B280" i="29"/>
  <c r="X279" i="29"/>
  <c r="B279" i="29" s="1"/>
  <c r="W279" i="29"/>
  <c r="Y279" i="29" s="1"/>
  <c r="V279" i="29"/>
  <c r="G279" i="29"/>
  <c r="C279" i="29"/>
  <c r="W278" i="29"/>
  <c r="Y278" i="29" s="1"/>
  <c r="C278" i="29" s="1"/>
  <c r="V278" i="29"/>
  <c r="X278" i="29" s="1"/>
  <c r="B278" i="29" s="1"/>
  <c r="G278" i="29"/>
  <c r="Y277" i="29"/>
  <c r="C277" i="29" s="1"/>
  <c r="W277" i="29"/>
  <c r="V277" i="29"/>
  <c r="X277" i="29" s="1"/>
  <c r="B277" i="29" s="1"/>
  <c r="G277" i="29"/>
  <c r="W276" i="29"/>
  <c r="Y276" i="29" s="1"/>
  <c r="C276" i="29" s="1"/>
  <c r="V276" i="29"/>
  <c r="X276" i="29" s="1"/>
  <c r="B276" i="29" s="1"/>
  <c r="G276" i="29"/>
  <c r="X275" i="29"/>
  <c r="B275" i="29" s="1"/>
  <c r="W275" i="29"/>
  <c r="Y275" i="29" s="1"/>
  <c r="V275" i="29"/>
  <c r="G275" i="29"/>
  <c r="C275" i="29"/>
  <c r="W274" i="29"/>
  <c r="Y274" i="29" s="1"/>
  <c r="C274" i="29" s="1"/>
  <c r="V274" i="29"/>
  <c r="X274" i="29" s="1"/>
  <c r="B274" i="29" s="1"/>
  <c r="G274" i="29"/>
  <c r="Y273" i="29"/>
  <c r="C273" i="29" s="1"/>
  <c r="X273" i="29"/>
  <c r="B273" i="29" s="1"/>
  <c r="W273" i="29"/>
  <c r="V273" i="29"/>
  <c r="G273" i="29"/>
  <c r="W272" i="29"/>
  <c r="Y272" i="29" s="1"/>
  <c r="C272" i="29" s="1"/>
  <c r="V272" i="29"/>
  <c r="X272" i="29" s="1"/>
  <c r="B272" i="29" s="1"/>
  <c r="G272" i="29"/>
  <c r="W271" i="29"/>
  <c r="Y271" i="29" s="1"/>
  <c r="C271" i="29" s="1"/>
  <c r="V271" i="29"/>
  <c r="X271" i="29" s="1"/>
  <c r="B271" i="29" s="1"/>
  <c r="G271" i="29"/>
  <c r="W270" i="29"/>
  <c r="Y270" i="29" s="1"/>
  <c r="C270" i="29" s="1"/>
  <c r="V270" i="29"/>
  <c r="X270" i="29" s="1"/>
  <c r="B270" i="29" s="1"/>
  <c r="G270" i="29"/>
  <c r="X269" i="29"/>
  <c r="B269" i="29" s="1"/>
  <c r="W269" i="29"/>
  <c r="Y269" i="29" s="1"/>
  <c r="C269" i="29" s="1"/>
  <c r="V269" i="29"/>
  <c r="G269" i="29"/>
  <c r="X268" i="29"/>
  <c r="W268" i="29"/>
  <c r="Y268" i="29" s="1"/>
  <c r="C268" i="29" s="1"/>
  <c r="V268" i="29"/>
  <c r="G268" i="29"/>
  <c r="B268" i="29"/>
  <c r="W267" i="29"/>
  <c r="Y267" i="29" s="1"/>
  <c r="C267" i="29" s="1"/>
  <c r="V267" i="29"/>
  <c r="X267" i="29" s="1"/>
  <c r="B267" i="29" s="1"/>
  <c r="G267" i="29"/>
  <c r="Y266" i="29"/>
  <c r="C266" i="29" s="1"/>
  <c r="W266" i="29"/>
  <c r="V266" i="29"/>
  <c r="X266" i="29" s="1"/>
  <c r="B266" i="29" s="1"/>
  <c r="G266" i="29"/>
  <c r="Y265" i="29"/>
  <c r="C265" i="29" s="1"/>
  <c r="W265" i="29"/>
  <c r="V265" i="29"/>
  <c r="X265" i="29" s="1"/>
  <c r="B265" i="29" s="1"/>
  <c r="G265" i="29"/>
  <c r="W264" i="29"/>
  <c r="Y264" i="29" s="1"/>
  <c r="C264" i="29" s="1"/>
  <c r="V264" i="29"/>
  <c r="X264" i="29" s="1"/>
  <c r="B264" i="29" s="1"/>
  <c r="G264" i="29"/>
  <c r="W263" i="29"/>
  <c r="Y263" i="29" s="1"/>
  <c r="C263" i="29" s="1"/>
  <c r="V263" i="29"/>
  <c r="X263" i="29" s="1"/>
  <c r="B263" i="29" s="1"/>
  <c r="G263" i="29"/>
  <c r="W262" i="29"/>
  <c r="Y262" i="29" s="1"/>
  <c r="C262" i="29" s="1"/>
  <c r="V262" i="29"/>
  <c r="X262" i="29" s="1"/>
  <c r="B262" i="29" s="1"/>
  <c r="G262" i="29"/>
  <c r="X261" i="29"/>
  <c r="B261" i="29" s="1"/>
  <c r="W261" i="29"/>
  <c r="Y261" i="29" s="1"/>
  <c r="C261" i="29" s="1"/>
  <c r="V261" i="29"/>
  <c r="G261" i="29"/>
  <c r="X260" i="29"/>
  <c r="W260" i="29"/>
  <c r="Y260" i="29" s="1"/>
  <c r="C260" i="29" s="1"/>
  <c r="V260" i="29"/>
  <c r="G260" i="29"/>
  <c r="B260" i="29"/>
  <c r="W259" i="29"/>
  <c r="Y259" i="29" s="1"/>
  <c r="C259" i="29" s="1"/>
  <c r="V259" i="29"/>
  <c r="X259" i="29" s="1"/>
  <c r="B259" i="29" s="1"/>
  <c r="G259" i="29"/>
  <c r="Y258" i="29"/>
  <c r="C258" i="29" s="1"/>
  <c r="W258" i="29"/>
  <c r="V258" i="29"/>
  <c r="X258" i="29" s="1"/>
  <c r="B258" i="29" s="1"/>
  <c r="G258" i="29"/>
  <c r="Y257" i="29"/>
  <c r="C257" i="29" s="1"/>
  <c r="W257" i="29"/>
  <c r="V257" i="29"/>
  <c r="X257" i="29" s="1"/>
  <c r="B257" i="29" s="1"/>
  <c r="G257" i="29"/>
  <c r="W256" i="29"/>
  <c r="Y256" i="29" s="1"/>
  <c r="C256" i="29" s="1"/>
  <c r="V256" i="29"/>
  <c r="X256" i="29" s="1"/>
  <c r="B256" i="29" s="1"/>
  <c r="G256" i="29"/>
  <c r="W255" i="29"/>
  <c r="Y255" i="29" s="1"/>
  <c r="C255" i="29" s="1"/>
  <c r="V255" i="29"/>
  <c r="X255" i="29" s="1"/>
  <c r="B255" i="29" s="1"/>
  <c r="G255" i="29"/>
  <c r="W254" i="29"/>
  <c r="Y254" i="29" s="1"/>
  <c r="C254" i="29" s="1"/>
  <c r="V254" i="29"/>
  <c r="X254" i="29" s="1"/>
  <c r="B254" i="29" s="1"/>
  <c r="G254" i="29"/>
  <c r="X253" i="29"/>
  <c r="B253" i="29" s="1"/>
  <c r="W253" i="29"/>
  <c r="Y253" i="29" s="1"/>
  <c r="C253" i="29" s="1"/>
  <c r="V253" i="29"/>
  <c r="G253" i="29"/>
  <c r="X252" i="29"/>
  <c r="W252" i="29"/>
  <c r="Y252" i="29" s="1"/>
  <c r="C252" i="29" s="1"/>
  <c r="V252" i="29"/>
  <c r="G252" i="29"/>
  <c r="B252" i="29"/>
  <c r="W251" i="29"/>
  <c r="Y251" i="29" s="1"/>
  <c r="C251" i="29" s="1"/>
  <c r="V251" i="29"/>
  <c r="X251" i="29" s="1"/>
  <c r="B251" i="29" s="1"/>
  <c r="G251" i="29"/>
  <c r="Y250" i="29"/>
  <c r="C250" i="29" s="1"/>
  <c r="W250" i="29"/>
  <c r="V250" i="29"/>
  <c r="X250" i="29" s="1"/>
  <c r="B250" i="29" s="1"/>
  <c r="G250" i="29"/>
  <c r="Y249" i="29"/>
  <c r="C249" i="29" s="1"/>
  <c r="W249" i="29"/>
  <c r="V249" i="29"/>
  <c r="X249" i="29" s="1"/>
  <c r="B249" i="29" s="1"/>
  <c r="G249" i="29"/>
  <c r="W248" i="29"/>
  <c r="Y248" i="29" s="1"/>
  <c r="C248" i="29" s="1"/>
  <c r="V248" i="29"/>
  <c r="X248" i="29" s="1"/>
  <c r="B248" i="29" s="1"/>
  <c r="G248" i="29"/>
  <c r="W247" i="29"/>
  <c r="Y247" i="29" s="1"/>
  <c r="C247" i="29" s="1"/>
  <c r="V247" i="29"/>
  <c r="X247" i="29" s="1"/>
  <c r="B247" i="29" s="1"/>
  <c r="G247" i="29"/>
  <c r="W246" i="29"/>
  <c r="Y246" i="29" s="1"/>
  <c r="C246" i="29" s="1"/>
  <c r="V246" i="29"/>
  <c r="X246" i="29" s="1"/>
  <c r="B246" i="29" s="1"/>
  <c r="G246" i="29"/>
  <c r="X245" i="29"/>
  <c r="B245" i="29" s="1"/>
  <c r="W245" i="29"/>
  <c r="Y245" i="29" s="1"/>
  <c r="C245" i="29" s="1"/>
  <c r="V245" i="29"/>
  <c r="G245" i="29"/>
  <c r="X244" i="29"/>
  <c r="W244" i="29"/>
  <c r="Y244" i="29" s="1"/>
  <c r="C244" i="29" s="1"/>
  <c r="V244" i="29"/>
  <c r="G244" i="29"/>
  <c r="B244" i="29"/>
  <c r="W243" i="29"/>
  <c r="Y243" i="29" s="1"/>
  <c r="C243" i="29" s="1"/>
  <c r="V243" i="29"/>
  <c r="X243" i="29" s="1"/>
  <c r="B243" i="29" s="1"/>
  <c r="G243" i="29"/>
  <c r="Y242" i="29"/>
  <c r="C242" i="29" s="1"/>
  <c r="W242" i="29"/>
  <c r="V242" i="29"/>
  <c r="X242" i="29" s="1"/>
  <c r="B242" i="29" s="1"/>
  <c r="G242" i="29"/>
  <c r="Y241" i="29"/>
  <c r="C241" i="29" s="1"/>
  <c r="W241" i="29"/>
  <c r="V241" i="29"/>
  <c r="X241" i="29" s="1"/>
  <c r="B241" i="29" s="1"/>
  <c r="G241" i="29"/>
  <c r="W240" i="29"/>
  <c r="Y240" i="29" s="1"/>
  <c r="C240" i="29" s="1"/>
  <c r="V240" i="29"/>
  <c r="X240" i="29" s="1"/>
  <c r="B240" i="29" s="1"/>
  <c r="G240" i="29"/>
  <c r="W239" i="29"/>
  <c r="Y239" i="29" s="1"/>
  <c r="C239" i="29" s="1"/>
  <c r="V239" i="29"/>
  <c r="X239" i="29" s="1"/>
  <c r="B239" i="29" s="1"/>
  <c r="G239" i="29"/>
  <c r="W238" i="29"/>
  <c r="Y238" i="29" s="1"/>
  <c r="C238" i="29" s="1"/>
  <c r="V238" i="29"/>
  <c r="X238" i="29" s="1"/>
  <c r="B238" i="29" s="1"/>
  <c r="G238" i="29"/>
  <c r="X237" i="29"/>
  <c r="B237" i="29" s="1"/>
  <c r="W237" i="29"/>
  <c r="Y237" i="29" s="1"/>
  <c r="C237" i="29" s="1"/>
  <c r="V237" i="29"/>
  <c r="G237" i="29"/>
  <c r="X236" i="29"/>
  <c r="W236" i="29"/>
  <c r="Y236" i="29" s="1"/>
  <c r="C236" i="29" s="1"/>
  <c r="V236" i="29"/>
  <c r="G236" i="29"/>
  <c r="B236" i="29"/>
  <c r="W235" i="29"/>
  <c r="Y235" i="29" s="1"/>
  <c r="C235" i="29" s="1"/>
  <c r="V235" i="29"/>
  <c r="X235" i="29" s="1"/>
  <c r="B235" i="29" s="1"/>
  <c r="G235" i="29"/>
  <c r="Y234" i="29"/>
  <c r="C234" i="29" s="1"/>
  <c r="W234" i="29"/>
  <c r="V234" i="29"/>
  <c r="X234" i="29" s="1"/>
  <c r="B234" i="29" s="1"/>
  <c r="G234" i="29"/>
  <c r="Y233" i="29"/>
  <c r="C233" i="29" s="1"/>
  <c r="W233" i="29"/>
  <c r="V233" i="29"/>
  <c r="X233" i="29" s="1"/>
  <c r="B233" i="29" s="1"/>
  <c r="G233" i="29"/>
  <c r="W232" i="29"/>
  <c r="Y232" i="29" s="1"/>
  <c r="C232" i="29" s="1"/>
  <c r="V232" i="29"/>
  <c r="X232" i="29" s="1"/>
  <c r="B232" i="29" s="1"/>
  <c r="G232" i="29"/>
  <c r="W231" i="29"/>
  <c r="Y231" i="29" s="1"/>
  <c r="C231" i="29" s="1"/>
  <c r="V231" i="29"/>
  <c r="X231" i="29" s="1"/>
  <c r="B231" i="29" s="1"/>
  <c r="G231" i="29"/>
  <c r="W230" i="29"/>
  <c r="Y230" i="29" s="1"/>
  <c r="C230" i="29" s="1"/>
  <c r="V230" i="29"/>
  <c r="X230" i="29" s="1"/>
  <c r="B230" i="29" s="1"/>
  <c r="G230" i="29"/>
  <c r="X229" i="29"/>
  <c r="B229" i="29" s="1"/>
  <c r="W229" i="29"/>
  <c r="Y229" i="29" s="1"/>
  <c r="C229" i="29" s="1"/>
  <c r="V229" i="29"/>
  <c r="G229" i="29"/>
  <c r="X228" i="29"/>
  <c r="W228" i="29"/>
  <c r="Y228" i="29" s="1"/>
  <c r="C228" i="29" s="1"/>
  <c r="V228" i="29"/>
  <c r="G228" i="29"/>
  <c r="B228" i="29"/>
  <c r="W227" i="29"/>
  <c r="Y227" i="29" s="1"/>
  <c r="C227" i="29" s="1"/>
  <c r="V227" i="29"/>
  <c r="X227" i="29" s="1"/>
  <c r="B227" i="29" s="1"/>
  <c r="G227" i="29"/>
  <c r="Y226" i="29"/>
  <c r="C226" i="29" s="1"/>
  <c r="W226" i="29"/>
  <c r="V226" i="29"/>
  <c r="X226" i="29" s="1"/>
  <c r="B226" i="29" s="1"/>
  <c r="G226" i="29"/>
  <c r="Y225" i="29"/>
  <c r="C225" i="29" s="1"/>
  <c r="W225" i="29"/>
  <c r="V225" i="29"/>
  <c r="X225" i="29" s="1"/>
  <c r="B225" i="29" s="1"/>
  <c r="G225" i="29"/>
  <c r="W224" i="29"/>
  <c r="Y224" i="29" s="1"/>
  <c r="C224" i="29" s="1"/>
  <c r="V224" i="29"/>
  <c r="X224" i="29" s="1"/>
  <c r="B224" i="29" s="1"/>
  <c r="G224" i="29"/>
  <c r="W223" i="29"/>
  <c r="Y223" i="29" s="1"/>
  <c r="C223" i="29" s="1"/>
  <c r="V223" i="29"/>
  <c r="X223" i="29" s="1"/>
  <c r="B223" i="29" s="1"/>
  <c r="G223" i="29"/>
  <c r="W222" i="29"/>
  <c r="Y222" i="29" s="1"/>
  <c r="C222" i="29" s="1"/>
  <c r="V222" i="29"/>
  <c r="X222" i="29" s="1"/>
  <c r="B222" i="29" s="1"/>
  <c r="G222" i="29"/>
  <c r="X221" i="29"/>
  <c r="B221" i="29" s="1"/>
  <c r="W221" i="29"/>
  <c r="Y221" i="29" s="1"/>
  <c r="C221" i="29" s="1"/>
  <c r="V221" i="29"/>
  <c r="G221" i="29"/>
  <c r="X220" i="29"/>
  <c r="W220" i="29"/>
  <c r="Y220" i="29" s="1"/>
  <c r="C220" i="29" s="1"/>
  <c r="V220" i="29"/>
  <c r="G220" i="29"/>
  <c r="B220" i="29"/>
  <c r="W219" i="29"/>
  <c r="Y219" i="29" s="1"/>
  <c r="C219" i="29" s="1"/>
  <c r="V219" i="29"/>
  <c r="X219" i="29" s="1"/>
  <c r="B219" i="29" s="1"/>
  <c r="G219" i="29"/>
  <c r="Y218" i="29"/>
  <c r="C218" i="29" s="1"/>
  <c r="W218" i="29"/>
  <c r="V218" i="29"/>
  <c r="X218" i="29" s="1"/>
  <c r="B218" i="29" s="1"/>
  <c r="G218" i="29"/>
  <c r="Y217" i="29"/>
  <c r="C217" i="29" s="1"/>
  <c r="W217" i="29"/>
  <c r="V217" i="29"/>
  <c r="X217" i="29" s="1"/>
  <c r="B217" i="29" s="1"/>
  <c r="G217" i="29"/>
  <c r="W216" i="29"/>
  <c r="Y216" i="29" s="1"/>
  <c r="C216" i="29" s="1"/>
  <c r="V216" i="29"/>
  <c r="X216" i="29" s="1"/>
  <c r="B216" i="29" s="1"/>
  <c r="G216" i="29"/>
  <c r="W215" i="29"/>
  <c r="Y215" i="29" s="1"/>
  <c r="C215" i="29" s="1"/>
  <c r="V215" i="29"/>
  <c r="X215" i="29" s="1"/>
  <c r="B215" i="29" s="1"/>
  <c r="G215" i="29"/>
  <c r="W214" i="29"/>
  <c r="Y214" i="29" s="1"/>
  <c r="C214" i="29" s="1"/>
  <c r="V214" i="29"/>
  <c r="X214" i="29" s="1"/>
  <c r="B214" i="29" s="1"/>
  <c r="G214" i="29"/>
  <c r="X213" i="29"/>
  <c r="B213" i="29" s="1"/>
  <c r="W213" i="29"/>
  <c r="Y213" i="29" s="1"/>
  <c r="C213" i="29" s="1"/>
  <c r="V213" i="29"/>
  <c r="G213" i="29"/>
  <c r="X212" i="29"/>
  <c r="W212" i="29"/>
  <c r="Y212" i="29" s="1"/>
  <c r="C212" i="29" s="1"/>
  <c r="V212" i="29"/>
  <c r="G212" i="29"/>
  <c r="B212" i="29"/>
  <c r="W211" i="29"/>
  <c r="Y211" i="29" s="1"/>
  <c r="C211" i="29" s="1"/>
  <c r="V211" i="29"/>
  <c r="X211" i="29" s="1"/>
  <c r="B211" i="29" s="1"/>
  <c r="G211" i="29"/>
  <c r="Y210" i="29"/>
  <c r="C210" i="29" s="1"/>
  <c r="W210" i="29"/>
  <c r="V210" i="29"/>
  <c r="X210" i="29" s="1"/>
  <c r="B210" i="29" s="1"/>
  <c r="G210" i="29"/>
  <c r="Y209" i="29"/>
  <c r="C209" i="29" s="1"/>
  <c r="W209" i="29"/>
  <c r="V209" i="29"/>
  <c r="X209" i="29" s="1"/>
  <c r="B209" i="29" s="1"/>
  <c r="G209" i="29"/>
  <c r="W208" i="29"/>
  <c r="Y208" i="29" s="1"/>
  <c r="C208" i="29" s="1"/>
  <c r="V208" i="29"/>
  <c r="X208" i="29" s="1"/>
  <c r="B208" i="29" s="1"/>
  <c r="G208" i="29"/>
  <c r="W207" i="29"/>
  <c r="Y207" i="29" s="1"/>
  <c r="C207" i="29" s="1"/>
  <c r="V207" i="29"/>
  <c r="X207" i="29" s="1"/>
  <c r="B207" i="29" s="1"/>
  <c r="G207" i="29"/>
  <c r="W206" i="29"/>
  <c r="Y206" i="29" s="1"/>
  <c r="C206" i="29" s="1"/>
  <c r="V206" i="29"/>
  <c r="X206" i="29" s="1"/>
  <c r="B206" i="29" s="1"/>
  <c r="G206" i="29"/>
  <c r="X205" i="29"/>
  <c r="B205" i="29" s="1"/>
  <c r="W205" i="29"/>
  <c r="Y205" i="29" s="1"/>
  <c r="C205" i="29" s="1"/>
  <c r="V205" i="29"/>
  <c r="G205" i="29"/>
  <c r="X204" i="29"/>
  <c r="W204" i="29"/>
  <c r="Y204" i="29" s="1"/>
  <c r="C204" i="29" s="1"/>
  <c r="V204" i="29"/>
  <c r="G204" i="29"/>
  <c r="B204" i="29"/>
  <c r="W203" i="29"/>
  <c r="Y203" i="29" s="1"/>
  <c r="C203" i="29" s="1"/>
  <c r="V203" i="29"/>
  <c r="X203" i="29" s="1"/>
  <c r="B203" i="29" s="1"/>
  <c r="G203" i="29"/>
  <c r="Y202" i="29"/>
  <c r="C202" i="29" s="1"/>
  <c r="W202" i="29"/>
  <c r="V202" i="29"/>
  <c r="X202" i="29" s="1"/>
  <c r="B202" i="29" s="1"/>
  <c r="G202" i="29"/>
  <c r="Y201" i="29"/>
  <c r="C201" i="29" s="1"/>
  <c r="W201" i="29"/>
  <c r="V201" i="29"/>
  <c r="X201" i="29" s="1"/>
  <c r="B201" i="29" s="1"/>
  <c r="G201" i="29"/>
  <c r="W200" i="29"/>
  <c r="Y200" i="29" s="1"/>
  <c r="C200" i="29" s="1"/>
  <c r="V200" i="29"/>
  <c r="X200" i="29" s="1"/>
  <c r="B200" i="29" s="1"/>
  <c r="G200" i="29"/>
  <c r="W199" i="29"/>
  <c r="Y199" i="29" s="1"/>
  <c r="C199" i="29" s="1"/>
  <c r="V199" i="29"/>
  <c r="X199" i="29" s="1"/>
  <c r="B199" i="29" s="1"/>
  <c r="G199" i="29"/>
  <c r="W198" i="29"/>
  <c r="Y198" i="29" s="1"/>
  <c r="C198" i="29" s="1"/>
  <c r="V198" i="29"/>
  <c r="X198" i="29" s="1"/>
  <c r="B198" i="29" s="1"/>
  <c r="G198" i="29"/>
  <c r="X197" i="29"/>
  <c r="B197" i="29" s="1"/>
  <c r="W197" i="29"/>
  <c r="Y197" i="29" s="1"/>
  <c r="C197" i="29" s="1"/>
  <c r="V197" i="29"/>
  <c r="G197" i="29"/>
  <c r="X196" i="29"/>
  <c r="W196" i="29"/>
  <c r="Y196" i="29" s="1"/>
  <c r="C196" i="29" s="1"/>
  <c r="V196" i="29"/>
  <c r="G196" i="29"/>
  <c r="B196" i="29"/>
  <c r="W195" i="29"/>
  <c r="Y195" i="29" s="1"/>
  <c r="C195" i="29" s="1"/>
  <c r="V195" i="29"/>
  <c r="X195" i="29" s="1"/>
  <c r="B195" i="29" s="1"/>
  <c r="G195" i="29"/>
  <c r="W194" i="29"/>
  <c r="Y194" i="29" s="1"/>
  <c r="C194" i="29" s="1"/>
  <c r="V194" i="29"/>
  <c r="X194" i="29" s="1"/>
  <c r="B194" i="29" s="1"/>
  <c r="G194" i="29"/>
  <c r="X193" i="29"/>
  <c r="B193" i="29" s="1"/>
  <c r="W193" i="29"/>
  <c r="Y193" i="29" s="1"/>
  <c r="C193" i="29" s="1"/>
  <c r="V193" i="29"/>
  <c r="G193" i="29"/>
  <c r="X192" i="29"/>
  <c r="W192" i="29"/>
  <c r="Y192" i="29" s="1"/>
  <c r="C192" i="29" s="1"/>
  <c r="V192" i="29"/>
  <c r="G192" i="29"/>
  <c r="B192" i="29"/>
  <c r="W191" i="29"/>
  <c r="Y191" i="29" s="1"/>
  <c r="C191" i="29" s="1"/>
  <c r="V191" i="29"/>
  <c r="X191" i="29" s="1"/>
  <c r="B191" i="29" s="1"/>
  <c r="G191" i="29"/>
  <c r="W190" i="29"/>
  <c r="Y190" i="29" s="1"/>
  <c r="C190" i="29" s="1"/>
  <c r="V190" i="29"/>
  <c r="X190" i="29" s="1"/>
  <c r="B190" i="29" s="1"/>
  <c r="G190" i="29"/>
  <c r="Y189" i="29"/>
  <c r="W189" i="29"/>
  <c r="V189" i="29"/>
  <c r="X189" i="29" s="1"/>
  <c r="B189" i="29" s="1"/>
  <c r="G189" i="29"/>
  <c r="C189" i="29"/>
  <c r="W188" i="29"/>
  <c r="Y188" i="29" s="1"/>
  <c r="C188" i="29" s="1"/>
  <c r="V188" i="29"/>
  <c r="X188" i="29" s="1"/>
  <c r="B188" i="29" s="1"/>
  <c r="G188" i="29"/>
  <c r="W187" i="29"/>
  <c r="Y187" i="29" s="1"/>
  <c r="C187" i="29" s="1"/>
  <c r="V187" i="29"/>
  <c r="X187" i="29" s="1"/>
  <c r="B187" i="29" s="1"/>
  <c r="G187" i="29"/>
  <c r="W186" i="29"/>
  <c r="Y186" i="29" s="1"/>
  <c r="C186" i="29" s="1"/>
  <c r="V186" i="29"/>
  <c r="X186" i="29" s="1"/>
  <c r="B186" i="29" s="1"/>
  <c r="G186" i="29"/>
  <c r="X185" i="29"/>
  <c r="B185" i="29" s="1"/>
  <c r="W185" i="29"/>
  <c r="Y185" i="29" s="1"/>
  <c r="C185" i="29" s="1"/>
  <c r="V185" i="29"/>
  <c r="G185" i="29"/>
  <c r="X184" i="29"/>
  <c r="W184" i="29"/>
  <c r="Y184" i="29" s="1"/>
  <c r="C184" i="29" s="1"/>
  <c r="V184" i="29"/>
  <c r="G184" i="29"/>
  <c r="B184" i="29"/>
  <c r="W183" i="29"/>
  <c r="Y183" i="29" s="1"/>
  <c r="C183" i="29" s="1"/>
  <c r="V183" i="29"/>
  <c r="X183" i="29" s="1"/>
  <c r="B183" i="29" s="1"/>
  <c r="G183" i="29"/>
  <c r="W182" i="29"/>
  <c r="Y182" i="29" s="1"/>
  <c r="C182" i="29" s="1"/>
  <c r="V182" i="29"/>
  <c r="X182" i="29" s="1"/>
  <c r="B182" i="29" s="1"/>
  <c r="G182" i="29"/>
  <c r="Y181" i="29"/>
  <c r="W181" i="29"/>
  <c r="V181" i="29"/>
  <c r="X181" i="29" s="1"/>
  <c r="B181" i="29" s="1"/>
  <c r="G181" i="29"/>
  <c r="C181" i="29"/>
  <c r="W180" i="29"/>
  <c r="Y180" i="29" s="1"/>
  <c r="C180" i="29" s="1"/>
  <c r="V180" i="29"/>
  <c r="X180" i="29" s="1"/>
  <c r="B180" i="29" s="1"/>
  <c r="G180" i="29"/>
  <c r="W179" i="29"/>
  <c r="Y179" i="29" s="1"/>
  <c r="C179" i="29" s="1"/>
  <c r="V179" i="29"/>
  <c r="X179" i="29" s="1"/>
  <c r="B179" i="29" s="1"/>
  <c r="G179" i="29"/>
  <c r="W178" i="29"/>
  <c r="Y178" i="29" s="1"/>
  <c r="C178" i="29" s="1"/>
  <c r="V178" i="29"/>
  <c r="X178" i="29" s="1"/>
  <c r="B178" i="29" s="1"/>
  <c r="G178" i="29"/>
  <c r="X177" i="29"/>
  <c r="B177" i="29" s="1"/>
  <c r="W177" i="29"/>
  <c r="Y177" i="29" s="1"/>
  <c r="C177" i="29" s="1"/>
  <c r="V177" i="29"/>
  <c r="G177" i="29"/>
  <c r="X176" i="29"/>
  <c r="W176" i="29"/>
  <c r="Y176" i="29" s="1"/>
  <c r="C176" i="29" s="1"/>
  <c r="V176" i="29"/>
  <c r="G176" i="29"/>
  <c r="B176" i="29"/>
  <c r="W175" i="29"/>
  <c r="Y175" i="29" s="1"/>
  <c r="C175" i="29" s="1"/>
  <c r="V175" i="29"/>
  <c r="X175" i="29" s="1"/>
  <c r="B175" i="29" s="1"/>
  <c r="G175" i="29"/>
  <c r="W174" i="29"/>
  <c r="Y174" i="29" s="1"/>
  <c r="C174" i="29" s="1"/>
  <c r="V174" i="29"/>
  <c r="X174" i="29" s="1"/>
  <c r="B174" i="29" s="1"/>
  <c r="G174" i="29"/>
  <c r="Y173" i="29"/>
  <c r="W173" i="29"/>
  <c r="V173" i="29"/>
  <c r="X173" i="29" s="1"/>
  <c r="B173" i="29" s="1"/>
  <c r="G173" i="29"/>
  <c r="C173" i="29"/>
  <c r="W172" i="29"/>
  <c r="Y172" i="29" s="1"/>
  <c r="C172" i="29" s="1"/>
  <c r="V172" i="29"/>
  <c r="X172" i="29" s="1"/>
  <c r="B172" i="29" s="1"/>
  <c r="G172" i="29"/>
  <c r="W171" i="29"/>
  <c r="Y171" i="29" s="1"/>
  <c r="C171" i="29" s="1"/>
  <c r="V171" i="29"/>
  <c r="X171" i="29" s="1"/>
  <c r="B171" i="29" s="1"/>
  <c r="G171" i="29"/>
  <c r="W170" i="29"/>
  <c r="Y170" i="29" s="1"/>
  <c r="C170" i="29" s="1"/>
  <c r="V170" i="29"/>
  <c r="X170" i="29" s="1"/>
  <c r="B170" i="29" s="1"/>
  <c r="G170" i="29"/>
  <c r="X169" i="29"/>
  <c r="B169" i="29" s="1"/>
  <c r="W169" i="29"/>
  <c r="Y169" i="29" s="1"/>
  <c r="C169" i="29" s="1"/>
  <c r="V169" i="29"/>
  <c r="G169" i="29"/>
  <c r="X168" i="29"/>
  <c r="W168" i="29"/>
  <c r="Y168" i="29" s="1"/>
  <c r="C168" i="29" s="1"/>
  <c r="V168" i="29"/>
  <c r="G168" i="29"/>
  <c r="B168" i="29"/>
  <c r="W167" i="29"/>
  <c r="Y167" i="29" s="1"/>
  <c r="C167" i="29" s="1"/>
  <c r="V167" i="29"/>
  <c r="X167" i="29" s="1"/>
  <c r="B167" i="29" s="1"/>
  <c r="G167" i="29"/>
  <c r="W166" i="29"/>
  <c r="Y166" i="29" s="1"/>
  <c r="C166" i="29" s="1"/>
  <c r="V166" i="29"/>
  <c r="X166" i="29" s="1"/>
  <c r="B166" i="29" s="1"/>
  <c r="G166" i="29"/>
  <c r="Y165" i="29"/>
  <c r="W165" i="29"/>
  <c r="V165" i="29"/>
  <c r="X165" i="29" s="1"/>
  <c r="B165" i="29" s="1"/>
  <c r="G165" i="29"/>
  <c r="C165" i="29"/>
  <c r="W164" i="29"/>
  <c r="Y164" i="29" s="1"/>
  <c r="C164" i="29" s="1"/>
  <c r="V164" i="29"/>
  <c r="X164" i="29" s="1"/>
  <c r="B164" i="29" s="1"/>
  <c r="G164" i="29"/>
  <c r="W163" i="29"/>
  <c r="Y163" i="29" s="1"/>
  <c r="C163" i="29" s="1"/>
  <c r="V163" i="29"/>
  <c r="X163" i="29" s="1"/>
  <c r="B163" i="29" s="1"/>
  <c r="G163" i="29"/>
  <c r="W162" i="29"/>
  <c r="Y162" i="29" s="1"/>
  <c r="C162" i="29" s="1"/>
  <c r="V162" i="29"/>
  <c r="X162" i="29" s="1"/>
  <c r="B162" i="29" s="1"/>
  <c r="G162" i="29"/>
  <c r="X161" i="29"/>
  <c r="B161" i="29" s="1"/>
  <c r="W161" i="29"/>
  <c r="Y161" i="29" s="1"/>
  <c r="C161" i="29" s="1"/>
  <c r="V161" i="29"/>
  <c r="G161" i="29"/>
  <c r="X160" i="29"/>
  <c r="W160" i="29"/>
  <c r="Y160" i="29" s="1"/>
  <c r="C160" i="29" s="1"/>
  <c r="V160" i="29"/>
  <c r="G160" i="29"/>
  <c r="B160" i="29"/>
  <c r="W159" i="29"/>
  <c r="Y159" i="29" s="1"/>
  <c r="C159" i="29" s="1"/>
  <c r="V159" i="29"/>
  <c r="X159" i="29" s="1"/>
  <c r="B159" i="29" s="1"/>
  <c r="G159" i="29"/>
  <c r="W158" i="29"/>
  <c r="Y158" i="29" s="1"/>
  <c r="C158" i="29" s="1"/>
  <c r="V158" i="29"/>
  <c r="X158" i="29" s="1"/>
  <c r="B158" i="29" s="1"/>
  <c r="G158" i="29"/>
  <c r="Y157" i="29"/>
  <c r="W157" i="29"/>
  <c r="V157" i="29"/>
  <c r="X157" i="29" s="1"/>
  <c r="B157" i="29" s="1"/>
  <c r="G157" i="29"/>
  <c r="C157" i="29"/>
  <c r="W156" i="29"/>
  <c r="Y156" i="29" s="1"/>
  <c r="C156" i="29" s="1"/>
  <c r="V156" i="29"/>
  <c r="X156" i="29" s="1"/>
  <c r="B156" i="29" s="1"/>
  <c r="G156" i="29"/>
  <c r="W155" i="29"/>
  <c r="Y155" i="29" s="1"/>
  <c r="C155" i="29" s="1"/>
  <c r="V155" i="29"/>
  <c r="X155" i="29" s="1"/>
  <c r="B155" i="29" s="1"/>
  <c r="G155" i="29"/>
  <c r="W154" i="29"/>
  <c r="Y154" i="29" s="1"/>
  <c r="C154" i="29" s="1"/>
  <c r="V154" i="29"/>
  <c r="X154" i="29" s="1"/>
  <c r="B154" i="29" s="1"/>
  <c r="G154" i="29"/>
  <c r="X153" i="29"/>
  <c r="B153" i="29" s="1"/>
  <c r="W153" i="29"/>
  <c r="Y153" i="29" s="1"/>
  <c r="C153" i="29" s="1"/>
  <c r="V153" i="29"/>
  <c r="G153" i="29"/>
  <c r="X152" i="29"/>
  <c r="W152" i="29"/>
  <c r="Y152" i="29" s="1"/>
  <c r="C152" i="29" s="1"/>
  <c r="V152" i="29"/>
  <c r="G152" i="29"/>
  <c r="B152" i="29"/>
  <c r="W151" i="29"/>
  <c r="Y151" i="29" s="1"/>
  <c r="C151" i="29" s="1"/>
  <c r="V151" i="29"/>
  <c r="X151" i="29" s="1"/>
  <c r="B151" i="29" s="1"/>
  <c r="G151" i="29"/>
  <c r="W150" i="29"/>
  <c r="Y150" i="29" s="1"/>
  <c r="C150" i="29" s="1"/>
  <c r="V150" i="29"/>
  <c r="X150" i="29" s="1"/>
  <c r="B150" i="29" s="1"/>
  <c r="G150" i="29"/>
  <c r="Y149" i="29"/>
  <c r="W149" i="29"/>
  <c r="V149" i="29"/>
  <c r="X149" i="29" s="1"/>
  <c r="B149" i="29" s="1"/>
  <c r="G149" i="29"/>
  <c r="C149" i="29"/>
  <c r="W148" i="29"/>
  <c r="Y148" i="29" s="1"/>
  <c r="C148" i="29" s="1"/>
  <c r="V148" i="29"/>
  <c r="X148" i="29" s="1"/>
  <c r="B148" i="29" s="1"/>
  <c r="G148" i="29"/>
  <c r="W147" i="29"/>
  <c r="Y147" i="29" s="1"/>
  <c r="C147" i="29" s="1"/>
  <c r="V147" i="29"/>
  <c r="X147" i="29" s="1"/>
  <c r="B147" i="29" s="1"/>
  <c r="G147" i="29"/>
  <c r="W146" i="29"/>
  <c r="Y146" i="29" s="1"/>
  <c r="C146" i="29" s="1"/>
  <c r="V146" i="29"/>
  <c r="X146" i="29" s="1"/>
  <c r="B146" i="29" s="1"/>
  <c r="G146" i="29"/>
  <c r="X145" i="29"/>
  <c r="B145" i="29" s="1"/>
  <c r="W145" i="29"/>
  <c r="Y145" i="29" s="1"/>
  <c r="C145" i="29" s="1"/>
  <c r="V145" i="29"/>
  <c r="G145" i="29"/>
  <c r="X144" i="29"/>
  <c r="W144" i="29"/>
  <c r="Y144" i="29" s="1"/>
  <c r="C144" i="29" s="1"/>
  <c r="V144" i="29"/>
  <c r="G144" i="29"/>
  <c r="B144" i="29"/>
  <c r="W143" i="29"/>
  <c r="Y143" i="29" s="1"/>
  <c r="C143" i="29" s="1"/>
  <c r="V143" i="29"/>
  <c r="X143" i="29" s="1"/>
  <c r="B143" i="29" s="1"/>
  <c r="G143" i="29"/>
  <c r="W142" i="29"/>
  <c r="Y142" i="29" s="1"/>
  <c r="C142" i="29" s="1"/>
  <c r="V142" i="29"/>
  <c r="X142" i="29" s="1"/>
  <c r="B142" i="29" s="1"/>
  <c r="G142" i="29"/>
  <c r="Y141" i="29"/>
  <c r="W141" i="29"/>
  <c r="V141" i="29"/>
  <c r="X141" i="29" s="1"/>
  <c r="B141" i="29" s="1"/>
  <c r="G141" i="29"/>
  <c r="C141" i="29"/>
  <c r="W140" i="29"/>
  <c r="Y140" i="29" s="1"/>
  <c r="C140" i="29" s="1"/>
  <c r="V140" i="29"/>
  <c r="X140" i="29" s="1"/>
  <c r="B140" i="29" s="1"/>
  <c r="G140" i="29"/>
  <c r="W139" i="29"/>
  <c r="Y139" i="29" s="1"/>
  <c r="C139" i="29" s="1"/>
  <c r="V139" i="29"/>
  <c r="X139" i="29" s="1"/>
  <c r="B139" i="29" s="1"/>
  <c r="G139" i="29"/>
  <c r="W138" i="29"/>
  <c r="Y138" i="29" s="1"/>
  <c r="C138" i="29" s="1"/>
  <c r="V138" i="29"/>
  <c r="X138" i="29" s="1"/>
  <c r="B138" i="29" s="1"/>
  <c r="G138" i="29"/>
  <c r="X137" i="29"/>
  <c r="B137" i="29" s="1"/>
  <c r="W137" i="29"/>
  <c r="Y137" i="29" s="1"/>
  <c r="C137" i="29" s="1"/>
  <c r="V137" i="29"/>
  <c r="G137" i="29"/>
  <c r="X136" i="29"/>
  <c r="W136" i="29"/>
  <c r="Y136" i="29" s="1"/>
  <c r="C136" i="29" s="1"/>
  <c r="V136" i="29"/>
  <c r="G136" i="29"/>
  <c r="B136" i="29"/>
  <c r="W135" i="29"/>
  <c r="Y135" i="29" s="1"/>
  <c r="C135" i="29" s="1"/>
  <c r="V135" i="29"/>
  <c r="X135" i="29" s="1"/>
  <c r="B135" i="29" s="1"/>
  <c r="G135" i="29"/>
  <c r="W134" i="29"/>
  <c r="Y134" i="29" s="1"/>
  <c r="C134" i="29" s="1"/>
  <c r="V134" i="29"/>
  <c r="X134" i="29" s="1"/>
  <c r="B134" i="29" s="1"/>
  <c r="G134" i="29"/>
  <c r="Y133" i="29"/>
  <c r="W133" i="29"/>
  <c r="V133" i="29"/>
  <c r="X133" i="29" s="1"/>
  <c r="B133" i="29" s="1"/>
  <c r="G133" i="29"/>
  <c r="C133" i="29"/>
  <c r="W132" i="29"/>
  <c r="Y132" i="29" s="1"/>
  <c r="C132" i="29" s="1"/>
  <c r="V132" i="29"/>
  <c r="X132" i="29" s="1"/>
  <c r="B132" i="29" s="1"/>
  <c r="G132" i="29"/>
  <c r="W131" i="29"/>
  <c r="Y131" i="29" s="1"/>
  <c r="C131" i="29" s="1"/>
  <c r="V131" i="29"/>
  <c r="X131" i="29" s="1"/>
  <c r="B131" i="29" s="1"/>
  <c r="G131" i="29"/>
  <c r="W130" i="29"/>
  <c r="Y130" i="29" s="1"/>
  <c r="C130" i="29" s="1"/>
  <c r="V130" i="29"/>
  <c r="X130" i="29" s="1"/>
  <c r="B130" i="29" s="1"/>
  <c r="G130" i="29"/>
  <c r="X129" i="29"/>
  <c r="B129" i="29" s="1"/>
  <c r="W129" i="29"/>
  <c r="Y129" i="29" s="1"/>
  <c r="C129" i="29" s="1"/>
  <c r="V129" i="29"/>
  <c r="G129" i="29"/>
  <c r="X128" i="29"/>
  <c r="W128" i="29"/>
  <c r="Y128" i="29" s="1"/>
  <c r="C128" i="29" s="1"/>
  <c r="V128" i="29"/>
  <c r="G128" i="29"/>
  <c r="B128" i="29"/>
  <c r="W127" i="29"/>
  <c r="Y127" i="29" s="1"/>
  <c r="C127" i="29" s="1"/>
  <c r="V127" i="29"/>
  <c r="X127" i="29" s="1"/>
  <c r="B127" i="29" s="1"/>
  <c r="G127" i="29"/>
  <c r="Y126" i="29"/>
  <c r="C126" i="29" s="1"/>
  <c r="W126" i="29"/>
  <c r="V126" i="29"/>
  <c r="X126" i="29" s="1"/>
  <c r="B126" i="29" s="1"/>
  <c r="G126" i="29"/>
  <c r="Y125" i="29"/>
  <c r="C125" i="29" s="1"/>
  <c r="W125" i="29"/>
  <c r="V125" i="29"/>
  <c r="X125" i="29" s="1"/>
  <c r="B125" i="29" s="1"/>
  <c r="G125" i="29"/>
  <c r="W124" i="29"/>
  <c r="Y124" i="29" s="1"/>
  <c r="C124" i="29" s="1"/>
  <c r="V124" i="29"/>
  <c r="X124" i="29" s="1"/>
  <c r="B124" i="29" s="1"/>
  <c r="G124" i="29"/>
  <c r="W123" i="29"/>
  <c r="Y123" i="29" s="1"/>
  <c r="C123" i="29" s="1"/>
  <c r="V123" i="29"/>
  <c r="X123" i="29" s="1"/>
  <c r="B123" i="29" s="1"/>
  <c r="G123" i="29"/>
  <c r="W122" i="29"/>
  <c r="Y122" i="29" s="1"/>
  <c r="C122" i="29" s="1"/>
  <c r="V122" i="29"/>
  <c r="X122" i="29" s="1"/>
  <c r="B122" i="29" s="1"/>
  <c r="G122" i="29"/>
  <c r="X121" i="29"/>
  <c r="B121" i="29" s="1"/>
  <c r="W121" i="29"/>
  <c r="Y121" i="29" s="1"/>
  <c r="C121" i="29" s="1"/>
  <c r="V121" i="29"/>
  <c r="G121" i="29"/>
  <c r="X120" i="29"/>
  <c r="W120" i="29"/>
  <c r="Y120" i="29" s="1"/>
  <c r="C120" i="29" s="1"/>
  <c r="V120" i="29"/>
  <c r="G120" i="29"/>
  <c r="B120" i="29"/>
  <c r="W119" i="29"/>
  <c r="Y119" i="29" s="1"/>
  <c r="C119" i="29" s="1"/>
  <c r="V119" i="29"/>
  <c r="X119" i="29" s="1"/>
  <c r="B119" i="29" s="1"/>
  <c r="G119" i="29"/>
  <c r="Y118" i="29"/>
  <c r="C118" i="29" s="1"/>
  <c r="W118" i="29"/>
  <c r="V118" i="29"/>
  <c r="X118" i="29" s="1"/>
  <c r="B118" i="29" s="1"/>
  <c r="G118" i="29"/>
  <c r="Y117" i="29"/>
  <c r="C117" i="29" s="1"/>
  <c r="W117" i="29"/>
  <c r="V117" i="29"/>
  <c r="X117" i="29" s="1"/>
  <c r="B117" i="29" s="1"/>
  <c r="G117" i="29"/>
  <c r="W116" i="29"/>
  <c r="Y116" i="29" s="1"/>
  <c r="C116" i="29" s="1"/>
  <c r="V116" i="29"/>
  <c r="X116" i="29" s="1"/>
  <c r="B116" i="29" s="1"/>
  <c r="G116" i="29"/>
  <c r="W115" i="29"/>
  <c r="Y115" i="29" s="1"/>
  <c r="C115" i="29" s="1"/>
  <c r="V115" i="29"/>
  <c r="X115" i="29" s="1"/>
  <c r="B115" i="29" s="1"/>
  <c r="G115" i="29"/>
  <c r="W114" i="29"/>
  <c r="Y114" i="29" s="1"/>
  <c r="C114" i="29" s="1"/>
  <c r="V114" i="29"/>
  <c r="X114" i="29" s="1"/>
  <c r="B114" i="29" s="1"/>
  <c r="G114" i="29"/>
  <c r="X113" i="29"/>
  <c r="B113" i="29" s="1"/>
  <c r="W113" i="29"/>
  <c r="Y113" i="29" s="1"/>
  <c r="C113" i="29" s="1"/>
  <c r="V113" i="29"/>
  <c r="G113" i="29"/>
  <c r="X112" i="29"/>
  <c r="W112" i="29"/>
  <c r="Y112" i="29" s="1"/>
  <c r="C112" i="29" s="1"/>
  <c r="V112" i="29"/>
  <c r="G112" i="29"/>
  <c r="B112" i="29"/>
  <c r="W111" i="29"/>
  <c r="Y111" i="29" s="1"/>
  <c r="C111" i="29" s="1"/>
  <c r="V111" i="29"/>
  <c r="X111" i="29" s="1"/>
  <c r="B111" i="29" s="1"/>
  <c r="G111" i="29"/>
  <c r="Y110" i="29"/>
  <c r="C110" i="29" s="1"/>
  <c r="W110" i="29"/>
  <c r="V110" i="29"/>
  <c r="X110" i="29" s="1"/>
  <c r="B110" i="29" s="1"/>
  <c r="G110" i="29"/>
  <c r="Y109" i="29"/>
  <c r="C109" i="29" s="1"/>
  <c r="W109" i="29"/>
  <c r="V109" i="29"/>
  <c r="X109" i="29" s="1"/>
  <c r="B109" i="29" s="1"/>
  <c r="G109" i="29"/>
  <c r="W108" i="29"/>
  <c r="Y108" i="29" s="1"/>
  <c r="C108" i="29" s="1"/>
  <c r="V108" i="29"/>
  <c r="X108" i="29" s="1"/>
  <c r="B108" i="29" s="1"/>
  <c r="G108" i="29"/>
  <c r="W107" i="29"/>
  <c r="Y107" i="29" s="1"/>
  <c r="C107" i="29" s="1"/>
  <c r="V107" i="29"/>
  <c r="X107" i="29" s="1"/>
  <c r="B107" i="29" s="1"/>
  <c r="G107" i="29"/>
  <c r="W106" i="29"/>
  <c r="Y106" i="29" s="1"/>
  <c r="C106" i="29" s="1"/>
  <c r="V106" i="29"/>
  <c r="X106" i="29" s="1"/>
  <c r="B106" i="29" s="1"/>
  <c r="G106" i="29"/>
  <c r="X105" i="29"/>
  <c r="B105" i="29" s="1"/>
  <c r="W105" i="29"/>
  <c r="Y105" i="29" s="1"/>
  <c r="C105" i="29" s="1"/>
  <c r="V105" i="29"/>
  <c r="G105" i="29"/>
  <c r="X104" i="29"/>
  <c r="W104" i="29"/>
  <c r="Y104" i="29" s="1"/>
  <c r="C104" i="29" s="1"/>
  <c r="V104" i="29"/>
  <c r="G104" i="29"/>
  <c r="B104" i="29"/>
  <c r="W103" i="29"/>
  <c r="Y103" i="29" s="1"/>
  <c r="C103" i="29" s="1"/>
  <c r="V103" i="29"/>
  <c r="X103" i="29" s="1"/>
  <c r="B103" i="29" s="1"/>
  <c r="G103" i="29"/>
  <c r="Y102" i="29"/>
  <c r="C102" i="29" s="1"/>
  <c r="W102" i="29"/>
  <c r="V102" i="29"/>
  <c r="X102" i="29" s="1"/>
  <c r="B102" i="29" s="1"/>
  <c r="G102" i="29"/>
  <c r="Y101" i="29"/>
  <c r="C101" i="29" s="1"/>
  <c r="W101" i="29"/>
  <c r="V101" i="29"/>
  <c r="X101" i="29" s="1"/>
  <c r="B101" i="29" s="1"/>
  <c r="G101" i="29"/>
  <c r="W100" i="29"/>
  <c r="Y100" i="29" s="1"/>
  <c r="C100" i="29" s="1"/>
  <c r="V100" i="29"/>
  <c r="X100" i="29" s="1"/>
  <c r="B100" i="29" s="1"/>
  <c r="G100" i="29"/>
  <c r="W99" i="29"/>
  <c r="Y99" i="29" s="1"/>
  <c r="C99" i="29" s="1"/>
  <c r="V99" i="29"/>
  <c r="X99" i="29" s="1"/>
  <c r="B99" i="29" s="1"/>
  <c r="G99" i="29"/>
  <c r="W98" i="29"/>
  <c r="Y98" i="29" s="1"/>
  <c r="C98" i="29" s="1"/>
  <c r="V98" i="29"/>
  <c r="X98" i="29" s="1"/>
  <c r="B98" i="29" s="1"/>
  <c r="G98" i="29"/>
  <c r="X97" i="29"/>
  <c r="B97" i="29" s="1"/>
  <c r="W97" i="29"/>
  <c r="Y97" i="29" s="1"/>
  <c r="C97" i="29" s="1"/>
  <c r="V97" i="29"/>
  <c r="G97" i="29"/>
  <c r="X96" i="29"/>
  <c r="W96" i="29"/>
  <c r="Y96" i="29" s="1"/>
  <c r="C96" i="29" s="1"/>
  <c r="V96" i="29"/>
  <c r="G96" i="29"/>
  <c r="B96" i="29"/>
  <c r="W95" i="29"/>
  <c r="Y95" i="29" s="1"/>
  <c r="C95" i="29" s="1"/>
  <c r="V95" i="29"/>
  <c r="X95" i="29" s="1"/>
  <c r="B95" i="29" s="1"/>
  <c r="G95" i="29"/>
  <c r="Y94" i="29"/>
  <c r="C94" i="29" s="1"/>
  <c r="W94" i="29"/>
  <c r="V94" i="29"/>
  <c r="X94" i="29" s="1"/>
  <c r="B94" i="29" s="1"/>
  <c r="G94" i="29"/>
  <c r="Y93" i="29"/>
  <c r="C93" i="29" s="1"/>
  <c r="W93" i="29"/>
  <c r="V93" i="29"/>
  <c r="X93" i="29" s="1"/>
  <c r="B93" i="29" s="1"/>
  <c r="G93" i="29"/>
  <c r="W92" i="29"/>
  <c r="Y92" i="29" s="1"/>
  <c r="C92" i="29" s="1"/>
  <c r="V92" i="29"/>
  <c r="X92" i="29" s="1"/>
  <c r="B92" i="29" s="1"/>
  <c r="G92" i="29"/>
  <c r="W91" i="29"/>
  <c r="Y91" i="29" s="1"/>
  <c r="C91" i="29" s="1"/>
  <c r="V91" i="29"/>
  <c r="X91" i="29" s="1"/>
  <c r="B91" i="29" s="1"/>
  <c r="G91" i="29"/>
  <c r="W90" i="29"/>
  <c r="Y90" i="29" s="1"/>
  <c r="C90" i="29" s="1"/>
  <c r="V90" i="29"/>
  <c r="X90" i="29" s="1"/>
  <c r="B90" i="29" s="1"/>
  <c r="G90" i="29"/>
  <c r="X89" i="29"/>
  <c r="B89" i="29" s="1"/>
  <c r="W89" i="29"/>
  <c r="Y89" i="29" s="1"/>
  <c r="C89" i="29" s="1"/>
  <c r="V89" i="29"/>
  <c r="G89" i="29"/>
  <c r="X88" i="29"/>
  <c r="W88" i="29"/>
  <c r="Y88" i="29" s="1"/>
  <c r="C88" i="29" s="1"/>
  <c r="V88" i="29"/>
  <c r="G88" i="29"/>
  <c r="B88" i="29"/>
  <c r="W87" i="29"/>
  <c r="Y87" i="29" s="1"/>
  <c r="C87" i="29" s="1"/>
  <c r="V87" i="29"/>
  <c r="X87" i="29" s="1"/>
  <c r="B87" i="29" s="1"/>
  <c r="G87" i="29"/>
  <c r="Y86" i="29"/>
  <c r="C86" i="29" s="1"/>
  <c r="W86" i="29"/>
  <c r="V86" i="29"/>
  <c r="X86" i="29" s="1"/>
  <c r="B86" i="29" s="1"/>
  <c r="G86" i="29"/>
  <c r="Y85" i="29"/>
  <c r="C85" i="29" s="1"/>
  <c r="W85" i="29"/>
  <c r="V85" i="29"/>
  <c r="X85" i="29" s="1"/>
  <c r="B85" i="29" s="1"/>
  <c r="G85" i="29"/>
  <c r="W84" i="29"/>
  <c r="Y84" i="29" s="1"/>
  <c r="C84" i="29" s="1"/>
  <c r="V84" i="29"/>
  <c r="X84" i="29" s="1"/>
  <c r="B84" i="29" s="1"/>
  <c r="G84" i="29"/>
  <c r="W83" i="29"/>
  <c r="Y83" i="29" s="1"/>
  <c r="C83" i="29" s="1"/>
  <c r="V83" i="29"/>
  <c r="X83" i="29" s="1"/>
  <c r="B83" i="29" s="1"/>
  <c r="G83" i="29"/>
  <c r="W82" i="29"/>
  <c r="Y82" i="29" s="1"/>
  <c r="C82" i="29" s="1"/>
  <c r="V82" i="29"/>
  <c r="X82" i="29" s="1"/>
  <c r="B82" i="29" s="1"/>
  <c r="G82" i="29"/>
  <c r="X81" i="29"/>
  <c r="B81" i="29" s="1"/>
  <c r="W81" i="29"/>
  <c r="Y81" i="29" s="1"/>
  <c r="C81" i="29" s="1"/>
  <c r="V81" i="29"/>
  <c r="G81" i="29"/>
  <c r="X80" i="29"/>
  <c r="W80" i="29"/>
  <c r="Y80" i="29" s="1"/>
  <c r="C80" i="29" s="1"/>
  <c r="V80" i="29"/>
  <c r="G80" i="29"/>
  <c r="B80" i="29"/>
  <c r="W79" i="29"/>
  <c r="Y79" i="29" s="1"/>
  <c r="C79" i="29" s="1"/>
  <c r="V79" i="29"/>
  <c r="X79" i="29" s="1"/>
  <c r="B79" i="29" s="1"/>
  <c r="G79" i="29"/>
  <c r="W78" i="29"/>
  <c r="Y78" i="29" s="1"/>
  <c r="C78" i="29" s="1"/>
  <c r="V78" i="29"/>
  <c r="X78" i="29" s="1"/>
  <c r="B78" i="29" s="1"/>
  <c r="G78" i="29"/>
  <c r="Y77" i="29"/>
  <c r="W77" i="29"/>
  <c r="V77" i="29"/>
  <c r="X77" i="29" s="1"/>
  <c r="B77" i="29" s="1"/>
  <c r="G77" i="29"/>
  <c r="C77" i="29"/>
  <c r="W76" i="29"/>
  <c r="Y76" i="29" s="1"/>
  <c r="C76" i="29" s="1"/>
  <c r="V76" i="29"/>
  <c r="X76" i="29" s="1"/>
  <c r="B76" i="29" s="1"/>
  <c r="G76" i="29"/>
  <c r="W75" i="29"/>
  <c r="Y75" i="29" s="1"/>
  <c r="C75" i="29" s="1"/>
  <c r="V75" i="29"/>
  <c r="X75" i="29" s="1"/>
  <c r="B75" i="29" s="1"/>
  <c r="G75" i="29"/>
  <c r="W74" i="29"/>
  <c r="Y74" i="29" s="1"/>
  <c r="C74" i="29" s="1"/>
  <c r="V74" i="29"/>
  <c r="X74" i="29" s="1"/>
  <c r="B74" i="29" s="1"/>
  <c r="G74" i="29"/>
  <c r="X73" i="29"/>
  <c r="B73" i="29" s="1"/>
  <c r="W73" i="29"/>
  <c r="Y73" i="29" s="1"/>
  <c r="C73" i="29" s="1"/>
  <c r="V73" i="29"/>
  <c r="G73" i="29"/>
  <c r="X72" i="29"/>
  <c r="W72" i="29"/>
  <c r="Y72" i="29" s="1"/>
  <c r="C72" i="29" s="1"/>
  <c r="V72" i="29"/>
  <c r="G72" i="29"/>
  <c r="B72" i="29"/>
  <c r="W71" i="29"/>
  <c r="Y71" i="29" s="1"/>
  <c r="C71" i="29" s="1"/>
  <c r="V71" i="29"/>
  <c r="X71" i="29" s="1"/>
  <c r="B71" i="29" s="1"/>
  <c r="G71" i="29"/>
  <c r="W70" i="29"/>
  <c r="Y70" i="29" s="1"/>
  <c r="C70" i="29" s="1"/>
  <c r="V70" i="29"/>
  <c r="X70" i="29" s="1"/>
  <c r="B70" i="29" s="1"/>
  <c r="G70" i="29"/>
  <c r="Y69" i="29"/>
  <c r="W69" i="29"/>
  <c r="V69" i="29"/>
  <c r="X69" i="29" s="1"/>
  <c r="B69" i="29" s="1"/>
  <c r="G69" i="29"/>
  <c r="C69" i="29"/>
  <c r="W68" i="29"/>
  <c r="Y68" i="29" s="1"/>
  <c r="C68" i="29" s="1"/>
  <c r="V68" i="29"/>
  <c r="X68" i="29" s="1"/>
  <c r="B68" i="29" s="1"/>
  <c r="G68" i="29"/>
  <c r="W67" i="29"/>
  <c r="Y67" i="29" s="1"/>
  <c r="C67" i="29" s="1"/>
  <c r="V67" i="29"/>
  <c r="X67" i="29" s="1"/>
  <c r="B67" i="29" s="1"/>
  <c r="G67" i="29"/>
  <c r="W66" i="29"/>
  <c r="Y66" i="29" s="1"/>
  <c r="C66" i="29" s="1"/>
  <c r="V66" i="29"/>
  <c r="X66" i="29" s="1"/>
  <c r="B66" i="29" s="1"/>
  <c r="G66" i="29"/>
  <c r="X65" i="29"/>
  <c r="B65" i="29" s="1"/>
  <c r="W65" i="29"/>
  <c r="Y65" i="29" s="1"/>
  <c r="C65" i="29" s="1"/>
  <c r="V65" i="29"/>
  <c r="G65" i="29"/>
  <c r="X64" i="29"/>
  <c r="W64" i="29"/>
  <c r="Y64" i="29" s="1"/>
  <c r="C64" i="29" s="1"/>
  <c r="V64" i="29"/>
  <c r="G64" i="29"/>
  <c r="B64" i="29"/>
  <c r="W63" i="29"/>
  <c r="Y63" i="29" s="1"/>
  <c r="C63" i="29" s="1"/>
  <c r="V63" i="29"/>
  <c r="X63" i="29" s="1"/>
  <c r="B63" i="29" s="1"/>
  <c r="G63" i="29"/>
  <c r="Y62" i="29"/>
  <c r="C62" i="29" s="1"/>
  <c r="W62" i="29"/>
  <c r="V62" i="29"/>
  <c r="X62" i="29" s="1"/>
  <c r="B62" i="29" s="1"/>
  <c r="G62" i="29"/>
  <c r="Y61" i="29"/>
  <c r="C61" i="29" s="1"/>
  <c r="W61" i="29"/>
  <c r="V61" i="29"/>
  <c r="X61" i="29" s="1"/>
  <c r="B61" i="29" s="1"/>
  <c r="G61" i="29"/>
  <c r="W60" i="29"/>
  <c r="Y60" i="29" s="1"/>
  <c r="C60" i="29" s="1"/>
  <c r="V60" i="29"/>
  <c r="X60" i="29" s="1"/>
  <c r="B60" i="29" s="1"/>
  <c r="G60" i="29"/>
  <c r="W59" i="29"/>
  <c r="Y59" i="29" s="1"/>
  <c r="C59" i="29" s="1"/>
  <c r="V59" i="29"/>
  <c r="X59" i="29" s="1"/>
  <c r="B59" i="29" s="1"/>
  <c r="G59" i="29"/>
  <c r="W58" i="29"/>
  <c r="Y58" i="29" s="1"/>
  <c r="C58" i="29" s="1"/>
  <c r="V58" i="29"/>
  <c r="X58" i="29" s="1"/>
  <c r="B58" i="29" s="1"/>
  <c r="G58" i="29"/>
  <c r="X57" i="29"/>
  <c r="B57" i="29" s="1"/>
  <c r="W57" i="29"/>
  <c r="Y57" i="29" s="1"/>
  <c r="C57" i="29" s="1"/>
  <c r="V57" i="29"/>
  <c r="G57" i="29"/>
  <c r="X56" i="29"/>
  <c r="W56" i="29"/>
  <c r="Y56" i="29" s="1"/>
  <c r="C56" i="29" s="1"/>
  <c r="V56" i="29"/>
  <c r="G56" i="29"/>
  <c r="B56" i="29"/>
  <c r="W55" i="29"/>
  <c r="Y55" i="29" s="1"/>
  <c r="C55" i="29" s="1"/>
  <c r="V55" i="29"/>
  <c r="X55" i="29" s="1"/>
  <c r="B55" i="29" s="1"/>
  <c r="G55" i="29"/>
  <c r="Y54" i="29"/>
  <c r="C54" i="29" s="1"/>
  <c r="W54" i="29"/>
  <c r="V54" i="29"/>
  <c r="X54" i="29" s="1"/>
  <c r="B54" i="29" s="1"/>
  <c r="G54" i="29"/>
  <c r="Y53" i="29"/>
  <c r="C53" i="29" s="1"/>
  <c r="W53" i="29"/>
  <c r="V53" i="29"/>
  <c r="X53" i="29" s="1"/>
  <c r="B53" i="29" s="1"/>
  <c r="G53" i="29"/>
  <c r="W52" i="29"/>
  <c r="Y52" i="29" s="1"/>
  <c r="C52" i="29" s="1"/>
  <c r="V52" i="29"/>
  <c r="X52" i="29" s="1"/>
  <c r="B52" i="29" s="1"/>
  <c r="G52" i="29"/>
  <c r="W51" i="29"/>
  <c r="Y51" i="29" s="1"/>
  <c r="C51" i="29" s="1"/>
  <c r="V51" i="29"/>
  <c r="X51" i="29" s="1"/>
  <c r="B51" i="29" s="1"/>
  <c r="G51" i="29"/>
  <c r="W50" i="29"/>
  <c r="Y50" i="29" s="1"/>
  <c r="C50" i="29" s="1"/>
  <c r="V50" i="29"/>
  <c r="X50" i="29" s="1"/>
  <c r="B50" i="29" s="1"/>
  <c r="G50" i="29"/>
  <c r="W49" i="29"/>
  <c r="Y49" i="29" s="1"/>
  <c r="C49" i="29" s="1"/>
  <c r="V49" i="29"/>
  <c r="X49" i="29" s="1"/>
  <c r="B49" i="29" s="1"/>
  <c r="G49" i="29"/>
  <c r="X48" i="29"/>
  <c r="W48" i="29"/>
  <c r="Y48" i="29" s="1"/>
  <c r="C48" i="29" s="1"/>
  <c r="V48" i="29"/>
  <c r="G48" i="29"/>
  <c r="B48" i="29"/>
  <c r="W47" i="29"/>
  <c r="Y47" i="29" s="1"/>
  <c r="C47" i="29" s="1"/>
  <c r="V47" i="29"/>
  <c r="X47" i="29" s="1"/>
  <c r="B47" i="29" s="1"/>
  <c r="G47" i="29"/>
  <c r="W46" i="29"/>
  <c r="Y46" i="29" s="1"/>
  <c r="C46" i="29" s="1"/>
  <c r="V46" i="29"/>
  <c r="X46" i="29" s="1"/>
  <c r="B46" i="29" s="1"/>
  <c r="G46" i="29"/>
  <c r="Y45" i="29"/>
  <c r="X45" i="29"/>
  <c r="B45" i="29" s="1"/>
  <c r="W45" i="29"/>
  <c r="V45" i="29"/>
  <c r="G45" i="29"/>
  <c r="C45" i="29"/>
  <c r="W44" i="29"/>
  <c r="Y44" i="29" s="1"/>
  <c r="C44" i="29" s="1"/>
  <c r="V44" i="29"/>
  <c r="X44" i="29" s="1"/>
  <c r="B44" i="29" s="1"/>
  <c r="G44" i="29"/>
  <c r="W43" i="29"/>
  <c r="Y43" i="29" s="1"/>
  <c r="C43" i="29" s="1"/>
  <c r="V43" i="29"/>
  <c r="X43" i="29" s="1"/>
  <c r="B43" i="29" s="1"/>
  <c r="G43" i="29"/>
  <c r="W42" i="29"/>
  <c r="Y42" i="29" s="1"/>
  <c r="C42" i="29" s="1"/>
  <c r="V42" i="29"/>
  <c r="X42" i="29" s="1"/>
  <c r="B42" i="29" s="1"/>
  <c r="G42" i="29"/>
  <c r="W41" i="29"/>
  <c r="Y41" i="29" s="1"/>
  <c r="C41" i="29" s="1"/>
  <c r="V41" i="29"/>
  <c r="X41" i="29" s="1"/>
  <c r="B41" i="29" s="1"/>
  <c r="G41" i="29"/>
  <c r="W40" i="29"/>
  <c r="Y40" i="29" s="1"/>
  <c r="C40" i="29" s="1"/>
  <c r="V40" i="29"/>
  <c r="X40" i="29" s="1"/>
  <c r="B40" i="29" s="1"/>
  <c r="G40" i="29"/>
  <c r="W39" i="29"/>
  <c r="Y39" i="29" s="1"/>
  <c r="C39" i="29" s="1"/>
  <c r="V39" i="29"/>
  <c r="X39" i="29" s="1"/>
  <c r="B39" i="29" s="1"/>
  <c r="G39" i="29"/>
  <c r="W38" i="29"/>
  <c r="Y38" i="29" s="1"/>
  <c r="C38" i="29" s="1"/>
  <c r="V38" i="29"/>
  <c r="X38" i="29" s="1"/>
  <c r="B38" i="29" s="1"/>
  <c r="G38" i="29"/>
  <c r="W37" i="29"/>
  <c r="Y37" i="29" s="1"/>
  <c r="C37" i="29" s="1"/>
  <c r="V37" i="29"/>
  <c r="X37" i="29" s="1"/>
  <c r="B37" i="29" s="1"/>
  <c r="G37" i="29"/>
  <c r="X36" i="29"/>
  <c r="W36" i="29"/>
  <c r="Y36" i="29" s="1"/>
  <c r="C36" i="29" s="1"/>
  <c r="V36" i="29"/>
  <c r="G36" i="29"/>
  <c r="B36" i="29"/>
  <c r="W35" i="29"/>
  <c r="Y35" i="29" s="1"/>
  <c r="C35" i="29" s="1"/>
  <c r="V35" i="29"/>
  <c r="X35" i="29" s="1"/>
  <c r="B35" i="29" s="1"/>
  <c r="G35" i="29"/>
  <c r="Y34" i="29"/>
  <c r="C34" i="29" s="1"/>
  <c r="W34" i="29"/>
  <c r="V34" i="29"/>
  <c r="X34" i="29" s="1"/>
  <c r="B34" i="29" s="1"/>
  <c r="G34" i="29"/>
  <c r="W33" i="29"/>
  <c r="Y33" i="29" s="1"/>
  <c r="C33" i="29" s="1"/>
  <c r="V33" i="29"/>
  <c r="X33" i="29" s="1"/>
  <c r="B33" i="29" s="1"/>
  <c r="G33" i="29"/>
  <c r="W32" i="29"/>
  <c r="Y32" i="29" s="1"/>
  <c r="C32" i="29" s="1"/>
  <c r="V32" i="29"/>
  <c r="X32" i="29" s="1"/>
  <c r="B32" i="29" s="1"/>
  <c r="G32" i="29"/>
  <c r="W31" i="29"/>
  <c r="Y31" i="29" s="1"/>
  <c r="C31" i="29" s="1"/>
  <c r="V31" i="29"/>
  <c r="X31" i="29" s="1"/>
  <c r="B31" i="29" s="1"/>
  <c r="G31" i="29"/>
  <c r="W30" i="29"/>
  <c r="Y30" i="29" s="1"/>
  <c r="C30" i="29" s="1"/>
  <c r="V30" i="29"/>
  <c r="X30" i="29" s="1"/>
  <c r="B30" i="29" s="1"/>
  <c r="G30" i="29"/>
  <c r="W29" i="29"/>
  <c r="Y29" i="29" s="1"/>
  <c r="C29" i="29" s="1"/>
  <c r="V29" i="29"/>
  <c r="X29" i="29" s="1"/>
  <c r="B29" i="29" s="1"/>
  <c r="G29" i="29"/>
  <c r="X28" i="29"/>
  <c r="W28" i="29"/>
  <c r="Y28" i="29" s="1"/>
  <c r="C28" i="29" s="1"/>
  <c r="V28" i="29"/>
  <c r="G28" i="29"/>
  <c r="B28" i="29"/>
  <c r="W27" i="29"/>
  <c r="Y27" i="29" s="1"/>
  <c r="C27" i="29" s="1"/>
  <c r="V27" i="29"/>
  <c r="X27" i="29" s="1"/>
  <c r="B27" i="29" s="1"/>
  <c r="G27" i="29"/>
  <c r="W26" i="29"/>
  <c r="Y26" i="29" s="1"/>
  <c r="C26" i="29" s="1"/>
  <c r="V26" i="29"/>
  <c r="X26" i="29" s="1"/>
  <c r="B26" i="29" s="1"/>
  <c r="G26" i="29"/>
  <c r="W25" i="29"/>
  <c r="Y25" i="29" s="1"/>
  <c r="C25" i="29" s="1"/>
  <c r="V25" i="29"/>
  <c r="X25" i="29" s="1"/>
  <c r="B25" i="29" s="1"/>
  <c r="G25" i="29"/>
  <c r="W24" i="29"/>
  <c r="Y24" i="29" s="1"/>
  <c r="C24" i="29" s="1"/>
  <c r="V24" i="29"/>
  <c r="X24" i="29" s="1"/>
  <c r="B24" i="29" s="1"/>
  <c r="G24" i="29"/>
  <c r="W23" i="29"/>
  <c r="Y23" i="29" s="1"/>
  <c r="C23" i="29" s="1"/>
  <c r="V23" i="29"/>
  <c r="X23" i="29" s="1"/>
  <c r="B23" i="29" s="1"/>
  <c r="G23" i="29"/>
  <c r="W22" i="29"/>
  <c r="Y22" i="29" s="1"/>
  <c r="C22" i="29" s="1"/>
  <c r="V22" i="29"/>
  <c r="X22" i="29" s="1"/>
  <c r="B22" i="29" s="1"/>
  <c r="G22" i="29"/>
  <c r="W21" i="29"/>
  <c r="Y21" i="29" s="1"/>
  <c r="C21" i="29" s="1"/>
  <c r="V21" i="29"/>
  <c r="X21" i="29" s="1"/>
  <c r="B21" i="29" s="1"/>
  <c r="G21" i="29"/>
  <c r="X20" i="29"/>
  <c r="W20" i="29"/>
  <c r="Y20" i="29" s="1"/>
  <c r="C20" i="29" s="1"/>
  <c r="V20" i="29"/>
  <c r="G20" i="29"/>
  <c r="B20" i="29"/>
  <c r="W19" i="29"/>
  <c r="Y19" i="29" s="1"/>
  <c r="C19" i="29" s="1"/>
  <c r="V19" i="29"/>
  <c r="X19" i="29" s="1"/>
  <c r="B19" i="29" s="1"/>
  <c r="G19" i="29"/>
  <c r="W18" i="29"/>
  <c r="Y18" i="29" s="1"/>
  <c r="C18" i="29" s="1"/>
  <c r="V18" i="29"/>
  <c r="X18" i="29" s="1"/>
  <c r="B18" i="29" s="1"/>
  <c r="G18" i="29"/>
  <c r="W17" i="29"/>
  <c r="Y17" i="29" s="1"/>
  <c r="C17" i="29" s="1"/>
  <c r="V17" i="29"/>
  <c r="X17" i="29" s="1"/>
  <c r="B17" i="29" s="1"/>
  <c r="G17" i="29"/>
  <c r="W16" i="29"/>
  <c r="Y16" i="29" s="1"/>
  <c r="C16" i="29" s="1"/>
  <c r="V16" i="29"/>
  <c r="X16" i="29" s="1"/>
  <c r="B16" i="29" s="1"/>
  <c r="G16" i="29"/>
  <c r="W15" i="29"/>
  <c r="Y15" i="29" s="1"/>
  <c r="C15" i="29" s="1"/>
  <c r="V15" i="29"/>
  <c r="X15" i="29" s="1"/>
  <c r="B15" i="29" s="1"/>
  <c r="G15" i="29"/>
  <c r="W14" i="29"/>
  <c r="Y14" i="29" s="1"/>
  <c r="C14" i="29" s="1"/>
  <c r="V14" i="29"/>
  <c r="X14" i="29" s="1"/>
  <c r="B14" i="29" s="1"/>
  <c r="G14" i="29"/>
  <c r="W13" i="29"/>
  <c r="Y13" i="29" s="1"/>
  <c r="C13" i="29" s="1"/>
  <c r="V13" i="29"/>
  <c r="X13" i="29" s="1"/>
  <c r="B13" i="29" s="1"/>
  <c r="G13" i="29"/>
  <c r="X12" i="29"/>
  <c r="W12" i="29"/>
  <c r="Y12" i="29" s="1"/>
  <c r="C12" i="29" s="1"/>
  <c r="V12" i="29"/>
  <c r="G12" i="29"/>
  <c r="B12" i="29"/>
  <c r="W11" i="29"/>
  <c r="Y11" i="29" s="1"/>
  <c r="C11" i="29" s="1"/>
  <c r="V11" i="29"/>
  <c r="X11" i="29" s="1"/>
  <c r="B11" i="29" s="1"/>
  <c r="G11" i="29"/>
  <c r="W10" i="29"/>
  <c r="Y10" i="29" s="1"/>
  <c r="C10" i="29" s="1"/>
  <c r="V10" i="29"/>
  <c r="X10" i="29" s="1"/>
  <c r="B10" i="29" s="1"/>
  <c r="G10" i="29"/>
  <c r="X9" i="29"/>
  <c r="B9" i="29" s="1"/>
  <c r="W9" i="29"/>
  <c r="Y9" i="29" s="1"/>
  <c r="C9" i="29" s="1"/>
  <c r="V9" i="29"/>
  <c r="G9" i="29"/>
  <c r="W8" i="29"/>
  <c r="Y8" i="29" s="1"/>
  <c r="C8" i="29" s="1"/>
  <c r="V8" i="29"/>
  <c r="X8" i="29" s="1"/>
  <c r="B8" i="29" s="1"/>
  <c r="G8" i="29"/>
  <c r="W7" i="29"/>
  <c r="Y7" i="29" s="1"/>
  <c r="C7" i="29" s="1"/>
  <c r="V7" i="29"/>
  <c r="X7" i="29" s="1"/>
  <c r="B7" i="29" s="1"/>
  <c r="G7" i="29"/>
  <c r="W6" i="29"/>
  <c r="Y6" i="29" s="1"/>
  <c r="C6" i="29" s="1"/>
  <c r="V6" i="29"/>
  <c r="X6" i="29" s="1"/>
  <c r="B6" i="29" s="1"/>
  <c r="G6" i="29"/>
  <c r="W5" i="29"/>
  <c r="Y5" i="29" s="1"/>
  <c r="C5" i="29" s="1"/>
  <c r="V5" i="29"/>
  <c r="X5" i="29" s="1"/>
  <c r="B5" i="29" s="1"/>
  <c r="G5" i="29"/>
  <c r="X4" i="29"/>
  <c r="W4" i="29"/>
  <c r="Y4" i="29" s="1"/>
  <c r="C4" i="29" s="1"/>
  <c r="V4" i="29"/>
  <c r="G4" i="29"/>
  <c r="B4" i="29"/>
  <c r="W3" i="29"/>
  <c r="Y3" i="29" s="1"/>
  <c r="C3" i="29" s="1"/>
  <c r="V3" i="29"/>
  <c r="X3" i="29" s="1"/>
  <c r="B3" i="29" s="1"/>
  <c r="G3" i="29"/>
  <c r="W775" i="4" l="1"/>
  <c r="Y775" i="4" s="1"/>
  <c r="W794" i="4"/>
  <c r="Y794" i="4" s="1"/>
  <c r="W795" i="4"/>
  <c r="Y795" i="4" s="1"/>
  <c r="W772" i="4"/>
  <c r="W773" i="4"/>
  <c r="W792" i="4"/>
  <c r="W793" i="4"/>
  <c r="W770" i="4"/>
  <c r="Y770" i="4" s="1"/>
  <c r="W771" i="4"/>
  <c r="Y771" i="4" s="1"/>
  <c r="W790" i="4"/>
  <c r="Y790" i="4" s="1"/>
  <c r="W791" i="4"/>
  <c r="Y791" i="4" s="1"/>
  <c r="W768" i="4"/>
  <c r="W769" i="4"/>
  <c r="W788" i="4"/>
  <c r="W789" i="4"/>
  <c r="W764" i="4"/>
  <c r="W765" i="4"/>
  <c r="W784" i="4"/>
  <c r="W785" i="4"/>
  <c r="W763" i="4"/>
  <c r="Y763" i="4" s="1"/>
  <c r="W782" i="4"/>
  <c r="Y782" i="4" s="1"/>
  <c r="W783" i="4"/>
  <c r="Y783" i="4" s="1"/>
  <c r="W802" i="4"/>
  <c r="Y802" i="4" s="1"/>
  <c r="W780" i="4"/>
  <c r="W781" i="4"/>
  <c r="W800" i="4"/>
  <c r="W801" i="4"/>
  <c r="W778" i="4"/>
  <c r="Y778" i="4" s="1"/>
  <c r="W779" i="4"/>
  <c r="Y779" i="4" s="1"/>
  <c r="W798" i="4"/>
  <c r="Y798" i="4" s="1"/>
  <c r="W799" i="4"/>
  <c r="Y799" i="4" s="1"/>
  <c r="W776" i="4"/>
  <c r="W777" i="4"/>
  <c r="W796" i="4"/>
  <c r="W797" i="4"/>
  <c r="W854" i="4"/>
  <c r="W855" i="4"/>
  <c r="Y855" i="4" s="1"/>
  <c r="W874" i="4"/>
  <c r="Y874" i="4" s="1"/>
  <c r="W875" i="4"/>
  <c r="Y875" i="4" s="1"/>
  <c r="W852" i="4"/>
  <c r="W853" i="4"/>
  <c r="W872" i="4"/>
  <c r="W873" i="4"/>
  <c r="W850" i="4"/>
  <c r="Y850" i="4" s="1"/>
  <c r="W851" i="4"/>
  <c r="Y851" i="4" s="1"/>
  <c r="W870" i="4"/>
  <c r="Y870" i="4" s="1"/>
  <c r="W871" i="4"/>
  <c r="Y871" i="4" s="1"/>
  <c r="W848" i="4"/>
  <c r="W849" i="4"/>
  <c r="W868" i="4"/>
  <c r="W869" i="4"/>
  <c r="W844" i="4"/>
  <c r="W845" i="4"/>
  <c r="W864" i="4"/>
  <c r="W865" i="4"/>
  <c r="W843" i="4"/>
  <c r="W862" i="4"/>
  <c r="Y862" i="4" s="1"/>
  <c r="W863" i="4"/>
  <c r="Y863" i="4" s="1"/>
  <c r="W882" i="4"/>
  <c r="Y882" i="4" s="1"/>
  <c r="W860" i="4"/>
  <c r="W861" i="4"/>
  <c r="W880" i="4"/>
  <c r="W881" i="4"/>
  <c r="W858" i="4"/>
  <c r="Y858" i="4" s="1"/>
  <c r="W859" i="4"/>
  <c r="Y859" i="4" s="1"/>
  <c r="W878" i="4"/>
  <c r="Y878" i="4" s="1"/>
  <c r="W879" i="4"/>
  <c r="Y879" i="4" s="1"/>
  <c r="W856" i="4"/>
  <c r="W857" i="4"/>
  <c r="W876" i="4"/>
  <c r="W877" i="4"/>
  <c r="W974" i="4"/>
  <c r="W975" i="4"/>
  <c r="W994" i="4"/>
  <c r="Y994" i="4" s="1"/>
  <c r="W995" i="4"/>
  <c r="Y995" i="4" s="1"/>
  <c r="W972" i="4"/>
  <c r="W973" i="4"/>
  <c r="W992" i="4"/>
  <c r="W993" i="4"/>
  <c r="W970" i="4"/>
  <c r="W971" i="4"/>
  <c r="W990" i="4"/>
  <c r="Y990" i="4" s="1"/>
  <c r="W991" i="4"/>
  <c r="Y991" i="4" s="1"/>
  <c r="W968" i="4"/>
  <c r="W969" i="4"/>
  <c r="W988" i="4"/>
  <c r="W989" i="4"/>
  <c r="W964" i="4"/>
  <c r="W965" i="4"/>
  <c r="W984" i="4"/>
  <c r="W985" i="4"/>
  <c r="W963" i="4"/>
  <c r="Y963" i="4" s="1"/>
  <c r="W982" i="4"/>
  <c r="W983" i="4"/>
  <c r="Y983" i="4" s="1"/>
  <c r="W1002" i="4"/>
  <c r="Y1002" i="4" s="1"/>
  <c r="W980" i="4"/>
  <c r="W981" i="4"/>
  <c r="W1000" i="4"/>
  <c r="W1001" i="4"/>
  <c r="W978" i="4"/>
  <c r="W979" i="4"/>
  <c r="W998" i="4"/>
  <c r="Y998" i="4" s="1"/>
  <c r="W999" i="4"/>
  <c r="Y999" i="4" s="1"/>
  <c r="W976" i="4"/>
  <c r="W977" i="4"/>
  <c r="W996" i="4"/>
  <c r="W997" i="4"/>
  <c r="W454" i="4"/>
  <c r="W455" i="4"/>
  <c r="Y455" i="4" s="1"/>
  <c r="W474" i="4"/>
  <c r="Y474" i="4" s="1"/>
  <c r="W475" i="4"/>
  <c r="Y475" i="4" s="1"/>
  <c r="W452" i="4"/>
  <c r="W453" i="4"/>
  <c r="W472" i="4"/>
  <c r="W473" i="4"/>
  <c r="W450" i="4"/>
  <c r="W451" i="4"/>
  <c r="Y451" i="4" s="1"/>
  <c r="W470" i="4"/>
  <c r="Y470" i="4" s="1"/>
  <c r="W471" i="4"/>
  <c r="Y471" i="4" s="1"/>
  <c r="W448" i="4"/>
  <c r="W449" i="4"/>
  <c r="W468" i="4"/>
  <c r="W469" i="4"/>
  <c r="W444" i="4"/>
  <c r="W445" i="4"/>
  <c r="W464" i="4"/>
  <c r="W465" i="4"/>
  <c r="W443" i="4"/>
  <c r="W462" i="4"/>
  <c r="Y462" i="4" s="1"/>
  <c r="W463" i="4"/>
  <c r="Y463" i="4" s="1"/>
  <c r="W482" i="4"/>
  <c r="W460" i="4"/>
  <c r="W461" i="4"/>
  <c r="W480" i="4"/>
  <c r="W481" i="4"/>
  <c r="W458" i="4"/>
  <c r="W459" i="4"/>
  <c r="Y459" i="4" s="1"/>
  <c r="W478" i="4"/>
  <c r="Y478" i="4" s="1"/>
  <c r="W479" i="4"/>
  <c r="Y479" i="4" s="1"/>
  <c r="W456" i="4"/>
  <c r="W457" i="4"/>
  <c r="W476" i="4"/>
  <c r="W477" i="4"/>
  <c r="W134" i="4"/>
  <c r="Y134" i="4" s="1"/>
  <c r="C134" i="4" s="1"/>
  <c r="W135" i="4"/>
  <c r="Y135" i="4" s="1"/>
  <c r="C135" i="4" s="1"/>
  <c r="W154" i="4"/>
  <c r="Y154" i="4" s="1"/>
  <c r="C154" i="4" s="1"/>
  <c r="W155" i="4"/>
  <c r="Y155" i="4" s="1"/>
  <c r="C155" i="4" s="1"/>
  <c r="W132" i="4"/>
  <c r="Y132" i="4" s="1"/>
  <c r="C132" i="4" s="1"/>
  <c r="W133" i="4"/>
  <c r="Y133" i="4" s="1"/>
  <c r="C133" i="4" s="1"/>
  <c r="W152" i="4"/>
  <c r="Y152" i="4" s="1"/>
  <c r="C152" i="4" s="1"/>
  <c r="W153" i="4"/>
  <c r="Y153" i="4" s="1"/>
  <c r="C153" i="4" s="1"/>
  <c r="W130" i="4"/>
  <c r="Y130" i="4" s="1"/>
  <c r="C130" i="4" s="1"/>
  <c r="W131" i="4"/>
  <c r="Y131" i="4" s="1"/>
  <c r="C131" i="4" s="1"/>
  <c r="W150" i="4"/>
  <c r="Y150" i="4" s="1"/>
  <c r="C150" i="4" s="1"/>
  <c r="W151" i="4"/>
  <c r="Y151" i="4" s="1"/>
  <c r="C151" i="4" s="1"/>
  <c r="W128" i="4"/>
  <c r="Y128" i="4" s="1"/>
  <c r="C128" i="4" s="1"/>
  <c r="W129" i="4"/>
  <c r="Y129" i="4" s="1"/>
  <c r="C129" i="4" s="1"/>
  <c r="W148" i="4"/>
  <c r="Y148" i="4" s="1"/>
  <c r="C148" i="4" s="1"/>
  <c r="W149" i="4"/>
  <c r="Y149" i="4" s="1"/>
  <c r="C149" i="4" s="1"/>
  <c r="W124" i="4"/>
  <c r="Y124" i="4" s="1"/>
  <c r="C124" i="4" s="1"/>
  <c r="W125" i="4"/>
  <c r="Y125" i="4" s="1"/>
  <c r="C125" i="4" s="1"/>
  <c r="W144" i="4"/>
  <c r="Y144" i="4" s="1"/>
  <c r="C144" i="4" s="1"/>
  <c r="W145" i="4"/>
  <c r="Y145" i="4" s="1"/>
  <c r="C145" i="4" s="1"/>
  <c r="W123" i="4"/>
  <c r="Y123" i="4" s="1"/>
  <c r="C123" i="4" s="1"/>
  <c r="W142" i="4"/>
  <c r="Y142" i="4" s="1"/>
  <c r="C142" i="4" s="1"/>
  <c r="W143" i="4"/>
  <c r="Y143" i="4" s="1"/>
  <c r="C143" i="4" s="1"/>
  <c r="W162" i="4"/>
  <c r="Y162" i="4" s="1"/>
  <c r="C162" i="4" s="1"/>
  <c r="W140" i="4"/>
  <c r="Y140" i="4" s="1"/>
  <c r="C140" i="4" s="1"/>
  <c r="W141" i="4"/>
  <c r="Y141" i="4" s="1"/>
  <c r="C141" i="4" s="1"/>
  <c r="W160" i="4"/>
  <c r="Y160" i="4" s="1"/>
  <c r="C160" i="4" s="1"/>
  <c r="W161" i="4"/>
  <c r="Y161" i="4" s="1"/>
  <c r="C161" i="4" s="1"/>
  <c r="W138" i="4"/>
  <c r="Y138" i="4" s="1"/>
  <c r="C138" i="4" s="1"/>
  <c r="W139" i="4"/>
  <c r="Y139" i="4" s="1"/>
  <c r="C139" i="4" s="1"/>
  <c r="W158" i="4"/>
  <c r="Y158" i="4" s="1"/>
  <c r="C158" i="4" s="1"/>
  <c r="W159" i="4"/>
  <c r="Y159" i="4" s="1"/>
  <c r="C159" i="4" s="1"/>
  <c r="W136" i="4"/>
  <c r="Y136" i="4" s="1"/>
  <c r="C136" i="4" s="1"/>
  <c r="W137" i="4"/>
  <c r="Y137" i="4" s="1"/>
  <c r="C137" i="4" s="1"/>
  <c r="W156" i="4"/>
  <c r="Y156" i="4" s="1"/>
  <c r="C156" i="4" s="1"/>
  <c r="W157" i="4"/>
  <c r="Y157" i="4" s="1"/>
  <c r="C157" i="4" s="1"/>
  <c r="W294" i="4"/>
  <c r="W295" i="4"/>
  <c r="Y295" i="4" s="1"/>
  <c r="W314" i="4"/>
  <c r="Y314" i="4" s="1"/>
  <c r="W315" i="4"/>
  <c r="Y315" i="4" s="1"/>
  <c r="W292" i="4"/>
  <c r="W293" i="4"/>
  <c r="W312" i="4"/>
  <c r="W313" i="4"/>
  <c r="W290" i="4"/>
  <c r="W291" i="4"/>
  <c r="Y291" i="4" s="1"/>
  <c r="W310" i="4"/>
  <c r="Y310" i="4" s="1"/>
  <c r="W311" i="4"/>
  <c r="Y311" i="4" s="1"/>
  <c r="W288" i="4"/>
  <c r="W289" i="4"/>
  <c r="W308" i="4"/>
  <c r="W309" i="4"/>
  <c r="W284" i="4"/>
  <c r="W285" i="4"/>
  <c r="W304" i="4"/>
  <c r="W305" i="4"/>
  <c r="W283" i="4"/>
  <c r="W302" i="4"/>
  <c r="Y302" i="4" s="1"/>
  <c r="W303" i="4"/>
  <c r="Y303" i="4" s="1"/>
  <c r="W322" i="4"/>
  <c r="W300" i="4"/>
  <c r="W301" i="4"/>
  <c r="W320" i="4"/>
  <c r="W321" i="4"/>
  <c r="W298" i="4"/>
  <c r="W299" i="4"/>
  <c r="Y299" i="4" s="1"/>
  <c r="W318" i="4"/>
  <c r="Y318" i="4" s="1"/>
  <c r="W319" i="4"/>
  <c r="Y319" i="4" s="1"/>
  <c r="W296" i="4"/>
  <c r="W297" i="4"/>
  <c r="W316" i="4"/>
  <c r="W317" i="4"/>
  <c r="W494" i="4"/>
  <c r="W495" i="4"/>
  <c r="Y495" i="4" s="1"/>
  <c r="W514" i="4"/>
  <c r="Y514" i="4" s="1"/>
  <c r="W515" i="4"/>
  <c r="Y515" i="4" s="1"/>
  <c r="W492" i="4"/>
  <c r="W493" i="4"/>
  <c r="W512" i="4"/>
  <c r="W513" i="4"/>
  <c r="W490" i="4"/>
  <c r="W491" i="4"/>
  <c r="Y491" i="4" s="1"/>
  <c r="W510" i="4"/>
  <c r="Y510" i="4" s="1"/>
  <c r="W511" i="4"/>
  <c r="Y511" i="4" s="1"/>
  <c r="W488" i="4"/>
  <c r="W489" i="4"/>
  <c r="W508" i="4"/>
  <c r="W509" i="4"/>
  <c r="W484" i="4"/>
  <c r="W485" i="4"/>
  <c r="W504" i="4"/>
  <c r="W505" i="4"/>
  <c r="Y505" i="4" s="1"/>
  <c r="W483" i="4"/>
  <c r="W502" i="4"/>
  <c r="Y502" i="4" s="1"/>
  <c r="W503" i="4"/>
  <c r="Y503" i="4" s="1"/>
  <c r="W522" i="4"/>
  <c r="W500" i="4"/>
  <c r="W501" i="4"/>
  <c r="W520" i="4"/>
  <c r="W521" i="4"/>
  <c r="Y521" i="4" s="1"/>
  <c r="W498" i="4"/>
  <c r="W499" i="4"/>
  <c r="Y499" i="4" s="1"/>
  <c r="W518" i="4"/>
  <c r="Y518" i="4" s="1"/>
  <c r="W519" i="4"/>
  <c r="Y519" i="4" s="1"/>
  <c r="W496" i="4"/>
  <c r="W497" i="4"/>
  <c r="W516" i="4"/>
  <c r="W517" i="4"/>
  <c r="W1014" i="4"/>
  <c r="W1015" i="4"/>
  <c r="W1034" i="4"/>
  <c r="Y1034" i="4" s="1"/>
  <c r="W1035" i="4"/>
  <c r="Y1035" i="4" s="1"/>
  <c r="W1012" i="4"/>
  <c r="W1013" i="4"/>
  <c r="W1032" i="4"/>
  <c r="W1033" i="4"/>
  <c r="W1010" i="4"/>
  <c r="W1011" i="4"/>
  <c r="W1030" i="4"/>
  <c r="Y1030" i="4" s="1"/>
  <c r="W1031" i="4"/>
  <c r="Y1031" i="4" s="1"/>
  <c r="W1008" i="4"/>
  <c r="W1009" i="4"/>
  <c r="W1028" i="4"/>
  <c r="W1029" i="4"/>
  <c r="W1004" i="4"/>
  <c r="W1005" i="4"/>
  <c r="W1024" i="4"/>
  <c r="W1025" i="4"/>
  <c r="W1003" i="4"/>
  <c r="Y1003" i="4" s="1"/>
  <c r="W1022" i="4"/>
  <c r="W1023" i="4"/>
  <c r="Y1023" i="4" s="1"/>
  <c r="W1042" i="4"/>
  <c r="Y1042" i="4" s="1"/>
  <c r="W1020" i="4"/>
  <c r="W1021" i="4"/>
  <c r="W1040" i="4"/>
  <c r="W1041" i="4"/>
  <c r="W1018" i="4"/>
  <c r="W1019" i="4"/>
  <c r="W1038" i="4"/>
  <c r="Y1038" i="4" s="1"/>
  <c r="W1039" i="4"/>
  <c r="Y1039" i="4" s="1"/>
  <c r="W1016" i="4"/>
  <c r="W1017" i="4"/>
  <c r="W1036" i="4"/>
  <c r="W1037" i="4"/>
  <c r="W1054" i="4"/>
  <c r="W1055" i="4"/>
  <c r="W1074" i="4"/>
  <c r="Y1074" i="4" s="1"/>
  <c r="W1075" i="4"/>
  <c r="Y1075" i="4" s="1"/>
  <c r="W1052" i="4"/>
  <c r="W1053" i="4"/>
  <c r="W1072" i="4"/>
  <c r="W1073" i="4"/>
  <c r="W1050" i="4"/>
  <c r="W1051" i="4"/>
  <c r="W1070" i="4"/>
  <c r="Y1070" i="4" s="1"/>
  <c r="W1071" i="4"/>
  <c r="Y1071" i="4" s="1"/>
  <c r="W1048" i="4"/>
  <c r="W1049" i="4"/>
  <c r="W1068" i="4"/>
  <c r="W1069" i="4"/>
  <c r="Y1069" i="4" s="1"/>
  <c r="W1044" i="4"/>
  <c r="W1045" i="4"/>
  <c r="W1064" i="4"/>
  <c r="W1065" i="4"/>
  <c r="W1043" i="4"/>
  <c r="Y1043" i="4" s="1"/>
  <c r="W1062" i="4"/>
  <c r="W1063" i="4"/>
  <c r="Y1063" i="4" s="1"/>
  <c r="W1082" i="4"/>
  <c r="Y1082" i="4" s="1"/>
  <c r="W1060" i="4"/>
  <c r="W1061" i="4"/>
  <c r="W1080" i="4"/>
  <c r="W1081" i="4"/>
  <c r="W1058" i="4"/>
  <c r="W1059" i="4"/>
  <c r="W1078" i="4"/>
  <c r="Y1078" i="4" s="1"/>
  <c r="W1079" i="4"/>
  <c r="Y1079" i="4" s="1"/>
  <c r="W1056" i="4"/>
  <c r="W1057" i="4"/>
  <c r="W1076" i="4"/>
  <c r="W1077" i="4"/>
  <c r="W1094" i="4"/>
  <c r="W1095" i="4"/>
  <c r="W1114" i="4"/>
  <c r="Y1114" i="4" s="1"/>
  <c r="W1115" i="4"/>
  <c r="Y1115" i="4" s="1"/>
  <c r="W1092" i="4"/>
  <c r="W1093" i="4"/>
  <c r="W1112" i="4"/>
  <c r="W1113" i="4"/>
  <c r="W1090" i="4"/>
  <c r="W1091" i="4"/>
  <c r="W1110" i="4"/>
  <c r="Y1110" i="4" s="1"/>
  <c r="W1111" i="4"/>
  <c r="Y1111" i="4" s="1"/>
  <c r="W1088" i="4"/>
  <c r="W1089" i="4"/>
  <c r="W1108" i="4"/>
  <c r="W1109" i="4"/>
  <c r="W1084" i="4"/>
  <c r="W1085" i="4"/>
  <c r="W1104" i="4"/>
  <c r="W1105" i="4"/>
  <c r="W1083" i="4"/>
  <c r="Y1083" i="4" s="1"/>
  <c r="W1102" i="4"/>
  <c r="W1103" i="4"/>
  <c r="Y1103" i="4" s="1"/>
  <c r="W1122" i="4"/>
  <c r="Y1122" i="4" s="1"/>
  <c r="W1100" i="4"/>
  <c r="W1101" i="4"/>
  <c r="W1120" i="4"/>
  <c r="W1121" i="4"/>
  <c r="W1098" i="4"/>
  <c r="W1099" i="4"/>
  <c r="W1118" i="4"/>
  <c r="Y1118" i="4" s="1"/>
  <c r="W1119" i="4"/>
  <c r="Y1119" i="4" s="1"/>
  <c r="W1096" i="4"/>
  <c r="W1097" i="4"/>
  <c r="W1116" i="4"/>
  <c r="W1117" i="4"/>
  <c r="W1134" i="4"/>
  <c r="W1135" i="4"/>
  <c r="W1154" i="4"/>
  <c r="Y1154" i="4" s="1"/>
  <c r="W1155" i="4"/>
  <c r="Y1155" i="4" s="1"/>
  <c r="W1132" i="4"/>
  <c r="W1133" i="4"/>
  <c r="W1152" i="4"/>
  <c r="W1153" i="4"/>
  <c r="W1130" i="4"/>
  <c r="W1131" i="4"/>
  <c r="W1150" i="4"/>
  <c r="Y1150" i="4" s="1"/>
  <c r="W1151" i="4"/>
  <c r="Y1151" i="4" s="1"/>
  <c r="W1128" i="4"/>
  <c r="W1129" i="4"/>
  <c r="W1148" i="4"/>
  <c r="W1149" i="4"/>
  <c r="W1124" i="4"/>
  <c r="W1125" i="4"/>
  <c r="W1144" i="4"/>
  <c r="W1145" i="4"/>
  <c r="W1123" i="4"/>
  <c r="Y1123" i="4" s="1"/>
  <c r="W1142" i="4"/>
  <c r="W1143" i="4"/>
  <c r="Y1143" i="4" s="1"/>
  <c r="W1162" i="4"/>
  <c r="Y1162" i="4" s="1"/>
  <c r="W1140" i="4"/>
  <c r="W1141" i="4"/>
  <c r="W1160" i="4"/>
  <c r="W1161" i="4"/>
  <c r="W1138" i="4"/>
  <c r="W1139" i="4"/>
  <c r="W1158" i="4"/>
  <c r="Y1158" i="4" s="1"/>
  <c r="W1159" i="4"/>
  <c r="Y1159" i="4" s="1"/>
  <c r="W1136" i="4"/>
  <c r="W1137" i="4"/>
  <c r="W1156" i="4"/>
  <c r="W1157" i="4"/>
  <c r="W1174" i="4"/>
  <c r="W1175" i="4"/>
  <c r="W1194" i="4"/>
  <c r="Y1194" i="4" s="1"/>
  <c r="W1195" i="4"/>
  <c r="Y1195" i="4" s="1"/>
  <c r="W1172" i="4"/>
  <c r="W1173" i="4"/>
  <c r="W1192" i="4"/>
  <c r="W1193" i="4"/>
  <c r="W1170" i="4"/>
  <c r="W1171" i="4"/>
  <c r="W1190" i="4"/>
  <c r="Y1190" i="4" s="1"/>
  <c r="W1191" i="4"/>
  <c r="Y1191" i="4" s="1"/>
  <c r="W1168" i="4"/>
  <c r="W1169" i="4"/>
  <c r="W1188" i="4"/>
  <c r="W1189" i="4"/>
  <c r="W1164" i="4"/>
  <c r="W1165" i="4"/>
  <c r="W1184" i="4"/>
  <c r="W1185" i="4"/>
  <c r="W1163" i="4"/>
  <c r="Y1163" i="4" s="1"/>
  <c r="W1182" i="4"/>
  <c r="W1183" i="4"/>
  <c r="Y1183" i="4" s="1"/>
  <c r="W1202" i="4"/>
  <c r="Y1202" i="4" s="1"/>
  <c r="W1180" i="4"/>
  <c r="W1181" i="4"/>
  <c r="W1200" i="4"/>
  <c r="W1201" i="4"/>
  <c r="W1178" i="4"/>
  <c r="W1179" i="4"/>
  <c r="W1198" i="4"/>
  <c r="Y1198" i="4" s="1"/>
  <c r="W1199" i="4"/>
  <c r="Y1199" i="4" s="1"/>
  <c r="W1176" i="4"/>
  <c r="W1177" i="4"/>
  <c r="W1196" i="4"/>
  <c r="W1197" i="4"/>
  <c r="W894" i="4"/>
  <c r="W895" i="4"/>
  <c r="Y895" i="4" s="1"/>
  <c r="W914" i="4"/>
  <c r="Y914" i="4" s="1"/>
  <c r="W915" i="4"/>
  <c r="Y915" i="4" s="1"/>
  <c r="W892" i="4"/>
  <c r="W893" i="4"/>
  <c r="W912" i="4"/>
  <c r="W913" i="4"/>
  <c r="W890" i="4"/>
  <c r="Y890" i="4" s="1"/>
  <c r="W891" i="4"/>
  <c r="Y891" i="4" s="1"/>
  <c r="W910" i="4"/>
  <c r="Y910" i="4" s="1"/>
  <c r="W911" i="4"/>
  <c r="Y911" i="4" s="1"/>
  <c r="W888" i="4"/>
  <c r="W889" i="4"/>
  <c r="W908" i="4"/>
  <c r="W909" i="4"/>
  <c r="W884" i="4"/>
  <c r="W885" i="4"/>
  <c r="W904" i="4"/>
  <c r="W905" i="4"/>
  <c r="W883" i="4"/>
  <c r="Y883" i="4" s="1"/>
  <c r="W902" i="4"/>
  <c r="Y902" i="4" s="1"/>
  <c r="W903" i="4"/>
  <c r="Y903" i="4" s="1"/>
  <c r="W922" i="4"/>
  <c r="Y922" i="4" s="1"/>
  <c r="W900" i="4"/>
  <c r="W901" i="4"/>
  <c r="W920" i="4"/>
  <c r="W921" i="4"/>
  <c r="W898" i="4"/>
  <c r="W899" i="4"/>
  <c r="Y899" i="4" s="1"/>
  <c r="W918" i="4"/>
  <c r="Y918" i="4" s="1"/>
  <c r="W919" i="4"/>
  <c r="Y919" i="4" s="1"/>
  <c r="W896" i="4"/>
  <c r="W897" i="4"/>
  <c r="W916" i="4"/>
  <c r="W917" i="4"/>
  <c r="W654" i="4"/>
  <c r="Y654" i="4" s="1"/>
  <c r="W655" i="4"/>
  <c r="Y655" i="4" s="1"/>
  <c r="W674" i="4"/>
  <c r="Y674" i="4" s="1"/>
  <c r="W675" i="4"/>
  <c r="Y675" i="4" s="1"/>
  <c r="W652" i="4"/>
  <c r="W653" i="4"/>
  <c r="Y653" i="4" s="1"/>
  <c r="W672" i="4"/>
  <c r="W673" i="4"/>
  <c r="W650" i="4"/>
  <c r="W651" i="4"/>
  <c r="Y651" i="4" s="1"/>
  <c r="W670" i="4"/>
  <c r="Y670" i="4" s="1"/>
  <c r="W671" i="4"/>
  <c r="Y671" i="4" s="1"/>
  <c r="W648" i="4"/>
  <c r="W649" i="4"/>
  <c r="Y649" i="4" s="1"/>
  <c r="W668" i="4"/>
  <c r="W669" i="4"/>
  <c r="W644" i="4"/>
  <c r="W645" i="4"/>
  <c r="W664" i="4"/>
  <c r="W665" i="4"/>
  <c r="W643" i="4"/>
  <c r="W662" i="4"/>
  <c r="Y662" i="4" s="1"/>
  <c r="W663" i="4"/>
  <c r="Y663" i="4" s="1"/>
  <c r="W682" i="4"/>
  <c r="W660" i="4"/>
  <c r="W661" i="4"/>
  <c r="Y661" i="4" s="1"/>
  <c r="W680" i="4"/>
  <c r="W681" i="4"/>
  <c r="W658" i="4"/>
  <c r="W659" i="4"/>
  <c r="Y659" i="4" s="1"/>
  <c r="W678" i="4"/>
  <c r="Y678" i="4" s="1"/>
  <c r="W679" i="4"/>
  <c r="Y679" i="4" s="1"/>
  <c r="W656" i="4"/>
  <c r="W657" i="4"/>
  <c r="Y657" i="4" s="1"/>
  <c r="W676" i="4"/>
  <c r="W677" i="4"/>
  <c r="W526" i="4"/>
  <c r="Y526" i="4" s="1"/>
  <c r="W527" i="4"/>
  <c r="Y527" i="4" s="1"/>
  <c r="W546" i="4"/>
  <c r="Y546" i="4" s="1"/>
  <c r="W547" i="4"/>
  <c r="Y547" i="4" s="1"/>
  <c r="W566" i="4"/>
  <c r="W567" i="4"/>
  <c r="Y567" i="4" s="1"/>
  <c r="W586" i="4"/>
  <c r="Y586" i="4" s="1"/>
  <c r="W587" i="4"/>
  <c r="Y587" i="4" s="1"/>
  <c r="W606" i="4"/>
  <c r="W607" i="4"/>
  <c r="Y607" i="4" s="1"/>
  <c r="W626" i="4"/>
  <c r="Y626" i="4" s="1"/>
  <c r="W627" i="4"/>
  <c r="Y627" i="4" s="1"/>
  <c r="W646" i="4"/>
  <c r="W647" i="4"/>
  <c r="Y647" i="4" s="1"/>
  <c r="W666" i="4"/>
  <c r="Y666" i="4" s="1"/>
  <c r="W667" i="4"/>
  <c r="Y667" i="4" s="1"/>
  <c r="W814" i="4"/>
  <c r="W815" i="4"/>
  <c r="Y815" i="4" s="1"/>
  <c r="W834" i="4"/>
  <c r="Y834" i="4" s="1"/>
  <c r="W835" i="4"/>
  <c r="Y835" i="4" s="1"/>
  <c r="W812" i="4"/>
  <c r="W813" i="4"/>
  <c r="W832" i="4"/>
  <c r="W833" i="4"/>
  <c r="W810" i="4"/>
  <c r="Y810" i="4" s="1"/>
  <c r="W811" i="4"/>
  <c r="Y811" i="4" s="1"/>
  <c r="W830" i="4"/>
  <c r="Y830" i="4" s="1"/>
  <c r="W831" i="4"/>
  <c r="Y831" i="4" s="1"/>
  <c r="W808" i="4"/>
  <c r="W809" i="4"/>
  <c r="W828" i="4"/>
  <c r="W829" i="4"/>
  <c r="W804" i="4"/>
  <c r="W805" i="4"/>
  <c r="W824" i="4"/>
  <c r="W825" i="4"/>
  <c r="W803" i="4"/>
  <c r="Y803" i="4" s="1"/>
  <c r="W822" i="4"/>
  <c r="Y822" i="4" s="1"/>
  <c r="W823" i="4"/>
  <c r="Y823" i="4" s="1"/>
  <c r="W842" i="4"/>
  <c r="W820" i="4"/>
  <c r="W821" i="4"/>
  <c r="W840" i="4"/>
  <c r="W841" i="4"/>
  <c r="W818" i="4"/>
  <c r="Y818" i="4" s="1"/>
  <c r="W819" i="4"/>
  <c r="Y819" i="4" s="1"/>
  <c r="W838" i="4"/>
  <c r="Y838" i="4" s="1"/>
  <c r="W839" i="4"/>
  <c r="Y839" i="4" s="1"/>
  <c r="W816" i="4"/>
  <c r="W817" i="4"/>
  <c r="W836" i="4"/>
  <c r="W837" i="4"/>
  <c r="W6" i="4"/>
  <c r="Y6" i="4" s="1"/>
  <c r="C6" i="4" s="1"/>
  <c r="W7" i="4"/>
  <c r="Y7" i="4" s="1"/>
  <c r="C7" i="4" s="1"/>
  <c r="W26" i="4"/>
  <c r="Y26" i="4" s="1"/>
  <c r="C26" i="4" s="1"/>
  <c r="W27" i="4"/>
  <c r="Y27" i="4" s="1"/>
  <c r="C27" i="4" s="1"/>
  <c r="W46" i="4"/>
  <c r="Y46" i="4" s="1"/>
  <c r="C46" i="4" s="1"/>
  <c r="W47" i="4"/>
  <c r="Y47" i="4" s="1"/>
  <c r="C47" i="4" s="1"/>
  <c r="W66" i="4"/>
  <c r="Y66" i="4" s="1"/>
  <c r="C66" i="4" s="1"/>
  <c r="W67" i="4"/>
  <c r="Y67" i="4" s="1"/>
  <c r="C67" i="4" s="1"/>
  <c r="W86" i="4"/>
  <c r="Y86" i="4" s="1"/>
  <c r="C86" i="4" s="1"/>
  <c r="W87" i="4"/>
  <c r="Y87" i="4" s="1"/>
  <c r="C87" i="4" s="1"/>
  <c r="W106" i="4"/>
  <c r="Y106" i="4" s="1"/>
  <c r="C106" i="4" s="1"/>
  <c r="W107" i="4"/>
  <c r="Y107" i="4" s="1"/>
  <c r="C107" i="4" s="1"/>
  <c r="W126" i="4"/>
  <c r="Y126" i="4" s="1"/>
  <c r="C126" i="4" s="1"/>
  <c r="W127" i="4"/>
  <c r="Y127" i="4" s="1"/>
  <c r="C127" i="4" s="1"/>
  <c r="W146" i="4"/>
  <c r="Y146" i="4" s="1"/>
  <c r="C146" i="4" s="1"/>
  <c r="W147" i="4"/>
  <c r="Y147" i="4" s="1"/>
  <c r="C147" i="4" s="1"/>
  <c r="W166" i="4"/>
  <c r="Y166" i="4" s="1"/>
  <c r="C166" i="4" s="1"/>
  <c r="W167" i="4"/>
  <c r="Y167" i="4" s="1"/>
  <c r="C167" i="4" s="1"/>
  <c r="W186" i="4"/>
  <c r="Y186" i="4" s="1"/>
  <c r="C186" i="4" s="1"/>
  <c r="W187" i="4"/>
  <c r="Y187" i="4" s="1"/>
  <c r="C187" i="4" s="1"/>
  <c r="W206" i="4"/>
  <c r="Y206" i="4" s="1"/>
  <c r="C206" i="4" s="1"/>
  <c r="W207" i="4"/>
  <c r="Y207" i="4" s="1"/>
  <c r="C207" i="4" s="1"/>
  <c r="W226" i="4"/>
  <c r="Y226" i="4" s="1"/>
  <c r="C226" i="4" s="1"/>
  <c r="W227" i="4"/>
  <c r="Y227" i="4" s="1"/>
  <c r="C227" i="4" s="1"/>
  <c r="W246" i="4"/>
  <c r="W247" i="4"/>
  <c r="Y247" i="4" s="1"/>
  <c r="W266" i="4"/>
  <c r="Y266" i="4" s="1"/>
  <c r="W267" i="4"/>
  <c r="Y267" i="4" s="1"/>
  <c r="W286" i="4"/>
  <c r="W287" i="4"/>
  <c r="Y287" i="4" s="1"/>
  <c r="W306" i="4"/>
  <c r="Y306" i="4" s="1"/>
  <c r="W307" i="4"/>
  <c r="Y307" i="4" s="1"/>
  <c r="W326" i="4"/>
  <c r="W327" i="4"/>
  <c r="Y327" i="4" s="1"/>
  <c r="W346" i="4"/>
  <c r="Y346" i="4" s="1"/>
  <c r="W347" i="4"/>
  <c r="Y347" i="4" s="1"/>
  <c r="W686" i="4"/>
  <c r="W687" i="4"/>
  <c r="Y687" i="4" s="1"/>
  <c r="W706" i="4"/>
  <c r="Y706" i="4" s="1"/>
  <c r="W707" i="4"/>
  <c r="Y707" i="4" s="1"/>
  <c r="W726" i="4"/>
  <c r="W727" i="4"/>
  <c r="Y727" i="4" s="1"/>
  <c r="W746" i="4"/>
  <c r="Y746" i="4" s="1"/>
  <c r="W747" i="4"/>
  <c r="Y747" i="4" s="1"/>
  <c r="W766" i="4"/>
  <c r="W767" i="4"/>
  <c r="Y767" i="4" s="1"/>
  <c r="W786" i="4"/>
  <c r="Y786" i="4" s="1"/>
  <c r="W787" i="4"/>
  <c r="Y787" i="4" s="1"/>
  <c r="W806" i="4"/>
  <c r="W807" i="4"/>
  <c r="Y807" i="4" s="1"/>
  <c r="W826" i="4"/>
  <c r="Y826" i="4" s="1"/>
  <c r="W827" i="4"/>
  <c r="Y827" i="4" s="1"/>
  <c r="W846" i="4"/>
  <c r="W847" i="4"/>
  <c r="Y847" i="4" s="1"/>
  <c r="W866" i="4"/>
  <c r="Y866" i="4" s="1"/>
  <c r="W867" i="4"/>
  <c r="Y867" i="4" s="1"/>
  <c r="W886" i="4"/>
  <c r="W887" i="4"/>
  <c r="Y887" i="4" s="1"/>
  <c r="W906" i="4"/>
  <c r="Y906" i="4" s="1"/>
  <c r="W907" i="4"/>
  <c r="Y907" i="4" s="1"/>
  <c r="W926" i="4"/>
  <c r="W927" i="4"/>
  <c r="Y927" i="4" s="1"/>
  <c r="W946" i="4"/>
  <c r="Y946" i="4" s="1"/>
  <c r="W947" i="4"/>
  <c r="Y947" i="4" s="1"/>
  <c r="W966" i="4"/>
  <c r="W967" i="4"/>
  <c r="W986" i="4"/>
  <c r="Y986" i="4" s="1"/>
  <c r="W987" i="4"/>
  <c r="Y987" i="4" s="1"/>
  <c r="W1006" i="4"/>
  <c r="W1007" i="4"/>
  <c r="W1026" i="4"/>
  <c r="Y1026" i="4" s="1"/>
  <c r="W1027" i="4"/>
  <c r="Y1027" i="4" s="1"/>
  <c r="W1046" i="4"/>
  <c r="W1047" i="4"/>
  <c r="W1066" i="4"/>
  <c r="Y1066" i="4" s="1"/>
  <c r="W1067" i="4"/>
  <c r="Y1067" i="4" s="1"/>
  <c r="W1086" i="4"/>
  <c r="W1087" i="4"/>
  <c r="W1106" i="4"/>
  <c r="Y1106" i="4" s="1"/>
  <c r="W1107" i="4"/>
  <c r="Y1107" i="4" s="1"/>
  <c r="W1126" i="4"/>
  <c r="W1127" i="4"/>
  <c r="W1146" i="4"/>
  <c r="Y1146" i="4" s="1"/>
  <c r="W1147" i="4"/>
  <c r="Y1147" i="4" s="1"/>
  <c r="W1166" i="4"/>
  <c r="W1167" i="4"/>
  <c r="W1186" i="4"/>
  <c r="Y1186" i="4" s="1"/>
  <c r="W1187" i="4"/>
  <c r="Y1187" i="4" s="1"/>
  <c r="W366" i="4"/>
  <c r="W367" i="4"/>
  <c r="Y367" i="4" s="1"/>
  <c r="W386" i="4"/>
  <c r="Y386" i="4" s="1"/>
  <c r="W387" i="4"/>
  <c r="Y387" i="4" s="1"/>
  <c r="W406" i="4"/>
  <c r="W407" i="4"/>
  <c r="Y407" i="4" s="1"/>
  <c r="W426" i="4"/>
  <c r="Y426" i="4" s="1"/>
  <c r="W427" i="4"/>
  <c r="Y427" i="4" s="1"/>
  <c r="W446" i="4"/>
  <c r="W447" i="4"/>
  <c r="Y447" i="4" s="1"/>
  <c r="W466" i="4"/>
  <c r="Y466" i="4" s="1"/>
  <c r="W467" i="4"/>
  <c r="Y467" i="4" s="1"/>
  <c r="W486" i="4"/>
  <c r="W487" i="4"/>
  <c r="Y487" i="4" s="1"/>
  <c r="W506" i="4"/>
  <c r="Y506" i="4" s="1"/>
  <c r="W507" i="4"/>
  <c r="Y507" i="4" s="1"/>
  <c r="W574" i="4"/>
  <c r="W575" i="4"/>
  <c r="Y575" i="4" s="1"/>
  <c r="W594" i="4"/>
  <c r="Y594" i="4" s="1"/>
  <c r="W595" i="4"/>
  <c r="Y595" i="4" s="1"/>
  <c r="W572" i="4"/>
  <c r="W573" i="4"/>
  <c r="W592" i="4"/>
  <c r="W593" i="4"/>
  <c r="W570" i="4"/>
  <c r="W571" i="4"/>
  <c r="Y571" i="4" s="1"/>
  <c r="W590" i="4"/>
  <c r="Y590" i="4" s="1"/>
  <c r="W591" i="4"/>
  <c r="Y591" i="4" s="1"/>
  <c r="W568" i="4"/>
  <c r="W569" i="4"/>
  <c r="W588" i="4"/>
  <c r="W589" i="4"/>
  <c r="W564" i="4"/>
  <c r="W565" i="4"/>
  <c r="W584" i="4"/>
  <c r="W585" i="4"/>
  <c r="Y585" i="4" s="1"/>
  <c r="W563" i="4"/>
  <c r="W582" i="4"/>
  <c r="Y582" i="4" s="1"/>
  <c r="W583" i="4"/>
  <c r="Y583" i="4" s="1"/>
  <c r="W602" i="4"/>
  <c r="W580" i="4"/>
  <c r="W581" i="4"/>
  <c r="W600" i="4"/>
  <c r="W601" i="4"/>
  <c r="W578" i="4"/>
  <c r="W579" i="4"/>
  <c r="Y579" i="4" s="1"/>
  <c r="W598" i="4"/>
  <c r="Y598" i="4" s="1"/>
  <c r="W599" i="4"/>
  <c r="Y599" i="4" s="1"/>
  <c r="W576" i="4"/>
  <c r="W577" i="4"/>
  <c r="W596" i="4"/>
  <c r="W597" i="4"/>
  <c r="W734" i="4"/>
  <c r="W735" i="4"/>
  <c r="Y735" i="4" s="1"/>
  <c r="W754" i="4"/>
  <c r="Y754" i="4" s="1"/>
  <c r="W755" i="4"/>
  <c r="Y755" i="4" s="1"/>
  <c r="W732" i="4"/>
  <c r="W733" i="4"/>
  <c r="W752" i="4"/>
  <c r="W753" i="4"/>
  <c r="W730" i="4"/>
  <c r="Y730" i="4" s="1"/>
  <c r="W731" i="4"/>
  <c r="Y731" i="4" s="1"/>
  <c r="W750" i="4"/>
  <c r="Y750" i="4" s="1"/>
  <c r="W751" i="4"/>
  <c r="Y751" i="4" s="1"/>
  <c r="W728" i="4"/>
  <c r="W729" i="4"/>
  <c r="W748" i="4"/>
  <c r="W749" i="4"/>
  <c r="W724" i="4"/>
  <c r="W725" i="4"/>
  <c r="W744" i="4"/>
  <c r="W745" i="4"/>
  <c r="W723" i="4"/>
  <c r="Y723" i="4" s="1"/>
  <c r="W742" i="4"/>
  <c r="Y742" i="4" s="1"/>
  <c r="W743" i="4"/>
  <c r="Y743" i="4" s="1"/>
  <c r="W762" i="4"/>
  <c r="Y762" i="4" s="1"/>
  <c r="W740" i="4"/>
  <c r="W741" i="4"/>
  <c r="W760" i="4"/>
  <c r="W761" i="4"/>
  <c r="W738" i="4"/>
  <c r="W739" i="4"/>
  <c r="Y739" i="4" s="1"/>
  <c r="W758" i="4"/>
  <c r="Y758" i="4" s="1"/>
  <c r="W759" i="4"/>
  <c r="Y759" i="4" s="1"/>
  <c r="W736" i="4"/>
  <c r="W737" i="4"/>
  <c r="W756" i="4"/>
  <c r="W757" i="4"/>
  <c r="W94" i="4"/>
  <c r="Y94" i="4" s="1"/>
  <c r="C94" i="4" s="1"/>
  <c r="W95" i="4"/>
  <c r="Y95" i="4" s="1"/>
  <c r="C95" i="4" s="1"/>
  <c r="W114" i="4"/>
  <c r="Y114" i="4" s="1"/>
  <c r="C114" i="4" s="1"/>
  <c r="W115" i="4"/>
  <c r="Y115" i="4" s="1"/>
  <c r="C115" i="4" s="1"/>
  <c r="W92" i="4"/>
  <c r="Y92" i="4" s="1"/>
  <c r="C92" i="4" s="1"/>
  <c r="W93" i="4"/>
  <c r="Y93" i="4" s="1"/>
  <c r="C93" i="4" s="1"/>
  <c r="W112" i="4"/>
  <c r="Y112" i="4" s="1"/>
  <c r="C112" i="4" s="1"/>
  <c r="W113" i="4"/>
  <c r="Y113" i="4" s="1"/>
  <c r="C113" i="4" s="1"/>
  <c r="W90" i="4"/>
  <c r="Y90" i="4" s="1"/>
  <c r="C90" i="4" s="1"/>
  <c r="W91" i="4"/>
  <c r="Y91" i="4" s="1"/>
  <c r="C91" i="4" s="1"/>
  <c r="W110" i="4"/>
  <c r="Y110" i="4" s="1"/>
  <c r="C110" i="4" s="1"/>
  <c r="W111" i="4"/>
  <c r="Y111" i="4" s="1"/>
  <c r="C111" i="4" s="1"/>
  <c r="W88" i="4"/>
  <c r="Y88" i="4" s="1"/>
  <c r="C88" i="4" s="1"/>
  <c r="W89" i="4"/>
  <c r="Y89" i="4" s="1"/>
  <c r="C89" i="4" s="1"/>
  <c r="W108" i="4"/>
  <c r="Y108" i="4" s="1"/>
  <c r="C108" i="4" s="1"/>
  <c r="W109" i="4"/>
  <c r="Y109" i="4" s="1"/>
  <c r="C109" i="4" s="1"/>
  <c r="W84" i="4"/>
  <c r="Y84" i="4" s="1"/>
  <c r="C84" i="4" s="1"/>
  <c r="W85" i="4"/>
  <c r="Y85" i="4" s="1"/>
  <c r="C85" i="4" s="1"/>
  <c r="W104" i="4"/>
  <c r="Y104" i="4" s="1"/>
  <c r="C104" i="4" s="1"/>
  <c r="W105" i="4"/>
  <c r="Y105" i="4" s="1"/>
  <c r="C105" i="4" s="1"/>
  <c r="W83" i="4"/>
  <c r="Y83" i="4" s="1"/>
  <c r="C83" i="4" s="1"/>
  <c r="W102" i="4"/>
  <c r="Y102" i="4" s="1"/>
  <c r="C102" i="4" s="1"/>
  <c r="W103" i="4"/>
  <c r="Y103" i="4" s="1"/>
  <c r="C103" i="4" s="1"/>
  <c r="W122" i="4"/>
  <c r="Y122" i="4" s="1"/>
  <c r="C122" i="4" s="1"/>
  <c r="W100" i="4"/>
  <c r="Y100" i="4" s="1"/>
  <c r="C100" i="4" s="1"/>
  <c r="W101" i="4"/>
  <c r="Y101" i="4" s="1"/>
  <c r="C101" i="4" s="1"/>
  <c r="W120" i="4"/>
  <c r="Y120" i="4" s="1"/>
  <c r="C120" i="4" s="1"/>
  <c r="W121" i="4"/>
  <c r="Y121" i="4" s="1"/>
  <c r="C121" i="4" s="1"/>
  <c r="W98" i="4"/>
  <c r="Y98" i="4" s="1"/>
  <c r="C98" i="4" s="1"/>
  <c r="W99" i="4"/>
  <c r="Y99" i="4" s="1"/>
  <c r="C99" i="4" s="1"/>
  <c r="W118" i="4"/>
  <c r="Y118" i="4" s="1"/>
  <c r="C118" i="4" s="1"/>
  <c r="W119" i="4"/>
  <c r="Y119" i="4" s="1"/>
  <c r="C119" i="4" s="1"/>
  <c r="W96" i="4"/>
  <c r="Y96" i="4" s="1"/>
  <c r="C96" i="4" s="1"/>
  <c r="W97" i="4"/>
  <c r="Y97" i="4" s="1"/>
  <c r="C97" i="4" s="1"/>
  <c r="W116" i="4"/>
  <c r="Y116" i="4" s="1"/>
  <c r="C116" i="4" s="1"/>
  <c r="W117" i="4"/>
  <c r="Y117" i="4" s="1"/>
  <c r="C117" i="4" s="1"/>
  <c r="W414" i="4"/>
  <c r="W415" i="4"/>
  <c r="Y415" i="4" s="1"/>
  <c r="C415" i="4" s="1"/>
  <c r="W434" i="4"/>
  <c r="Y434" i="4" s="1"/>
  <c r="W435" i="4"/>
  <c r="Y435" i="4" s="1"/>
  <c r="W412" i="4"/>
  <c r="W413" i="4"/>
  <c r="W432" i="4"/>
  <c r="W433" i="4"/>
  <c r="W410" i="4"/>
  <c r="W411" i="4"/>
  <c r="Y411" i="4" s="1"/>
  <c r="W430" i="4"/>
  <c r="Y430" i="4" s="1"/>
  <c r="W431" i="4"/>
  <c r="Y431" i="4" s="1"/>
  <c r="W408" i="4"/>
  <c r="W409" i="4"/>
  <c r="W428" i="4"/>
  <c r="W429" i="4"/>
  <c r="W404" i="4"/>
  <c r="W405" i="4"/>
  <c r="W424" i="4"/>
  <c r="W425" i="4"/>
  <c r="W403" i="4"/>
  <c r="W422" i="4"/>
  <c r="Y422" i="4" s="1"/>
  <c r="W423" i="4"/>
  <c r="Y423" i="4" s="1"/>
  <c r="W442" i="4"/>
  <c r="W420" i="4"/>
  <c r="W421" i="4"/>
  <c r="Y421" i="4" s="1"/>
  <c r="C421" i="4" s="1"/>
  <c r="W440" i="4"/>
  <c r="W441" i="4"/>
  <c r="W418" i="4"/>
  <c r="W419" i="4"/>
  <c r="Y419" i="4" s="1"/>
  <c r="W438" i="4"/>
  <c r="Y438" i="4" s="1"/>
  <c r="W439" i="4"/>
  <c r="Y439" i="4" s="1"/>
  <c r="W416" i="4"/>
  <c r="W417" i="4"/>
  <c r="Y417" i="4" s="1"/>
  <c r="C417" i="4" s="1"/>
  <c r="W436" i="4"/>
  <c r="W437" i="4"/>
  <c r="W254" i="4"/>
  <c r="W255" i="4"/>
  <c r="Y255" i="4" s="1"/>
  <c r="W274" i="4"/>
  <c r="Y274" i="4" s="1"/>
  <c r="W275" i="4"/>
  <c r="Y275" i="4" s="1"/>
  <c r="W252" i="4"/>
  <c r="W253" i="4"/>
  <c r="W272" i="4"/>
  <c r="W273" i="4"/>
  <c r="W250" i="4"/>
  <c r="W251" i="4"/>
  <c r="Y251" i="4" s="1"/>
  <c r="W270" i="4"/>
  <c r="Y270" i="4" s="1"/>
  <c r="W271" i="4"/>
  <c r="Y271" i="4" s="1"/>
  <c r="W248" i="4"/>
  <c r="W249" i="4"/>
  <c r="W268" i="4"/>
  <c r="W269" i="4"/>
  <c r="W244" i="4"/>
  <c r="W245" i="4"/>
  <c r="W264" i="4"/>
  <c r="W265" i="4"/>
  <c r="W243" i="4"/>
  <c r="W262" i="4"/>
  <c r="Y262" i="4" s="1"/>
  <c r="C262" i="4" s="1"/>
  <c r="W263" i="4"/>
  <c r="Y263" i="4" s="1"/>
  <c r="W282" i="4"/>
  <c r="W260" i="4"/>
  <c r="W261" i="4"/>
  <c r="W280" i="4"/>
  <c r="W281" i="4"/>
  <c r="W258" i="4"/>
  <c r="W259" i="4"/>
  <c r="Y259" i="4" s="1"/>
  <c r="C259" i="4" s="1"/>
  <c r="W278" i="4"/>
  <c r="Y278" i="4" s="1"/>
  <c r="W279" i="4"/>
  <c r="Y279" i="4" s="1"/>
  <c r="W256" i="4"/>
  <c r="W257" i="4"/>
  <c r="W276" i="4"/>
  <c r="W277" i="4"/>
  <c r="W14" i="4"/>
  <c r="Y14" i="4" s="1"/>
  <c r="C14" i="4" s="1"/>
  <c r="W15" i="4"/>
  <c r="Y15" i="4" s="1"/>
  <c r="C15" i="4" s="1"/>
  <c r="W34" i="4"/>
  <c r="Y34" i="4" s="1"/>
  <c r="C34" i="4" s="1"/>
  <c r="W35" i="4"/>
  <c r="Y35" i="4" s="1"/>
  <c r="C35" i="4" s="1"/>
  <c r="W12" i="4"/>
  <c r="Y12" i="4" s="1"/>
  <c r="C12" i="4" s="1"/>
  <c r="W13" i="4"/>
  <c r="Y13" i="4" s="1"/>
  <c r="C13" i="4" s="1"/>
  <c r="W32" i="4"/>
  <c r="Y32" i="4" s="1"/>
  <c r="C32" i="4" s="1"/>
  <c r="W33" i="4"/>
  <c r="Y33" i="4" s="1"/>
  <c r="C33" i="4" s="1"/>
  <c r="W10" i="4"/>
  <c r="Y10" i="4" s="1"/>
  <c r="C10" i="4" s="1"/>
  <c r="W11" i="4"/>
  <c r="Y11" i="4" s="1"/>
  <c r="C11" i="4" s="1"/>
  <c r="W30" i="4"/>
  <c r="Y30" i="4" s="1"/>
  <c r="C30" i="4" s="1"/>
  <c r="W31" i="4"/>
  <c r="Y31" i="4" s="1"/>
  <c r="C31" i="4" s="1"/>
  <c r="W8" i="4"/>
  <c r="Y8" i="4" s="1"/>
  <c r="C8" i="4" s="1"/>
  <c r="W9" i="4"/>
  <c r="Y9" i="4" s="1"/>
  <c r="C9" i="4" s="1"/>
  <c r="W28" i="4"/>
  <c r="Y28" i="4" s="1"/>
  <c r="C28" i="4" s="1"/>
  <c r="W29" i="4"/>
  <c r="Y29" i="4" s="1"/>
  <c r="C29" i="4" s="1"/>
  <c r="W4" i="4"/>
  <c r="Y4" i="4" s="1"/>
  <c r="C4" i="4" s="1"/>
  <c r="W5" i="4"/>
  <c r="Y5" i="4" s="1"/>
  <c r="C5" i="4" s="1"/>
  <c r="W24" i="4"/>
  <c r="Y24" i="4" s="1"/>
  <c r="C24" i="4" s="1"/>
  <c r="W25" i="4"/>
  <c r="Y25" i="4" s="1"/>
  <c r="C25" i="4" s="1"/>
  <c r="W3" i="4"/>
  <c r="Y3" i="4" s="1"/>
  <c r="C3" i="4" s="1"/>
  <c r="W22" i="4"/>
  <c r="Y22" i="4" s="1"/>
  <c r="C22" i="4" s="1"/>
  <c r="W23" i="4"/>
  <c r="Y23" i="4" s="1"/>
  <c r="C23" i="4" s="1"/>
  <c r="W42" i="4"/>
  <c r="Y42" i="4" s="1"/>
  <c r="C42" i="4" s="1"/>
  <c r="W20" i="4"/>
  <c r="Y20" i="4" s="1"/>
  <c r="C20" i="4" s="1"/>
  <c r="W21" i="4"/>
  <c r="Y21" i="4" s="1"/>
  <c r="C21" i="4" s="1"/>
  <c r="W40" i="4"/>
  <c r="Y40" i="4" s="1"/>
  <c r="C40" i="4" s="1"/>
  <c r="W41" i="4"/>
  <c r="Y41" i="4" s="1"/>
  <c r="C41" i="4" s="1"/>
  <c r="W18" i="4"/>
  <c r="Y18" i="4" s="1"/>
  <c r="C18" i="4" s="1"/>
  <c r="W19" i="4"/>
  <c r="Y19" i="4" s="1"/>
  <c r="C19" i="4" s="1"/>
  <c r="W38" i="4"/>
  <c r="Y38" i="4" s="1"/>
  <c r="C38" i="4" s="1"/>
  <c r="W39" i="4"/>
  <c r="Y39" i="4" s="1"/>
  <c r="C39" i="4" s="1"/>
  <c r="W16" i="4"/>
  <c r="Y16" i="4" s="1"/>
  <c r="C16" i="4" s="1"/>
  <c r="W17" i="4"/>
  <c r="Y17" i="4" s="1"/>
  <c r="C17" i="4" s="1"/>
  <c r="W36" i="4"/>
  <c r="Y36" i="4" s="1"/>
  <c r="C36" i="4" s="1"/>
  <c r="W37" i="4"/>
  <c r="Y37" i="4" s="1"/>
  <c r="C37" i="4" s="1"/>
  <c r="W214" i="4"/>
  <c r="Y214" i="4" s="1"/>
  <c r="C214" i="4" s="1"/>
  <c r="W215" i="4"/>
  <c r="Y215" i="4" s="1"/>
  <c r="C215" i="4" s="1"/>
  <c r="W234" i="4"/>
  <c r="Y234" i="4" s="1"/>
  <c r="C234" i="4" s="1"/>
  <c r="W235" i="4"/>
  <c r="Y235" i="4" s="1"/>
  <c r="C235" i="4" s="1"/>
  <c r="W212" i="4"/>
  <c r="Y212" i="4" s="1"/>
  <c r="C212" i="4" s="1"/>
  <c r="W213" i="4"/>
  <c r="Y213" i="4" s="1"/>
  <c r="C213" i="4" s="1"/>
  <c r="W232" i="4"/>
  <c r="Y232" i="4" s="1"/>
  <c r="C232" i="4" s="1"/>
  <c r="W233" i="4"/>
  <c r="Y233" i="4" s="1"/>
  <c r="C233" i="4" s="1"/>
  <c r="W210" i="4"/>
  <c r="Y210" i="4" s="1"/>
  <c r="C210" i="4" s="1"/>
  <c r="W211" i="4"/>
  <c r="Y211" i="4" s="1"/>
  <c r="C211" i="4" s="1"/>
  <c r="W230" i="4"/>
  <c r="Y230" i="4" s="1"/>
  <c r="C230" i="4" s="1"/>
  <c r="W231" i="4"/>
  <c r="Y231" i="4" s="1"/>
  <c r="C231" i="4" s="1"/>
  <c r="W208" i="4"/>
  <c r="Y208" i="4" s="1"/>
  <c r="C208" i="4" s="1"/>
  <c r="W209" i="4"/>
  <c r="Y209" i="4" s="1"/>
  <c r="C209" i="4" s="1"/>
  <c r="W228" i="4"/>
  <c r="Y228" i="4" s="1"/>
  <c r="C228" i="4" s="1"/>
  <c r="W229" i="4"/>
  <c r="Y229" i="4" s="1"/>
  <c r="C229" i="4" s="1"/>
  <c r="W204" i="4"/>
  <c r="Y204" i="4" s="1"/>
  <c r="C204" i="4" s="1"/>
  <c r="W205" i="4"/>
  <c r="Y205" i="4" s="1"/>
  <c r="C205" i="4" s="1"/>
  <c r="W224" i="4"/>
  <c r="Y224" i="4" s="1"/>
  <c r="C224" i="4" s="1"/>
  <c r="W225" i="4"/>
  <c r="Y225" i="4" s="1"/>
  <c r="C225" i="4" s="1"/>
  <c r="W203" i="4"/>
  <c r="Y203" i="4" s="1"/>
  <c r="C203" i="4" s="1"/>
  <c r="W222" i="4"/>
  <c r="Y222" i="4" s="1"/>
  <c r="C222" i="4" s="1"/>
  <c r="W223" i="4"/>
  <c r="Y223" i="4" s="1"/>
  <c r="C223" i="4" s="1"/>
  <c r="W242" i="4"/>
  <c r="Y242" i="4" s="1"/>
  <c r="C242" i="4" s="1"/>
  <c r="W220" i="4"/>
  <c r="Y220" i="4" s="1"/>
  <c r="C220" i="4" s="1"/>
  <c r="W221" i="4"/>
  <c r="Y221" i="4" s="1"/>
  <c r="C221" i="4" s="1"/>
  <c r="W240" i="4"/>
  <c r="Y240" i="4" s="1"/>
  <c r="C240" i="4" s="1"/>
  <c r="W241" i="4"/>
  <c r="Y241" i="4" s="1"/>
  <c r="C241" i="4" s="1"/>
  <c r="W218" i="4"/>
  <c r="Y218" i="4" s="1"/>
  <c r="C218" i="4" s="1"/>
  <c r="W219" i="4"/>
  <c r="Y219" i="4" s="1"/>
  <c r="C219" i="4" s="1"/>
  <c r="W238" i="4"/>
  <c r="Y238" i="4" s="1"/>
  <c r="C238" i="4" s="1"/>
  <c r="W239" i="4"/>
  <c r="Y239" i="4" s="1"/>
  <c r="C239" i="4" s="1"/>
  <c r="W216" i="4"/>
  <c r="Y216" i="4" s="1"/>
  <c r="C216" i="4" s="1"/>
  <c r="W217" i="4"/>
  <c r="Y217" i="4" s="1"/>
  <c r="C217" i="4" s="1"/>
  <c r="W236" i="4"/>
  <c r="Y236" i="4" s="1"/>
  <c r="C236" i="4" s="1"/>
  <c r="W237" i="4"/>
  <c r="Y237" i="4" s="1"/>
  <c r="C237" i="4" s="1"/>
  <c r="W54" i="4"/>
  <c r="Y54" i="4" s="1"/>
  <c r="C54" i="4" s="1"/>
  <c r="W55" i="4"/>
  <c r="Y55" i="4" s="1"/>
  <c r="C55" i="4" s="1"/>
  <c r="W74" i="4"/>
  <c r="Y74" i="4" s="1"/>
  <c r="C74" i="4" s="1"/>
  <c r="W75" i="4"/>
  <c r="Y75" i="4" s="1"/>
  <c r="C75" i="4" s="1"/>
  <c r="W52" i="4"/>
  <c r="Y52" i="4" s="1"/>
  <c r="C52" i="4" s="1"/>
  <c r="W53" i="4"/>
  <c r="Y53" i="4" s="1"/>
  <c r="C53" i="4" s="1"/>
  <c r="W72" i="4"/>
  <c r="Y72" i="4" s="1"/>
  <c r="C72" i="4" s="1"/>
  <c r="W73" i="4"/>
  <c r="Y73" i="4" s="1"/>
  <c r="C73" i="4" s="1"/>
  <c r="W50" i="4"/>
  <c r="Y50" i="4" s="1"/>
  <c r="C50" i="4" s="1"/>
  <c r="W51" i="4"/>
  <c r="Y51" i="4" s="1"/>
  <c r="C51" i="4" s="1"/>
  <c r="W70" i="4"/>
  <c r="Y70" i="4" s="1"/>
  <c r="C70" i="4" s="1"/>
  <c r="W71" i="4"/>
  <c r="Y71" i="4" s="1"/>
  <c r="C71" i="4" s="1"/>
  <c r="W48" i="4"/>
  <c r="Y48" i="4" s="1"/>
  <c r="C48" i="4" s="1"/>
  <c r="W49" i="4"/>
  <c r="Y49" i="4" s="1"/>
  <c r="C49" i="4" s="1"/>
  <c r="W68" i="4"/>
  <c r="Y68" i="4" s="1"/>
  <c r="C68" i="4" s="1"/>
  <c r="W69" i="4"/>
  <c r="Y69" i="4" s="1"/>
  <c r="C69" i="4" s="1"/>
  <c r="W44" i="4"/>
  <c r="Y44" i="4" s="1"/>
  <c r="C44" i="4" s="1"/>
  <c r="W45" i="4"/>
  <c r="Y45" i="4" s="1"/>
  <c r="C45" i="4" s="1"/>
  <c r="W64" i="4"/>
  <c r="Y64" i="4" s="1"/>
  <c r="C64" i="4" s="1"/>
  <c r="W65" i="4"/>
  <c r="Y65" i="4" s="1"/>
  <c r="C65" i="4" s="1"/>
  <c r="W43" i="4"/>
  <c r="Y43" i="4" s="1"/>
  <c r="C43" i="4" s="1"/>
  <c r="W62" i="4"/>
  <c r="Y62" i="4" s="1"/>
  <c r="C62" i="4" s="1"/>
  <c r="W63" i="4"/>
  <c r="Y63" i="4" s="1"/>
  <c r="C63" i="4" s="1"/>
  <c r="W82" i="4"/>
  <c r="Y82" i="4" s="1"/>
  <c r="C82" i="4" s="1"/>
  <c r="W60" i="4"/>
  <c r="Y60" i="4" s="1"/>
  <c r="C60" i="4" s="1"/>
  <c r="W61" i="4"/>
  <c r="Y61" i="4" s="1"/>
  <c r="C61" i="4" s="1"/>
  <c r="W80" i="4"/>
  <c r="Y80" i="4" s="1"/>
  <c r="C80" i="4" s="1"/>
  <c r="W81" i="4"/>
  <c r="Y81" i="4" s="1"/>
  <c r="C81" i="4" s="1"/>
  <c r="W58" i="4"/>
  <c r="Y58" i="4" s="1"/>
  <c r="C58" i="4" s="1"/>
  <c r="W59" i="4"/>
  <c r="Y59" i="4" s="1"/>
  <c r="C59" i="4" s="1"/>
  <c r="W78" i="4"/>
  <c r="Y78" i="4" s="1"/>
  <c r="C78" i="4" s="1"/>
  <c r="W79" i="4"/>
  <c r="Y79" i="4" s="1"/>
  <c r="C79" i="4" s="1"/>
  <c r="W56" i="4"/>
  <c r="Y56" i="4" s="1"/>
  <c r="C56" i="4" s="1"/>
  <c r="W57" i="4"/>
  <c r="Y57" i="4" s="1"/>
  <c r="C57" i="4" s="1"/>
  <c r="W76" i="4"/>
  <c r="Y76" i="4" s="1"/>
  <c r="C76" i="4" s="1"/>
  <c r="W77" i="4"/>
  <c r="Y77" i="4" s="1"/>
  <c r="C77" i="4" s="1"/>
  <c r="W374" i="4"/>
  <c r="W375" i="4"/>
  <c r="Y375" i="4" s="1"/>
  <c r="W394" i="4"/>
  <c r="Y394" i="4" s="1"/>
  <c r="W395" i="4"/>
  <c r="Y395" i="4" s="1"/>
  <c r="W372" i="4"/>
  <c r="W373" i="4"/>
  <c r="Y373" i="4" s="1"/>
  <c r="C373" i="4" s="1"/>
  <c r="W392" i="4"/>
  <c r="W393" i="4"/>
  <c r="W370" i="4"/>
  <c r="W371" i="4"/>
  <c r="Y371" i="4" s="1"/>
  <c r="W390" i="4"/>
  <c r="Y390" i="4" s="1"/>
  <c r="W391" i="4"/>
  <c r="Y391" i="4" s="1"/>
  <c r="W368" i="4"/>
  <c r="W369" i="4"/>
  <c r="Y369" i="4" s="1"/>
  <c r="C369" i="4" s="1"/>
  <c r="W388" i="4"/>
  <c r="W389" i="4"/>
  <c r="W364" i="4"/>
  <c r="W365" i="4"/>
  <c r="W384" i="4"/>
  <c r="W385" i="4"/>
  <c r="W363" i="4"/>
  <c r="Y363" i="4" s="1"/>
  <c r="W382" i="4"/>
  <c r="Y382" i="4" s="1"/>
  <c r="W383" i="4"/>
  <c r="Y383" i="4" s="1"/>
  <c r="W402" i="4"/>
  <c r="W380" i="4"/>
  <c r="W381" i="4"/>
  <c r="W400" i="4"/>
  <c r="W401" i="4"/>
  <c r="W378" i="4"/>
  <c r="W379" i="4"/>
  <c r="Y379" i="4" s="1"/>
  <c r="W398" i="4"/>
  <c r="Y398" i="4" s="1"/>
  <c r="W399" i="4"/>
  <c r="Y399" i="4" s="1"/>
  <c r="W376" i="4"/>
  <c r="W377" i="4"/>
  <c r="W396" i="4"/>
  <c r="W397" i="4"/>
  <c r="W174" i="4"/>
  <c r="Y174" i="4" s="1"/>
  <c r="C174" i="4" s="1"/>
  <c r="W175" i="4"/>
  <c r="Y175" i="4" s="1"/>
  <c r="C175" i="4" s="1"/>
  <c r="W194" i="4"/>
  <c r="Y194" i="4" s="1"/>
  <c r="C194" i="4" s="1"/>
  <c r="W195" i="4"/>
  <c r="Y195" i="4" s="1"/>
  <c r="C195" i="4" s="1"/>
  <c r="W172" i="4"/>
  <c r="Y172" i="4" s="1"/>
  <c r="C172" i="4" s="1"/>
  <c r="W173" i="4"/>
  <c r="Y173" i="4" s="1"/>
  <c r="C173" i="4" s="1"/>
  <c r="W192" i="4"/>
  <c r="Y192" i="4" s="1"/>
  <c r="C192" i="4" s="1"/>
  <c r="W193" i="4"/>
  <c r="Y193" i="4" s="1"/>
  <c r="C193" i="4" s="1"/>
  <c r="W170" i="4"/>
  <c r="Y170" i="4" s="1"/>
  <c r="C170" i="4" s="1"/>
  <c r="W171" i="4"/>
  <c r="Y171" i="4" s="1"/>
  <c r="C171" i="4" s="1"/>
  <c r="W190" i="4"/>
  <c r="Y190" i="4" s="1"/>
  <c r="C190" i="4" s="1"/>
  <c r="W191" i="4"/>
  <c r="Y191" i="4" s="1"/>
  <c r="C191" i="4" s="1"/>
  <c r="W168" i="4"/>
  <c r="Y168" i="4" s="1"/>
  <c r="C168" i="4" s="1"/>
  <c r="W169" i="4"/>
  <c r="Y169" i="4" s="1"/>
  <c r="C169" i="4" s="1"/>
  <c r="W188" i="4"/>
  <c r="Y188" i="4" s="1"/>
  <c r="C188" i="4" s="1"/>
  <c r="W189" i="4"/>
  <c r="Y189" i="4" s="1"/>
  <c r="C189" i="4" s="1"/>
  <c r="W164" i="4"/>
  <c r="Y164" i="4" s="1"/>
  <c r="C164" i="4" s="1"/>
  <c r="W165" i="4"/>
  <c r="Y165" i="4" s="1"/>
  <c r="C165" i="4" s="1"/>
  <c r="W184" i="4"/>
  <c r="Y184" i="4" s="1"/>
  <c r="C184" i="4" s="1"/>
  <c r="W185" i="4"/>
  <c r="Y185" i="4" s="1"/>
  <c r="C185" i="4" s="1"/>
  <c r="W163" i="4"/>
  <c r="Y163" i="4" s="1"/>
  <c r="C163" i="4" s="1"/>
  <c r="W182" i="4"/>
  <c r="Y182" i="4" s="1"/>
  <c r="C182" i="4" s="1"/>
  <c r="W183" i="4"/>
  <c r="Y183" i="4" s="1"/>
  <c r="C183" i="4" s="1"/>
  <c r="W202" i="4"/>
  <c r="Y202" i="4" s="1"/>
  <c r="C202" i="4" s="1"/>
  <c r="W180" i="4"/>
  <c r="Y180" i="4" s="1"/>
  <c r="C180" i="4" s="1"/>
  <c r="W181" i="4"/>
  <c r="Y181" i="4" s="1"/>
  <c r="C181" i="4" s="1"/>
  <c r="W200" i="4"/>
  <c r="Y200" i="4" s="1"/>
  <c r="C200" i="4" s="1"/>
  <c r="W201" i="4"/>
  <c r="Y201" i="4" s="1"/>
  <c r="C201" i="4" s="1"/>
  <c r="W178" i="4"/>
  <c r="Y178" i="4" s="1"/>
  <c r="C178" i="4" s="1"/>
  <c r="W179" i="4"/>
  <c r="Y179" i="4" s="1"/>
  <c r="C179" i="4" s="1"/>
  <c r="W198" i="4"/>
  <c r="Y198" i="4" s="1"/>
  <c r="C198" i="4" s="1"/>
  <c r="W199" i="4"/>
  <c r="Y199" i="4" s="1"/>
  <c r="C199" i="4" s="1"/>
  <c r="W176" i="4"/>
  <c r="Y176" i="4" s="1"/>
  <c r="C176" i="4" s="1"/>
  <c r="W177" i="4"/>
  <c r="Y177" i="4" s="1"/>
  <c r="C177" i="4" s="1"/>
  <c r="W196" i="4"/>
  <c r="Y196" i="4" s="1"/>
  <c r="C196" i="4" s="1"/>
  <c r="W197" i="4"/>
  <c r="Y197" i="4" s="1"/>
  <c r="C197" i="4" s="1"/>
  <c r="W534" i="4"/>
  <c r="W535" i="4"/>
  <c r="Y535" i="4" s="1"/>
  <c r="W554" i="4"/>
  <c r="Y554" i="4" s="1"/>
  <c r="W555" i="4"/>
  <c r="Y555" i="4" s="1"/>
  <c r="W532" i="4"/>
  <c r="W533" i="4"/>
  <c r="W552" i="4"/>
  <c r="W553" i="4"/>
  <c r="W530" i="4"/>
  <c r="W531" i="4"/>
  <c r="Y531" i="4" s="1"/>
  <c r="W550" i="4"/>
  <c r="Y550" i="4" s="1"/>
  <c r="W551" i="4"/>
  <c r="Y551" i="4" s="1"/>
  <c r="W528" i="4"/>
  <c r="W529" i="4"/>
  <c r="W548" i="4"/>
  <c r="W549" i="4"/>
  <c r="W524" i="4"/>
  <c r="W525" i="4"/>
  <c r="W544" i="4"/>
  <c r="W545" i="4"/>
  <c r="W523" i="4"/>
  <c r="W542" i="4"/>
  <c r="Y542" i="4" s="1"/>
  <c r="W543" i="4"/>
  <c r="Y543" i="4" s="1"/>
  <c r="W562" i="4"/>
  <c r="W540" i="4"/>
  <c r="W541" i="4"/>
  <c r="W560" i="4"/>
  <c r="W561" i="4"/>
  <c r="W538" i="4"/>
  <c r="W539" i="4"/>
  <c r="Y539" i="4" s="1"/>
  <c r="W558" i="4"/>
  <c r="Y558" i="4" s="1"/>
  <c r="W559" i="4"/>
  <c r="Y559" i="4" s="1"/>
  <c r="W536" i="4"/>
  <c r="W537" i="4"/>
  <c r="W556" i="4"/>
  <c r="W557" i="4"/>
  <c r="W334" i="4"/>
  <c r="W335" i="4"/>
  <c r="Y335" i="4" s="1"/>
  <c r="C335" i="4" s="1"/>
  <c r="W354" i="4"/>
  <c r="Y354" i="4" s="1"/>
  <c r="W355" i="4"/>
  <c r="Y355" i="4" s="1"/>
  <c r="W332" i="4"/>
  <c r="W333" i="4"/>
  <c r="W352" i="4"/>
  <c r="W353" i="4"/>
  <c r="W330" i="4"/>
  <c r="W331" i="4"/>
  <c r="Y331" i="4" s="1"/>
  <c r="W350" i="4"/>
  <c r="Y350" i="4" s="1"/>
  <c r="W351" i="4"/>
  <c r="Y351" i="4" s="1"/>
  <c r="W328" i="4"/>
  <c r="W329" i="4"/>
  <c r="W348" i="4"/>
  <c r="W349" i="4"/>
  <c r="W324" i="4"/>
  <c r="W325" i="4"/>
  <c r="W344" i="4"/>
  <c r="W345" i="4"/>
  <c r="W323" i="4"/>
  <c r="W342" i="4"/>
  <c r="Y342" i="4" s="1"/>
  <c r="W343" i="4"/>
  <c r="Y343" i="4" s="1"/>
  <c r="W362" i="4"/>
  <c r="W340" i="4"/>
  <c r="W341" i="4"/>
  <c r="Y341" i="4" s="1"/>
  <c r="C341" i="4" s="1"/>
  <c r="W360" i="4"/>
  <c r="W361" i="4"/>
  <c r="W338" i="4"/>
  <c r="W339" i="4"/>
  <c r="Y339" i="4" s="1"/>
  <c r="W358" i="4"/>
  <c r="Y358" i="4" s="1"/>
  <c r="W359" i="4"/>
  <c r="Y359" i="4" s="1"/>
  <c r="W336" i="4"/>
  <c r="W337" i="4"/>
  <c r="Y337" i="4" s="1"/>
  <c r="C337" i="4" s="1"/>
  <c r="W356" i="4"/>
  <c r="W357" i="4"/>
  <c r="W934" i="4"/>
  <c r="W935" i="4"/>
  <c r="Y935" i="4" s="1"/>
  <c r="W954" i="4"/>
  <c r="Y954" i="4" s="1"/>
  <c r="W955" i="4"/>
  <c r="Y955" i="4" s="1"/>
  <c r="W932" i="4"/>
  <c r="W933" i="4"/>
  <c r="W952" i="4"/>
  <c r="W953" i="4"/>
  <c r="W930" i="4"/>
  <c r="W931" i="4"/>
  <c r="Y931" i="4" s="1"/>
  <c r="W950" i="4"/>
  <c r="Y950" i="4" s="1"/>
  <c r="W951" i="4"/>
  <c r="Y951" i="4" s="1"/>
  <c r="W928" i="4"/>
  <c r="W929" i="4"/>
  <c r="W948" i="4"/>
  <c r="W949" i="4"/>
  <c r="W924" i="4"/>
  <c r="W925" i="4"/>
  <c r="W944" i="4"/>
  <c r="W945" i="4"/>
  <c r="W923" i="4"/>
  <c r="Y923" i="4" s="1"/>
  <c r="W942" i="4"/>
  <c r="Y942" i="4" s="1"/>
  <c r="W943" i="4"/>
  <c r="Y943" i="4" s="1"/>
  <c r="W962" i="4"/>
  <c r="W940" i="4"/>
  <c r="W941" i="4"/>
  <c r="W960" i="4"/>
  <c r="W961" i="4"/>
  <c r="W938" i="4"/>
  <c r="Y938" i="4" s="1"/>
  <c r="W939" i="4"/>
  <c r="Y939" i="4" s="1"/>
  <c r="W958" i="4"/>
  <c r="Y958" i="4" s="1"/>
  <c r="W959" i="4"/>
  <c r="Y959" i="4" s="1"/>
  <c r="W936" i="4"/>
  <c r="W937" i="4"/>
  <c r="W956" i="4"/>
  <c r="W957" i="4"/>
  <c r="W694" i="4"/>
  <c r="W695" i="4"/>
  <c r="Y695" i="4" s="1"/>
  <c r="W714" i="4"/>
  <c r="Y714" i="4" s="1"/>
  <c r="W715" i="4"/>
  <c r="Y715" i="4" s="1"/>
  <c r="W692" i="4"/>
  <c r="W693" i="4"/>
  <c r="Y693" i="4" s="1"/>
  <c r="W712" i="4"/>
  <c r="W713" i="4"/>
  <c r="Y713" i="4" s="1"/>
  <c r="W690" i="4"/>
  <c r="W691" i="4"/>
  <c r="Y691" i="4" s="1"/>
  <c r="W710" i="4"/>
  <c r="Y710" i="4" s="1"/>
  <c r="W711" i="4"/>
  <c r="Y711" i="4" s="1"/>
  <c r="W688" i="4"/>
  <c r="W689" i="4"/>
  <c r="Y689" i="4" s="1"/>
  <c r="W708" i="4"/>
  <c r="W709" i="4"/>
  <c r="W684" i="4"/>
  <c r="W685" i="4"/>
  <c r="Y685" i="4" s="1"/>
  <c r="W704" i="4"/>
  <c r="W705" i="4"/>
  <c r="W683" i="4"/>
  <c r="W702" i="4"/>
  <c r="Y702" i="4" s="1"/>
  <c r="W703" i="4"/>
  <c r="Y703" i="4" s="1"/>
  <c r="W722" i="4"/>
  <c r="W700" i="4"/>
  <c r="W701" i="4"/>
  <c r="Y701" i="4" s="1"/>
  <c r="W720" i="4"/>
  <c r="W721" i="4"/>
  <c r="W698" i="4"/>
  <c r="W699" i="4"/>
  <c r="Y699" i="4" s="1"/>
  <c r="W718" i="4"/>
  <c r="Y718" i="4" s="1"/>
  <c r="W719" i="4"/>
  <c r="Y719" i="4" s="1"/>
  <c r="W696" i="4"/>
  <c r="W697" i="4"/>
  <c r="Y697" i="4" s="1"/>
  <c r="W716" i="4"/>
  <c r="W717" i="4"/>
  <c r="W614" i="4"/>
  <c r="W615" i="4"/>
  <c r="Y615" i="4" s="1"/>
  <c r="W634" i="4"/>
  <c r="Y634" i="4" s="1"/>
  <c r="W635" i="4"/>
  <c r="Y635" i="4" s="1"/>
  <c r="W612" i="4"/>
  <c r="W613" i="4"/>
  <c r="W632" i="4"/>
  <c r="W633" i="4"/>
  <c r="Y633" i="4" s="1"/>
  <c r="W610" i="4"/>
  <c r="W611" i="4"/>
  <c r="Y611" i="4" s="1"/>
  <c r="W630" i="4"/>
  <c r="Y630" i="4" s="1"/>
  <c r="W631" i="4"/>
  <c r="Y631" i="4" s="1"/>
  <c r="W608" i="4"/>
  <c r="W609" i="4"/>
  <c r="W628" i="4"/>
  <c r="W629" i="4"/>
  <c r="W604" i="4"/>
  <c r="W605" i="4"/>
  <c r="W624" i="4"/>
  <c r="W625" i="4"/>
  <c r="W603" i="4"/>
  <c r="W622" i="4"/>
  <c r="Y622" i="4" s="1"/>
  <c r="C622" i="4" s="1"/>
  <c r="W623" i="4"/>
  <c r="Y623" i="4" s="1"/>
  <c r="W642" i="4"/>
  <c r="W620" i="4"/>
  <c r="W621" i="4"/>
  <c r="W640" i="4"/>
  <c r="W641" i="4"/>
  <c r="W618" i="4"/>
  <c r="W619" i="4"/>
  <c r="Y619" i="4" s="1"/>
  <c r="W638" i="4"/>
  <c r="Y638" i="4" s="1"/>
  <c r="W639" i="4"/>
  <c r="Y639" i="4" s="1"/>
  <c r="W616" i="4"/>
  <c r="W617" i="4"/>
  <c r="W636" i="4"/>
  <c r="W637" i="4"/>
  <c r="W774" i="4"/>
  <c r="V775" i="4"/>
  <c r="X775" i="4" s="1"/>
  <c r="V794" i="4"/>
  <c r="V795" i="4"/>
  <c r="X795" i="4" s="1"/>
  <c r="V772" i="4"/>
  <c r="V773" i="4"/>
  <c r="V792" i="4"/>
  <c r="V793" i="4"/>
  <c r="V770" i="4"/>
  <c r="X770" i="4" s="1"/>
  <c r="V771" i="4"/>
  <c r="X771" i="4" s="1"/>
  <c r="V790" i="4"/>
  <c r="V791" i="4"/>
  <c r="X791" i="4" s="1"/>
  <c r="V768" i="4"/>
  <c r="V769" i="4"/>
  <c r="V788" i="4"/>
  <c r="V789" i="4"/>
  <c r="V764" i="4"/>
  <c r="V765" i="4"/>
  <c r="V784" i="4"/>
  <c r="V785" i="4"/>
  <c r="V763" i="4"/>
  <c r="V782" i="4"/>
  <c r="V783" i="4"/>
  <c r="X783" i="4" s="1"/>
  <c r="V802" i="4"/>
  <c r="X802" i="4" s="1"/>
  <c r="V780" i="4"/>
  <c r="V781" i="4"/>
  <c r="V800" i="4"/>
  <c r="V801" i="4"/>
  <c r="V778" i="4"/>
  <c r="X778" i="4" s="1"/>
  <c r="V779" i="4"/>
  <c r="X779" i="4" s="1"/>
  <c r="V798" i="4"/>
  <c r="V799" i="4"/>
  <c r="X799" i="4" s="1"/>
  <c r="V776" i="4"/>
  <c r="V777" i="4"/>
  <c r="V796" i="4"/>
  <c r="V797" i="4"/>
  <c r="V854" i="4"/>
  <c r="V855" i="4"/>
  <c r="X855" i="4" s="1"/>
  <c r="V874" i="4"/>
  <c r="V875" i="4"/>
  <c r="X875" i="4" s="1"/>
  <c r="V852" i="4"/>
  <c r="X852" i="4" s="1"/>
  <c r="V853" i="4"/>
  <c r="V872" i="4"/>
  <c r="V873" i="4"/>
  <c r="X873" i="4" s="1"/>
  <c r="V850" i="4"/>
  <c r="X850" i="4" s="1"/>
  <c r="V851" i="4"/>
  <c r="X851" i="4" s="1"/>
  <c r="V870" i="4"/>
  <c r="V871" i="4"/>
  <c r="X871" i="4" s="1"/>
  <c r="V848" i="4"/>
  <c r="X848" i="4" s="1"/>
  <c r="V849" i="4"/>
  <c r="V868" i="4"/>
  <c r="V869" i="4"/>
  <c r="V844" i="4"/>
  <c r="V845" i="4"/>
  <c r="V864" i="4"/>
  <c r="V865" i="4"/>
  <c r="V843" i="4"/>
  <c r="V862" i="4"/>
  <c r="X862" i="4" s="1"/>
  <c r="V863" i="4"/>
  <c r="X863" i="4" s="1"/>
  <c r="V882" i="4"/>
  <c r="V860" i="4"/>
  <c r="V861" i="4"/>
  <c r="V880" i="4"/>
  <c r="V881" i="4"/>
  <c r="V858" i="4"/>
  <c r="X858" i="4" s="1"/>
  <c r="V859" i="4"/>
  <c r="X859" i="4" s="1"/>
  <c r="V878" i="4"/>
  <c r="X878" i="4" s="1"/>
  <c r="V879" i="4"/>
  <c r="X879" i="4" s="1"/>
  <c r="V856" i="4"/>
  <c r="X856" i="4" s="1"/>
  <c r="V857" i="4"/>
  <c r="V876" i="4"/>
  <c r="V877" i="4"/>
  <c r="V974" i="4"/>
  <c r="V975" i="4"/>
  <c r="V994" i="4"/>
  <c r="X994" i="4" s="1"/>
  <c r="V995" i="4"/>
  <c r="X995" i="4" s="1"/>
  <c r="V972" i="4"/>
  <c r="V973" i="4"/>
  <c r="V992" i="4"/>
  <c r="V993" i="4"/>
  <c r="V970" i="4"/>
  <c r="X970" i="4" s="1"/>
  <c r="V971" i="4"/>
  <c r="V990" i="4"/>
  <c r="X990" i="4" s="1"/>
  <c r="V991" i="4"/>
  <c r="X991" i="4" s="1"/>
  <c r="V968" i="4"/>
  <c r="V969" i="4"/>
  <c r="V988" i="4"/>
  <c r="V989" i="4"/>
  <c r="V964" i="4"/>
  <c r="V965" i="4"/>
  <c r="V984" i="4"/>
  <c r="V985" i="4"/>
  <c r="V963" i="4"/>
  <c r="X963" i="4" s="1"/>
  <c r="V982" i="4"/>
  <c r="V983" i="4"/>
  <c r="X983" i="4" s="1"/>
  <c r="V1002" i="4"/>
  <c r="X1002" i="4" s="1"/>
  <c r="V980" i="4"/>
  <c r="V981" i="4"/>
  <c r="V1000" i="4"/>
  <c r="V1001" i="4"/>
  <c r="V978" i="4"/>
  <c r="V979" i="4"/>
  <c r="V998" i="4"/>
  <c r="X998" i="4" s="1"/>
  <c r="V999" i="4"/>
  <c r="X999" i="4" s="1"/>
  <c r="V976" i="4"/>
  <c r="V977" i="4"/>
  <c r="V996" i="4"/>
  <c r="V997" i="4"/>
  <c r="V454" i="4"/>
  <c r="X454" i="4" s="1"/>
  <c r="V455" i="4"/>
  <c r="X455" i="4" s="1"/>
  <c r="V474" i="4"/>
  <c r="V475" i="4"/>
  <c r="X475" i="4" s="1"/>
  <c r="V452" i="4"/>
  <c r="V453" i="4"/>
  <c r="V472" i="4"/>
  <c r="V473" i="4"/>
  <c r="V450" i="4"/>
  <c r="X450" i="4" s="1"/>
  <c r="V451" i="4"/>
  <c r="X451" i="4" s="1"/>
  <c r="V470" i="4"/>
  <c r="V471" i="4"/>
  <c r="V448" i="4"/>
  <c r="V449" i="4"/>
  <c r="V468" i="4"/>
  <c r="V469" i="4"/>
  <c r="V444" i="4"/>
  <c r="V445" i="4"/>
  <c r="V464" i="4"/>
  <c r="V465" i="4"/>
  <c r="V443" i="4"/>
  <c r="X443" i="4" s="1"/>
  <c r="V462" i="4"/>
  <c r="X462" i="4" s="1"/>
  <c r="V463" i="4"/>
  <c r="X463" i="4" s="1"/>
  <c r="V482" i="4"/>
  <c r="V460" i="4"/>
  <c r="V461" i="4"/>
  <c r="V480" i="4"/>
  <c r="V481" i="4"/>
  <c r="V458" i="4"/>
  <c r="X458" i="4" s="1"/>
  <c r="V459" i="4"/>
  <c r="X459" i="4" s="1"/>
  <c r="V478" i="4"/>
  <c r="V479" i="4"/>
  <c r="V456" i="4"/>
  <c r="V457" i="4"/>
  <c r="V476" i="4"/>
  <c r="V477" i="4"/>
  <c r="V134" i="4"/>
  <c r="X134" i="4" s="1"/>
  <c r="B134" i="4" s="1"/>
  <c r="V135" i="4"/>
  <c r="X135" i="4" s="1"/>
  <c r="B135" i="4" s="1"/>
  <c r="V154" i="4"/>
  <c r="X154" i="4" s="1"/>
  <c r="B154" i="4" s="1"/>
  <c r="V155" i="4"/>
  <c r="X155" i="4" s="1"/>
  <c r="B155" i="4" s="1"/>
  <c r="V132" i="4"/>
  <c r="X132" i="4" s="1"/>
  <c r="B132" i="4" s="1"/>
  <c r="V133" i="4"/>
  <c r="X133" i="4" s="1"/>
  <c r="B133" i="4" s="1"/>
  <c r="V152" i="4"/>
  <c r="X152" i="4" s="1"/>
  <c r="B152" i="4" s="1"/>
  <c r="V153" i="4"/>
  <c r="X153" i="4" s="1"/>
  <c r="B153" i="4" s="1"/>
  <c r="V130" i="4"/>
  <c r="X130" i="4" s="1"/>
  <c r="B130" i="4" s="1"/>
  <c r="V131" i="4"/>
  <c r="X131" i="4" s="1"/>
  <c r="B131" i="4" s="1"/>
  <c r="V150" i="4"/>
  <c r="X150" i="4" s="1"/>
  <c r="B150" i="4" s="1"/>
  <c r="V151" i="4"/>
  <c r="X151" i="4" s="1"/>
  <c r="B151" i="4" s="1"/>
  <c r="V128" i="4"/>
  <c r="X128" i="4" s="1"/>
  <c r="B128" i="4" s="1"/>
  <c r="V129" i="4"/>
  <c r="X129" i="4" s="1"/>
  <c r="B129" i="4" s="1"/>
  <c r="V148" i="4"/>
  <c r="X148" i="4" s="1"/>
  <c r="B148" i="4" s="1"/>
  <c r="V149" i="4"/>
  <c r="X149" i="4" s="1"/>
  <c r="B149" i="4" s="1"/>
  <c r="V124" i="4"/>
  <c r="X124" i="4" s="1"/>
  <c r="B124" i="4" s="1"/>
  <c r="V125" i="4"/>
  <c r="X125" i="4" s="1"/>
  <c r="B125" i="4" s="1"/>
  <c r="V144" i="4"/>
  <c r="X144" i="4" s="1"/>
  <c r="B144" i="4" s="1"/>
  <c r="V145" i="4"/>
  <c r="X145" i="4" s="1"/>
  <c r="B145" i="4" s="1"/>
  <c r="V123" i="4"/>
  <c r="X123" i="4" s="1"/>
  <c r="B123" i="4" s="1"/>
  <c r="V142" i="4"/>
  <c r="X142" i="4" s="1"/>
  <c r="B142" i="4" s="1"/>
  <c r="V143" i="4"/>
  <c r="X143" i="4" s="1"/>
  <c r="B143" i="4" s="1"/>
  <c r="V162" i="4"/>
  <c r="X162" i="4" s="1"/>
  <c r="B162" i="4" s="1"/>
  <c r="V140" i="4"/>
  <c r="X140" i="4" s="1"/>
  <c r="B140" i="4" s="1"/>
  <c r="V141" i="4"/>
  <c r="X141" i="4" s="1"/>
  <c r="B141" i="4" s="1"/>
  <c r="V160" i="4"/>
  <c r="X160" i="4" s="1"/>
  <c r="B160" i="4" s="1"/>
  <c r="V161" i="4"/>
  <c r="X161" i="4" s="1"/>
  <c r="B161" i="4" s="1"/>
  <c r="V138" i="4"/>
  <c r="X138" i="4" s="1"/>
  <c r="B138" i="4" s="1"/>
  <c r="V139" i="4"/>
  <c r="X139" i="4" s="1"/>
  <c r="B139" i="4" s="1"/>
  <c r="V158" i="4"/>
  <c r="X158" i="4" s="1"/>
  <c r="B158" i="4" s="1"/>
  <c r="V159" i="4"/>
  <c r="X159" i="4" s="1"/>
  <c r="B159" i="4" s="1"/>
  <c r="V136" i="4"/>
  <c r="X136" i="4" s="1"/>
  <c r="B136" i="4" s="1"/>
  <c r="V137" i="4"/>
  <c r="X137" i="4" s="1"/>
  <c r="B137" i="4" s="1"/>
  <c r="V156" i="4"/>
  <c r="X156" i="4" s="1"/>
  <c r="B156" i="4" s="1"/>
  <c r="V157" i="4"/>
  <c r="X157" i="4" s="1"/>
  <c r="B157" i="4" s="1"/>
  <c r="V294" i="4"/>
  <c r="X294" i="4" s="1"/>
  <c r="V295" i="4"/>
  <c r="X295" i="4" s="1"/>
  <c r="V314" i="4"/>
  <c r="V315" i="4"/>
  <c r="V292" i="4"/>
  <c r="V293" i="4"/>
  <c r="V312" i="4"/>
  <c r="V313" i="4"/>
  <c r="V290" i="4"/>
  <c r="X290" i="4" s="1"/>
  <c r="V291" i="4"/>
  <c r="X291" i="4" s="1"/>
  <c r="V310" i="4"/>
  <c r="V311" i="4"/>
  <c r="V288" i="4"/>
  <c r="V289" i="4"/>
  <c r="V308" i="4"/>
  <c r="V309" i="4"/>
  <c r="V284" i="4"/>
  <c r="X284" i="4" s="1"/>
  <c r="V285" i="4"/>
  <c r="V304" i="4"/>
  <c r="V305" i="4"/>
  <c r="V283" i="4"/>
  <c r="X283" i="4" s="1"/>
  <c r="V302" i="4"/>
  <c r="X302" i="4" s="1"/>
  <c r="V303" i="4"/>
  <c r="X303" i="4" s="1"/>
  <c r="V322" i="4"/>
  <c r="V300" i="4"/>
  <c r="V301" i="4"/>
  <c r="V320" i="4"/>
  <c r="V321" i="4"/>
  <c r="V298" i="4"/>
  <c r="X298" i="4" s="1"/>
  <c r="V299" i="4"/>
  <c r="X299" i="4" s="1"/>
  <c r="V318" i="4"/>
  <c r="V319" i="4"/>
  <c r="V296" i="4"/>
  <c r="V297" i="4"/>
  <c r="V316" i="4"/>
  <c r="X316" i="4" s="1"/>
  <c r="V317" i="4"/>
  <c r="V494" i="4"/>
  <c r="X494" i="4" s="1"/>
  <c r="V495" i="4"/>
  <c r="X495" i="4" s="1"/>
  <c r="V514" i="4"/>
  <c r="V515" i="4"/>
  <c r="V492" i="4"/>
  <c r="V493" i="4"/>
  <c r="V512" i="4"/>
  <c r="V513" i="4"/>
  <c r="V490" i="4"/>
  <c r="X490" i="4" s="1"/>
  <c r="V491" i="4"/>
  <c r="X491" i="4" s="1"/>
  <c r="V510" i="4"/>
  <c r="V511" i="4"/>
  <c r="V488" i="4"/>
  <c r="V489" i="4"/>
  <c r="V508" i="4"/>
  <c r="V509" i="4"/>
  <c r="V484" i="4"/>
  <c r="V485" i="4"/>
  <c r="V504" i="4"/>
  <c r="V505" i="4"/>
  <c r="V483" i="4"/>
  <c r="V502" i="4"/>
  <c r="X502" i="4" s="1"/>
  <c r="V503" i="4"/>
  <c r="X503" i="4" s="1"/>
  <c r="V522" i="4"/>
  <c r="X522" i="4" s="1"/>
  <c r="V500" i="4"/>
  <c r="X500" i="4" s="1"/>
  <c r="V501" i="4"/>
  <c r="V520" i="4"/>
  <c r="V521" i="4"/>
  <c r="V498" i="4"/>
  <c r="X498" i="4" s="1"/>
  <c r="V499" i="4"/>
  <c r="X499" i="4" s="1"/>
  <c r="V518" i="4"/>
  <c r="V519" i="4"/>
  <c r="V496" i="4"/>
  <c r="V497" i="4"/>
  <c r="V516" i="4"/>
  <c r="X516" i="4" s="1"/>
  <c r="V517" i="4"/>
  <c r="V1014" i="4"/>
  <c r="V1015" i="4"/>
  <c r="V1034" i="4"/>
  <c r="X1034" i="4" s="1"/>
  <c r="V1035" i="4"/>
  <c r="X1035" i="4" s="1"/>
  <c r="V1012" i="4"/>
  <c r="V1013" i="4"/>
  <c r="V1032" i="4"/>
  <c r="V1033" i="4"/>
  <c r="X1033" i="4" s="1"/>
  <c r="V1010" i="4"/>
  <c r="V1011" i="4"/>
  <c r="V1030" i="4"/>
  <c r="X1030" i="4" s="1"/>
  <c r="V1031" i="4"/>
  <c r="X1031" i="4" s="1"/>
  <c r="V1008" i="4"/>
  <c r="V1009" i="4"/>
  <c r="V1028" i="4"/>
  <c r="V1029" i="4"/>
  <c r="V1004" i="4"/>
  <c r="V1005" i="4"/>
  <c r="V1024" i="4"/>
  <c r="V1025" i="4"/>
  <c r="V1003" i="4"/>
  <c r="X1003" i="4" s="1"/>
  <c r="V1022" i="4"/>
  <c r="V1023" i="4"/>
  <c r="X1023" i="4" s="1"/>
  <c r="V1042" i="4"/>
  <c r="X1042" i="4" s="1"/>
  <c r="V1020" i="4"/>
  <c r="V1021" i="4"/>
  <c r="V1040" i="4"/>
  <c r="V1041" i="4"/>
  <c r="X1041" i="4" s="1"/>
  <c r="V1018" i="4"/>
  <c r="V1019" i="4"/>
  <c r="V1038" i="4"/>
  <c r="X1038" i="4" s="1"/>
  <c r="V1039" i="4"/>
  <c r="X1039" i="4" s="1"/>
  <c r="V1016" i="4"/>
  <c r="V1017" i="4"/>
  <c r="V1036" i="4"/>
  <c r="V1037" i="4"/>
  <c r="X1037" i="4" s="1"/>
  <c r="V1054" i="4"/>
  <c r="V1055" i="4"/>
  <c r="V1074" i="4"/>
  <c r="X1074" i="4" s="1"/>
  <c r="V1075" i="4"/>
  <c r="X1075" i="4" s="1"/>
  <c r="V1052" i="4"/>
  <c r="V1053" i="4"/>
  <c r="V1072" i="4"/>
  <c r="V1073" i="4"/>
  <c r="V1050" i="4"/>
  <c r="V1051" i="4"/>
  <c r="V1070" i="4"/>
  <c r="X1070" i="4" s="1"/>
  <c r="V1071" i="4"/>
  <c r="X1071" i="4" s="1"/>
  <c r="V1048" i="4"/>
  <c r="V1049" i="4"/>
  <c r="V1068" i="4"/>
  <c r="X1068" i="4" s="1"/>
  <c r="V1069" i="4"/>
  <c r="V1044" i="4"/>
  <c r="V1045" i="4"/>
  <c r="V1064" i="4"/>
  <c r="V1065" i="4"/>
  <c r="V1043" i="4"/>
  <c r="X1043" i="4" s="1"/>
  <c r="V1062" i="4"/>
  <c r="V1063" i="4"/>
  <c r="X1063" i="4" s="1"/>
  <c r="V1082" i="4"/>
  <c r="X1082" i="4" s="1"/>
  <c r="V1060" i="4"/>
  <c r="V1061" i="4"/>
  <c r="V1080" i="4"/>
  <c r="V1081" i="4"/>
  <c r="V1058" i="4"/>
  <c r="V1059" i="4"/>
  <c r="V1078" i="4"/>
  <c r="X1078" i="4" s="1"/>
  <c r="V1079" i="4"/>
  <c r="X1079" i="4" s="1"/>
  <c r="V1056" i="4"/>
  <c r="V1057" i="4"/>
  <c r="V1076" i="4"/>
  <c r="X1076" i="4" s="1"/>
  <c r="V1077" i="4"/>
  <c r="V1094" i="4"/>
  <c r="V1095" i="4"/>
  <c r="V1114" i="4"/>
  <c r="X1114" i="4" s="1"/>
  <c r="V1115" i="4"/>
  <c r="X1115" i="4" s="1"/>
  <c r="V1092" i="4"/>
  <c r="V1093" i="4"/>
  <c r="V1112" i="4"/>
  <c r="V1113" i="4"/>
  <c r="V1090" i="4"/>
  <c r="V1091" i="4"/>
  <c r="X1091" i="4" s="1"/>
  <c r="V1110" i="4"/>
  <c r="X1110" i="4" s="1"/>
  <c r="V1111" i="4"/>
  <c r="X1111" i="4" s="1"/>
  <c r="V1088" i="4"/>
  <c r="V1089" i="4"/>
  <c r="V1108" i="4"/>
  <c r="V1109" i="4"/>
  <c r="V1084" i="4"/>
  <c r="V1085" i="4"/>
  <c r="V1104" i="4"/>
  <c r="V1105" i="4"/>
  <c r="V1083" i="4"/>
  <c r="X1083" i="4" s="1"/>
  <c r="V1102" i="4"/>
  <c r="V1103" i="4"/>
  <c r="X1103" i="4" s="1"/>
  <c r="V1122" i="4"/>
  <c r="X1122" i="4" s="1"/>
  <c r="V1100" i="4"/>
  <c r="V1101" i="4"/>
  <c r="V1120" i="4"/>
  <c r="V1121" i="4"/>
  <c r="V1098" i="4"/>
  <c r="V1099" i="4"/>
  <c r="X1099" i="4" s="1"/>
  <c r="V1118" i="4"/>
  <c r="X1118" i="4" s="1"/>
  <c r="V1119" i="4"/>
  <c r="X1119" i="4" s="1"/>
  <c r="V1096" i="4"/>
  <c r="V1097" i="4"/>
  <c r="V1116" i="4"/>
  <c r="V1117" i="4"/>
  <c r="V1134" i="4"/>
  <c r="X1134" i="4" s="1"/>
  <c r="V1135" i="4"/>
  <c r="V1154" i="4"/>
  <c r="X1154" i="4" s="1"/>
  <c r="V1155" i="4"/>
  <c r="X1155" i="4" s="1"/>
  <c r="V1132" i="4"/>
  <c r="V1133" i="4"/>
  <c r="V1152" i="4"/>
  <c r="V1153" i="4"/>
  <c r="V1130" i="4"/>
  <c r="V1131" i="4"/>
  <c r="V1150" i="4"/>
  <c r="X1150" i="4" s="1"/>
  <c r="V1151" i="4"/>
  <c r="X1151" i="4" s="1"/>
  <c r="V1128" i="4"/>
  <c r="X1128" i="4" s="1"/>
  <c r="V1129" i="4"/>
  <c r="V1148" i="4"/>
  <c r="V1149" i="4"/>
  <c r="V1124" i="4"/>
  <c r="V1125" i="4"/>
  <c r="V1144" i="4"/>
  <c r="V1145" i="4"/>
  <c r="V1123" i="4"/>
  <c r="X1123" i="4" s="1"/>
  <c r="V1142" i="4"/>
  <c r="V1143" i="4"/>
  <c r="X1143" i="4" s="1"/>
  <c r="V1162" i="4"/>
  <c r="X1162" i="4" s="1"/>
  <c r="V1140" i="4"/>
  <c r="V1141" i="4"/>
  <c r="V1160" i="4"/>
  <c r="V1161" i="4"/>
  <c r="V1138" i="4"/>
  <c r="V1139" i="4"/>
  <c r="X1139" i="4" s="1"/>
  <c r="V1158" i="4"/>
  <c r="X1158" i="4" s="1"/>
  <c r="V1159" i="4"/>
  <c r="X1159" i="4" s="1"/>
  <c r="V1136" i="4"/>
  <c r="V1137" i="4"/>
  <c r="V1156" i="4"/>
  <c r="V1157" i="4"/>
  <c r="V1174" i="4"/>
  <c r="V1175" i="4"/>
  <c r="V1194" i="4"/>
  <c r="X1194" i="4" s="1"/>
  <c r="V1195" i="4"/>
  <c r="X1195" i="4" s="1"/>
  <c r="V1172" i="4"/>
  <c r="V1173" i="4"/>
  <c r="V1192" i="4"/>
  <c r="V1193" i="4"/>
  <c r="V1170" i="4"/>
  <c r="V1171" i="4"/>
  <c r="V1190" i="4"/>
  <c r="X1190" i="4" s="1"/>
  <c r="V1191" i="4"/>
  <c r="X1191" i="4" s="1"/>
  <c r="V1168" i="4"/>
  <c r="V1169" i="4"/>
  <c r="V1188" i="4"/>
  <c r="V1189" i="4"/>
  <c r="V1164" i="4"/>
  <c r="V1165" i="4"/>
  <c r="V1184" i="4"/>
  <c r="V1185" i="4"/>
  <c r="V1163" i="4"/>
  <c r="X1163" i="4" s="1"/>
  <c r="V1182" i="4"/>
  <c r="X1182" i="4" s="1"/>
  <c r="V1183" i="4"/>
  <c r="X1183" i="4" s="1"/>
  <c r="V1202" i="4"/>
  <c r="X1202" i="4" s="1"/>
  <c r="V1180" i="4"/>
  <c r="V1181" i="4"/>
  <c r="V1200" i="4"/>
  <c r="V1201" i="4"/>
  <c r="V1178" i="4"/>
  <c r="V1179" i="4"/>
  <c r="V1198" i="4"/>
  <c r="X1198" i="4" s="1"/>
  <c r="V1199" i="4"/>
  <c r="X1199" i="4" s="1"/>
  <c r="V1176" i="4"/>
  <c r="X1176" i="4" s="1"/>
  <c r="V1177" i="4"/>
  <c r="V1196" i="4"/>
  <c r="V1197" i="4"/>
  <c r="V894" i="4"/>
  <c r="X894" i="4" s="1"/>
  <c r="V895" i="4"/>
  <c r="X895" i="4" s="1"/>
  <c r="V914" i="4"/>
  <c r="V915" i="4"/>
  <c r="X915" i="4" s="1"/>
  <c r="V892" i="4"/>
  <c r="V893" i="4"/>
  <c r="V912" i="4"/>
  <c r="V913" i="4"/>
  <c r="V890" i="4"/>
  <c r="X890" i="4" s="1"/>
  <c r="V891" i="4"/>
  <c r="X891" i="4" s="1"/>
  <c r="V910" i="4"/>
  <c r="V911" i="4"/>
  <c r="X911" i="4" s="1"/>
  <c r="V888" i="4"/>
  <c r="X888" i="4" s="1"/>
  <c r="V889" i="4"/>
  <c r="V908" i="4"/>
  <c r="V909" i="4"/>
  <c r="V884" i="4"/>
  <c r="X884" i="4" s="1"/>
  <c r="V885" i="4"/>
  <c r="V904" i="4"/>
  <c r="V905" i="4"/>
  <c r="X905" i="4" s="1"/>
  <c r="V883" i="4"/>
  <c r="V902" i="4"/>
  <c r="V903" i="4"/>
  <c r="X903" i="4" s="1"/>
  <c r="V922" i="4"/>
  <c r="V900" i="4"/>
  <c r="X900" i="4" s="1"/>
  <c r="V901" i="4"/>
  <c r="V920" i="4"/>
  <c r="V921" i="4"/>
  <c r="X921" i="4" s="1"/>
  <c r="V898" i="4"/>
  <c r="X898" i="4" s="1"/>
  <c r="V899" i="4"/>
  <c r="X899" i="4" s="1"/>
  <c r="V918" i="4"/>
  <c r="V919" i="4"/>
  <c r="X919" i="4" s="1"/>
  <c r="V896" i="4"/>
  <c r="X896" i="4" s="1"/>
  <c r="V897" i="4"/>
  <c r="V916" i="4"/>
  <c r="V917" i="4"/>
  <c r="V654" i="4"/>
  <c r="X654" i="4" s="1"/>
  <c r="V655" i="4"/>
  <c r="X655" i="4" s="1"/>
  <c r="V674" i="4"/>
  <c r="V675" i="4"/>
  <c r="V652" i="4"/>
  <c r="V653" i="4"/>
  <c r="V672" i="4"/>
  <c r="V673" i="4"/>
  <c r="V650" i="4"/>
  <c r="X650" i="4" s="1"/>
  <c r="V651" i="4"/>
  <c r="X651" i="4" s="1"/>
  <c r="V670" i="4"/>
  <c r="V671" i="4"/>
  <c r="X671" i="4" s="1"/>
  <c r="V648" i="4"/>
  <c r="V649" i="4"/>
  <c r="V668" i="4"/>
  <c r="V669" i="4"/>
  <c r="V644" i="4"/>
  <c r="V645" i="4"/>
  <c r="V664" i="4"/>
  <c r="V665" i="4"/>
  <c r="X665" i="4" s="1"/>
  <c r="V643" i="4"/>
  <c r="X643" i="4" s="1"/>
  <c r="V662" i="4"/>
  <c r="X662" i="4" s="1"/>
  <c r="V663" i="4"/>
  <c r="X663" i="4" s="1"/>
  <c r="V682" i="4"/>
  <c r="V660" i="4"/>
  <c r="V661" i="4"/>
  <c r="V680" i="4"/>
  <c r="V681" i="4"/>
  <c r="X681" i="4" s="1"/>
  <c r="V658" i="4"/>
  <c r="X658" i="4" s="1"/>
  <c r="V659" i="4"/>
  <c r="X659" i="4" s="1"/>
  <c r="V678" i="4"/>
  <c r="V679" i="4"/>
  <c r="V656" i="4"/>
  <c r="V657" i="4"/>
  <c r="V676" i="4"/>
  <c r="V677" i="4"/>
  <c r="X677" i="4" s="1"/>
  <c r="V526" i="4"/>
  <c r="X526" i="4" s="1"/>
  <c r="V527" i="4"/>
  <c r="X527" i="4" s="1"/>
  <c r="V546" i="4"/>
  <c r="V547" i="4"/>
  <c r="V566" i="4"/>
  <c r="X566" i="4" s="1"/>
  <c r="V567" i="4"/>
  <c r="X567" i="4" s="1"/>
  <c r="V586" i="4"/>
  <c r="V587" i="4"/>
  <c r="V606" i="4"/>
  <c r="X606" i="4" s="1"/>
  <c r="V607" i="4"/>
  <c r="X607" i="4" s="1"/>
  <c r="V626" i="4"/>
  <c r="V627" i="4"/>
  <c r="V646" i="4"/>
  <c r="X646" i="4" s="1"/>
  <c r="V647" i="4"/>
  <c r="X647" i="4" s="1"/>
  <c r="V666" i="4"/>
  <c r="V667" i="4"/>
  <c r="V814" i="4"/>
  <c r="V815" i="4"/>
  <c r="X815" i="4" s="1"/>
  <c r="V834" i="4"/>
  <c r="V835" i="4"/>
  <c r="X835" i="4" s="1"/>
  <c r="V812" i="4"/>
  <c r="V813" i="4"/>
  <c r="V832" i="4"/>
  <c r="V833" i="4"/>
  <c r="V810" i="4"/>
  <c r="V811" i="4"/>
  <c r="X811" i="4" s="1"/>
  <c r="V830" i="4"/>
  <c r="V831" i="4"/>
  <c r="X831" i="4" s="1"/>
  <c r="V808" i="4"/>
  <c r="V809" i="4"/>
  <c r="V828" i="4"/>
  <c r="V829" i="4"/>
  <c r="V804" i="4"/>
  <c r="V805" i="4"/>
  <c r="V824" i="4"/>
  <c r="V825" i="4"/>
  <c r="V803" i="4"/>
  <c r="V822" i="4"/>
  <c r="V823" i="4"/>
  <c r="X823" i="4" s="1"/>
  <c r="V842" i="4"/>
  <c r="V820" i="4"/>
  <c r="V821" i="4"/>
  <c r="V840" i="4"/>
  <c r="V841" i="4"/>
  <c r="X841" i="4" s="1"/>
  <c r="V818" i="4"/>
  <c r="V819" i="4"/>
  <c r="X819" i="4" s="1"/>
  <c r="V838" i="4"/>
  <c r="V839" i="4"/>
  <c r="X839" i="4" s="1"/>
  <c r="V816" i="4"/>
  <c r="V817" i="4"/>
  <c r="V836" i="4"/>
  <c r="X836" i="4" s="1"/>
  <c r="V837" i="4"/>
  <c r="V6" i="4"/>
  <c r="X6" i="4" s="1"/>
  <c r="B6" i="4" s="1"/>
  <c r="V7" i="4"/>
  <c r="X7" i="4" s="1"/>
  <c r="B7" i="4" s="1"/>
  <c r="V26" i="4"/>
  <c r="X26" i="4" s="1"/>
  <c r="B26" i="4" s="1"/>
  <c r="V27" i="4"/>
  <c r="X27" i="4" s="1"/>
  <c r="B27" i="4" s="1"/>
  <c r="V46" i="4"/>
  <c r="X46" i="4" s="1"/>
  <c r="B46" i="4" s="1"/>
  <c r="V47" i="4"/>
  <c r="X47" i="4" s="1"/>
  <c r="B47" i="4" s="1"/>
  <c r="V66" i="4"/>
  <c r="X66" i="4" s="1"/>
  <c r="B66" i="4" s="1"/>
  <c r="V67" i="4"/>
  <c r="X67" i="4" s="1"/>
  <c r="B67" i="4" s="1"/>
  <c r="V86" i="4"/>
  <c r="X86" i="4" s="1"/>
  <c r="B86" i="4" s="1"/>
  <c r="V87" i="4"/>
  <c r="X87" i="4" s="1"/>
  <c r="B87" i="4" s="1"/>
  <c r="V106" i="4"/>
  <c r="X106" i="4" s="1"/>
  <c r="B106" i="4" s="1"/>
  <c r="V107" i="4"/>
  <c r="X107" i="4" s="1"/>
  <c r="B107" i="4" s="1"/>
  <c r="V126" i="4"/>
  <c r="X126" i="4" s="1"/>
  <c r="B126" i="4" s="1"/>
  <c r="V127" i="4"/>
  <c r="X127" i="4" s="1"/>
  <c r="B127" i="4" s="1"/>
  <c r="V146" i="4"/>
  <c r="X146" i="4" s="1"/>
  <c r="B146" i="4" s="1"/>
  <c r="V147" i="4"/>
  <c r="X147" i="4" s="1"/>
  <c r="B147" i="4" s="1"/>
  <c r="V166" i="4"/>
  <c r="X166" i="4" s="1"/>
  <c r="B166" i="4" s="1"/>
  <c r="V167" i="4"/>
  <c r="X167" i="4" s="1"/>
  <c r="B167" i="4" s="1"/>
  <c r="V186" i="4"/>
  <c r="X186" i="4" s="1"/>
  <c r="B186" i="4" s="1"/>
  <c r="V187" i="4"/>
  <c r="X187" i="4" s="1"/>
  <c r="B187" i="4" s="1"/>
  <c r="V206" i="4"/>
  <c r="X206" i="4" s="1"/>
  <c r="B206" i="4" s="1"/>
  <c r="V207" i="4"/>
  <c r="X207" i="4" s="1"/>
  <c r="B207" i="4" s="1"/>
  <c r="V226" i="4"/>
  <c r="X226" i="4" s="1"/>
  <c r="B226" i="4" s="1"/>
  <c r="V227" i="4"/>
  <c r="X227" i="4" s="1"/>
  <c r="B227" i="4" s="1"/>
  <c r="V246" i="4"/>
  <c r="X246" i="4" s="1"/>
  <c r="V247" i="4"/>
  <c r="X247" i="4" s="1"/>
  <c r="V266" i="4"/>
  <c r="V267" i="4"/>
  <c r="V286" i="4"/>
  <c r="X286" i="4" s="1"/>
  <c r="V287" i="4"/>
  <c r="X287" i="4" s="1"/>
  <c r="V306" i="4"/>
  <c r="V307" i="4"/>
  <c r="V326" i="4"/>
  <c r="X326" i="4" s="1"/>
  <c r="V327" i="4"/>
  <c r="X327" i="4" s="1"/>
  <c r="V346" i="4"/>
  <c r="V347" i="4"/>
  <c r="X347" i="4" s="1"/>
  <c r="V686" i="4"/>
  <c r="X686" i="4" s="1"/>
  <c r="V687" i="4"/>
  <c r="X687" i="4" s="1"/>
  <c r="V706" i="4"/>
  <c r="V707" i="4"/>
  <c r="V726" i="4"/>
  <c r="V727" i="4"/>
  <c r="X727" i="4" s="1"/>
  <c r="V746" i="4"/>
  <c r="V747" i="4"/>
  <c r="X747" i="4" s="1"/>
  <c r="V766" i="4"/>
  <c r="V767" i="4"/>
  <c r="X767" i="4" s="1"/>
  <c r="V786" i="4"/>
  <c r="V787" i="4"/>
  <c r="X787" i="4" s="1"/>
  <c r="V806" i="4"/>
  <c r="V807" i="4"/>
  <c r="X807" i="4" s="1"/>
  <c r="V826" i="4"/>
  <c r="V827" i="4"/>
  <c r="X827" i="4" s="1"/>
  <c r="V846" i="4"/>
  <c r="V847" i="4"/>
  <c r="X847" i="4" s="1"/>
  <c r="V866" i="4"/>
  <c r="V867" i="4"/>
  <c r="X867" i="4" s="1"/>
  <c r="V886" i="4"/>
  <c r="V887" i="4"/>
  <c r="X887" i="4" s="1"/>
  <c r="V906" i="4"/>
  <c r="V907" i="4"/>
  <c r="X907" i="4" s="1"/>
  <c r="V926" i="4"/>
  <c r="X926" i="4" s="1"/>
  <c r="V927" i="4"/>
  <c r="X927" i="4" s="1"/>
  <c r="V946" i="4"/>
  <c r="V947" i="4"/>
  <c r="X947" i="4" s="1"/>
  <c r="V966" i="4"/>
  <c r="V967" i="4"/>
  <c r="V986" i="4"/>
  <c r="X986" i="4" s="1"/>
  <c r="V987" i="4"/>
  <c r="X987" i="4" s="1"/>
  <c r="V1006" i="4"/>
  <c r="V1007" i="4"/>
  <c r="V1026" i="4"/>
  <c r="X1026" i="4" s="1"/>
  <c r="V1027" i="4"/>
  <c r="X1027" i="4" s="1"/>
  <c r="V1046" i="4"/>
  <c r="V1047" i="4"/>
  <c r="V1066" i="4"/>
  <c r="X1066" i="4" s="1"/>
  <c r="V1067" i="4"/>
  <c r="X1067" i="4" s="1"/>
  <c r="V1086" i="4"/>
  <c r="V1087" i="4"/>
  <c r="V1106" i="4"/>
  <c r="X1106" i="4" s="1"/>
  <c r="V1107" i="4"/>
  <c r="X1107" i="4" s="1"/>
  <c r="V1126" i="4"/>
  <c r="V1127" i="4"/>
  <c r="V1146" i="4"/>
  <c r="X1146" i="4" s="1"/>
  <c r="V1147" i="4"/>
  <c r="X1147" i="4" s="1"/>
  <c r="V1166" i="4"/>
  <c r="V1167" i="4"/>
  <c r="V1186" i="4"/>
  <c r="X1186" i="4" s="1"/>
  <c r="V1187" i="4"/>
  <c r="X1187" i="4" s="1"/>
  <c r="V366" i="4"/>
  <c r="X366" i="4" s="1"/>
  <c r="V367" i="4"/>
  <c r="X367" i="4" s="1"/>
  <c r="V386" i="4"/>
  <c r="V387" i="4"/>
  <c r="V406" i="4"/>
  <c r="X406" i="4" s="1"/>
  <c r="V407" i="4"/>
  <c r="X407" i="4" s="1"/>
  <c r="V426" i="4"/>
  <c r="V427" i="4"/>
  <c r="X427" i="4" s="1"/>
  <c r="V446" i="4"/>
  <c r="X446" i="4" s="1"/>
  <c r="V447" i="4"/>
  <c r="X447" i="4" s="1"/>
  <c r="V466" i="4"/>
  <c r="V467" i="4"/>
  <c r="V486" i="4"/>
  <c r="X486" i="4" s="1"/>
  <c r="V487" i="4"/>
  <c r="X487" i="4" s="1"/>
  <c r="V506" i="4"/>
  <c r="V507" i="4"/>
  <c r="V574" i="4"/>
  <c r="X574" i="4" s="1"/>
  <c r="V575" i="4"/>
  <c r="X575" i="4" s="1"/>
  <c r="V594" i="4"/>
  <c r="V595" i="4"/>
  <c r="V572" i="4"/>
  <c r="V573" i="4"/>
  <c r="V592" i="4"/>
  <c r="V593" i="4"/>
  <c r="V570" i="4"/>
  <c r="X570" i="4" s="1"/>
  <c r="V571" i="4"/>
  <c r="X571" i="4" s="1"/>
  <c r="V590" i="4"/>
  <c r="V591" i="4"/>
  <c r="V568" i="4"/>
  <c r="V569" i="4"/>
  <c r="V588" i="4"/>
  <c r="V589" i="4"/>
  <c r="V564" i="4"/>
  <c r="X564" i="4" s="1"/>
  <c r="V565" i="4"/>
  <c r="V584" i="4"/>
  <c r="V585" i="4"/>
  <c r="X585" i="4" s="1"/>
  <c r="V563" i="4"/>
  <c r="X563" i="4" s="1"/>
  <c r="V582" i="4"/>
  <c r="X582" i="4" s="1"/>
  <c r="V583" i="4"/>
  <c r="X583" i="4" s="1"/>
  <c r="V602" i="4"/>
  <c r="V580" i="4"/>
  <c r="V581" i="4"/>
  <c r="V600" i="4"/>
  <c r="V601" i="4"/>
  <c r="X601" i="4" s="1"/>
  <c r="V578" i="4"/>
  <c r="X578" i="4" s="1"/>
  <c r="V579" i="4"/>
  <c r="X579" i="4" s="1"/>
  <c r="V598" i="4"/>
  <c r="V599" i="4"/>
  <c r="V576" i="4"/>
  <c r="V577" i="4"/>
  <c r="V596" i="4"/>
  <c r="V597" i="4"/>
  <c r="X597" i="4" s="1"/>
  <c r="V734" i="4"/>
  <c r="V735" i="4"/>
  <c r="X735" i="4" s="1"/>
  <c r="V754" i="4"/>
  <c r="V755" i="4"/>
  <c r="X755" i="4" s="1"/>
  <c r="V732" i="4"/>
  <c r="V733" i="4"/>
  <c r="V752" i="4"/>
  <c r="V753" i="4"/>
  <c r="V730" i="4"/>
  <c r="V731" i="4"/>
  <c r="X731" i="4" s="1"/>
  <c r="V750" i="4"/>
  <c r="V751" i="4"/>
  <c r="X751" i="4" s="1"/>
  <c r="V728" i="4"/>
  <c r="V729" i="4"/>
  <c r="V748" i="4"/>
  <c r="V749" i="4"/>
  <c r="V724" i="4"/>
  <c r="V725" i="4"/>
  <c r="V744" i="4"/>
  <c r="V745" i="4"/>
  <c r="V723" i="4"/>
  <c r="V742" i="4"/>
  <c r="V743" i="4"/>
  <c r="X743" i="4" s="1"/>
  <c r="V762" i="4"/>
  <c r="V740" i="4"/>
  <c r="V741" i="4"/>
  <c r="V760" i="4"/>
  <c r="V761" i="4"/>
  <c r="V738" i="4"/>
  <c r="X738" i="4" s="1"/>
  <c r="V739" i="4"/>
  <c r="X739" i="4" s="1"/>
  <c r="V758" i="4"/>
  <c r="V759" i="4"/>
  <c r="X759" i="4" s="1"/>
  <c r="V736" i="4"/>
  <c r="V737" i="4"/>
  <c r="V756" i="4"/>
  <c r="V757" i="4"/>
  <c r="V94" i="4"/>
  <c r="X94" i="4" s="1"/>
  <c r="B94" i="4" s="1"/>
  <c r="V95" i="4"/>
  <c r="X95" i="4" s="1"/>
  <c r="B95" i="4" s="1"/>
  <c r="V114" i="4"/>
  <c r="X114" i="4" s="1"/>
  <c r="B114" i="4" s="1"/>
  <c r="V115" i="4"/>
  <c r="X115" i="4" s="1"/>
  <c r="B115" i="4" s="1"/>
  <c r="V92" i="4"/>
  <c r="X92" i="4" s="1"/>
  <c r="B92" i="4" s="1"/>
  <c r="V93" i="4"/>
  <c r="X93" i="4" s="1"/>
  <c r="B93" i="4" s="1"/>
  <c r="V112" i="4"/>
  <c r="X112" i="4" s="1"/>
  <c r="B112" i="4" s="1"/>
  <c r="V113" i="4"/>
  <c r="X113" i="4" s="1"/>
  <c r="B113" i="4" s="1"/>
  <c r="V90" i="4"/>
  <c r="X90" i="4" s="1"/>
  <c r="B90" i="4" s="1"/>
  <c r="V91" i="4"/>
  <c r="X91" i="4" s="1"/>
  <c r="B91" i="4" s="1"/>
  <c r="V110" i="4"/>
  <c r="X110" i="4" s="1"/>
  <c r="B110" i="4" s="1"/>
  <c r="V111" i="4"/>
  <c r="X111" i="4" s="1"/>
  <c r="B111" i="4" s="1"/>
  <c r="V88" i="4"/>
  <c r="X88" i="4" s="1"/>
  <c r="B88" i="4" s="1"/>
  <c r="V89" i="4"/>
  <c r="X89" i="4" s="1"/>
  <c r="B89" i="4" s="1"/>
  <c r="V108" i="4"/>
  <c r="X108" i="4" s="1"/>
  <c r="B108" i="4" s="1"/>
  <c r="V109" i="4"/>
  <c r="X109" i="4" s="1"/>
  <c r="B109" i="4" s="1"/>
  <c r="V84" i="4"/>
  <c r="X84" i="4" s="1"/>
  <c r="B84" i="4" s="1"/>
  <c r="V85" i="4"/>
  <c r="X85" i="4" s="1"/>
  <c r="B85" i="4" s="1"/>
  <c r="V104" i="4"/>
  <c r="X104" i="4" s="1"/>
  <c r="B104" i="4" s="1"/>
  <c r="V105" i="4"/>
  <c r="X105" i="4" s="1"/>
  <c r="B105" i="4" s="1"/>
  <c r="V83" i="4"/>
  <c r="X83" i="4" s="1"/>
  <c r="B83" i="4" s="1"/>
  <c r="V102" i="4"/>
  <c r="X102" i="4" s="1"/>
  <c r="B102" i="4" s="1"/>
  <c r="V103" i="4"/>
  <c r="X103" i="4" s="1"/>
  <c r="B103" i="4" s="1"/>
  <c r="V122" i="4"/>
  <c r="X122" i="4" s="1"/>
  <c r="B122" i="4" s="1"/>
  <c r="V100" i="4"/>
  <c r="X100" i="4" s="1"/>
  <c r="B100" i="4" s="1"/>
  <c r="V101" i="4"/>
  <c r="X101" i="4" s="1"/>
  <c r="B101" i="4" s="1"/>
  <c r="V120" i="4"/>
  <c r="X120" i="4" s="1"/>
  <c r="B120" i="4" s="1"/>
  <c r="V121" i="4"/>
  <c r="X121" i="4" s="1"/>
  <c r="B121" i="4" s="1"/>
  <c r="V98" i="4"/>
  <c r="X98" i="4" s="1"/>
  <c r="B98" i="4" s="1"/>
  <c r="V99" i="4"/>
  <c r="X99" i="4" s="1"/>
  <c r="B99" i="4" s="1"/>
  <c r="V118" i="4"/>
  <c r="X118" i="4" s="1"/>
  <c r="B118" i="4" s="1"/>
  <c r="V119" i="4"/>
  <c r="X119" i="4" s="1"/>
  <c r="B119" i="4" s="1"/>
  <c r="V96" i="4"/>
  <c r="X96" i="4" s="1"/>
  <c r="B96" i="4" s="1"/>
  <c r="V97" i="4"/>
  <c r="X97" i="4" s="1"/>
  <c r="B97" i="4" s="1"/>
  <c r="V116" i="4"/>
  <c r="X116" i="4" s="1"/>
  <c r="B116" i="4" s="1"/>
  <c r="V117" i="4"/>
  <c r="X117" i="4" s="1"/>
  <c r="B117" i="4" s="1"/>
  <c r="V414" i="4"/>
  <c r="X414" i="4" s="1"/>
  <c r="V415" i="4"/>
  <c r="X415" i="4" s="1"/>
  <c r="V434" i="4"/>
  <c r="V435" i="4"/>
  <c r="V412" i="4"/>
  <c r="V413" i="4"/>
  <c r="V432" i="4"/>
  <c r="V433" i="4"/>
  <c r="V410" i="4"/>
  <c r="X410" i="4" s="1"/>
  <c r="V411" i="4"/>
  <c r="X411" i="4" s="1"/>
  <c r="V430" i="4"/>
  <c r="V431" i="4"/>
  <c r="V408" i="4"/>
  <c r="V409" i="4"/>
  <c r="V428" i="4"/>
  <c r="V429" i="4"/>
  <c r="V404" i="4"/>
  <c r="V405" i="4"/>
  <c r="V424" i="4"/>
  <c r="V425" i="4"/>
  <c r="V403" i="4"/>
  <c r="X403" i="4" s="1"/>
  <c r="V422" i="4"/>
  <c r="X422" i="4" s="1"/>
  <c r="V423" i="4"/>
  <c r="X423" i="4" s="1"/>
  <c r="V442" i="4"/>
  <c r="V420" i="4"/>
  <c r="V421" i="4"/>
  <c r="V440" i="4"/>
  <c r="V441" i="4"/>
  <c r="V418" i="4"/>
  <c r="X418" i="4" s="1"/>
  <c r="V419" i="4"/>
  <c r="X419" i="4" s="1"/>
  <c r="V438" i="4"/>
  <c r="V439" i="4"/>
  <c r="V416" i="4"/>
  <c r="V417" i="4"/>
  <c r="V436" i="4"/>
  <c r="V437" i="4"/>
  <c r="V254" i="4"/>
  <c r="X254" i="4" s="1"/>
  <c r="V255" i="4"/>
  <c r="X255" i="4" s="1"/>
  <c r="V274" i="4"/>
  <c r="V275" i="4"/>
  <c r="V252" i="4"/>
  <c r="X252" i="4" s="1"/>
  <c r="V253" i="4"/>
  <c r="V272" i="4"/>
  <c r="V273" i="4"/>
  <c r="V250" i="4"/>
  <c r="X250" i="4" s="1"/>
  <c r="V251" i="4"/>
  <c r="X251" i="4" s="1"/>
  <c r="V270" i="4"/>
  <c r="V271" i="4"/>
  <c r="V248" i="4"/>
  <c r="V249" i="4"/>
  <c r="V268" i="4"/>
  <c r="V269" i="4"/>
  <c r="V244" i="4"/>
  <c r="V245" i="4"/>
  <c r="V264" i="4"/>
  <c r="V265" i="4"/>
  <c r="V243" i="4"/>
  <c r="V262" i="4"/>
  <c r="X262" i="4" s="1"/>
  <c r="V263" i="4"/>
  <c r="X263" i="4" s="1"/>
  <c r="V282" i="4"/>
  <c r="V260" i="4"/>
  <c r="V261" i="4"/>
  <c r="V280" i="4"/>
  <c r="V281" i="4"/>
  <c r="V258" i="4"/>
  <c r="X258" i="4" s="1"/>
  <c r="V259" i="4"/>
  <c r="X259" i="4" s="1"/>
  <c r="V278" i="4"/>
  <c r="V279" i="4"/>
  <c r="V256" i="4"/>
  <c r="V257" i="4"/>
  <c r="V276" i="4"/>
  <c r="V277" i="4"/>
  <c r="V14" i="4"/>
  <c r="X14" i="4" s="1"/>
  <c r="B14" i="4" s="1"/>
  <c r="V15" i="4"/>
  <c r="X15" i="4" s="1"/>
  <c r="B15" i="4" s="1"/>
  <c r="V34" i="4"/>
  <c r="X34" i="4" s="1"/>
  <c r="B34" i="4" s="1"/>
  <c r="V35" i="4"/>
  <c r="X35" i="4" s="1"/>
  <c r="B35" i="4" s="1"/>
  <c r="V12" i="4"/>
  <c r="X12" i="4" s="1"/>
  <c r="B12" i="4" s="1"/>
  <c r="V13" i="4"/>
  <c r="X13" i="4" s="1"/>
  <c r="B13" i="4" s="1"/>
  <c r="V32" i="4"/>
  <c r="X32" i="4" s="1"/>
  <c r="B32" i="4" s="1"/>
  <c r="V33" i="4"/>
  <c r="X33" i="4" s="1"/>
  <c r="B33" i="4" s="1"/>
  <c r="V10" i="4"/>
  <c r="X10" i="4" s="1"/>
  <c r="B10" i="4" s="1"/>
  <c r="V11" i="4"/>
  <c r="X11" i="4" s="1"/>
  <c r="B11" i="4" s="1"/>
  <c r="V30" i="4"/>
  <c r="X30" i="4" s="1"/>
  <c r="B30" i="4" s="1"/>
  <c r="V31" i="4"/>
  <c r="X31" i="4" s="1"/>
  <c r="B31" i="4" s="1"/>
  <c r="V8" i="4"/>
  <c r="X8" i="4" s="1"/>
  <c r="B8" i="4" s="1"/>
  <c r="V9" i="4"/>
  <c r="X9" i="4" s="1"/>
  <c r="B9" i="4" s="1"/>
  <c r="V28" i="4"/>
  <c r="X28" i="4" s="1"/>
  <c r="B28" i="4" s="1"/>
  <c r="V29" i="4"/>
  <c r="X29" i="4" s="1"/>
  <c r="B29" i="4" s="1"/>
  <c r="V4" i="4"/>
  <c r="X4" i="4" s="1"/>
  <c r="B4" i="4" s="1"/>
  <c r="V5" i="4"/>
  <c r="X5" i="4" s="1"/>
  <c r="B5" i="4" s="1"/>
  <c r="V24" i="4"/>
  <c r="X24" i="4" s="1"/>
  <c r="B24" i="4" s="1"/>
  <c r="V25" i="4"/>
  <c r="X25" i="4" s="1"/>
  <c r="B25" i="4" s="1"/>
  <c r="V3" i="4"/>
  <c r="X3" i="4" s="1"/>
  <c r="B3" i="4" s="1"/>
  <c r="V22" i="4"/>
  <c r="X22" i="4" s="1"/>
  <c r="B22" i="4" s="1"/>
  <c r="V23" i="4"/>
  <c r="X23" i="4" s="1"/>
  <c r="B23" i="4" s="1"/>
  <c r="V42" i="4"/>
  <c r="X42" i="4" s="1"/>
  <c r="B42" i="4" s="1"/>
  <c r="V20" i="4"/>
  <c r="X20" i="4" s="1"/>
  <c r="B20" i="4" s="1"/>
  <c r="V21" i="4"/>
  <c r="X21" i="4" s="1"/>
  <c r="B21" i="4" s="1"/>
  <c r="V40" i="4"/>
  <c r="X40" i="4" s="1"/>
  <c r="B40" i="4" s="1"/>
  <c r="V41" i="4"/>
  <c r="X41" i="4" s="1"/>
  <c r="B41" i="4" s="1"/>
  <c r="V18" i="4"/>
  <c r="X18" i="4" s="1"/>
  <c r="B18" i="4" s="1"/>
  <c r="V19" i="4"/>
  <c r="X19" i="4" s="1"/>
  <c r="B19" i="4" s="1"/>
  <c r="V38" i="4"/>
  <c r="X38" i="4" s="1"/>
  <c r="B38" i="4" s="1"/>
  <c r="V39" i="4"/>
  <c r="X39" i="4" s="1"/>
  <c r="B39" i="4" s="1"/>
  <c r="V16" i="4"/>
  <c r="X16" i="4" s="1"/>
  <c r="B16" i="4" s="1"/>
  <c r="V17" i="4"/>
  <c r="X17" i="4" s="1"/>
  <c r="B17" i="4" s="1"/>
  <c r="V36" i="4"/>
  <c r="X36" i="4" s="1"/>
  <c r="B36" i="4" s="1"/>
  <c r="V37" i="4"/>
  <c r="X37" i="4" s="1"/>
  <c r="B37" i="4" s="1"/>
  <c r="V214" i="4"/>
  <c r="X214" i="4" s="1"/>
  <c r="B214" i="4" s="1"/>
  <c r="V215" i="4"/>
  <c r="X215" i="4" s="1"/>
  <c r="B215" i="4" s="1"/>
  <c r="V234" i="4"/>
  <c r="X234" i="4" s="1"/>
  <c r="B234" i="4" s="1"/>
  <c r="V235" i="4"/>
  <c r="X235" i="4" s="1"/>
  <c r="B235" i="4" s="1"/>
  <c r="V212" i="4"/>
  <c r="X212" i="4" s="1"/>
  <c r="B212" i="4" s="1"/>
  <c r="V213" i="4"/>
  <c r="X213" i="4" s="1"/>
  <c r="B213" i="4" s="1"/>
  <c r="V232" i="4"/>
  <c r="X232" i="4" s="1"/>
  <c r="B232" i="4" s="1"/>
  <c r="V233" i="4"/>
  <c r="X233" i="4" s="1"/>
  <c r="B233" i="4" s="1"/>
  <c r="V210" i="4"/>
  <c r="X210" i="4" s="1"/>
  <c r="B210" i="4" s="1"/>
  <c r="V211" i="4"/>
  <c r="X211" i="4" s="1"/>
  <c r="B211" i="4" s="1"/>
  <c r="V230" i="4"/>
  <c r="X230" i="4" s="1"/>
  <c r="B230" i="4" s="1"/>
  <c r="V231" i="4"/>
  <c r="X231" i="4" s="1"/>
  <c r="B231" i="4" s="1"/>
  <c r="V208" i="4"/>
  <c r="X208" i="4" s="1"/>
  <c r="B208" i="4" s="1"/>
  <c r="V209" i="4"/>
  <c r="X209" i="4" s="1"/>
  <c r="B209" i="4" s="1"/>
  <c r="V228" i="4"/>
  <c r="X228" i="4" s="1"/>
  <c r="B228" i="4" s="1"/>
  <c r="V229" i="4"/>
  <c r="X229" i="4" s="1"/>
  <c r="B229" i="4" s="1"/>
  <c r="V204" i="4"/>
  <c r="X204" i="4" s="1"/>
  <c r="B204" i="4" s="1"/>
  <c r="V205" i="4"/>
  <c r="X205" i="4" s="1"/>
  <c r="B205" i="4" s="1"/>
  <c r="V224" i="4"/>
  <c r="X224" i="4" s="1"/>
  <c r="B224" i="4" s="1"/>
  <c r="V225" i="4"/>
  <c r="X225" i="4" s="1"/>
  <c r="B225" i="4" s="1"/>
  <c r="V203" i="4"/>
  <c r="X203" i="4" s="1"/>
  <c r="B203" i="4" s="1"/>
  <c r="V222" i="4"/>
  <c r="X222" i="4" s="1"/>
  <c r="B222" i="4" s="1"/>
  <c r="V223" i="4"/>
  <c r="X223" i="4" s="1"/>
  <c r="B223" i="4" s="1"/>
  <c r="V242" i="4"/>
  <c r="X242" i="4" s="1"/>
  <c r="B242" i="4" s="1"/>
  <c r="V220" i="4"/>
  <c r="X220" i="4" s="1"/>
  <c r="B220" i="4" s="1"/>
  <c r="V221" i="4"/>
  <c r="X221" i="4" s="1"/>
  <c r="B221" i="4" s="1"/>
  <c r="V240" i="4"/>
  <c r="X240" i="4" s="1"/>
  <c r="B240" i="4" s="1"/>
  <c r="V241" i="4"/>
  <c r="X241" i="4" s="1"/>
  <c r="B241" i="4" s="1"/>
  <c r="V218" i="4"/>
  <c r="X218" i="4" s="1"/>
  <c r="B218" i="4" s="1"/>
  <c r="V219" i="4"/>
  <c r="X219" i="4" s="1"/>
  <c r="B219" i="4" s="1"/>
  <c r="V238" i="4"/>
  <c r="X238" i="4" s="1"/>
  <c r="B238" i="4" s="1"/>
  <c r="V239" i="4"/>
  <c r="X239" i="4" s="1"/>
  <c r="B239" i="4" s="1"/>
  <c r="V216" i="4"/>
  <c r="X216" i="4" s="1"/>
  <c r="B216" i="4" s="1"/>
  <c r="V217" i="4"/>
  <c r="X217" i="4" s="1"/>
  <c r="B217" i="4" s="1"/>
  <c r="V236" i="4"/>
  <c r="X236" i="4" s="1"/>
  <c r="B236" i="4" s="1"/>
  <c r="V237" i="4"/>
  <c r="X237" i="4" s="1"/>
  <c r="B237" i="4" s="1"/>
  <c r="V54" i="4"/>
  <c r="X54" i="4" s="1"/>
  <c r="B54" i="4" s="1"/>
  <c r="V55" i="4"/>
  <c r="X55" i="4" s="1"/>
  <c r="B55" i="4" s="1"/>
  <c r="V74" i="4"/>
  <c r="X74" i="4" s="1"/>
  <c r="B74" i="4" s="1"/>
  <c r="V75" i="4"/>
  <c r="X75" i="4" s="1"/>
  <c r="B75" i="4" s="1"/>
  <c r="V52" i="4"/>
  <c r="X52" i="4" s="1"/>
  <c r="B52" i="4" s="1"/>
  <c r="V53" i="4"/>
  <c r="X53" i="4" s="1"/>
  <c r="B53" i="4" s="1"/>
  <c r="V72" i="4"/>
  <c r="X72" i="4" s="1"/>
  <c r="B72" i="4" s="1"/>
  <c r="V73" i="4"/>
  <c r="X73" i="4" s="1"/>
  <c r="B73" i="4" s="1"/>
  <c r="V50" i="4"/>
  <c r="X50" i="4" s="1"/>
  <c r="B50" i="4" s="1"/>
  <c r="V51" i="4"/>
  <c r="X51" i="4" s="1"/>
  <c r="B51" i="4" s="1"/>
  <c r="V70" i="4"/>
  <c r="X70" i="4" s="1"/>
  <c r="B70" i="4" s="1"/>
  <c r="V71" i="4"/>
  <c r="X71" i="4" s="1"/>
  <c r="B71" i="4" s="1"/>
  <c r="V48" i="4"/>
  <c r="X48" i="4" s="1"/>
  <c r="B48" i="4" s="1"/>
  <c r="V49" i="4"/>
  <c r="X49" i="4" s="1"/>
  <c r="B49" i="4" s="1"/>
  <c r="V68" i="4"/>
  <c r="X68" i="4" s="1"/>
  <c r="B68" i="4" s="1"/>
  <c r="V69" i="4"/>
  <c r="X69" i="4" s="1"/>
  <c r="B69" i="4" s="1"/>
  <c r="V44" i="4"/>
  <c r="X44" i="4" s="1"/>
  <c r="B44" i="4" s="1"/>
  <c r="V45" i="4"/>
  <c r="X45" i="4" s="1"/>
  <c r="B45" i="4" s="1"/>
  <c r="V64" i="4"/>
  <c r="X64" i="4" s="1"/>
  <c r="B64" i="4" s="1"/>
  <c r="V65" i="4"/>
  <c r="X65" i="4" s="1"/>
  <c r="B65" i="4" s="1"/>
  <c r="V43" i="4"/>
  <c r="X43" i="4" s="1"/>
  <c r="B43" i="4" s="1"/>
  <c r="V62" i="4"/>
  <c r="X62" i="4" s="1"/>
  <c r="B62" i="4" s="1"/>
  <c r="V63" i="4"/>
  <c r="X63" i="4" s="1"/>
  <c r="B63" i="4" s="1"/>
  <c r="V82" i="4"/>
  <c r="X82" i="4" s="1"/>
  <c r="B82" i="4" s="1"/>
  <c r="V60" i="4"/>
  <c r="X60" i="4" s="1"/>
  <c r="B60" i="4" s="1"/>
  <c r="V61" i="4"/>
  <c r="X61" i="4" s="1"/>
  <c r="B61" i="4" s="1"/>
  <c r="V80" i="4"/>
  <c r="X80" i="4" s="1"/>
  <c r="B80" i="4" s="1"/>
  <c r="V81" i="4"/>
  <c r="X81" i="4" s="1"/>
  <c r="B81" i="4" s="1"/>
  <c r="V58" i="4"/>
  <c r="X58" i="4" s="1"/>
  <c r="B58" i="4" s="1"/>
  <c r="V59" i="4"/>
  <c r="X59" i="4" s="1"/>
  <c r="B59" i="4" s="1"/>
  <c r="V78" i="4"/>
  <c r="X78" i="4" s="1"/>
  <c r="B78" i="4" s="1"/>
  <c r="V79" i="4"/>
  <c r="X79" i="4" s="1"/>
  <c r="B79" i="4" s="1"/>
  <c r="V56" i="4"/>
  <c r="X56" i="4" s="1"/>
  <c r="B56" i="4" s="1"/>
  <c r="V57" i="4"/>
  <c r="X57" i="4" s="1"/>
  <c r="B57" i="4" s="1"/>
  <c r="V76" i="4"/>
  <c r="X76" i="4" s="1"/>
  <c r="B76" i="4" s="1"/>
  <c r="V77" i="4"/>
  <c r="X77" i="4" s="1"/>
  <c r="B77" i="4" s="1"/>
  <c r="V374" i="4"/>
  <c r="X374" i="4" s="1"/>
  <c r="V375" i="4"/>
  <c r="X375" i="4" s="1"/>
  <c r="V394" i="4"/>
  <c r="V395" i="4"/>
  <c r="X395" i="4" s="1"/>
  <c r="V372" i="4"/>
  <c r="V373" i="4"/>
  <c r="V392" i="4"/>
  <c r="V393" i="4"/>
  <c r="V370" i="4"/>
  <c r="X370" i="4" s="1"/>
  <c r="V371" i="4"/>
  <c r="X371" i="4" s="1"/>
  <c r="V390" i="4"/>
  <c r="V391" i="4"/>
  <c r="V368" i="4"/>
  <c r="V369" i="4"/>
  <c r="V388" i="4"/>
  <c r="V389" i="4"/>
  <c r="V364" i="4"/>
  <c r="V365" i="4"/>
  <c r="V384" i="4"/>
  <c r="V385" i="4"/>
  <c r="V363" i="4"/>
  <c r="X363" i="4" s="1"/>
  <c r="V382" i="4"/>
  <c r="X382" i="4" s="1"/>
  <c r="V383" i="4"/>
  <c r="X383" i="4" s="1"/>
  <c r="V402" i="4"/>
  <c r="V380" i="4"/>
  <c r="V381" i="4"/>
  <c r="V400" i="4"/>
  <c r="V401" i="4"/>
  <c r="V378" i="4"/>
  <c r="X378" i="4" s="1"/>
  <c r="V379" i="4"/>
  <c r="X379" i="4" s="1"/>
  <c r="V398" i="4"/>
  <c r="V399" i="4"/>
  <c r="V376" i="4"/>
  <c r="V377" i="4"/>
  <c r="V396" i="4"/>
  <c r="V397" i="4"/>
  <c r="V174" i="4"/>
  <c r="X174" i="4" s="1"/>
  <c r="B174" i="4" s="1"/>
  <c r="V175" i="4"/>
  <c r="X175" i="4" s="1"/>
  <c r="B175" i="4" s="1"/>
  <c r="V194" i="4"/>
  <c r="X194" i="4" s="1"/>
  <c r="B194" i="4" s="1"/>
  <c r="V195" i="4"/>
  <c r="X195" i="4" s="1"/>
  <c r="B195" i="4" s="1"/>
  <c r="V172" i="4"/>
  <c r="X172" i="4" s="1"/>
  <c r="B172" i="4" s="1"/>
  <c r="V173" i="4"/>
  <c r="X173" i="4" s="1"/>
  <c r="B173" i="4" s="1"/>
  <c r="V192" i="4"/>
  <c r="X192" i="4" s="1"/>
  <c r="B192" i="4" s="1"/>
  <c r="V193" i="4"/>
  <c r="X193" i="4" s="1"/>
  <c r="B193" i="4" s="1"/>
  <c r="V170" i="4"/>
  <c r="X170" i="4" s="1"/>
  <c r="B170" i="4" s="1"/>
  <c r="V171" i="4"/>
  <c r="X171" i="4" s="1"/>
  <c r="B171" i="4" s="1"/>
  <c r="V190" i="4"/>
  <c r="X190" i="4" s="1"/>
  <c r="B190" i="4" s="1"/>
  <c r="V191" i="4"/>
  <c r="X191" i="4" s="1"/>
  <c r="B191" i="4" s="1"/>
  <c r="V168" i="4"/>
  <c r="X168" i="4" s="1"/>
  <c r="B168" i="4" s="1"/>
  <c r="V169" i="4"/>
  <c r="X169" i="4" s="1"/>
  <c r="B169" i="4" s="1"/>
  <c r="V188" i="4"/>
  <c r="X188" i="4" s="1"/>
  <c r="B188" i="4" s="1"/>
  <c r="V189" i="4"/>
  <c r="X189" i="4" s="1"/>
  <c r="B189" i="4" s="1"/>
  <c r="V164" i="4"/>
  <c r="X164" i="4" s="1"/>
  <c r="B164" i="4" s="1"/>
  <c r="V165" i="4"/>
  <c r="X165" i="4" s="1"/>
  <c r="B165" i="4" s="1"/>
  <c r="V184" i="4"/>
  <c r="X184" i="4" s="1"/>
  <c r="B184" i="4" s="1"/>
  <c r="V185" i="4"/>
  <c r="X185" i="4" s="1"/>
  <c r="B185" i="4" s="1"/>
  <c r="V163" i="4"/>
  <c r="X163" i="4" s="1"/>
  <c r="B163" i="4" s="1"/>
  <c r="V182" i="4"/>
  <c r="X182" i="4" s="1"/>
  <c r="B182" i="4" s="1"/>
  <c r="V183" i="4"/>
  <c r="X183" i="4" s="1"/>
  <c r="B183" i="4" s="1"/>
  <c r="V202" i="4"/>
  <c r="X202" i="4" s="1"/>
  <c r="B202" i="4" s="1"/>
  <c r="V180" i="4"/>
  <c r="X180" i="4" s="1"/>
  <c r="B180" i="4" s="1"/>
  <c r="V181" i="4"/>
  <c r="X181" i="4" s="1"/>
  <c r="B181" i="4" s="1"/>
  <c r="V200" i="4"/>
  <c r="X200" i="4" s="1"/>
  <c r="B200" i="4" s="1"/>
  <c r="V201" i="4"/>
  <c r="X201" i="4" s="1"/>
  <c r="B201" i="4" s="1"/>
  <c r="V178" i="4"/>
  <c r="X178" i="4" s="1"/>
  <c r="B178" i="4" s="1"/>
  <c r="V179" i="4"/>
  <c r="X179" i="4" s="1"/>
  <c r="B179" i="4" s="1"/>
  <c r="V198" i="4"/>
  <c r="X198" i="4" s="1"/>
  <c r="B198" i="4" s="1"/>
  <c r="V199" i="4"/>
  <c r="X199" i="4" s="1"/>
  <c r="B199" i="4" s="1"/>
  <c r="V176" i="4"/>
  <c r="X176" i="4" s="1"/>
  <c r="B176" i="4" s="1"/>
  <c r="V177" i="4"/>
  <c r="X177" i="4" s="1"/>
  <c r="B177" i="4" s="1"/>
  <c r="V196" i="4"/>
  <c r="X196" i="4" s="1"/>
  <c r="B196" i="4" s="1"/>
  <c r="V197" i="4"/>
  <c r="X197" i="4" s="1"/>
  <c r="B197" i="4" s="1"/>
  <c r="V534" i="4"/>
  <c r="X534" i="4" s="1"/>
  <c r="V535" i="4"/>
  <c r="X535" i="4" s="1"/>
  <c r="V554" i="4"/>
  <c r="V555" i="4"/>
  <c r="V532" i="4"/>
  <c r="V533" i="4"/>
  <c r="V552" i="4"/>
  <c r="V553" i="4"/>
  <c r="V530" i="4"/>
  <c r="X530" i="4" s="1"/>
  <c r="V531" i="4"/>
  <c r="X531" i="4" s="1"/>
  <c r="V550" i="4"/>
  <c r="V551" i="4"/>
  <c r="V528" i="4"/>
  <c r="V529" i="4"/>
  <c r="V548" i="4"/>
  <c r="V549" i="4"/>
  <c r="V524" i="4"/>
  <c r="V525" i="4"/>
  <c r="V544" i="4"/>
  <c r="V545" i="4"/>
  <c r="V523" i="4"/>
  <c r="X523" i="4" s="1"/>
  <c r="V542" i="4"/>
  <c r="X542" i="4" s="1"/>
  <c r="V543" i="4"/>
  <c r="X543" i="4" s="1"/>
  <c r="V562" i="4"/>
  <c r="V540" i="4"/>
  <c r="V541" i="4"/>
  <c r="V560" i="4"/>
  <c r="V561" i="4"/>
  <c r="V538" i="4"/>
  <c r="X538" i="4" s="1"/>
  <c r="V539" i="4"/>
  <c r="X539" i="4" s="1"/>
  <c r="V558" i="4"/>
  <c r="V559" i="4"/>
  <c r="V536" i="4"/>
  <c r="V537" i="4"/>
  <c r="V556" i="4"/>
  <c r="V557" i="4"/>
  <c r="V334" i="4"/>
  <c r="X334" i="4" s="1"/>
  <c r="V335" i="4"/>
  <c r="X335" i="4" s="1"/>
  <c r="V354" i="4"/>
  <c r="V355" i="4"/>
  <c r="V332" i="4"/>
  <c r="V333" i="4"/>
  <c r="V352" i="4"/>
  <c r="V353" i="4"/>
  <c r="V330" i="4"/>
  <c r="X330" i="4" s="1"/>
  <c r="V331" i="4"/>
  <c r="X331" i="4" s="1"/>
  <c r="V350" i="4"/>
  <c r="V351" i="4"/>
  <c r="V328" i="4"/>
  <c r="V329" i="4"/>
  <c r="V348" i="4"/>
  <c r="V349" i="4"/>
  <c r="V324" i="4"/>
  <c r="X324" i="4" s="1"/>
  <c r="V325" i="4"/>
  <c r="V344" i="4"/>
  <c r="V345" i="4"/>
  <c r="V323" i="4"/>
  <c r="X323" i="4" s="1"/>
  <c r="V342" i="4"/>
  <c r="X342" i="4" s="1"/>
  <c r="V343" i="4"/>
  <c r="X343" i="4" s="1"/>
  <c r="V362" i="4"/>
  <c r="V340" i="4"/>
  <c r="V341" i="4"/>
  <c r="V360" i="4"/>
  <c r="V361" i="4"/>
  <c r="V338" i="4"/>
  <c r="X338" i="4" s="1"/>
  <c r="V339" i="4"/>
  <c r="X339" i="4" s="1"/>
  <c r="V358" i="4"/>
  <c r="V359" i="4"/>
  <c r="V336" i="4"/>
  <c r="V337" i="4"/>
  <c r="X337" i="4" s="1"/>
  <c r="V356" i="4"/>
  <c r="V357" i="4"/>
  <c r="V934" i="4"/>
  <c r="V935" i="4"/>
  <c r="X935" i="4" s="1"/>
  <c r="V954" i="4"/>
  <c r="V955" i="4"/>
  <c r="X955" i="4" s="1"/>
  <c r="V932" i="4"/>
  <c r="V933" i="4"/>
  <c r="V952" i="4"/>
  <c r="V953" i="4"/>
  <c r="V930" i="4"/>
  <c r="V931" i="4"/>
  <c r="X931" i="4" s="1"/>
  <c r="V950" i="4"/>
  <c r="V951" i="4"/>
  <c r="X951" i="4" s="1"/>
  <c r="V928" i="4"/>
  <c r="V929" i="4"/>
  <c r="V948" i="4"/>
  <c r="V949" i="4"/>
  <c r="V924" i="4"/>
  <c r="V925" i="4"/>
  <c r="V944" i="4"/>
  <c r="V945" i="4"/>
  <c r="V923" i="4"/>
  <c r="V942" i="4"/>
  <c r="X942" i="4" s="1"/>
  <c r="V943" i="4"/>
  <c r="X943" i="4" s="1"/>
  <c r="V962" i="4"/>
  <c r="V940" i="4"/>
  <c r="V941" i="4"/>
  <c r="V960" i="4"/>
  <c r="V961" i="4"/>
  <c r="V938" i="4"/>
  <c r="V939" i="4"/>
  <c r="X939" i="4" s="1"/>
  <c r="V958" i="4"/>
  <c r="V959" i="4"/>
  <c r="X959" i="4" s="1"/>
  <c r="V936" i="4"/>
  <c r="V937" i="4"/>
  <c r="V956" i="4"/>
  <c r="V957" i="4"/>
  <c r="V694" i="4"/>
  <c r="X694" i="4" s="1"/>
  <c r="V695" i="4"/>
  <c r="X695" i="4" s="1"/>
  <c r="V714" i="4"/>
  <c r="V715" i="4"/>
  <c r="V692" i="4"/>
  <c r="V693" i="4"/>
  <c r="X693" i="4" s="1"/>
  <c r="V712" i="4"/>
  <c r="V713" i="4"/>
  <c r="X713" i="4" s="1"/>
  <c r="V690" i="4"/>
  <c r="X690" i="4" s="1"/>
  <c r="V691" i="4"/>
  <c r="X691" i="4" s="1"/>
  <c r="V710" i="4"/>
  <c r="V711" i="4"/>
  <c r="V688" i="4"/>
  <c r="V689" i="4"/>
  <c r="V708" i="4"/>
  <c r="V709" i="4"/>
  <c r="V684" i="4"/>
  <c r="V685" i="4"/>
  <c r="V704" i="4"/>
  <c r="V705" i="4"/>
  <c r="V683" i="4"/>
  <c r="X683" i="4" s="1"/>
  <c r="V702" i="4"/>
  <c r="X702" i="4" s="1"/>
  <c r="V703" i="4"/>
  <c r="X703" i="4" s="1"/>
  <c r="V722" i="4"/>
  <c r="V700" i="4"/>
  <c r="V701" i="4"/>
  <c r="V720" i="4"/>
  <c r="V721" i="4"/>
  <c r="V698" i="4"/>
  <c r="X698" i="4" s="1"/>
  <c r="V699" i="4"/>
  <c r="X699" i="4" s="1"/>
  <c r="V718" i="4"/>
  <c r="V719" i="4"/>
  <c r="V696" i="4"/>
  <c r="V697" i="4"/>
  <c r="X697" i="4" s="1"/>
  <c r="V716" i="4"/>
  <c r="V717" i="4"/>
  <c r="V614" i="4"/>
  <c r="X614" i="4" s="1"/>
  <c r="V615" i="4"/>
  <c r="X615" i="4" s="1"/>
  <c r="V634" i="4"/>
  <c r="V635" i="4"/>
  <c r="V612" i="4"/>
  <c r="V613" i="4"/>
  <c r="V632" i="4"/>
  <c r="V633" i="4"/>
  <c r="V610" i="4"/>
  <c r="X610" i="4" s="1"/>
  <c r="V611" i="4"/>
  <c r="X611" i="4" s="1"/>
  <c r="V630" i="4"/>
  <c r="V631" i="4"/>
  <c r="V608" i="4"/>
  <c r="V609" i="4"/>
  <c r="V628" i="4"/>
  <c r="V629" i="4"/>
  <c r="V604" i="4"/>
  <c r="V605" i="4"/>
  <c r="V624" i="4"/>
  <c r="V625" i="4"/>
  <c r="V603" i="4"/>
  <c r="X603" i="4" s="1"/>
  <c r="V622" i="4"/>
  <c r="X622" i="4" s="1"/>
  <c r="V623" i="4"/>
  <c r="X623" i="4" s="1"/>
  <c r="V642" i="4"/>
  <c r="V620" i="4"/>
  <c r="V621" i="4"/>
  <c r="V640" i="4"/>
  <c r="V641" i="4"/>
  <c r="V618" i="4"/>
  <c r="X618" i="4" s="1"/>
  <c r="V619" i="4"/>
  <c r="X619" i="4" s="1"/>
  <c r="V638" i="4"/>
  <c r="V639" i="4"/>
  <c r="V616" i="4"/>
  <c r="V617" i="4"/>
  <c r="V636" i="4"/>
  <c r="V637" i="4"/>
  <c r="V774" i="4"/>
  <c r="X1196" i="4" l="1"/>
  <c r="B1196" i="4" s="1"/>
  <c r="X1156" i="4"/>
  <c r="B1156" i="4" s="1"/>
  <c r="X1152" i="4"/>
  <c r="B1152" i="4" s="1"/>
  <c r="X1108" i="4"/>
  <c r="B1108" i="4" s="1"/>
  <c r="X1072" i="4"/>
  <c r="B1072" i="4" s="1"/>
  <c r="X1167" i="4"/>
  <c r="B1167" i="4" s="1"/>
  <c r="X1127" i="4"/>
  <c r="B1127" i="4" s="1"/>
  <c r="X1087" i="4"/>
  <c r="B1087" i="4" s="1"/>
  <c r="X1047" i="4"/>
  <c r="B1047" i="4" s="1"/>
  <c r="X1007" i="4"/>
  <c r="B1007" i="4" s="1"/>
  <c r="X967" i="4"/>
  <c r="B967" i="4" s="1"/>
  <c r="X1177" i="4"/>
  <c r="B1177" i="4" s="1"/>
  <c r="X1179" i="4"/>
  <c r="B1179" i="4" s="1"/>
  <c r="X1181" i="4"/>
  <c r="B1181" i="4" s="1"/>
  <c r="B1182" i="4"/>
  <c r="X1165" i="4"/>
  <c r="B1165" i="4" s="1"/>
  <c r="X1169" i="4"/>
  <c r="B1169" i="4" s="1"/>
  <c r="X1173" i="4"/>
  <c r="B1173" i="4" s="1"/>
  <c r="X1175" i="4"/>
  <c r="B1175" i="4" s="1"/>
  <c r="X1137" i="4"/>
  <c r="B1137" i="4" s="1"/>
  <c r="B1139" i="4"/>
  <c r="X1141" i="4"/>
  <c r="B1141" i="4" s="1"/>
  <c r="X1142" i="4"/>
  <c r="B1142" i="4" s="1"/>
  <c r="X1125" i="4"/>
  <c r="B1125" i="4" s="1"/>
  <c r="X1129" i="4"/>
  <c r="B1129" i="4" s="1"/>
  <c r="X1131" i="4"/>
  <c r="B1131" i="4" s="1"/>
  <c r="X1133" i="4"/>
  <c r="B1133" i="4" s="1"/>
  <c r="X1135" i="4"/>
  <c r="B1135" i="4" s="1"/>
  <c r="X1097" i="4"/>
  <c r="B1097" i="4" s="1"/>
  <c r="B1099" i="4"/>
  <c r="X1101" i="4"/>
  <c r="B1101" i="4" s="1"/>
  <c r="X1102" i="4"/>
  <c r="B1102" i="4" s="1"/>
  <c r="X1085" i="4"/>
  <c r="B1085" i="4" s="1"/>
  <c r="X1089" i="4"/>
  <c r="B1089" i="4" s="1"/>
  <c r="B1091" i="4"/>
  <c r="X1093" i="4"/>
  <c r="B1093" i="4" s="1"/>
  <c r="X1095" i="4"/>
  <c r="B1095" i="4" s="1"/>
  <c r="X1057" i="4"/>
  <c r="B1057" i="4" s="1"/>
  <c r="X1061" i="4"/>
  <c r="B1061" i="4" s="1"/>
  <c r="X1062" i="4"/>
  <c r="B1062" i="4" s="1"/>
  <c r="X1045" i="4"/>
  <c r="B1045" i="4" s="1"/>
  <c r="X1051" i="4"/>
  <c r="B1051" i="4" s="1"/>
  <c r="X1053" i="4"/>
  <c r="B1053" i="4" s="1"/>
  <c r="X1055" i="4"/>
  <c r="B1055" i="4" s="1"/>
  <c r="X1017" i="4"/>
  <c r="B1017" i="4" s="1"/>
  <c r="X1021" i="4"/>
  <c r="B1021" i="4" s="1"/>
  <c r="X1022" i="4"/>
  <c r="B1022" i="4" s="1"/>
  <c r="X1005" i="4"/>
  <c r="B1005" i="4" s="1"/>
  <c r="X1009" i="4"/>
  <c r="B1009" i="4" s="1"/>
  <c r="X1011" i="4"/>
  <c r="B1011" i="4" s="1"/>
  <c r="X1013" i="4"/>
  <c r="B1013" i="4" s="1"/>
  <c r="X1015" i="4"/>
  <c r="B1015" i="4" s="1"/>
  <c r="X977" i="4"/>
  <c r="B977" i="4" s="1"/>
  <c r="X981" i="4"/>
  <c r="B981" i="4" s="1"/>
  <c r="X982" i="4"/>
  <c r="B982" i="4" s="1"/>
  <c r="X965" i="4"/>
  <c r="B965" i="4" s="1"/>
  <c r="X969" i="4"/>
  <c r="B969" i="4" s="1"/>
  <c r="X971" i="4"/>
  <c r="B971" i="4" s="1"/>
  <c r="X973" i="4"/>
  <c r="B973" i="4" s="1"/>
  <c r="X975" i="4"/>
  <c r="B975" i="4" s="1"/>
  <c r="Y1167" i="4"/>
  <c r="C1167" i="4" s="1"/>
  <c r="Y1127" i="4"/>
  <c r="C1127" i="4" s="1"/>
  <c r="Y1087" i="4"/>
  <c r="C1087" i="4" s="1"/>
  <c r="Y1047" i="4"/>
  <c r="C1047" i="4" s="1"/>
  <c r="Y1007" i="4"/>
  <c r="C1007" i="4" s="1"/>
  <c r="Y967" i="4"/>
  <c r="C967" i="4" s="1"/>
  <c r="Y1177" i="4"/>
  <c r="C1177" i="4" s="1"/>
  <c r="Y1181" i="4"/>
  <c r="C1181" i="4" s="1"/>
  <c r="Y1182" i="4"/>
  <c r="C1182" i="4" s="1"/>
  <c r="Y1165" i="4"/>
  <c r="C1165" i="4" s="1"/>
  <c r="Y1169" i="4"/>
  <c r="C1169" i="4" s="1"/>
  <c r="Y1171" i="4"/>
  <c r="C1171" i="4" s="1"/>
  <c r="Y1173" i="4"/>
  <c r="C1173" i="4" s="1"/>
  <c r="Y1175" i="4"/>
  <c r="C1175" i="4" s="1"/>
  <c r="Y1137" i="4"/>
  <c r="C1137" i="4" s="1"/>
  <c r="Y1141" i="4"/>
  <c r="C1141" i="4" s="1"/>
  <c r="Y1142" i="4"/>
  <c r="C1142" i="4" s="1"/>
  <c r="Y1125" i="4"/>
  <c r="C1125" i="4" s="1"/>
  <c r="Y1129" i="4"/>
  <c r="C1129" i="4" s="1"/>
  <c r="Y1131" i="4"/>
  <c r="C1131" i="4" s="1"/>
  <c r="Y1133" i="4"/>
  <c r="C1133" i="4" s="1"/>
  <c r="Y1135" i="4"/>
  <c r="C1135" i="4" s="1"/>
  <c r="Y1097" i="4"/>
  <c r="C1097" i="4" s="1"/>
  <c r="Y1101" i="4"/>
  <c r="C1101" i="4" s="1"/>
  <c r="Y1102" i="4"/>
  <c r="C1102" i="4" s="1"/>
  <c r="Y1085" i="4"/>
  <c r="C1085" i="4" s="1"/>
  <c r="Y1089" i="4"/>
  <c r="C1089" i="4" s="1"/>
  <c r="Y1091" i="4"/>
  <c r="C1091" i="4" s="1"/>
  <c r="Y1093" i="4"/>
  <c r="C1093" i="4" s="1"/>
  <c r="Y1095" i="4"/>
  <c r="C1095" i="4" s="1"/>
  <c r="Y1057" i="4"/>
  <c r="C1057" i="4" s="1"/>
  <c r="Y1061" i="4"/>
  <c r="C1061" i="4" s="1"/>
  <c r="Y1062" i="4"/>
  <c r="C1062" i="4" s="1"/>
  <c r="Y1045" i="4"/>
  <c r="C1045" i="4" s="1"/>
  <c r="Y1049" i="4"/>
  <c r="C1049" i="4" s="1"/>
  <c r="Y1051" i="4"/>
  <c r="C1051" i="4" s="1"/>
  <c r="Y1053" i="4"/>
  <c r="C1053" i="4" s="1"/>
  <c r="Y1055" i="4"/>
  <c r="C1055" i="4" s="1"/>
  <c r="Y1017" i="4"/>
  <c r="C1017" i="4" s="1"/>
  <c r="Y1021" i="4"/>
  <c r="C1021" i="4" s="1"/>
  <c r="Y1022" i="4"/>
  <c r="C1022" i="4" s="1"/>
  <c r="Y1005" i="4"/>
  <c r="C1005" i="4" s="1"/>
  <c r="Y1009" i="4"/>
  <c r="C1009" i="4" s="1"/>
  <c r="Y1011" i="4"/>
  <c r="C1011" i="4" s="1"/>
  <c r="Y1013" i="4"/>
  <c r="C1013" i="4" s="1"/>
  <c r="Y1015" i="4"/>
  <c r="C1015" i="4" s="1"/>
  <c r="Y977" i="4"/>
  <c r="C977" i="4" s="1"/>
  <c r="Y981" i="4"/>
  <c r="C981" i="4" s="1"/>
  <c r="Y982" i="4"/>
  <c r="C982" i="4" s="1"/>
  <c r="Y965" i="4"/>
  <c r="C965" i="4" s="1"/>
  <c r="Y969" i="4"/>
  <c r="C969" i="4" s="1"/>
  <c r="Y971" i="4"/>
  <c r="C971" i="4" s="1"/>
  <c r="Y973" i="4"/>
  <c r="C973" i="4" s="1"/>
  <c r="Y975" i="4"/>
  <c r="C975" i="4" s="1"/>
  <c r="X1171" i="4"/>
  <c r="B1171" i="4" s="1"/>
  <c r="X1059" i="4"/>
  <c r="B1059" i="4" s="1"/>
  <c r="X1200" i="4"/>
  <c r="B1200" i="4" s="1"/>
  <c r="X1184" i="4"/>
  <c r="B1184" i="4" s="1"/>
  <c r="X1188" i="4"/>
  <c r="B1188" i="4" s="1"/>
  <c r="X1148" i="4"/>
  <c r="B1148" i="4" s="1"/>
  <c r="X1116" i="4"/>
  <c r="B1116" i="4" s="1"/>
  <c r="X1120" i="4"/>
  <c r="B1120" i="4" s="1"/>
  <c r="X1104" i="4"/>
  <c r="B1104" i="4" s="1"/>
  <c r="X1112" i="4"/>
  <c r="B1112" i="4" s="1"/>
  <c r="B1076" i="4"/>
  <c r="X1080" i="4"/>
  <c r="B1080" i="4" s="1"/>
  <c r="X1064" i="4"/>
  <c r="B1064" i="4" s="1"/>
  <c r="B1068" i="4"/>
  <c r="X1036" i="4"/>
  <c r="B1036" i="4" s="1"/>
  <c r="X1040" i="4"/>
  <c r="B1040" i="4" s="1"/>
  <c r="X1024" i="4"/>
  <c r="B1024" i="4" s="1"/>
  <c r="X1028" i="4"/>
  <c r="B1028" i="4" s="1"/>
  <c r="X1032" i="4"/>
  <c r="B1032" i="4" s="1"/>
  <c r="X996" i="4"/>
  <c r="B996" i="4" s="1"/>
  <c r="X1000" i="4"/>
  <c r="B1000" i="4" s="1"/>
  <c r="X984" i="4"/>
  <c r="B984" i="4" s="1"/>
  <c r="X988" i="4"/>
  <c r="B988" i="4" s="1"/>
  <c r="X992" i="4"/>
  <c r="B992" i="4" s="1"/>
  <c r="X1192" i="4"/>
  <c r="B1192" i="4" s="1"/>
  <c r="X1160" i="4"/>
  <c r="B1160" i="4" s="1"/>
  <c r="X1126" i="4"/>
  <c r="B1126" i="4" s="1"/>
  <c r="X1086" i="4"/>
  <c r="B1086" i="4" s="1"/>
  <c r="X1046" i="4"/>
  <c r="B1046" i="4" s="1"/>
  <c r="X1006" i="4"/>
  <c r="B1006" i="4" s="1"/>
  <c r="X966" i="4"/>
  <c r="B966" i="4" s="1"/>
  <c r="B1176" i="4"/>
  <c r="X1178" i="4"/>
  <c r="B1178" i="4" s="1"/>
  <c r="X1180" i="4"/>
  <c r="B1180" i="4" s="1"/>
  <c r="X1164" i="4"/>
  <c r="B1164" i="4" s="1"/>
  <c r="X1168" i="4"/>
  <c r="B1168" i="4" s="1"/>
  <c r="X1170" i="4"/>
  <c r="B1170" i="4" s="1"/>
  <c r="X1172" i="4"/>
  <c r="B1172" i="4" s="1"/>
  <c r="X1174" i="4"/>
  <c r="B1174" i="4" s="1"/>
  <c r="X1136" i="4"/>
  <c r="B1136" i="4" s="1"/>
  <c r="X1138" i="4"/>
  <c r="B1138" i="4" s="1"/>
  <c r="X1140" i="4"/>
  <c r="B1140" i="4" s="1"/>
  <c r="X1124" i="4"/>
  <c r="B1124" i="4" s="1"/>
  <c r="B1128" i="4"/>
  <c r="X1130" i="4"/>
  <c r="B1130" i="4" s="1"/>
  <c r="X1132" i="4"/>
  <c r="B1132" i="4" s="1"/>
  <c r="B1134" i="4"/>
  <c r="X1096" i="4"/>
  <c r="B1096" i="4" s="1"/>
  <c r="X1098" i="4"/>
  <c r="B1098" i="4" s="1"/>
  <c r="X1100" i="4"/>
  <c r="B1100" i="4" s="1"/>
  <c r="X1084" i="4"/>
  <c r="B1084" i="4" s="1"/>
  <c r="X1088" i="4"/>
  <c r="B1088" i="4" s="1"/>
  <c r="X1090" i="4"/>
  <c r="B1090" i="4" s="1"/>
  <c r="X1092" i="4"/>
  <c r="B1092" i="4" s="1"/>
  <c r="X1094" i="4"/>
  <c r="B1094" i="4" s="1"/>
  <c r="X1056" i="4"/>
  <c r="B1056" i="4" s="1"/>
  <c r="X1058" i="4"/>
  <c r="B1058" i="4" s="1"/>
  <c r="X1060" i="4"/>
  <c r="B1060" i="4" s="1"/>
  <c r="X1044" i="4"/>
  <c r="B1044" i="4" s="1"/>
  <c r="X1048" i="4"/>
  <c r="B1048" i="4" s="1"/>
  <c r="X1050" i="4"/>
  <c r="B1050" i="4" s="1"/>
  <c r="X1052" i="4"/>
  <c r="B1052" i="4" s="1"/>
  <c r="X1054" i="4"/>
  <c r="B1054" i="4" s="1"/>
  <c r="X1016" i="4"/>
  <c r="B1016" i="4" s="1"/>
  <c r="X1018" i="4"/>
  <c r="B1018" i="4" s="1"/>
  <c r="X1020" i="4"/>
  <c r="B1020" i="4" s="1"/>
  <c r="X1004" i="4"/>
  <c r="B1004" i="4" s="1"/>
  <c r="X1008" i="4"/>
  <c r="B1008" i="4" s="1"/>
  <c r="X1010" i="4"/>
  <c r="B1010" i="4" s="1"/>
  <c r="X1012" i="4"/>
  <c r="B1012" i="4" s="1"/>
  <c r="X1014" i="4"/>
  <c r="B1014" i="4" s="1"/>
  <c r="X976" i="4"/>
  <c r="B976" i="4" s="1"/>
  <c r="X978" i="4"/>
  <c r="B978" i="4" s="1"/>
  <c r="X980" i="4"/>
  <c r="B980" i="4" s="1"/>
  <c r="X964" i="4"/>
  <c r="B964" i="4" s="1"/>
  <c r="X968" i="4"/>
  <c r="B968" i="4" s="1"/>
  <c r="X972" i="4"/>
  <c r="B972" i="4" s="1"/>
  <c r="X974" i="4"/>
  <c r="B974" i="4" s="1"/>
  <c r="Y1166" i="4"/>
  <c r="C1166" i="4" s="1"/>
  <c r="Y1126" i="4"/>
  <c r="C1126" i="4" s="1"/>
  <c r="Y1086" i="4"/>
  <c r="C1086" i="4" s="1"/>
  <c r="Y1046" i="4"/>
  <c r="C1046" i="4" s="1"/>
  <c r="Y1006" i="4"/>
  <c r="C1006" i="4" s="1"/>
  <c r="Y966" i="4"/>
  <c r="C966" i="4" s="1"/>
  <c r="Y1176" i="4"/>
  <c r="C1176" i="4" s="1"/>
  <c r="Y1178" i="4"/>
  <c r="C1178" i="4" s="1"/>
  <c r="Y1180" i="4"/>
  <c r="C1180" i="4" s="1"/>
  <c r="Y1164" i="4"/>
  <c r="C1164" i="4" s="1"/>
  <c r="Y1168" i="4"/>
  <c r="C1168" i="4" s="1"/>
  <c r="Y1170" i="4"/>
  <c r="C1170" i="4" s="1"/>
  <c r="Y1172" i="4"/>
  <c r="C1172" i="4" s="1"/>
  <c r="Y1174" i="4"/>
  <c r="C1174" i="4" s="1"/>
  <c r="Y1136" i="4"/>
  <c r="C1136" i="4" s="1"/>
  <c r="Y1138" i="4"/>
  <c r="C1138" i="4" s="1"/>
  <c r="X1166" i="4"/>
  <c r="B1166" i="4" s="1"/>
  <c r="X1144" i="4"/>
  <c r="B1144" i="4" s="1"/>
  <c r="X1049" i="4"/>
  <c r="B1049" i="4" s="1"/>
  <c r="X1019" i="4"/>
  <c r="B1019" i="4" s="1"/>
  <c r="X979" i="4"/>
  <c r="B979" i="4" s="1"/>
  <c r="Y1179" i="4"/>
  <c r="C1179" i="4" s="1"/>
  <c r="Y1139" i="4"/>
  <c r="C1139" i="4" s="1"/>
  <c r="Y1099" i="4"/>
  <c r="C1099" i="4" s="1"/>
  <c r="Y1059" i="4"/>
  <c r="C1059" i="4" s="1"/>
  <c r="Y1019" i="4"/>
  <c r="C1019" i="4" s="1"/>
  <c r="Y979" i="4"/>
  <c r="C979" i="4" s="1"/>
  <c r="Y1140" i="4"/>
  <c r="C1140" i="4" s="1"/>
  <c r="Y1124" i="4"/>
  <c r="C1124" i="4" s="1"/>
  <c r="Y1128" i="4"/>
  <c r="C1128" i="4" s="1"/>
  <c r="Y1132" i="4"/>
  <c r="C1132" i="4" s="1"/>
  <c r="Y1134" i="4"/>
  <c r="C1134" i="4" s="1"/>
  <c r="Y1096" i="4"/>
  <c r="C1096" i="4" s="1"/>
  <c r="Y1100" i="4"/>
  <c r="C1100" i="4" s="1"/>
  <c r="Y1084" i="4"/>
  <c r="C1084" i="4" s="1"/>
  <c r="Y1088" i="4"/>
  <c r="C1088" i="4" s="1"/>
  <c r="Y1092" i="4"/>
  <c r="C1092" i="4" s="1"/>
  <c r="Y1094" i="4"/>
  <c r="C1094" i="4" s="1"/>
  <c r="Y1056" i="4"/>
  <c r="C1056" i="4" s="1"/>
  <c r="Y1060" i="4"/>
  <c r="C1060" i="4" s="1"/>
  <c r="Y1044" i="4"/>
  <c r="C1044" i="4" s="1"/>
  <c r="Y1048" i="4"/>
  <c r="C1048" i="4" s="1"/>
  <c r="Y1052" i="4"/>
  <c r="C1052" i="4" s="1"/>
  <c r="Y1054" i="4"/>
  <c r="C1054" i="4" s="1"/>
  <c r="Y1016" i="4"/>
  <c r="C1016" i="4" s="1"/>
  <c r="Y1020" i="4"/>
  <c r="C1020" i="4" s="1"/>
  <c r="Y1004" i="4"/>
  <c r="C1004" i="4" s="1"/>
  <c r="Y1008" i="4"/>
  <c r="C1008" i="4" s="1"/>
  <c r="Y1012" i="4"/>
  <c r="C1012" i="4" s="1"/>
  <c r="Y1014" i="4"/>
  <c r="C1014" i="4" s="1"/>
  <c r="Y976" i="4"/>
  <c r="C976" i="4" s="1"/>
  <c r="Y980" i="4"/>
  <c r="C980" i="4" s="1"/>
  <c r="C963" i="4"/>
  <c r="Y964" i="4"/>
  <c r="C964" i="4" s="1"/>
  <c r="Y968" i="4"/>
  <c r="C968" i="4" s="1"/>
  <c r="Y972" i="4"/>
  <c r="C972" i="4" s="1"/>
  <c r="Y974" i="4"/>
  <c r="C974" i="4" s="1"/>
  <c r="Y1098" i="4"/>
  <c r="C1098" i="4" s="1"/>
  <c r="Y1058" i="4"/>
  <c r="C1058" i="4" s="1"/>
  <c r="Y1018" i="4"/>
  <c r="C1018" i="4" s="1"/>
  <c r="Y978" i="4"/>
  <c r="C978" i="4" s="1"/>
  <c r="Y1196" i="4"/>
  <c r="C1196" i="4" s="1"/>
  <c r="Y1200" i="4"/>
  <c r="C1200" i="4" s="1"/>
  <c r="Y1184" i="4"/>
  <c r="C1184" i="4" s="1"/>
  <c r="Y1188" i="4"/>
  <c r="C1188" i="4" s="1"/>
  <c r="Y1192" i="4"/>
  <c r="C1192" i="4" s="1"/>
  <c r="Y1156" i="4"/>
  <c r="C1156" i="4" s="1"/>
  <c r="Y1160" i="4"/>
  <c r="C1160" i="4" s="1"/>
  <c r="Y1144" i="4"/>
  <c r="C1144" i="4" s="1"/>
  <c r="Y1148" i="4"/>
  <c r="C1148" i="4" s="1"/>
  <c r="Y1152" i="4"/>
  <c r="C1152" i="4" s="1"/>
  <c r="Y1116" i="4"/>
  <c r="C1116" i="4" s="1"/>
  <c r="Y1120" i="4"/>
  <c r="C1120" i="4" s="1"/>
  <c r="Y1104" i="4"/>
  <c r="C1104" i="4" s="1"/>
  <c r="Y1108" i="4"/>
  <c r="C1108" i="4" s="1"/>
  <c r="Y1112" i="4"/>
  <c r="C1112" i="4" s="1"/>
  <c r="Y1076" i="4"/>
  <c r="C1076" i="4" s="1"/>
  <c r="Y1080" i="4"/>
  <c r="C1080" i="4" s="1"/>
  <c r="Y1064" i="4"/>
  <c r="C1064" i="4" s="1"/>
  <c r="Y1068" i="4"/>
  <c r="C1068" i="4" s="1"/>
  <c r="Y1072" i="4"/>
  <c r="C1072" i="4" s="1"/>
  <c r="Y1036" i="4"/>
  <c r="C1036" i="4" s="1"/>
  <c r="Y1040" i="4"/>
  <c r="C1040" i="4" s="1"/>
  <c r="Y1024" i="4"/>
  <c r="C1024" i="4" s="1"/>
  <c r="Y1028" i="4"/>
  <c r="C1028" i="4" s="1"/>
  <c r="Y1032" i="4"/>
  <c r="C1032" i="4" s="1"/>
  <c r="Y996" i="4"/>
  <c r="C996" i="4" s="1"/>
  <c r="Y1000" i="4"/>
  <c r="C1000" i="4" s="1"/>
  <c r="Y984" i="4"/>
  <c r="C984" i="4" s="1"/>
  <c r="Y988" i="4"/>
  <c r="C988" i="4" s="1"/>
  <c r="Y992" i="4"/>
  <c r="C992" i="4" s="1"/>
  <c r="Y1130" i="4"/>
  <c r="C1130" i="4" s="1"/>
  <c r="Y1090" i="4"/>
  <c r="C1090" i="4" s="1"/>
  <c r="Y1050" i="4"/>
  <c r="C1050" i="4" s="1"/>
  <c r="Y1010" i="4"/>
  <c r="C1010" i="4" s="1"/>
  <c r="Y970" i="4"/>
  <c r="C970" i="4" s="1"/>
  <c r="B1037" i="4"/>
  <c r="B1041" i="4"/>
  <c r="X1025" i="4"/>
  <c r="B1025" i="4" s="1"/>
  <c r="B1033" i="4"/>
  <c r="X997" i="4"/>
  <c r="B997" i="4" s="1"/>
  <c r="X1001" i="4"/>
  <c r="B1001" i="4" s="1"/>
  <c r="X985" i="4"/>
  <c r="B985" i="4" s="1"/>
  <c r="X989" i="4"/>
  <c r="B989" i="4" s="1"/>
  <c r="X993" i="4"/>
  <c r="B993" i="4" s="1"/>
  <c r="Y1197" i="4"/>
  <c r="C1197" i="4" s="1"/>
  <c r="Y1201" i="4"/>
  <c r="C1201" i="4" s="1"/>
  <c r="Y1185" i="4"/>
  <c r="C1185" i="4" s="1"/>
  <c r="Y1189" i="4"/>
  <c r="C1189" i="4" s="1"/>
  <c r="Y1193" i="4"/>
  <c r="C1193" i="4" s="1"/>
  <c r="Y1157" i="4"/>
  <c r="C1157" i="4" s="1"/>
  <c r="Y1161" i="4"/>
  <c r="C1161" i="4" s="1"/>
  <c r="Y1145" i="4"/>
  <c r="C1145" i="4" s="1"/>
  <c r="Y1149" i="4"/>
  <c r="C1149" i="4" s="1"/>
  <c r="Y1153" i="4"/>
  <c r="C1153" i="4" s="1"/>
  <c r="Y1117" i="4"/>
  <c r="C1117" i="4" s="1"/>
  <c r="Y1121" i="4"/>
  <c r="C1121" i="4" s="1"/>
  <c r="Y1105" i="4"/>
  <c r="C1105" i="4" s="1"/>
  <c r="Y1109" i="4"/>
  <c r="C1109" i="4" s="1"/>
  <c r="Y1113" i="4"/>
  <c r="C1113" i="4" s="1"/>
  <c r="Y1077" i="4"/>
  <c r="C1077" i="4" s="1"/>
  <c r="Y1081" i="4"/>
  <c r="C1081" i="4" s="1"/>
  <c r="Y1065" i="4"/>
  <c r="C1065" i="4" s="1"/>
  <c r="Y1073" i="4"/>
  <c r="C1073" i="4" s="1"/>
  <c r="Y1037" i="4"/>
  <c r="C1037" i="4" s="1"/>
  <c r="Y1041" i="4"/>
  <c r="C1041" i="4" s="1"/>
  <c r="Y1025" i="4"/>
  <c r="C1025" i="4" s="1"/>
  <c r="Y1029" i="4"/>
  <c r="C1029" i="4" s="1"/>
  <c r="Y1033" i="4"/>
  <c r="C1033" i="4" s="1"/>
  <c r="Y997" i="4"/>
  <c r="C997" i="4" s="1"/>
  <c r="Y1001" i="4"/>
  <c r="C1001" i="4" s="1"/>
  <c r="Y985" i="4"/>
  <c r="C985" i="4" s="1"/>
  <c r="Y989" i="4"/>
  <c r="C989" i="4" s="1"/>
  <c r="Y993" i="4"/>
  <c r="C993" i="4" s="1"/>
  <c r="X1201" i="4"/>
  <c r="B1201" i="4" s="1"/>
  <c r="X1197" i="4"/>
  <c r="B1197" i="4" s="1"/>
  <c r="X1193" i="4"/>
  <c r="B1193" i="4" s="1"/>
  <c r="X1189" i="4"/>
  <c r="B1189" i="4" s="1"/>
  <c r="X1185" i="4"/>
  <c r="B1185" i="4" s="1"/>
  <c r="X1161" i="4"/>
  <c r="B1161" i="4" s="1"/>
  <c r="X1157" i="4"/>
  <c r="B1157" i="4" s="1"/>
  <c r="X1153" i="4"/>
  <c r="B1153" i="4" s="1"/>
  <c r="X1149" i="4"/>
  <c r="B1149" i="4" s="1"/>
  <c r="X1145" i="4"/>
  <c r="B1145" i="4" s="1"/>
  <c r="X1121" i="4"/>
  <c r="B1121" i="4" s="1"/>
  <c r="X1117" i="4"/>
  <c r="B1117" i="4" s="1"/>
  <c r="X1113" i="4"/>
  <c r="B1113" i="4" s="1"/>
  <c r="X1109" i="4"/>
  <c r="B1109" i="4" s="1"/>
  <c r="X1105" i="4"/>
  <c r="B1105" i="4" s="1"/>
  <c r="X1081" i="4"/>
  <c r="B1081" i="4" s="1"/>
  <c r="X1077" i="4"/>
  <c r="B1077" i="4" s="1"/>
  <c r="X1073" i="4"/>
  <c r="B1073" i="4" s="1"/>
  <c r="X1069" i="4"/>
  <c r="B1069" i="4" s="1"/>
  <c r="X1065" i="4"/>
  <c r="B1065" i="4" s="1"/>
  <c r="X1029" i="4"/>
  <c r="B1029" i="4" s="1"/>
  <c r="C1163" i="4"/>
  <c r="C1123" i="4"/>
  <c r="C1083" i="4"/>
  <c r="C1043" i="4"/>
  <c r="C1003" i="4"/>
  <c r="C1187" i="4"/>
  <c r="C1147" i="4"/>
  <c r="C1107" i="4"/>
  <c r="C1067" i="4"/>
  <c r="C1027" i="4"/>
  <c r="C987" i="4"/>
  <c r="C1199" i="4"/>
  <c r="C1202" i="4"/>
  <c r="C1191" i="4"/>
  <c r="C1195" i="4"/>
  <c r="C1159" i="4"/>
  <c r="C1162" i="4"/>
  <c r="C1151" i="4"/>
  <c r="C1155" i="4"/>
  <c r="C1119" i="4"/>
  <c r="C1122" i="4"/>
  <c r="C1111" i="4"/>
  <c r="C1115" i="4"/>
  <c r="C1079" i="4"/>
  <c r="C1082" i="4"/>
  <c r="C1069" i="4"/>
  <c r="C1071" i="4"/>
  <c r="C1075" i="4"/>
  <c r="C1039" i="4"/>
  <c r="C1042" i="4"/>
  <c r="C1031" i="4"/>
  <c r="C1035" i="4"/>
  <c r="C999" i="4"/>
  <c r="C1002" i="4"/>
  <c r="C991" i="4"/>
  <c r="C995" i="4"/>
  <c r="C1186" i="4"/>
  <c r="C1146" i="4"/>
  <c r="C1106" i="4"/>
  <c r="C1066" i="4"/>
  <c r="C1026" i="4"/>
  <c r="C986" i="4"/>
  <c r="C1198" i="4"/>
  <c r="C1183" i="4"/>
  <c r="C1190" i="4"/>
  <c r="C1194" i="4"/>
  <c r="C1158" i="4"/>
  <c r="C1143" i="4"/>
  <c r="C1150" i="4"/>
  <c r="C1154" i="4"/>
  <c r="C1118" i="4"/>
  <c r="C1103" i="4"/>
  <c r="C1110" i="4"/>
  <c r="C1114" i="4"/>
  <c r="C1078" i="4"/>
  <c r="C1063" i="4"/>
  <c r="C1070" i="4"/>
  <c r="C1074" i="4"/>
  <c r="C1038" i="4"/>
  <c r="C1023" i="4"/>
  <c r="C1030" i="4"/>
  <c r="C1034" i="4"/>
  <c r="C998" i="4"/>
  <c r="C983" i="4"/>
  <c r="C990" i="4"/>
  <c r="C994" i="4"/>
  <c r="B1163" i="4"/>
  <c r="B1123" i="4"/>
  <c r="B1083" i="4"/>
  <c r="B1043" i="4"/>
  <c r="B1003" i="4"/>
  <c r="B970" i="4"/>
  <c r="B1187" i="4"/>
  <c r="B1147" i="4"/>
  <c r="B1107" i="4"/>
  <c r="B1067" i="4"/>
  <c r="B1027" i="4"/>
  <c r="B987" i="4"/>
  <c r="B1199" i="4"/>
  <c r="B1202" i="4"/>
  <c r="B1191" i="4"/>
  <c r="B1195" i="4"/>
  <c r="B1159" i="4"/>
  <c r="B1162" i="4"/>
  <c r="B1151" i="4"/>
  <c r="B1155" i="4"/>
  <c r="B1119" i="4"/>
  <c r="B1122" i="4"/>
  <c r="B1111" i="4"/>
  <c r="B1115" i="4"/>
  <c r="B1079" i="4"/>
  <c r="B1082" i="4"/>
  <c r="B1071" i="4"/>
  <c r="B1075" i="4"/>
  <c r="B1039" i="4"/>
  <c r="B1042" i="4"/>
  <c r="B1031" i="4"/>
  <c r="B1035" i="4"/>
  <c r="B999" i="4"/>
  <c r="B1002" i="4"/>
  <c r="B991" i="4"/>
  <c r="B995" i="4"/>
  <c r="B1186" i="4"/>
  <c r="B1146" i="4"/>
  <c r="B1106" i="4"/>
  <c r="B1066" i="4"/>
  <c r="B1026" i="4"/>
  <c r="B986" i="4"/>
  <c r="B1198" i="4"/>
  <c r="B1183" i="4"/>
  <c r="B1190" i="4"/>
  <c r="B1194" i="4"/>
  <c r="B1158" i="4"/>
  <c r="B1143" i="4"/>
  <c r="B1150" i="4"/>
  <c r="B1154" i="4"/>
  <c r="B1118" i="4"/>
  <c r="B1103" i="4"/>
  <c r="B1110" i="4"/>
  <c r="B1114" i="4"/>
  <c r="B1078" i="4"/>
  <c r="B1063" i="4"/>
  <c r="B1070" i="4"/>
  <c r="B1074" i="4"/>
  <c r="B1038" i="4"/>
  <c r="B1023" i="4"/>
  <c r="B1030" i="4"/>
  <c r="B1034" i="4"/>
  <c r="B998" i="4"/>
  <c r="B983" i="4"/>
  <c r="B990" i="4"/>
  <c r="B994" i="4"/>
  <c r="B963" i="4"/>
  <c r="X950" i="4"/>
  <c r="B950" i="4" s="1"/>
  <c r="X954" i="4"/>
  <c r="B954" i="4" s="1"/>
  <c r="X748" i="4"/>
  <c r="B748" i="4" s="1"/>
  <c r="X754" i="4"/>
  <c r="B754" i="4" s="1"/>
  <c r="X906" i="4"/>
  <c r="B906" i="4" s="1"/>
  <c r="X786" i="4"/>
  <c r="B786" i="4" s="1"/>
  <c r="X838" i="4"/>
  <c r="B838" i="4" s="1"/>
  <c r="X840" i="4"/>
  <c r="B840" i="4" s="1"/>
  <c r="X920" i="4"/>
  <c r="B920" i="4" s="1"/>
  <c r="X904" i="4"/>
  <c r="B904" i="4" s="1"/>
  <c r="X908" i="4"/>
  <c r="B908" i="4" s="1"/>
  <c r="X912" i="4"/>
  <c r="B912" i="4" s="1"/>
  <c r="X876" i="4"/>
  <c r="B876" i="4" s="1"/>
  <c r="X880" i="4"/>
  <c r="B880" i="4" s="1"/>
  <c r="X864" i="4"/>
  <c r="B864" i="4" s="1"/>
  <c r="X872" i="4"/>
  <c r="B872" i="4" s="1"/>
  <c r="X796" i="4"/>
  <c r="B796" i="4" s="1"/>
  <c r="X798" i="4"/>
  <c r="B798" i="4" s="1"/>
  <c r="X788" i="4"/>
  <c r="B788" i="4" s="1"/>
  <c r="X790" i="4"/>
  <c r="B790" i="4" s="1"/>
  <c r="X794" i="4"/>
  <c r="B794" i="4" s="1"/>
  <c r="Y960" i="4"/>
  <c r="C960" i="4" s="1"/>
  <c r="Y944" i="4"/>
  <c r="C944" i="4" s="1"/>
  <c r="Y836" i="4"/>
  <c r="C836" i="4" s="1"/>
  <c r="Y840" i="4"/>
  <c r="C840" i="4" s="1"/>
  <c r="Y920" i="4"/>
  <c r="C920" i="4" s="1"/>
  <c r="Y912" i="4"/>
  <c r="C912" i="4" s="1"/>
  <c r="X941" i="4"/>
  <c r="B941" i="4" s="1"/>
  <c r="X925" i="4"/>
  <c r="B925" i="4" s="1"/>
  <c r="X737" i="4"/>
  <c r="B737" i="4" s="1"/>
  <c r="X741" i="4"/>
  <c r="B741" i="4" s="1"/>
  <c r="X742" i="4"/>
  <c r="B742" i="4" s="1"/>
  <c r="X725" i="4"/>
  <c r="B725" i="4" s="1"/>
  <c r="X729" i="4"/>
  <c r="B729" i="4" s="1"/>
  <c r="X733" i="4"/>
  <c r="B733" i="4" s="1"/>
  <c r="X817" i="4"/>
  <c r="B817" i="4" s="1"/>
  <c r="X821" i="4"/>
  <c r="B821" i="4" s="1"/>
  <c r="X822" i="4"/>
  <c r="B822" i="4" s="1"/>
  <c r="X805" i="4"/>
  <c r="B805" i="4" s="1"/>
  <c r="X809" i="4"/>
  <c r="B809" i="4" s="1"/>
  <c r="X813" i="4"/>
  <c r="B813" i="4" s="1"/>
  <c r="X897" i="4"/>
  <c r="B897" i="4" s="1"/>
  <c r="X901" i="4"/>
  <c r="B901" i="4" s="1"/>
  <c r="X902" i="4"/>
  <c r="B902" i="4" s="1"/>
  <c r="X885" i="4"/>
  <c r="B885" i="4" s="1"/>
  <c r="X893" i="4"/>
  <c r="B893" i="4" s="1"/>
  <c r="X861" i="4"/>
  <c r="B861" i="4" s="1"/>
  <c r="B862" i="4"/>
  <c r="X845" i="4"/>
  <c r="B845" i="4" s="1"/>
  <c r="X849" i="4"/>
  <c r="B849" i="4" s="1"/>
  <c r="X853" i="4"/>
  <c r="B853" i="4" s="1"/>
  <c r="X777" i="4"/>
  <c r="B777" i="4" s="1"/>
  <c r="X781" i="4"/>
  <c r="B781" i="4" s="1"/>
  <c r="X782" i="4"/>
  <c r="B782" i="4" s="1"/>
  <c r="X765" i="4"/>
  <c r="B765" i="4" s="1"/>
  <c r="X769" i="4"/>
  <c r="B769" i="4" s="1"/>
  <c r="X773" i="4"/>
  <c r="B773" i="4" s="1"/>
  <c r="Y937" i="4"/>
  <c r="C937" i="4" s="1"/>
  <c r="Y941" i="4"/>
  <c r="C941" i="4" s="1"/>
  <c r="Y925" i="4"/>
  <c r="C925" i="4" s="1"/>
  <c r="Y929" i="4"/>
  <c r="C929" i="4" s="1"/>
  <c r="Y933" i="4"/>
  <c r="C933" i="4" s="1"/>
  <c r="Y737" i="4"/>
  <c r="C737" i="4" s="1"/>
  <c r="Y741" i="4"/>
  <c r="C741" i="4" s="1"/>
  <c r="Y725" i="4"/>
  <c r="C725" i="4" s="1"/>
  <c r="Y729" i="4"/>
  <c r="C729" i="4" s="1"/>
  <c r="Y733" i="4"/>
  <c r="C733" i="4" s="1"/>
  <c r="X857" i="4"/>
  <c r="B857" i="4" s="1"/>
  <c r="X960" i="4"/>
  <c r="B960" i="4" s="1"/>
  <c r="X952" i="4"/>
  <c r="B952" i="4" s="1"/>
  <c r="X756" i="4"/>
  <c r="B756" i="4" s="1"/>
  <c r="X760" i="4"/>
  <c r="B760" i="4" s="1"/>
  <c r="X744" i="4"/>
  <c r="B744" i="4" s="1"/>
  <c r="X752" i="4"/>
  <c r="B752" i="4" s="1"/>
  <c r="X946" i="4"/>
  <c r="B946" i="4" s="1"/>
  <c r="X866" i="4"/>
  <c r="B866" i="4" s="1"/>
  <c r="X746" i="4"/>
  <c r="B746" i="4" s="1"/>
  <c r="X828" i="4"/>
  <c r="B828" i="4" s="1"/>
  <c r="X832" i="4"/>
  <c r="B832" i="4" s="1"/>
  <c r="X914" i="4"/>
  <c r="B914" i="4" s="1"/>
  <c r="B878" i="4"/>
  <c r="X870" i="4"/>
  <c r="B870" i="4" s="1"/>
  <c r="X874" i="4"/>
  <c r="B874" i="4" s="1"/>
  <c r="X800" i="4"/>
  <c r="B800" i="4" s="1"/>
  <c r="X784" i="4"/>
  <c r="B784" i="4" s="1"/>
  <c r="X792" i="4"/>
  <c r="B792" i="4" s="1"/>
  <c r="Y956" i="4"/>
  <c r="C956" i="4" s="1"/>
  <c r="Y948" i="4"/>
  <c r="C948" i="4" s="1"/>
  <c r="Y952" i="4"/>
  <c r="C952" i="4" s="1"/>
  <c r="Y756" i="4"/>
  <c r="C756" i="4" s="1"/>
  <c r="Y760" i="4"/>
  <c r="C760" i="4" s="1"/>
  <c r="Y748" i="4"/>
  <c r="C748" i="4" s="1"/>
  <c r="Y752" i="4"/>
  <c r="C752" i="4" s="1"/>
  <c r="Y828" i="4"/>
  <c r="C828" i="4" s="1"/>
  <c r="Y904" i="4"/>
  <c r="C904" i="4" s="1"/>
  <c r="Y908" i="4"/>
  <c r="C908" i="4" s="1"/>
  <c r="Y800" i="4"/>
  <c r="C800" i="4" s="1"/>
  <c r="Y784" i="4"/>
  <c r="C784" i="4" s="1"/>
  <c r="Y792" i="4"/>
  <c r="C792" i="4" s="1"/>
  <c r="X948" i="4"/>
  <c r="B948" i="4" s="1"/>
  <c r="X929" i="4"/>
  <c r="B929" i="4" s="1"/>
  <c r="X774" i="4"/>
  <c r="B774" i="4" s="1"/>
  <c r="X936" i="4"/>
  <c r="B936" i="4" s="1"/>
  <c r="X938" i="4"/>
  <c r="B938" i="4" s="1"/>
  <c r="X940" i="4"/>
  <c r="B940" i="4" s="1"/>
  <c r="X923" i="4"/>
  <c r="B923" i="4" s="1"/>
  <c r="X924" i="4"/>
  <c r="B924" i="4" s="1"/>
  <c r="X928" i="4"/>
  <c r="B928" i="4" s="1"/>
  <c r="X930" i="4"/>
  <c r="B930" i="4" s="1"/>
  <c r="X934" i="4"/>
  <c r="B934" i="4" s="1"/>
  <c r="X736" i="4"/>
  <c r="B736" i="4" s="1"/>
  <c r="B738" i="4"/>
  <c r="X740" i="4"/>
  <c r="B740" i="4" s="1"/>
  <c r="X723" i="4"/>
  <c r="B723" i="4" s="1"/>
  <c r="X724" i="4"/>
  <c r="B724" i="4" s="1"/>
  <c r="X728" i="4"/>
  <c r="B728" i="4" s="1"/>
  <c r="X730" i="4"/>
  <c r="B730" i="4" s="1"/>
  <c r="X732" i="4"/>
  <c r="B732" i="4" s="1"/>
  <c r="X734" i="4"/>
  <c r="B734" i="4" s="1"/>
  <c r="B926" i="4"/>
  <c r="X886" i="4"/>
  <c r="B886" i="4" s="1"/>
  <c r="X806" i="4"/>
  <c r="B806" i="4" s="1"/>
  <c r="X766" i="4"/>
  <c r="B766" i="4" s="1"/>
  <c r="X726" i="4"/>
  <c r="B726" i="4" s="1"/>
  <c r="X816" i="4"/>
  <c r="B816" i="4" s="1"/>
  <c r="X818" i="4"/>
  <c r="B818" i="4" s="1"/>
  <c r="X820" i="4"/>
  <c r="B820" i="4" s="1"/>
  <c r="X803" i="4"/>
  <c r="B803" i="4" s="1"/>
  <c r="X804" i="4"/>
  <c r="B804" i="4" s="1"/>
  <c r="X808" i="4"/>
  <c r="B808" i="4" s="1"/>
  <c r="X810" i="4"/>
  <c r="B810" i="4" s="1"/>
  <c r="X812" i="4"/>
  <c r="B812" i="4" s="1"/>
  <c r="X814" i="4"/>
  <c r="B814" i="4" s="1"/>
  <c r="X958" i="4"/>
  <c r="B958" i="4" s="1"/>
  <c r="X937" i="4"/>
  <c r="B937" i="4" s="1"/>
  <c r="X916" i="4"/>
  <c r="B916" i="4" s="1"/>
  <c r="X830" i="4"/>
  <c r="B830" i="4" s="1"/>
  <c r="X956" i="4"/>
  <c r="B956" i="4" s="1"/>
  <c r="X944" i="4"/>
  <c r="B944" i="4" s="1"/>
  <c r="X758" i="4"/>
  <c r="B758" i="4" s="1"/>
  <c r="X750" i="4"/>
  <c r="B750" i="4" s="1"/>
  <c r="X826" i="4"/>
  <c r="B826" i="4" s="1"/>
  <c r="B836" i="4"/>
  <c r="X824" i="4"/>
  <c r="B824" i="4" s="1"/>
  <c r="X834" i="4"/>
  <c r="B834" i="4" s="1"/>
  <c r="X918" i="4"/>
  <c r="B918" i="4" s="1"/>
  <c r="Y744" i="4"/>
  <c r="C744" i="4" s="1"/>
  <c r="Y824" i="4"/>
  <c r="C824" i="4" s="1"/>
  <c r="Y832" i="4"/>
  <c r="C832" i="4" s="1"/>
  <c r="Y916" i="4"/>
  <c r="C916" i="4" s="1"/>
  <c r="Y876" i="4"/>
  <c r="C876" i="4" s="1"/>
  <c r="Y880" i="4"/>
  <c r="C880" i="4" s="1"/>
  <c r="Y864" i="4"/>
  <c r="C864" i="4" s="1"/>
  <c r="Y868" i="4"/>
  <c r="C868" i="4" s="1"/>
  <c r="Y872" i="4"/>
  <c r="C872" i="4" s="1"/>
  <c r="Y796" i="4"/>
  <c r="C796" i="4" s="1"/>
  <c r="Y788" i="4"/>
  <c r="C788" i="4" s="1"/>
  <c r="B942" i="4"/>
  <c r="X933" i="4"/>
  <c r="B933" i="4" s="1"/>
  <c r="X957" i="4"/>
  <c r="B957" i="4" s="1"/>
  <c r="X961" i="4"/>
  <c r="B961" i="4" s="1"/>
  <c r="X962" i="4"/>
  <c r="B962" i="4" s="1"/>
  <c r="X945" i="4"/>
  <c r="B945" i="4" s="1"/>
  <c r="X949" i="4"/>
  <c r="B949" i="4" s="1"/>
  <c r="X757" i="4"/>
  <c r="B757" i="4" s="1"/>
  <c r="X761" i="4"/>
  <c r="B761" i="4" s="1"/>
  <c r="X762" i="4"/>
  <c r="B762" i="4" s="1"/>
  <c r="X745" i="4"/>
  <c r="B745" i="4" s="1"/>
  <c r="X749" i="4"/>
  <c r="B749" i="4" s="1"/>
  <c r="X753" i="4"/>
  <c r="B753" i="4" s="1"/>
  <c r="X837" i="4"/>
  <c r="B837" i="4" s="1"/>
  <c r="B841" i="4"/>
  <c r="X842" i="4"/>
  <c r="B842" i="4" s="1"/>
  <c r="X829" i="4"/>
  <c r="B829" i="4" s="1"/>
  <c r="X833" i="4"/>
  <c r="B833" i="4" s="1"/>
  <c r="X917" i="4"/>
  <c r="B917" i="4" s="1"/>
  <c r="B921" i="4"/>
  <c r="X922" i="4"/>
  <c r="B922" i="4" s="1"/>
  <c r="B905" i="4"/>
  <c r="X909" i="4"/>
  <c r="B909" i="4" s="1"/>
  <c r="X913" i="4"/>
  <c r="B913" i="4" s="1"/>
  <c r="X877" i="4"/>
  <c r="B877" i="4" s="1"/>
  <c r="X881" i="4"/>
  <c r="B881" i="4" s="1"/>
  <c r="X953" i="4"/>
  <c r="B953" i="4" s="1"/>
  <c r="X932" i="4"/>
  <c r="B932" i="4" s="1"/>
  <c r="X910" i="4"/>
  <c r="B910" i="4" s="1"/>
  <c r="X889" i="4"/>
  <c r="B889" i="4" s="1"/>
  <c r="X868" i="4"/>
  <c r="B868" i="4" s="1"/>
  <c r="X846" i="4"/>
  <c r="B846" i="4" s="1"/>
  <c r="X825" i="4"/>
  <c r="B825" i="4" s="1"/>
  <c r="B873" i="4"/>
  <c r="X797" i="4"/>
  <c r="B797" i="4" s="1"/>
  <c r="X801" i="4"/>
  <c r="B801" i="4" s="1"/>
  <c r="B802" i="4"/>
  <c r="X785" i="4"/>
  <c r="B785" i="4" s="1"/>
  <c r="X789" i="4"/>
  <c r="B789" i="4" s="1"/>
  <c r="X793" i="4"/>
  <c r="B793" i="4" s="1"/>
  <c r="Y957" i="4"/>
  <c r="C957" i="4" s="1"/>
  <c r="Y961" i="4"/>
  <c r="C961" i="4" s="1"/>
  <c r="Y945" i="4"/>
  <c r="C945" i="4" s="1"/>
  <c r="Y949" i="4"/>
  <c r="C949" i="4" s="1"/>
  <c r="Y953" i="4"/>
  <c r="C953" i="4" s="1"/>
  <c r="Y757" i="4"/>
  <c r="C757" i="4" s="1"/>
  <c r="Y761" i="4"/>
  <c r="C761" i="4" s="1"/>
  <c r="C762" i="4"/>
  <c r="Y745" i="4"/>
  <c r="C745" i="4" s="1"/>
  <c r="Y749" i="4"/>
  <c r="C749" i="4" s="1"/>
  <c r="Y753" i="4"/>
  <c r="C753" i="4" s="1"/>
  <c r="Y837" i="4"/>
  <c r="C837" i="4" s="1"/>
  <c r="Y841" i="4"/>
  <c r="C841" i="4" s="1"/>
  <c r="Y825" i="4"/>
  <c r="C825" i="4" s="1"/>
  <c r="Y829" i="4"/>
  <c r="C829" i="4" s="1"/>
  <c r="Y833" i="4"/>
  <c r="C833" i="4" s="1"/>
  <c r="Y917" i="4"/>
  <c r="C917" i="4" s="1"/>
  <c r="Y921" i="4"/>
  <c r="C921" i="4" s="1"/>
  <c r="C922" i="4"/>
  <c r="Y905" i="4"/>
  <c r="C905" i="4" s="1"/>
  <c r="Y909" i="4"/>
  <c r="C909" i="4" s="1"/>
  <c r="Y913" i="4"/>
  <c r="C913" i="4" s="1"/>
  <c r="Y877" i="4"/>
  <c r="C877" i="4" s="1"/>
  <c r="Y881" i="4"/>
  <c r="C881" i="4" s="1"/>
  <c r="C882" i="4"/>
  <c r="Y865" i="4"/>
  <c r="C865" i="4" s="1"/>
  <c r="Y869" i="4"/>
  <c r="C869" i="4" s="1"/>
  <c r="Y873" i="4"/>
  <c r="C873" i="4" s="1"/>
  <c r="Y797" i="4"/>
  <c r="C797" i="4" s="1"/>
  <c r="Y801" i="4"/>
  <c r="C801" i="4" s="1"/>
  <c r="C802" i="4"/>
  <c r="Y785" i="4"/>
  <c r="C785" i="4" s="1"/>
  <c r="Y789" i="4"/>
  <c r="C789" i="4" s="1"/>
  <c r="Y793" i="4"/>
  <c r="C793" i="4" s="1"/>
  <c r="X869" i="4"/>
  <c r="B869" i="4" s="1"/>
  <c r="Y842" i="4"/>
  <c r="C842" i="4" s="1"/>
  <c r="Y817" i="4"/>
  <c r="C817" i="4" s="1"/>
  <c r="Y821" i="4"/>
  <c r="C821" i="4" s="1"/>
  <c r="Y805" i="4"/>
  <c r="C805" i="4" s="1"/>
  <c r="Y809" i="4"/>
  <c r="C809" i="4" s="1"/>
  <c r="Y813" i="4"/>
  <c r="C813" i="4" s="1"/>
  <c r="Y897" i="4"/>
  <c r="C897" i="4" s="1"/>
  <c r="Y901" i="4"/>
  <c r="C901" i="4" s="1"/>
  <c r="Y885" i="4"/>
  <c r="C885" i="4" s="1"/>
  <c r="Y889" i="4"/>
  <c r="C889" i="4" s="1"/>
  <c r="Y893" i="4"/>
  <c r="C893" i="4" s="1"/>
  <c r="Y857" i="4"/>
  <c r="C857" i="4" s="1"/>
  <c r="Y861" i="4"/>
  <c r="C861" i="4" s="1"/>
  <c r="Y845" i="4"/>
  <c r="C845" i="4" s="1"/>
  <c r="Y849" i="4"/>
  <c r="C849" i="4" s="1"/>
  <c r="Y853" i="4"/>
  <c r="C853" i="4" s="1"/>
  <c r="Y777" i="4"/>
  <c r="C777" i="4" s="1"/>
  <c r="Y781" i="4"/>
  <c r="C781" i="4" s="1"/>
  <c r="Y765" i="4"/>
  <c r="C765" i="4" s="1"/>
  <c r="Y769" i="4"/>
  <c r="C769" i="4" s="1"/>
  <c r="Y773" i="4"/>
  <c r="C773" i="4" s="1"/>
  <c r="X882" i="4"/>
  <c r="B882" i="4" s="1"/>
  <c r="B896" i="4"/>
  <c r="B898" i="4"/>
  <c r="B900" i="4"/>
  <c r="X883" i="4"/>
  <c r="B883" i="4" s="1"/>
  <c r="B884" i="4"/>
  <c r="B888" i="4"/>
  <c r="B890" i="4"/>
  <c r="B894" i="4"/>
  <c r="B856" i="4"/>
  <c r="B858" i="4"/>
  <c r="X843" i="4"/>
  <c r="B843" i="4" s="1"/>
  <c r="B848" i="4"/>
  <c r="B850" i="4"/>
  <c r="B852" i="4"/>
  <c r="X776" i="4"/>
  <c r="B776" i="4" s="1"/>
  <c r="B778" i="4"/>
  <c r="X780" i="4"/>
  <c r="B780" i="4" s="1"/>
  <c r="X764" i="4"/>
  <c r="B764" i="4" s="1"/>
  <c r="X768" i="4"/>
  <c r="B768" i="4" s="1"/>
  <c r="B770" i="4"/>
  <c r="X772" i="4"/>
  <c r="B772" i="4" s="1"/>
  <c r="Y774" i="4"/>
  <c r="C774" i="4" s="1"/>
  <c r="Y936" i="4"/>
  <c r="C936" i="4" s="1"/>
  <c r="C938" i="4"/>
  <c r="Y940" i="4"/>
  <c r="C940" i="4" s="1"/>
  <c r="C923" i="4"/>
  <c r="Y924" i="4"/>
  <c r="C924" i="4" s="1"/>
  <c r="Y928" i="4"/>
  <c r="C928" i="4" s="1"/>
  <c r="Y932" i="4"/>
  <c r="C932" i="4" s="1"/>
  <c r="Y934" i="4"/>
  <c r="C934" i="4" s="1"/>
  <c r="Y736" i="4"/>
  <c r="C736" i="4" s="1"/>
  <c r="Y740" i="4"/>
  <c r="C740" i="4" s="1"/>
  <c r="C723" i="4"/>
  <c r="Y724" i="4"/>
  <c r="C724" i="4" s="1"/>
  <c r="Y728" i="4"/>
  <c r="C728" i="4" s="1"/>
  <c r="C730" i="4"/>
  <c r="Y732" i="4"/>
  <c r="C732" i="4" s="1"/>
  <c r="Y734" i="4"/>
  <c r="C734" i="4" s="1"/>
  <c r="Y926" i="4"/>
  <c r="C926" i="4" s="1"/>
  <c r="Y886" i="4"/>
  <c r="C886" i="4" s="1"/>
  <c r="Y846" i="4"/>
  <c r="C846" i="4" s="1"/>
  <c r="Y806" i="4"/>
  <c r="C806" i="4" s="1"/>
  <c r="Y766" i="4"/>
  <c r="C766" i="4" s="1"/>
  <c r="Y726" i="4"/>
  <c r="C726" i="4" s="1"/>
  <c r="Y816" i="4"/>
  <c r="C816" i="4" s="1"/>
  <c r="C818" i="4"/>
  <c r="Y820" i="4"/>
  <c r="C820" i="4" s="1"/>
  <c r="C803" i="4"/>
  <c r="Y804" i="4"/>
  <c r="C804" i="4" s="1"/>
  <c r="Y808" i="4"/>
  <c r="C808" i="4" s="1"/>
  <c r="C810" i="4"/>
  <c r="Y812" i="4"/>
  <c r="C812" i="4" s="1"/>
  <c r="Y814" i="4"/>
  <c r="C814" i="4" s="1"/>
  <c r="Y896" i="4"/>
  <c r="C896" i="4" s="1"/>
  <c r="Y900" i="4"/>
  <c r="C900" i="4" s="1"/>
  <c r="C883" i="4"/>
  <c r="Y884" i="4"/>
  <c r="C884" i="4" s="1"/>
  <c r="Y888" i="4"/>
  <c r="C888" i="4" s="1"/>
  <c r="C890" i="4"/>
  <c r="Y892" i="4"/>
  <c r="C892" i="4" s="1"/>
  <c r="Y894" i="4"/>
  <c r="C894" i="4" s="1"/>
  <c r="Y856" i="4"/>
  <c r="C856" i="4" s="1"/>
  <c r="C858" i="4"/>
  <c r="Y860" i="4"/>
  <c r="C860" i="4" s="1"/>
  <c r="Y844" i="4"/>
  <c r="C844" i="4" s="1"/>
  <c r="Y848" i="4"/>
  <c r="C848" i="4" s="1"/>
  <c r="C850" i="4"/>
  <c r="Y852" i="4"/>
  <c r="C852" i="4" s="1"/>
  <c r="Y854" i="4"/>
  <c r="C854" i="4" s="1"/>
  <c r="Y776" i="4"/>
  <c r="C776" i="4" s="1"/>
  <c r="C778" i="4"/>
  <c r="Y780" i="4"/>
  <c r="C780" i="4" s="1"/>
  <c r="C763" i="4"/>
  <c r="Y764" i="4"/>
  <c r="C764" i="4" s="1"/>
  <c r="Y768" i="4"/>
  <c r="C768" i="4" s="1"/>
  <c r="X892" i="4"/>
  <c r="B892" i="4" s="1"/>
  <c r="X865" i="4"/>
  <c r="B865" i="4" s="1"/>
  <c r="X860" i="4"/>
  <c r="B860" i="4" s="1"/>
  <c r="X854" i="4"/>
  <c r="B854" i="4" s="1"/>
  <c r="X844" i="4"/>
  <c r="B844" i="4" s="1"/>
  <c r="X763" i="4"/>
  <c r="B763" i="4" s="1"/>
  <c r="Y962" i="4"/>
  <c r="C962" i="4" s="1"/>
  <c r="Y930" i="4"/>
  <c r="C930" i="4" s="1"/>
  <c r="Y898" i="4"/>
  <c r="C898" i="4" s="1"/>
  <c r="Y843" i="4"/>
  <c r="C843" i="4" s="1"/>
  <c r="Y738" i="4"/>
  <c r="C738" i="4" s="1"/>
  <c r="C770" i="4"/>
  <c r="Y772" i="4"/>
  <c r="C772" i="4" s="1"/>
  <c r="C907" i="4"/>
  <c r="C827" i="4"/>
  <c r="C747" i="4"/>
  <c r="C831" i="4"/>
  <c r="C835" i="4"/>
  <c r="C875" i="4"/>
  <c r="C799" i="4"/>
  <c r="C791" i="4"/>
  <c r="C795" i="4"/>
  <c r="C958" i="4"/>
  <c r="C943" i="4"/>
  <c r="C950" i="4"/>
  <c r="C954" i="4"/>
  <c r="C758" i="4"/>
  <c r="C743" i="4"/>
  <c r="C750" i="4"/>
  <c r="C754" i="4"/>
  <c r="C946" i="4"/>
  <c r="C906" i="4"/>
  <c r="C866" i="4"/>
  <c r="C826" i="4"/>
  <c r="C786" i="4"/>
  <c r="C746" i="4"/>
  <c r="C838" i="4"/>
  <c r="C823" i="4"/>
  <c r="C830" i="4"/>
  <c r="C834" i="4"/>
  <c r="C918" i="4"/>
  <c r="C903" i="4"/>
  <c r="C910" i="4"/>
  <c r="C914" i="4"/>
  <c r="C878" i="4"/>
  <c r="C863" i="4"/>
  <c r="C870" i="4"/>
  <c r="C874" i="4"/>
  <c r="C798" i="4"/>
  <c r="C783" i="4"/>
  <c r="C790" i="4"/>
  <c r="C794" i="4"/>
  <c r="C959" i="4"/>
  <c r="C951" i="4"/>
  <c r="C955" i="4"/>
  <c r="C759" i="4"/>
  <c r="C751" i="4"/>
  <c r="C755" i="4"/>
  <c r="C947" i="4"/>
  <c r="C867" i="4"/>
  <c r="C787" i="4"/>
  <c r="C839" i="4"/>
  <c r="C919" i="4"/>
  <c r="C911" i="4"/>
  <c r="C915" i="4"/>
  <c r="C879" i="4"/>
  <c r="C871" i="4"/>
  <c r="C939" i="4"/>
  <c r="C942" i="4"/>
  <c r="C931" i="4"/>
  <c r="C935" i="4"/>
  <c r="C739" i="4"/>
  <c r="C742" i="4"/>
  <c r="C731" i="4"/>
  <c r="C735" i="4"/>
  <c r="C927" i="4"/>
  <c r="C887" i="4"/>
  <c r="C847" i="4"/>
  <c r="C807" i="4"/>
  <c r="C767" i="4"/>
  <c r="C727" i="4"/>
  <c r="C819" i="4"/>
  <c r="C822" i="4"/>
  <c r="C811" i="4"/>
  <c r="C815" i="4"/>
  <c r="C899" i="4"/>
  <c r="C902" i="4"/>
  <c r="C891" i="4"/>
  <c r="C895" i="4"/>
  <c r="C859" i="4"/>
  <c r="C862" i="4"/>
  <c r="C851" i="4"/>
  <c r="C855" i="4"/>
  <c r="C779" i="4"/>
  <c r="C782" i="4"/>
  <c r="C771" i="4"/>
  <c r="C775" i="4"/>
  <c r="B959" i="4"/>
  <c r="B951" i="4"/>
  <c r="B955" i="4"/>
  <c r="B759" i="4"/>
  <c r="B751" i="4"/>
  <c r="B755" i="4"/>
  <c r="B947" i="4"/>
  <c r="B907" i="4"/>
  <c r="B867" i="4"/>
  <c r="B827" i="4"/>
  <c r="B787" i="4"/>
  <c r="B747" i="4"/>
  <c r="B839" i="4"/>
  <c r="B831" i="4"/>
  <c r="B835" i="4"/>
  <c r="B919" i="4"/>
  <c r="B911" i="4"/>
  <c r="B915" i="4"/>
  <c r="B879" i="4"/>
  <c r="B871" i="4"/>
  <c r="B875" i="4"/>
  <c r="B799" i="4"/>
  <c r="B791" i="4"/>
  <c r="B795" i="4"/>
  <c r="B943" i="4"/>
  <c r="B743" i="4"/>
  <c r="B823" i="4"/>
  <c r="B903" i="4"/>
  <c r="B863" i="4"/>
  <c r="B783" i="4"/>
  <c r="B939" i="4"/>
  <c r="B931" i="4"/>
  <c r="B935" i="4"/>
  <c r="B739" i="4"/>
  <c r="B731" i="4"/>
  <c r="B735" i="4"/>
  <c r="B927" i="4"/>
  <c r="B887" i="4"/>
  <c r="B847" i="4"/>
  <c r="B807" i="4"/>
  <c r="B767" i="4"/>
  <c r="B727" i="4"/>
  <c r="B819" i="4"/>
  <c r="B811" i="4"/>
  <c r="B815" i="4"/>
  <c r="B899" i="4"/>
  <c r="B891" i="4"/>
  <c r="B895" i="4"/>
  <c r="B859" i="4"/>
  <c r="B851" i="4"/>
  <c r="B855" i="4"/>
  <c r="B779" i="4"/>
  <c r="B771" i="4"/>
  <c r="B775" i="4"/>
  <c r="X493" i="4"/>
  <c r="B493" i="4" s="1"/>
  <c r="Y617" i="4"/>
  <c r="C617" i="4" s="1"/>
  <c r="Y605" i="4"/>
  <c r="C605" i="4" s="1"/>
  <c r="Y525" i="4"/>
  <c r="C525" i="4" s="1"/>
  <c r="Y533" i="4"/>
  <c r="C533" i="4" s="1"/>
  <c r="X616" i="4"/>
  <c r="B616" i="4" s="1"/>
  <c r="X608" i="4"/>
  <c r="B608" i="4" s="1"/>
  <c r="X612" i="4"/>
  <c r="B612" i="4" s="1"/>
  <c r="X696" i="4"/>
  <c r="B696" i="4" s="1"/>
  <c r="X700" i="4"/>
  <c r="B700" i="4" s="1"/>
  <c r="X621" i="4"/>
  <c r="B621" i="4" s="1"/>
  <c r="X605" i="4"/>
  <c r="B605" i="4" s="1"/>
  <c r="X609" i="4"/>
  <c r="B609" i="4" s="1"/>
  <c r="X537" i="4"/>
  <c r="B537" i="4" s="1"/>
  <c r="X541" i="4"/>
  <c r="B541" i="4" s="1"/>
  <c r="X525" i="4"/>
  <c r="B525" i="4" s="1"/>
  <c r="X529" i="4"/>
  <c r="B529" i="4" s="1"/>
  <c r="X533" i="4"/>
  <c r="B533" i="4" s="1"/>
  <c r="X577" i="4"/>
  <c r="B577" i="4" s="1"/>
  <c r="X653" i="4"/>
  <c r="B653" i="4" s="1"/>
  <c r="X485" i="4"/>
  <c r="B485" i="4" s="1"/>
  <c r="Y577" i="4"/>
  <c r="C577" i="4" s="1"/>
  <c r="Y581" i="4"/>
  <c r="C581" i="4" s="1"/>
  <c r="Y565" i="4"/>
  <c r="C565" i="4" s="1"/>
  <c r="Y569" i="4"/>
  <c r="C569" i="4" s="1"/>
  <c r="X620" i="4"/>
  <c r="B620" i="4" s="1"/>
  <c r="X604" i="4"/>
  <c r="B604" i="4" s="1"/>
  <c r="X684" i="4"/>
  <c r="B684" i="4" s="1"/>
  <c r="X688" i="4"/>
  <c r="B688" i="4" s="1"/>
  <c r="X692" i="4"/>
  <c r="B692" i="4" s="1"/>
  <c r="X536" i="4"/>
  <c r="B536" i="4" s="1"/>
  <c r="X540" i="4"/>
  <c r="B540" i="4" s="1"/>
  <c r="X524" i="4"/>
  <c r="B524" i="4" s="1"/>
  <c r="X528" i="4"/>
  <c r="B528" i="4" s="1"/>
  <c r="X532" i="4"/>
  <c r="B532" i="4" s="1"/>
  <c r="X657" i="4"/>
  <c r="B657" i="4" s="1"/>
  <c r="X637" i="4"/>
  <c r="B637" i="4" s="1"/>
  <c r="X639" i="4"/>
  <c r="B639" i="4" s="1"/>
  <c r="X641" i="4"/>
  <c r="B641" i="4" s="1"/>
  <c r="X642" i="4"/>
  <c r="B642" i="4" s="1"/>
  <c r="X625" i="4"/>
  <c r="B625" i="4" s="1"/>
  <c r="X629" i="4"/>
  <c r="B629" i="4" s="1"/>
  <c r="X631" i="4"/>
  <c r="B631" i="4" s="1"/>
  <c r="X635" i="4"/>
  <c r="B635" i="4" s="1"/>
  <c r="X719" i="4"/>
  <c r="B719" i="4" s="1"/>
  <c r="X722" i="4"/>
  <c r="B722" i="4" s="1"/>
  <c r="X711" i="4"/>
  <c r="B711" i="4" s="1"/>
  <c r="B713" i="4"/>
  <c r="X715" i="4"/>
  <c r="B715" i="4" s="1"/>
  <c r="X557" i="4"/>
  <c r="B557" i="4" s="1"/>
  <c r="X559" i="4"/>
  <c r="B559" i="4" s="1"/>
  <c r="X561" i="4"/>
  <c r="B561" i="4" s="1"/>
  <c r="X562" i="4"/>
  <c r="B562" i="4" s="1"/>
  <c r="X709" i="4"/>
  <c r="B709" i="4" s="1"/>
  <c r="X649" i="4"/>
  <c r="B649" i="4" s="1"/>
  <c r="X613" i="4"/>
  <c r="B613" i="4" s="1"/>
  <c r="B697" i="4"/>
  <c r="B693" i="4"/>
  <c r="X581" i="4"/>
  <c r="B581" i="4" s="1"/>
  <c r="X565" i="4"/>
  <c r="B565" i="4" s="1"/>
  <c r="X569" i="4"/>
  <c r="B569" i="4" s="1"/>
  <c r="X573" i="4"/>
  <c r="B573" i="4" s="1"/>
  <c r="X661" i="4"/>
  <c r="B661" i="4" s="1"/>
  <c r="X645" i="4"/>
  <c r="B645" i="4" s="1"/>
  <c r="X497" i="4"/>
  <c r="B497" i="4" s="1"/>
  <c r="X501" i="4"/>
  <c r="B501" i="4" s="1"/>
  <c r="X489" i="4"/>
  <c r="B489" i="4" s="1"/>
  <c r="Y621" i="4"/>
  <c r="C621" i="4" s="1"/>
  <c r="Y609" i="4"/>
  <c r="C609" i="4" s="1"/>
  <c r="Y613" i="4"/>
  <c r="C613" i="4" s="1"/>
  <c r="Y537" i="4"/>
  <c r="C537" i="4" s="1"/>
  <c r="Y541" i="4"/>
  <c r="C541" i="4" s="1"/>
  <c r="Y529" i="4"/>
  <c r="C529" i="4" s="1"/>
  <c r="Y573" i="4"/>
  <c r="C573" i="4" s="1"/>
  <c r="X636" i="4"/>
  <c r="B636" i="4" s="1"/>
  <c r="X638" i="4"/>
  <c r="B638" i="4" s="1"/>
  <c r="X640" i="4"/>
  <c r="B640" i="4" s="1"/>
  <c r="X624" i="4"/>
  <c r="B624" i="4" s="1"/>
  <c r="X628" i="4"/>
  <c r="B628" i="4" s="1"/>
  <c r="X630" i="4"/>
  <c r="B630" i="4" s="1"/>
  <c r="X632" i="4"/>
  <c r="B632" i="4" s="1"/>
  <c r="X634" i="4"/>
  <c r="B634" i="4" s="1"/>
  <c r="X716" i="4"/>
  <c r="B716" i="4" s="1"/>
  <c r="X718" i="4"/>
  <c r="B718" i="4" s="1"/>
  <c r="X720" i="4"/>
  <c r="B720" i="4" s="1"/>
  <c r="X704" i="4"/>
  <c r="B704" i="4" s="1"/>
  <c r="X708" i="4"/>
  <c r="B708" i="4" s="1"/>
  <c r="X710" i="4"/>
  <c r="B710" i="4" s="1"/>
  <c r="X712" i="4"/>
  <c r="B712" i="4" s="1"/>
  <c r="X714" i="4"/>
  <c r="B714" i="4" s="1"/>
  <c r="X556" i="4"/>
  <c r="B556" i="4" s="1"/>
  <c r="X558" i="4"/>
  <c r="B558" i="4" s="1"/>
  <c r="X560" i="4"/>
  <c r="B560" i="4" s="1"/>
  <c r="X544" i="4"/>
  <c r="B544" i="4" s="1"/>
  <c r="X548" i="4"/>
  <c r="B548" i="4" s="1"/>
  <c r="X550" i="4"/>
  <c r="B550" i="4" s="1"/>
  <c r="X552" i="4"/>
  <c r="B552" i="4" s="1"/>
  <c r="X554" i="4"/>
  <c r="B554" i="4" s="1"/>
  <c r="X596" i="4"/>
  <c r="B596" i="4" s="1"/>
  <c r="X598" i="4"/>
  <c r="B598" i="4" s="1"/>
  <c r="X600" i="4"/>
  <c r="B600" i="4" s="1"/>
  <c r="X584" i="4"/>
  <c r="B584" i="4" s="1"/>
  <c r="X588" i="4"/>
  <c r="B588" i="4" s="1"/>
  <c r="X590" i="4"/>
  <c r="B590" i="4" s="1"/>
  <c r="X592" i="4"/>
  <c r="B592" i="4" s="1"/>
  <c r="X594" i="4"/>
  <c r="B594" i="4" s="1"/>
  <c r="X506" i="4"/>
  <c r="B506" i="4" s="1"/>
  <c r="X706" i="4"/>
  <c r="B706" i="4" s="1"/>
  <c r="X666" i="4"/>
  <c r="B666" i="4" s="1"/>
  <c r="X626" i="4"/>
  <c r="B626" i="4" s="1"/>
  <c r="X586" i="4"/>
  <c r="B586" i="4" s="1"/>
  <c r="X546" i="4"/>
  <c r="B546" i="4" s="1"/>
  <c r="X676" i="4"/>
  <c r="B676" i="4" s="1"/>
  <c r="X678" i="4"/>
  <c r="B678" i="4" s="1"/>
  <c r="X680" i="4"/>
  <c r="B680" i="4" s="1"/>
  <c r="X664" i="4"/>
  <c r="B664" i="4" s="1"/>
  <c r="X668" i="4"/>
  <c r="B668" i="4" s="1"/>
  <c r="X670" i="4"/>
  <c r="B670" i="4" s="1"/>
  <c r="X674" i="4"/>
  <c r="B674" i="4" s="1"/>
  <c r="X721" i="4"/>
  <c r="B721" i="4" s="1"/>
  <c r="X705" i="4"/>
  <c r="B705" i="4" s="1"/>
  <c r="X689" i="4"/>
  <c r="B689" i="4" s="1"/>
  <c r="X672" i="4"/>
  <c r="B672" i="4" s="1"/>
  <c r="X633" i="4"/>
  <c r="B633" i="4" s="1"/>
  <c r="Y645" i="4"/>
  <c r="C645" i="4" s="1"/>
  <c r="Y497" i="4"/>
  <c r="C497" i="4" s="1"/>
  <c r="Y501" i="4"/>
  <c r="C501" i="4" s="1"/>
  <c r="Y485" i="4"/>
  <c r="C485" i="4" s="1"/>
  <c r="Y489" i="4"/>
  <c r="C489" i="4" s="1"/>
  <c r="Y493" i="4"/>
  <c r="C493" i="4" s="1"/>
  <c r="X717" i="4"/>
  <c r="B717" i="4" s="1"/>
  <c r="X701" i="4"/>
  <c r="B701" i="4" s="1"/>
  <c r="X685" i="4"/>
  <c r="B685" i="4" s="1"/>
  <c r="X617" i="4"/>
  <c r="B617" i="4" s="1"/>
  <c r="X576" i="4"/>
  <c r="B576" i="4" s="1"/>
  <c r="B564" i="4"/>
  <c r="X568" i="4"/>
  <c r="B568" i="4" s="1"/>
  <c r="X572" i="4"/>
  <c r="B572" i="4" s="1"/>
  <c r="X656" i="4"/>
  <c r="B656" i="4" s="1"/>
  <c r="X660" i="4"/>
  <c r="B660" i="4" s="1"/>
  <c r="X644" i="4"/>
  <c r="B644" i="4" s="1"/>
  <c r="X648" i="4"/>
  <c r="B648" i="4" s="1"/>
  <c r="X652" i="4"/>
  <c r="B652" i="4" s="1"/>
  <c r="X496" i="4"/>
  <c r="B496" i="4" s="1"/>
  <c r="B500" i="4"/>
  <c r="X488" i="4"/>
  <c r="B488" i="4" s="1"/>
  <c r="X492" i="4"/>
  <c r="B492" i="4" s="1"/>
  <c r="Y616" i="4"/>
  <c r="C616" i="4" s="1"/>
  <c r="Y618" i="4"/>
  <c r="C618" i="4" s="1"/>
  <c r="Y620" i="4"/>
  <c r="C620" i="4" s="1"/>
  <c r="Y603" i="4"/>
  <c r="C603" i="4" s="1"/>
  <c r="Y604" i="4"/>
  <c r="C604" i="4" s="1"/>
  <c r="Y608" i="4"/>
  <c r="C608" i="4" s="1"/>
  <c r="Y610" i="4"/>
  <c r="C610" i="4" s="1"/>
  <c r="Y612" i="4"/>
  <c r="C612" i="4" s="1"/>
  <c r="Y614" i="4"/>
  <c r="C614" i="4" s="1"/>
  <c r="Y696" i="4"/>
  <c r="C696" i="4" s="1"/>
  <c r="Y698" i="4"/>
  <c r="C698" i="4" s="1"/>
  <c r="Y700" i="4"/>
  <c r="C700" i="4" s="1"/>
  <c r="Y683" i="4"/>
  <c r="C683" i="4" s="1"/>
  <c r="Y684" i="4"/>
  <c r="C684" i="4" s="1"/>
  <c r="Y688" i="4"/>
  <c r="C688" i="4" s="1"/>
  <c r="Y690" i="4"/>
  <c r="C690" i="4" s="1"/>
  <c r="Y692" i="4"/>
  <c r="C692" i="4" s="1"/>
  <c r="Y694" i="4"/>
  <c r="C694" i="4" s="1"/>
  <c r="Y536" i="4"/>
  <c r="C536" i="4" s="1"/>
  <c r="Y538" i="4"/>
  <c r="C538" i="4" s="1"/>
  <c r="Y540" i="4"/>
  <c r="C540" i="4" s="1"/>
  <c r="Y523" i="4"/>
  <c r="C523" i="4" s="1"/>
  <c r="Y524" i="4"/>
  <c r="C524" i="4" s="1"/>
  <c r="Y528" i="4"/>
  <c r="C528" i="4" s="1"/>
  <c r="Y530" i="4"/>
  <c r="C530" i="4" s="1"/>
  <c r="Y532" i="4"/>
  <c r="C532" i="4" s="1"/>
  <c r="Y534" i="4"/>
  <c r="C534" i="4" s="1"/>
  <c r="Y576" i="4"/>
  <c r="C576" i="4" s="1"/>
  <c r="Y578" i="4"/>
  <c r="C578" i="4" s="1"/>
  <c r="Y580" i="4"/>
  <c r="C580" i="4" s="1"/>
  <c r="Y564" i="4"/>
  <c r="C564" i="4" s="1"/>
  <c r="Y568" i="4"/>
  <c r="C568" i="4" s="1"/>
  <c r="Y570" i="4"/>
  <c r="C570" i="4" s="1"/>
  <c r="Y572" i="4"/>
  <c r="C572" i="4" s="1"/>
  <c r="Y486" i="4"/>
  <c r="C486" i="4" s="1"/>
  <c r="Y646" i="4"/>
  <c r="C646" i="4" s="1"/>
  <c r="Y566" i="4"/>
  <c r="C566" i="4" s="1"/>
  <c r="C526" i="4"/>
  <c r="Y656" i="4"/>
  <c r="C656" i="4" s="1"/>
  <c r="Y658" i="4"/>
  <c r="C658" i="4" s="1"/>
  <c r="Y660" i="4"/>
  <c r="C660" i="4" s="1"/>
  <c r="Y644" i="4"/>
  <c r="C644" i="4" s="1"/>
  <c r="Y648" i="4"/>
  <c r="C648" i="4" s="1"/>
  <c r="Y650" i="4"/>
  <c r="C650" i="4" s="1"/>
  <c r="Y652" i="4"/>
  <c r="C652" i="4" s="1"/>
  <c r="C654" i="4"/>
  <c r="Y496" i="4"/>
  <c r="C496" i="4" s="1"/>
  <c r="Y498" i="4"/>
  <c r="C498" i="4" s="1"/>
  <c r="Y500" i="4"/>
  <c r="C500" i="4" s="1"/>
  <c r="Y484" i="4"/>
  <c r="C484" i="4" s="1"/>
  <c r="Y488" i="4"/>
  <c r="C488" i="4" s="1"/>
  <c r="Y490" i="4"/>
  <c r="C490" i="4" s="1"/>
  <c r="Y492" i="4"/>
  <c r="C492" i="4" s="1"/>
  <c r="X483" i="4"/>
  <c r="B483" i="4" s="1"/>
  <c r="X580" i="4"/>
  <c r="B580" i="4" s="1"/>
  <c r="Y606" i="4"/>
  <c r="C606" i="4" s="1"/>
  <c r="Y563" i="4"/>
  <c r="C563" i="4" s="1"/>
  <c r="X545" i="4"/>
  <c r="B545" i="4" s="1"/>
  <c r="X549" i="4"/>
  <c r="B549" i="4" s="1"/>
  <c r="X551" i="4"/>
  <c r="B551" i="4" s="1"/>
  <c r="X553" i="4"/>
  <c r="B553" i="4" s="1"/>
  <c r="X555" i="4"/>
  <c r="B555" i="4" s="1"/>
  <c r="B597" i="4"/>
  <c r="X599" i="4"/>
  <c r="B599" i="4" s="1"/>
  <c r="B601" i="4"/>
  <c r="X602" i="4"/>
  <c r="B602" i="4" s="1"/>
  <c r="B585" i="4"/>
  <c r="X591" i="4"/>
  <c r="B591" i="4" s="1"/>
  <c r="X595" i="4"/>
  <c r="B595" i="4" s="1"/>
  <c r="X507" i="4"/>
  <c r="B507" i="4" s="1"/>
  <c r="X627" i="4"/>
  <c r="B627" i="4" s="1"/>
  <c r="X587" i="4"/>
  <c r="B587" i="4" s="1"/>
  <c r="X547" i="4"/>
  <c r="B547" i="4" s="1"/>
  <c r="B677" i="4"/>
  <c r="B681" i="4"/>
  <c r="B665" i="4"/>
  <c r="B671" i="4"/>
  <c r="X517" i="4"/>
  <c r="B517" i="4" s="1"/>
  <c r="X519" i="4"/>
  <c r="B519" i="4" s="1"/>
  <c r="X521" i="4"/>
  <c r="B521" i="4" s="1"/>
  <c r="B522" i="4"/>
  <c r="X505" i="4"/>
  <c r="B505" i="4" s="1"/>
  <c r="X509" i="4"/>
  <c r="B509" i="4" s="1"/>
  <c r="X513" i="4"/>
  <c r="B513" i="4" s="1"/>
  <c r="X515" i="4"/>
  <c r="B515" i="4" s="1"/>
  <c r="Y637" i="4"/>
  <c r="C637" i="4" s="1"/>
  <c r="Y641" i="4"/>
  <c r="C641" i="4" s="1"/>
  <c r="Y642" i="4"/>
  <c r="C642" i="4" s="1"/>
  <c r="Y625" i="4"/>
  <c r="C625" i="4" s="1"/>
  <c r="Y629" i="4"/>
  <c r="C629" i="4" s="1"/>
  <c r="C633" i="4"/>
  <c r="Y717" i="4"/>
  <c r="C717" i="4" s="1"/>
  <c r="Y721" i="4"/>
  <c r="C721" i="4" s="1"/>
  <c r="Y722" i="4"/>
  <c r="C722" i="4" s="1"/>
  <c r="Y705" i="4"/>
  <c r="C705" i="4" s="1"/>
  <c r="Y709" i="4"/>
  <c r="C709" i="4" s="1"/>
  <c r="C713" i="4"/>
  <c r="Y557" i="4"/>
  <c r="C557" i="4" s="1"/>
  <c r="Y561" i="4"/>
  <c r="C561" i="4" s="1"/>
  <c r="Y562" i="4"/>
  <c r="C562" i="4" s="1"/>
  <c r="Y545" i="4"/>
  <c r="C545" i="4" s="1"/>
  <c r="Y549" i="4"/>
  <c r="C549" i="4" s="1"/>
  <c r="Y597" i="4"/>
  <c r="C597" i="4" s="1"/>
  <c r="Y602" i="4"/>
  <c r="C602" i="4" s="1"/>
  <c r="C585" i="4"/>
  <c r="Y589" i="4"/>
  <c r="C589" i="4" s="1"/>
  <c r="Y593" i="4"/>
  <c r="C593" i="4" s="1"/>
  <c r="Y677" i="4"/>
  <c r="C677" i="4" s="1"/>
  <c r="Y682" i="4"/>
  <c r="C682" i="4" s="1"/>
  <c r="Y669" i="4"/>
  <c r="C669" i="4" s="1"/>
  <c r="Y673" i="4"/>
  <c r="C673" i="4" s="1"/>
  <c r="Y517" i="4"/>
  <c r="C517" i="4" s="1"/>
  <c r="C521" i="4"/>
  <c r="Y522" i="4"/>
  <c r="C522" i="4" s="1"/>
  <c r="C505" i="4"/>
  <c r="Y509" i="4"/>
  <c r="C509" i="4" s="1"/>
  <c r="Y513" i="4"/>
  <c r="C513" i="4" s="1"/>
  <c r="Y483" i="4"/>
  <c r="C483" i="4" s="1"/>
  <c r="X707" i="4"/>
  <c r="B707" i="4" s="1"/>
  <c r="X679" i="4"/>
  <c r="B679" i="4" s="1"/>
  <c r="X675" i="4"/>
  <c r="B675" i="4" s="1"/>
  <c r="X669" i="4"/>
  <c r="B669" i="4" s="1"/>
  <c r="X593" i="4"/>
  <c r="B593" i="4" s="1"/>
  <c r="X511" i="4"/>
  <c r="B511" i="4" s="1"/>
  <c r="Y686" i="4"/>
  <c r="C686" i="4" s="1"/>
  <c r="Y665" i="4"/>
  <c r="C665" i="4" s="1"/>
  <c r="Y643" i="4"/>
  <c r="C643" i="4" s="1"/>
  <c r="Y601" i="4"/>
  <c r="C601" i="4" s="1"/>
  <c r="Y494" i="4"/>
  <c r="C494" i="4" s="1"/>
  <c r="B516" i="4"/>
  <c r="X518" i="4"/>
  <c r="B518" i="4" s="1"/>
  <c r="X520" i="4"/>
  <c r="B520" i="4" s="1"/>
  <c r="X504" i="4"/>
  <c r="B504" i="4" s="1"/>
  <c r="X508" i="4"/>
  <c r="B508" i="4" s="1"/>
  <c r="X510" i="4"/>
  <c r="B510" i="4" s="1"/>
  <c r="X512" i="4"/>
  <c r="B512" i="4" s="1"/>
  <c r="X514" i="4"/>
  <c r="B514" i="4" s="1"/>
  <c r="Y636" i="4"/>
  <c r="C636" i="4" s="1"/>
  <c r="Y640" i="4"/>
  <c r="C640" i="4" s="1"/>
  <c r="Y624" i="4"/>
  <c r="C624" i="4" s="1"/>
  <c r="Y628" i="4"/>
  <c r="C628" i="4" s="1"/>
  <c r="Y632" i="4"/>
  <c r="C632" i="4" s="1"/>
  <c r="Y716" i="4"/>
  <c r="C716" i="4" s="1"/>
  <c r="Y720" i="4"/>
  <c r="C720" i="4" s="1"/>
  <c r="Y704" i="4"/>
  <c r="C704" i="4" s="1"/>
  <c r="Y708" i="4"/>
  <c r="C708" i="4" s="1"/>
  <c r="Y712" i="4"/>
  <c r="C712" i="4" s="1"/>
  <c r="Y556" i="4"/>
  <c r="C556" i="4" s="1"/>
  <c r="Y560" i="4"/>
  <c r="C560" i="4" s="1"/>
  <c r="Y544" i="4"/>
  <c r="C544" i="4" s="1"/>
  <c r="Y548" i="4"/>
  <c r="C548" i="4" s="1"/>
  <c r="Y552" i="4"/>
  <c r="C552" i="4" s="1"/>
  <c r="Y596" i="4"/>
  <c r="C596" i="4" s="1"/>
  <c r="Y600" i="4"/>
  <c r="C600" i="4" s="1"/>
  <c r="Y584" i="4"/>
  <c r="C584" i="4" s="1"/>
  <c r="Y588" i="4"/>
  <c r="C588" i="4" s="1"/>
  <c r="Y592" i="4"/>
  <c r="C592" i="4" s="1"/>
  <c r="Y676" i="4"/>
  <c r="C676" i="4" s="1"/>
  <c r="Y680" i="4"/>
  <c r="C680" i="4" s="1"/>
  <c r="Y664" i="4"/>
  <c r="C664" i="4" s="1"/>
  <c r="Y668" i="4"/>
  <c r="C668" i="4" s="1"/>
  <c r="Y672" i="4"/>
  <c r="C672" i="4" s="1"/>
  <c r="Y516" i="4"/>
  <c r="C516" i="4" s="1"/>
  <c r="Y520" i="4"/>
  <c r="C520" i="4" s="1"/>
  <c r="Y504" i="4"/>
  <c r="C504" i="4" s="1"/>
  <c r="Y508" i="4"/>
  <c r="C508" i="4" s="1"/>
  <c r="Y512" i="4"/>
  <c r="C512" i="4" s="1"/>
  <c r="X682" i="4"/>
  <c r="B682" i="4" s="1"/>
  <c r="X673" i="4"/>
  <c r="B673" i="4" s="1"/>
  <c r="X667" i="4"/>
  <c r="B667" i="4" s="1"/>
  <c r="X589" i="4"/>
  <c r="B589" i="4" s="1"/>
  <c r="X484" i="4"/>
  <c r="B484" i="4" s="1"/>
  <c r="Y681" i="4"/>
  <c r="C681" i="4" s="1"/>
  <c r="Y574" i="4"/>
  <c r="C574" i="4" s="1"/>
  <c r="Y553" i="4"/>
  <c r="C553" i="4" s="1"/>
  <c r="C639" i="4"/>
  <c r="C631" i="4"/>
  <c r="C719" i="4"/>
  <c r="C711" i="4"/>
  <c r="C715" i="4"/>
  <c r="C551" i="4"/>
  <c r="C555" i="4"/>
  <c r="C595" i="4"/>
  <c r="C627" i="4"/>
  <c r="C511" i="4"/>
  <c r="C515" i="4"/>
  <c r="C638" i="4"/>
  <c r="C623" i="4"/>
  <c r="C630" i="4"/>
  <c r="C634" i="4"/>
  <c r="C718" i="4"/>
  <c r="C703" i="4"/>
  <c r="C710" i="4"/>
  <c r="C714" i="4"/>
  <c r="C558" i="4"/>
  <c r="C543" i="4"/>
  <c r="C550" i="4"/>
  <c r="C554" i="4"/>
  <c r="C598" i="4"/>
  <c r="C583" i="4"/>
  <c r="C590" i="4"/>
  <c r="C594" i="4"/>
  <c r="C506" i="4"/>
  <c r="C706" i="4"/>
  <c r="C666" i="4"/>
  <c r="C626" i="4"/>
  <c r="C586" i="4"/>
  <c r="C546" i="4"/>
  <c r="C678" i="4"/>
  <c r="C663" i="4"/>
  <c r="C670" i="4"/>
  <c r="C674" i="4"/>
  <c r="C518" i="4"/>
  <c r="C503" i="4"/>
  <c r="C510" i="4"/>
  <c r="C514" i="4"/>
  <c r="C635" i="4"/>
  <c r="C559" i="4"/>
  <c r="C599" i="4"/>
  <c r="C591" i="4"/>
  <c r="C507" i="4"/>
  <c r="C707" i="4"/>
  <c r="C667" i="4"/>
  <c r="C587" i="4"/>
  <c r="C547" i="4"/>
  <c r="C679" i="4"/>
  <c r="C671" i="4"/>
  <c r="C675" i="4"/>
  <c r="C519" i="4"/>
  <c r="C619" i="4"/>
  <c r="C611" i="4"/>
  <c r="C615" i="4"/>
  <c r="C697" i="4"/>
  <c r="C699" i="4"/>
  <c r="C701" i="4"/>
  <c r="C702" i="4"/>
  <c r="C685" i="4"/>
  <c r="C689" i="4"/>
  <c r="C691" i="4"/>
  <c r="C693" i="4"/>
  <c r="C695" i="4"/>
  <c r="C539" i="4"/>
  <c r="C542" i="4"/>
  <c r="C531" i="4"/>
  <c r="C535" i="4"/>
  <c r="C579" i="4"/>
  <c r="C582" i="4"/>
  <c r="C571" i="4"/>
  <c r="C575" i="4"/>
  <c r="C487" i="4"/>
  <c r="C687" i="4"/>
  <c r="C647" i="4"/>
  <c r="C607" i="4"/>
  <c r="C567" i="4"/>
  <c r="C527" i="4"/>
  <c r="C657" i="4"/>
  <c r="C659" i="4"/>
  <c r="C661" i="4"/>
  <c r="C662" i="4"/>
  <c r="C649" i="4"/>
  <c r="C651" i="4"/>
  <c r="C653" i="4"/>
  <c r="C655" i="4"/>
  <c r="C499" i="4"/>
  <c r="C502" i="4"/>
  <c r="C491" i="4"/>
  <c r="C495" i="4"/>
  <c r="B703" i="4"/>
  <c r="B543" i="4"/>
  <c r="B663" i="4"/>
  <c r="B503" i="4"/>
  <c r="B619" i="4"/>
  <c r="B622" i="4"/>
  <c r="B611" i="4"/>
  <c r="B615" i="4"/>
  <c r="B699" i="4"/>
  <c r="B702" i="4"/>
  <c r="B691" i="4"/>
  <c r="B695" i="4"/>
  <c r="B539" i="4"/>
  <c r="B542" i="4"/>
  <c r="B531" i="4"/>
  <c r="B535" i="4"/>
  <c r="B579" i="4"/>
  <c r="B582" i="4"/>
  <c r="B571" i="4"/>
  <c r="B575" i="4"/>
  <c r="B487" i="4"/>
  <c r="B687" i="4"/>
  <c r="B647" i="4"/>
  <c r="B607" i="4"/>
  <c r="B567" i="4"/>
  <c r="B527" i="4"/>
  <c r="B659" i="4"/>
  <c r="B662" i="4"/>
  <c r="B651" i="4"/>
  <c r="B655" i="4"/>
  <c r="B499" i="4"/>
  <c r="B502" i="4"/>
  <c r="B491" i="4"/>
  <c r="B495" i="4"/>
  <c r="B623" i="4"/>
  <c r="B583" i="4"/>
  <c r="B618" i="4"/>
  <c r="B603" i="4"/>
  <c r="B610" i="4"/>
  <c r="B614" i="4"/>
  <c r="B698" i="4"/>
  <c r="B683" i="4"/>
  <c r="B690" i="4"/>
  <c r="B694" i="4"/>
  <c r="B538" i="4"/>
  <c r="B523" i="4"/>
  <c r="B530" i="4"/>
  <c r="B534" i="4"/>
  <c r="B578" i="4"/>
  <c r="B563" i="4"/>
  <c r="B570" i="4"/>
  <c r="B574" i="4"/>
  <c r="B486" i="4"/>
  <c r="B686" i="4"/>
  <c r="B646" i="4"/>
  <c r="B606" i="4"/>
  <c r="B566" i="4"/>
  <c r="B526" i="4"/>
  <c r="B658" i="4"/>
  <c r="B643" i="4"/>
  <c r="B650" i="4"/>
  <c r="B654" i="4"/>
  <c r="B498" i="4"/>
  <c r="B490" i="4"/>
  <c r="B494" i="4"/>
  <c r="X336" i="4"/>
  <c r="B336" i="4" s="1"/>
  <c r="X376" i="4"/>
  <c r="B376" i="4" s="1"/>
  <c r="X256" i="4"/>
  <c r="B256" i="4" s="1"/>
  <c r="X412" i="4"/>
  <c r="B412" i="4" s="1"/>
  <c r="X296" i="4"/>
  <c r="B296" i="4" s="1"/>
  <c r="X288" i="4"/>
  <c r="B288" i="4" s="1"/>
  <c r="X456" i="4"/>
  <c r="B456" i="4" s="1"/>
  <c r="X460" i="4"/>
  <c r="B460" i="4" s="1"/>
  <c r="X444" i="4"/>
  <c r="B444" i="4" s="1"/>
  <c r="X448" i="4"/>
  <c r="B448" i="4" s="1"/>
  <c r="X452" i="4"/>
  <c r="B452" i="4" s="1"/>
  <c r="Y338" i="4"/>
  <c r="C338" i="4" s="1"/>
  <c r="Y324" i="4"/>
  <c r="C324" i="4" s="1"/>
  <c r="Y330" i="4"/>
  <c r="C330" i="4" s="1"/>
  <c r="Y332" i="4"/>
  <c r="C332" i="4" s="1"/>
  <c r="Y334" i="4"/>
  <c r="C334" i="4" s="1"/>
  <c r="Y256" i="4"/>
  <c r="C256" i="4" s="1"/>
  <c r="Y260" i="4"/>
  <c r="C260" i="4" s="1"/>
  <c r="Y244" i="4"/>
  <c r="C244" i="4" s="1"/>
  <c r="Y250" i="4"/>
  <c r="C250" i="4" s="1"/>
  <c r="Y254" i="4"/>
  <c r="C254" i="4" s="1"/>
  <c r="Y418" i="4"/>
  <c r="C418" i="4" s="1"/>
  <c r="Y408" i="4"/>
  <c r="C408" i="4" s="1"/>
  <c r="Y412" i="4"/>
  <c r="C412" i="4" s="1"/>
  <c r="Y406" i="4"/>
  <c r="C406" i="4" s="1"/>
  <c r="Y366" i="4"/>
  <c r="C366" i="4" s="1"/>
  <c r="Y326" i="4"/>
  <c r="C326" i="4" s="1"/>
  <c r="Y246" i="4"/>
  <c r="C246" i="4" s="1"/>
  <c r="Y298" i="4"/>
  <c r="C298" i="4" s="1"/>
  <c r="Y288" i="4"/>
  <c r="C288" i="4" s="1"/>
  <c r="Y458" i="4"/>
  <c r="C458" i="4" s="1"/>
  <c r="Y460" i="4"/>
  <c r="C460" i="4" s="1"/>
  <c r="Y444" i="4"/>
  <c r="C444" i="4" s="1"/>
  <c r="Y450" i="4"/>
  <c r="C450" i="4" s="1"/>
  <c r="Y454" i="4"/>
  <c r="C454" i="4" s="1"/>
  <c r="Y403" i="4"/>
  <c r="C403" i="4" s="1"/>
  <c r="X357" i="4"/>
  <c r="B357" i="4" s="1"/>
  <c r="X361" i="4"/>
  <c r="B361" i="4" s="1"/>
  <c r="X362" i="4"/>
  <c r="B362" i="4" s="1"/>
  <c r="X345" i="4"/>
  <c r="B345" i="4" s="1"/>
  <c r="X349" i="4"/>
  <c r="B349" i="4" s="1"/>
  <c r="X353" i="4"/>
  <c r="B353" i="4" s="1"/>
  <c r="X397" i="4"/>
  <c r="B397" i="4" s="1"/>
  <c r="X401" i="4"/>
  <c r="B401" i="4" s="1"/>
  <c r="X402" i="4"/>
  <c r="B402" i="4" s="1"/>
  <c r="X385" i="4"/>
  <c r="B385" i="4" s="1"/>
  <c r="X389" i="4"/>
  <c r="B389" i="4" s="1"/>
  <c r="X393" i="4"/>
  <c r="B393" i="4" s="1"/>
  <c r="B395" i="4"/>
  <c r="X277" i="4"/>
  <c r="B277" i="4" s="1"/>
  <c r="X279" i="4"/>
  <c r="B279" i="4" s="1"/>
  <c r="X281" i="4"/>
  <c r="B281" i="4" s="1"/>
  <c r="X282" i="4"/>
  <c r="B282" i="4" s="1"/>
  <c r="X265" i="4"/>
  <c r="B265" i="4" s="1"/>
  <c r="X269" i="4"/>
  <c r="B269" i="4" s="1"/>
  <c r="X271" i="4"/>
  <c r="B271" i="4" s="1"/>
  <c r="X273" i="4"/>
  <c r="B273" i="4" s="1"/>
  <c r="X275" i="4"/>
  <c r="B275" i="4" s="1"/>
  <c r="X437" i="4"/>
  <c r="B437" i="4" s="1"/>
  <c r="X441" i="4"/>
  <c r="B441" i="4" s="1"/>
  <c r="X442" i="4"/>
  <c r="B442" i="4" s="1"/>
  <c r="X425" i="4"/>
  <c r="B425" i="4" s="1"/>
  <c r="X429" i="4"/>
  <c r="B429" i="4" s="1"/>
  <c r="X433" i="4"/>
  <c r="B433" i="4" s="1"/>
  <c r="B427" i="4"/>
  <c r="B347" i="4"/>
  <c r="X307" i="4"/>
  <c r="B307" i="4" s="1"/>
  <c r="X267" i="4"/>
  <c r="B267" i="4" s="1"/>
  <c r="X317" i="4"/>
  <c r="B317" i="4" s="1"/>
  <c r="X319" i="4"/>
  <c r="B319" i="4" s="1"/>
  <c r="X321" i="4"/>
  <c r="B321" i="4" s="1"/>
  <c r="X322" i="4"/>
  <c r="B322" i="4" s="1"/>
  <c r="X305" i="4"/>
  <c r="B305" i="4" s="1"/>
  <c r="X309" i="4"/>
  <c r="B309" i="4" s="1"/>
  <c r="X311" i="4"/>
  <c r="B311" i="4" s="1"/>
  <c r="X313" i="4"/>
  <c r="B313" i="4" s="1"/>
  <c r="X315" i="4"/>
  <c r="B315" i="4" s="1"/>
  <c r="X477" i="4"/>
  <c r="B477" i="4" s="1"/>
  <c r="X481" i="4"/>
  <c r="B481" i="4" s="1"/>
  <c r="X482" i="4"/>
  <c r="B482" i="4" s="1"/>
  <c r="X465" i="4"/>
  <c r="B465" i="4" s="1"/>
  <c r="X469" i="4"/>
  <c r="B469" i="4" s="1"/>
  <c r="X473" i="4"/>
  <c r="B473" i="4" s="1"/>
  <c r="B475" i="4"/>
  <c r="Y357" i="4"/>
  <c r="C357" i="4" s="1"/>
  <c r="Y361" i="4"/>
  <c r="C361" i="4" s="1"/>
  <c r="Y362" i="4"/>
  <c r="C362" i="4" s="1"/>
  <c r="Y345" i="4"/>
  <c r="C345" i="4" s="1"/>
  <c r="Y349" i="4"/>
  <c r="C349" i="4" s="1"/>
  <c r="Y353" i="4"/>
  <c r="C353" i="4" s="1"/>
  <c r="Y397" i="4"/>
  <c r="C397" i="4" s="1"/>
  <c r="Y401" i="4"/>
  <c r="C401" i="4" s="1"/>
  <c r="Y402" i="4"/>
  <c r="C402" i="4" s="1"/>
  <c r="Y385" i="4"/>
  <c r="C385" i="4" s="1"/>
  <c r="Y389" i="4"/>
  <c r="C389" i="4" s="1"/>
  <c r="Y393" i="4"/>
  <c r="C393" i="4" s="1"/>
  <c r="Y277" i="4"/>
  <c r="C277" i="4" s="1"/>
  <c r="Y281" i="4"/>
  <c r="C281" i="4" s="1"/>
  <c r="Y282" i="4"/>
  <c r="C282" i="4" s="1"/>
  <c r="Y265" i="4"/>
  <c r="C265" i="4" s="1"/>
  <c r="Y269" i="4"/>
  <c r="C269" i="4" s="1"/>
  <c r="Y273" i="4"/>
  <c r="C273" i="4" s="1"/>
  <c r="Y437" i="4"/>
  <c r="C437" i="4" s="1"/>
  <c r="Y441" i="4"/>
  <c r="C441" i="4" s="1"/>
  <c r="Y442" i="4"/>
  <c r="C442" i="4" s="1"/>
  <c r="Y425" i="4"/>
  <c r="C425" i="4" s="1"/>
  <c r="Y429" i="4"/>
  <c r="C429" i="4" s="1"/>
  <c r="Y433" i="4"/>
  <c r="C433" i="4" s="1"/>
  <c r="Y317" i="4"/>
  <c r="C317" i="4" s="1"/>
  <c r="Y321" i="4"/>
  <c r="C321" i="4" s="1"/>
  <c r="Y322" i="4"/>
  <c r="C322" i="4" s="1"/>
  <c r="Y305" i="4"/>
  <c r="C305" i="4" s="1"/>
  <c r="Y309" i="4"/>
  <c r="C309" i="4" s="1"/>
  <c r="Y313" i="4"/>
  <c r="C313" i="4" s="1"/>
  <c r="Y477" i="4"/>
  <c r="C477" i="4" s="1"/>
  <c r="Y481" i="4"/>
  <c r="C481" i="4" s="1"/>
  <c r="Y482" i="4"/>
  <c r="C482" i="4" s="1"/>
  <c r="Y465" i="4"/>
  <c r="C465" i="4" s="1"/>
  <c r="Y469" i="4"/>
  <c r="C469" i="4" s="1"/>
  <c r="Y473" i="4"/>
  <c r="C473" i="4" s="1"/>
  <c r="X471" i="4"/>
  <c r="B471" i="4" s="1"/>
  <c r="X439" i="4"/>
  <c r="B439" i="4" s="1"/>
  <c r="X391" i="4"/>
  <c r="B391" i="4" s="1"/>
  <c r="X359" i="4"/>
  <c r="B359" i="4" s="1"/>
  <c r="X340" i="4"/>
  <c r="B340" i="4" s="1"/>
  <c r="X368" i="4"/>
  <c r="B368" i="4" s="1"/>
  <c r="X404" i="4"/>
  <c r="B404" i="4" s="1"/>
  <c r="B284" i="4"/>
  <c r="Y336" i="4"/>
  <c r="C336" i="4" s="1"/>
  <c r="Y340" i="4"/>
  <c r="C340" i="4" s="1"/>
  <c r="Y328" i="4"/>
  <c r="C328" i="4" s="1"/>
  <c r="Y376" i="4"/>
  <c r="C376" i="4" s="1"/>
  <c r="Y378" i="4"/>
  <c r="C378" i="4" s="1"/>
  <c r="Y380" i="4"/>
  <c r="C380" i="4" s="1"/>
  <c r="C363" i="4"/>
  <c r="Y364" i="4"/>
  <c r="C364" i="4" s="1"/>
  <c r="Y368" i="4"/>
  <c r="C368" i="4" s="1"/>
  <c r="Y370" i="4"/>
  <c r="C370" i="4" s="1"/>
  <c r="Y372" i="4"/>
  <c r="C372" i="4" s="1"/>
  <c r="Y374" i="4"/>
  <c r="C374" i="4" s="1"/>
  <c r="Y258" i="4"/>
  <c r="C258" i="4" s="1"/>
  <c r="Y248" i="4"/>
  <c r="C248" i="4" s="1"/>
  <c r="Y252" i="4"/>
  <c r="C252" i="4" s="1"/>
  <c r="Y416" i="4"/>
  <c r="C416" i="4" s="1"/>
  <c r="Y420" i="4"/>
  <c r="C420" i="4" s="1"/>
  <c r="Y404" i="4"/>
  <c r="C404" i="4" s="1"/>
  <c r="Y410" i="4"/>
  <c r="C410" i="4" s="1"/>
  <c r="Y414" i="4"/>
  <c r="C414" i="4" s="1"/>
  <c r="Y446" i="4"/>
  <c r="C446" i="4" s="1"/>
  <c r="Y286" i="4"/>
  <c r="C286" i="4" s="1"/>
  <c r="Y296" i="4"/>
  <c r="C296" i="4" s="1"/>
  <c r="Y300" i="4"/>
  <c r="C300" i="4" s="1"/>
  <c r="Y284" i="4"/>
  <c r="C284" i="4" s="1"/>
  <c r="Y290" i="4"/>
  <c r="C290" i="4" s="1"/>
  <c r="Y292" i="4"/>
  <c r="C292" i="4" s="1"/>
  <c r="Y294" i="4"/>
  <c r="C294" i="4" s="1"/>
  <c r="Y456" i="4"/>
  <c r="C456" i="4" s="1"/>
  <c r="Y448" i="4"/>
  <c r="C448" i="4" s="1"/>
  <c r="Y452" i="4"/>
  <c r="C452" i="4" s="1"/>
  <c r="X292" i="4"/>
  <c r="B292" i="4" s="1"/>
  <c r="X260" i="4"/>
  <c r="B260" i="4" s="1"/>
  <c r="X356" i="4"/>
  <c r="B356" i="4" s="1"/>
  <c r="X358" i="4"/>
  <c r="B358" i="4" s="1"/>
  <c r="X360" i="4"/>
  <c r="B360" i="4" s="1"/>
  <c r="X344" i="4"/>
  <c r="B344" i="4" s="1"/>
  <c r="X348" i="4"/>
  <c r="B348" i="4" s="1"/>
  <c r="X350" i="4"/>
  <c r="B350" i="4" s="1"/>
  <c r="X352" i="4"/>
  <c r="B352" i="4" s="1"/>
  <c r="X354" i="4"/>
  <c r="B354" i="4" s="1"/>
  <c r="X396" i="4"/>
  <c r="B396" i="4" s="1"/>
  <c r="X398" i="4"/>
  <c r="B398" i="4" s="1"/>
  <c r="X400" i="4"/>
  <c r="B400" i="4" s="1"/>
  <c r="X384" i="4"/>
  <c r="B384" i="4" s="1"/>
  <c r="X388" i="4"/>
  <c r="B388" i="4" s="1"/>
  <c r="X390" i="4"/>
  <c r="B390" i="4" s="1"/>
  <c r="X392" i="4"/>
  <c r="B392" i="4" s="1"/>
  <c r="X394" i="4"/>
  <c r="B394" i="4" s="1"/>
  <c r="X278" i="4"/>
  <c r="B278" i="4" s="1"/>
  <c r="X280" i="4"/>
  <c r="B280" i="4" s="1"/>
  <c r="X264" i="4"/>
  <c r="B264" i="4" s="1"/>
  <c r="X270" i="4"/>
  <c r="B270" i="4" s="1"/>
  <c r="X272" i="4"/>
  <c r="B272" i="4" s="1"/>
  <c r="X274" i="4"/>
  <c r="B274" i="4" s="1"/>
  <c r="X436" i="4"/>
  <c r="B436" i="4" s="1"/>
  <c r="X438" i="4"/>
  <c r="B438" i="4" s="1"/>
  <c r="X440" i="4"/>
  <c r="B440" i="4" s="1"/>
  <c r="X424" i="4"/>
  <c r="B424" i="4" s="1"/>
  <c r="X428" i="4"/>
  <c r="B428" i="4" s="1"/>
  <c r="X430" i="4"/>
  <c r="B430" i="4" s="1"/>
  <c r="X432" i="4"/>
  <c r="B432" i="4" s="1"/>
  <c r="X434" i="4"/>
  <c r="B434" i="4" s="1"/>
  <c r="X466" i="4"/>
  <c r="B466" i="4" s="1"/>
  <c r="X426" i="4"/>
  <c r="B426" i="4" s="1"/>
  <c r="X386" i="4"/>
  <c r="B386" i="4" s="1"/>
  <c r="X346" i="4"/>
  <c r="B346" i="4" s="1"/>
  <c r="X306" i="4"/>
  <c r="B306" i="4" s="1"/>
  <c r="X266" i="4"/>
  <c r="B266" i="4" s="1"/>
  <c r="B316" i="4"/>
  <c r="X318" i="4"/>
  <c r="B318" i="4" s="1"/>
  <c r="X320" i="4"/>
  <c r="B320" i="4" s="1"/>
  <c r="X304" i="4"/>
  <c r="B304" i="4" s="1"/>
  <c r="X310" i="4"/>
  <c r="B310" i="4" s="1"/>
  <c r="X312" i="4"/>
  <c r="B312" i="4" s="1"/>
  <c r="X314" i="4"/>
  <c r="B314" i="4" s="1"/>
  <c r="X476" i="4"/>
  <c r="B476" i="4" s="1"/>
  <c r="X478" i="4"/>
  <c r="B478" i="4" s="1"/>
  <c r="X480" i="4"/>
  <c r="B480" i="4" s="1"/>
  <c r="X464" i="4"/>
  <c r="B464" i="4" s="1"/>
  <c r="X468" i="4"/>
  <c r="B468" i="4" s="1"/>
  <c r="X470" i="4"/>
  <c r="B470" i="4" s="1"/>
  <c r="X472" i="4"/>
  <c r="B472" i="4" s="1"/>
  <c r="X474" i="4"/>
  <c r="B474" i="4" s="1"/>
  <c r="Y356" i="4"/>
  <c r="C356" i="4" s="1"/>
  <c r="Y360" i="4"/>
  <c r="C360" i="4" s="1"/>
  <c r="Y344" i="4"/>
  <c r="C344" i="4" s="1"/>
  <c r="Y348" i="4"/>
  <c r="C348" i="4" s="1"/>
  <c r="Y352" i="4"/>
  <c r="C352" i="4" s="1"/>
  <c r="Y396" i="4"/>
  <c r="C396" i="4" s="1"/>
  <c r="Y400" i="4"/>
  <c r="C400" i="4" s="1"/>
  <c r="Y384" i="4"/>
  <c r="C384" i="4" s="1"/>
  <c r="Y388" i="4"/>
  <c r="C388" i="4" s="1"/>
  <c r="Y392" i="4"/>
  <c r="C392" i="4" s="1"/>
  <c r="Y276" i="4"/>
  <c r="C276" i="4" s="1"/>
  <c r="Y280" i="4"/>
  <c r="C280" i="4" s="1"/>
  <c r="Y264" i="4"/>
  <c r="C264" i="4" s="1"/>
  <c r="Y268" i="4"/>
  <c r="C268" i="4" s="1"/>
  <c r="Y272" i="4"/>
  <c r="C272" i="4" s="1"/>
  <c r="Y436" i="4"/>
  <c r="C436" i="4" s="1"/>
  <c r="Y440" i="4"/>
  <c r="C440" i="4" s="1"/>
  <c r="Y424" i="4"/>
  <c r="C424" i="4" s="1"/>
  <c r="Y428" i="4"/>
  <c r="C428" i="4" s="1"/>
  <c r="Y432" i="4"/>
  <c r="C432" i="4" s="1"/>
  <c r="Y316" i="4"/>
  <c r="C316" i="4" s="1"/>
  <c r="Y320" i="4"/>
  <c r="C320" i="4" s="1"/>
  <c r="Y304" i="4"/>
  <c r="C304" i="4" s="1"/>
  <c r="Y308" i="4"/>
  <c r="C308" i="4" s="1"/>
  <c r="Y312" i="4"/>
  <c r="C312" i="4" s="1"/>
  <c r="Y476" i="4"/>
  <c r="C476" i="4" s="1"/>
  <c r="Y480" i="4"/>
  <c r="C480" i="4" s="1"/>
  <c r="Y464" i="4"/>
  <c r="C464" i="4" s="1"/>
  <c r="Y468" i="4"/>
  <c r="C468" i="4" s="1"/>
  <c r="Y472" i="4"/>
  <c r="C472" i="4" s="1"/>
  <c r="Y243" i="4"/>
  <c r="C243" i="4" s="1"/>
  <c r="X467" i="4"/>
  <c r="B467" i="4" s="1"/>
  <c r="X435" i="4"/>
  <c r="B435" i="4" s="1"/>
  <c r="X387" i="4"/>
  <c r="B387" i="4" s="1"/>
  <c r="X355" i="4"/>
  <c r="B355" i="4" s="1"/>
  <c r="X308" i="4"/>
  <c r="B308" i="4" s="1"/>
  <c r="X276" i="4"/>
  <c r="B276" i="4" s="1"/>
  <c r="X244" i="4"/>
  <c r="B244" i="4" s="1"/>
  <c r="Y323" i="4"/>
  <c r="C323" i="4" s="1"/>
  <c r="B324" i="4"/>
  <c r="X328" i="4"/>
  <c r="B328" i="4" s="1"/>
  <c r="X380" i="4"/>
  <c r="B380" i="4" s="1"/>
  <c r="X364" i="4"/>
  <c r="B364" i="4" s="1"/>
  <c r="X372" i="4"/>
  <c r="B372" i="4" s="1"/>
  <c r="X243" i="4"/>
  <c r="B243" i="4" s="1"/>
  <c r="X248" i="4"/>
  <c r="B248" i="4" s="1"/>
  <c r="B252" i="4"/>
  <c r="X416" i="4"/>
  <c r="B416" i="4" s="1"/>
  <c r="X420" i="4"/>
  <c r="B420" i="4" s="1"/>
  <c r="X408" i="4"/>
  <c r="B408" i="4" s="1"/>
  <c r="B337" i="4"/>
  <c r="X341" i="4"/>
  <c r="B341" i="4" s="1"/>
  <c r="X325" i="4"/>
  <c r="B325" i="4" s="1"/>
  <c r="X329" i="4"/>
  <c r="B329" i="4" s="1"/>
  <c r="X333" i="4"/>
  <c r="B333" i="4" s="1"/>
  <c r="X377" i="4"/>
  <c r="B377" i="4" s="1"/>
  <c r="X381" i="4"/>
  <c r="B381" i="4" s="1"/>
  <c r="X365" i="4"/>
  <c r="B365" i="4" s="1"/>
  <c r="X369" i="4"/>
  <c r="B369" i="4" s="1"/>
  <c r="X373" i="4"/>
  <c r="B373" i="4" s="1"/>
  <c r="X257" i="4"/>
  <c r="B257" i="4" s="1"/>
  <c r="X261" i="4"/>
  <c r="B261" i="4" s="1"/>
  <c r="X245" i="4"/>
  <c r="B245" i="4" s="1"/>
  <c r="X249" i="4"/>
  <c r="B249" i="4" s="1"/>
  <c r="X253" i="4"/>
  <c r="B253" i="4" s="1"/>
  <c r="X417" i="4"/>
  <c r="B417" i="4" s="1"/>
  <c r="X421" i="4"/>
  <c r="B421" i="4" s="1"/>
  <c r="X405" i="4"/>
  <c r="B405" i="4" s="1"/>
  <c r="X409" i="4"/>
  <c r="B409" i="4" s="1"/>
  <c r="X413" i="4"/>
  <c r="B413" i="4" s="1"/>
  <c r="X297" i="4"/>
  <c r="B297" i="4" s="1"/>
  <c r="X301" i="4"/>
  <c r="B301" i="4" s="1"/>
  <c r="X285" i="4"/>
  <c r="B285" i="4" s="1"/>
  <c r="X289" i="4"/>
  <c r="B289" i="4" s="1"/>
  <c r="X293" i="4"/>
  <c r="B293" i="4" s="1"/>
  <c r="X457" i="4"/>
  <c r="B457" i="4" s="1"/>
  <c r="X461" i="4"/>
  <c r="B461" i="4" s="1"/>
  <c r="X445" i="4"/>
  <c r="B445" i="4" s="1"/>
  <c r="X449" i="4"/>
  <c r="B449" i="4" s="1"/>
  <c r="X453" i="4"/>
  <c r="B453" i="4" s="1"/>
  <c r="Y325" i="4"/>
  <c r="C325" i="4" s="1"/>
  <c r="Y329" i="4"/>
  <c r="C329" i="4" s="1"/>
  <c r="Y333" i="4"/>
  <c r="C333" i="4" s="1"/>
  <c r="Y377" i="4"/>
  <c r="C377" i="4" s="1"/>
  <c r="Y381" i="4"/>
  <c r="C381" i="4" s="1"/>
  <c r="Y365" i="4"/>
  <c r="C365" i="4" s="1"/>
  <c r="Y257" i="4"/>
  <c r="C257" i="4" s="1"/>
  <c r="Y261" i="4"/>
  <c r="C261" i="4" s="1"/>
  <c r="Y245" i="4"/>
  <c r="C245" i="4" s="1"/>
  <c r="Y249" i="4"/>
  <c r="C249" i="4" s="1"/>
  <c r="Y253" i="4"/>
  <c r="C253" i="4" s="1"/>
  <c r="Y405" i="4"/>
  <c r="C405" i="4" s="1"/>
  <c r="Y409" i="4"/>
  <c r="C409" i="4" s="1"/>
  <c r="Y413" i="4"/>
  <c r="C413" i="4" s="1"/>
  <c r="Y297" i="4"/>
  <c r="C297" i="4" s="1"/>
  <c r="Y301" i="4"/>
  <c r="C301" i="4" s="1"/>
  <c r="Y285" i="4"/>
  <c r="C285" i="4" s="1"/>
  <c r="Y289" i="4"/>
  <c r="C289" i="4" s="1"/>
  <c r="Y293" i="4"/>
  <c r="C293" i="4" s="1"/>
  <c r="Y457" i="4"/>
  <c r="C457" i="4" s="1"/>
  <c r="Y461" i="4"/>
  <c r="C461" i="4" s="1"/>
  <c r="Y445" i="4"/>
  <c r="C445" i="4" s="1"/>
  <c r="Y449" i="4"/>
  <c r="C449" i="4" s="1"/>
  <c r="Y453" i="4"/>
  <c r="C453" i="4" s="1"/>
  <c r="X479" i="4"/>
  <c r="B479" i="4" s="1"/>
  <c r="X431" i="4"/>
  <c r="B431" i="4" s="1"/>
  <c r="X399" i="4"/>
  <c r="B399" i="4" s="1"/>
  <c r="X351" i="4"/>
  <c r="B351" i="4" s="1"/>
  <c r="X332" i="4"/>
  <c r="B332" i="4" s="1"/>
  <c r="X300" i="4"/>
  <c r="B300" i="4" s="1"/>
  <c r="X268" i="4"/>
  <c r="B268" i="4" s="1"/>
  <c r="Y443" i="4"/>
  <c r="C443" i="4" s="1"/>
  <c r="Y283" i="4"/>
  <c r="C283" i="4" s="1"/>
  <c r="C359" i="4"/>
  <c r="C351" i="4"/>
  <c r="C355" i="4"/>
  <c r="C399" i="4"/>
  <c r="C391" i="4"/>
  <c r="C395" i="4"/>
  <c r="C279" i="4"/>
  <c r="C271" i="4"/>
  <c r="C275" i="4"/>
  <c r="C439" i="4"/>
  <c r="C431" i="4"/>
  <c r="C435" i="4"/>
  <c r="C467" i="4"/>
  <c r="C427" i="4"/>
  <c r="C387" i="4"/>
  <c r="C347" i="4"/>
  <c r="C307" i="4"/>
  <c r="C267" i="4"/>
  <c r="C319" i="4"/>
  <c r="C311" i="4"/>
  <c r="C315" i="4"/>
  <c r="C479" i="4"/>
  <c r="C471" i="4"/>
  <c r="C475" i="4"/>
  <c r="C358" i="4"/>
  <c r="C343" i="4"/>
  <c r="C350" i="4"/>
  <c r="C354" i="4"/>
  <c r="C398" i="4"/>
  <c r="C383" i="4"/>
  <c r="C390" i="4"/>
  <c r="C394" i="4"/>
  <c r="C278" i="4"/>
  <c r="C263" i="4"/>
  <c r="C270" i="4"/>
  <c r="C274" i="4"/>
  <c r="C438" i="4"/>
  <c r="C423" i="4"/>
  <c r="C430" i="4"/>
  <c r="C434" i="4"/>
  <c r="C466" i="4"/>
  <c r="C426" i="4"/>
  <c r="C386" i="4"/>
  <c r="C346" i="4"/>
  <c r="C306" i="4"/>
  <c r="C266" i="4"/>
  <c r="C318" i="4"/>
  <c r="C303" i="4"/>
  <c r="C310" i="4"/>
  <c r="C314" i="4"/>
  <c r="C478" i="4"/>
  <c r="C463" i="4"/>
  <c r="C470" i="4"/>
  <c r="C474" i="4"/>
  <c r="C339" i="4"/>
  <c r="C342" i="4"/>
  <c r="C331" i="4"/>
  <c r="C379" i="4"/>
  <c r="C382" i="4"/>
  <c r="C371" i="4"/>
  <c r="C375" i="4"/>
  <c r="C251" i="4"/>
  <c r="C255" i="4"/>
  <c r="C419" i="4"/>
  <c r="C422" i="4"/>
  <c r="C411" i="4"/>
  <c r="C447" i="4"/>
  <c r="C407" i="4"/>
  <c r="C367" i="4"/>
  <c r="C327" i="4"/>
  <c r="C287" i="4"/>
  <c r="C247" i="4"/>
  <c r="C299" i="4"/>
  <c r="C302" i="4"/>
  <c r="C291" i="4"/>
  <c r="C295" i="4"/>
  <c r="C459" i="4"/>
  <c r="C462" i="4"/>
  <c r="C451" i="4"/>
  <c r="C455" i="4"/>
  <c r="B263" i="4"/>
  <c r="B303" i="4"/>
  <c r="B342" i="4"/>
  <c r="B331" i="4"/>
  <c r="B335" i="4"/>
  <c r="B379" i="4"/>
  <c r="B382" i="4"/>
  <c r="B371" i="4"/>
  <c r="B375" i="4"/>
  <c r="B419" i="4"/>
  <c r="B422" i="4"/>
  <c r="B407" i="4"/>
  <c r="B247" i="4"/>
  <c r="B299" i="4"/>
  <c r="B302" i="4"/>
  <c r="B291" i="4"/>
  <c r="B295" i="4"/>
  <c r="B459" i="4"/>
  <c r="B451" i="4"/>
  <c r="B455" i="4"/>
  <c r="B343" i="4"/>
  <c r="B383" i="4"/>
  <c r="B423" i="4"/>
  <c r="B463" i="4"/>
  <c r="B339" i="4"/>
  <c r="B259" i="4"/>
  <c r="B262" i="4"/>
  <c r="B251" i="4"/>
  <c r="B255" i="4"/>
  <c r="B411" i="4"/>
  <c r="B415" i="4"/>
  <c r="B447" i="4"/>
  <c r="B367" i="4"/>
  <c r="B327" i="4"/>
  <c r="B287" i="4"/>
  <c r="B462" i="4"/>
  <c r="B338" i="4"/>
  <c r="B323" i="4"/>
  <c r="B330" i="4"/>
  <c r="B334" i="4"/>
  <c r="B378" i="4"/>
  <c r="B363" i="4"/>
  <c r="B370" i="4"/>
  <c r="B374" i="4"/>
  <c r="B258" i="4"/>
  <c r="B250" i="4"/>
  <c r="B254" i="4"/>
  <c r="B418" i="4"/>
  <c r="B403" i="4"/>
  <c r="B410" i="4"/>
  <c r="B414" i="4"/>
  <c r="B446" i="4"/>
  <c r="B406" i="4"/>
  <c r="B366" i="4"/>
  <c r="B326" i="4"/>
  <c r="B286" i="4"/>
  <c r="B246" i="4"/>
  <c r="B298" i="4"/>
  <c r="B283" i="4"/>
  <c r="B290" i="4"/>
  <c r="B294" i="4"/>
  <c r="B458" i="4"/>
  <c r="B443" i="4"/>
  <c r="B450" i="4"/>
  <c r="B454" i="4"/>
  <c r="G3" i="4" l="1"/>
  <c r="G79" i="4"/>
  <c r="G4" i="4"/>
  <c r="G7" i="4"/>
  <c r="G123" i="4"/>
  <c r="G212" i="4"/>
  <c r="G297" i="4"/>
  <c r="G372" i="4"/>
  <c r="G424" i="4"/>
  <c r="G466" i="4"/>
  <c r="G509" i="4"/>
  <c r="G552" i="4"/>
  <c r="G594" i="4"/>
  <c r="G637" i="4"/>
  <c r="G680" i="4"/>
  <c r="G702" i="4"/>
  <c r="G724" i="4"/>
  <c r="G745" i="4"/>
  <c r="G766" i="4"/>
  <c r="G788" i="4"/>
  <c r="G809" i="4"/>
  <c r="G830" i="4"/>
  <c r="G847" i="4"/>
  <c r="G863" i="4"/>
  <c r="G879" i="4"/>
  <c r="G894" i="4"/>
  <c r="G902" i="4"/>
  <c r="G910" i="4"/>
  <c r="G918" i="4"/>
  <c r="G926" i="4"/>
  <c r="G934" i="4"/>
  <c r="G942" i="4"/>
  <c r="G950" i="4"/>
  <c r="G958" i="4"/>
  <c r="G966" i="4"/>
  <c r="G974" i="4"/>
  <c r="G982" i="4"/>
  <c r="G990" i="4"/>
  <c r="G998" i="4"/>
  <c r="G1006" i="4"/>
  <c r="G1014" i="4"/>
  <c r="G1022" i="4"/>
  <c r="G1030" i="4"/>
  <c r="G1038" i="4"/>
  <c r="G1046" i="4"/>
  <c r="G1054" i="4"/>
  <c r="G1062" i="4"/>
  <c r="G1070" i="4"/>
  <c r="G1078" i="4"/>
  <c r="G1086" i="4"/>
  <c r="G1094" i="4"/>
  <c r="G1102" i="4"/>
  <c r="G1110" i="4"/>
  <c r="G1118" i="4"/>
  <c r="G1126" i="4"/>
  <c r="G1134" i="4"/>
  <c r="G1142" i="4"/>
  <c r="G1150" i="4"/>
  <c r="G1158" i="4"/>
  <c r="G1166" i="4"/>
  <c r="G1174" i="4"/>
  <c r="G1182" i="4"/>
  <c r="G1190" i="4"/>
  <c r="G1198" i="4"/>
  <c r="G8" i="4" l="1"/>
  <c r="G1195" i="4"/>
  <c r="G1187" i="4"/>
  <c r="G1179" i="4"/>
  <c r="G1171" i="4"/>
  <c r="G1163" i="4"/>
  <c r="G1155" i="4"/>
  <c r="G1147" i="4"/>
  <c r="G1139" i="4"/>
  <c r="G1131" i="4"/>
  <c r="G1123" i="4"/>
  <c r="G1115" i="4"/>
  <c r="G1107" i="4"/>
  <c r="G1099" i="4"/>
  <c r="G1091" i="4"/>
  <c r="G1083" i="4"/>
  <c r="G1075" i="4"/>
  <c r="G1067" i="4"/>
  <c r="G1059" i="4"/>
  <c r="G1051" i="4"/>
  <c r="G1043" i="4"/>
  <c r="G1035" i="4"/>
  <c r="G1027" i="4"/>
  <c r="G1019" i="4"/>
  <c r="G1011" i="4"/>
  <c r="G1003" i="4"/>
  <c r="G995" i="4"/>
  <c r="G987" i="4"/>
  <c r="G979" i="4"/>
  <c r="G971" i="4"/>
  <c r="G963" i="4"/>
  <c r="G955" i="4"/>
  <c r="G947" i="4"/>
  <c r="G939" i="4"/>
  <c r="G931" i="4"/>
  <c r="G923" i="4"/>
  <c r="G915" i="4"/>
  <c r="G907" i="4"/>
  <c r="G899" i="4"/>
  <c r="G891" i="4"/>
  <c r="G875" i="4"/>
  <c r="G859" i="4"/>
  <c r="G843" i="4"/>
  <c r="G825" i="4"/>
  <c r="G804" i="4"/>
  <c r="G782" i="4"/>
  <c r="G761" i="4"/>
  <c r="G740" i="4"/>
  <c r="G718" i="4"/>
  <c r="G697" i="4"/>
  <c r="G669" i="4"/>
  <c r="G626" i="4"/>
  <c r="G584" i="4"/>
  <c r="G541" i="4"/>
  <c r="G498" i="4"/>
  <c r="G456" i="4"/>
  <c r="G413" i="4"/>
  <c r="G357" i="4"/>
  <c r="G276" i="4"/>
  <c r="G191" i="4"/>
  <c r="G19" i="4"/>
  <c r="G28" i="4"/>
  <c r="G39" i="4"/>
  <c r="G51" i="4"/>
  <c r="G60" i="4"/>
  <c r="G71" i="4"/>
  <c r="G83" i="4"/>
  <c r="G92" i="4"/>
  <c r="G103" i="4"/>
  <c r="G115" i="4"/>
  <c r="G124" i="4"/>
  <c r="G133" i="4"/>
  <c r="G139" i="4"/>
  <c r="G144" i="4"/>
  <c r="G149" i="4"/>
  <c r="G155" i="4"/>
  <c r="G160" i="4"/>
  <c r="G165" i="4"/>
  <c r="G171" i="4"/>
  <c r="G176" i="4"/>
  <c r="G181" i="4"/>
  <c r="G187" i="4"/>
  <c r="G192" i="4"/>
  <c r="G197" i="4"/>
  <c r="G203" i="4"/>
  <c r="G208" i="4"/>
  <c r="G213" i="4"/>
  <c r="G219" i="4"/>
  <c r="G224" i="4"/>
  <c r="G229" i="4"/>
  <c r="G235" i="4"/>
  <c r="G240" i="4"/>
  <c r="G245" i="4"/>
  <c r="G251" i="4"/>
  <c r="G256" i="4"/>
  <c r="G261" i="4"/>
  <c r="G267" i="4"/>
  <c r="G272" i="4"/>
  <c r="G277" i="4"/>
  <c r="G283" i="4"/>
  <c r="G288" i="4"/>
  <c r="G293" i="4"/>
  <c r="G299" i="4"/>
  <c r="G304" i="4"/>
  <c r="G309" i="4"/>
  <c r="G315" i="4"/>
  <c r="G320" i="4"/>
  <c r="G325" i="4"/>
  <c r="G331" i="4"/>
  <c r="G336" i="4"/>
  <c r="G341" i="4"/>
  <c r="G347" i="4"/>
  <c r="G11" i="4"/>
  <c r="G20" i="4"/>
  <c r="G31" i="4"/>
  <c r="G43" i="4"/>
  <c r="G52" i="4"/>
  <c r="G63" i="4"/>
  <c r="G75" i="4"/>
  <c r="G84" i="4"/>
  <c r="G95" i="4"/>
  <c r="G107" i="4"/>
  <c r="G116" i="4"/>
  <c r="G127" i="4"/>
  <c r="G135" i="4"/>
  <c r="G140" i="4"/>
  <c r="G145" i="4"/>
  <c r="G151" i="4"/>
  <c r="G156" i="4"/>
  <c r="G161" i="4"/>
  <c r="G167" i="4"/>
  <c r="G172" i="4"/>
  <c r="G177" i="4"/>
  <c r="G183" i="4"/>
  <c r="G188" i="4"/>
  <c r="G193" i="4"/>
  <c r="G199" i="4"/>
  <c r="G204" i="4"/>
  <c r="G209" i="4"/>
  <c r="G215" i="4"/>
  <c r="G220" i="4"/>
  <c r="G225" i="4"/>
  <c r="G231" i="4"/>
  <c r="G236" i="4"/>
  <c r="G241" i="4"/>
  <c r="G247" i="4"/>
  <c r="G252" i="4"/>
  <c r="G257" i="4"/>
  <c r="G263" i="4"/>
  <c r="G268" i="4"/>
  <c r="G273" i="4"/>
  <c r="G279" i="4"/>
  <c r="G284" i="4"/>
  <c r="G289" i="4"/>
  <c r="G295" i="4"/>
  <c r="G300" i="4"/>
  <c r="G305" i="4"/>
  <c r="G311" i="4"/>
  <c r="G316" i="4"/>
  <c r="G321" i="4"/>
  <c r="G327" i="4"/>
  <c r="G332" i="4"/>
  <c r="G337" i="4"/>
  <c r="G343" i="4"/>
  <c r="G348" i="4"/>
  <c r="G353" i="4"/>
  <c r="G359" i="4"/>
  <c r="G364" i="4"/>
  <c r="G369" i="4"/>
  <c r="G375" i="4"/>
  <c r="G380" i="4"/>
  <c r="G385" i="4"/>
  <c r="G391" i="4"/>
  <c r="G396" i="4"/>
  <c r="G401" i="4"/>
  <c r="G407" i="4"/>
  <c r="G411" i="4"/>
  <c r="G415" i="4"/>
  <c r="G419" i="4"/>
  <c r="G423" i="4"/>
  <c r="G427" i="4"/>
  <c r="G431" i="4"/>
  <c r="G435" i="4"/>
  <c r="G439" i="4"/>
  <c r="G443" i="4"/>
  <c r="G447" i="4"/>
  <c r="G451" i="4"/>
  <c r="G455" i="4"/>
  <c r="G459" i="4"/>
  <c r="G463" i="4"/>
  <c r="G467" i="4"/>
  <c r="G471" i="4"/>
  <c r="G475" i="4"/>
  <c r="G479" i="4"/>
  <c r="G483" i="4"/>
  <c r="G487" i="4"/>
  <c r="G491" i="4"/>
  <c r="G495" i="4"/>
  <c r="G499" i="4"/>
  <c r="G503" i="4"/>
  <c r="G507" i="4"/>
  <c r="G511" i="4"/>
  <c r="G515" i="4"/>
  <c r="G519" i="4"/>
  <c r="G523" i="4"/>
  <c r="G527" i="4"/>
  <c r="G531" i="4"/>
  <c r="G535" i="4"/>
  <c r="G539" i="4"/>
  <c r="G543" i="4"/>
  <c r="G547" i="4"/>
  <c r="G551" i="4"/>
  <c r="G555" i="4"/>
  <c r="G559" i="4"/>
  <c r="G563" i="4"/>
  <c r="G567" i="4"/>
  <c r="G571" i="4"/>
  <c r="G575" i="4"/>
  <c r="G579" i="4"/>
  <c r="G583" i="4"/>
  <c r="G587" i="4"/>
  <c r="G591" i="4"/>
  <c r="G595" i="4"/>
  <c r="G599" i="4"/>
  <c r="G603" i="4"/>
  <c r="G607" i="4"/>
  <c r="G611" i="4"/>
  <c r="G615" i="4"/>
  <c r="G619" i="4"/>
  <c r="G623" i="4"/>
  <c r="G627" i="4"/>
  <c r="G631" i="4"/>
  <c r="G635" i="4"/>
  <c r="G639" i="4"/>
  <c r="G643" i="4"/>
  <c r="G647" i="4"/>
  <c r="G651" i="4"/>
  <c r="G655" i="4"/>
  <c r="G659" i="4"/>
  <c r="G663" i="4"/>
  <c r="G667" i="4"/>
  <c r="G671" i="4"/>
  <c r="G675" i="4"/>
  <c r="G679" i="4"/>
  <c r="G683" i="4"/>
  <c r="G687" i="4"/>
  <c r="G691" i="4"/>
  <c r="G695" i="4"/>
  <c r="G699" i="4"/>
  <c r="G703" i="4"/>
  <c r="G707" i="4"/>
  <c r="G711" i="4"/>
  <c r="G715" i="4"/>
  <c r="G719" i="4"/>
  <c r="G723" i="4"/>
  <c r="G727" i="4"/>
  <c r="G731" i="4"/>
  <c r="G735" i="4"/>
  <c r="G739" i="4"/>
  <c r="G743" i="4"/>
  <c r="G747" i="4"/>
  <c r="G751" i="4"/>
  <c r="G755" i="4"/>
  <c r="G759" i="4"/>
  <c r="G763" i="4"/>
  <c r="G767" i="4"/>
  <c r="G771" i="4"/>
  <c r="G775" i="4"/>
  <c r="G779" i="4"/>
  <c r="G783" i="4"/>
  <c r="G787" i="4"/>
  <c r="G791" i="4"/>
  <c r="G795" i="4"/>
  <c r="G799" i="4"/>
  <c r="G803" i="4"/>
  <c r="G807" i="4"/>
  <c r="G811" i="4"/>
  <c r="G815" i="4"/>
  <c r="G819" i="4"/>
  <c r="G823" i="4"/>
  <c r="G827" i="4"/>
  <c r="G831" i="4"/>
  <c r="G27" i="4"/>
  <c r="G47" i="4"/>
  <c r="G68" i="4"/>
  <c r="G91" i="4"/>
  <c r="G111" i="4"/>
  <c r="G132" i="4"/>
  <c r="G143" i="4"/>
  <c r="G153" i="4"/>
  <c r="G164" i="4"/>
  <c r="G175" i="4"/>
  <c r="G185" i="4"/>
  <c r="G196" i="4"/>
  <c r="G207" i="4"/>
  <c r="G217" i="4"/>
  <c r="G228" i="4"/>
  <c r="G239" i="4"/>
  <c r="G249" i="4"/>
  <c r="G260" i="4"/>
  <c r="G271" i="4"/>
  <c r="G281" i="4"/>
  <c r="G292" i="4"/>
  <c r="G303" i="4"/>
  <c r="G313" i="4"/>
  <c r="G324" i="4"/>
  <c r="G335" i="4"/>
  <c r="G345" i="4"/>
  <c r="G355" i="4"/>
  <c r="G361" i="4"/>
  <c r="G368" i="4"/>
  <c r="G376" i="4"/>
  <c r="G383" i="4"/>
  <c r="G389" i="4"/>
  <c r="G397" i="4"/>
  <c r="G404" i="4"/>
  <c r="G410" i="4"/>
  <c r="G416" i="4"/>
  <c r="G421" i="4"/>
  <c r="G426" i="4"/>
  <c r="G432" i="4"/>
  <c r="G437" i="4"/>
  <c r="G442" i="4"/>
  <c r="G448" i="4"/>
  <c r="G453" i="4"/>
  <c r="G458" i="4"/>
  <c r="G464" i="4"/>
  <c r="G469" i="4"/>
  <c r="G474" i="4"/>
  <c r="G480" i="4"/>
  <c r="G485" i="4"/>
  <c r="G490" i="4"/>
  <c r="G496" i="4"/>
  <c r="G501" i="4"/>
  <c r="G506" i="4"/>
  <c r="G512" i="4"/>
  <c r="G517" i="4"/>
  <c r="G522" i="4"/>
  <c r="G528" i="4"/>
  <c r="G533" i="4"/>
  <c r="G538" i="4"/>
  <c r="G544" i="4"/>
  <c r="G549" i="4"/>
  <c r="G554" i="4"/>
  <c r="G560" i="4"/>
  <c r="G565" i="4"/>
  <c r="G570" i="4"/>
  <c r="G576" i="4"/>
  <c r="G581" i="4"/>
  <c r="G586" i="4"/>
  <c r="G592" i="4"/>
  <c r="G597" i="4"/>
  <c r="G602" i="4"/>
  <c r="G608" i="4"/>
  <c r="G613" i="4"/>
  <c r="G618" i="4"/>
  <c r="G624" i="4"/>
  <c r="G629" i="4"/>
  <c r="G634" i="4"/>
  <c r="G640" i="4"/>
  <c r="G645" i="4"/>
  <c r="G650" i="4"/>
  <c r="G656" i="4"/>
  <c r="G661" i="4"/>
  <c r="G666" i="4"/>
  <c r="G672" i="4"/>
  <c r="G677" i="4"/>
  <c r="G12" i="4"/>
  <c r="G35" i="4"/>
  <c r="G55" i="4"/>
  <c r="G76" i="4"/>
  <c r="G99" i="4"/>
  <c r="G119" i="4"/>
  <c r="G136" i="4"/>
  <c r="G147" i="4"/>
  <c r="G157" i="4"/>
  <c r="G168" i="4"/>
  <c r="G179" i="4"/>
  <c r="G189" i="4"/>
  <c r="G200" i="4"/>
  <c r="G211" i="4"/>
  <c r="G221" i="4"/>
  <c r="G232" i="4"/>
  <c r="G243" i="4"/>
  <c r="G253" i="4"/>
  <c r="G264" i="4"/>
  <c r="G275" i="4"/>
  <c r="G285" i="4"/>
  <c r="G296" i="4"/>
  <c r="G307" i="4"/>
  <c r="G317" i="4"/>
  <c r="G328" i="4"/>
  <c r="G339" i="4"/>
  <c r="G349" i="4"/>
  <c r="G356" i="4"/>
  <c r="G363" i="4"/>
  <c r="G371" i="4"/>
  <c r="G377" i="4"/>
  <c r="G384" i="4"/>
  <c r="G392" i="4"/>
  <c r="G399" i="4"/>
  <c r="G405" i="4"/>
  <c r="G412" i="4"/>
  <c r="G417" i="4"/>
  <c r="G422" i="4"/>
  <c r="G428" i="4"/>
  <c r="G433" i="4"/>
  <c r="G438" i="4"/>
  <c r="G444" i="4"/>
  <c r="G449" i="4"/>
  <c r="G454" i="4"/>
  <c r="G460" i="4"/>
  <c r="G465" i="4"/>
  <c r="G470" i="4"/>
  <c r="G476" i="4"/>
  <c r="G481" i="4"/>
  <c r="G486" i="4"/>
  <c r="G492" i="4"/>
  <c r="G497" i="4"/>
  <c r="G502" i="4"/>
  <c r="G508" i="4"/>
  <c r="G513" i="4"/>
  <c r="G518" i="4"/>
  <c r="G524" i="4"/>
  <c r="G529" i="4"/>
  <c r="G534" i="4"/>
  <c r="G540" i="4"/>
  <c r="G545" i="4"/>
  <c r="G550" i="4"/>
  <c r="G556" i="4"/>
  <c r="G561" i="4"/>
  <c r="G566" i="4"/>
  <c r="G572" i="4"/>
  <c r="G577" i="4"/>
  <c r="G582" i="4"/>
  <c r="G588" i="4"/>
  <c r="G593" i="4"/>
  <c r="G598" i="4"/>
  <c r="G604" i="4"/>
  <c r="G609" i="4"/>
  <c r="G614" i="4"/>
  <c r="G620" i="4"/>
  <c r="G625" i="4"/>
  <c r="G630" i="4"/>
  <c r="G636" i="4"/>
  <c r="G641" i="4"/>
  <c r="G646" i="4"/>
  <c r="G652" i="4"/>
  <c r="G657" i="4"/>
  <c r="G662" i="4"/>
  <c r="G668" i="4"/>
  <c r="G673" i="4"/>
  <c r="G678" i="4"/>
  <c r="G684" i="4"/>
  <c r="G44" i="4"/>
  <c r="G87" i="4"/>
  <c r="G131" i="4"/>
  <c r="G152" i="4"/>
  <c r="G173" i="4"/>
  <c r="G195" i="4"/>
  <c r="G216" i="4"/>
  <c r="G237" i="4"/>
  <c r="G259" i="4"/>
  <c r="G280" i="4"/>
  <c r="G301" i="4"/>
  <c r="G323" i="4"/>
  <c r="G344" i="4"/>
  <c r="G360" i="4"/>
  <c r="G373" i="4"/>
  <c r="G388" i="4"/>
  <c r="G403" i="4"/>
  <c r="G414" i="4"/>
  <c r="G425" i="4"/>
  <c r="G436" i="4"/>
  <c r="G446" i="4"/>
  <c r="G457" i="4"/>
  <c r="G468" i="4"/>
  <c r="G478" i="4"/>
  <c r="G489" i="4"/>
  <c r="G500" i="4"/>
  <c r="G510" i="4"/>
  <c r="G521" i="4"/>
  <c r="G532" i="4"/>
  <c r="G542" i="4"/>
  <c r="G553" i="4"/>
  <c r="G564" i="4"/>
  <c r="G574" i="4"/>
  <c r="G585" i="4"/>
  <c r="G596" i="4"/>
  <c r="G606" i="4"/>
  <c r="G617" i="4"/>
  <c r="G628" i="4"/>
  <c r="G638" i="4"/>
  <c r="G649" i="4"/>
  <c r="G660" i="4"/>
  <c r="G670" i="4"/>
  <c r="G681" i="4"/>
  <c r="G688" i="4"/>
  <c r="G693" i="4"/>
  <c r="G698" i="4"/>
  <c r="G704" i="4"/>
  <c r="G709" i="4"/>
  <c r="G714" i="4"/>
  <c r="G720" i="4"/>
  <c r="G725" i="4"/>
  <c r="G730" i="4"/>
  <c r="G736" i="4"/>
  <c r="G741" i="4"/>
  <c r="G746" i="4"/>
  <c r="G752" i="4"/>
  <c r="G757" i="4"/>
  <c r="G762" i="4"/>
  <c r="G768" i="4"/>
  <c r="G773" i="4"/>
  <c r="G778" i="4"/>
  <c r="G784" i="4"/>
  <c r="G789" i="4"/>
  <c r="G794" i="4"/>
  <c r="G800" i="4"/>
  <c r="G805" i="4"/>
  <c r="G810" i="4"/>
  <c r="G816" i="4"/>
  <c r="G821" i="4"/>
  <c r="G826" i="4"/>
  <c r="G832" i="4"/>
  <c r="G836" i="4"/>
  <c r="G840" i="4"/>
  <c r="G844" i="4"/>
  <c r="G848" i="4"/>
  <c r="G852" i="4"/>
  <c r="G856" i="4"/>
  <c r="G860" i="4"/>
  <c r="G864" i="4"/>
  <c r="G868" i="4"/>
  <c r="G872" i="4"/>
  <c r="G876" i="4"/>
  <c r="G880" i="4"/>
  <c r="G884" i="4"/>
  <c r="G888" i="4"/>
  <c r="G892" i="4"/>
  <c r="G896" i="4"/>
  <c r="G900" i="4"/>
  <c r="G904" i="4"/>
  <c r="G908" i="4"/>
  <c r="G912" i="4"/>
  <c r="G916" i="4"/>
  <c r="G920" i="4"/>
  <c r="G924" i="4"/>
  <c r="G928" i="4"/>
  <c r="G932" i="4"/>
  <c r="G936" i="4"/>
  <c r="G940" i="4"/>
  <c r="G944" i="4"/>
  <c r="G948" i="4"/>
  <c r="G952" i="4"/>
  <c r="G956" i="4"/>
  <c r="G960" i="4"/>
  <c r="G964" i="4"/>
  <c r="G968" i="4"/>
  <c r="G972" i="4"/>
  <c r="G976" i="4"/>
  <c r="G980" i="4"/>
  <c r="G984" i="4"/>
  <c r="G988" i="4"/>
  <c r="G992" i="4"/>
  <c r="G996" i="4"/>
  <c r="G1000" i="4"/>
  <c r="G1004" i="4"/>
  <c r="G1008" i="4"/>
  <c r="G1012" i="4"/>
  <c r="G1016" i="4"/>
  <c r="G1020" i="4"/>
  <c r="G1024" i="4"/>
  <c r="G1028" i="4"/>
  <c r="G1032" i="4"/>
  <c r="G1036" i="4"/>
  <c r="G1040" i="4"/>
  <c r="G1044" i="4"/>
  <c r="G1048" i="4"/>
  <c r="G1052" i="4"/>
  <c r="G1056" i="4"/>
  <c r="G1060" i="4"/>
  <c r="G1064" i="4"/>
  <c r="G1068" i="4"/>
  <c r="G1072" i="4"/>
  <c r="G1076" i="4"/>
  <c r="G1080" i="4"/>
  <c r="G1084" i="4"/>
  <c r="G1088" i="4"/>
  <c r="G1092" i="4"/>
  <c r="G1096" i="4"/>
  <c r="G1100" i="4"/>
  <c r="G1104" i="4"/>
  <c r="G1108" i="4"/>
  <c r="G1112" i="4"/>
  <c r="G1116" i="4"/>
  <c r="G1120" i="4"/>
  <c r="G1124" i="4"/>
  <c r="G1128" i="4"/>
  <c r="G1132" i="4"/>
  <c r="G1136" i="4"/>
  <c r="G1140" i="4"/>
  <c r="G1144" i="4"/>
  <c r="G1148" i="4"/>
  <c r="G1152" i="4"/>
  <c r="G1156" i="4"/>
  <c r="G1160" i="4"/>
  <c r="G1164" i="4"/>
  <c r="G1168" i="4"/>
  <c r="G1172" i="4"/>
  <c r="G1176" i="4"/>
  <c r="G1180" i="4"/>
  <c r="G1184" i="4"/>
  <c r="G1188" i="4"/>
  <c r="G1192" i="4"/>
  <c r="G1196" i="4"/>
  <c r="G1200" i="4"/>
  <c r="G824" i="4"/>
  <c r="G838" i="4"/>
  <c r="G850" i="4"/>
  <c r="G858" i="4"/>
  <c r="G862" i="4"/>
  <c r="G870" i="4"/>
  <c r="G882" i="4"/>
  <c r="G15" i="4"/>
  <c r="G59" i="4"/>
  <c r="G100" i="4"/>
  <c r="G137" i="4"/>
  <c r="G159" i="4"/>
  <c r="G180" i="4"/>
  <c r="G201" i="4"/>
  <c r="G223" i="4"/>
  <c r="G244" i="4"/>
  <c r="G265" i="4"/>
  <c r="G287" i="4"/>
  <c r="G308" i="4"/>
  <c r="G329" i="4"/>
  <c r="G351" i="4"/>
  <c r="G365" i="4"/>
  <c r="G379" i="4"/>
  <c r="G393" i="4"/>
  <c r="G408" i="4"/>
  <c r="G418" i="4"/>
  <c r="G429" i="4"/>
  <c r="G440" i="4"/>
  <c r="G450" i="4"/>
  <c r="G461" i="4"/>
  <c r="G472" i="4"/>
  <c r="G482" i="4"/>
  <c r="G493" i="4"/>
  <c r="G504" i="4"/>
  <c r="G514" i="4"/>
  <c r="G525" i="4"/>
  <c r="G536" i="4"/>
  <c r="G546" i="4"/>
  <c r="G557" i="4"/>
  <c r="G568" i="4"/>
  <c r="G578" i="4"/>
  <c r="G589" i="4"/>
  <c r="G600" i="4"/>
  <c r="G610" i="4"/>
  <c r="G621" i="4"/>
  <c r="G632" i="4"/>
  <c r="G642" i="4"/>
  <c r="G653" i="4"/>
  <c r="G664" i="4"/>
  <c r="G674" i="4"/>
  <c r="G682" i="4"/>
  <c r="G689" i="4"/>
  <c r="G694" i="4"/>
  <c r="G700" i="4"/>
  <c r="G705" i="4"/>
  <c r="G710" i="4"/>
  <c r="G716" i="4"/>
  <c r="G721" i="4"/>
  <c r="G726" i="4"/>
  <c r="G732" i="4"/>
  <c r="G737" i="4"/>
  <c r="G742" i="4"/>
  <c r="G748" i="4"/>
  <c r="G753" i="4"/>
  <c r="G758" i="4"/>
  <c r="G764" i="4"/>
  <c r="G769" i="4"/>
  <c r="G774" i="4"/>
  <c r="G780" i="4"/>
  <c r="G785" i="4"/>
  <c r="G790" i="4"/>
  <c r="G796" i="4"/>
  <c r="G801" i="4"/>
  <c r="G806" i="4"/>
  <c r="G812" i="4"/>
  <c r="G817" i="4"/>
  <c r="G822" i="4"/>
  <c r="G828" i="4"/>
  <c r="G833" i="4"/>
  <c r="G837" i="4"/>
  <c r="G841" i="4"/>
  <c r="G845" i="4"/>
  <c r="G849" i="4"/>
  <c r="G853" i="4"/>
  <c r="G857" i="4"/>
  <c r="G861" i="4"/>
  <c r="G865" i="4"/>
  <c r="G869" i="4"/>
  <c r="G873" i="4"/>
  <c r="G877" i="4"/>
  <c r="G881" i="4"/>
  <c r="G885" i="4"/>
  <c r="G889" i="4"/>
  <c r="G893" i="4"/>
  <c r="G897" i="4"/>
  <c r="G901" i="4"/>
  <c r="G905" i="4"/>
  <c r="G909" i="4"/>
  <c r="G913" i="4"/>
  <c r="G917" i="4"/>
  <c r="G921" i="4"/>
  <c r="G925" i="4"/>
  <c r="G929" i="4"/>
  <c r="G933" i="4"/>
  <c r="G937" i="4"/>
  <c r="G941" i="4"/>
  <c r="G945" i="4"/>
  <c r="G949" i="4"/>
  <c r="G953" i="4"/>
  <c r="G957" i="4"/>
  <c r="G961" i="4"/>
  <c r="G965" i="4"/>
  <c r="G969" i="4"/>
  <c r="G973" i="4"/>
  <c r="G977" i="4"/>
  <c r="G981" i="4"/>
  <c r="G985" i="4"/>
  <c r="G989" i="4"/>
  <c r="G993" i="4"/>
  <c r="G997" i="4"/>
  <c r="G1001" i="4"/>
  <c r="G1005" i="4"/>
  <c r="G1009" i="4"/>
  <c r="G1013" i="4"/>
  <c r="G1017" i="4"/>
  <c r="G1021" i="4"/>
  <c r="G1025" i="4"/>
  <c r="G1029" i="4"/>
  <c r="G1033" i="4"/>
  <c r="G1037" i="4"/>
  <c r="G1041" i="4"/>
  <c r="G1045" i="4"/>
  <c r="G1049" i="4"/>
  <c r="G1053" i="4"/>
  <c r="G1057" i="4"/>
  <c r="G1061" i="4"/>
  <c r="G1065" i="4"/>
  <c r="G1069" i="4"/>
  <c r="G1073" i="4"/>
  <c r="G1077" i="4"/>
  <c r="G1081" i="4"/>
  <c r="G1085" i="4"/>
  <c r="G1089" i="4"/>
  <c r="G1093" i="4"/>
  <c r="G1097" i="4"/>
  <c r="G1101" i="4"/>
  <c r="G1105" i="4"/>
  <c r="G1109" i="4"/>
  <c r="G1113" i="4"/>
  <c r="G1117" i="4"/>
  <c r="G1121" i="4"/>
  <c r="G1125" i="4"/>
  <c r="G1129" i="4"/>
  <c r="G1133" i="4"/>
  <c r="G1137" i="4"/>
  <c r="G1141" i="4"/>
  <c r="G1145" i="4"/>
  <c r="G1149" i="4"/>
  <c r="G1153" i="4"/>
  <c r="G1157" i="4"/>
  <c r="G1161" i="4"/>
  <c r="G1165" i="4"/>
  <c r="G1169" i="4"/>
  <c r="G1173" i="4"/>
  <c r="G1177" i="4"/>
  <c r="G1181" i="4"/>
  <c r="G1185" i="4"/>
  <c r="G1189" i="4"/>
  <c r="G1193" i="4"/>
  <c r="G1197" i="4"/>
  <c r="G1201" i="4"/>
  <c r="G818" i="4"/>
  <c r="G829" i="4"/>
  <c r="G834" i="4"/>
  <c r="G842" i="4"/>
  <c r="G846" i="4"/>
  <c r="G854" i="4"/>
  <c r="G866" i="4"/>
  <c r="G878" i="4"/>
  <c r="G886" i="4"/>
  <c r="G23" i="4"/>
  <c r="G67" i="4"/>
  <c r="G108" i="4"/>
  <c r="G141" i="4"/>
  <c r="G163" i="4"/>
  <c r="G184" i="4"/>
  <c r="G205" i="4"/>
  <c r="G227" i="4"/>
  <c r="G248" i="4"/>
  <c r="G269" i="4"/>
  <c r="G291" i="4"/>
  <c r="G312" i="4"/>
  <c r="G333" i="4"/>
  <c r="G352" i="4"/>
  <c r="G367" i="4"/>
  <c r="G381" i="4"/>
  <c r="G395" i="4"/>
  <c r="G409" i="4"/>
  <c r="G420" i="4"/>
  <c r="G430" i="4"/>
  <c r="G441" i="4"/>
  <c r="G452" i="4"/>
  <c r="G462" i="4"/>
  <c r="G473" i="4"/>
  <c r="G484" i="4"/>
  <c r="G494" i="4"/>
  <c r="G505" i="4"/>
  <c r="G516" i="4"/>
  <c r="G526" i="4"/>
  <c r="G537" i="4"/>
  <c r="G548" i="4"/>
  <c r="G558" i="4"/>
  <c r="G569" i="4"/>
  <c r="G580" i="4"/>
  <c r="G590" i="4"/>
  <c r="G601" i="4"/>
  <c r="G612" i="4"/>
  <c r="G622" i="4"/>
  <c r="G633" i="4"/>
  <c r="G644" i="4"/>
  <c r="G654" i="4"/>
  <c r="G665" i="4"/>
  <c r="G676" i="4"/>
  <c r="G685" i="4"/>
  <c r="G690" i="4"/>
  <c r="G696" i="4"/>
  <c r="G701" i="4"/>
  <c r="G706" i="4"/>
  <c r="G712" i="4"/>
  <c r="G717" i="4"/>
  <c r="G722" i="4"/>
  <c r="G728" i="4"/>
  <c r="G733" i="4"/>
  <c r="G738" i="4"/>
  <c r="G744" i="4"/>
  <c r="G749" i="4"/>
  <c r="G754" i="4"/>
  <c r="G760" i="4"/>
  <c r="G765" i="4"/>
  <c r="G770" i="4"/>
  <c r="G776" i="4"/>
  <c r="G781" i="4"/>
  <c r="G786" i="4"/>
  <c r="G792" i="4"/>
  <c r="G797" i="4"/>
  <c r="G802" i="4"/>
  <c r="G808" i="4"/>
  <c r="G813" i="4"/>
  <c r="G874" i="4"/>
  <c r="G890" i="4"/>
  <c r="G1202" i="4"/>
  <c r="G1194" i="4"/>
  <c r="G1186" i="4"/>
  <c r="G1178" i="4"/>
  <c r="G1170" i="4"/>
  <c r="G1162" i="4"/>
  <c r="G1154" i="4"/>
  <c r="G1146" i="4"/>
  <c r="G1138" i="4"/>
  <c r="G1130" i="4"/>
  <c r="G1122" i="4"/>
  <c r="G1114" i="4"/>
  <c r="G1106" i="4"/>
  <c r="G1098" i="4"/>
  <c r="G1090" i="4"/>
  <c r="G1082" i="4"/>
  <c r="G1074" i="4"/>
  <c r="G1066" i="4"/>
  <c r="G1058" i="4"/>
  <c r="G1050" i="4"/>
  <c r="G1042" i="4"/>
  <c r="G1034" i="4"/>
  <c r="G1026" i="4"/>
  <c r="G1018" i="4"/>
  <c r="G1010" i="4"/>
  <c r="G1002" i="4"/>
  <c r="G994" i="4"/>
  <c r="G986" i="4"/>
  <c r="G978" i="4"/>
  <c r="G970" i="4"/>
  <c r="G962" i="4"/>
  <c r="G954" i="4"/>
  <c r="G946" i="4"/>
  <c r="G938" i="4"/>
  <c r="G930" i="4"/>
  <c r="G922" i="4"/>
  <c r="G914" i="4"/>
  <c r="G906" i="4"/>
  <c r="G898" i="4"/>
  <c r="G887" i="4"/>
  <c r="G871" i="4"/>
  <c r="G855" i="4"/>
  <c r="G839" i="4"/>
  <c r="G820" i="4"/>
  <c r="G798" i="4"/>
  <c r="G777" i="4"/>
  <c r="G756" i="4"/>
  <c r="G734" i="4"/>
  <c r="G713" i="4"/>
  <c r="G692" i="4"/>
  <c r="G658" i="4"/>
  <c r="G616" i="4"/>
  <c r="G573" i="4"/>
  <c r="G530" i="4"/>
  <c r="G488" i="4"/>
  <c r="G445" i="4"/>
  <c r="G400" i="4"/>
  <c r="G340" i="4"/>
  <c r="G255" i="4"/>
  <c r="G169" i="4"/>
  <c r="G36" i="4"/>
  <c r="G1199" i="4"/>
  <c r="G1191" i="4"/>
  <c r="G1183" i="4"/>
  <c r="G1175" i="4"/>
  <c r="G1167" i="4"/>
  <c r="G1159" i="4"/>
  <c r="G1151" i="4"/>
  <c r="G1143" i="4"/>
  <c r="G1135" i="4"/>
  <c r="G1127" i="4"/>
  <c r="G1119" i="4"/>
  <c r="G1111" i="4"/>
  <c r="G1103" i="4"/>
  <c r="G1095" i="4"/>
  <c r="G1087" i="4"/>
  <c r="G1079" i="4"/>
  <c r="G1071" i="4"/>
  <c r="G1063" i="4"/>
  <c r="G1055" i="4"/>
  <c r="G1047" i="4"/>
  <c r="G1039" i="4"/>
  <c r="G1031" i="4"/>
  <c r="G1023" i="4"/>
  <c r="G1015" i="4"/>
  <c r="G1007" i="4"/>
  <c r="G999" i="4"/>
  <c r="G991" i="4"/>
  <c r="G983" i="4"/>
  <c r="G975" i="4"/>
  <c r="G967" i="4"/>
  <c r="G959" i="4"/>
  <c r="G951" i="4"/>
  <c r="G943" i="4"/>
  <c r="G935" i="4"/>
  <c r="G927" i="4"/>
  <c r="G919" i="4"/>
  <c r="G911" i="4"/>
  <c r="G903" i="4"/>
  <c r="G895" i="4"/>
  <c r="G883" i="4"/>
  <c r="G867" i="4"/>
  <c r="G851" i="4"/>
  <c r="G835" i="4"/>
  <c r="G814" i="4"/>
  <c r="G793" i="4"/>
  <c r="G772" i="4"/>
  <c r="G750" i="4"/>
  <c r="G729" i="4"/>
  <c r="G708" i="4"/>
  <c r="G686" i="4"/>
  <c r="G648" i="4"/>
  <c r="G605" i="4"/>
  <c r="G562" i="4"/>
  <c r="G520" i="4"/>
  <c r="G477" i="4"/>
  <c r="G434" i="4"/>
  <c r="G387" i="4"/>
  <c r="G319" i="4"/>
  <c r="G233" i="4"/>
  <c r="G148" i="4"/>
  <c r="G406" i="4"/>
  <c r="G402" i="4"/>
  <c r="G398" i="4"/>
  <c r="G394" i="4"/>
  <c r="G390" i="4"/>
  <c r="G386" i="4"/>
  <c r="G382" i="4"/>
  <c r="G378" i="4"/>
  <c r="G374" i="4"/>
  <c r="G370" i="4"/>
  <c r="G366" i="4"/>
  <c r="G362" i="4"/>
  <c r="G358" i="4"/>
  <c r="G354" i="4"/>
  <c r="G350" i="4"/>
  <c r="G346" i="4"/>
  <c r="G342" i="4"/>
  <c r="G338" i="4"/>
  <c r="G334" i="4"/>
  <c r="G330" i="4"/>
  <c r="G326" i="4"/>
  <c r="G322" i="4"/>
  <c r="G318" i="4"/>
  <c r="G314" i="4"/>
  <c r="G310" i="4"/>
  <c r="G306" i="4"/>
  <c r="G302" i="4"/>
  <c r="G298" i="4"/>
  <c r="G294" i="4"/>
  <c r="G290" i="4"/>
  <c r="G286" i="4"/>
  <c r="G282" i="4"/>
  <c r="G278" i="4"/>
  <c r="G274" i="4"/>
  <c r="G270" i="4"/>
  <c r="G266" i="4"/>
  <c r="G262" i="4"/>
  <c r="G258" i="4"/>
  <c r="G254" i="4"/>
  <c r="G250" i="4"/>
  <c r="G246" i="4"/>
  <c r="G242" i="4"/>
  <c r="G238" i="4"/>
  <c r="G234" i="4"/>
  <c r="G230" i="4"/>
  <c r="G226" i="4"/>
  <c r="G222" i="4"/>
  <c r="G218" i="4"/>
  <c r="G214" i="4"/>
  <c r="G210" i="4"/>
  <c r="G206" i="4"/>
  <c r="G202" i="4"/>
  <c r="G198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28" i="4"/>
  <c r="G120" i="4"/>
  <c r="G112" i="4"/>
  <c r="G104" i="4"/>
  <c r="G96" i="4"/>
  <c r="G88" i="4"/>
  <c r="G80" i="4"/>
  <c r="G72" i="4"/>
  <c r="G64" i="4"/>
  <c r="G56" i="4"/>
  <c r="G48" i="4"/>
  <c r="G40" i="4"/>
  <c r="G32" i="4"/>
  <c r="G24" i="4"/>
  <c r="G16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10" i="4"/>
  <c r="G6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</calcChain>
</file>

<file path=xl/sharedStrings.xml><?xml version="1.0" encoding="utf-8"?>
<sst xmlns="http://schemas.openxmlformats.org/spreadsheetml/2006/main" count="25253" uniqueCount="1577">
  <si>
    <t>Altered</t>
  </si>
  <si>
    <t>Normal</t>
  </si>
  <si>
    <t>Avg.Prob</t>
  </si>
  <si>
    <t>0hour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</si>
  <si>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</si>
  <si>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</si>
  <si>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</si>
  <si>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</si>
  <si>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</si>
  <si>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</si>
  <si>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</si>
  <si>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</si>
  <si>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</si>
  <si>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</si>
  <si>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</si>
  <si>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</si>
  <si>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</si>
  <si>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C3</t>
  </si>
  <si>
    <t>C4</t>
  </si>
  <si>
    <t>C5</t>
  </si>
  <si>
    <t>C6</t>
  </si>
  <si>
    <t>C7</t>
  </si>
  <si>
    <t>C8</t>
  </si>
  <si>
    <t>C9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</si>
  <si>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</si>
  <si>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</si>
  <si>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</si>
  <si>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</si>
  <si>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</si>
  <si>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</si>
  <si>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</si>
  <si>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</si>
  <si>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</si>
  <si>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</si>
  <si>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</si>
  <si>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</si>
  <si>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</si>
  <si>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D3</t>
  </si>
  <si>
    <t>D4</t>
  </si>
  <si>
    <t>D5</t>
  </si>
  <si>
    <t>D6</t>
  </si>
  <si>
    <t>D7</t>
  </si>
  <si>
    <t>D8</t>
  </si>
  <si>
    <t>D9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</si>
  <si>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</si>
  <si>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</si>
  <si>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</si>
  <si>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</si>
  <si>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</si>
  <si>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</si>
  <si>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</si>
  <si>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</si>
  <si>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</si>
  <si>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</si>
  <si>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</si>
  <si>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</si>
  <si>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</si>
  <si>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E3</t>
  </si>
  <si>
    <t>E4</t>
  </si>
  <si>
    <t>E5</t>
  </si>
  <si>
    <t>E6</t>
  </si>
  <si>
    <t>E7</t>
  </si>
  <si>
    <t>E8</t>
  </si>
  <si>
    <t>E9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</si>
  <si>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</si>
  <si>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</si>
  <si>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</si>
  <si>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</si>
  <si>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</si>
  <si>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</si>
  <si>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</si>
  <si>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</si>
  <si>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</si>
  <si>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</si>
  <si>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</si>
  <si>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</si>
  <si>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</si>
  <si>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F3</t>
  </si>
  <si>
    <t>F4</t>
  </si>
  <si>
    <t>F5</t>
  </si>
  <si>
    <t>F6</t>
  </si>
  <si>
    <t>F7</t>
  </si>
  <si>
    <t>F8</t>
  </si>
  <si>
    <t>F9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</si>
  <si>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</si>
  <si>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</si>
  <si>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</si>
  <si>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</si>
  <si>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</si>
  <si>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</si>
  <si>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</si>
  <si>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</si>
  <si>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</si>
  <si>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</si>
  <si>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</si>
  <si>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</si>
  <si>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</si>
  <si>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G3</t>
  </si>
  <si>
    <t>G4</t>
  </si>
  <si>
    <t>G5</t>
  </si>
  <si>
    <t>G6</t>
  </si>
  <si>
    <t>G7</t>
  </si>
  <si>
    <t>G8</t>
  </si>
  <si>
    <t>G9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</si>
  <si>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</si>
  <si>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</si>
  <si>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</si>
  <si>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</si>
  <si>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</si>
  <si>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</si>
  <si>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</si>
  <si>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</si>
  <si>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</si>
  <si>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</si>
  <si>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</si>
  <si>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</si>
  <si>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</si>
  <si>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H3</t>
  </si>
  <si>
    <t>H4</t>
  </si>
  <si>
    <t>H5</t>
  </si>
  <si>
    <t>H6</t>
  </si>
  <si>
    <t>H7</t>
  </si>
  <si>
    <t>H8</t>
  </si>
  <si>
    <t>H9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</si>
  <si>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</si>
  <si>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</si>
  <si>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</si>
  <si>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</si>
  <si>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</si>
  <si>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</si>
  <si>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</si>
  <si>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</si>
  <si>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</si>
  <si>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</si>
  <si>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</si>
  <si>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</si>
  <si>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</si>
  <si>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I3</t>
  </si>
  <si>
    <t>I4</t>
  </si>
  <si>
    <t>I5</t>
  </si>
  <si>
    <t>I6</t>
  </si>
  <si>
    <t>I7</t>
  </si>
  <si>
    <t>I8</t>
  </si>
  <si>
    <t>I9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</si>
  <si>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</si>
  <si>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</si>
  <si>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</si>
  <si>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</si>
  <si>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</si>
  <si>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</si>
  <si>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</si>
  <si>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</si>
  <si>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</si>
  <si>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</si>
  <si>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</si>
  <si>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</si>
  <si>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</si>
  <si>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J3</t>
  </si>
  <si>
    <t>J4</t>
  </si>
  <si>
    <t>J5</t>
  </si>
  <si>
    <t>J6</t>
  </si>
  <si>
    <t>J7</t>
  </si>
  <si>
    <t>J8</t>
  </si>
  <si>
    <t>J9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</si>
  <si>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</si>
  <si>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</si>
  <si>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</si>
  <si>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</si>
  <si>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</si>
  <si>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</si>
  <si>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</si>
  <si>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</si>
  <si>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</si>
  <si>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</si>
  <si>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</si>
  <si>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</si>
  <si>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</si>
  <si>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K3</t>
  </si>
  <si>
    <t>K4</t>
  </si>
  <si>
    <t>K5</t>
  </si>
  <si>
    <t>K6</t>
  </si>
  <si>
    <t>K7</t>
  </si>
  <si>
    <t>K8</t>
  </si>
  <si>
    <t>K9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</si>
  <si>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</si>
  <si>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</si>
  <si>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</si>
  <si>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</si>
  <si>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</si>
  <si>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</si>
  <si>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</si>
  <si>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</si>
  <si>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</si>
  <si>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</si>
  <si>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</si>
  <si>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</si>
  <si>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</si>
  <si>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L3</t>
  </si>
  <si>
    <t>L4</t>
  </si>
  <si>
    <t>L5</t>
  </si>
  <si>
    <t>L6</t>
  </si>
  <si>
    <t>L7</t>
  </si>
  <si>
    <t>L8</t>
  </si>
  <si>
    <t>L9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</si>
  <si>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</si>
  <si>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</si>
  <si>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</si>
  <si>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</si>
  <si>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</si>
  <si>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</si>
  <si>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</si>
  <si>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</si>
  <si>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</si>
  <si>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</si>
  <si>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</si>
  <si>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</si>
  <si>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</si>
  <si>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M3</t>
  </si>
  <si>
    <t>M4</t>
  </si>
  <si>
    <t>M5</t>
  </si>
  <si>
    <t>M6</t>
  </si>
  <si>
    <t>M7</t>
  </si>
  <si>
    <t>M8</t>
  </si>
  <si>
    <t>M9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</si>
  <si>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</si>
  <si>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</si>
  <si>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</si>
  <si>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</si>
  <si>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</si>
  <si>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</si>
  <si>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</si>
  <si>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</si>
  <si>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</si>
  <si>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</si>
  <si>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</si>
  <si>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</si>
  <si>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</si>
  <si>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N3</t>
  </si>
  <si>
    <t>N4</t>
  </si>
  <si>
    <t>N5</t>
  </si>
  <si>
    <t>N6</t>
  </si>
  <si>
    <t>N7</t>
  </si>
  <si>
    <t>N8</t>
  </si>
  <si>
    <t>N9</t>
  </si>
  <si>
    <t>P1</t>
  </si>
  <si>
    <t>P2</t>
  </si>
  <si>
    <t>P3</t>
  </si>
  <si>
    <t>P4</t>
  </si>
  <si>
    <t>P5</t>
  </si>
  <si>
    <t>48hour</t>
  </si>
  <si>
    <t>96hour</t>
  </si>
  <si>
    <t>Plate</t>
  </si>
  <si>
    <t>Well</t>
  </si>
  <si>
    <t>Run1</t>
  </si>
  <si>
    <t>Run2</t>
  </si>
  <si>
    <t>Treatment or Chemical</t>
  </si>
  <si>
    <t>PFHpS (C7)</t>
  </si>
  <si>
    <t>Media control</t>
  </si>
  <si>
    <t>PFHxSK</t>
  </si>
  <si>
    <t>PFBS</t>
  </si>
  <si>
    <t>6,2 FTS</t>
  </si>
  <si>
    <t>PFOA</t>
  </si>
  <si>
    <t>PFHxA</t>
  </si>
  <si>
    <t>PFHpA (C7)</t>
  </si>
  <si>
    <t>6,2 methylacrylate</t>
  </si>
  <si>
    <t>Phenobarbital</t>
  </si>
  <si>
    <t>PFNA</t>
  </si>
  <si>
    <t>MeOH control</t>
  </si>
  <si>
    <t>PFDA</t>
  </si>
  <si>
    <t>6,2 FTOH</t>
  </si>
  <si>
    <t>8:2 FTOH</t>
  </si>
  <si>
    <t>PFOS</t>
  </si>
  <si>
    <t>DMSO control</t>
  </si>
  <si>
    <t>Omeprazole</t>
  </si>
  <si>
    <t>Wyeth-14643</t>
  </si>
  <si>
    <t>Cyclosporine A</t>
  </si>
  <si>
    <t>SOS</t>
  </si>
  <si>
    <t>PEG</t>
  </si>
  <si>
    <t>2-(2-Butoxyethoxy)ethanol</t>
  </si>
  <si>
    <t>Laurylamidopropyl betaine</t>
  </si>
  <si>
    <t>2-methyl-2,4-pentanediol</t>
  </si>
  <si>
    <t>CHEMGUARD S550 PFAS mixture with PEG</t>
  </si>
  <si>
    <t>Pooled AFFF of qualified products</t>
  </si>
  <si>
    <t>4:2 Fluorotelomer sulfonic acid</t>
  </si>
  <si>
    <t>AFFF1-ARCTIC 3% MIL-SPEC AFFF-Solberg</t>
  </si>
  <si>
    <t>AFFF2-ANSULITE AFC-3MS 3% AFFF-CHEMGUARD</t>
  </si>
  <si>
    <t>AFFF3-AER-O-WATER 3EM-C6 AFFF-TRIDOL</t>
  </si>
  <si>
    <t>AFFF4-PHOS-CHEK 3% AFFF MILSPEC</t>
  </si>
  <si>
    <t>AFFF5-FOMTEC</t>
  </si>
  <si>
    <t>Link Run1</t>
  </si>
  <si>
    <t>Link Run2</t>
  </si>
  <si>
    <t>any image altered</t>
  </si>
  <si>
    <t>Concentration in  v/v%</t>
  </si>
  <si>
    <t xml:space="preserve">Concentration in µM </t>
  </si>
  <si>
    <t>Min BMC in  µM  from Genes</t>
  </si>
  <si>
    <t>Replicate</t>
  </si>
  <si>
    <t>Timepoint</t>
  </si>
  <si>
    <t>Chemical</t>
  </si>
  <si>
    <t>Chemicals having at least one tile predicted as Altered</t>
  </si>
  <si>
    <t>Transciptomic</t>
  </si>
  <si>
    <t>Gene Level</t>
  </si>
  <si>
    <t>Pathway Level</t>
  </si>
  <si>
    <t>SampleID</t>
  </si>
  <si>
    <t>Max. Prob</t>
  </si>
  <si>
    <t>Plate1-C11</t>
  </si>
  <si>
    <t>Plate1-C10</t>
  </si>
  <si>
    <t>Plate1-C12</t>
  </si>
  <si>
    <t>Plate1-C13</t>
  </si>
  <si>
    <t>Plate1-C14</t>
  </si>
  <si>
    <t>Plate1-C15</t>
  </si>
  <si>
    <t>Plate1-C16</t>
  </si>
  <si>
    <t>Plate1-C17</t>
  </si>
  <si>
    <t>Plate1-C18</t>
  </si>
  <si>
    <t>Plate1-C19</t>
  </si>
  <si>
    <t>Plate1-C20</t>
  </si>
  <si>
    <t>Plate1-C21</t>
  </si>
  <si>
    <t>Plate1-C22</t>
  </si>
  <si>
    <t>Plate1-C3</t>
  </si>
  <si>
    <t>Plate1-C4</t>
  </si>
  <si>
    <t>Plate1-C5</t>
  </si>
  <si>
    <t>Plate1-C6</t>
  </si>
  <si>
    <t>Plate1-C7</t>
  </si>
  <si>
    <t>Plate1-C8</t>
  </si>
  <si>
    <t>Plate1-C9</t>
  </si>
  <si>
    <t>Plate1-D10</t>
  </si>
  <si>
    <t>Plate1-D11</t>
  </si>
  <si>
    <t>Plate1-D12</t>
  </si>
  <si>
    <t>Plate1-D13</t>
  </si>
  <si>
    <t>Plate1-D14</t>
  </si>
  <si>
    <t>Plate1-D15</t>
  </si>
  <si>
    <t>Plate1-D16</t>
  </si>
  <si>
    <t>Plate1-D17</t>
  </si>
  <si>
    <t>Plate1-D18</t>
  </si>
  <si>
    <t>Plate1-D19</t>
  </si>
  <si>
    <t>Plate1-D20</t>
  </si>
  <si>
    <t>Plate1-D21</t>
  </si>
  <si>
    <t>Plate1-D22</t>
  </si>
  <si>
    <t>Plate1-D3</t>
  </si>
  <si>
    <t>Plate1-D4</t>
  </si>
  <si>
    <t>Plate1-D5</t>
  </si>
  <si>
    <t>Plate1-D6</t>
  </si>
  <si>
    <t>Plate1-D7</t>
  </si>
  <si>
    <t>Plate1-D8</t>
  </si>
  <si>
    <t>Plate1-D9</t>
  </si>
  <si>
    <t>Plate1-E10</t>
  </si>
  <si>
    <t>Plate1-E11</t>
  </si>
  <si>
    <t>Plate1-E12</t>
  </si>
  <si>
    <t>Plate1-E13</t>
  </si>
  <si>
    <t>Plate1-E14</t>
  </si>
  <si>
    <t>Plate1-E15</t>
  </si>
  <si>
    <t>Plate1-E16</t>
  </si>
  <si>
    <t>Plate1-E17</t>
  </si>
  <si>
    <t>Plate1-E18</t>
  </si>
  <si>
    <t>Plate1-E19</t>
  </si>
  <si>
    <t>Plate1-E20</t>
  </si>
  <si>
    <t>Plate1-E21</t>
  </si>
  <si>
    <t>Plate1-E22</t>
  </si>
  <si>
    <t>Plate1-E3</t>
  </si>
  <si>
    <t>Plate1-E4</t>
  </si>
  <si>
    <t>Plate1-E5</t>
  </si>
  <si>
    <t>Plate1-E6</t>
  </si>
  <si>
    <t>Plate1-E7</t>
  </si>
  <si>
    <t>Plate1-E8</t>
  </si>
  <si>
    <t>Plate1-E9</t>
  </si>
  <si>
    <t>Plate1-F10</t>
  </si>
  <si>
    <t>Plate1-F11</t>
  </si>
  <si>
    <t>Plate1-F12</t>
  </si>
  <si>
    <t>Plate1-F13</t>
  </si>
  <si>
    <t>Plate1-F14</t>
  </si>
  <si>
    <t>Plate1-F15</t>
  </si>
  <si>
    <t>Plate1-F16</t>
  </si>
  <si>
    <t>Plate1-F17</t>
  </si>
  <si>
    <t>Plate1-F18</t>
  </si>
  <si>
    <t>Plate1-F19</t>
  </si>
  <si>
    <t>Plate1-F20</t>
  </si>
  <si>
    <t>Plate1-F21</t>
  </si>
  <si>
    <t>Plate1-F22</t>
  </si>
  <si>
    <t>Plate1-F3</t>
  </si>
  <si>
    <t>Plate1-F4</t>
  </si>
  <si>
    <t>Plate1-F5</t>
  </si>
  <si>
    <t>Plate1-F6</t>
  </si>
  <si>
    <t>Plate1-F7</t>
  </si>
  <si>
    <t>Plate1-F8</t>
  </si>
  <si>
    <t>Plate1-F9</t>
  </si>
  <si>
    <t>Plate1-G10</t>
  </si>
  <si>
    <t>Plate1-G11</t>
  </si>
  <si>
    <t>Plate1-G12</t>
  </si>
  <si>
    <t>Plate1-G13</t>
  </si>
  <si>
    <t>Plate1-G14</t>
  </si>
  <si>
    <t>Plate1-G15</t>
  </si>
  <si>
    <t>Plate1-G16</t>
  </si>
  <si>
    <t>Plate1-G17</t>
  </si>
  <si>
    <t>Plate1-G18</t>
  </si>
  <si>
    <t>Plate1-G19</t>
  </si>
  <si>
    <t>Plate1-G20</t>
  </si>
  <si>
    <t>Plate1-G21</t>
  </si>
  <si>
    <t>Plate1-G22</t>
  </si>
  <si>
    <t>Plate1-G3</t>
  </si>
  <si>
    <t>Plate1-G4</t>
  </si>
  <si>
    <t>Plate1-G5</t>
  </si>
  <si>
    <t>Plate1-G6</t>
  </si>
  <si>
    <t>Plate1-G7</t>
  </si>
  <si>
    <t>Plate1-G8</t>
  </si>
  <si>
    <t>Plate1-G9</t>
  </si>
  <si>
    <t>Plate1-H10</t>
  </si>
  <si>
    <t>Plate1-H11</t>
  </si>
  <si>
    <t>Plate1-H12</t>
  </si>
  <si>
    <t>Plate1-H13</t>
  </si>
  <si>
    <t>Plate1-H14</t>
  </si>
  <si>
    <t>Plate1-H15</t>
  </si>
  <si>
    <t>Plate1-H16</t>
  </si>
  <si>
    <t>Plate1-H17</t>
  </si>
  <si>
    <t>Plate1-H18</t>
  </si>
  <si>
    <t>Plate1-H19</t>
  </si>
  <si>
    <t>Plate1-H20</t>
  </si>
  <si>
    <t>Plate1-H21</t>
  </si>
  <si>
    <t>Plate1-H22</t>
  </si>
  <si>
    <t>Plate1-H3</t>
  </si>
  <si>
    <t>Plate1-H4</t>
  </si>
  <si>
    <t>Plate1-H5</t>
  </si>
  <si>
    <t>Plate1-H6</t>
  </si>
  <si>
    <t>Plate1-H7</t>
  </si>
  <si>
    <t>Plate1-H8</t>
  </si>
  <si>
    <t>Plate1-H9</t>
  </si>
  <si>
    <t>Plate1-I10</t>
  </si>
  <si>
    <t>Plate1-I11</t>
  </si>
  <si>
    <t>Plate1-I12</t>
  </si>
  <si>
    <t>Plate1-I13</t>
  </si>
  <si>
    <t>Plate1-I14</t>
  </si>
  <si>
    <t>Plate1-I15</t>
  </si>
  <si>
    <t>Plate1-I16</t>
  </si>
  <si>
    <t>Plate1-I17</t>
  </si>
  <si>
    <t>Plate1-I18</t>
  </si>
  <si>
    <t>Plate1-I19</t>
  </si>
  <si>
    <t>Plate1-I20</t>
  </si>
  <si>
    <t>Plate1-I21</t>
  </si>
  <si>
    <t>Plate1-I22</t>
  </si>
  <si>
    <t>Plate1-I3</t>
  </si>
  <si>
    <t>Plate1-I4</t>
  </si>
  <si>
    <t>Plate1-I5</t>
  </si>
  <si>
    <t>Plate1-I6</t>
  </si>
  <si>
    <t>Plate1-I7</t>
  </si>
  <si>
    <t>Plate1-I8</t>
  </si>
  <si>
    <t>Plate1-I9</t>
  </si>
  <si>
    <t>Plate1-J10</t>
  </si>
  <si>
    <t>Plate1-J11</t>
  </si>
  <si>
    <t>Plate1-J12</t>
  </si>
  <si>
    <t>Plate1-J13</t>
  </si>
  <si>
    <t>Plate1-J14</t>
  </si>
  <si>
    <t>Plate1-J15</t>
  </si>
  <si>
    <t>Plate1-J16</t>
  </si>
  <si>
    <t>Plate1-J17</t>
  </si>
  <si>
    <t>Plate1-J18</t>
  </si>
  <si>
    <t>Plate1-J19</t>
  </si>
  <si>
    <t>Plate1-J20</t>
  </si>
  <si>
    <t>Plate1-J21</t>
  </si>
  <si>
    <t>Plate1-J22</t>
  </si>
  <si>
    <t>Plate1-J3</t>
  </si>
  <si>
    <t>Plate1-J4</t>
  </si>
  <si>
    <t>Plate1-J5</t>
  </si>
  <si>
    <t>Plate1-J6</t>
  </si>
  <si>
    <t>Plate1-J7</t>
  </si>
  <si>
    <t>Plate1-J8</t>
  </si>
  <si>
    <t>Plate1-J9</t>
  </si>
  <si>
    <t>Plate1-K10</t>
  </si>
  <si>
    <t>Plate1-K11</t>
  </si>
  <si>
    <t>Plate1-K12</t>
  </si>
  <si>
    <t>Plate1-K13</t>
  </si>
  <si>
    <t>Plate1-K14</t>
  </si>
  <si>
    <t>Plate1-K15</t>
  </si>
  <si>
    <t>Plate1-K16</t>
  </si>
  <si>
    <t>Plate1-K17</t>
  </si>
  <si>
    <t>Plate1-K18</t>
  </si>
  <si>
    <t>Plate1-K19</t>
  </si>
  <si>
    <t>Plate1-K20</t>
  </si>
  <si>
    <t>Plate1-K21</t>
  </si>
  <si>
    <t>Plate1-K22</t>
  </si>
  <si>
    <t>Plate1-K3</t>
  </si>
  <si>
    <t>Plate1-K4</t>
  </si>
  <si>
    <t>Plate1-K5</t>
  </si>
  <si>
    <t>Plate1-K6</t>
  </si>
  <si>
    <t>Plate1-K7</t>
  </si>
  <si>
    <t>Plate1-K8</t>
  </si>
  <si>
    <t>Plate1-K9</t>
  </si>
  <si>
    <t>Plate1-L10</t>
  </si>
  <si>
    <t>Plate1-L11</t>
  </si>
  <si>
    <t>Plate1-L12</t>
  </si>
  <si>
    <t>Plate1-L13</t>
  </si>
  <si>
    <t>Plate1-L14</t>
  </si>
  <si>
    <t>Plate1-L15</t>
  </si>
  <si>
    <t>Plate1-L16</t>
  </si>
  <si>
    <t>Plate1-L17</t>
  </si>
  <si>
    <t>Plate1-L18</t>
  </si>
  <si>
    <t>Plate1-L19</t>
  </si>
  <si>
    <t>Plate1-L20</t>
  </si>
  <si>
    <t>Plate1-L21</t>
  </si>
  <si>
    <t>Plate1-L22</t>
  </si>
  <si>
    <t>Plate1-L3</t>
  </si>
  <si>
    <t>Plate1-L4</t>
  </si>
  <si>
    <t>Plate1-L5</t>
  </si>
  <si>
    <t>Plate1-L6</t>
  </si>
  <si>
    <t>Plate1-L7</t>
  </si>
  <si>
    <t>Plate1-L8</t>
  </si>
  <si>
    <t>Plate1-L9</t>
  </si>
  <si>
    <t>Plate1-M10</t>
  </si>
  <si>
    <t>Plate1-M11</t>
  </si>
  <si>
    <t>Plate1-M12</t>
  </si>
  <si>
    <t>Plate1-M13</t>
  </si>
  <si>
    <t>Plate1-M14</t>
  </si>
  <si>
    <t>Plate1-M15</t>
  </si>
  <si>
    <t>Plate1-M16</t>
  </si>
  <si>
    <t>Plate1-M17</t>
  </si>
  <si>
    <t>Plate1-M18</t>
  </si>
  <si>
    <t>Plate1-M19</t>
  </si>
  <si>
    <t>Plate1-M20</t>
  </si>
  <si>
    <t>Plate1-M21</t>
  </si>
  <si>
    <t>Plate1-M22</t>
  </si>
  <si>
    <t>Plate1-M3</t>
  </si>
  <si>
    <t>Plate1-M4</t>
  </si>
  <si>
    <t>Plate1-M5</t>
  </si>
  <si>
    <t>Plate1-M6</t>
  </si>
  <si>
    <t>Plate1-M7</t>
  </si>
  <si>
    <t>Plate1-M8</t>
  </si>
  <si>
    <t>Plate1-M9</t>
  </si>
  <si>
    <t>Plate1-N10</t>
  </si>
  <si>
    <t>Plate1-N11</t>
  </si>
  <si>
    <t>Plate1-N12</t>
  </si>
  <si>
    <t>Plate1-N13</t>
  </si>
  <si>
    <t>Plate1-N14</t>
  </si>
  <si>
    <t>Plate1-N15</t>
  </si>
  <si>
    <t>Plate1-N16</t>
  </si>
  <si>
    <t>Plate1-N17</t>
  </si>
  <si>
    <t>Plate1-N18</t>
  </si>
  <si>
    <t>Plate1-N19</t>
  </si>
  <si>
    <t>Plate1-N20</t>
  </si>
  <si>
    <t>Plate1-N21</t>
  </si>
  <si>
    <t>Plate1-N22</t>
  </si>
  <si>
    <t>Plate1-N3</t>
  </si>
  <si>
    <t>Plate1-N4</t>
  </si>
  <si>
    <t>Plate1-N5</t>
  </si>
  <si>
    <t>Plate1-N6</t>
  </si>
  <si>
    <t>Plate1-N7</t>
  </si>
  <si>
    <t>Plate1-N8</t>
  </si>
  <si>
    <t>Plate1-N9</t>
  </si>
  <si>
    <t>Plate2-C10</t>
  </si>
  <si>
    <t>Plate2-C11</t>
  </si>
  <si>
    <t>Plate2-C12</t>
  </si>
  <si>
    <t>Plate2-C13</t>
  </si>
  <si>
    <t>Plate2-C14</t>
  </si>
  <si>
    <t>Plate2-C15</t>
  </si>
  <si>
    <t>Plate2-C16</t>
  </si>
  <si>
    <t>Plate2-C17</t>
  </si>
  <si>
    <t>Plate2-C18</t>
  </si>
  <si>
    <t>Plate2-C19</t>
  </si>
  <si>
    <t>Plate2-C20</t>
  </si>
  <si>
    <t>Plate2-C21</t>
  </si>
  <si>
    <t>Plate2-C22</t>
  </si>
  <si>
    <t>Plate2-C3</t>
  </si>
  <si>
    <t>Plate2-C4</t>
  </si>
  <si>
    <t>Plate2-C5</t>
  </si>
  <si>
    <t>Plate2-C6</t>
  </si>
  <si>
    <t>Plate2-C7</t>
  </si>
  <si>
    <t>Plate2-C8</t>
  </si>
  <si>
    <t>Plate2-C9</t>
  </si>
  <si>
    <t>Plate2-D10</t>
  </si>
  <si>
    <t>Plate2-D11</t>
  </si>
  <si>
    <t>Plate2-D12</t>
  </si>
  <si>
    <t>Plate2-D13</t>
  </si>
  <si>
    <t>Plate2-D14</t>
  </si>
  <si>
    <t>Plate2-D15</t>
  </si>
  <si>
    <t>Plate2-D16</t>
  </si>
  <si>
    <t>Plate2-D17</t>
  </si>
  <si>
    <t>Plate2-D18</t>
  </si>
  <si>
    <t>Plate2-D19</t>
  </si>
  <si>
    <t>Plate2-D20</t>
  </si>
  <si>
    <t>Plate2-D21</t>
  </si>
  <si>
    <t>Plate2-D22</t>
  </si>
  <si>
    <t>Plate2-D3</t>
  </si>
  <si>
    <t>Plate2-D4</t>
  </si>
  <si>
    <t>Plate2-D5</t>
  </si>
  <si>
    <t>Plate2-D6</t>
  </si>
  <si>
    <t>Plate2-D7</t>
  </si>
  <si>
    <t>Plate2-D8</t>
  </si>
  <si>
    <t>Plate2-D9</t>
  </si>
  <si>
    <t>Plate2-E10</t>
  </si>
  <si>
    <t>Plate2-E11</t>
  </si>
  <si>
    <t>Plate2-E12</t>
  </si>
  <si>
    <t>Plate2-E13</t>
  </si>
  <si>
    <t>Plate2-E14</t>
  </si>
  <si>
    <t>Plate2-E15</t>
  </si>
  <si>
    <t>Plate2-E16</t>
  </si>
  <si>
    <t>Plate2-E17</t>
  </si>
  <si>
    <t>Plate2-E18</t>
  </si>
  <si>
    <t>Plate2-E19</t>
  </si>
  <si>
    <t>Plate2-E20</t>
  </si>
  <si>
    <t>Plate2-E21</t>
  </si>
  <si>
    <t>Plate2-E22</t>
  </si>
  <si>
    <t>Plate2-E3</t>
  </si>
  <si>
    <t>Plate2-E4</t>
  </si>
  <si>
    <t>Plate2-E5</t>
  </si>
  <si>
    <t>Plate2-E6</t>
  </si>
  <si>
    <t>Plate2-E7</t>
  </si>
  <si>
    <t>Plate2-E8</t>
  </si>
  <si>
    <t>Plate2-E9</t>
  </si>
  <si>
    <t>Plate2-F10</t>
  </si>
  <si>
    <t>Plate2-F11</t>
  </si>
  <si>
    <t>Plate2-F12</t>
  </si>
  <si>
    <t>Plate2-F13</t>
  </si>
  <si>
    <t>Plate2-F14</t>
  </si>
  <si>
    <t>Plate2-F15</t>
  </si>
  <si>
    <t>Plate2-F16</t>
  </si>
  <si>
    <t>Plate2-F17</t>
  </si>
  <si>
    <t>Plate2-F18</t>
  </si>
  <si>
    <t>Plate2-F19</t>
  </si>
  <si>
    <t>Plate2-F20</t>
  </si>
  <si>
    <t>Plate2-F21</t>
  </si>
  <si>
    <t>Plate2-F22</t>
  </si>
  <si>
    <t>Plate2-F3</t>
  </si>
  <si>
    <t>Plate2-F4</t>
  </si>
  <si>
    <t>Plate2-F5</t>
  </si>
  <si>
    <t>Plate2-F6</t>
  </si>
  <si>
    <t>Plate2-F7</t>
  </si>
  <si>
    <t>Plate2-F8</t>
  </si>
  <si>
    <t>Plate2-F9</t>
  </si>
  <si>
    <t>Plate2-G10</t>
  </si>
  <si>
    <t>Plate2-G11</t>
  </si>
  <si>
    <t>Plate2-G12</t>
  </si>
  <si>
    <t>Plate2-G13</t>
  </si>
  <si>
    <t>Plate2-G14</t>
  </si>
  <si>
    <t>Plate2-G15</t>
  </si>
  <si>
    <t>Plate2-G16</t>
  </si>
  <si>
    <t>Plate2-G17</t>
  </si>
  <si>
    <t>Plate2-G18</t>
  </si>
  <si>
    <t>Plate2-G19</t>
  </si>
  <si>
    <t>Plate2-G20</t>
  </si>
  <si>
    <t>Plate2-G21</t>
  </si>
  <si>
    <t>Plate2-G22</t>
  </si>
  <si>
    <t>Plate2-G3</t>
  </si>
  <si>
    <t>Plate2-G4</t>
  </si>
  <si>
    <t>Plate2-G5</t>
  </si>
  <si>
    <t>Plate2-G6</t>
  </si>
  <si>
    <t>Plate2-G7</t>
  </si>
  <si>
    <t>Plate2-G8</t>
  </si>
  <si>
    <t>Plate2-G9</t>
  </si>
  <si>
    <t>Plate2-H10</t>
  </si>
  <si>
    <t>Plate2-H11</t>
  </si>
  <si>
    <t>Plate2-H12</t>
  </si>
  <si>
    <t>Plate2-H13</t>
  </si>
  <si>
    <t>Plate2-H14</t>
  </si>
  <si>
    <t>Plate2-H15</t>
  </si>
  <si>
    <t>Plate2-H16</t>
  </si>
  <si>
    <t>Plate2-H17</t>
  </si>
  <si>
    <t>Plate2-H18</t>
  </si>
  <si>
    <t>Plate2-H19</t>
  </si>
  <si>
    <t>Plate2-H20</t>
  </si>
  <si>
    <t>Plate2-H21</t>
  </si>
  <si>
    <t>Plate2-H22</t>
  </si>
  <si>
    <t>Plate2-H3</t>
  </si>
  <si>
    <t>Plate2-H4</t>
  </si>
  <si>
    <t>Plate2-H5</t>
  </si>
  <si>
    <t>Plate2-H6</t>
  </si>
  <si>
    <t>Plate2-H7</t>
  </si>
  <si>
    <t>Plate2-H8</t>
  </si>
  <si>
    <t>Plate2-H9</t>
  </si>
  <si>
    <t>Plate2-I10</t>
  </si>
  <si>
    <t>Plate2-I11</t>
  </si>
  <si>
    <t>Plate2-I12</t>
  </si>
  <si>
    <t>Plate2-I13</t>
  </si>
  <si>
    <t>Plate2-I14</t>
  </si>
  <si>
    <t>Plate2-I15</t>
  </si>
  <si>
    <t>Plate2-I16</t>
  </si>
  <si>
    <t>Plate2-I17</t>
  </si>
  <si>
    <t>Plate2-I18</t>
  </si>
  <si>
    <t>Plate2-I19</t>
  </si>
  <si>
    <t>Plate2-I20</t>
  </si>
  <si>
    <t>Plate2-I21</t>
  </si>
  <si>
    <t>Plate2-I22</t>
  </si>
  <si>
    <t>Plate2-I3</t>
  </si>
  <si>
    <t>Plate2-I4</t>
  </si>
  <si>
    <t>Plate2-I5</t>
  </si>
  <si>
    <t>Plate2-I6</t>
  </si>
  <si>
    <t>Plate2-I7</t>
  </si>
  <si>
    <t>Plate2-I8</t>
  </si>
  <si>
    <t>Plate2-I9</t>
  </si>
  <si>
    <t>Plate2-J10</t>
  </si>
  <si>
    <t>Plate2-J11</t>
  </si>
  <si>
    <t>Plate2-J12</t>
  </si>
  <si>
    <t>Plate2-J13</t>
  </si>
  <si>
    <t>Plate2-J14</t>
  </si>
  <si>
    <t>Plate2-J15</t>
  </si>
  <si>
    <t>Plate2-J16</t>
  </si>
  <si>
    <t>Plate2-J17</t>
  </si>
  <si>
    <t>Plate2-J18</t>
  </si>
  <si>
    <t>Plate2-J19</t>
  </si>
  <si>
    <t>Plate2-J20</t>
  </si>
  <si>
    <t>Plate2-J21</t>
  </si>
  <si>
    <t>Plate2-J22</t>
  </si>
  <si>
    <t>Plate2-J3</t>
  </si>
  <si>
    <t>Plate2-J4</t>
  </si>
  <si>
    <t>Plate2-J5</t>
  </si>
  <si>
    <t>Plate2-J6</t>
  </si>
  <si>
    <t>Plate2-J7</t>
  </si>
  <si>
    <t>Plate2-J8</t>
  </si>
  <si>
    <t>Plate2-J9</t>
  </si>
  <si>
    <t>Plate2-K10</t>
  </si>
  <si>
    <t>Plate2-K11</t>
  </si>
  <si>
    <t>Plate2-K12</t>
  </si>
  <si>
    <t>Plate2-K13</t>
  </si>
  <si>
    <t>Plate2-K14</t>
  </si>
  <si>
    <t>Plate2-K15</t>
  </si>
  <si>
    <t>Plate2-K16</t>
  </si>
  <si>
    <t>Plate2-K17</t>
  </si>
  <si>
    <t>Plate2-K18</t>
  </si>
  <si>
    <t>Plate2-K19</t>
  </si>
  <si>
    <t>Plate2-K20</t>
  </si>
  <si>
    <t>Plate2-K21</t>
  </si>
  <si>
    <t>Plate2-K22</t>
  </si>
  <si>
    <t>Plate2-K3</t>
  </si>
  <si>
    <t>Plate2-K4</t>
  </si>
  <si>
    <t>Plate2-K5</t>
  </si>
  <si>
    <t>Plate2-K6</t>
  </si>
  <si>
    <t>Plate2-K7</t>
  </si>
  <si>
    <t>Plate2-K8</t>
  </si>
  <si>
    <t>Plate2-K9</t>
  </si>
  <si>
    <t>Plate2-L10</t>
  </si>
  <si>
    <t>Plate2-L11</t>
  </si>
  <si>
    <t>Plate2-L12</t>
  </si>
  <si>
    <t>Plate2-L13</t>
  </si>
  <si>
    <t>Plate2-L14</t>
  </si>
  <si>
    <t>Plate2-L15</t>
  </si>
  <si>
    <t>Plate2-L16</t>
  </si>
  <si>
    <t>Plate2-L17</t>
  </si>
  <si>
    <t>Plate2-L18</t>
  </si>
  <si>
    <t>Plate2-L19</t>
  </si>
  <si>
    <t>Plate2-L20</t>
  </si>
  <si>
    <t>Plate2-L21</t>
  </si>
  <si>
    <t>Plate2-L22</t>
  </si>
  <si>
    <t>Plate2-L3</t>
  </si>
  <si>
    <t>Plate2-L4</t>
  </si>
  <si>
    <t>Plate2-L5</t>
  </si>
  <si>
    <t>Plate2-L6</t>
  </si>
  <si>
    <t>Plate2-L7</t>
  </si>
  <si>
    <t>Plate2-L8</t>
  </si>
  <si>
    <t>Plate2-L9</t>
  </si>
  <si>
    <t>Plate2-M10</t>
  </si>
  <si>
    <t>Plate2-M11</t>
  </si>
  <si>
    <t>Plate2-M12</t>
  </si>
  <si>
    <t>Plate2-M13</t>
  </si>
  <si>
    <t>Plate2-M14</t>
  </si>
  <si>
    <t>Plate2-M15</t>
  </si>
  <si>
    <t>Plate2-M16</t>
  </si>
  <si>
    <t>Plate2-M17</t>
  </si>
  <si>
    <t>Plate2-M18</t>
  </si>
  <si>
    <t>Plate2-M19</t>
  </si>
  <si>
    <t>Plate2-M20</t>
  </si>
  <si>
    <t>Plate2-M21</t>
  </si>
  <si>
    <t>Plate2-M22</t>
  </si>
  <si>
    <t>Plate2-M3</t>
  </si>
  <si>
    <t>Plate2-M4</t>
  </si>
  <si>
    <t>Plate2-M5</t>
  </si>
  <si>
    <t>Plate2-M6</t>
  </si>
  <si>
    <t>Plate2-M7</t>
  </si>
  <si>
    <t>Plate2-M8</t>
  </si>
  <si>
    <t>Plate2-M9</t>
  </si>
  <si>
    <t>Plate2-N10</t>
  </si>
  <si>
    <t>Plate2-N11</t>
  </si>
  <si>
    <t>Plate2-N12</t>
  </si>
  <si>
    <t>Plate2-N13</t>
  </si>
  <si>
    <t>Plate2-N14</t>
  </si>
  <si>
    <t>Plate2-N15</t>
  </si>
  <si>
    <t>Plate2-N16</t>
  </si>
  <si>
    <t>Plate2-N17</t>
  </si>
  <si>
    <t>Plate2-N18</t>
  </si>
  <si>
    <t>Plate2-N19</t>
  </si>
  <si>
    <t>Plate2-N20</t>
  </si>
  <si>
    <t>Plate2-N21</t>
  </si>
  <si>
    <t>Plate2-N22</t>
  </si>
  <si>
    <t>Plate2-N3</t>
  </si>
  <si>
    <t>Plate2-N4</t>
  </si>
  <si>
    <t>Plate2-N5</t>
  </si>
  <si>
    <t>Plate2-N6</t>
  </si>
  <si>
    <t>Plate2-N7</t>
  </si>
  <si>
    <t>Plate2-N8</t>
  </si>
  <si>
    <t>Plate2-N9</t>
  </si>
  <si>
    <t>Plate3-C10</t>
  </si>
  <si>
    <t>Plate3-C11</t>
  </si>
  <si>
    <t>Plate3-C12</t>
  </si>
  <si>
    <t>Plate3-C13</t>
  </si>
  <si>
    <t>Plate3-C14</t>
  </si>
  <si>
    <t>Plate3-C15</t>
  </si>
  <si>
    <t>Plate3-C16</t>
  </si>
  <si>
    <t>Plate3-C17</t>
  </si>
  <si>
    <t>Plate3-C18</t>
  </si>
  <si>
    <t>Plate3-C19</t>
  </si>
  <si>
    <t>Plate3-C20</t>
  </si>
  <si>
    <t>Plate3-C21</t>
  </si>
  <si>
    <t>Plate3-C22</t>
  </si>
  <si>
    <t>Plate3-C3</t>
  </si>
  <si>
    <t>Plate3-C4</t>
  </si>
  <si>
    <t>Plate3-C5</t>
  </si>
  <si>
    <t>Plate3-C6</t>
  </si>
  <si>
    <t>Plate3-C7</t>
  </si>
  <si>
    <t>Plate3-C8</t>
  </si>
  <si>
    <t>Plate3-C9</t>
  </si>
  <si>
    <t>Plate3-D10</t>
  </si>
  <si>
    <t>Plate3-D11</t>
  </si>
  <si>
    <t>Plate3-D12</t>
  </si>
  <si>
    <t>Plate3-D13</t>
  </si>
  <si>
    <t>Plate3-D14</t>
  </si>
  <si>
    <t>Plate3-D15</t>
  </si>
  <si>
    <t>Plate3-D16</t>
  </si>
  <si>
    <t>Plate3-D17</t>
  </si>
  <si>
    <t>Plate3-D18</t>
  </si>
  <si>
    <t>Plate3-D19</t>
  </si>
  <si>
    <t>Plate3-D20</t>
  </si>
  <si>
    <t>Plate3-D21</t>
  </si>
  <si>
    <t>Plate3-D22</t>
  </si>
  <si>
    <t>Plate3-D3</t>
  </si>
  <si>
    <t>Plate3-D4</t>
  </si>
  <si>
    <t>Plate3-D5</t>
  </si>
  <si>
    <t>Plate3-D6</t>
  </si>
  <si>
    <t>Plate3-D7</t>
  </si>
  <si>
    <t>Plate3-D8</t>
  </si>
  <si>
    <t>Plate3-D9</t>
  </si>
  <si>
    <t>Plate3-E10</t>
  </si>
  <si>
    <t>Plate3-E11</t>
  </si>
  <si>
    <t>Plate3-E12</t>
  </si>
  <si>
    <t>Plate3-E13</t>
  </si>
  <si>
    <t>Plate3-E14</t>
  </si>
  <si>
    <t>Plate3-E15</t>
  </si>
  <si>
    <t>Plate3-E16</t>
  </si>
  <si>
    <t>Plate3-E17</t>
  </si>
  <si>
    <t>Plate3-E18</t>
  </si>
  <si>
    <t>Plate3-E19</t>
  </si>
  <si>
    <t>Plate3-E20</t>
  </si>
  <si>
    <t>Plate3-E21</t>
  </si>
  <si>
    <t>Plate3-E22</t>
  </si>
  <si>
    <t>Plate3-E3</t>
  </si>
  <si>
    <t>Plate3-E4</t>
  </si>
  <si>
    <t>Plate3-E5</t>
  </si>
  <si>
    <t>Plate3-E6</t>
  </si>
  <si>
    <t>Plate3-E7</t>
  </si>
  <si>
    <t>Plate3-E8</t>
  </si>
  <si>
    <t>Plate3-E9</t>
  </si>
  <si>
    <t>Plate3-F10</t>
  </si>
  <si>
    <t>Plate3-F11</t>
  </si>
  <si>
    <t>Plate3-F12</t>
  </si>
  <si>
    <t>Plate3-F13</t>
  </si>
  <si>
    <t>Plate3-F14</t>
  </si>
  <si>
    <t>Plate3-F15</t>
  </si>
  <si>
    <t>Plate3-F16</t>
  </si>
  <si>
    <t>Plate3-F17</t>
  </si>
  <si>
    <t>Plate3-F18</t>
  </si>
  <si>
    <t>Plate3-F19</t>
  </si>
  <si>
    <t>Plate3-F20</t>
  </si>
  <si>
    <t>Plate3-F21</t>
  </si>
  <si>
    <t>Plate3-F22</t>
  </si>
  <si>
    <t>Plate3-F3</t>
  </si>
  <si>
    <t>Plate3-F4</t>
  </si>
  <si>
    <t>Plate3-F5</t>
  </si>
  <si>
    <t>Plate3-F6</t>
  </si>
  <si>
    <t>Plate3-F7</t>
  </si>
  <si>
    <t>Plate3-F8</t>
  </si>
  <si>
    <t>Plate3-F9</t>
  </si>
  <si>
    <t>Plate3-G10</t>
  </si>
  <si>
    <t>Plate3-G11</t>
  </si>
  <si>
    <t>Plate3-G12</t>
  </si>
  <si>
    <t>Plate3-G13</t>
  </si>
  <si>
    <t>Plate3-G14</t>
  </si>
  <si>
    <t>Plate3-G15</t>
  </si>
  <si>
    <t>Plate3-G16</t>
  </si>
  <si>
    <t>Plate3-G17</t>
  </si>
  <si>
    <t>Plate3-G18</t>
  </si>
  <si>
    <t>Plate3-G19</t>
  </si>
  <si>
    <t>Plate3-G20</t>
  </si>
  <si>
    <t>Plate3-G21</t>
  </si>
  <si>
    <t>Plate3-G22</t>
  </si>
  <si>
    <t>Plate3-G3</t>
  </si>
  <si>
    <t>Plate3-G4</t>
  </si>
  <si>
    <t>Plate3-G5</t>
  </si>
  <si>
    <t>Plate3-G6</t>
  </si>
  <si>
    <t>Plate3-G7</t>
  </si>
  <si>
    <t>Plate3-G8</t>
  </si>
  <si>
    <t>Plate3-G9</t>
  </si>
  <si>
    <t>Plate3-H10</t>
  </si>
  <si>
    <t>Plate3-H11</t>
  </si>
  <si>
    <t>Plate3-H12</t>
  </si>
  <si>
    <t>Plate3-H13</t>
  </si>
  <si>
    <t>Plate3-H14</t>
  </si>
  <si>
    <t>Plate3-H15</t>
  </si>
  <si>
    <t>Plate3-H16</t>
  </si>
  <si>
    <t>Plate3-H17</t>
  </si>
  <si>
    <t>Plate3-H18</t>
  </si>
  <si>
    <t>Plate3-H19</t>
  </si>
  <si>
    <t>Plate3-H20</t>
  </si>
  <si>
    <t>Plate3-H21</t>
  </si>
  <si>
    <t>Plate3-H22</t>
  </si>
  <si>
    <t>Plate3-H3</t>
  </si>
  <si>
    <t>Plate3-H4</t>
  </si>
  <si>
    <t>Plate3-H5</t>
  </si>
  <si>
    <t>Plate3-H6</t>
  </si>
  <si>
    <t>Plate3-H7</t>
  </si>
  <si>
    <t>Plate3-H8</t>
  </si>
  <si>
    <t>Plate3-H9</t>
  </si>
  <si>
    <t>Plate3-I10</t>
  </si>
  <si>
    <t>Plate3-I11</t>
  </si>
  <si>
    <t>Plate3-I12</t>
  </si>
  <si>
    <t>Plate3-I13</t>
  </si>
  <si>
    <t>Plate3-I14</t>
  </si>
  <si>
    <t>Plate3-I15</t>
  </si>
  <si>
    <t>Plate3-I16</t>
  </si>
  <si>
    <t>Plate3-I17</t>
  </si>
  <si>
    <t>Plate3-I18</t>
  </si>
  <si>
    <t>Plate3-I19</t>
  </si>
  <si>
    <t>Plate3-I20</t>
  </si>
  <si>
    <t>Plate3-I21</t>
  </si>
  <si>
    <t>Plate3-I22</t>
  </si>
  <si>
    <t>Plate3-I3</t>
  </si>
  <si>
    <t>Plate3-I4</t>
  </si>
  <si>
    <t>Plate3-I5</t>
  </si>
  <si>
    <t>Plate3-I6</t>
  </si>
  <si>
    <t>Plate3-I7</t>
  </si>
  <si>
    <t>Plate3-I8</t>
  </si>
  <si>
    <t>Plate3-I9</t>
  </si>
  <si>
    <t>Plate3-J10</t>
  </si>
  <si>
    <t>Plate3-J11</t>
  </si>
  <si>
    <t>Plate3-J12</t>
  </si>
  <si>
    <t>Plate3-J13</t>
  </si>
  <si>
    <t>Plate3-J14</t>
  </si>
  <si>
    <t>Plate3-J15</t>
  </si>
  <si>
    <t>Plate3-J16</t>
  </si>
  <si>
    <t>Plate3-J17</t>
  </si>
  <si>
    <t>Plate3-J18</t>
  </si>
  <si>
    <t>Plate3-J19</t>
  </si>
  <si>
    <t>Plate3-J20</t>
  </si>
  <si>
    <t>Plate3-J21</t>
  </si>
  <si>
    <t>Plate3-J22</t>
  </si>
  <si>
    <t>Plate3-J3</t>
  </si>
  <si>
    <t>Plate3-J4</t>
  </si>
  <si>
    <t>Plate3-J5</t>
  </si>
  <si>
    <t>Plate3-J6</t>
  </si>
  <si>
    <t>Plate3-J7</t>
  </si>
  <si>
    <t>Plate3-J8</t>
  </si>
  <si>
    <t>Plate3-J9</t>
  </si>
  <si>
    <t>Plate3-K10</t>
  </si>
  <si>
    <t>Plate3-K11</t>
  </si>
  <si>
    <t>Plate3-K12</t>
  </si>
  <si>
    <t>Plate3-K13</t>
  </si>
  <si>
    <t>Plate3-K14</t>
  </si>
  <si>
    <t>Plate3-K15</t>
  </si>
  <si>
    <t>Plate3-K16</t>
  </si>
  <si>
    <t>Plate3-K17</t>
  </si>
  <si>
    <t>Plate3-K18</t>
  </si>
  <si>
    <t>Plate3-K19</t>
  </si>
  <si>
    <t>Plate3-K20</t>
  </si>
  <si>
    <t>Plate3-K21</t>
  </si>
  <si>
    <t>Plate3-K22</t>
  </si>
  <si>
    <t>Plate3-K3</t>
  </si>
  <si>
    <t>Plate3-K4</t>
  </si>
  <si>
    <t>Plate3-K5</t>
  </si>
  <si>
    <t>Plate3-K6</t>
  </si>
  <si>
    <t>Plate3-K7</t>
  </si>
  <si>
    <t>Plate3-K8</t>
  </si>
  <si>
    <t>Plate3-K9</t>
  </si>
  <si>
    <t>Plate3-L10</t>
  </si>
  <si>
    <t>Plate3-L11</t>
  </si>
  <si>
    <t>Plate3-L12</t>
  </si>
  <si>
    <t>Plate3-L13</t>
  </si>
  <si>
    <t>Plate3-L14</t>
  </si>
  <si>
    <t>Plate3-L15</t>
  </si>
  <si>
    <t>Plate3-L16</t>
  </si>
  <si>
    <t>Plate3-L17</t>
  </si>
  <si>
    <t>Plate3-L18</t>
  </si>
  <si>
    <t>Plate3-L19</t>
  </si>
  <si>
    <t>Plate3-L20</t>
  </si>
  <si>
    <t>Plate3-L21</t>
  </si>
  <si>
    <t>Plate3-L22</t>
  </si>
  <si>
    <t>Plate3-L3</t>
  </si>
  <si>
    <t>Plate3-L4</t>
  </si>
  <si>
    <t>Plate3-L5</t>
  </si>
  <si>
    <t>Plate3-L6</t>
  </si>
  <si>
    <t>Plate3-L7</t>
  </si>
  <si>
    <t>Plate3-L8</t>
  </si>
  <si>
    <t>Plate3-L9</t>
  </si>
  <si>
    <t>Plate3-M10</t>
  </si>
  <si>
    <t>Plate3-M11</t>
  </si>
  <si>
    <t>Plate3-M12</t>
  </si>
  <si>
    <t>Plate3-M13</t>
  </si>
  <si>
    <t>Plate3-M14</t>
  </si>
  <si>
    <t>Plate3-M15</t>
  </si>
  <si>
    <t>Plate3-M16</t>
  </si>
  <si>
    <t>Plate3-M17</t>
  </si>
  <si>
    <t>Plate3-M18</t>
  </si>
  <si>
    <t>Plate3-M19</t>
  </si>
  <si>
    <t>Plate3-M20</t>
  </si>
  <si>
    <t>Plate3-M21</t>
  </si>
  <si>
    <t>Plate3-M22</t>
  </si>
  <si>
    <t>Plate3-M3</t>
  </si>
  <si>
    <t>Plate3-M4</t>
  </si>
  <si>
    <t>Plate3-M5</t>
  </si>
  <si>
    <t>Plate3-M6</t>
  </si>
  <si>
    <t>Plate3-M7</t>
  </si>
  <si>
    <t>Plate3-M8</t>
  </si>
  <si>
    <t>Plate3-M9</t>
  </si>
  <si>
    <t>Plate3-N10</t>
  </si>
  <si>
    <t>Plate3-N11</t>
  </si>
  <si>
    <t>Plate3-N12</t>
  </si>
  <si>
    <t>Plate3-N13</t>
  </si>
  <si>
    <t>Plate3-N14</t>
  </si>
  <si>
    <t>Plate3-N15</t>
  </si>
  <si>
    <t>Plate3-N16</t>
  </si>
  <si>
    <t>Plate3-N17</t>
  </si>
  <si>
    <t>Plate3-N18</t>
  </si>
  <si>
    <t>Plate3-N19</t>
  </si>
  <si>
    <t>Plate3-N20</t>
  </si>
  <si>
    <t>Plate3-N21</t>
  </si>
  <si>
    <t>Plate3-N22</t>
  </si>
  <si>
    <t>Plate3-N3</t>
  </si>
  <si>
    <t>Plate3-N4</t>
  </si>
  <si>
    <t>Plate3-N5</t>
  </si>
  <si>
    <t>Plate3-N6</t>
  </si>
  <si>
    <t>Plate3-N7</t>
  </si>
  <si>
    <t>Plate3-N8</t>
  </si>
  <si>
    <t>Plate3-N9</t>
  </si>
  <si>
    <t>Plate4-C10</t>
  </si>
  <si>
    <t>Plate4-C11</t>
  </si>
  <si>
    <t>Plate4-C12</t>
  </si>
  <si>
    <t>Plate4-C13</t>
  </si>
  <si>
    <t>Plate4-C14</t>
  </si>
  <si>
    <t>Plate4-C15</t>
  </si>
  <si>
    <t>Plate4-C16</t>
  </si>
  <si>
    <t>Plate4-C17</t>
  </si>
  <si>
    <t>Plate4-C18</t>
  </si>
  <si>
    <t>Plate4-C19</t>
  </si>
  <si>
    <t>Plate4-C20</t>
  </si>
  <si>
    <t>Plate4-C21</t>
  </si>
  <si>
    <t>Plate4-C22</t>
  </si>
  <si>
    <t>Plate4-C3</t>
  </si>
  <si>
    <t>Plate4-C4</t>
  </si>
  <si>
    <t>Plate4-C5</t>
  </si>
  <si>
    <t>Plate4-C6</t>
  </si>
  <si>
    <t>Plate4-C7</t>
  </si>
  <si>
    <t>Plate4-C8</t>
  </si>
  <si>
    <t>Plate4-C9</t>
  </si>
  <si>
    <t>Plate4-D10</t>
  </si>
  <si>
    <t>Plate4-D11</t>
  </si>
  <si>
    <t>Plate4-D12</t>
  </si>
  <si>
    <t>Plate4-D13</t>
  </si>
  <si>
    <t>Plate4-D14</t>
  </si>
  <si>
    <t>Plate4-D15</t>
  </si>
  <si>
    <t>Plate4-D16</t>
  </si>
  <si>
    <t>Plate4-D17</t>
  </si>
  <si>
    <t>Plate4-D18</t>
  </si>
  <si>
    <t>Plate4-D19</t>
  </si>
  <si>
    <t>Plate4-D20</t>
  </si>
  <si>
    <t>Plate4-D21</t>
  </si>
  <si>
    <t>Plate4-D22</t>
  </si>
  <si>
    <t>Plate4-D3</t>
  </si>
  <si>
    <t>Plate4-D4</t>
  </si>
  <si>
    <t>Plate4-D5</t>
  </si>
  <si>
    <t>Plate4-D6</t>
  </si>
  <si>
    <t>Plate4-D7</t>
  </si>
  <si>
    <t>Plate4-D8</t>
  </si>
  <si>
    <t>Plate4-D9</t>
  </si>
  <si>
    <t>Plate4-E10</t>
  </si>
  <si>
    <t>Plate4-E11</t>
  </si>
  <si>
    <t>Plate4-E12</t>
  </si>
  <si>
    <t>Plate4-E13</t>
  </si>
  <si>
    <t>Plate4-E14</t>
  </si>
  <si>
    <t>Plate4-E15</t>
  </si>
  <si>
    <t>Plate4-E16</t>
  </si>
  <si>
    <t>Plate4-E17</t>
  </si>
  <si>
    <t>Plate4-E18</t>
  </si>
  <si>
    <t>Plate4-E19</t>
  </si>
  <si>
    <t>Plate4-E20</t>
  </si>
  <si>
    <t>Plate4-E21</t>
  </si>
  <si>
    <t>Plate4-E22</t>
  </si>
  <si>
    <t>Plate4-E3</t>
  </si>
  <si>
    <t>Plate4-E4</t>
  </si>
  <si>
    <t>Plate4-E5</t>
  </si>
  <si>
    <t>Plate4-E6</t>
  </si>
  <si>
    <t>Plate4-E7</t>
  </si>
  <si>
    <t>Plate4-E8</t>
  </si>
  <si>
    <t>Plate4-E9</t>
  </si>
  <si>
    <t>Plate4-F10</t>
  </si>
  <si>
    <t>Plate4-F11</t>
  </si>
  <si>
    <t>Plate4-F12</t>
  </si>
  <si>
    <t>Plate4-F13</t>
  </si>
  <si>
    <t>Plate4-F14</t>
  </si>
  <si>
    <t>Plate4-F15</t>
  </si>
  <si>
    <t>Plate4-F16</t>
  </si>
  <si>
    <t>Plate4-F17</t>
  </si>
  <si>
    <t>Plate4-F18</t>
  </si>
  <si>
    <t>Plate4-F19</t>
  </si>
  <si>
    <t>Plate4-F20</t>
  </si>
  <si>
    <t>Plate4-F21</t>
  </si>
  <si>
    <t>Plate4-F22</t>
  </si>
  <si>
    <t>Plate4-F3</t>
  </si>
  <si>
    <t>Plate4-F4</t>
  </si>
  <si>
    <t>Plate4-F5</t>
  </si>
  <si>
    <t>Plate4-F6</t>
  </si>
  <si>
    <t>Plate4-F7</t>
  </si>
  <si>
    <t>Plate4-F8</t>
  </si>
  <si>
    <t>Plate4-F9</t>
  </si>
  <si>
    <t>Plate4-G10</t>
  </si>
  <si>
    <t>Plate4-G11</t>
  </si>
  <si>
    <t>Plate4-G12</t>
  </si>
  <si>
    <t>Plate4-G13</t>
  </si>
  <si>
    <t>Plate4-G14</t>
  </si>
  <si>
    <t>Plate4-G15</t>
  </si>
  <si>
    <t>Plate4-G16</t>
  </si>
  <si>
    <t>Plate4-G17</t>
  </si>
  <si>
    <t>Plate4-G18</t>
  </si>
  <si>
    <t>Plate4-G19</t>
  </si>
  <si>
    <t>Plate4-G20</t>
  </si>
  <si>
    <t>Plate4-G21</t>
  </si>
  <si>
    <t>Plate4-G22</t>
  </si>
  <si>
    <t>Plate4-G3</t>
  </si>
  <si>
    <t>Plate4-G4</t>
  </si>
  <si>
    <t>Plate4-G5</t>
  </si>
  <si>
    <t>Plate4-G6</t>
  </si>
  <si>
    <t>Plate4-G7</t>
  </si>
  <si>
    <t>Plate4-G8</t>
  </si>
  <si>
    <t>Plate4-G9</t>
  </si>
  <si>
    <t>Plate4-H10</t>
  </si>
  <si>
    <t>Plate4-H11</t>
  </si>
  <si>
    <t>Plate4-H12</t>
  </si>
  <si>
    <t>Plate4-H13</t>
  </si>
  <si>
    <t>Plate4-H14</t>
  </si>
  <si>
    <t>Plate4-H15</t>
  </si>
  <si>
    <t>Plate4-H16</t>
  </si>
  <si>
    <t>Plate4-H17</t>
  </si>
  <si>
    <t>Plate4-H18</t>
  </si>
  <si>
    <t>Plate4-H19</t>
  </si>
  <si>
    <t>Plate4-H20</t>
  </si>
  <si>
    <t>Plate4-H21</t>
  </si>
  <si>
    <t>Plate4-H22</t>
  </si>
  <si>
    <t>Plate4-H3</t>
  </si>
  <si>
    <t>Plate4-H4</t>
  </si>
  <si>
    <t>Plate4-H5</t>
  </si>
  <si>
    <t>Plate4-H6</t>
  </si>
  <si>
    <t>Plate4-H7</t>
  </si>
  <si>
    <t>Plate4-H8</t>
  </si>
  <si>
    <t>Plate4-H9</t>
  </si>
  <si>
    <t>Plate4-I10</t>
  </si>
  <si>
    <t>Plate4-I11</t>
  </si>
  <si>
    <t>Plate4-I12</t>
  </si>
  <si>
    <t>Plate4-I13</t>
  </si>
  <si>
    <t>Plate4-I14</t>
  </si>
  <si>
    <t>Plate4-I15</t>
  </si>
  <si>
    <t>Plate4-I16</t>
  </si>
  <si>
    <t>Plate4-I17</t>
  </si>
  <si>
    <t>Plate4-I18</t>
  </si>
  <si>
    <t>Plate4-I19</t>
  </si>
  <si>
    <t>Plate4-I20</t>
  </si>
  <si>
    <t>Plate4-I21</t>
  </si>
  <si>
    <t>Plate4-I22</t>
  </si>
  <si>
    <t>Plate4-I3</t>
  </si>
  <si>
    <t>Plate4-I4</t>
  </si>
  <si>
    <t>Plate4-I5</t>
  </si>
  <si>
    <t>Plate4-I6</t>
  </si>
  <si>
    <t>Plate4-I7</t>
  </si>
  <si>
    <t>Plate4-I8</t>
  </si>
  <si>
    <t>Plate4-I9</t>
  </si>
  <si>
    <t>Plate4-J10</t>
  </si>
  <si>
    <t>Plate4-J11</t>
  </si>
  <si>
    <t>Plate4-J12</t>
  </si>
  <si>
    <t>Plate4-J13</t>
  </si>
  <si>
    <t>Plate4-J14</t>
  </si>
  <si>
    <t>Plate4-J15</t>
  </si>
  <si>
    <t>Plate4-J16</t>
  </si>
  <si>
    <t>Plate4-J17</t>
  </si>
  <si>
    <t>Plate4-J18</t>
  </si>
  <si>
    <t>Plate4-J19</t>
  </si>
  <si>
    <t>Plate4-J20</t>
  </si>
  <si>
    <t>Plate4-J21</t>
  </si>
  <si>
    <t>Plate4-J22</t>
  </si>
  <si>
    <t>Plate4-J3</t>
  </si>
  <si>
    <t>Plate4-J4</t>
  </si>
  <si>
    <t>Plate4-J5</t>
  </si>
  <si>
    <t>Plate4-J6</t>
  </si>
  <si>
    <t>Plate4-J7</t>
  </si>
  <si>
    <t>Plate4-J8</t>
  </si>
  <si>
    <t>Plate4-J9</t>
  </si>
  <si>
    <t>Plate4-K10</t>
  </si>
  <si>
    <t>Plate4-K11</t>
  </si>
  <si>
    <t>Plate4-K12</t>
  </si>
  <si>
    <t>Plate4-K13</t>
  </si>
  <si>
    <t>Plate4-K14</t>
  </si>
  <si>
    <t>Plate4-K15</t>
  </si>
  <si>
    <t>Plate4-K16</t>
  </si>
  <si>
    <t>Plate4-K17</t>
  </si>
  <si>
    <t>Plate4-K18</t>
  </si>
  <si>
    <t>Plate4-K19</t>
  </si>
  <si>
    <t>Plate4-K20</t>
  </si>
  <si>
    <t>Plate4-K21</t>
  </si>
  <si>
    <t>Plate4-K22</t>
  </si>
  <si>
    <t>Plate4-K3</t>
  </si>
  <si>
    <t>Plate4-K4</t>
  </si>
  <si>
    <t>Plate4-K5</t>
  </si>
  <si>
    <t>Plate4-K6</t>
  </si>
  <si>
    <t>Plate4-K7</t>
  </si>
  <si>
    <t>Plate4-K8</t>
  </si>
  <si>
    <t>Plate4-K9</t>
  </si>
  <si>
    <t>Plate4-L10</t>
  </si>
  <si>
    <t>Plate4-L11</t>
  </si>
  <si>
    <t>Plate4-L12</t>
  </si>
  <si>
    <t>Plate4-L13</t>
  </si>
  <si>
    <t>Plate4-L14</t>
  </si>
  <si>
    <t>Plate4-L15</t>
  </si>
  <si>
    <t>Plate4-L16</t>
  </si>
  <si>
    <t>Plate4-L17</t>
  </si>
  <si>
    <t>Plate4-L18</t>
  </si>
  <si>
    <t>Plate4-L19</t>
  </si>
  <si>
    <t>Plate4-L20</t>
  </si>
  <si>
    <t>Plate4-L21</t>
  </si>
  <si>
    <t>Plate4-L22</t>
  </si>
  <si>
    <t>Plate4-L3</t>
  </si>
  <si>
    <t>Plate4-L4</t>
  </si>
  <si>
    <t>Plate4-L5</t>
  </si>
  <si>
    <t>Plate4-L6</t>
  </si>
  <si>
    <t>Plate4-L7</t>
  </si>
  <si>
    <t>Plate4-L8</t>
  </si>
  <si>
    <t>Plate4-L9</t>
  </si>
  <si>
    <t>Plate4-M10</t>
  </si>
  <si>
    <t>Plate4-M11</t>
  </si>
  <si>
    <t>Plate4-M12</t>
  </si>
  <si>
    <t>Plate4-M13</t>
  </si>
  <si>
    <t>Plate4-M14</t>
  </si>
  <si>
    <t>Plate4-M15</t>
  </si>
  <si>
    <t>Plate4-M16</t>
  </si>
  <si>
    <t>Plate4-M17</t>
  </si>
  <si>
    <t>Plate4-M18</t>
  </si>
  <si>
    <t>Plate4-M19</t>
  </si>
  <si>
    <t>Plate4-M20</t>
  </si>
  <si>
    <t>Plate4-M21</t>
  </si>
  <si>
    <t>Plate4-M22</t>
  </si>
  <si>
    <t>Plate4-M3</t>
  </si>
  <si>
    <t>Plate4-M4</t>
  </si>
  <si>
    <t>Plate4-M5</t>
  </si>
  <si>
    <t>Plate4-M6</t>
  </si>
  <si>
    <t>Plate4-M7</t>
  </si>
  <si>
    <t>Plate4-M8</t>
  </si>
  <si>
    <t>Plate4-M9</t>
  </si>
  <si>
    <t>Plate4-N10</t>
  </si>
  <si>
    <t>Plate4-N11</t>
  </si>
  <si>
    <t>Plate4-N12</t>
  </si>
  <si>
    <t>Plate4-N13</t>
  </si>
  <si>
    <t>Plate4-N14</t>
  </si>
  <si>
    <t>Plate4-N15</t>
  </si>
  <si>
    <t>Plate4-N16</t>
  </si>
  <si>
    <t>Plate4-N17</t>
  </si>
  <si>
    <t>Plate4-N18</t>
  </si>
  <si>
    <t>Plate4-N19</t>
  </si>
  <si>
    <t>Plate4-N20</t>
  </si>
  <si>
    <t>Plate4-N21</t>
  </si>
  <si>
    <t>Plate4-N22</t>
  </si>
  <si>
    <t>Plate4-N3</t>
  </si>
  <si>
    <t>Plate4-N4</t>
  </si>
  <si>
    <t>Plate4-N5</t>
  </si>
  <si>
    <t>Plate4-N6</t>
  </si>
  <si>
    <t>Plate4-N7</t>
  </si>
  <si>
    <t>Plate4-N8</t>
  </si>
  <si>
    <t>Plate4-N9</t>
  </si>
  <si>
    <t>Plate5-C10</t>
  </si>
  <si>
    <t>Plate5-C11</t>
  </si>
  <si>
    <t>Plate5-C12</t>
  </si>
  <si>
    <t>Plate5-C13</t>
  </si>
  <si>
    <t>Plate5-C14</t>
  </si>
  <si>
    <t>Plate5-C15</t>
  </si>
  <si>
    <t>Plate5-C16</t>
  </si>
  <si>
    <t>Plate5-C17</t>
  </si>
  <si>
    <t>Plate5-C18</t>
  </si>
  <si>
    <t>Plate5-C19</t>
  </si>
  <si>
    <t>Plate5-C20</t>
  </si>
  <si>
    <t>Plate5-C21</t>
  </si>
  <si>
    <t>Plate5-C22</t>
  </si>
  <si>
    <t>Plate5-C3</t>
  </si>
  <si>
    <t>Plate5-C4</t>
  </si>
  <si>
    <t>Plate5-C5</t>
  </si>
  <si>
    <t>Plate5-C6</t>
  </si>
  <si>
    <t>Plate5-C7</t>
  </si>
  <si>
    <t>Plate5-C8</t>
  </si>
  <si>
    <t>Plate5-C9</t>
  </si>
  <si>
    <t>Plate5-D10</t>
  </si>
  <si>
    <t>Plate5-D11</t>
  </si>
  <si>
    <t>Plate5-D12</t>
  </si>
  <si>
    <t>Plate5-D13</t>
  </si>
  <si>
    <t>Plate5-D14</t>
  </si>
  <si>
    <t>Plate5-D15</t>
  </si>
  <si>
    <t>Plate5-D16</t>
  </si>
  <si>
    <t>Plate5-D17</t>
  </si>
  <si>
    <t>Plate5-D18</t>
  </si>
  <si>
    <t>Plate5-D19</t>
  </si>
  <si>
    <t>Plate5-D20</t>
  </si>
  <si>
    <t>Plate5-D21</t>
  </si>
  <si>
    <t>Plate5-D22</t>
  </si>
  <si>
    <t>Plate5-D3</t>
  </si>
  <si>
    <t>Plate5-D4</t>
  </si>
  <si>
    <t>Plate5-D5</t>
  </si>
  <si>
    <t>Plate5-D6</t>
  </si>
  <si>
    <t>Plate5-D7</t>
  </si>
  <si>
    <t>Plate5-D8</t>
  </si>
  <si>
    <t>Plate5-D9</t>
  </si>
  <si>
    <t>Plate5-E10</t>
  </si>
  <si>
    <t>Plate5-E11</t>
  </si>
  <si>
    <t>Plate5-E12</t>
  </si>
  <si>
    <t>Plate5-E13</t>
  </si>
  <si>
    <t>Plate5-E14</t>
  </si>
  <si>
    <t>Plate5-E15</t>
  </si>
  <si>
    <t>Plate5-E16</t>
  </si>
  <si>
    <t>Plate5-E17</t>
  </si>
  <si>
    <t>Plate5-E18</t>
  </si>
  <si>
    <t>Plate5-E19</t>
  </si>
  <si>
    <t>Plate5-E20</t>
  </si>
  <si>
    <t>Plate5-E21</t>
  </si>
  <si>
    <t>Plate5-E22</t>
  </si>
  <si>
    <t>Plate5-E3</t>
  </si>
  <si>
    <t>Plate5-E4</t>
  </si>
  <si>
    <t>Plate5-E5</t>
  </si>
  <si>
    <t>Plate5-E6</t>
  </si>
  <si>
    <t>Plate5-E7</t>
  </si>
  <si>
    <t>Plate5-E8</t>
  </si>
  <si>
    <t>Plate5-E9</t>
  </si>
  <si>
    <t>Plate5-F10</t>
  </si>
  <si>
    <t>Plate5-F11</t>
  </si>
  <si>
    <t>Plate5-F12</t>
  </si>
  <si>
    <t>Plate5-F13</t>
  </si>
  <si>
    <t>Plate5-F14</t>
  </si>
  <si>
    <t>Plate5-F15</t>
  </si>
  <si>
    <t>Plate5-F16</t>
  </si>
  <si>
    <t>Plate5-F17</t>
  </si>
  <si>
    <t>Plate5-F18</t>
  </si>
  <si>
    <t>Plate5-F19</t>
  </si>
  <si>
    <t>Plate5-F20</t>
  </si>
  <si>
    <t>Plate5-F21</t>
  </si>
  <si>
    <t>Plate5-F22</t>
  </si>
  <si>
    <t>Plate5-F3</t>
  </si>
  <si>
    <t>Plate5-F4</t>
  </si>
  <si>
    <t>Plate5-F5</t>
  </si>
  <si>
    <t>Plate5-F6</t>
  </si>
  <si>
    <t>Plate5-F7</t>
  </si>
  <si>
    <t>Plate5-F8</t>
  </si>
  <si>
    <t>Plate5-F9</t>
  </si>
  <si>
    <t>Plate5-G10</t>
  </si>
  <si>
    <t>Plate5-G11</t>
  </si>
  <si>
    <t>Plate5-G12</t>
  </si>
  <si>
    <t>Plate5-G13</t>
  </si>
  <si>
    <t>Plate5-G14</t>
  </si>
  <si>
    <t>Plate5-G15</t>
  </si>
  <si>
    <t>Plate5-G16</t>
  </si>
  <si>
    <t>Plate5-G17</t>
  </si>
  <si>
    <t>Plate5-G18</t>
  </si>
  <si>
    <t>Plate5-G19</t>
  </si>
  <si>
    <t>Plate5-G20</t>
  </si>
  <si>
    <t>Plate5-G21</t>
  </si>
  <si>
    <t>Plate5-G22</t>
  </si>
  <si>
    <t>Plate5-G3</t>
  </si>
  <si>
    <t>Plate5-G4</t>
  </si>
  <si>
    <t>Plate5-G5</t>
  </si>
  <si>
    <t>Plate5-G6</t>
  </si>
  <si>
    <t>Plate5-G7</t>
  </si>
  <si>
    <t>Plate5-G8</t>
  </si>
  <si>
    <t>Plate5-G9</t>
  </si>
  <si>
    <t>Plate5-H10</t>
  </si>
  <si>
    <t>Plate5-H11</t>
  </si>
  <si>
    <t>Plate5-H12</t>
  </si>
  <si>
    <t>Plate5-H13</t>
  </si>
  <si>
    <t>Plate5-H14</t>
  </si>
  <si>
    <t>Plate5-H15</t>
  </si>
  <si>
    <t>Plate5-H16</t>
  </si>
  <si>
    <t>Plate5-H17</t>
  </si>
  <si>
    <t>Plate5-H18</t>
  </si>
  <si>
    <t>Plate5-H19</t>
  </si>
  <si>
    <t>Plate5-H20</t>
  </si>
  <si>
    <t>Plate5-H21</t>
  </si>
  <si>
    <t>Plate5-H22</t>
  </si>
  <si>
    <t>Plate5-H3</t>
  </si>
  <si>
    <t>Plate5-H4</t>
  </si>
  <si>
    <t>Plate5-H5</t>
  </si>
  <si>
    <t>Plate5-H6</t>
  </si>
  <si>
    <t>Plate5-H7</t>
  </si>
  <si>
    <t>Plate5-H8</t>
  </si>
  <si>
    <t>Plate5-H9</t>
  </si>
  <si>
    <t>Plate5-I10</t>
  </si>
  <si>
    <t>Plate5-I11</t>
  </si>
  <si>
    <t>Plate5-I12</t>
  </si>
  <si>
    <t>Plate5-I13</t>
  </si>
  <si>
    <t>Plate5-I14</t>
  </si>
  <si>
    <t>Plate5-I15</t>
  </si>
  <si>
    <t>Plate5-I16</t>
  </si>
  <si>
    <t>Plate5-I17</t>
  </si>
  <si>
    <t>Plate5-I18</t>
  </si>
  <si>
    <t>Plate5-I19</t>
  </si>
  <si>
    <t>Plate5-I20</t>
  </si>
  <si>
    <t>Plate5-I21</t>
  </si>
  <si>
    <t>Plate5-I22</t>
  </si>
  <si>
    <t>Plate5-I3</t>
  </si>
  <si>
    <t>Plate5-I4</t>
  </si>
  <si>
    <t>Plate5-I5</t>
  </si>
  <si>
    <t>Plate5-I6</t>
  </si>
  <si>
    <t>Plate5-I7</t>
  </si>
  <si>
    <t>Plate5-I8</t>
  </si>
  <si>
    <t>Plate5-I9</t>
  </si>
  <si>
    <t>Plate5-J10</t>
  </si>
  <si>
    <t>Plate5-J11</t>
  </si>
  <si>
    <t>Plate5-J12</t>
  </si>
  <si>
    <t>Plate5-J13</t>
  </si>
  <si>
    <t>Plate5-J14</t>
  </si>
  <si>
    <t>Plate5-J15</t>
  </si>
  <si>
    <t>Plate5-J16</t>
  </si>
  <si>
    <t>Plate5-J17</t>
  </si>
  <si>
    <t>Plate5-J18</t>
  </si>
  <si>
    <t>Plate5-J19</t>
  </si>
  <si>
    <t>Plate5-J20</t>
  </si>
  <si>
    <t>Plate5-J21</t>
  </si>
  <si>
    <t>Plate5-J22</t>
  </si>
  <si>
    <t>Plate5-J3</t>
  </si>
  <si>
    <t>Plate5-J4</t>
  </si>
  <si>
    <t>Plate5-J5</t>
  </si>
  <si>
    <t>Plate5-J6</t>
  </si>
  <si>
    <t>Plate5-J7</t>
  </si>
  <si>
    <t>Plate5-J8</t>
  </si>
  <si>
    <t>Plate5-J9</t>
  </si>
  <si>
    <t>Plate5-K10</t>
  </si>
  <si>
    <t>Plate5-K11</t>
  </si>
  <si>
    <t>Plate5-K12</t>
  </si>
  <si>
    <t>Plate5-K13</t>
  </si>
  <si>
    <t>Plate5-K14</t>
  </si>
  <si>
    <t>Plate5-K15</t>
  </si>
  <si>
    <t>Plate5-K16</t>
  </si>
  <si>
    <t>Plate5-K17</t>
  </si>
  <si>
    <t>Plate5-K18</t>
  </si>
  <si>
    <t>Plate5-K19</t>
  </si>
  <si>
    <t>Plate5-K20</t>
  </si>
  <si>
    <t>Plate5-K21</t>
  </si>
  <si>
    <t>Plate5-K22</t>
  </si>
  <si>
    <t>Plate5-K3</t>
  </si>
  <si>
    <t>Plate5-K4</t>
  </si>
  <si>
    <t>Plate5-K5</t>
  </si>
  <si>
    <t>Plate5-K6</t>
  </si>
  <si>
    <t>Plate5-K7</t>
  </si>
  <si>
    <t>Plate5-K8</t>
  </si>
  <si>
    <t>Plate5-K9</t>
  </si>
  <si>
    <t>Plate5-L10</t>
  </si>
  <si>
    <t>Plate5-L11</t>
  </si>
  <si>
    <t>Plate5-L12</t>
  </si>
  <si>
    <t>Plate5-L13</t>
  </si>
  <si>
    <t>Plate5-L14</t>
  </si>
  <si>
    <t>Plate5-L15</t>
  </si>
  <si>
    <t>Plate5-L16</t>
  </si>
  <si>
    <t>Plate5-L17</t>
  </si>
  <si>
    <t>Plate5-L18</t>
  </si>
  <si>
    <t>Plate5-L19</t>
  </si>
  <si>
    <t>Plate5-L20</t>
  </si>
  <si>
    <t>Plate5-L21</t>
  </si>
  <si>
    <t>Plate5-L22</t>
  </si>
  <si>
    <t>Plate5-L3</t>
  </si>
  <si>
    <t>Plate5-L4</t>
  </si>
  <si>
    <t>Plate5-L5</t>
  </si>
  <si>
    <t>Plate5-L6</t>
  </si>
  <si>
    <t>Plate5-L7</t>
  </si>
  <si>
    <t>Plate5-L8</t>
  </si>
  <si>
    <t>Plate5-L9</t>
  </si>
  <si>
    <t>Plate5-M10</t>
  </si>
  <si>
    <t>Plate5-M11</t>
  </si>
  <si>
    <t>Plate5-M12</t>
  </si>
  <si>
    <t>Plate5-M13</t>
  </si>
  <si>
    <t>Plate5-M14</t>
  </si>
  <si>
    <t>Plate5-M15</t>
  </si>
  <si>
    <t>Plate5-M16</t>
  </si>
  <si>
    <t>Plate5-M17</t>
  </si>
  <si>
    <t>Plate5-M18</t>
  </si>
  <si>
    <t>Plate5-M19</t>
  </si>
  <si>
    <t>Plate5-M20</t>
  </si>
  <si>
    <t>Plate5-M21</t>
  </si>
  <si>
    <t>Plate5-M22</t>
  </si>
  <si>
    <t>Plate5-M3</t>
  </si>
  <si>
    <t>Plate5-M4</t>
  </si>
  <si>
    <t>Plate5-M5</t>
  </si>
  <si>
    <t>Plate5-M6</t>
  </si>
  <si>
    <t>Plate5-M7</t>
  </si>
  <si>
    <t>Plate5-M8</t>
  </si>
  <si>
    <t>Plate5-M9</t>
  </si>
  <si>
    <t>Plate5-N10</t>
  </si>
  <si>
    <t>Plate5-N11</t>
  </si>
  <si>
    <t>Plate5-N12</t>
  </si>
  <si>
    <t>Plate5-N13</t>
  </si>
  <si>
    <t>Plate5-N14</t>
  </si>
  <si>
    <t>Plate5-N15</t>
  </si>
  <si>
    <t>Plate5-N16</t>
  </si>
  <si>
    <t>Plate5-N17</t>
  </si>
  <si>
    <t>Plate5-N18</t>
  </si>
  <si>
    <t>Plate5-N19</t>
  </si>
  <si>
    <t>Plate5-N20</t>
  </si>
  <si>
    <t>Plate5-N21</t>
  </si>
  <si>
    <t>Plate5-N22</t>
  </si>
  <si>
    <t>Plate5-N3</t>
  </si>
  <si>
    <t>Plate5-N4</t>
  </si>
  <si>
    <t>Plate5-N5</t>
  </si>
  <si>
    <t>Plate5-N6</t>
  </si>
  <si>
    <t>Plate5-N7</t>
  </si>
  <si>
    <t>Plate5-N8</t>
  </si>
  <si>
    <t>Plate5-N9</t>
  </si>
  <si>
    <t>Date Run2</t>
  </si>
  <si>
    <t>2020y09m02d_10h47m</t>
  </si>
  <si>
    <t>Date Run</t>
  </si>
  <si>
    <t>2020y09m04d_11h03m</t>
  </si>
  <si>
    <t>2020y09m11d_11h25m</t>
  </si>
  <si>
    <t>2-(2-Butoxyethoxy)ethanol_Run1</t>
  </si>
  <si>
    <t>2-methyl-2,4-pentanediol_Run1</t>
  </si>
  <si>
    <t>4%3A2 Fluorotelomer sulfonic acid_Run1</t>
  </si>
  <si>
    <t>6,2 FTOH_Run1</t>
  </si>
  <si>
    <t>6,2 FTS_Run1</t>
  </si>
  <si>
    <t>6,2 methylacrylate_Run1</t>
  </si>
  <si>
    <t>8%3A2 FTOH_Run1</t>
  </si>
  <si>
    <t>AFFF1-ARCTIC 3% MIL-SPEC AFFF-Solberg_Run1</t>
  </si>
  <si>
    <t>AFFF2-ANSULITE AFC-3MS 3% AFFF-CHEMGUARD_Run1</t>
  </si>
  <si>
    <t>AFFF3-AER-O-WATER 3EM-C6 AFFF-TRIDOL_Run1</t>
  </si>
  <si>
    <t>AFFF4-PHOS-CHEK 3% AFFF MILSPEC_Run1</t>
  </si>
  <si>
    <t>AFFF5-FOMTEC_Run1</t>
  </si>
  <si>
    <t>CHEMGUARD S550 PFAS mixture with PEG_Run1</t>
  </si>
  <si>
    <t>Cyclosporine A_Run1</t>
  </si>
  <si>
    <t>Laurylamidopropyl betaine_Run1</t>
  </si>
  <si>
    <t>Omeprazole_Run1</t>
  </si>
  <si>
    <t>PEG_Run1</t>
  </si>
  <si>
    <t>PFBS_Run1</t>
  </si>
  <si>
    <t>PFDA_Run1</t>
  </si>
  <si>
    <t>PFHpA (C7)_Run1</t>
  </si>
  <si>
    <t>PFHpS (C7)_Run1</t>
  </si>
  <si>
    <t>PFHxA_Run1</t>
  </si>
  <si>
    <t>PFHxSK_Run1</t>
  </si>
  <si>
    <t>PFNA_Run1</t>
  </si>
  <si>
    <t>PFOA_Run1</t>
  </si>
  <si>
    <t>PFOS_Run1</t>
  </si>
  <si>
    <t>Phenobarbital_Run1</t>
  </si>
  <si>
    <t>Pooled AFFF of qualified products_Run1</t>
  </si>
  <si>
    <t>SOS_Run1</t>
  </si>
  <si>
    <t>Wyeth-14643_Run1</t>
  </si>
  <si>
    <t>LOG_LIKELIHOOD</t>
  </si>
  <si>
    <t>BMD</t>
  </si>
  <si>
    <t>BMDL</t>
  </si>
  <si>
    <t>BMDU</t>
  </si>
  <si>
    <t>EC50</t>
  </si>
  <si>
    <t xml:space="preserve">Run2 </t>
  </si>
  <si>
    <t>BMD_STDERR</t>
  </si>
  <si>
    <t>PSUEDO_RSQUARED</t>
  </si>
  <si>
    <t>CONVERGENCE</t>
  </si>
  <si>
    <t>EC5</t>
  </si>
  <si>
    <t>EC10</t>
  </si>
  <si>
    <t>Date Run1</t>
  </si>
  <si>
    <t>2020y08m31d_11h01m</t>
  </si>
  <si>
    <t>2020y09m07d_11h19m</t>
  </si>
  <si>
    <t>2020y08m26d_14h01m</t>
  </si>
  <si>
    <t>2020y09m09d_11h36m</t>
  </si>
  <si>
    <t>Run1 CONVERGENCE</t>
  </si>
  <si>
    <t>Run2 CONVERGENCE</t>
  </si>
  <si>
    <t>Min BMC in  µM  from Pathways</t>
  </si>
  <si>
    <t># of probes inTranscriptomic data</t>
  </si>
  <si>
    <t>Sheet name</t>
  </si>
  <si>
    <t>Description</t>
  </si>
  <si>
    <t>0hours</t>
  </si>
  <si>
    <t>48hours</t>
  </si>
  <si>
    <t>96hours</t>
  </si>
  <si>
    <t>Image classification results for each well in 0hr</t>
  </si>
  <si>
    <t>Image classification results for each well in 48hr</t>
  </si>
  <si>
    <t>Image classification results for each well in 96hr</t>
  </si>
  <si>
    <t>EC5 96hr</t>
  </si>
  <si>
    <t>EC10 96hr</t>
  </si>
  <si>
    <t>EC50 96hr</t>
  </si>
  <si>
    <t>EC5 results for all the 30 chemicals in 96hr</t>
  </si>
  <si>
    <t>EC10 results for all the 30 chemicals in 96hr</t>
  </si>
  <si>
    <t>EC50 results for all the 30 chemicals in 96hr</t>
  </si>
  <si>
    <t>Image Vs transcriptomic</t>
  </si>
  <si>
    <t>Contains comparison summary between transciptomic and Image analysis result</t>
  </si>
  <si>
    <t xml:space="preserve">Ratio of transciptomi EC(N) and BMC </t>
  </si>
  <si>
    <t>*Model didn’t converge for the EC(N) for given chemical in given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</si>
</sst>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00"/>
    <numFmt numFmtId="166" formatCode="0.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8" borderId="0" xfId="0" applyNumberFormat="1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5" borderId="0" xfId="0" applyFill="1" applyAlignment="1">
      <alignment horizontal="center"/>
    </xf>
    <xf numFmtId="0" fontId="0" fillId="9" borderId="0" xfId="0" applyFill="1"/>
    <xf numFmtId="0" fontId="0" fillId="11" borderId="0" xfId="0" applyFill="1"/>
    <xf numFmtId="0" fontId="2" fillId="0" borderId="0" xfId="0" applyFont="1"/>
    <xf numFmtId="0" fontId="0" fillId="13" borderId="0" xfId="0" applyFill="1"/>
    <xf numFmtId="0" fontId="2" fillId="1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165" fontId="2" fillId="8" borderId="0" xfId="0" applyNumberFormat="1" applyFont="1" applyFill="1" applyAlignment="1">
      <alignment wrapText="1"/>
    </xf>
    <xf numFmtId="0" fontId="0" fillId="7" borderId="0" xfId="0" applyFill="1" applyAlignment="1">
      <alignment wrapText="1"/>
    </xf>
    <xf numFmtId="166" fontId="0" fillId="0" borderId="0" xfId="0" applyNumberFormat="1"/>
    <xf numFmtId="166" fontId="0" fillId="9" borderId="0" xfId="0" applyNumberFormat="1" applyFill="1"/>
    <xf numFmtId="166" fontId="0" fillId="3" borderId="0" xfId="0" applyNumberFormat="1" applyFill="1"/>
    <xf numFmtId="166" fontId="0" fillId="15" borderId="0" xfId="0" applyNumberFormat="1" applyFill="1"/>
    <xf numFmtId="166" fontId="0" fillId="10" borderId="0" xfId="0" applyNumberFormat="1" applyFill="1"/>
    <xf numFmtId="166" fontId="0" fillId="13" borderId="0" xfId="0" applyNumberFormat="1" applyFill="1"/>
    <xf numFmtId="166" fontId="0" fillId="19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166" fontId="0" fillId="17" borderId="0" xfId="0" applyNumberFormat="1" applyFill="1"/>
    <xf numFmtId="166" fontId="0" fillId="23" borderId="0" xfId="0" applyNumberFormat="1" applyFill="1"/>
    <xf numFmtId="166" fontId="0" fillId="2" borderId="0" xfId="0" applyNumberFormat="1" applyFill="1"/>
    <xf numFmtId="0" fontId="0" fillId="23" borderId="0" xfId="0" applyFill="1"/>
    <xf numFmtId="0" fontId="2" fillId="2" borderId="0" xfId="0" applyFont="1" applyFill="1"/>
    <xf numFmtId="166" fontId="0" fillId="25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7" borderId="0" xfId="0" applyFill="1" applyAlignment="1">
      <alignment horizontal="center"/>
    </xf>
    <xf numFmtId="166" fontId="0" fillId="2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166" fontId="0" fillId="20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66" fontId="0" fillId="22" borderId="0" xfId="0" applyNumberFormat="1" applyFill="1" applyAlignment="1">
      <alignment horizontal="center"/>
    </xf>
    <xf numFmtId="166" fontId="0" fillId="8" borderId="0" xfId="0" applyNumberFormat="1" applyFill="1" applyAlignment="1">
      <alignment horizontal="center" wrapText="1"/>
    </xf>
    <xf numFmtId="166" fontId="0" fillId="21" borderId="0" xfId="0" applyNumberFormat="1" applyFill="1" applyAlignment="1">
      <alignment horizontal="center"/>
    </xf>
    <xf numFmtId="166" fontId="0" fillId="13" borderId="0" xfId="0" applyNumberFormat="1" applyFill="1" applyAlignment="1">
      <alignment horizontal="center"/>
    </xf>
    <xf numFmtId="166" fontId="0" fillId="14" borderId="0" xfId="0" applyNumberFormat="1" applyFill="1" applyAlignment="1">
      <alignment horizontal="center"/>
    </xf>
    <xf numFmtId="0" fontId="2" fillId="24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051DACAE-4A89-4360-B8C1-440849C6D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oupdata02\public\Projects\fastAI\ImageData\AFF\Metadata_TGMX-00017-AFFF%20rev%202020%201102_fastq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ubmission Info"/>
      <sheetName val="BioSpyder PlateMap 384-well"/>
      <sheetName val="NTP Metadata"/>
      <sheetName val="2 EXTRA PLATES "/>
      <sheetName val="NTP Metadata Instructions"/>
    </sheetNames>
    <sheetDataSet>
      <sheetData sheetId="0"/>
      <sheetData sheetId="1"/>
      <sheetData sheetId="2">
        <row r="2">
          <cell r="A2" t="str">
            <v>Plate1-A1</v>
          </cell>
          <cell r="B2">
            <v>241</v>
          </cell>
          <cell r="C2">
            <v>1</v>
          </cell>
          <cell r="D2" t="str">
            <v>17-0831-P1R1_A1_NTP- CONTROL-1_1</v>
          </cell>
          <cell r="E2" t="str">
            <v>17-0831-P1R1</v>
          </cell>
          <cell r="F2" t="str">
            <v>A1</v>
          </cell>
          <cell r="G2" t="str">
            <v>NTP- CONTROL-1</v>
          </cell>
          <cell r="H2">
            <v>1</v>
          </cell>
          <cell r="I2" t="str">
            <v>RNA-control1</v>
          </cell>
          <cell r="J2" t="str">
            <v>NA</v>
          </cell>
          <cell r="K2" t="str">
            <v>NA</v>
          </cell>
          <cell r="L2">
            <v>1</v>
          </cell>
          <cell r="M2">
            <v>96</v>
          </cell>
          <cell r="N2">
            <v>5</v>
          </cell>
          <cell r="O2" t="str">
            <v xml:space="preserve">Human </v>
          </cell>
          <cell r="P2" t="str">
            <v>S1500+</v>
          </cell>
          <cell r="Q2" t="str">
            <v>HepaRG</v>
          </cell>
          <cell r="R2" t="str">
            <v>2D</v>
          </cell>
          <cell r="S2" t="str">
            <v>NA</v>
          </cell>
          <cell r="T2" t="str">
            <v>NA</v>
          </cell>
          <cell r="U2" t="str">
            <v>NA</v>
          </cell>
        </row>
        <row r="3">
          <cell r="A3" t="str">
            <v>Plate1-B1</v>
          </cell>
          <cell r="B3">
            <v>242</v>
          </cell>
          <cell r="C3">
            <v>1</v>
          </cell>
          <cell r="D3" t="str">
            <v>17-0831-P1R1_B1_NTP- CONTROL-2_2</v>
          </cell>
          <cell r="E3" t="str">
            <v>17-0831-P1R1</v>
          </cell>
          <cell r="F3" t="str">
            <v>B1</v>
          </cell>
          <cell r="G3" t="str">
            <v>NTP- CONTROL-2</v>
          </cell>
          <cell r="H3">
            <v>2</v>
          </cell>
          <cell r="I3" t="str">
            <v>RNA-control1</v>
          </cell>
          <cell r="J3" t="str">
            <v>NA</v>
          </cell>
          <cell r="K3" t="str">
            <v>NA</v>
          </cell>
          <cell r="L3">
            <v>1</v>
          </cell>
          <cell r="M3">
            <v>96</v>
          </cell>
          <cell r="N3">
            <v>5</v>
          </cell>
          <cell r="O3" t="str">
            <v xml:space="preserve">Human </v>
          </cell>
          <cell r="P3" t="str">
            <v>S1500+</v>
          </cell>
          <cell r="Q3" t="str">
            <v>HepaRG</v>
          </cell>
          <cell r="R3" t="str">
            <v>2D</v>
          </cell>
          <cell r="S3" t="str">
            <v>NA</v>
          </cell>
          <cell r="T3" t="str">
            <v>NA</v>
          </cell>
          <cell r="U3" t="str">
            <v>NA</v>
          </cell>
        </row>
        <row r="4">
          <cell r="A4" t="str">
            <v>Plate1-C1</v>
          </cell>
          <cell r="B4">
            <v>243</v>
          </cell>
          <cell r="C4">
            <v>1</v>
          </cell>
          <cell r="D4" t="str">
            <v>17-0831-P1R1_C1_NTP- CONTROL-3_1</v>
          </cell>
          <cell r="E4" t="str">
            <v>17-0831-P1R1</v>
          </cell>
          <cell r="F4" t="str">
            <v>C1</v>
          </cell>
          <cell r="G4" t="str">
            <v>NTP- CONTROL-3</v>
          </cell>
          <cell r="H4">
            <v>1</v>
          </cell>
          <cell r="I4" t="str">
            <v>RNA-control2</v>
          </cell>
          <cell r="J4" t="str">
            <v>NA</v>
          </cell>
          <cell r="K4" t="str">
            <v>NA</v>
          </cell>
          <cell r="L4">
            <v>1</v>
          </cell>
          <cell r="M4">
            <v>96</v>
          </cell>
          <cell r="N4">
            <v>5</v>
          </cell>
          <cell r="O4" t="str">
            <v xml:space="preserve">Human </v>
          </cell>
          <cell r="P4" t="str">
            <v>S1500+</v>
          </cell>
          <cell r="Q4" t="str">
            <v>HepaRG</v>
          </cell>
          <cell r="R4" t="str">
            <v>2D</v>
          </cell>
          <cell r="S4" t="str">
            <v>NA</v>
          </cell>
          <cell r="T4" t="str">
            <v>NA</v>
          </cell>
          <cell r="U4" t="str">
            <v>NA</v>
          </cell>
        </row>
        <row r="5">
          <cell r="A5" t="str">
            <v>Plate1-C10</v>
          </cell>
          <cell r="B5">
            <v>14</v>
          </cell>
          <cell r="C5">
            <v>1</v>
          </cell>
          <cell r="D5" t="str">
            <v>17-0831-P1R1_C10_1D_2</v>
          </cell>
          <cell r="E5" t="str">
            <v>17-0831-P1R1</v>
          </cell>
          <cell r="F5" t="str">
            <v>C10</v>
          </cell>
          <cell r="G5" t="str">
            <v>1D</v>
          </cell>
          <cell r="H5">
            <v>2</v>
          </cell>
          <cell r="I5" t="str">
            <v>PFHpS (C7)</v>
          </cell>
          <cell r="J5">
            <v>15.84560247769446</v>
          </cell>
          <cell r="K5" t="str">
            <v>D</v>
          </cell>
          <cell r="L5">
            <v>1</v>
          </cell>
          <cell r="M5">
            <v>96</v>
          </cell>
          <cell r="N5">
            <v>5</v>
          </cell>
          <cell r="O5" t="str">
            <v xml:space="preserve">Human </v>
          </cell>
          <cell r="P5" t="str">
            <v>S1500+</v>
          </cell>
          <cell r="Q5" t="str">
            <v>HepaRG</v>
          </cell>
          <cell r="R5" t="str">
            <v>2D</v>
          </cell>
          <cell r="S5" t="str">
            <v>NA</v>
          </cell>
          <cell r="T5" t="str">
            <v>NA</v>
          </cell>
          <cell r="U5" t="str">
            <v>NA</v>
          </cell>
        </row>
        <row r="6">
          <cell r="A6" t="str">
            <v>Plate1-C11</v>
          </cell>
          <cell r="B6">
            <v>17</v>
          </cell>
          <cell r="C6">
            <v>1</v>
          </cell>
          <cell r="D6" t="str">
            <v>17-0831-P1R1_C11_1E_1</v>
          </cell>
          <cell r="E6" t="str">
            <v>17-0831-P1R1</v>
          </cell>
          <cell r="F6" t="str">
            <v>C11</v>
          </cell>
          <cell r="G6" t="str">
            <v>1E</v>
          </cell>
          <cell r="H6">
            <v>1</v>
          </cell>
          <cell r="I6" t="str">
            <v>PFHpS (C7)</v>
          </cell>
          <cell r="J6">
            <v>5.0144311638273606</v>
          </cell>
          <cell r="K6" t="str">
            <v>E</v>
          </cell>
          <cell r="L6">
            <v>1</v>
          </cell>
          <cell r="M6">
            <v>96</v>
          </cell>
          <cell r="N6">
            <v>5</v>
          </cell>
          <cell r="O6" t="str">
            <v xml:space="preserve">Human </v>
          </cell>
          <cell r="P6" t="str">
            <v>S1500+</v>
          </cell>
          <cell r="Q6" t="str">
            <v>HepaRG</v>
          </cell>
          <cell r="R6" t="str">
            <v>2D</v>
          </cell>
          <cell r="S6" t="str">
            <v>NA</v>
          </cell>
          <cell r="T6" t="str">
            <v>NA</v>
          </cell>
          <cell r="U6" t="str">
            <v>NA</v>
          </cell>
        </row>
        <row r="7">
          <cell r="A7" t="str">
            <v>Plate1-C12</v>
          </cell>
          <cell r="B7">
            <v>18</v>
          </cell>
          <cell r="C7">
            <v>1</v>
          </cell>
          <cell r="D7" t="str">
            <v>17-0831-P1R1_C12_1E_2</v>
          </cell>
          <cell r="E7" t="str">
            <v>17-0831-P1R1</v>
          </cell>
          <cell r="F7" t="str">
            <v>C12</v>
          </cell>
          <cell r="G7" t="str">
            <v>1E</v>
          </cell>
          <cell r="H7">
            <v>2</v>
          </cell>
          <cell r="I7" t="str">
            <v>PFHpS (C7)</v>
          </cell>
          <cell r="J7">
            <v>5.0144311638273606</v>
          </cell>
          <cell r="K7" t="str">
            <v>E</v>
          </cell>
          <cell r="L7">
            <v>1</v>
          </cell>
          <cell r="M7">
            <v>96</v>
          </cell>
          <cell r="N7">
            <v>5</v>
          </cell>
          <cell r="O7" t="str">
            <v xml:space="preserve">Human </v>
          </cell>
          <cell r="P7" t="str">
            <v>S1500+</v>
          </cell>
          <cell r="Q7" t="str">
            <v>HepaRG</v>
          </cell>
          <cell r="R7" t="str">
            <v>2D</v>
          </cell>
          <cell r="S7" t="str">
            <v>NA</v>
          </cell>
          <cell r="T7" t="str">
            <v>NA</v>
          </cell>
          <cell r="U7" t="str">
            <v>NA</v>
          </cell>
        </row>
        <row r="8">
          <cell r="A8" t="str">
            <v>Plate1-C13</v>
          </cell>
          <cell r="B8">
            <v>217</v>
          </cell>
          <cell r="C8">
            <v>1</v>
          </cell>
          <cell r="D8" t="str">
            <v>17-0831-P1R1_C13_Media _1</v>
          </cell>
          <cell r="E8" t="str">
            <v>17-0831-P1R1</v>
          </cell>
          <cell r="F8" t="str">
            <v>C13</v>
          </cell>
          <cell r="G8" t="str">
            <v xml:space="preserve">Media </v>
          </cell>
          <cell r="H8">
            <v>1</v>
          </cell>
          <cell r="I8" t="str">
            <v>Media control</v>
          </cell>
          <cell r="J8">
            <v>0</v>
          </cell>
          <cell r="K8" t="str">
            <v>NA</v>
          </cell>
          <cell r="L8">
            <v>1</v>
          </cell>
          <cell r="M8">
            <v>96</v>
          </cell>
          <cell r="N8">
            <v>5</v>
          </cell>
          <cell r="O8" t="str">
            <v xml:space="preserve">Human </v>
          </cell>
          <cell r="P8" t="str">
            <v>S1500+</v>
          </cell>
          <cell r="Q8" t="str">
            <v>HepaRG</v>
          </cell>
          <cell r="R8" t="str">
            <v>2D</v>
          </cell>
          <cell r="S8" t="str">
            <v>NA</v>
          </cell>
          <cell r="T8" t="str">
            <v>NA</v>
          </cell>
          <cell r="U8" t="str">
            <v>NA</v>
          </cell>
        </row>
        <row r="9">
          <cell r="A9" t="str">
            <v>Plate1-C14</v>
          </cell>
          <cell r="B9">
            <v>218</v>
          </cell>
          <cell r="C9">
            <v>1</v>
          </cell>
          <cell r="D9" t="str">
            <v>17-0831-P1R1_C14_Media _2</v>
          </cell>
          <cell r="E9" t="str">
            <v>17-0831-P1R1</v>
          </cell>
          <cell r="F9" t="str">
            <v>C14</v>
          </cell>
          <cell r="G9" t="str">
            <v xml:space="preserve">Media </v>
          </cell>
          <cell r="H9">
            <v>2</v>
          </cell>
          <cell r="I9" t="str">
            <v>Media control</v>
          </cell>
          <cell r="J9">
            <v>0</v>
          </cell>
          <cell r="K9" t="str">
            <v>NA</v>
          </cell>
          <cell r="L9">
            <v>1</v>
          </cell>
          <cell r="M9">
            <v>96</v>
          </cell>
          <cell r="N9">
            <v>5</v>
          </cell>
          <cell r="O9" t="str">
            <v xml:space="preserve">Human </v>
          </cell>
          <cell r="P9" t="str">
            <v>S1500+</v>
          </cell>
          <cell r="Q9" t="str">
            <v>HepaRG</v>
          </cell>
          <cell r="R9" t="str">
            <v>2D</v>
          </cell>
          <cell r="S9" t="str">
            <v>NA</v>
          </cell>
          <cell r="T9" t="str">
            <v>NA</v>
          </cell>
          <cell r="U9" t="str">
            <v>NA</v>
          </cell>
        </row>
        <row r="10">
          <cell r="A10" t="str">
            <v>Plate1-C15</v>
          </cell>
          <cell r="B10">
            <v>21</v>
          </cell>
          <cell r="C10">
            <v>1</v>
          </cell>
          <cell r="D10" t="str">
            <v>17-0831-P1R1_C15_1F_1</v>
          </cell>
          <cell r="E10" t="str">
            <v>17-0831-P1R1</v>
          </cell>
          <cell r="F10" t="str">
            <v>C15</v>
          </cell>
          <cell r="G10" t="str">
            <v>1F</v>
          </cell>
          <cell r="H10">
            <v>1</v>
          </cell>
          <cell r="I10" t="str">
            <v>PFHpS (C7)</v>
          </cell>
          <cell r="J10">
            <v>1.5868453050086584</v>
          </cell>
          <cell r="K10" t="str">
            <v>F</v>
          </cell>
          <cell r="L10">
            <v>1</v>
          </cell>
          <cell r="M10">
            <v>96</v>
          </cell>
          <cell r="N10">
            <v>5</v>
          </cell>
          <cell r="O10" t="str">
            <v xml:space="preserve">Human </v>
          </cell>
          <cell r="P10" t="str">
            <v>S1500+</v>
          </cell>
          <cell r="Q10" t="str">
            <v>HepaRG</v>
          </cell>
          <cell r="R10" t="str">
            <v>2D</v>
          </cell>
          <cell r="S10" t="str">
            <v>NA</v>
          </cell>
          <cell r="T10" t="str">
            <v>NA</v>
          </cell>
          <cell r="U10" t="str">
            <v>NA</v>
          </cell>
        </row>
        <row r="11">
          <cell r="A11" t="str">
            <v>Plate1-C16</v>
          </cell>
          <cell r="B11">
            <v>22</v>
          </cell>
          <cell r="C11">
            <v>1</v>
          </cell>
          <cell r="D11" t="str">
            <v>17-0831-P1R1_C16_1F_2</v>
          </cell>
          <cell r="E11" t="str">
            <v>17-0831-P1R1</v>
          </cell>
          <cell r="F11" t="str">
            <v>C16</v>
          </cell>
          <cell r="G11" t="str">
            <v>1F</v>
          </cell>
          <cell r="H11">
            <v>2</v>
          </cell>
          <cell r="I11" t="str">
            <v>PFHpS (C7)</v>
          </cell>
          <cell r="J11">
            <v>1.5868453050086584</v>
          </cell>
          <cell r="K11" t="str">
            <v>F</v>
          </cell>
          <cell r="L11">
            <v>1</v>
          </cell>
          <cell r="M11">
            <v>96</v>
          </cell>
          <cell r="N11">
            <v>5</v>
          </cell>
          <cell r="O11" t="str">
            <v xml:space="preserve">Human </v>
          </cell>
          <cell r="P11" t="str">
            <v>S1500+</v>
          </cell>
          <cell r="Q11" t="str">
            <v>HepaRG</v>
          </cell>
          <cell r="R11" t="str">
            <v>2D</v>
          </cell>
          <cell r="S11" t="str">
            <v>NA</v>
          </cell>
          <cell r="T11" t="str">
            <v>NA</v>
          </cell>
          <cell r="U11" t="str">
            <v>NA</v>
          </cell>
        </row>
        <row r="12">
          <cell r="A12" t="str">
            <v>Plate1-C17</v>
          </cell>
          <cell r="B12">
            <v>25</v>
          </cell>
          <cell r="C12">
            <v>1</v>
          </cell>
          <cell r="D12" t="str">
            <v>17-0831-P1R1_C17_1G_1</v>
          </cell>
          <cell r="E12" t="str">
            <v>17-0831-P1R1</v>
          </cell>
          <cell r="F12" t="str">
            <v>C17</v>
          </cell>
          <cell r="G12" t="str">
            <v>1G</v>
          </cell>
          <cell r="H12">
            <v>1</v>
          </cell>
          <cell r="I12" t="str">
            <v>PFHpS (C7)</v>
          </cell>
          <cell r="J12">
            <v>0.50216623576223363</v>
          </cell>
          <cell r="K12" t="str">
            <v>G</v>
          </cell>
          <cell r="L12">
            <v>1</v>
          </cell>
          <cell r="M12">
            <v>96</v>
          </cell>
          <cell r="N12">
            <v>5</v>
          </cell>
          <cell r="O12" t="str">
            <v xml:space="preserve">Human </v>
          </cell>
          <cell r="P12" t="str">
            <v>S1500+</v>
          </cell>
          <cell r="Q12" t="str">
            <v>HepaRG</v>
          </cell>
          <cell r="R12" t="str">
            <v>2D</v>
          </cell>
          <cell r="S12" t="str">
            <v>NA</v>
          </cell>
          <cell r="T12" t="str">
            <v>NA</v>
          </cell>
          <cell r="U12" t="str">
            <v>NA</v>
          </cell>
        </row>
        <row r="13">
          <cell r="A13" t="str">
            <v>Plate1-C18</v>
          </cell>
          <cell r="B13">
            <v>26</v>
          </cell>
          <cell r="C13">
            <v>1</v>
          </cell>
          <cell r="D13" t="str">
            <v>17-0831-P1R1_C18_1G_2</v>
          </cell>
          <cell r="E13" t="str">
            <v>17-0831-P1R1</v>
          </cell>
          <cell r="F13" t="str">
            <v>C18</v>
          </cell>
          <cell r="G13" t="str">
            <v>1G</v>
          </cell>
          <cell r="H13">
            <v>2</v>
          </cell>
          <cell r="I13" t="str">
            <v>PFHpS (C7)</v>
          </cell>
          <cell r="J13">
            <v>0.50216623576223363</v>
          </cell>
          <cell r="K13" t="str">
            <v>G</v>
          </cell>
          <cell r="L13">
            <v>1</v>
          </cell>
          <cell r="M13">
            <v>96</v>
          </cell>
          <cell r="N13">
            <v>5</v>
          </cell>
          <cell r="O13" t="str">
            <v xml:space="preserve">Human </v>
          </cell>
          <cell r="P13" t="str">
            <v>S1500+</v>
          </cell>
          <cell r="Q13" t="str">
            <v>HepaRG</v>
          </cell>
          <cell r="R13" t="str">
            <v>2D</v>
          </cell>
          <cell r="S13" t="str">
            <v>NA</v>
          </cell>
          <cell r="T13" t="str">
            <v>NA</v>
          </cell>
          <cell r="U13" t="str">
            <v>NA</v>
          </cell>
        </row>
        <row r="14">
          <cell r="A14" t="str">
            <v>Plate1-C19</v>
          </cell>
          <cell r="B14">
            <v>29</v>
          </cell>
          <cell r="C14">
            <v>1</v>
          </cell>
          <cell r="D14" t="str">
            <v>17-0831-P1R1_C19_1H_1</v>
          </cell>
          <cell r="E14" t="str">
            <v>17-0831-P1R1</v>
          </cell>
          <cell r="F14" t="str">
            <v>C19</v>
          </cell>
          <cell r="G14" t="str">
            <v>1H</v>
          </cell>
          <cell r="H14">
            <v>1</v>
          </cell>
          <cell r="I14" t="str">
            <v>PFHpS (C7)</v>
          </cell>
          <cell r="J14">
            <v>0.15891336574754228</v>
          </cell>
          <cell r="K14" t="str">
            <v>H</v>
          </cell>
          <cell r="L14">
            <v>1</v>
          </cell>
          <cell r="M14">
            <v>96</v>
          </cell>
          <cell r="N14">
            <v>5</v>
          </cell>
          <cell r="O14" t="str">
            <v xml:space="preserve">Human </v>
          </cell>
          <cell r="P14" t="str">
            <v>S1500+</v>
          </cell>
          <cell r="Q14" t="str">
            <v>HepaRG</v>
          </cell>
          <cell r="R14" t="str">
            <v>2D</v>
          </cell>
          <cell r="S14" t="str">
            <v>NA</v>
          </cell>
          <cell r="T14" t="str">
            <v>NA</v>
          </cell>
          <cell r="U14" t="str">
            <v>NA</v>
          </cell>
        </row>
        <row r="15">
          <cell r="A15" t="str">
            <v>Plate1-C20</v>
          </cell>
          <cell r="B15">
            <v>30</v>
          </cell>
          <cell r="C15">
            <v>1</v>
          </cell>
          <cell r="D15" t="str">
            <v>17-0831-P1R1_C20_1H_2</v>
          </cell>
          <cell r="E15" t="str">
            <v>17-0831-P1R1</v>
          </cell>
          <cell r="F15" t="str">
            <v>C20</v>
          </cell>
          <cell r="G15" t="str">
            <v>1H</v>
          </cell>
          <cell r="H15">
            <v>2</v>
          </cell>
          <cell r="I15" t="str">
            <v>PFHpS (C7)</v>
          </cell>
          <cell r="J15">
            <v>0.15891336574754228</v>
          </cell>
          <cell r="K15" t="str">
            <v>H</v>
          </cell>
          <cell r="L15">
            <v>1</v>
          </cell>
          <cell r="M15">
            <v>96</v>
          </cell>
          <cell r="N15">
            <v>5</v>
          </cell>
          <cell r="O15" t="str">
            <v xml:space="preserve">Human </v>
          </cell>
          <cell r="P15" t="str">
            <v>S1500+</v>
          </cell>
          <cell r="Q15" t="str">
            <v>HepaRG</v>
          </cell>
          <cell r="R15" t="str">
            <v>2D</v>
          </cell>
          <cell r="S15" t="str">
            <v>NA</v>
          </cell>
          <cell r="T15" t="str">
            <v>NA</v>
          </cell>
          <cell r="U15" t="str">
            <v>NA</v>
          </cell>
        </row>
        <row r="16">
          <cell r="A16" t="str">
            <v>Plate1-C21</v>
          </cell>
          <cell r="B16">
            <v>33</v>
          </cell>
          <cell r="C16">
            <v>1</v>
          </cell>
          <cell r="D16" t="str">
            <v>17-0831-P1R1_C21_1I_1</v>
          </cell>
          <cell r="E16" t="str">
            <v>17-0831-P1R1</v>
          </cell>
          <cell r="F16" t="str">
            <v>C21</v>
          </cell>
          <cell r="G16" t="str">
            <v>1I</v>
          </cell>
          <cell r="H16">
            <v>1</v>
          </cell>
          <cell r="I16" t="str">
            <v>PFHpS (C7)</v>
          </cell>
          <cell r="J16">
            <v>5.0289039793526037E-2</v>
          </cell>
          <cell r="K16" t="str">
            <v>I</v>
          </cell>
          <cell r="L16">
            <v>1</v>
          </cell>
          <cell r="M16">
            <v>96</v>
          </cell>
          <cell r="N16">
            <v>5</v>
          </cell>
          <cell r="O16" t="str">
            <v xml:space="preserve">Human </v>
          </cell>
          <cell r="P16" t="str">
            <v>S1500+</v>
          </cell>
          <cell r="Q16" t="str">
            <v>HepaRG</v>
          </cell>
          <cell r="R16" t="str">
            <v>2D</v>
          </cell>
          <cell r="S16" t="str">
            <v>NA</v>
          </cell>
          <cell r="T16" t="str">
            <v>NA</v>
          </cell>
          <cell r="U16" t="str">
            <v>NA</v>
          </cell>
        </row>
        <row r="17">
          <cell r="A17" t="str">
            <v>Plate1-C22</v>
          </cell>
          <cell r="B17">
            <v>34</v>
          </cell>
          <cell r="C17">
            <v>1</v>
          </cell>
          <cell r="D17" t="str">
            <v>17-0831-P1R1_C22_1I_2</v>
          </cell>
          <cell r="E17" t="str">
            <v>17-0831-P1R1</v>
          </cell>
          <cell r="F17" t="str">
            <v>C22</v>
          </cell>
          <cell r="G17" t="str">
            <v>1I</v>
          </cell>
          <cell r="H17">
            <v>2</v>
          </cell>
          <cell r="I17" t="str">
            <v>PFHpS (C7)</v>
          </cell>
          <cell r="J17">
            <v>5.0289039793526037E-2</v>
          </cell>
          <cell r="K17" t="str">
            <v>I</v>
          </cell>
          <cell r="L17">
            <v>1</v>
          </cell>
          <cell r="M17">
            <v>96</v>
          </cell>
          <cell r="N17">
            <v>5</v>
          </cell>
          <cell r="O17" t="str">
            <v xml:space="preserve">Human </v>
          </cell>
          <cell r="P17" t="str">
            <v>S1500+</v>
          </cell>
          <cell r="Q17" t="str">
            <v>HepaRG</v>
          </cell>
          <cell r="R17" t="str">
            <v>2D</v>
          </cell>
          <cell r="S17" t="str">
            <v>NA</v>
          </cell>
          <cell r="T17" t="str">
            <v>NA</v>
          </cell>
          <cell r="U17" t="str">
            <v>NA</v>
          </cell>
        </row>
        <row r="18">
          <cell r="A18" t="str">
            <v>Plate1-C3</v>
          </cell>
          <cell r="B18">
            <v>1</v>
          </cell>
          <cell r="C18">
            <v>1</v>
          </cell>
          <cell r="D18" t="str">
            <v>17-0831-P1R1_C3_1A_1</v>
          </cell>
          <cell r="E18" t="str">
            <v>17-0831-P1R1</v>
          </cell>
          <cell r="F18" t="str">
            <v>C3</v>
          </cell>
          <cell r="G18" t="str">
            <v>1A</v>
          </cell>
          <cell r="H18">
            <v>1</v>
          </cell>
          <cell r="I18" t="str">
            <v>PFHpS (C7)</v>
          </cell>
          <cell r="J18">
            <v>500</v>
          </cell>
          <cell r="K18" t="str">
            <v>A</v>
          </cell>
          <cell r="L18">
            <v>1</v>
          </cell>
          <cell r="M18">
            <v>96</v>
          </cell>
          <cell r="N18">
            <v>5</v>
          </cell>
          <cell r="O18" t="str">
            <v xml:space="preserve">Human </v>
          </cell>
          <cell r="P18" t="str">
            <v>S1500+</v>
          </cell>
          <cell r="Q18" t="str">
            <v>HepaRG</v>
          </cell>
          <cell r="R18" t="str">
            <v>2D</v>
          </cell>
          <cell r="S18" t="str">
            <v>NA</v>
          </cell>
          <cell r="T18" t="str">
            <v>NA</v>
          </cell>
          <cell r="U18" t="str">
            <v>NA</v>
          </cell>
        </row>
        <row r="19">
          <cell r="A19" t="str">
            <v>Plate1-C4</v>
          </cell>
          <cell r="B19">
            <v>2</v>
          </cell>
          <cell r="C19">
            <v>1</v>
          </cell>
          <cell r="D19" t="str">
            <v>17-0831-P1R1_C4_1A_2</v>
          </cell>
          <cell r="E19" t="str">
            <v>17-0831-P1R1</v>
          </cell>
          <cell r="F19" t="str">
            <v>C4</v>
          </cell>
          <cell r="G19" t="str">
            <v>1A</v>
          </cell>
          <cell r="H19">
            <v>2</v>
          </cell>
          <cell r="I19" t="str">
            <v>PFHpS (C7)</v>
          </cell>
          <cell r="J19">
            <v>500</v>
          </cell>
          <cell r="K19" t="str">
            <v>A</v>
          </cell>
          <cell r="L19">
            <v>1</v>
          </cell>
          <cell r="M19">
            <v>96</v>
          </cell>
          <cell r="N19">
            <v>5</v>
          </cell>
          <cell r="O19" t="str">
            <v xml:space="preserve">Human </v>
          </cell>
          <cell r="P19" t="str">
            <v>S1500+</v>
          </cell>
          <cell r="Q19" t="str">
            <v>HepaRG</v>
          </cell>
          <cell r="R19" t="str">
            <v>2D</v>
          </cell>
          <cell r="S19" t="str">
            <v>NA</v>
          </cell>
          <cell r="T19" t="str">
            <v>NA</v>
          </cell>
          <cell r="U19" t="str">
            <v>NA</v>
          </cell>
        </row>
        <row r="20">
          <cell r="A20" t="str">
            <v>Plate1-C5</v>
          </cell>
          <cell r="B20">
            <v>5</v>
          </cell>
          <cell r="C20">
            <v>1</v>
          </cell>
          <cell r="D20" t="str">
            <v>17-0831-P1R1_C5_1B_1</v>
          </cell>
          <cell r="E20" t="str">
            <v>17-0831-P1R1</v>
          </cell>
          <cell r="F20" t="str">
            <v>C5</v>
          </cell>
          <cell r="G20" t="str">
            <v>1B</v>
          </cell>
          <cell r="H20">
            <v>1</v>
          </cell>
          <cell r="I20" t="str">
            <v>PFHpS (C7)</v>
          </cell>
          <cell r="J20">
            <v>158.22784810126581</v>
          </cell>
          <cell r="K20" t="str">
            <v>B</v>
          </cell>
          <cell r="L20">
            <v>1</v>
          </cell>
          <cell r="M20">
            <v>96</v>
          </cell>
          <cell r="N20">
            <v>5</v>
          </cell>
          <cell r="O20" t="str">
            <v xml:space="preserve">Human </v>
          </cell>
          <cell r="P20" t="str">
            <v>S1500+</v>
          </cell>
          <cell r="Q20" t="str">
            <v>HepaRG</v>
          </cell>
          <cell r="R20" t="str">
            <v>2D</v>
          </cell>
          <cell r="S20" t="str">
            <v>NA</v>
          </cell>
          <cell r="T20" t="str">
            <v>NA</v>
          </cell>
          <cell r="U20" t="str">
            <v>NA</v>
          </cell>
        </row>
        <row r="21">
          <cell r="A21" t="str">
            <v>Plate1-C6</v>
          </cell>
          <cell r="B21">
            <v>6</v>
          </cell>
          <cell r="C21">
            <v>1</v>
          </cell>
          <cell r="D21" t="str">
            <v>17-0831-P1R1_C6_1B_2</v>
          </cell>
          <cell r="E21" t="str">
            <v>17-0831-P1R1</v>
          </cell>
          <cell r="F21" t="str">
            <v>C6</v>
          </cell>
          <cell r="G21" t="str">
            <v>1B</v>
          </cell>
          <cell r="H21">
            <v>2</v>
          </cell>
          <cell r="I21" t="str">
            <v>PFHpS (C7)</v>
          </cell>
          <cell r="J21">
            <v>158.22784810126581</v>
          </cell>
          <cell r="K21" t="str">
            <v>B</v>
          </cell>
          <cell r="L21">
            <v>1</v>
          </cell>
          <cell r="M21">
            <v>96</v>
          </cell>
          <cell r="N21">
            <v>5</v>
          </cell>
          <cell r="O21" t="str">
            <v xml:space="preserve">Human </v>
          </cell>
          <cell r="P21" t="str">
            <v>S1500+</v>
          </cell>
          <cell r="Q21" t="str">
            <v>HepaRG</v>
          </cell>
          <cell r="R21" t="str">
            <v>2D</v>
          </cell>
          <cell r="S21" t="str">
            <v>NA</v>
          </cell>
          <cell r="T21" t="str">
            <v>NA</v>
          </cell>
          <cell r="U21" t="str">
            <v>NA</v>
          </cell>
        </row>
        <row r="22">
          <cell r="A22" t="str">
            <v>Plate1-C7</v>
          </cell>
          <cell r="B22">
            <v>9</v>
          </cell>
          <cell r="C22">
            <v>1</v>
          </cell>
          <cell r="D22" t="str">
            <v>17-0831-P1R1_C7_1C_1</v>
          </cell>
          <cell r="E22" t="str">
            <v>17-0831-P1R1</v>
          </cell>
          <cell r="F22" t="str">
            <v>C7</v>
          </cell>
          <cell r="G22" t="str">
            <v>1C</v>
          </cell>
          <cell r="H22">
            <v>1</v>
          </cell>
          <cell r="I22" t="str">
            <v>PFHpS (C7)</v>
          </cell>
          <cell r="J22">
            <v>50.072103829514496</v>
          </cell>
          <cell r="K22" t="str">
            <v>C</v>
          </cell>
          <cell r="L22">
            <v>1</v>
          </cell>
          <cell r="M22">
            <v>96</v>
          </cell>
          <cell r="N22">
            <v>5</v>
          </cell>
          <cell r="O22" t="str">
            <v xml:space="preserve">Human </v>
          </cell>
          <cell r="P22" t="str">
            <v>S1500+</v>
          </cell>
          <cell r="Q22" t="str">
            <v>HepaRG</v>
          </cell>
          <cell r="R22" t="str">
            <v>2D</v>
          </cell>
          <cell r="S22" t="str">
            <v>NA</v>
          </cell>
          <cell r="T22" t="str">
            <v>NA</v>
          </cell>
          <cell r="U22" t="str">
            <v>NA</v>
          </cell>
        </row>
        <row r="23">
          <cell r="A23" t="str">
            <v>Plate1-C8</v>
          </cell>
          <cell r="B23">
            <v>10</v>
          </cell>
          <cell r="C23">
            <v>1</v>
          </cell>
          <cell r="D23" t="str">
            <v>17-0831-P1R1_C8_1C_2</v>
          </cell>
          <cell r="E23" t="str">
            <v>17-0831-P1R1</v>
          </cell>
          <cell r="F23" t="str">
            <v>C8</v>
          </cell>
          <cell r="G23" t="str">
            <v>1C</v>
          </cell>
          <cell r="H23">
            <v>2</v>
          </cell>
          <cell r="I23" t="str">
            <v>PFHpS (C7)</v>
          </cell>
          <cell r="J23">
            <v>50.072103829514496</v>
          </cell>
          <cell r="K23" t="str">
            <v>C</v>
          </cell>
          <cell r="L23">
            <v>1</v>
          </cell>
          <cell r="M23">
            <v>96</v>
          </cell>
          <cell r="N23">
            <v>5</v>
          </cell>
          <cell r="O23" t="str">
            <v xml:space="preserve">Human </v>
          </cell>
          <cell r="P23" t="str">
            <v>S1500+</v>
          </cell>
          <cell r="Q23" t="str">
            <v>HepaRG</v>
          </cell>
          <cell r="R23" t="str">
            <v>2D</v>
          </cell>
          <cell r="S23" t="str">
            <v>NA</v>
          </cell>
          <cell r="T23" t="str">
            <v>NA</v>
          </cell>
          <cell r="U23" t="str">
            <v>NA</v>
          </cell>
        </row>
        <row r="24">
          <cell r="A24" t="str">
            <v>Plate1-C9</v>
          </cell>
          <cell r="B24">
            <v>13</v>
          </cell>
          <cell r="C24">
            <v>1</v>
          </cell>
          <cell r="D24" t="str">
            <v>17-0831-P1R1_C9_1D_1</v>
          </cell>
          <cell r="E24" t="str">
            <v>17-0831-P1R1</v>
          </cell>
          <cell r="F24" t="str">
            <v>C9</v>
          </cell>
          <cell r="G24" t="str">
            <v>1D</v>
          </cell>
          <cell r="H24">
            <v>1</v>
          </cell>
          <cell r="I24" t="str">
            <v>PFHpS (C7)</v>
          </cell>
          <cell r="J24">
            <v>15.84560247769446</v>
          </cell>
          <cell r="K24" t="str">
            <v>D</v>
          </cell>
          <cell r="L24">
            <v>1</v>
          </cell>
          <cell r="M24">
            <v>96</v>
          </cell>
          <cell r="N24">
            <v>5</v>
          </cell>
          <cell r="O24" t="str">
            <v xml:space="preserve">Human </v>
          </cell>
          <cell r="P24" t="str">
            <v>S1500+</v>
          </cell>
          <cell r="Q24" t="str">
            <v>HepaRG</v>
          </cell>
          <cell r="R24" t="str">
            <v>2D</v>
          </cell>
          <cell r="S24" t="str">
            <v>NA</v>
          </cell>
          <cell r="T24" t="str">
            <v>NA</v>
          </cell>
          <cell r="U24" t="str">
            <v>NA</v>
          </cell>
        </row>
        <row r="25">
          <cell r="A25" t="str">
            <v>Plate1-D1</v>
          </cell>
          <cell r="B25">
            <v>244</v>
          </cell>
          <cell r="C25">
            <v>1</v>
          </cell>
          <cell r="D25" t="str">
            <v>17-0831-P1R1_D1_NTP- CONTROL-4_2</v>
          </cell>
          <cell r="E25" t="str">
            <v>17-0831-P1R1</v>
          </cell>
          <cell r="F25" t="str">
            <v>D1</v>
          </cell>
          <cell r="G25" t="str">
            <v>NTP- CONTROL-4</v>
          </cell>
          <cell r="H25">
            <v>2</v>
          </cell>
          <cell r="I25" t="str">
            <v>RNA-control2</v>
          </cell>
          <cell r="J25" t="str">
            <v>NA</v>
          </cell>
          <cell r="K25" t="str">
            <v>NA</v>
          </cell>
          <cell r="L25">
            <v>1</v>
          </cell>
          <cell r="M25">
            <v>96</v>
          </cell>
          <cell r="N25">
            <v>5</v>
          </cell>
          <cell r="O25" t="str">
            <v xml:space="preserve">Human </v>
          </cell>
          <cell r="P25" t="str">
            <v>S1500+</v>
          </cell>
          <cell r="Q25" t="str">
            <v>HepaRG</v>
          </cell>
          <cell r="R25" t="str">
            <v>2D</v>
          </cell>
          <cell r="S25" t="str">
            <v>NA</v>
          </cell>
          <cell r="T25" t="str">
            <v>NA</v>
          </cell>
          <cell r="U25" t="str">
            <v>NA</v>
          </cell>
        </row>
        <row r="26">
          <cell r="A26" t="str">
            <v>Plate1-D10</v>
          </cell>
          <cell r="B26">
            <v>16</v>
          </cell>
          <cell r="C26">
            <v>1</v>
          </cell>
          <cell r="D26" t="str">
            <v>17-0831-P1R1_D10_1D_4</v>
          </cell>
          <cell r="E26" t="str">
            <v>17-0831-P1R1</v>
          </cell>
          <cell r="F26" t="str">
            <v>D10</v>
          </cell>
          <cell r="G26" t="str">
            <v>1D</v>
          </cell>
          <cell r="H26">
            <v>4</v>
          </cell>
          <cell r="I26" t="str">
            <v>PFHpS (C7)</v>
          </cell>
          <cell r="J26">
            <v>15.84560247769446</v>
          </cell>
          <cell r="K26" t="str">
            <v>D</v>
          </cell>
          <cell r="L26">
            <v>1</v>
          </cell>
          <cell r="M26">
            <v>96</v>
          </cell>
          <cell r="N26">
            <v>5</v>
          </cell>
          <cell r="O26" t="str">
            <v xml:space="preserve">Human </v>
          </cell>
          <cell r="P26" t="str">
            <v>S1500+</v>
          </cell>
          <cell r="Q26" t="str">
            <v>HepaRG</v>
          </cell>
          <cell r="R26" t="str">
            <v>2D</v>
          </cell>
          <cell r="S26" t="str">
            <v>NA</v>
          </cell>
          <cell r="T26" t="str">
            <v>NA</v>
          </cell>
          <cell r="U26" t="str">
            <v>NA</v>
          </cell>
        </row>
        <row r="27">
          <cell r="A27" t="str">
            <v>Plate1-D11</v>
          </cell>
          <cell r="B27">
            <v>19</v>
          </cell>
          <cell r="C27">
            <v>1</v>
          </cell>
          <cell r="D27" t="str">
            <v>17-0831-P1R1_D11_1E_3</v>
          </cell>
          <cell r="E27" t="str">
            <v>17-0831-P1R1</v>
          </cell>
          <cell r="F27" t="str">
            <v>D11</v>
          </cell>
          <cell r="G27" t="str">
            <v>1E</v>
          </cell>
          <cell r="H27">
            <v>3</v>
          </cell>
          <cell r="I27" t="str">
            <v>PFHpS (C7)</v>
          </cell>
          <cell r="J27">
            <v>5.0144311638273606</v>
          </cell>
          <cell r="K27" t="str">
            <v>E</v>
          </cell>
          <cell r="L27">
            <v>1</v>
          </cell>
          <cell r="M27">
            <v>96</v>
          </cell>
          <cell r="N27">
            <v>5</v>
          </cell>
          <cell r="O27" t="str">
            <v xml:space="preserve">Human </v>
          </cell>
          <cell r="P27" t="str">
            <v>S1500+</v>
          </cell>
          <cell r="Q27" t="str">
            <v>HepaRG</v>
          </cell>
          <cell r="R27" t="str">
            <v>2D</v>
          </cell>
          <cell r="S27" t="str">
            <v>NA</v>
          </cell>
          <cell r="T27" t="str">
            <v>NA</v>
          </cell>
          <cell r="U27" t="str">
            <v>NA</v>
          </cell>
        </row>
        <row r="28">
          <cell r="A28" t="str">
            <v>Plate1-D12</v>
          </cell>
          <cell r="B28">
            <v>20</v>
          </cell>
          <cell r="C28">
            <v>1</v>
          </cell>
          <cell r="D28" t="str">
            <v>17-0831-P1R1_D12_1E_4</v>
          </cell>
          <cell r="E28" t="str">
            <v>17-0831-P1R1</v>
          </cell>
          <cell r="F28" t="str">
            <v>D12</v>
          </cell>
          <cell r="G28" t="str">
            <v>1E</v>
          </cell>
          <cell r="H28">
            <v>4</v>
          </cell>
          <cell r="I28" t="str">
            <v>PFHpS (C7)</v>
          </cell>
          <cell r="J28">
            <v>5.0144311638273606</v>
          </cell>
          <cell r="K28" t="str">
            <v>E</v>
          </cell>
          <cell r="L28">
            <v>1</v>
          </cell>
          <cell r="M28">
            <v>96</v>
          </cell>
          <cell r="N28">
            <v>5</v>
          </cell>
          <cell r="O28" t="str">
            <v xml:space="preserve">Human </v>
          </cell>
          <cell r="P28" t="str">
            <v>S1500+</v>
          </cell>
          <cell r="Q28" t="str">
            <v>HepaRG</v>
          </cell>
          <cell r="R28" t="str">
            <v>2D</v>
          </cell>
          <cell r="S28" t="str">
            <v>NA</v>
          </cell>
          <cell r="T28" t="str">
            <v>NA</v>
          </cell>
          <cell r="U28" t="str">
            <v>NA</v>
          </cell>
        </row>
        <row r="29">
          <cell r="A29" t="str">
            <v>Plate1-D13</v>
          </cell>
          <cell r="B29">
            <v>219</v>
          </cell>
          <cell r="C29">
            <v>1</v>
          </cell>
          <cell r="D29" t="str">
            <v>17-0831-P1R1_D13_Media _3</v>
          </cell>
          <cell r="E29" t="str">
            <v>17-0831-P1R1</v>
          </cell>
          <cell r="F29" t="str">
            <v>D13</v>
          </cell>
          <cell r="G29" t="str">
            <v xml:space="preserve">Media </v>
          </cell>
          <cell r="H29">
            <v>3</v>
          </cell>
          <cell r="I29" t="str">
            <v>Media control</v>
          </cell>
          <cell r="J29">
            <v>0</v>
          </cell>
          <cell r="K29" t="str">
            <v>NA</v>
          </cell>
          <cell r="L29">
            <v>1</v>
          </cell>
          <cell r="M29">
            <v>96</v>
          </cell>
          <cell r="N29">
            <v>5</v>
          </cell>
          <cell r="O29" t="str">
            <v xml:space="preserve">Human </v>
          </cell>
          <cell r="P29" t="str">
            <v>S1500+</v>
          </cell>
          <cell r="Q29" t="str">
            <v>HepaRG</v>
          </cell>
          <cell r="R29" t="str">
            <v>2D</v>
          </cell>
          <cell r="S29" t="str">
            <v>NA</v>
          </cell>
          <cell r="T29" t="str">
            <v>NA</v>
          </cell>
          <cell r="U29" t="str">
            <v>NA</v>
          </cell>
        </row>
        <row r="30">
          <cell r="A30" t="str">
            <v>Plate1-D14</v>
          </cell>
          <cell r="B30">
            <v>220</v>
          </cell>
          <cell r="C30">
            <v>1</v>
          </cell>
          <cell r="D30" t="str">
            <v>17-0831-P1R1_D14_Media _4</v>
          </cell>
          <cell r="E30" t="str">
            <v>17-0831-P1R1</v>
          </cell>
          <cell r="F30" t="str">
            <v>D14</v>
          </cell>
          <cell r="G30" t="str">
            <v xml:space="preserve">Media </v>
          </cell>
          <cell r="H30">
            <v>4</v>
          </cell>
          <cell r="I30" t="str">
            <v>Media control</v>
          </cell>
          <cell r="J30">
            <v>0</v>
          </cell>
          <cell r="K30" t="str">
            <v>NA</v>
          </cell>
          <cell r="L30">
            <v>1</v>
          </cell>
          <cell r="M30">
            <v>96</v>
          </cell>
          <cell r="N30">
            <v>5</v>
          </cell>
          <cell r="O30" t="str">
            <v xml:space="preserve">Human </v>
          </cell>
          <cell r="P30" t="str">
            <v>S1500+</v>
          </cell>
          <cell r="Q30" t="str">
            <v>HepaRG</v>
          </cell>
          <cell r="R30" t="str">
            <v>2D</v>
          </cell>
          <cell r="S30" t="str">
            <v>NA</v>
          </cell>
          <cell r="T30" t="str">
            <v>NA</v>
          </cell>
          <cell r="U30" t="str">
            <v>NA</v>
          </cell>
        </row>
        <row r="31">
          <cell r="A31" t="str">
            <v>Plate1-D15</v>
          </cell>
          <cell r="B31">
            <v>23</v>
          </cell>
          <cell r="C31">
            <v>1</v>
          </cell>
          <cell r="D31" t="str">
            <v>17-0831-P1R1_D15_1F_3</v>
          </cell>
          <cell r="E31" t="str">
            <v>17-0831-P1R1</v>
          </cell>
          <cell r="F31" t="str">
            <v>D15</v>
          </cell>
          <cell r="G31" t="str">
            <v>1F</v>
          </cell>
          <cell r="H31">
            <v>3</v>
          </cell>
          <cell r="I31" t="str">
            <v>PFHpS (C7)</v>
          </cell>
          <cell r="J31">
            <v>1.5868453050086584</v>
          </cell>
          <cell r="K31" t="str">
            <v>F</v>
          </cell>
          <cell r="L31">
            <v>1</v>
          </cell>
          <cell r="M31">
            <v>96</v>
          </cell>
          <cell r="N31">
            <v>5</v>
          </cell>
          <cell r="O31" t="str">
            <v xml:space="preserve">Human </v>
          </cell>
          <cell r="P31" t="str">
            <v>S1500+</v>
          </cell>
          <cell r="Q31" t="str">
            <v>HepaRG</v>
          </cell>
          <cell r="R31" t="str">
            <v>2D</v>
          </cell>
          <cell r="S31" t="str">
            <v>NA</v>
          </cell>
          <cell r="T31" t="str">
            <v>NA</v>
          </cell>
          <cell r="U31" t="str">
            <v>NA</v>
          </cell>
        </row>
        <row r="32">
          <cell r="A32" t="str">
            <v>Plate1-D16</v>
          </cell>
          <cell r="B32">
            <v>24</v>
          </cell>
          <cell r="C32">
            <v>1</v>
          </cell>
          <cell r="D32" t="str">
            <v>17-0831-P1R1_D16_1F_4</v>
          </cell>
          <cell r="E32" t="str">
            <v>17-0831-P1R1</v>
          </cell>
          <cell r="F32" t="str">
            <v>D16</v>
          </cell>
          <cell r="G32" t="str">
            <v>1F</v>
          </cell>
          <cell r="H32">
            <v>4</v>
          </cell>
          <cell r="I32" t="str">
            <v>PFHpS (C7)</v>
          </cell>
          <cell r="J32">
            <v>1.5868453050086584</v>
          </cell>
          <cell r="K32" t="str">
            <v>F</v>
          </cell>
          <cell r="L32">
            <v>1</v>
          </cell>
          <cell r="M32">
            <v>96</v>
          </cell>
          <cell r="N32">
            <v>5</v>
          </cell>
          <cell r="O32" t="str">
            <v xml:space="preserve">Human </v>
          </cell>
          <cell r="P32" t="str">
            <v>S1500+</v>
          </cell>
          <cell r="Q32" t="str">
            <v>HepaRG</v>
          </cell>
          <cell r="R32" t="str">
            <v>2D</v>
          </cell>
          <cell r="S32" t="str">
            <v>NA</v>
          </cell>
          <cell r="T32" t="str">
            <v>NA</v>
          </cell>
          <cell r="U32" t="str">
            <v>NA</v>
          </cell>
        </row>
        <row r="33">
          <cell r="A33" t="str">
            <v>Plate1-D17</v>
          </cell>
          <cell r="B33">
            <v>27</v>
          </cell>
          <cell r="C33">
            <v>1</v>
          </cell>
          <cell r="D33" t="str">
            <v>17-0831-P1R1_D17_1G_3</v>
          </cell>
          <cell r="E33" t="str">
            <v>17-0831-P1R1</v>
          </cell>
          <cell r="F33" t="str">
            <v>D17</v>
          </cell>
          <cell r="G33" t="str">
            <v>1G</v>
          </cell>
          <cell r="H33">
            <v>3</v>
          </cell>
          <cell r="I33" t="str">
            <v>PFHpS (C7)</v>
          </cell>
          <cell r="J33">
            <v>0.50216623576223363</v>
          </cell>
          <cell r="K33" t="str">
            <v>G</v>
          </cell>
          <cell r="L33">
            <v>1</v>
          </cell>
          <cell r="M33">
            <v>96</v>
          </cell>
          <cell r="N33">
            <v>5</v>
          </cell>
          <cell r="O33" t="str">
            <v xml:space="preserve">Human </v>
          </cell>
          <cell r="P33" t="str">
            <v>S1500+</v>
          </cell>
          <cell r="Q33" t="str">
            <v>HepaRG</v>
          </cell>
          <cell r="R33" t="str">
            <v>2D</v>
          </cell>
          <cell r="S33" t="str">
            <v>NA</v>
          </cell>
          <cell r="T33" t="str">
            <v>NA</v>
          </cell>
          <cell r="U33" t="str">
            <v>NA</v>
          </cell>
        </row>
        <row r="34">
          <cell r="A34" t="str">
            <v>Plate1-D18</v>
          </cell>
          <cell r="B34">
            <v>28</v>
          </cell>
          <cell r="C34">
            <v>1</v>
          </cell>
          <cell r="D34" t="str">
            <v>17-0831-P1R1_D18_1G_4</v>
          </cell>
          <cell r="E34" t="str">
            <v>17-0831-P1R1</v>
          </cell>
          <cell r="F34" t="str">
            <v>D18</v>
          </cell>
          <cell r="G34" t="str">
            <v>1G</v>
          </cell>
          <cell r="H34">
            <v>4</v>
          </cell>
          <cell r="I34" t="str">
            <v>PFHpS (C7)</v>
          </cell>
          <cell r="J34">
            <v>0.50216623576223363</v>
          </cell>
          <cell r="K34" t="str">
            <v>G</v>
          </cell>
          <cell r="L34">
            <v>1</v>
          </cell>
          <cell r="M34">
            <v>96</v>
          </cell>
          <cell r="N34">
            <v>5</v>
          </cell>
          <cell r="O34" t="str">
            <v xml:space="preserve">Human </v>
          </cell>
          <cell r="P34" t="str">
            <v>S1500+</v>
          </cell>
          <cell r="Q34" t="str">
            <v>HepaRG</v>
          </cell>
          <cell r="R34" t="str">
            <v>2D</v>
          </cell>
          <cell r="S34" t="str">
            <v>NA</v>
          </cell>
          <cell r="T34" t="str">
            <v>NA</v>
          </cell>
          <cell r="U34" t="str">
            <v>NA</v>
          </cell>
        </row>
        <row r="35">
          <cell r="A35" t="str">
            <v>Plate1-D19</v>
          </cell>
          <cell r="B35">
            <v>31</v>
          </cell>
          <cell r="C35">
            <v>1</v>
          </cell>
          <cell r="D35" t="str">
            <v>17-0831-P1R1_D19_1H_3</v>
          </cell>
          <cell r="E35" t="str">
            <v>17-0831-P1R1</v>
          </cell>
          <cell r="F35" t="str">
            <v>D19</v>
          </cell>
          <cell r="G35" t="str">
            <v>1H</v>
          </cell>
          <cell r="H35">
            <v>3</v>
          </cell>
          <cell r="I35" t="str">
            <v>PFHpS (C7)</v>
          </cell>
          <cell r="J35">
            <v>0.15891336574754228</v>
          </cell>
          <cell r="K35" t="str">
            <v>H</v>
          </cell>
          <cell r="L35">
            <v>1</v>
          </cell>
          <cell r="M35">
            <v>96</v>
          </cell>
          <cell r="N35">
            <v>5</v>
          </cell>
          <cell r="O35" t="str">
            <v xml:space="preserve">Human </v>
          </cell>
          <cell r="P35" t="str">
            <v>S1500+</v>
          </cell>
          <cell r="Q35" t="str">
            <v>HepaRG</v>
          </cell>
          <cell r="R35" t="str">
            <v>2D</v>
          </cell>
          <cell r="S35" t="str">
            <v>NA</v>
          </cell>
          <cell r="T35" t="str">
            <v>NA</v>
          </cell>
          <cell r="U35" t="str">
            <v>NA</v>
          </cell>
        </row>
        <row r="36">
          <cell r="A36" t="str">
            <v>Plate1-D20</v>
          </cell>
          <cell r="B36">
            <v>32</v>
          </cell>
          <cell r="C36">
            <v>1</v>
          </cell>
          <cell r="D36" t="str">
            <v>17-0831-P1R1_D20_1H_4</v>
          </cell>
          <cell r="E36" t="str">
            <v>17-0831-P1R1</v>
          </cell>
          <cell r="F36" t="str">
            <v>D20</v>
          </cell>
          <cell r="G36" t="str">
            <v>1H</v>
          </cell>
          <cell r="H36">
            <v>4</v>
          </cell>
          <cell r="I36" t="str">
            <v>PFHpS (C7)</v>
          </cell>
          <cell r="J36">
            <v>0.15891336574754228</v>
          </cell>
          <cell r="K36" t="str">
            <v>H</v>
          </cell>
          <cell r="L36">
            <v>1</v>
          </cell>
          <cell r="M36">
            <v>96</v>
          </cell>
          <cell r="N36">
            <v>5</v>
          </cell>
          <cell r="O36" t="str">
            <v xml:space="preserve">Human </v>
          </cell>
          <cell r="P36" t="str">
            <v>S1500+</v>
          </cell>
          <cell r="Q36" t="str">
            <v>HepaRG</v>
          </cell>
          <cell r="R36" t="str">
            <v>2D</v>
          </cell>
          <cell r="S36" t="str">
            <v>NA</v>
          </cell>
          <cell r="T36" t="str">
            <v>NA</v>
          </cell>
          <cell r="U36" t="str">
            <v>NA</v>
          </cell>
        </row>
        <row r="37">
          <cell r="A37" t="str">
            <v>Plate1-D21</v>
          </cell>
          <cell r="B37">
            <v>35</v>
          </cell>
          <cell r="C37">
            <v>1</v>
          </cell>
          <cell r="D37" t="str">
            <v>17-0831-P1R1_D21_1I_3</v>
          </cell>
          <cell r="E37" t="str">
            <v>17-0831-P1R1</v>
          </cell>
          <cell r="F37" t="str">
            <v>D21</v>
          </cell>
          <cell r="G37" t="str">
            <v>1I</v>
          </cell>
          <cell r="H37">
            <v>3</v>
          </cell>
          <cell r="I37" t="str">
            <v>PFHpS (C7)</v>
          </cell>
          <cell r="J37">
            <v>5.0289039793526037E-2</v>
          </cell>
          <cell r="K37" t="str">
            <v>I</v>
          </cell>
          <cell r="L37">
            <v>1</v>
          </cell>
          <cell r="M37">
            <v>96</v>
          </cell>
          <cell r="N37">
            <v>5</v>
          </cell>
          <cell r="O37" t="str">
            <v xml:space="preserve">Human </v>
          </cell>
          <cell r="P37" t="str">
            <v>S1500+</v>
          </cell>
          <cell r="Q37" t="str">
            <v>HepaRG</v>
          </cell>
          <cell r="R37" t="str">
            <v>2D</v>
          </cell>
          <cell r="S37" t="str">
            <v>NA</v>
          </cell>
          <cell r="T37" t="str">
            <v>NA</v>
          </cell>
          <cell r="U37" t="str">
            <v>NA</v>
          </cell>
        </row>
        <row r="38">
          <cell r="A38" t="str">
            <v>Plate1-D22</v>
          </cell>
          <cell r="B38">
            <v>36</v>
          </cell>
          <cell r="C38">
            <v>1</v>
          </cell>
          <cell r="D38" t="str">
            <v>17-0831-P1R1_D22_1I_4</v>
          </cell>
          <cell r="E38" t="str">
            <v>17-0831-P1R1</v>
          </cell>
          <cell r="F38" t="str">
            <v>D22</v>
          </cell>
          <cell r="G38" t="str">
            <v>1I</v>
          </cell>
          <cell r="H38">
            <v>4</v>
          </cell>
          <cell r="I38" t="str">
            <v>PFHpS (C7)</v>
          </cell>
          <cell r="J38">
            <v>5.0289039793526037E-2</v>
          </cell>
          <cell r="K38" t="str">
            <v>I</v>
          </cell>
          <cell r="L38">
            <v>1</v>
          </cell>
          <cell r="M38">
            <v>96</v>
          </cell>
          <cell r="N38">
            <v>5</v>
          </cell>
          <cell r="O38" t="str">
            <v xml:space="preserve">Human </v>
          </cell>
          <cell r="P38" t="str">
            <v>S1500+</v>
          </cell>
          <cell r="Q38" t="str">
            <v>HepaRG</v>
          </cell>
          <cell r="R38" t="str">
            <v>2D</v>
          </cell>
          <cell r="S38" t="str">
            <v>NA</v>
          </cell>
          <cell r="T38" t="str">
            <v>NA</v>
          </cell>
          <cell r="U38" t="str">
            <v>NA</v>
          </cell>
        </row>
        <row r="39">
          <cell r="A39" t="str">
            <v>Plate1-D3</v>
          </cell>
          <cell r="B39">
            <v>3</v>
          </cell>
          <cell r="C39">
            <v>1</v>
          </cell>
          <cell r="D39" t="str">
            <v>17-0831-P1R1_D3_1A_3</v>
          </cell>
          <cell r="E39" t="str">
            <v>17-0831-P1R1</v>
          </cell>
          <cell r="F39" t="str">
            <v>D3</v>
          </cell>
          <cell r="G39" t="str">
            <v>1A</v>
          </cell>
          <cell r="H39">
            <v>3</v>
          </cell>
          <cell r="I39" t="str">
            <v>PFHpS (C7)</v>
          </cell>
          <cell r="J39">
            <v>500</v>
          </cell>
          <cell r="K39" t="str">
            <v>A</v>
          </cell>
          <cell r="L39">
            <v>1</v>
          </cell>
          <cell r="M39">
            <v>96</v>
          </cell>
          <cell r="N39">
            <v>5</v>
          </cell>
          <cell r="O39" t="str">
            <v xml:space="preserve">Human </v>
          </cell>
          <cell r="P39" t="str">
            <v>S1500+</v>
          </cell>
          <cell r="Q39" t="str">
            <v>HepaRG</v>
          </cell>
          <cell r="R39" t="str">
            <v>2D</v>
          </cell>
          <cell r="S39" t="str">
            <v>NA</v>
          </cell>
          <cell r="T39" t="str">
            <v>NA</v>
          </cell>
          <cell r="U39" t="str">
            <v>NA</v>
          </cell>
        </row>
        <row r="40">
          <cell r="A40" t="str">
            <v>Plate1-D4</v>
          </cell>
          <cell r="B40">
            <v>4</v>
          </cell>
          <cell r="C40">
            <v>1</v>
          </cell>
          <cell r="D40" t="str">
            <v>17-0831-P1R1_D4_1A_4</v>
          </cell>
          <cell r="E40" t="str">
            <v>17-0831-P1R1</v>
          </cell>
          <cell r="F40" t="str">
            <v>D4</v>
          </cell>
          <cell r="G40" t="str">
            <v>1A</v>
          </cell>
          <cell r="H40">
            <v>4</v>
          </cell>
          <cell r="I40" t="str">
            <v>PFHpS (C7)</v>
          </cell>
          <cell r="J40">
            <v>500</v>
          </cell>
          <cell r="K40" t="str">
            <v>A</v>
          </cell>
          <cell r="L40">
            <v>1</v>
          </cell>
          <cell r="M40">
            <v>96</v>
          </cell>
          <cell r="N40">
            <v>5</v>
          </cell>
          <cell r="O40" t="str">
            <v xml:space="preserve">Human </v>
          </cell>
          <cell r="P40" t="str">
            <v>S1500+</v>
          </cell>
          <cell r="Q40" t="str">
            <v>HepaRG</v>
          </cell>
          <cell r="R40" t="str">
            <v>2D</v>
          </cell>
          <cell r="S40" t="str">
            <v>NA</v>
          </cell>
          <cell r="T40" t="str">
            <v>NA</v>
          </cell>
          <cell r="U40" t="str">
            <v>NA</v>
          </cell>
        </row>
        <row r="41">
          <cell r="A41" t="str">
            <v>Plate1-D5</v>
          </cell>
          <cell r="B41">
            <v>7</v>
          </cell>
          <cell r="C41">
            <v>1</v>
          </cell>
          <cell r="D41" t="str">
            <v>17-0831-P1R1_D5_1B_3</v>
          </cell>
          <cell r="E41" t="str">
            <v>17-0831-P1R1</v>
          </cell>
          <cell r="F41" t="str">
            <v>D5</v>
          </cell>
          <cell r="G41" t="str">
            <v>1B</v>
          </cell>
          <cell r="H41">
            <v>3</v>
          </cell>
          <cell r="I41" t="str">
            <v>PFHpS (C7)</v>
          </cell>
          <cell r="J41">
            <v>158.22784810126581</v>
          </cell>
          <cell r="K41" t="str">
            <v>B</v>
          </cell>
          <cell r="L41">
            <v>1</v>
          </cell>
          <cell r="M41">
            <v>96</v>
          </cell>
          <cell r="N41">
            <v>5</v>
          </cell>
          <cell r="O41" t="str">
            <v xml:space="preserve">Human </v>
          </cell>
          <cell r="P41" t="str">
            <v>S1500+</v>
          </cell>
          <cell r="Q41" t="str">
            <v>HepaRG</v>
          </cell>
          <cell r="R41" t="str">
            <v>2D</v>
          </cell>
          <cell r="S41" t="str">
            <v>NA</v>
          </cell>
          <cell r="T41" t="str">
            <v>NA</v>
          </cell>
          <cell r="U41" t="str">
            <v>NA</v>
          </cell>
        </row>
        <row r="42">
          <cell r="A42" t="str">
            <v>Plate1-D6</v>
          </cell>
          <cell r="B42">
            <v>8</v>
          </cell>
          <cell r="C42">
            <v>1</v>
          </cell>
          <cell r="D42" t="str">
            <v>17-0831-P1R1_D6_1B_4</v>
          </cell>
          <cell r="E42" t="str">
            <v>17-0831-P1R1</v>
          </cell>
          <cell r="F42" t="str">
            <v>D6</v>
          </cell>
          <cell r="G42" t="str">
            <v>1B</v>
          </cell>
          <cell r="H42">
            <v>4</v>
          </cell>
          <cell r="I42" t="str">
            <v>PFHpS (C7)</v>
          </cell>
          <cell r="J42">
            <v>158.22784810126581</v>
          </cell>
          <cell r="K42" t="str">
            <v>B</v>
          </cell>
          <cell r="L42">
            <v>1</v>
          </cell>
          <cell r="M42">
            <v>96</v>
          </cell>
          <cell r="N42">
            <v>5</v>
          </cell>
          <cell r="O42" t="str">
            <v xml:space="preserve">Human </v>
          </cell>
          <cell r="P42" t="str">
            <v>S1500+</v>
          </cell>
          <cell r="Q42" t="str">
            <v>HepaRG</v>
          </cell>
          <cell r="R42" t="str">
            <v>2D</v>
          </cell>
          <cell r="S42" t="str">
            <v>NA</v>
          </cell>
          <cell r="T42" t="str">
            <v>NA</v>
          </cell>
          <cell r="U42" t="str">
            <v>NA</v>
          </cell>
        </row>
        <row r="43">
          <cell r="A43" t="str">
            <v>Plate1-D7</v>
          </cell>
          <cell r="B43">
            <v>11</v>
          </cell>
          <cell r="C43">
            <v>1</v>
          </cell>
          <cell r="D43" t="str">
            <v>17-0831-P1R1_D7_1C_3</v>
          </cell>
          <cell r="E43" t="str">
            <v>17-0831-P1R1</v>
          </cell>
          <cell r="F43" t="str">
            <v>D7</v>
          </cell>
          <cell r="G43" t="str">
            <v>1C</v>
          </cell>
          <cell r="H43">
            <v>3</v>
          </cell>
          <cell r="I43" t="str">
            <v>PFHpS (C7)</v>
          </cell>
          <cell r="J43">
            <v>50.072103829514496</v>
          </cell>
          <cell r="K43" t="str">
            <v>C</v>
          </cell>
          <cell r="L43">
            <v>1</v>
          </cell>
          <cell r="M43">
            <v>96</v>
          </cell>
          <cell r="N43">
            <v>5</v>
          </cell>
          <cell r="O43" t="str">
            <v xml:space="preserve">Human </v>
          </cell>
          <cell r="P43" t="str">
            <v>S1500+</v>
          </cell>
          <cell r="Q43" t="str">
            <v>HepaRG</v>
          </cell>
          <cell r="R43" t="str">
            <v>2D</v>
          </cell>
          <cell r="S43" t="str">
            <v>NA</v>
          </cell>
          <cell r="T43" t="str">
            <v>NA</v>
          </cell>
          <cell r="U43" t="str">
            <v>NA</v>
          </cell>
        </row>
        <row r="44">
          <cell r="A44" t="str">
            <v>Plate1-D8</v>
          </cell>
          <cell r="B44">
            <v>12</v>
          </cell>
          <cell r="C44">
            <v>1</v>
          </cell>
          <cell r="D44" t="str">
            <v>17-0831-P1R1_D8_1C_4</v>
          </cell>
          <cell r="E44" t="str">
            <v>17-0831-P1R1</v>
          </cell>
          <cell r="F44" t="str">
            <v>D8</v>
          </cell>
          <cell r="G44" t="str">
            <v>1C</v>
          </cell>
          <cell r="H44">
            <v>4</v>
          </cell>
          <cell r="I44" t="str">
            <v>PFHpS (C7)</v>
          </cell>
          <cell r="J44">
            <v>50.072103829514496</v>
          </cell>
          <cell r="K44" t="str">
            <v>C</v>
          </cell>
          <cell r="L44">
            <v>1</v>
          </cell>
          <cell r="M44">
            <v>96</v>
          </cell>
          <cell r="N44">
            <v>5</v>
          </cell>
          <cell r="O44" t="str">
            <v xml:space="preserve">Human </v>
          </cell>
          <cell r="P44" t="str">
            <v>S1500+</v>
          </cell>
          <cell r="Q44" t="str">
            <v>HepaRG</v>
          </cell>
          <cell r="R44" t="str">
            <v>2D</v>
          </cell>
          <cell r="S44" t="str">
            <v>NA</v>
          </cell>
          <cell r="T44" t="str">
            <v>NA</v>
          </cell>
          <cell r="U44" t="str">
            <v>NA</v>
          </cell>
        </row>
        <row r="45">
          <cell r="A45" t="str">
            <v>Plate1-D9</v>
          </cell>
          <cell r="B45">
            <v>15</v>
          </cell>
          <cell r="C45">
            <v>1</v>
          </cell>
          <cell r="D45" t="str">
            <v>17-0831-P1R1_D9_1D_3</v>
          </cell>
          <cell r="E45" t="str">
            <v>17-0831-P1R1</v>
          </cell>
          <cell r="F45" t="str">
            <v>D9</v>
          </cell>
          <cell r="G45" t="str">
            <v>1D</v>
          </cell>
          <cell r="H45">
            <v>3</v>
          </cell>
          <cell r="I45" t="str">
            <v>PFHpS (C7)</v>
          </cell>
          <cell r="J45">
            <v>15.84560247769446</v>
          </cell>
          <cell r="K45" t="str">
            <v>D</v>
          </cell>
          <cell r="L45">
            <v>1</v>
          </cell>
          <cell r="M45">
            <v>96</v>
          </cell>
          <cell r="N45">
            <v>5</v>
          </cell>
          <cell r="O45" t="str">
            <v xml:space="preserve">Human </v>
          </cell>
          <cell r="P45" t="str">
            <v>S1500+</v>
          </cell>
          <cell r="Q45" t="str">
            <v>HepaRG</v>
          </cell>
          <cell r="R45" t="str">
            <v>2D</v>
          </cell>
          <cell r="S45" t="str">
            <v>NA</v>
          </cell>
          <cell r="T45" t="str">
            <v>NA</v>
          </cell>
          <cell r="U45" t="str">
            <v>NA</v>
          </cell>
        </row>
        <row r="46">
          <cell r="A46" t="str">
            <v>Plate1-E1</v>
          </cell>
          <cell r="B46">
            <v>245</v>
          </cell>
          <cell r="C46">
            <v>1</v>
          </cell>
          <cell r="D46" t="str">
            <v>17-0831-P1R1_E1_NTP- CONTROL-5_1</v>
          </cell>
          <cell r="E46" t="str">
            <v>17-0831-P1R1</v>
          </cell>
          <cell r="F46" t="str">
            <v>E1</v>
          </cell>
          <cell r="G46" t="str">
            <v>NTP- CONTROL-5</v>
          </cell>
          <cell r="H46">
            <v>1</v>
          </cell>
          <cell r="I46" t="str">
            <v>Lysate control1</v>
          </cell>
          <cell r="J46" t="str">
            <v>NA</v>
          </cell>
          <cell r="K46" t="str">
            <v>NA</v>
          </cell>
          <cell r="L46">
            <v>1</v>
          </cell>
          <cell r="M46">
            <v>96</v>
          </cell>
          <cell r="N46">
            <v>5</v>
          </cell>
          <cell r="O46" t="str">
            <v xml:space="preserve">Human </v>
          </cell>
          <cell r="P46" t="str">
            <v>S1500+</v>
          </cell>
          <cell r="Q46" t="str">
            <v>HepaRG</v>
          </cell>
          <cell r="R46" t="str">
            <v>2D</v>
          </cell>
          <cell r="S46" t="str">
            <v>NA</v>
          </cell>
          <cell r="T46" t="str">
            <v>NA</v>
          </cell>
          <cell r="U46" t="str">
            <v>NA</v>
          </cell>
        </row>
        <row r="47">
          <cell r="A47" t="str">
            <v>Plate1-E10</v>
          </cell>
          <cell r="B47">
            <v>50</v>
          </cell>
          <cell r="C47">
            <v>1</v>
          </cell>
          <cell r="D47" t="str">
            <v>17-0831-P1R1_E10_2D_2</v>
          </cell>
          <cell r="E47" t="str">
            <v>17-0831-P1R1</v>
          </cell>
          <cell r="F47" t="str">
            <v>E10</v>
          </cell>
          <cell r="G47" t="str">
            <v>2D</v>
          </cell>
          <cell r="H47">
            <v>2</v>
          </cell>
          <cell r="I47" t="str">
            <v>PFHxSK</v>
          </cell>
          <cell r="J47">
            <v>15.84560247769446</v>
          </cell>
          <cell r="K47" t="str">
            <v>D</v>
          </cell>
          <cell r="L47">
            <v>1</v>
          </cell>
          <cell r="M47">
            <v>96</v>
          </cell>
          <cell r="N47">
            <v>5</v>
          </cell>
          <cell r="O47" t="str">
            <v xml:space="preserve">Human </v>
          </cell>
          <cell r="P47" t="str">
            <v>S1500+</v>
          </cell>
          <cell r="Q47" t="str">
            <v>HepaRG</v>
          </cell>
          <cell r="R47" t="str">
            <v>2D</v>
          </cell>
          <cell r="S47" t="str">
            <v>NA</v>
          </cell>
          <cell r="T47" t="str">
            <v>NA</v>
          </cell>
          <cell r="U47" t="str">
            <v>NA</v>
          </cell>
        </row>
        <row r="48">
          <cell r="A48" t="str">
            <v>Plate1-E11</v>
          </cell>
          <cell r="B48">
            <v>53</v>
          </cell>
          <cell r="C48">
            <v>1</v>
          </cell>
          <cell r="D48" t="str">
            <v>17-0831-P1R1_E11_2E_1</v>
          </cell>
          <cell r="E48" t="str">
            <v>17-0831-P1R1</v>
          </cell>
          <cell r="F48" t="str">
            <v>E11</v>
          </cell>
          <cell r="G48" t="str">
            <v>2E</v>
          </cell>
          <cell r="H48">
            <v>1</v>
          </cell>
          <cell r="I48" t="str">
            <v>PFHxSK</v>
          </cell>
          <cell r="J48">
            <v>5.0144311638273606</v>
          </cell>
          <cell r="K48" t="str">
            <v>E</v>
          </cell>
          <cell r="L48">
            <v>1</v>
          </cell>
          <cell r="M48">
            <v>96</v>
          </cell>
          <cell r="N48">
            <v>5</v>
          </cell>
          <cell r="O48" t="str">
            <v xml:space="preserve">Human </v>
          </cell>
          <cell r="P48" t="str">
            <v>S1500+</v>
          </cell>
          <cell r="Q48" t="str">
            <v>HepaRG</v>
          </cell>
          <cell r="R48" t="str">
            <v>2D</v>
          </cell>
          <cell r="S48" t="str">
            <v>NA</v>
          </cell>
          <cell r="T48" t="str">
            <v>NA</v>
          </cell>
          <cell r="U48" t="str">
            <v>NA</v>
          </cell>
        </row>
        <row r="49">
          <cell r="A49" t="str">
            <v>Plate1-E12</v>
          </cell>
          <cell r="B49">
            <v>54</v>
          </cell>
          <cell r="C49">
            <v>1</v>
          </cell>
          <cell r="D49" t="str">
            <v>17-0831-P1R1_E12_2E_2</v>
          </cell>
          <cell r="E49" t="str">
            <v>17-0831-P1R1</v>
          </cell>
          <cell r="F49" t="str">
            <v>E12</v>
          </cell>
          <cell r="G49" t="str">
            <v>2E</v>
          </cell>
          <cell r="H49">
            <v>2</v>
          </cell>
          <cell r="I49" t="str">
            <v>PFHxSK</v>
          </cell>
          <cell r="J49">
            <v>5.0144311638273606</v>
          </cell>
          <cell r="K49" t="str">
            <v>E</v>
          </cell>
          <cell r="L49">
            <v>1</v>
          </cell>
          <cell r="M49">
            <v>96</v>
          </cell>
          <cell r="N49">
            <v>5</v>
          </cell>
          <cell r="O49" t="str">
            <v xml:space="preserve">Human </v>
          </cell>
          <cell r="P49" t="str">
            <v>S1500+</v>
          </cell>
          <cell r="Q49" t="str">
            <v>HepaRG</v>
          </cell>
          <cell r="R49" t="str">
            <v>2D</v>
          </cell>
          <cell r="S49" t="str">
            <v>NA</v>
          </cell>
          <cell r="T49" t="str">
            <v>NA</v>
          </cell>
          <cell r="U49" t="str">
            <v>NA</v>
          </cell>
        </row>
        <row r="50">
          <cell r="A50" t="str">
            <v>Plate1-E13</v>
          </cell>
          <cell r="B50">
            <v>221</v>
          </cell>
          <cell r="C50">
            <v>1</v>
          </cell>
          <cell r="D50" t="str">
            <v>17-0831-P1R1_E13_Media _1</v>
          </cell>
          <cell r="E50" t="str">
            <v>17-0831-P1R1</v>
          </cell>
          <cell r="F50" t="str">
            <v>E13</v>
          </cell>
          <cell r="G50" t="str">
            <v xml:space="preserve">Media </v>
          </cell>
          <cell r="H50">
            <v>1</v>
          </cell>
          <cell r="I50" t="str">
            <v>Media control</v>
          </cell>
          <cell r="J50">
            <v>0</v>
          </cell>
          <cell r="K50" t="str">
            <v>NA</v>
          </cell>
          <cell r="L50">
            <v>1</v>
          </cell>
          <cell r="M50">
            <v>96</v>
          </cell>
          <cell r="N50">
            <v>5</v>
          </cell>
          <cell r="O50" t="str">
            <v xml:space="preserve">Human </v>
          </cell>
          <cell r="P50" t="str">
            <v>S1500+</v>
          </cell>
          <cell r="Q50" t="str">
            <v>HepaRG</v>
          </cell>
          <cell r="R50" t="str">
            <v>2D</v>
          </cell>
          <cell r="S50" t="str">
            <v>NA</v>
          </cell>
          <cell r="T50" t="str">
            <v>NA</v>
          </cell>
          <cell r="U50" t="str">
            <v>NA</v>
          </cell>
        </row>
        <row r="51">
          <cell r="A51" t="str">
            <v>Plate1-E14</v>
          </cell>
          <cell r="B51">
            <v>222</v>
          </cell>
          <cell r="C51">
            <v>1</v>
          </cell>
          <cell r="D51" t="str">
            <v>17-0831-P1R1_E14_Media _2</v>
          </cell>
          <cell r="E51" t="str">
            <v>17-0831-P1R1</v>
          </cell>
          <cell r="F51" t="str">
            <v>E14</v>
          </cell>
          <cell r="G51" t="str">
            <v xml:space="preserve">Media </v>
          </cell>
          <cell r="H51">
            <v>2</v>
          </cell>
          <cell r="I51" t="str">
            <v>Media control</v>
          </cell>
          <cell r="J51">
            <v>0</v>
          </cell>
          <cell r="K51" t="str">
            <v>NA</v>
          </cell>
          <cell r="L51">
            <v>1</v>
          </cell>
          <cell r="M51">
            <v>96</v>
          </cell>
          <cell r="N51">
            <v>5</v>
          </cell>
          <cell r="O51" t="str">
            <v xml:space="preserve">Human </v>
          </cell>
          <cell r="P51" t="str">
            <v>S1500+</v>
          </cell>
          <cell r="Q51" t="str">
            <v>HepaRG</v>
          </cell>
          <cell r="R51" t="str">
            <v>2D</v>
          </cell>
          <cell r="S51" t="str">
            <v>NA</v>
          </cell>
          <cell r="T51" t="str">
            <v>NA</v>
          </cell>
          <cell r="U51" t="str">
            <v>NA</v>
          </cell>
        </row>
        <row r="52">
          <cell r="A52" t="str">
            <v>Plate1-E15</v>
          </cell>
          <cell r="B52">
            <v>57</v>
          </cell>
          <cell r="C52">
            <v>1</v>
          </cell>
          <cell r="D52" t="str">
            <v>17-0831-P1R1_E15_2F_1</v>
          </cell>
          <cell r="E52" t="str">
            <v>17-0831-P1R1</v>
          </cell>
          <cell r="F52" t="str">
            <v>E15</v>
          </cell>
          <cell r="G52" t="str">
            <v>2F</v>
          </cell>
          <cell r="H52">
            <v>1</v>
          </cell>
          <cell r="I52" t="str">
            <v>PFHxSK</v>
          </cell>
          <cell r="J52">
            <v>1.5868453050086584</v>
          </cell>
          <cell r="K52" t="str">
            <v>F</v>
          </cell>
          <cell r="L52">
            <v>1</v>
          </cell>
          <cell r="M52">
            <v>96</v>
          </cell>
          <cell r="N52">
            <v>5</v>
          </cell>
          <cell r="O52" t="str">
            <v xml:space="preserve">Human </v>
          </cell>
          <cell r="P52" t="str">
            <v>S1500+</v>
          </cell>
          <cell r="Q52" t="str">
            <v>HepaRG</v>
          </cell>
          <cell r="R52" t="str">
            <v>2D</v>
          </cell>
          <cell r="S52" t="str">
            <v>NA</v>
          </cell>
          <cell r="T52" t="str">
            <v>NA</v>
          </cell>
          <cell r="U52" t="str">
            <v>NA</v>
          </cell>
        </row>
        <row r="53">
          <cell r="A53" t="str">
            <v>Plate1-E16</v>
          </cell>
          <cell r="B53">
            <v>58</v>
          </cell>
          <cell r="C53">
            <v>1</v>
          </cell>
          <cell r="D53" t="str">
            <v>17-0831-P1R1_E16_2F_2</v>
          </cell>
          <cell r="E53" t="str">
            <v>17-0831-P1R1</v>
          </cell>
          <cell r="F53" t="str">
            <v>E16</v>
          </cell>
          <cell r="G53" t="str">
            <v>2F</v>
          </cell>
          <cell r="H53">
            <v>2</v>
          </cell>
          <cell r="I53" t="str">
            <v>PFHxSK</v>
          </cell>
          <cell r="J53">
            <v>1.5868453050086584</v>
          </cell>
          <cell r="K53" t="str">
            <v>F</v>
          </cell>
          <cell r="L53">
            <v>1</v>
          </cell>
          <cell r="M53">
            <v>96</v>
          </cell>
          <cell r="N53">
            <v>5</v>
          </cell>
          <cell r="O53" t="str">
            <v xml:space="preserve">Human </v>
          </cell>
          <cell r="P53" t="str">
            <v>S1500+</v>
          </cell>
          <cell r="Q53" t="str">
            <v>HepaRG</v>
          </cell>
          <cell r="R53" t="str">
            <v>2D</v>
          </cell>
          <cell r="S53" t="str">
            <v>NA</v>
          </cell>
          <cell r="T53" t="str">
            <v>NA</v>
          </cell>
          <cell r="U53" t="str">
            <v>NA</v>
          </cell>
        </row>
        <row r="54">
          <cell r="A54" t="str">
            <v>Plate1-E17</v>
          </cell>
          <cell r="B54">
            <v>61</v>
          </cell>
          <cell r="C54">
            <v>1</v>
          </cell>
          <cell r="D54" t="str">
            <v>17-0831-P1R1_E17_2G_1</v>
          </cell>
          <cell r="E54" t="str">
            <v>17-0831-P1R1</v>
          </cell>
          <cell r="F54" t="str">
            <v>E17</v>
          </cell>
          <cell r="G54" t="str">
            <v>2G</v>
          </cell>
          <cell r="H54">
            <v>1</v>
          </cell>
          <cell r="I54" t="str">
            <v>PFHxSK</v>
          </cell>
          <cell r="J54">
            <v>0.50216623576223363</v>
          </cell>
          <cell r="K54" t="str">
            <v>G</v>
          </cell>
          <cell r="L54">
            <v>1</v>
          </cell>
          <cell r="M54">
            <v>96</v>
          </cell>
          <cell r="N54">
            <v>5</v>
          </cell>
          <cell r="O54" t="str">
            <v xml:space="preserve">Human </v>
          </cell>
          <cell r="P54" t="str">
            <v>S1500+</v>
          </cell>
          <cell r="Q54" t="str">
            <v>HepaRG</v>
          </cell>
          <cell r="R54" t="str">
            <v>2D</v>
          </cell>
          <cell r="S54" t="str">
            <v>NA</v>
          </cell>
          <cell r="T54" t="str">
            <v>NA</v>
          </cell>
          <cell r="U54" t="str">
            <v>NA</v>
          </cell>
        </row>
        <row r="55">
          <cell r="A55" t="str">
            <v>Plate1-E18</v>
          </cell>
          <cell r="B55">
            <v>62</v>
          </cell>
          <cell r="C55">
            <v>1</v>
          </cell>
          <cell r="D55" t="str">
            <v>17-0831-P1R1_E18_2G_2</v>
          </cell>
          <cell r="E55" t="str">
            <v>17-0831-P1R1</v>
          </cell>
          <cell r="F55" t="str">
            <v>E18</v>
          </cell>
          <cell r="G55" t="str">
            <v>2G</v>
          </cell>
          <cell r="H55">
            <v>2</v>
          </cell>
          <cell r="I55" t="str">
            <v>PFHxSK</v>
          </cell>
          <cell r="J55">
            <v>0.50216623576223363</v>
          </cell>
          <cell r="K55" t="str">
            <v>G</v>
          </cell>
          <cell r="L55">
            <v>1</v>
          </cell>
          <cell r="M55">
            <v>96</v>
          </cell>
          <cell r="N55">
            <v>5</v>
          </cell>
          <cell r="O55" t="str">
            <v xml:space="preserve">Human </v>
          </cell>
          <cell r="P55" t="str">
            <v>S1500+</v>
          </cell>
          <cell r="Q55" t="str">
            <v>HepaRG</v>
          </cell>
          <cell r="R55" t="str">
            <v>2D</v>
          </cell>
          <cell r="S55" t="str">
            <v>NA</v>
          </cell>
          <cell r="T55" t="str">
            <v>NA</v>
          </cell>
          <cell r="U55" t="str">
            <v>NA</v>
          </cell>
        </row>
        <row r="56">
          <cell r="A56" t="str">
            <v>Plate1-E19</v>
          </cell>
          <cell r="B56">
            <v>65</v>
          </cell>
          <cell r="C56">
            <v>1</v>
          </cell>
          <cell r="D56" t="str">
            <v>17-0831-P1R1_E19_2H_1</v>
          </cell>
          <cell r="E56" t="str">
            <v>17-0831-P1R1</v>
          </cell>
          <cell r="F56" t="str">
            <v>E19</v>
          </cell>
          <cell r="G56" t="str">
            <v>2H</v>
          </cell>
          <cell r="H56">
            <v>1</v>
          </cell>
          <cell r="I56" t="str">
            <v>PFHxSK</v>
          </cell>
          <cell r="J56">
            <v>0.15891336574754228</v>
          </cell>
          <cell r="K56" t="str">
            <v>H</v>
          </cell>
          <cell r="L56">
            <v>1</v>
          </cell>
          <cell r="M56">
            <v>96</v>
          </cell>
          <cell r="N56">
            <v>5</v>
          </cell>
          <cell r="O56" t="str">
            <v xml:space="preserve">Human </v>
          </cell>
          <cell r="P56" t="str">
            <v>S1500+</v>
          </cell>
          <cell r="Q56" t="str">
            <v>HepaRG</v>
          </cell>
          <cell r="R56" t="str">
            <v>2D</v>
          </cell>
          <cell r="S56" t="str">
            <v>NA</v>
          </cell>
          <cell r="T56" t="str">
            <v>NA</v>
          </cell>
          <cell r="U56" t="str">
            <v>NA</v>
          </cell>
        </row>
        <row r="57">
          <cell r="A57" t="str">
            <v>Plate1-E20</v>
          </cell>
          <cell r="B57">
            <v>66</v>
          </cell>
          <cell r="C57">
            <v>1</v>
          </cell>
          <cell r="D57" t="str">
            <v>17-0831-P1R1_E20_2H_2</v>
          </cell>
          <cell r="E57" t="str">
            <v>17-0831-P1R1</v>
          </cell>
          <cell r="F57" t="str">
            <v>E20</v>
          </cell>
          <cell r="G57" t="str">
            <v>2H</v>
          </cell>
          <cell r="H57">
            <v>2</v>
          </cell>
          <cell r="I57" t="str">
            <v>PFHxSK</v>
          </cell>
          <cell r="J57">
            <v>0.15891336574754228</v>
          </cell>
          <cell r="K57" t="str">
            <v>H</v>
          </cell>
          <cell r="L57">
            <v>1</v>
          </cell>
          <cell r="M57">
            <v>96</v>
          </cell>
          <cell r="N57">
            <v>5</v>
          </cell>
          <cell r="O57" t="str">
            <v xml:space="preserve">Human </v>
          </cell>
          <cell r="P57" t="str">
            <v>S1500+</v>
          </cell>
          <cell r="Q57" t="str">
            <v>HepaRG</v>
          </cell>
          <cell r="R57" t="str">
            <v>2D</v>
          </cell>
          <cell r="S57" t="str">
            <v>NA</v>
          </cell>
          <cell r="T57" t="str">
            <v>NA</v>
          </cell>
          <cell r="U57" t="str">
            <v>NA</v>
          </cell>
        </row>
        <row r="58">
          <cell r="A58" t="str">
            <v>Plate1-E21</v>
          </cell>
          <cell r="B58">
            <v>69</v>
          </cell>
          <cell r="C58">
            <v>1</v>
          </cell>
          <cell r="D58" t="str">
            <v>17-0831-P1R1_E21_2I_1</v>
          </cell>
          <cell r="E58" t="str">
            <v>17-0831-P1R1</v>
          </cell>
          <cell r="F58" t="str">
            <v>E21</v>
          </cell>
          <cell r="G58" t="str">
            <v>2I</v>
          </cell>
          <cell r="H58">
            <v>1</v>
          </cell>
          <cell r="I58" t="str">
            <v>PFHxSK</v>
          </cell>
          <cell r="J58">
            <v>5.0289039793526037E-2</v>
          </cell>
          <cell r="K58" t="str">
            <v>I</v>
          </cell>
          <cell r="L58">
            <v>1</v>
          </cell>
          <cell r="M58">
            <v>96</v>
          </cell>
          <cell r="N58">
            <v>5</v>
          </cell>
          <cell r="O58" t="str">
            <v xml:space="preserve">Human </v>
          </cell>
          <cell r="P58" t="str">
            <v>S1500+</v>
          </cell>
          <cell r="Q58" t="str">
            <v>HepaRG</v>
          </cell>
          <cell r="R58" t="str">
            <v>2D</v>
          </cell>
          <cell r="S58" t="str">
            <v>NA</v>
          </cell>
          <cell r="T58" t="str">
            <v>NA</v>
          </cell>
          <cell r="U58" t="str">
            <v>NA</v>
          </cell>
        </row>
        <row r="59">
          <cell r="A59" t="str">
            <v>Plate1-E22</v>
          </cell>
          <cell r="B59">
            <v>70</v>
          </cell>
          <cell r="C59">
            <v>1</v>
          </cell>
          <cell r="D59" t="str">
            <v>17-0831-P1R1_E22_2I_2</v>
          </cell>
          <cell r="E59" t="str">
            <v>17-0831-P1R1</v>
          </cell>
          <cell r="F59" t="str">
            <v>E22</v>
          </cell>
          <cell r="G59" t="str">
            <v>2I</v>
          </cell>
          <cell r="H59">
            <v>2</v>
          </cell>
          <cell r="I59" t="str">
            <v>PFHxSK</v>
          </cell>
          <cell r="J59">
            <v>5.0289039793526037E-2</v>
          </cell>
          <cell r="K59" t="str">
            <v>I</v>
          </cell>
          <cell r="L59">
            <v>1</v>
          </cell>
          <cell r="M59">
            <v>96</v>
          </cell>
          <cell r="N59">
            <v>5</v>
          </cell>
          <cell r="O59" t="str">
            <v xml:space="preserve">Human </v>
          </cell>
          <cell r="P59" t="str">
            <v>S1500+</v>
          </cell>
          <cell r="Q59" t="str">
            <v>HepaRG</v>
          </cell>
          <cell r="R59" t="str">
            <v>2D</v>
          </cell>
          <cell r="S59" t="str">
            <v>NA</v>
          </cell>
          <cell r="T59" t="str">
            <v>NA</v>
          </cell>
          <cell r="U59" t="str">
            <v>NA</v>
          </cell>
        </row>
        <row r="60">
          <cell r="A60" t="str">
            <v>Plate1-E3</v>
          </cell>
          <cell r="B60">
            <v>37</v>
          </cell>
          <cell r="C60">
            <v>1</v>
          </cell>
          <cell r="D60" t="str">
            <v>17-0831-P1R1_E3_2A_1</v>
          </cell>
          <cell r="E60" t="str">
            <v>17-0831-P1R1</v>
          </cell>
          <cell r="F60" t="str">
            <v>E3</v>
          </cell>
          <cell r="G60" t="str">
            <v>2A</v>
          </cell>
          <cell r="H60">
            <v>1</v>
          </cell>
          <cell r="I60" t="str">
            <v>PFHxSK</v>
          </cell>
          <cell r="J60">
            <v>500</v>
          </cell>
          <cell r="K60" t="str">
            <v>A</v>
          </cell>
          <cell r="L60">
            <v>1</v>
          </cell>
          <cell r="M60">
            <v>96</v>
          </cell>
          <cell r="N60">
            <v>5</v>
          </cell>
          <cell r="O60" t="str">
            <v xml:space="preserve">Human </v>
          </cell>
          <cell r="P60" t="str">
            <v>S1500+</v>
          </cell>
          <cell r="Q60" t="str">
            <v>HepaRG</v>
          </cell>
          <cell r="R60" t="str">
            <v>2D</v>
          </cell>
          <cell r="S60" t="str">
            <v>NA</v>
          </cell>
          <cell r="T60" t="str">
            <v>NA</v>
          </cell>
          <cell r="U60" t="str">
            <v>NA</v>
          </cell>
        </row>
        <row r="61">
          <cell r="A61" t="str">
            <v>Plate1-E4</v>
          </cell>
          <cell r="B61">
            <v>38</v>
          </cell>
          <cell r="C61">
            <v>1</v>
          </cell>
          <cell r="D61" t="str">
            <v>17-0831-P1R1_E4_2A_2</v>
          </cell>
          <cell r="E61" t="str">
            <v>17-0831-P1R1</v>
          </cell>
          <cell r="F61" t="str">
            <v>E4</v>
          </cell>
          <cell r="G61" t="str">
            <v>2A</v>
          </cell>
          <cell r="H61">
            <v>2</v>
          </cell>
          <cell r="I61" t="str">
            <v>PFHxSK</v>
          </cell>
          <cell r="J61">
            <v>500</v>
          </cell>
          <cell r="K61" t="str">
            <v>A</v>
          </cell>
          <cell r="L61">
            <v>1</v>
          </cell>
          <cell r="M61">
            <v>96</v>
          </cell>
          <cell r="N61">
            <v>5</v>
          </cell>
          <cell r="O61" t="str">
            <v xml:space="preserve">Human </v>
          </cell>
          <cell r="P61" t="str">
            <v>S1500+</v>
          </cell>
          <cell r="Q61" t="str">
            <v>HepaRG</v>
          </cell>
          <cell r="R61" t="str">
            <v>2D</v>
          </cell>
          <cell r="S61" t="str">
            <v>NA</v>
          </cell>
          <cell r="T61" t="str">
            <v>NA</v>
          </cell>
          <cell r="U61" t="str">
            <v>NA</v>
          </cell>
        </row>
        <row r="62">
          <cell r="A62" t="str">
            <v>Plate1-E5</v>
          </cell>
          <cell r="B62">
            <v>41</v>
          </cell>
          <cell r="C62">
            <v>1</v>
          </cell>
          <cell r="D62" t="str">
            <v>17-0831-P1R1_E5_2B_1</v>
          </cell>
          <cell r="E62" t="str">
            <v>17-0831-P1R1</v>
          </cell>
          <cell r="F62" t="str">
            <v>E5</v>
          </cell>
          <cell r="G62" t="str">
            <v>2B</v>
          </cell>
          <cell r="H62">
            <v>1</v>
          </cell>
          <cell r="I62" t="str">
            <v>PFHxSK</v>
          </cell>
          <cell r="J62">
            <v>158.22784810126581</v>
          </cell>
          <cell r="K62" t="str">
            <v>B</v>
          </cell>
          <cell r="L62">
            <v>1</v>
          </cell>
          <cell r="M62">
            <v>96</v>
          </cell>
          <cell r="N62">
            <v>5</v>
          </cell>
          <cell r="O62" t="str">
            <v xml:space="preserve">Human </v>
          </cell>
          <cell r="P62" t="str">
            <v>S1500+</v>
          </cell>
          <cell r="Q62" t="str">
            <v>HepaRG</v>
          </cell>
          <cell r="R62" t="str">
            <v>2D</v>
          </cell>
          <cell r="S62" t="str">
            <v>NA</v>
          </cell>
          <cell r="T62" t="str">
            <v>NA</v>
          </cell>
          <cell r="U62" t="str">
            <v>NA</v>
          </cell>
        </row>
        <row r="63">
          <cell r="A63" t="str">
            <v>Plate1-E6</v>
          </cell>
          <cell r="B63">
            <v>42</v>
          </cell>
          <cell r="C63">
            <v>1</v>
          </cell>
          <cell r="D63" t="str">
            <v>17-0831-P1R1_E6_2B_2</v>
          </cell>
          <cell r="E63" t="str">
            <v>17-0831-P1R1</v>
          </cell>
          <cell r="F63" t="str">
            <v>E6</v>
          </cell>
          <cell r="G63" t="str">
            <v>2B</v>
          </cell>
          <cell r="H63">
            <v>2</v>
          </cell>
          <cell r="I63" t="str">
            <v>PFHxSK</v>
          </cell>
          <cell r="J63">
            <v>158.22784810126581</v>
          </cell>
          <cell r="K63" t="str">
            <v>B</v>
          </cell>
          <cell r="L63">
            <v>1</v>
          </cell>
          <cell r="M63">
            <v>96</v>
          </cell>
          <cell r="N63">
            <v>5</v>
          </cell>
          <cell r="O63" t="str">
            <v xml:space="preserve">Human </v>
          </cell>
          <cell r="P63" t="str">
            <v>S1500+</v>
          </cell>
          <cell r="Q63" t="str">
            <v>HepaRG</v>
          </cell>
          <cell r="R63" t="str">
            <v>2D</v>
          </cell>
          <cell r="S63" t="str">
            <v>NA</v>
          </cell>
          <cell r="T63" t="str">
            <v>NA</v>
          </cell>
          <cell r="U63" t="str">
            <v>NA</v>
          </cell>
        </row>
        <row r="64">
          <cell r="A64" t="str">
            <v>Plate1-E7</v>
          </cell>
          <cell r="B64">
            <v>45</v>
          </cell>
          <cell r="C64">
            <v>1</v>
          </cell>
          <cell r="D64" t="str">
            <v>17-0831-P1R1_E7_2C_1</v>
          </cell>
          <cell r="E64" t="str">
            <v>17-0831-P1R1</v>
          </cell>
          <cell r="F64" t="str">
            <v>E7</v>
          </cell>
          <cell r="G64" t="str">
            <v>2C</v>
          </cell>
          <cell r="H64">
            <v>1</v>
          </cell>
          <cell r="I64" t="str">
            <v>PFHxSK</v>
          </cell>
          <cell r="J64">
            <v>50.072103829514496</v>
          </cell>
          <cell r="K64" t="str">
            <v>C</v>
          </cell>
          <cell r="L64">
            <v>1</v>
          </cell>
          <cell r="M64">
            <v>96</v>
          </cell>
          <cell r="N64">
            <v>5</v>
          </cell>
          <cell r="O64" t="str">
            <v xml:space="preserve">Human </v>
          </cell>
          <cell r="P64" t="str">
            <v>S1500+</v>
          </cell>
          <cell r="Q64" t="str">
            <v>HepaRG</v>
          </cell>
          <cell r="R64" t="str">
            <v>2D</v>
          </cell>
          <cell r="S64" t="str">
            <v>NA</v>
          </cell>
          <cell r="T64" t="str">
            <v>NA</v>
          </cell>
          <cell r="U64" t="str">
            <v>NA</v>
          </cell>
        </row>
        <row r="65">
          <cell r="A65" t="str">
            <v>Plate1-E8</v>
          </cell>
          <cell r="B65">
            <v>46</v>
          </cell>
          <cell r="C65">
            <v>1</v>
          </cell>
          <cell r="D65" t="str">
            <v>17-0831-P1R1_E8_2C_2</v>
          </cell>
          <cell r="E65" t="str">
            <v>17-0831-P1R1</v>
          </cell>
          <cell r="F65" t="str">
            <v>E8</v>
          </cell>
          <cell r="G65" t="str">
            <v>2C</v>
          </cell>
          <cell r="H65">
            <v>2</v>
          </cell>
          <cell r="I65" t="str">
            <v>PFHxSK</v>
          </cell>
          <cell r="J65">
            <v>50.072103829514496</v>
          </cell>
          <cell r="K65" t="str">
            <v>C</v>
          </cell>
          <cell r="L65">
            <v>1</v>
          </cell>
          <cell r="M65">
            <v>96</v>
          </cell>
          <cell r="N65">
            <v>5</v>
          </cell>
          <cell r="O65" t="str">
            <v xml:space="preserve">Human </v>
          </cell>
          <cell r="P65" t="str">
            <v>S1500+</v>
          </cell>
          <cell r="Q65" t="str">
            <v>HepaRG</v>
          </cell>
          <cell r="R65" t="str">
            <v>2D</v>
          </cell>
          <cell r="S65" t="str">
            <v>NA</v>
          </cell>
          <cell r="T65" t="str">
            <v>NA</v>
          </cell>
          <cell r="U65" t="str">
            <v>NA</v>
          </cell>
        </row>
        <row r="66">
          <cell r="A66" t="str">
            <v>Plate1-E9</v>
          </cell>
          <cell r="B66">
            <v>49</v>
          </cell>
          <cell r="C66">
            <v>1</v>
          </cell>
          <cell r="D66" t="str">
            <v>17-0831-P1R1_E9_2D_1</v>
          </cell>
          <cell r="E66" t="str">
            <v>17-0831-P1R1</v>
          </cell>
          <cell r="F66" t="str">
            <v>E9</v>
          </cell>
          <cell r="G66" t="str">
            <v>2D</v>
          </cell>
          <cell r="H66">
            <v>1</v>
          </cell>
          <cell r="I66" t="str">
            <v>PFHxSK</v>
          </cell>
          <cell r="J66">
            <v>15.84560247769446</v>
          </cell>
          <cell r="K66" t="str">
            <v>D</v>
          </cell>
          <cell r="L66">
            <v>1</v>
          </cell>
          <cell r="M66">
            <v>96</v>
          </cell>
          <cell r="N66">
            <v>5</v>
          </cell>
          <cell r="O66" t="str">
            <v xml:space="preserve">Human </v>
          </cell>
          <cell r="P66" t="str">
            <v>S1500+</v>
          </cell>
          <cell r="Q66" t="str">
            <v>HepaRG</v>
          </cell>
          <cell r="R66" t="str">
            <v>2D</v>
          </cell>
          <cell r="S66" t="str">
            <v>NA</v>
          </cell>
          <cell r="T66" t="str">
            <v>NA</v>
          </cell>
          <cell r="U66" t="str">
            <v>NA</v>
          </cell>
        </row>
        <row r="67">
          <cell r="A67" t="str">
            <v>Plate1-F1</v>
          </cell>
          <cell r="B67">
            <v>246</v>
          </cell>
          <cell r="C67">
            <v>1</v>
          </cell>
          <cell r="D67" t="str">
            <v>17-0831-P1R1_F1_NTP- CONTROL-6_2</v>
          </cell>
          <cell r="E67" t="str">
            <v>17-0831-P1R1</v>
          </cell>
          <cell r="F67" t="str">
            <v>F1</v>
          </cell>
          <cell r="G67" t="str">
            <v>NTP- CONTROL-6</v>
          </cell>
          <cell r="H67">
            <v>2</v>
          </cell>
          <cell r="I67" t="str">
            <v>Lysate control1</v>
          </cell>
          <cell r="J67" t="str">
            <v>NA</v>
          </cell>
          <cell r="K67" t="str">
            <v>NA</v>
          </cell>
          <cell r="L67">
            <v>1</v>
          </cell>
          <cell r="M67">
            <v>96</v>
          </cell>
          <cell r="N67">
            <v>5</v>
          </cell>
          <cell r="O67" t="str">
            <v xml:space="preserve">Human </v>
          </cell>
          <cell r="P67" t="str">
            <v>S1500+</v>
          </cell>
          <cell r="Q67" t="str">
            <v>HepaRG</v>
          </cell>
          <cell r="R67" t="str">
            <v>2D</v>
          </cell>
          <cell r="S67" t="str">
            <v>NA</v>
          </cell>
          <cell r="T67" t="str">
            <v>NA</v>
          </cell>
          <cell r="U67" t="str">
            <v>NA</v>
          </cell>
        </row>
        <row r="68">
          <cell r="A68" t="str">
            <v>Plate1-F10</v>
          </cell>
          <cell r="B68">
            <v>52</v>
          </cell>
          <cell r="C68">
            <v>1</v>
          </cell>
          <cell r="D68" t="str">
            <v>17-0831-P1R1_F10_2D_4</v>
          </cell>
          <cell r="E68" t="str">
            <v>17-0831-P1R1</v>
          </cell>
          <cell r="F68" t="str">
            <v>F10</v>
          </cell>
          <cell r="G68" t="str">
            <v>2D</v>
          </cell>
          <cell r="H68">
            <v>4</v>
          </cell>
          <cell r="I68" t="str">
            <v>PFHxSK</v>
          </cell>
          <cell r="J68">
            <v>15.84560247769446</v>
          </cell>
          <cell r="K68" t="str">
            <v>D</v>
          </cell>
          <cell r="L68">
            <v>1</v>
          </cell>
          <cell r="M68">
            <v>96</v>
          </cell>
          <cell r="N68">
            <v>5</v>
          </cell>
          <cell r="O68" t="str">
            <v xml:space="preserve">Human </v>
          </cell>
          <cell r="P68" t="str">
            <v>S1500+</v>
          </cell>
          <cell r="Q68" t="str">
            <v>HepaRG</v>
          </cell>
          <cell r="R68" t="str">
            <v>2D</v>
          </cell>
          <cell r="S68" t="str">
            <v>NA</v>
          </cell>
          <cell r="T68" t="str">
            <v>NA</v>
          </cell>
          <cell r="U68" t="str">
            <v>NA</v>
          </cell>
        </row>
        <row r="69">
          <cell r="A69" t="str">
            <v>Plate1-F11</v>
          </cell>
          <cell r="B69">
            <v>55</v>
          </cell>
          <cell r="C69">
            <v>1</v>
          </cell>
          <cell r="D69" t="str">
            <v>17-0831-P1R1_F11_2E_3</v>
          </cell>
          <cell r="E69" t="str">
            <v>17-0831-P1R1</v>
          </cell>
          <cell r="F69" t="str">
            <v>F11</v>
          </cell>
          <cell r="G69" t="str">
            <v>2E</v>
          </cell>
          <cell r="H69">
            <v>3</v>
          </cell>
          <cell r="I69" t="str">
            <v>PFHxSK</v>
          </cell>
          <cell r="J69">
            <v>5.0144311638273606</v>
          </cell>
          <cell r="K69" t="str">
            <v>E</v>
          </cell>
          <cell r="L69">
            <v>1</v>
          </cell>
          <cell r="M69">
            <v>96</v>
          </cell>
          <cell r="N69">
            <v>5</v>
          </cell>
          <cell r="O69" t="str">
            <v xml:space="preserve">Human </v>
          </cell>
          <cell r="P69" t="str">
            <v>S1500+</v>
          </cell>
          <cell r="Q69" t="str">
            <v>HepaRG</v>
          </cell>
          <cell r="R69" t="str">
            <v>2D</v>
          </cell>
          <cell r="S69" t="str">
            <v>NA</v>
          </cell>
          <cell r="T69" t="str">
            <v>NA</v>
          </cell>
          <cell r="U69" t="str">
            <v>NA</v>
          </cell>
        </row>
        <row r="70">
          <cell r="A70" t="str">
            <v>Plate1-F12</v>
          </cell>
          <cell r="B70">
            <v>56</v>
          </cell>
          <cell r="C70">
            <v>1</v>
          </cell>
          <cell r="D70" t="str">
            <v>17-0831-P1R1_F12_2E_4</v>
          </cell>
          <cell r="E70" t="str">
            <v>17-0831-P1R1</v>
          </cell>
          <cell r="F70" t="str">
            <v>F12</v>
          </cell>
          <cell r="G70" t="str">
            <v>2E</v>
          </cell>
          <cell r="H70">
            <v>4</v>
          </cell>
          <cell r="I70" t="str">
            <v>PFHxSK</v>
          </cell>
          <cell r="J70">
            <v>5.0144311638273606</v>
          </cell>
          <cell r="K70" t="str">
            <v>E</v>
          </cell>
          <cell r="L70">
            <v>1</v>
          </cell>
          <cell r="M70">
            <v>96</v>
          </cell>
          <cell r="N70">
            <v>5</v>
          </cell>
          <cell r="O70" t="str">
            <v xml:space="preserve">Human </v>
          </cell>
          <cell r="P70" t="str">
            <v>S1500+</v>
          </cell>
          <cell r="Q70" t="str">
            <v>HepaRG</v>
          </cell>
          <cell r="R70" t="str">
            <v>2D</v>
          </cell>
          <cell r="S70" t="str">
            <v>NA</v>
          </cell>
          <cell r="T70" t="str">
            <v>NA</v>
          </cell>
          <cell r="U70" t="str">
            <v>NA</v>
          </cell>
        </row>
        <row r="71">
          <cell r="A71" t="str">
            <v>Plate1-F13</v>
          </cell>
          <cell r="B71">
            <v>223</v>
          </cell>
          <cell r="C71">
            <v>1</v>
          </cell>
          <cell r="D71" t="str">
            <v>17-0831-P1R1_F13_Media _3</v>
          </cell>
          <cell r="E71" t="str">
            <v>17-0831-P1R1</v>
          </cell>
          <cell r="F71" t="str">
            <v>F13</v>
          </cell>
          <cell r="G71" t="str">
            <v xml:space="preserve">Media </v>
          </cell>
          <cell r="H71">
            <v>3</v>
          </cell>
          <cell r="I71" t="str">
            <v>Media control</v>
          </cell>
          <cell r="J71">
            <v>0</v>
          </cell>
          <cell r="K71" t="str">
            <v>NA</v>
          </cell>
          <cell r="L71">
            <v>1</v>
          </cell>
          <cell r="M71">
            <v>96</v>
          </cell>
          <cell r="N71">
            <v>5</v>
          </cell>
          <cell r="O71" t="str">
            <v xml:space="preserve">Human </v>
          </cell>
          <cell r="P71" t="str">
            <v>S1500+</v>
          </cell>
          <cell r="Q71" t="str">
            <v>HepaRG</v>
          </cell>
          <cell r="R71" t="str">
            <v>2D</v>
          </cell>
          <cell r="S71" t="str">
            <v>NA</v>
          </cell>
          <cell r="T71" t="str">
            <v>NA</v>
          </cell>
          <cell r="U71" t="str">
            <v>NA</v>
          </cell>
        </row>
        <row r="72">
          <cell r="A72" t="str">
            <v>Plate1-F14</v>
          </cell>
          <cell r="B72">
            <v>224</v>
          </cell>
          <cell r="C72">
            <v>1</v>
          </cell>
          <cell r="D72" t="str">
            <v>17-0831-P1R1_F14_Media _4</v>
          </cell>
          <cell r="E72" t="str">
            <v>17-0831-P1R1</v>
          </cell>
          <cell r="F72" t="str">
            <v>F14</v>
          </cell>
          <cell r="G72" t="str">
            <v xml:space="preserve">Media </v>
          </cell>
          <cell r="H72">
            <v>4</v>
          </cell>
          <cell r="I72" t="str">
            <v>Media control</v>
          </cell>
          <cell r="J72">
            <v>0</v>
          </cell>
          <cell r="K72" t="str">
            <v>NA</v>
          </cell>
          <cell r="L72">
            <v>1</v>
          </cell>
          <cell r="M72">
            <v>96</v>
          </cell>
          <cell r="N72">
            <v>5</v>
          </cell>
          <cell r="O72" t="str">
            <v xml:space="preserve">Human </v>
          </cell>
          <cell r="P72" t="str">
            <v>S1500+</v>
          </cell>
          <cell r="Q72" t="str">
            <v>HepaRG</v>
          </cell>
          <cell r="R72" t="str">
            <v>2D</v>
          </cell>
          <cell r="S72" t="str">
            <v>NA</v>
          </cell>
          <cell r="T72" t="str">
            <v>NA</v>
          </cell>
          <cell r="U72" t="str">
            <v>NA</v>
          </cell>
        </row>
        <row r="73">
          <cell r="A73" t="str">
            <v>Plate1-F15</v>
          </cell>
          <cell r="B73">
            <v>59</v>
          </cell>
          <cell r="C73">
            <v>1</v>
          </cell>
          <cell r="D73" t="str">
            <v>17-0831-P1R1_F15_2F_3</v>
          </cell>
          <cell r="E73" t="str">
            <v>17-0831-P1R1</v>
          </cell>
          <cell r="F73" t="str">
            <v>F15</v>
          </cell>
          <cell r="G73" t="str">
            <v>2F</v>
          </cell>
          <cell r="H73">
            <v>3</v>
          </cell>
          <cell r="I73" t="str">
            <v>PFHxSK</v>
          </cell>
          <cell r="J73">
            <v>1.5868453050086584</v>
          </cell>
          <cell r="K73" t="str">
            <v>F</v>
          </cell>
          <cell r="L73">
            <v>1</v>
          </cell>
          <cell r="M73">
            <v>96</v>
          </cell>
          <cell r="N73">
            <v>5</v>
          </cell>
          <cell r="O73" t="str">
            <v xml:space="preserve">Human </v>
          </cell>
          <cell r="P73" t="str">
            <v>S1500+</v>
          </cell>
          <cell r="Q73" t="str">
            <v>HepaRG</v>
          </cell>
          <cell r="R73" t="str">
            <v>2D</v>
          </cell>
          <cell r="S73" t="str">
            <v>NA</v>
          </cell>
          <cell r="T73" t="str">
            <v>NA</v>
          </cell>
          <cell r="U73" t="str">
            <v>NA</v>
          </cell>
        </row>
        <row r="74">
          <cell r="A74" t="str">
            <v>Plate1-F16</v>
          </cell>
          <cell r="B74">
            <v>60</v>
          </cell>
          <cell r="C74">
            <v>1</v>
          </cell>
          <cell r="D74" t="str">
            <v>17-0831-P1R1_F16_2F_4</v>
          </cell>
          <cell r="E74" t="str">
            <v>17-0831-P1R1</v>
          </cell>
          <cell r="F74" t="str">
            <v>F16</v>
          </cell>
          <cell r="G74" t="str">
            <v>2F</v>
          </cell>
          <cell r="H74">
            <v>4</v>
          </cell>
          <cell r="I74" t="str">
            <v>PFHxSK</v>
          </cell>
          <cell r="J74">
            <v>1.5868453050086584</v>
          </cell>
          <cell r="K74" t="str">
            <v>F</v>
          </cell>
          <cell r="L74">
            <v>1</v>
          </cell>
          <cell r="M74">
            <v>96</v>
          </cell>
          <cell r="N74">
            <v>5</v>
          </cell>
          <cell r="O74" t="str">
            <v xml:space="preserve">Human </v>
          </cell>
          <cell r="P74" t="str">
            <v>S1500+</v>
          </cell>
          <cell r="Q74" t="str">
            <v>HepaRG</v>
          </cell>
          <cell r="R74" t="str">
            <v>2D</v>
          </cell>
          <cell r="S74" t="str">
            <v>NA</v>
          </cell>
          <cell r="T74" t="str">
            <v>NA</v>
          </cell>
          <cell r="U74" t="str">
            <v>NA</v>
          </cell>
        </row>
        <row r="75">
          <cell r="A75" t="str">
            <v>Plate1-F17</v>
          </cell>
          <cell r="B75">
            <v>63</v>
          </cell>
          <cell r="C75">
            <v>1</v>
          </cell>
          <cell r="D75" t="str">
            <v>17-0831-P1R1_F17_2G_3</v>
          </cell>
          <cell r="E75" t="str">
            <v>17-0831-P1R1</v>
          </cell>
          <cell r="F75" t="str">
            <v>F17</v>
          </cell>
          <cell r="G75" t="str">
            <v>2G</v>
          </cell>
          <cell r="H75">
            <v>3</v>
          </cell>
          <cell r="I75" t="str">
            <v>PFHxSK</v>
          </cell>
          <cell r="J75">
            <v>0.50216623576223363</v>
          </cell>
          <cell r="K75" t="str">
            <v>G</v>
          </cell>
          <cell r="L75">
            <v>1</v>
          </cell>
          <cell r="M75">
            <v>96</v>
          </cell>
          <cell r="N75">
            <v>5</v>
          </cell>
          <cell r="O75" t="str">
            <v xml:space="preserve">Human </v>
          </cell>
          <cell r="P75" t="str">
            <v>S1500+</v>
          </cell>
          <cell r="Q75" t="str">
            <v>HepaRG</v>
          </cell>
          <cell r="R75" t="str">
            <v>2D</v>
          </cell>
          <cell r="S75" t="str">
            <v>NA</v>
          </cell>
          <cell r="T75" t="str">
            <v>NA</v>
          </cell>
          <cell r="U75" t="str">
            <v>NA</v>
          </cell>
        </row>
        <row r="76">
          <cell r="A76" t="str">
            <v>Plate1-F18</v>
          </cell>
          <cell r="B76">
            <v>64</v>
          </cell>
          <cell r="C76">
            <v>1</v>
          </cell>
          <cell r="D76" t="str">
            <v>17-0831-P1R1_F18_2G_4</v>
          </cell>
          <cell r="E76" t="str">
            <v>17-0831-P1R1</v>
          </cell>
          <cell r="F76" t="str">
            <v>F18</v>
          </cell>
          <cell r="G76" t="str">
            <v>2G</v>
          </cell>
          <cell r="H76">
            <v>4</v>
          </cell>
          <cell r="I76" t="str">
            <v>PFHxSK</v>
          </cell>
          <cell r="J76">
            <v>0.50216623576223363</v>
          </cell>
          <cell r="K76" t="str">
            <v>G</v>
          </cell>
          <cell r="L76">
            <v>1</v>
          </cell>
          <cell r="M76">
            <v>96</v>
          </cell>
          <cell r="N76">
            <v>5</v>
          </cell>
          <cell r="O76" t="str">
            <v xml:space="preserve">Human </v>
          </cell>
          <cell r="P76" t="str">
            <v>S1500+</v>
          </cell>
          <cell r="Q76" t="str">
            <v>HepaRG</v>
          </cell>
          <cell r="R76" t="str">
            <v>2D</v>
          </cell>
          <cell r="S76" t="str">
            <v>NA</v>
          </cell>
          <cell r="T76" t="str">
            <v>NA</v>
          </cell>
          <cell r="U76" t="str">
            <v>NA</v>
          </cell>
        </row>
        <row r="77">
          <cell r="A77" t="str">
            <v>Plate1-F19</v>
          </cell>
          <cell r="B77">
            <v>67</v>
          </cell>
          <cell r="C77">
            <v>1</v>
          </cell>
          <cell r="D77" t="str">
            <v>17-0831-P1R1_F19_2H_3</v>
          </cell>
          <cell r="E77" t="str">
            <v>17-0831-P1R1</v>
          </cell>
          <cell r="F77" t="str">
            <v>F19</v>
          </cell>
          <cell r="G77" t="str">
            <v>2H</v>
          </cell>
          <cell r="H77">
            <v>3</v>
          </cell>
          <cell r="I77" t="str">
            <v>PFHxSK</v>
          </cell>
          <cell r="J77">
            <v>0.15891336574754228</v>
          </cell>
          <cell r="K77" t="str">
            <v>H</v>
          </cell>
          <cell r="L77">
            <v>1</v>
          </cell>
          <cell r="M77">
            <v>96</v>
          </cell>
          <cell r="N77">
            <v>5</v>
          </cell>
          <cell r="O77" t="str">
            <v xml:space="preserve">Human </v>
          </cell>
          <cell r="P77" t="str">
            <v>S1500+</v>
          </cell>
          <cell r="Q77" t="str">
            <v>HepaRG</v>
          </cell>
          <cell r="R77" t="str">
            <v>2D</v>
          </cell>
          <cell r="S77" t="str">
            <v>NA</v>
          </cell>
          <cell r="T77" t="str">
            <v>NA</v>
          </cell>
          <cell r="U77" t="str">
            <v>NA</v>
          </cell>
        </row>
        <row r="78">
          <cell r="A78" t="str">
            <v>Plate1-F20</v>
          </cell>
          <cell r="B78">
            <v>68</v>
          </cell>
          <cell r="C78">
            <v>1</v>
          </cell>
          <cell r="D78" t="str">
            <v>17-0831-P1R1_F20_2H_4</v>
          </cell>
          <cell r="E78" t="str">
            <v>17-0831-P1R1</v>
          </cell>
          <cell r="F78" t="str">
            <v>F20</v>
          </cell>
          <cell r="G78" t="str">
            <v>2H</v>
          </cell>
          <cell r="H78">
            <v>4</v>
          </cell>
          <cell r="I78" t="str">
            <v>PFHxSK</v>
          </cell>
          <cell r="J78">
            <v>0.15891336574754228</v>
          </cell>
          <cell r="K78" t="str">
            <v>H</v>
          </cell>
          <cell r="L78">
            <v>1</v>
          </cell>
          <cell r="M78">
            <v>96</v>
          </cell>
          <cell r="N78">
            <v>5</v>
          </cell>
          <cell r="O78" t="str">
            <v xml:space="preserve">Human </v>
          </cell>
          <cell r="P78" t="str">
            <v>S1500+</v>
          </cell>
          <cell r="Q78" t="str">
            <v>HepaRG</v>
          </cell>
          <cell r="R78" t="str">
            <v>2D</v>
          </cell>
          <cell r="S78" t="str">
            <v>NA</v>
          </cell>
          <cell r="T78" t="str">
            <v>NA</v>
          </cell>
          <cell r="U78" t="str">
            <v>NA</v>
          </cell>
        </row>
        <row r="79">
          <cell r="A79" t="str">
            <v>Plate1-F21</v>
          </cell>
          <cell r="B79">
            <v>71</v>
          </cell>
          <cell r="C79">
            <v>1</v>
          </cell>
          <cell r="D79" t="str">
            <v>17-0831-P1R1_F21_2I_3</v>
          </cell>
          <cell r="E79" t="str">
            <v>17-0831-P1R1</v>
          </cell>
          <cell r="F79" t="str">
            <v>F21</v>
          </cell>
          <cell r="G79" t="str">
            <v>2I</v>
          </cell>
          <cell r="H79">
            <v>3</v>
          </cell>
          <cell r="I79" t="str">
            <v>PFHxSK</v>
          </cell>
          <cell r="J79">
            <v>5.0289039793526037E-2</v>
          </cell>
          <cell r="K79" t="str">
            <v>I</v>
          </cell>
          <cell r="L79">
            <v>1</v>
          </cell>
          <cell r="M79">
            <v>96</v>
          </cell>
          <cell r="N79">
            <v>5</v>
          </cell>
          <cell r="O79" t="str">
            <v xml:space="preserve">Human </v>
          </cell>
          <cell r="P79" t="str">
            <v>S1500+</v>
          </cell>
          <cell r="Q79" t="str">
            <v>HepaRG</v>
          </cell>
          <cell r="R79" t="str">
            <v>2D</v>
          </cell>
          <cell r="S79" t="str">
            <v>NA</v>
          </cell>
          <cell r="T79" t="str">
            <v>NA</v>
          </cell>
          <cell r="U79" t="str">
            <v>NA</v>
          </cell>
        </row>
        <row r="80">
          <cell r="A80" t="str">
            <v>Plate1-F22</v>
          </cell>
          <cell r="B80">
            <v>72</v>
          </cell>
          <cell r="C80">
            <v>1</v>
          </cell>
          <cell r="D80" t="str">
            <v>17-0831-P1R1_F22_2I_4</v>
          </cell>
          <cell r="E80" t="str">
            <v>17-0831-P1R1</v>
          </cell>
          <cell r="F80" t="str">
            <v>F22</v>
          </cell>
          <cell r="G80" t="str">
            <v>2I</v>
          </cell>
          <cell r="H80">
            <v>4</v>
          </cell>
          <cell r="I80" t="str">
            <v>PFHxSK</v>
          </cell>
          <cell r="J80">
            <v>5.0289039793526037E-2</v>
          </cell>
          <cell r="K80" t="str">
            <v>I</v>
          </cell>
          <cell r="L80">
            <v>1</v>
          </cell>
          <cell r="M80">
            <v>96</v>
          </cell>
          <cell r="N80">
            <v>5</v>
          </cell>
          <cell r="O80" t="str">
            <v xml:space="preserve">Human </v>
          </cell>
          <cell r="P80" t="str">
            <v>S1500+</v>
          </cell>
          <cell r="Q80" t="str">
            <v>HepaRG</v>
          </cell>
          <cell r="R80" t="str">
            <v>2D</v>
          </cell>
          <cell r="S80" t="str">
            <v>NA</v>
          </cell>
          <cell r="T80" t="str">
            <v>NA</v>
          </cell>
          <cell r="U80" t="str">
            <v>NA</v>
          </cell>
        </row>
        <row r="81">
          <cell r="A81" t="str">
            <v>Plate1-F3</v>
          </cell>
          <cell r="B81">
            <v>39</v>
          </cell>
          <cell r="C81">
            <v>1</v>
          </cell>
          <cell r="D81" t="str">
            <v>17-0831-P1R1_F3_2A_3</v>
          </cell>
          <cell r="E81" t="str">
            <v>17-0831-P1R1</v>
          </cell>
          <cell r="F81" t="str">
            <v>F3</v>
          </cell>
          <cell r="G81" t="str">
            <v>2A</v>
          </cell>
          <cell r="H81">
            <v>3</v>
          </cell>
          <cell r="I81" t="str">
            <v>PFHxSK</v>
          </cell>
          <cell r="J81">
            <v>500</v>
          </cell>
          <cell r="K81" t="str">
            <v>A</v>
          </cell>
          <cell r="L81">
            <v>1</v>
          </cell>
          <cell r="M81">
            <v>96</v>
          </cell>
          <cell r="N81">
            <v>5</v>
          </cell>
          <cell r="O81" t="str">
            <v xml:space="preserve">Human </v>
          </cell>
          <cell r="P81" t="str">
            <v>S1500+</v>
          </cell>
          <cell r="Q81" t="str">
            <v>HepaRG</v>
          </cell>
          <cell r="R81" t="str">
            <v>2D</v>
          </cell>
          <cell r="S81" t="str">
            <v>NA</v>
          </cell>
          <cell r="T81" t="str">
            <v>NA</v>
          </cell>
          <cell r="U81" t="str">
            <v>NA</v>
          </cell>
        </row>
        <row r="82">
          <cell r="A82" t="str">
            <v>Plate1-F4</v>
          </cell>
          <cell r="B82">
            <v>40</v>
          </cell>
          <cell r="C82">
            <v>1</v>
          </cell>
          <cell r="D82" t="str">
            <v>17-0831-P1R1_F4_2A_4</v>
          </cell>
          <cell r="E82" t="str">
            <v>17-0831-P1R1</v>
          </cell>
          <cell r="F82" t="str">
            <v>F4</v>
          </cell>
          <cell r="G82" t="str">
            <v>2A</v>
          </cell>
          <cell r="H82">
            <v>4</v>
          </cell>
          <cell r="I82" t="str">
            <v>PFHxSK</v>
          </cell>
          <cell r="J82">
            <v>500</v>
          </cell>
          <cell r="K82" t="str">
            <v>A</v>
          </cell>
          <cell r="L82">
            <v>1</v>
          </cell>
          <cell r="M82">
            <v>96</v>
          </cell>
          <cell r="N82">
            <v>5</v>
          </cell>
          <cell r="O82" t="str">
            <v xml:space="preserve">Human </v>
          </cell>
          <cell r="P82" t="str">
            <v>S1500+</v>
          </cell>
          <cell r="Q82" t="str">
            <v>HepaRG</v>
          </cell>
          <cell r="R82" t="str">
            <v>2D</v>
          </cell>
          <cell r="S82" t="str">
            <v>NA</v>
          </cell>
          <cell r="T82" t="str">
            <v>NA</v>
          </cell>
          <cell r="U82" t="str">
            <v>NA</v>
          </cell>
        </row>
        <row r="83">
          <cell r="A83" t="str">
            <v>Plate1-F5</v>
          </cell>
          <cell r="B83">
            <v>43</v>
          </cell>
          <cell r="C83">
            <v>1</v>
          </cell>
          <cell r="D83" t="str">
            <v>17-0831-P1R1_F5_2B_3</v>
          </cell>
          <cell r="E83" t="str">
            <v>17-0831-P1R1</v>
          </cell>
          <cell r="F83" t="str">
            <v>F5</v>
          </cell>
          <cell r="G83" t="str">
            <v>2B</v>
          </cell>
          <cell r="H83">
            <v>3</v>
          </cell>
          <cell r="I83" t="str">
            <v>PFHxSK</v>
          </cell>
          <cell r="J83">
            <v>158.22784810126581</v>
          </cell>
          <cell r="K83" t="str">
            <v>B</v>
          </cell>
          <cell r="L83">
            <v>1</v>
          </cell>
          <cell r="M83">
            <v>96</v>
          </cell>
          <cell r="N83">
            <v>5</v>
          </cell>
          <cell r="O83" t="str">
            <v xml:space="preserve">Human </v>
          </cell>
          <cell r="P83" t="str">
            <v>S1500+</v>
          </cell>
          <cell r="Q83" t="str">
            <v>HepaRG</v>
          </cell>
          <cell r="R83" t="str">
            <v>2D</v>
          </cell>
          <cell r="S83" t="str">
            <v>NA</v>
          </cell>
          <cell r="T83" t="str">
            <v>NA</v>
          </cell>
          <cell r="U83" t="str">
            <v>NA</v>
          </cell>
        </row>
        <row r="84">
          <cell r="A84" t="str">
            <v>Plate1-F6</v>
          </cell>
          <cell r="B84">
            <v>44</v>
          </cell>
          <cell r="C84">
            <v>1</v>
          </cell>
          <cell r="D84" t="str">
            <v>17-0831-P1R1_F6_2B_4</v>
          </cell>
          <cell r="E84" t="str">
            <v>17-0831-P1R1</v>
          </cell>
          <cell r="F84" t="str">
            <v>F6</v>
          </cell>
          <cell r="G84" t="str">
            <v>2B</v>
          </cell>
          <cell r="H84">
            <v>4</v>
          </cell>
          <cell r="I84" t="str">
            <v>PFHxSK</v>
          </cell>
          <cell r="J84">
            <v>158.22784810126581</v>
          </cell>
          <cell r="K84" t="str">
            <v>B</v>
          </cell>
          <cell r="L84">
            <v>1</v>
          </cell>
          <cell r="M84">
            <v>96</v>
          </cell>
          <cell r="N84">
            <v>5</v>
          </cell>
          <cell r="O84" t="str">
            <v xml:space="preserve">Human </v>
          </cell>
          <cell r="P84" t="str">
            <v>S1500+</v>
          </cell>
          <cell r="Q84" t="str">
            <v>HepaRG</v>
          </cell>
          <cell r="R84" t="str">
            <v>2D</v>
          </cell>
          <cell r="S84" t="str">
            <v>NA</v>
          </cell>
          <cell r="T84" t="str">
            <v>NA</v>
          </cell>
          <cell r="U84" t="str">
            <v>NA</v>
          </cell>
        </row>
        <row r="85">
          <cell r="A85" t="str">
            <v>Plate1-F7</v>
          </cell>
          <cell r="B85">
            <v>47</v>
          </cell>
          <cell r="C85">
            <v>1</v>
          </cell>
          <cell r="D85" t="str">
            <v>17-0831-P1R1_F7_2C_3</v>
          </cell>
          <cell r="E85" t="str">
            <v>17-0831-P1R1</v>
          </cell>
          <cell r="F85" t="str">
            <v>F7</v>
          </cell>
          <cell r="G85" t="str">
            <v>2C</v>
          </cell>
          <cell r="H85">
            <v>3</v>
          </cell>
          <cell r="I85" t="str">
            <v>PFHxSK</v>
          </cell>
          <cell r="J85">
            <v>50.072103829514496</v>
          </cell>
          <cell r="K85" t="str">
            <v>C</v>
          </cell>
          <cell r="L85">
            <v>1</v>
          </cell>
          <cell r="M85">
            <v>96</v>
          </cell>
          <cell r="N85">
            <v>5</v>
          </cell>
          <cell r="O85" t="str">
            <v xml:space="preserve">Human </v>
          </cell>
          <cell r="P85" t="str">
            <v>S1500+</v>
          </cell>
          <cell r="Q85" t="str">
            <v>HepaRG</v>
          </cell>
          <cell r="R85" t="str">
            <v>2D</v>
          </cell>
          <cell r="S85" t="str">
            <v>NA</v>
          </cell>
          <cell r="T85" t="str">
            <v>NA</v>
          </cell>
          <cell r="U85" t="str">
            <v>NA</v>
          </cell>
        </row>
        <row r="86">
          <cell r="A86" t="str">
            <v>Plate1-F8</v>
          </cell>
          <cell r="B86">
            <v>48</v>
          </cell>
          <cell r="C86">
            <v>1</v>
          </cell>
          <cell r="D86" t="str">
            <v>17-0831-P1R1_F8_2C_4</v>
          </cell>
          <cell r="E86" t="str">
            <v>17-0831-P1R1</v>
          </cell>
          <cell r="F86" t="str">
            <v>F8</v>
          </cell>
          <cell r="G86" t="str">
            <v>2C</v>
          </cell>
          <cell r="H86">
            <v>4</v>
          </cell>
          <cell r="I86" t="str">
            <v>PFHxSK</v>
          </cell>
          <cell r="J86">
            <v>50.072103829514496</v>
          </cell>
          <cell r="K86" t="str">
            <v>C</v>
          </cell>
          <cell r="L86">
            <v>1</v>
          </cell>
          <cell r="M86">
            <v>96</v>
          </cell>
          <cell r="N86">
            <v>5</v>
          </cell>
          <cell r="O86" t="str">
            <v xml:space="preserve">Human </v>
          </cell>
          <cell r="P86" t="str">
            <v>S1500+</v>
          </cell>
          <cell r="Q86" t="str">
            <v>HepaRG</v>
          </cell>
          <cell r="R86" t="str">
            <v>2D</v>
          </cell>
          <cell r="S86" t="str">
            <v>NA</v>
          </cell>
          <cell r="T86" t="str">
            <v>NA</v>
          </cell>
          <cell r="U86" t="str">
            <v>NA</v>
          </cell>
        </row>
        <row r="87">
          <cell r="A87" t="str">
            <v>Plate1-F9</v>
          </cell>
          <cell r="B87">
            <v>51</v>
          </cell>
          <cell r="C87">
            <v>1</v>
          </cell>
          <cell r="D87" t="str">
            <v>17-0831-P1R1_F9_2D_3</v>
          </cell>
          <cell r="E87" t="str">
            <v>17-0831-P1R1</v>
          </cell>
          <cell r="F87" t="str">
            <v>F9</v>
          </cell>
          <cell r="G87" t="str">
            <v>2D</v>
          </cell>
          <cell r="H87">
            <v>3</v>
          </cell>
          <cell r="I87" t="str">
            <v>PFHxSK</v>
          </cell>
          <cell r="J87">
            <v>15.84560247769446</v>
          </cell>
          <cell r="K87" t="str">
            <v>D</v>
          </cell>
          <cell r="L87">
            <v>1</v>
          </cell>
          <cell r="M87">
            <v>96</v>
          </cell>
          <cell r="N87">
            <v>5</v>
          </cell>
          <cell r="O87" t="str">
            <v xml:space="preserve">Human </v>
          </cell>
          <cell r="P87" t="str">
            <v>S1500+</v>
          </cell>
          <cell r="Q87" t="str">
            <v>HepaRG</v>
          </cell>
          <cell r="R87" t="str">
            <v>2D</v>
          </cell>
          <cell r="S87" t="str">
            <v>NA</v>
          </cell>
          <cell r="T87" t="str">
            <v>NA</v>
          </cell>
          <cell r="U87" t="str">
            <v>NA</v>
          </cell>
        </row>
        <row r="88">
          <cell r="A88" t="str">
            <v>Plate1-G1</v>
          </cell>
          <cell r="B88">
            <v>247</v>
          </cell>
          <cell r="C88">
            <v>1</v>
          </cell>
          <cell r="D88" t="str">
            <v>17-0831-P1R1_G1_NTP- CONTROL-7_1</v>
          </cell>
          <cell r="E88" t="str">
            <v>17-0831-P1R1</v>
          </cell>
          <cell r="F88" t="str">
            <v>G1</v>
          </cell>
          <cell r="G88" t="str">
            <v>NTP- CONTROL-7</v>
          </cell>
          <cell r="H88">
            <v>1</v>
          </cell>
          <cell r="I88" t="str">
            <v>Lysate control2</v>
          </cell>
          <cell r="J88" t="str">
            <v>NA</v>
          </cell>
          <cell r="K88" t="str">
            <v>NA</v>
          </cell>
          <cell r="L88">
            <v>1</v>
          </cell>
          <cell r="M88">
            <v>96</v>
          </cell>
          <cell r="N88">
            <v>5</v>
          </cell>
          <cell r="O88" t="str">
            <v xml:space="preserve">Human </v>
          </cell>
          <cell r="P88" t="str">
            <v>S1500+</v>
          </cell>
          <cell r="Q88" t="str">
            <v>HepaRG</v>
          </cell>
          <cell r="R88" t="str">
            <v>2D</v>
          </cell>
          <cell r="S88" t="str">
            <v>NA</v>
          </cell>
          <cell r="T88" t="str">
            <v>NA</v>
          </cell>
          <cell r="U88" t="str">
            <v>NA</v>
          </cell>
        </row>
        <row r="89">
          <cell r="A89" t="str">
            <v>Plate1-G10</v>
          </cell>
          <cell r="B89">
            <v>86</v>
          </cell>
          <cell r="C89">
            <v>1</v>
          </cell>
          <cell r="D89" t="str">
            <v>17-0831-P1R1_G10_3D_2</v>
          </cell>
          <cell r="E89" t="str">
            <v>17-0831-P1R1</v>
          </cell>
          <cell r="F89" t="str">
            <v>G10</v>
          </cell>
          <cell r="G89" t="str">
            <v>3D</v>
          </cell>
          <cell r="H89">
            <v>2</v>
          </cell>
          <cell r="I89" t="str">
            <v>PFBS</v>
          </cell>
          <cell r="J89">
            <v>15.84560247769446</v>
          </cell>
          <cell r="K89" t="str">
            <v>D</v>
          </cell>
          <cell r="L89">
            <v>1</v>
          </cell>
          <cell r="M89">
            <v>96</v>
          </cell>
          <cell r="N89">
            <v>5</v>
          </cell>
          <cell r="O89" t="str">
            <v xml:space="preserve">Human </v>
          </cell>
          <cell r="P89" t="str">
            <v>S1500+</v>
          </cell>
          <cell r="Q89" t="str">
            <v>HepaRG</v>
          </cell>
          <cell r="R89" t="str">
            <v>2D</v>
          </cell>
          <cell r="S89" t="str">
            <v>NA</v>
          </cell>
          <cell r="T89" t="str">
            <v>NA</v>
          </cell>
          <cell r="U89" t="str">
            <v>NA</v>
          </cell>
        </row>
        <row r="90">
          <cell r="A90" t="str">
            <v>Plate1-G11</v>
          </cell>
          <cell r="B90">
            <v>89</v>
          </cell>
          <cell r="C90">
            <v>1</v>
          </cell>
          <cell r="D90" t="str">
            <v>17-0831-P1R1_G11_3E_1</v>
          </cell>
          <cell r="E90" t="str">
            <v>17-0831-P1R1</v>
          </cell>
          <cell r="F90" t="str">
            <v>G11</v>
          </cell>
          <cell r="G90" t="str">
            <v>3E</v>
          </cell>
          <cell r="H90">
            <v>1</v>
          </cell>
          <cell r="I90" t="str">
            <v>PFBS</v>
          </cell>
          <cell r="J90">
            <v>5.0144311638273606</v>
          </cell>
          <cell r="K90" t="str">
            <v>E</v>
          </cell>
          <cell r="L90">
            <v>1</v>
          </cell>
          <cell r="M90">
            <v>96</v>
          </cell>
          <cell r="N90">
            <v>5</v>
          </cell>
          <cell r="O90" t="str">
            <v xml:space="preserve">Human </v>
          </cell>
          <cell r="P90" t="str">
            <v>S1500+</v>
          </cell>
          <cell r="Q90" t="str">
            <v>HepaRG</v>
          </cell>
          <cell r="R90" t="str">
            <v>2D</v>
          </cell>
          <cell r="S90" t="str">
            <v>NA</v>
          </cell>
          <cell r="T90" t="str">
            <v>NA</v>
          </cell>
          <cell r="U90" t="str">
            <v>NA</v>
          </cell>
        </row>
        <row r="91">
          <cell r="A91" t="str">
            <v>Plate1-G12</v>
          </cell>
          <cell r="B91">
            <v>90</v>
          </cell>
          <cell r="C91">
            <v>1</v>
          </cell>
          <cell r="D91" t="str">
            <v>17-0831-P1R1_G12_3E_2</v>
          </cell>
          <cell r="E91" t="str">
            <v>17-0831-P1R1</v>
          </cell>
          <cell r="F91" t="str">
            <v>G12</v>
          </cell>
          <cell r="G91" t="str">
            <v>3E</v>
          </cell>
          <cell r="H91">
            <v>2</v>
          </cell>
          <cell r="I91" t="str">
            <v>PFBS</v>
          </cell>
          <cell r="J91">
            <v>5.0144311638273606</v>
          </cell>
          <cell r="K91" t="str">
            <v>E</v>
          </cell>
          <cell r="L91">
            <v>1</v>
          </cell>
          <cell r="M91">
            <v>96</v>
          </cell>
          <cell r="N91">
            <v>5</v>
          </cell>
          <cell r="O91" t="str">
            <v xml:space="preserve">Human </v>
          </cell>
          <cell r="P91" t="str">
            <v>S1500+</v>
          </cell>
          <cell r="Q91" t="str">
            <v>HepaRG</v>
          </cell>
          <cell r="R91" t="str">
            <v>2D</v>
          </cell>
          <cell r="S91" t="str">
            <v>NA</v>
          </cell>
          <cell r="T91" t="str">
            <v>NA</v>
          </cell>
          <cell r="U91" t="str">
            <v>NA</v>
          </cell>
        </row>
        <row r="92">
          <cell r="A92" t="str">
            <v>Plate1-G13</v>
          </cell>
          <cell r="B92">
            <v>225</v>
          </cell>
          <cell r="C92">
            <v>1</v>
          </cell>
          <cell r="D92" t="str">
            <v>17-0831-P1R1_G13_Media _1</v>
          </cell>
          <cell r="E92" t="str">
            <v>17-0831-P1R1</v>
          </cell>
          <cell r="F92" t="str">
            <v>G13</v>
          </cell>
          <cell r="G92" t="str">
            <v xml:space="preserve">Media </v>
          </cell>
          <cell r="H92">
            <v>1</v>
          </cell>
          <cell r="I92" t="str">
            <v>Media control</v>
          </cell>
          <cell r="J92">
            <v>0</v>
          </cell>
          <cell r="K92" t="str">
            <v>NA</v>
          </cell>
          <cell r="L92">
            <v>1</v>
          </cell>
          <cell r="M92">
            <v>96</v>
          </cell>
          <cell r="N92">
            <v>5</v>
          </cell>
          <cell r="O92" t="str">
            <v xml:space="preserve">Human </v>
          </cell>
          <cell r="P92" t="str">
            <v>S1500+</v>
          </cell>
          <cell r="Q92" t="str">
            <v>HepaRG</v>
          </cell>
          <cell r="R92" t="str">
            <v>2D</v>
          </cell>
          <cell r="S92" t="str">
            <v>NA</v>
          </cell>
          <cell r="T92" t="str">
            <v>NA</v>
          </cell>
          <cell r="U92" t="str">
            <v>NA</v>
          </cell>
        </row>
        <row r="93">
          <cell r="A93" t="str">
            <v>Plate1-G14</v>
          </cell>
          <cell r="B93">
            <v>226</v>
          </cell>
          <cell r="C93">
            <v>1</v>
          </cell>
          <cell r="D93" t="str">
            <v>17-0831-P1R1_G14_Media _2</v>
          </cell>
          <cell r="E93" t="str">
            <v>17-0831-P1R1</v>
          </cell>
          <cell r="F93" t="str">
            <v>G14</v>
          </cell>
          <cell r="G93" t="str">
            <v xml:space="preserve">Media </v>
          </cell>
          <cell r="H93">
            <v>2</v>
          </cell>
          <cell r="I93" t="str">
            <v>Media control</v>
          </cell>
          <cell r="J93">
            <v>0</v>
          </cell>
          <cell r="K93" t="str">
            <v>NA</v>
          </cell>
          <cell r="L93">
            <v>1</v>
          </cell>
          <cell r="M93">
            <v>96</v>
          </cell>
          <cell r="N93">
            <v>5</v>
          </cell>
          <cell r="O93" t="str">
            <v xml:space="preserve">Human </v>
          </cell>
          <cell r="P93" t="str">
            <v>S1500+</v>
          </cell>
          <cell r="Q93" t="str">
            <v>HepaRG</v>
          </cell>
          <cell r="R93" t="str">
            <v>2D</v>
          </cell>
          <cell r="S93" t="str">
            <v>NA</v>
          </cell>
          <cell r="T93" t="str">
            <v>NA</v>
          </cell>
          <cell r="U93" t="str">
            <v>NA</v>
          </cell>
        </row>
        <row r="94">
          <cell r="A94" t="str">
            <v>Plate1-G15</v>
          </cell>
          <cell r="B94">
            <v>93</v>
          </cell>
          <cell r="C94">
            <v>1</v>
          </cell>
          <cell r="D94" t="str">
            <v>17-0831-P1R1_G15_3F_1</v>
          </cell>
          <cell r="E94" t="str">
            <v>17-0831-P1R1</v>
          </cell>
          <cell r="F94" t="str">
            <v>G15</v>
          </cell>
          <cell r="G94" t="str">
            <v>3F</v>
          </cell>
          <cell r="H94">
            <v>1</v>
          </cell>
          <cell r="I94" t="str">
            <v>PFBS</v>
          </cell>
          <cell r="J94">
            <v>1.5868453050086584</v>
          </cell>
          <cell r="K94" t="str">
            <v>F</v>
          </cell>
          <cell r="L94">
            <v>1</v>
          </cell>
          <cell r="M94">
            <v>96</v>
          </cell>
          <cell r="N94">
            <v>5</v>
          </cell>
          <cell r="O94" t="str">
            <v xml:space="preserve">Human </v>
          </cell>
          <cell r="P94" t="str">
            <v>S1500+</v>
          </cell>
          <cell r="Q94" t="str">
            <v>HepaRG</v>
          </cell>
          <cell r="R94" t="str">
            <v>2D</v>
          </cell>
          <cell r="S94" t="str">
            <v>NA</v>
          </cell>
          <cell r="T94" t="str">
            <v>NA</v>
          </cell>
          <cell r="U94" t="str">
            <v>NA</v>
          </cell>
        </row>
        <row r="95">
          <cell r="A95" t="str">
            <v>Plate1-G16</v>
          </cell>
          <cell r="B95">
            <v>94</v>
          </cell>
          <cell r="C95">
            <v>1</v>
          </cell>
          <cell r="D95" t="str">
            <v>17-0831-P1R1_G16_3F_2</v>
          </cell>
          <cell r="E95" t="str">
            <v>17-0831-P1R1</v>
          </cell>
          <cell r="F95" t="str">
            <v>G16</v>
          </cell>
          <cell r="G95" t="str">
            <v>3F</v>
          </cell>
          <cell r="H95">
            <v>2</v>
          </cell>
          <cell r="I95" t="str">
            <v>PFBS</v>
          </cell>
          <cell r="J95">
            <v>1.5868453050086584</v>
          </cell>
          <cell r="K95" t="str">
            <v>F</v>
          </cell>
          <cell r="L95">
            <v>1</v>
          </cell>
          <cell r="M95">
            <v>96</v>
          </cell>
          <cell r="N95">
            <v>5</v>
          </cell>
          <cell r="O95" t="str">
            <v xml:space="preserve">Human </v>
          </cell>
          <cell r="P95" t="str">
            <v>S1500+</v>
          </cell>
          <cell r="Q95" t="str">
            <v>HepaRG</v>
          </cell>
          <cell r="R95" t="str">
            <v>2D</v>
          </cell>
          <cell r="S95" t="str">
            <v>NA</v>
          </cell>
          <cell r="T95" t="str">
            <v>NA</v>
          </cell>
          <cell r="U95" t="str">
            <v>NA</v>
          </cell>
        </row>
        <row r="96">
          <cell r="A96" t="str">
            <v>Plate1-G17</v>
          </cell>
          <cell r="B96">
            <v>97</v>
          </cell>
          <cell r="C96">
            <v>1</v>
          </cell>
          <cell r="D96" t="str">
            <v>17-0831-P1R1_G17_3G_1</v>
          </cell>
          <cell r="E96" t="str">
            <v>17-0831-P1R1</v>
          </cell>
          <cell r="F96" t="str">
            <v>G17</v>
          </cell>
          <cell r="G96" t="str">
            <v>3G</v>
          </cell>
          <cell r="H96">
            <v>1</v>
          </cell>
          <cell r="I96" t="str">
            <v>PFBS</v>
          </cell>
          <cell r="J96">
            <v>0.50216623576223363</v>
          </cell>
          <cell r="K96" t="str">
            <v>G</v>
          </cell>
          <cell r="L96">
            <v>1</v>
          </cell>
          <cell r="M96">
            <v>96</v>
          </cell>
          <cell r="N96">
            <v>5</v>
          </cell>
          <cell r="O96" t="str">
            <v xml:space="preserve">Human </v>
          </cell>
          <cell r="P96" t="str">
            <v>S1500+</v>
          </cell>
          <cell r="Q96" t="str">
            <v>HepaRG</v>
          </cell>
          <cell r="R96" t="str">
            <v>2D</v>
          </cell>
          <cell r="S96" t="str">
            <v>NA</v>
          </cell>
          <cell r="T96" t="str">
            <v>NA</v>
          </cell>
          <cell r="U96" t="str">
            <v>NA</v>
          </cell>
        </row>
        <row r="97">
          <cell r="A97" t="str">
            <v>Plate1-G18</v>
          </cell>
          <cell r="B97">
            <v>98</v>
          </cell>
          <cell r="C97">
            <v>1</v>
          </cell>
          <cell r="D97" t="str">
            <v>17-0831-P1R1_G18_3G_2</v>
          </cell>
          <cell r="E97" t="str">
            <v>17-0831-P1R1</v>
          </cell>
          <cell r="F97" t="str">
            <v>G18</v>
          </cell>
          <cell r="G97" t="str">
            <v>3G</v>
          </cell>
          <cell r="H97">
            <v>2</v>
          </cell>
          <cell r="I97" t="str">
            <v>PFBS</v>
          </cell>
          <cell r="J97">
            <v>0.50216623576223363</v>
          </cell>
          <cell r="K97" t="str">
            <v>G</v>
          </cell>
          <cell r="L97">
            <v>1</v>
          </cell>
          <cell r="M97">
            <v>96</v>
          </cell>
          <cell r="N97">
            <v>5</v>
          </cell>
          <cell r="O97" t="str">
            <v xml:space="preserve">Human </v>
          </cell>
          <cell r="P97" t="str">
            <v>S1500+</v>
          </cell>
          <cell r="Q97" t="str">
            <v>HepaRG</v>
          </cell>
          <cell r="R97" t="str">
            <v>2D</v>
          </cell>
          <cell r="S97" t="str">
            <v>NA</v>
          </cell>
          <cell r="T97" t="str">
            <v>NA</v>
          </cell>
          <cell r="U97" t="str">
            <v>NA</v>
          </cell>
        </row>
        <row r="98">
          <cell r="A98" t="str">
            <v>Plate1-G19</v>
          </cell>
          <cell r="B98">
            <v>101</v>
          </cell>
          <cell r="C98">
            <v>1</v>
          </cell>
          <cell r="D98" t="str">
            <v>17-0831-P1R1_G19_3H_1</v>
          </cell>
          <cell r="E98" t="str">
            <v>17-0831-P1R1</v>
          </cell>
          <cell r="F98" t="str">
            <v>G19</v>
          </cell>
          <cell r="G98" t="str">
            <v>3H</v>
          </cell>
          <cell r="H98">
            <v>1</v>
          </cell>
          <cell r="I98" t="str">
            <v>PFBS</v>
          </cell>
          <cell r="J98">
            <v>0.15891336574754228</v>
          </cell>
          <cell r="K98" t="str">
            <v>H</v>
          </cell>
          <cell r="L98">
            <v>1</v>
          </cell>
          <cell r="M98">
            <v>96</v>
          </cell>
          <cell r="N98">
            <v>5</v>
          </cell>
          <cell r="O98" t="str">
            <v xml:space="preserve">Human </v>
          </cell>
          <cell r="P98" t="str">
            <v>S1500+</v>
          </cell>
          <cell r="Q98" t="str">
            <v>HepaRG</v>
          </cell>
          <cell r="R98" t="str">
            <v>2D</v>
          </cell>
          <cell r="S98" t="str">
            <v>NA</v>
          </cell>
          <cell r="T98" t="str">
            <v>NA</v>
          </cell>
          <cell r="U98" t="str">
            <v>NA</v>
          </cell>
        </row>
        <row r="99">
          <cell r="A99" t="str">
            <v>Plate1-G20</v>
          </cell>
          <cell r="B99">
            <v>102</v>
          </cell>
          <cell r="C99">
            <v>1</v>
          </cell>
          <cell r="D99" t="str">
            <v>17-0831-P1R1_G20_3H_2</v>
          </cell>
          <cell r="E99" t="str">
            <v>17-0831-P1R1</v>
          </cell>
          <cell r="F99" t="str">
            <v>G20</v>
          </cell>
          <cell r="G99" t="str">
            <v>3H</v>
          </cell>
          <cell r="H99">
            <v>2</v>
          </cell>
          <cell r="I99" t="str">
            <v>PFBS</v>
          </cell>
          <cell r="J99">
            <v>0.15891336574754228</v>
          </cell>
          <cell r="K99" t="str">
            <v>H</v>
          </cell>
          <cell r="L99">
            <v>1</v>
          </cell>
          <cell r="M99">
            <v>96</v>
          </cell>
          <cell r="N99">
            <v>5</v>
          </cell>
          <cell r="O99" t="str">
            <v xml:space="preserve">Human </v>
          </cell>
          <cell r="P99" t="str">
            <v>S1500+</v>
          </cell>
          <cell r="Q99" t="str">
            <v>HepaRG</v>
          </cell>
          <cell r="R99" t="str">
            <v>2D</v>
          </cell>
          <cell r="S99" t="str">
            <v>NA</v>
          </cell>
          <cell r="T99" t="str">
            <v>NA</v>
          </cell>
          <cell r="U99" t="str">
            <v>NA</v>
          </cell>
        </row>
        <row r="100">
          <cell r="A100" t="str">
            <v>Plate1-G21</v>
          </cell>
          <cell r="B100">
            <v>105</v>
          </cell>
          <cell r="C100">
            <v>1</v>
          </cell>
          <cell r="D100" t="str">
            <v>17-0831-P1R1_G21_3I_1</v>
          </cell>
          <cell r="E100" t="str">
            <v>17-0831-P1R1</v>
          </cell>
          <cell r="F100" t="str">
            <v>G21</v>
          </cell>
          <cell r="G100" t="str">
            <v>3I</v>
          </cell>
          <cell r="H100">
            <v>1</v>
          </cell>
          <cell r="I100" t="str">
            <v>PFBS</v>
          </cell>
          <cell r="J100">
            <v>5.0289039793526037E-2</v>
          </cell>
          <cell r="K100" t="str">
            <v>I</v>
          </cell>
          <cell r="L100">
            <v>1</v>
          </cell>
          <cell r="M100">
            <v>96</v>
          </cell>
          <cell r="N100">
            <v>5</v>
          </cell>
          <cell r="O100" t="str">
            <v xml:space="preserve">Human </v>
          </cell>
          <cell r="P100" t="str">
            <v>S1500+</v>
          </cell>
          <cell r="Q100" t="str">
            <v>HepaRG</v>
          </cell>
          <cell r="R100" t="str">
            <v>2D</v>
          </cell>
          <cell r="S100" t="str">
            <v>NA</v>
          </cell>
          <cell r="T100" t="str">
            <v>NA</v>
          </cell>
          <cell r="U100" t="str">
            <v>NA</v>
          </cell>
        </row>
        <row r="101">
          <cell r="A101" t="str">
            <v>Plate1-G22</v>
          </cell>
          <cell r="B101">
            <v>106</v>
          </cell>
          <cell r="C101">
            <v>1</v>
          </cell>
          <cell r="D101" t="str">
            <v>17-0831-P1R1_G22_3I_2</v>
          </cell>
          <cell r="E101" t="str">
            <v>17-0831-P1R1</v>
          </cell>
          <cell r="F101" t="str">
            <v>G22</v>
          </cell>
          <cell r="G101" t="str">
            <v>3I</v>
          </cell>
          <cell r="H101">
            <v>2</v>
          </cell>
          <cell r="I101" t="str">
            <v>PFBS</v>
          </cell>
          <cell r="J101">
            <v>5.0289039793526037E-2</v>
          </cell>
          <cell r="K101" t="str">
            <v>I</v>
          </cell>
          <cell r="L101">
            <v>1</v>
          </cell>
          <cell r="M101">
            <v>96</v>
          </cell>
          <cell r="N101">
            <v>5</v>
          </cell>
          <cell r="O101" t="str">
            <v xml:space="preserve">Human </v>
          </cell>
          <cell r="P101" t="str">
            <v>S1500+</v>
          </cell>
          <cell r="Q101" t="str">
            <v>HepaRG</v>
          </cell>
          <cell r="R101" t="str">
            <v>2D</v>
          </cell>
          <cell r="S101" t="str">
            <v>NA</v>
          </cell>
          <cell r="T101" t="str">
            <v>NA</v>
          </cell>
          <cell r="U101" t="str">
            <v>NA</v>
          </cell>
        </row>
        <row r="102">
          <cell r="A102" t="str">
            <v>Plate1-G3</v>
          </cell>
          <cell r="B102">
            <v>73</v>
          </cell>
          <cell r="C102">
            <v>1</v>
          </cell>
          <cell r="D102" t="str">
            <v>17-0831-P1R1_G3_3A_1</v>
          </cell>
          <cell r="E102" t="str">
            <v>17-0831-P1R1</v>
          </cell>
          <cell r="F102" t="str">
            <v>G3</v>
          </cell>
          <cell r="G102" t="str">
            <v>3A</v>
          </cell>
          <cell r="H102">
            <v>1</v>
          </cell>
          <cell r="I102" t="str">
            <v>PFBS</v>
          </cell>
          <cell r="J102">
            <v>500</v>
          </cell>
          <cell r="K102" t="str">
            <v>A</v>
          </cell>
          <cell r="L102">
            <v>1</v>
          </cell>
          <cell r="M102">
            <v>96</v>
          </cell>
          <cell r="N102">
            <v>5</v>
          </cell>
          <cell r="O102" t="str">
            <v xml:space="preserve">Human </v>
          </cell>
          <cell r="P102" t="str">
            <v>S1500+</v>
          </cell>
          <cell r="Q102" t="str">
            <v>HepaRG</v>
          </cell>
          <cell r="R102" t="str">
            <v>2D</v>
          </cell>
          <cell r="S102" t="str">
            <v>NA</v>
          </cell>
          <cell r="T102" t="str">
            <v>NA</v>
          </cell>
          <cell r="U102" t="str">
            <v>NA</v>
          </cell>
        </row>
        <row r="103">
          <cell r="A103" t="str">
            <v>Plate1-G4</v>
          </cell>
          <cell r="B103">
            <v>74</v>
          </cell>
          <cell r="C103">
            <v>1</v>
          </cell>
          <cell r="D103" t="str">
            <v>17-0831-P1R1_G4_3A_2</v>
          </cell>
          <cell r="E103" t="str">
            <v>17-0831-P1R1</v>
          </cell>
          <cell r="F103" t="str">
            <v>G4</v>
          </cell>
          <cell r="G103" t="str">
            <v>3A</v>
          </cell>
          <cell r="H103">
            <v>2</v>
          </cell>
          <cell r="I103" t="str">
            <v>PFBS</v>
          </cell>
          <cell r="J103">
            <v>500</v>
          </cell>
          <cell r="K103" t="str">
            <v>A</v>
          </cell>
          <cell r="L103">
            <v>1</v>
          </cell>
          <cell r="M103">
            <v>96</v>
          </cell>
          <cell r="N103">
            <v>5</v>
          </cell>
          <cell r="O103" t="str">
            <v xml:space="preserve">Human </v>
          </cell>
          <cell r="P103" t="str">
            <v>S1500+</v>
          </cell>
          <cell r="Q103" t="str">
            <v>HepaRG</v>
          </cell>
          <cell r="R103" t="str">
            <v>2D</v>
          </cell>
          <cell r="S103" t="str">
            <v>NA</v>
          </cell>
          <cell r="T103" t="str">
            <v>NA</v>
          </cell>
          <cell r="U103" t="str">
            <v>NA</v>
          </cell>
        </row>
        <row r="104">
          <cell r="A104" t="str">
            <v>Plate1-G5</v>
          </cell>
          <cell r="B104">
            <v>77</v>
          </cell>
          <cell r="C104">
            <v>1</v>
          </cell>
          <cell r="D104" t="str">
            <v>17-0831-P1R1_G5_3B_1</v>
          </cell>
          <cell r="E104" t="str">
            <v>17-0831-P1R1</v>
          </cell>
          <cell r="F104" t="str">
            <v>G5</v>
          </cell>
          <cell r="G104" t="str">
            <v>3B</v>
          </cell>
          <cell r="H104">
            <v>1</v>
          </cell>
          <cell r="I104" t="str">
            <v>PFBS</v>
          </cell>
          <cell r="J104">
            <v>158.22784810126581</v>
          </cell>
          <cell r="K104" t="str">
            <v>B</v>
          </cell>
          <cell r="L104">
            <v>1</v>
          </cell>
          <cell r="M104">
            <v>96</v>
          </cell>
          <cell r="N104">
            <v>5</v>
          </cell>
          <cell r="O104" t="str">
            <v xml:space="preserve">Human </v>
          </cell>
          <cell r="P104" t="str">
            <v>S1500+</v>
          </cell>
          <cell r="Q104" t="str">
            <v>HepaRG</v>
          </cell>
          <cell r="R104" t="str">
            <v>2D</v>
          </cell>
          <cell r="S104" t="str">
            <v>NA</v>
          </cell>
          <cell r="T104" t="str">
            <v>NA</v>
          </cell>
          <cell r="U104" t="str">
            <v>NA</v>
          </cell>
        </row>
        <row r="105">
          <cell r="A105" t="str">
            <v>Plate1-G6</v>
          </cell>
          <cell r="B105">
            <v>78</v>
          </cell>
          <cell r="C105">
            <v>1</v>
          </cell>
          <cell r="D105" t="str">
            <v>17-0831-P1R1_G6_3B_2</v>
          </cell>
          <cell r="E105" t="str">
            <v>17-0831-P1R1</v>
          </cell>
          <cell r="F105" t="str">
            <v>G6</v>
          </cell>
          <cell r="G105" t="str">
            <v>3B</v>
          </cell>
          <cell r="H105">
            <v>2</v>
          </cell>
          <cell r="I105" t="str">
            <v>PFBS</v>
          </cell>
          <cell r="J105">
            <v>158.22784810126581</v>
          </cell>
          <cell r="K105" t="str">
            <v>B</v>
          </cell>
          <cell r="L105">
            <v>1</v>
          </cell>
          <cell r="M105">
            <v>96</v>
          </cell>
          <cell r="N105">
            <v>5</v>
          </cell>
          <cell r="O105" t="str">
            <v xml:space="preserve">Human </v>
          </cell>
          <cell r="P105" t="str">
            <v>S1500+</v>
          </cell>
          <cell r="Q105" t="str">
            <v>HepaRG</v>
          </cell>
          <cell r="R105" t="str">
            <v>2D</v>
          </cell>
          <cell r="S105" t="str">
            <v>NA</v>
          </cell>
          <cell r="T105" t="str">
            <v>NA</v>
          </cell>
          <cell r="U105" t="str">
            <v>NA</v>
          </cell>
        </row>
        <row r="106">
          <cell r="A106" t="str">
            <v>Plate1-G7</v>
          </cell>
          <cell r="B106">
            <v>81</v>
          </cell>
          <cell r="C106">
            <v>1</v>
          </cell>
          <cell r="D106" t="str">
            <v>17-0831-P1R1_G7_3C_1</v>
          </cell>
          <cell r="E106" t="str">
            <v>17-0831-P1R1</v>
          </cell>
          <cell r="F106" t="str">
            <v>G7</v>
          </cell>
          <cell r="G106" t="str">
            <v>3C</v>
          </cell>
          <cell r="H106">
            <v>1</v>
          </cell>
          <cell r="I106" t="str">
            <v>PFBS</v>
          </cell>
          <cell r="J106">
            <v>50.072103829514496</v>
          </cell>
          <cell r="K106" t="str">
            <v>C</v>
          </cell>
          <cell r="L106">
            <v>1</v>
          </cell>
          <cell r="M106">
            <v>96</v>
          </cell>
          <cell r="N106">
            <v>5</v>
          </cell>
          <cell r="O106" t="str">
            <v xml:space="preserve">Human </v>
          </cell>
          <cell r="P106" t="str">
            <v>S1500+</v>
          </cell>
          <cell r="Q106" t="str">
            <v>HepaRG</v>
          </cell>
          <cell r="R106" t="str">
            <v>2D</v>
          </cell>
          <cell r="S106" t="str">
            <v>NA</v>
          </cell>
          <cell r="T106" t="str">
            <v>NA</v>
          </cell>
          <cell r="U106" t="str">
            <v>NA</v>
          </cell>
        </row>
        <row r="107">
          <cell r="A107" t="str">
            <v>Plate1-G8</v>
          </cell>
          <cell r="B107">
            <v>82</v>
          </cell>
          <cell r="C107">
            <v>1</v>
          </cell>
          <cell r="D107" t="str">
            <v>17-0831-P1R1_G8_3C_2</v>
          </cell>
          <cell r="E107" t="str">
            <v>17-0831-P1R1</v>
          </cell>
          <cell r="F107" t="str">
            <v>G8</v>
          </cell>
          <cell r="G107" t="str">
            <v>3C</v>
          </cell>
          <cell r="H107">
            <v>2</v>
          </cell>
          <cell r="I107" t="str">
            <v>PFBS</v>
          </cell>
          <cell r="J107">
            <v>50.072103829514496</v>
          </cell>
          <cell r="K107" t="str">
            <v>C</v>
          </cell>
          <cell r="L107">
            <v>1</v>
          </cell>
          <cell r="M107">
            <v>96</v>
          </cell>
          <cell r="N107">
            <v>5</v>
          </cell>
          <cell r="O107" t="str">
            <v xml:space="preserve">Human </v>
          </cell>
          <cell r="P107" t="str">
            <v>S1500+</v>
          </cell>
          <cell r="Q107" t="str">
            <v>HepaRG</v>
          </cell>
          <cell r="R107" t="str">
            <v>2D</v>
          </cell>
          <cell r="S107" t="str">
            <v>NA</v>
          </cell>
          <cell r="T107" t="str">
            <v>NA</v>
          </cell>
          <cell r="U107" t="str">
            <v>NA</v>
          </cell>
        </row>
        <row r="108">
          <cell r="A108" t="str">
            <v>Plate1-G9</v>
          </cell>
          <cell r="B108">
            <v>85</v>
          </cell>
          <cell r="C108">
            <v>1</v>
          </cell>
          <cell r="D108" t="str">
            <v>17-0831-P1R1_G9_3D_1</v>
          </cell>
          <cell r="E108" t="str">
            <v>17-0831-P1R1</v>
          </cell>
          <cell r="F108" t="str">
            <v>G9</v>
          </cell>
          <cell r="G108" t="str">
            <v>3D</v>
          </cell>
          <cell r="H108">
            <v>1</v>
          </cell>
          <cell r="I108" t="str">
            <v>PFBS</v>
          </cell>
          <cell r="J108">
            <v>15.84560247769446</v>
          </cell>
          <cell r="K108" t="str">
            <v>D</v>
          </cell>
          <cell r="L108">
            <v>1</v>
          </cell>
          <cell r="M108">
            <v>96</v>
          </cell>
          <cell r="N108">
            <v>5</v>
          </cell>
          <cell r="O108" t="str">
            <v xml:space="preserve">Human </v>
          </cell>
          <cell r="P108" t="str">
            <v>S1500+</v>
          </cell>
          <cell r="Q108" t="str">
            <v>HepaRG</v>
          </cell>
          <cell r="R108" t="str">
            <v>2D</v>
          </cell>
          <cell r="S108" t="str">
            <v>NA</v>
          </cell>
          <cell r="T108" t="str">
            <v>NA</v>
          </cell>
          <cell r="U108" t="str">
            <v>NA</v>
          </cell>
        </row>
        <row r="109">
          <cell r="A109" t="str">
            <v>Plate1-H1</v>
          </cell>
          <cell r="B109">
            <v>248</v>
          </cell>
          <cell r="C109">
            <v>1</v>
          </cell>
          <cell r="D109" t="str">
            <v>17-0831-P1R1_H1_NTP- CONTROL-8_2</v>
          </cell>
          <cell r="E109" t="str">
            <v>17-0831-P1R1</v>
          </cell>
          <cell r="F109" t="str">
            <v>H1</v>
          </cell>
          <cell r="G109" t="str">
            <v>NTP- CONTROL-8</v>
          </cell>
          <cell r="H109">
            <v>2</v>
          </cell>
          <cell r="I109" t="str">
            <v>Lysate control2</v>
          </cell>
          <cell r="J109" t="str">
            <v>NA</v>
          </cell>
          <cell r="K109" t="str">
            <v>NA</v>
          </cell>
          <cell r="L109">
            <v>1</v>
          </cell>
          <cell r="M109">
            <v>96</v>
          </cell>
          <cell r="N109">
            <v>5</v>
          </cell>
          <cell r="O109" t="str">
            <v xml:space="preserve">Human </v>
          </cell>
          <cell r="P109" t="str">
            <v>S1500+</v>
          </cell>
          <cell r="Q109" t="str">
            <v>HepaRG</v>
          </cell>
          <cell r="R109" t="str">
            <v>2D</v>
          </cell>
          <cell r="S109" t="str">
            <v>NA</v>
          </cell>
          <cell r="T109" t="str">
            <v>NA</v>
          </cell>
          <cell r="U109" t="str">
            <v>NA</v>
          </cell>
        </row>
        <row r="110">
          <cell r="A110" t="str">
            <v>Plate1-H10</v>
          </cell>
          <cell r="B110">
            <v>88</v>
          </cell>
          <cell r="C110">
            <v>1</v>
          </cell>
          <cell r="D110" t="str">
            <v>17-0831-P1R1_H10_3D_4</v>
          </cell>
          <cell r="E110" t="str">
            <v>17-0831-P1R1</v>
          </cell>
          <cell r="F110" t="str">
            <v>H10</v>
          </cell>
          <cell r="G110" t="str">
            <v>3D</v>
          </cell>
          <cell r="H110">
            <v>4</v>
          </cell>
          <cell r="I110" t="str">
            <v>PFBS</v>
          </cell>
          <cell r="J110">
            <v>15.84560247769446</v>
          </cell>
          <cell r="K110" t="str">
            <v>D</v>
          </cell>
          <cell r="L110">
            <v>1</v>
          </cell>
          <cell r="M110">
            <v>96</v>
          </cell>
          <cell r="N110">
            <v>5</v>
          </cell>
          <cell r="O110" t="str">
            <v xml:space="preserve">Human </v>
          </cell>
          <cell r="P110" t="str">
            <v>S1500+</v>
          </cell>
          <cell r="Q110" t="str">
            <v>HepaRG</v>
          </cell>
          <cell r="R110" t="str">
            <v>2D</v>
          </cell>
          <cell r="S110" t="str">
            <v>NA</v>
          </cell>
          <cell r="T110" t="str">
            <v>NA</v>
          </cell>
          <cell r="U110" t="str">
            <v>NA</v>
          </cell>
        </row>
        <row r="111">
          <cell r="A111" t="str">
            <v>Plate1-H11</v>
          </cell>
          <cell r="B111">
            <v>91</v>
          </cell>
          <cell r="C111">
            <v>1</v>
          </cell>
          <cell r="D111" t="str">
            <v>17-0831-P1R1_H11_3E_3</v>
          </cell>
          <cell r="E111" t="str">
            <v>17-0831-P1R1</v>
          </cell>
          <cell r="F111" t="str">
            <v>H11</v>
          </cell>
          <cell r="G111" t="str">
            <v>3E</v>
          </cell>
          <cell r="H111">
            <v>3</v>
          </cell>
          <cell r="I111" t="str">
            <v>PFBS</v>
          </cell>
          <cell r="J111">
            <v>5.0144311638273606</v>
          </cell>
          <cell r="K111" t="str">
            <v>E</v>
          </cell>
          <cell r="L111">
            <v>1</v>
          </cell>
          <cell r="M111">
            <v>96</v>
          </cell>
          <cell r="N111">
            <v>5</v>
          </cell>
          <cell r="O111" t="str">
            <v xml:space="preserve">Human </v>
          </cell>
          <cell r="P111" t="str">
            <v>S1500+</v>
          </cell>
          <cell r="Q111" t="str">
            <v>HepaRG</v>
          </cell>
          <cell r="R111" t="str">
            <v>2D</v>
          </cell>
          <cell r="S111" t="str">
            <v>NA</v>
          </cell>
          <cell r="T111" t="str">
            <v>NA</v>
          </cell>
          <cell r="U111" t="str">
            <v>NA</v>
          </cell>
        </row>
        <row r="112">
          <cell r="A112" t="str">
            <v>Plate1-H12</v>
          </cell>
          <cell r="B112">
            <v>92</v>
          </cell>
          <cell r="C112">
            <v>1</v>
          </cell>
          <cell r="D112" t="str">
            <v>17-0831-P1R1_H12_3E_4</v>
          </cell>
          <cell r="E112" t="str">
            <v>17-0831-P1R1</v>
          </cell>
          <cell r="F112" t="str">
            <v>H12</v>
          </cell>
          <cell r="G112" t="str">
            <v>3E</v>
          </cell>
          <cell r="H112">
            <v>4</v>
          </cell>
          <cell r="I112" t="str">
            <v>PFBS</v>
          </cell>
          <cell r="J112">
            <v>5.0144311638273606</v>
          </cell>
          <cell r="K112" t="str">
            <v>E</v>
          </cell>
          <cell r="L112">
            <v>1</v>
          </cell>
          <cell r="M112">
            <v>96</v>
          </cell>
          <cell r="N112">
            <v>5</v>
          </cell>
          <cell r="O112" t="str">
            <v xml:space="preserve">Human </v>
          </cell>
          <cell r="P112" t="str">
            <v>S1500+</v>
          </cell>
          <cell r="Q112" t="str">
            <v>HepaRG</v>
          </cell>
          <cell r="R112" t="str">
            <v>2D</v>
          </cell>
          <cell r="S112" t="str">
            <v>NA</v>
          </cell>
          <cell r="T112" t="str">
            <v>NA</v>
          </cell>
          <cell r="U112" t="str">
            <v>NA</v>
          </cell>
        </row>
        <row r="113">
          <cell r="A113" t="str">
            <v>Plate1-H13</v>
          </cell>
          <cell r="B113">
            <v>227</v>
          </cell>
          <cell r="C113">
            <v>1</v>
          </cell>
          <cell r="D113" t="str">
            <v>17-0831-P1R1_H13_Media _3</v>
          </cell>
          <cell r="E113" t="str">
            <v>17-0831-P1R1</v>
          </cell>
          <cell r="F113" t="str">
            <v>H13</v>
          </cell>
          <cell r="G113" t="str">
            <v xml:space="preserve">Media </v>
          </cell>
          <cell r="H113">
            <v>3</v>
          </cell>
          <cell r="I113" t="str">
            <v>Media control</v>
          </cell>
          <cell r="J113">
            <v>0</v>
          </cell>
          <cell r="K113" t="str">
            <v>NA</v>
          </cell>
          <cell r="L113">
            <v>1</v>
          </cell>
          <cell r="M113">
            <v>96</v>
          </cell>
          <cell r="N113">
            <v>5</v>
          </cell>
          <cell r="O113" t="str">
            <v xml:space="preserve">Human </v>
          </cell>
          <cell r="P113" t="str">
            <v>S1500+</v>
          </cell>
          <cell r="Q113" t="str">
            <v>HepaRG</v>
          </cell>
          <cell r="R113" t="str">
            <v>2D</v>
          </cell>
          <cell r="S113" t="str">
            <v>NA</v>
          </cell>
          <cell r="T113" t="str">
            <v>NA</v>
          </cell>
          <cell r="U113" t="str">
            <v>NA</v>
          </cell>
        </row>
        <row r="114">
          <cell r="A114" t="str">
            <v>Plate1-H14</v>
          </cell>
          <cell r="B114">
            <v>228</v>
          </cell>
          <cell r="C114">
            <v>1</v>
          </cell>
          <cell r="D114" t="str">
            <v>17-0831-P1R1_H14_Media _4</v>
          </cell>
          <cell r="E114" t="str">
            <v>17-0831-P1R1</v>
          </cell>
          <cell r="F114" t="str">
            <v>H14</v>
          </cell>
          <cell r="G114" t="str">
            <v xml:space="preserve">Media </v>
          </cell>
          <cell r="H114">
            <v>4</v>
          </cell>
          <cell r="I114" t="str">
            <v>Media control</v>
          </cell>
          <cell r="J114">
            <v>0</v>
          </cell>
          <cell r="K114" t="str">
            <v>NA</v>
          </cell>
          <cell r="L114">
            <v>1</v>
          </cell>
          <cell r="M114">
            <v>96</v>
          </cell>
          <cell r="N114">
            <v>5</v>
          </cell>
          <cell r="O114" t="str">
            <v xml:space="preserve">Human </v>
          </cell>
          <cell r="P114" t="str">
            <v>S1500+</v>
          </cell>
          <cell r="Q114" t="str">
            <v>HepaRG</v>
          </cell>
          <cell r="R114" t="str">
            <v>2D</v>
          </cell>
          <cell r="S114" t="str">
            <v>NA</v>
          </cell>
          <cell r="T114" t="str">
            <v>NA</v>
          </cell>
          <cell r="U114" t="str">
            <v>NA</v>
          </cell>
        </row>
        <row r="115">
          <cell r="A115" t="str">
            <v>Plate1-H15</v>
          </cell>
          <cell r="B115">
            <v>95</v>
          </cell>
          <cell r="C115">
            <v>1</v>
          </cell>
          <cell r="D115" t="str">
            <v>17-0831-P1R1_H15_3F_3</v>
          </cell>
          <cell r="E115" t="str">
            <v>17-0831-P1R1</v>
          </cell>
          <cell r="F115" t="str">
            <v>H15</v>
          </cell>
          <cell r="G115" t="str">
            <v>3F</v>
          </cell>
          <cell r="H115">
            <v>3</v>
          </cell>
          <cell r="I115" t="str">
            <v>PFBS</v>
          </cell>
          <cell r="J115">
            <v>1.5868453050086584</v>
          </cell>
          <cell r="K115" t="str">
            <v>F</v>
          </cell>
          <cell r="L115">
            <v>1</v>
          </cell>
          <cell r="M115">
            <v>96</v>
          </cell>
          <cell r="N115">
            <v>5</v>
          </cell>
          <cell r="O115" t="str">
            <v xml:space="preserve">Human </v>
          </cell>
          <cell r="P115" t="str">
            <v>S1500+</v>
          </cell>
          <cell r="Q115" t="str">
            <v>HepaRG</v>
          </cell>
          <cell r="R115" t="str">
            <v>2D</v>
          </cell>
          <cell r="S115" t="str">
            <v>NA</v>
          </cell>
          <cell r="T115" t="str">
            <v>NA</v>
          </cell>
          <cell r="U115" t="str">
            <v>NA</v>
          </cell>
        </row>
        <row r="116">
          <cell r="A116" t="str">
            <v>Plate1-H16</v>
          </cell>
          <cell r="B116">
            <v>96</v>
          </cell>
          <cell r="C116">
            <v>1</v>
          </cell>
          <cell r="D116" t="str">
            <v>17-0831-P1R1_H16_3F_4</v>
          </cell>
          <cell r="E116" t="str">
            <v>17-0831-P1R1</v>
          </cell>
          <cell r="F116" t="str">
            <v>H16</v>
          </cell>
          <cell r="G116" t="str">
            <v>3F</v>
          </cell>
          <cell r="H116">
            <v>4</v>
          </cell>
          <cell r="I116" t="str">
            <v>PFBS</v>
          </cell>
          <cell r="J116">
            <v>1.5868453050086584</v>
          </cell>
          <cell r="K116" t="str">
            <v>F</v>
          </cell>
          <cell r="L116">
            <v>1</v>
          </cell>
          <cell r="M116">
            <v>96</v>
          </cell>
          <cell r="N116">
            <v>5</v>
          </cell>
          <cell r="O116" t="str">
            <v xml:space="preserve">Human </v>
          </cell>
          <cell r="P116" t="str">
            <v>S1500+</v>
          </cell>
          <cell r="Q116" t="str">
            <v>HepaRG</v>
          </cell>
          <cell r="R116" t="str">
            <v>2D</v>
          </cell>
          <cell r="S116" t="str">
            <v>NA</v>
          </cell>
          <cell r="T116" t="str">
            <v>NA</v>
          </cell>
          <cell r="U116" t="str">
            <v>NA</v>
          </cell>
        </row>
        <row r="117">
          <cell r="A117" t="str">
            <v>Plate1-H17</v>
          </cell>
          <cell r="B117">
            <v>99</v>
          </cell>
          <cell r="C117">
            <v>1</v>
          </cell>
          <cell r="D117" t="str">
            <v>17-0831-P1R1_H17_3G_3</v>
          </cell>
          <cell r="E117" t="str">
            <v>17-0831-P1R1</v>
          </cell>
          <cell r="F117" t="str">
            <v>H17</v>
          </cell>
          <cell r="G117" t="str">
            <v>3G</v>
          </cell>
          <cell r="H117">
            <v>3</v>
          </cell>
          <cell r="I117" t="str">
            <v>PFBS</v>
          </cell>
          <cell r="J117">
            <v>0.50216623576223363</v>
          </cell>
          <cell r="K117" t="str">
            <v>G</v>
          </cell>
          <cell r="L117">
            <v>1</v>
          </cell>
          <cell r="M117">
            <v>96</v>
          </cell>
          <cell r="N117">
            <v>5</v>
          </cell>
          <cell r="O117" t="str">
            <v xml:space="preserve">Human </v>
          </cell>
          <cell r="P117" t="str">
            <v>S1500+</v>
          </cell>
          <cell r="Q117" t="str">
            <v>HepaRG</v>
          </cell>
          <cell r="R117" t="str">
            <v>2D</v>
          </cell>
          <cell r="S117" t="str">
            <v>NA</v>
          </cell>
          <cell r="T117" t="str">
            <v>NA</v>
          </cell>
          <cell r="U117" t="str">
            <v>NA</v>
          </cell>
        </row>
        <row r="118">
          <cell r="A118" t="str">
            <v>Plate1-H18</v>
          </cell>
          <cell r="B118">
            <v>100</v>
          </cell>
          <cell r="C118">
            <v>1</v>
          </cell>
          <cell r="D118" t="str">
            <v>17-0831-P1R1_H18_3G_4</v>
          </cell>
          <cell r="E118" t="str">
            <v>17-0831-P1R1</v>
          </cell>
          <cell r="F118" t="str">
            <v>H18</v>
          </cell>
          <cell r="G118" t="str">
            <v>3G</v>
          </cell>
          <cell r="H118">
            <v>4</v>
          </cell>
          <cell r="I118" t="str">
            <v>PFBS</v>
          </cell>
          <cell r="J118">
            <v>0.50216623576223363</v>
          </cell>
          <cell r="K118" t="str">
            <v>G</v>
          </cell>
          <cell r="L118">
            <v>1</v>
          </cell>
          <cell r="M118">
            <v>96</v>
          </cell>
          <cell r="N118">
            <v>5</v>
          </cell>
          <cell r="O118" t="str">
            <v xml:space="preserve">Human </v>
          </cell>
          <cell r="P118" t="str">
            <v>S1500+</v>
          </cell>
          <cell r="Q118" t="str">
            <v>HepaRG</v>
          </cell>
          <cell r="R118" t="str">
            <v>2D</v>
          </cell>
          <cell r="S118" t="str">
            <v>NA</v>
          </cell>
          <cell r="T118" t="str">
            <v>NA</v>
          </cell>
          <cell r="U118" t="str">
            <v>NA</v>
          </cell>
        </row>
        <row r="119">
          <cell r="A119" t="str">
            <v>Plate1-H19</v>
          </cell>
          <cell r="B119">
            <v>103</v>
          </cell>
          <cell r="C119">
            <v>1</v>
          </cell>
          <cell r="D119" t="str">
            <v>17-0831-P1R1_H19_3H_3</v>
          </cell>
          <cell r="E119" t="str">
            <v>17-0831-P1R1</v>
          </cell>
          <cell r="F119" t="str">
            <v>H19</v>
          </cell>
          <cell r="G119" t="str">
            <v>3H</v>
          </cell>
          <cell r="H119">
            <v>3</v>
          </cell>
          <cell r="I119" t="str">
            <v>PFBS</v>
          </cell>
          <cell r="J119">
            <v>0.15891336574754228</v>
          </cell>
          <cell r="K119" t="str">
            <v>H</v>
          </cell>
          <cell r="L119">
            <v>1</v>
          </cell>
          <cell r="M119">
            <v>96</v>
          </cell>
          <cell r="N119">
            <v>5</v>
          </cell>
          <cell r="O119" t="str">
            <v xml:space="preserve">Human </v>
          </cell>
          <cell r="P119" t="str">
            <v>S1500+</v>
          </cell>
          <cell r="Q119" t="str">
            <v>HepaRG</v>
          </cell>
          <cell r="R119" t="str">
            <v>2D</v>
          </cell>
          <cell r="S119" t="str">
            <v>NA</v>
          </cell>
          <cell r="T119" t="str">
            <v>NA</v>
          </cell>
          <cell r="U119" t="str">
            <v>NA</v>
          </cell>
        </row>
        <row r="120">
          <cell r="A120" t="str">
            <v>Plate1-H20</v>
          </cell>
          <cell r="B120">
            <v>104</v>
          </cell>
          <cell r="C120">
            <v>1</v>
          </cell>
          <cell r="D120" t="str">
            <v>17-0831-P1R1_H20_3H_4</v>
          </cell>
          <cell r="E120" t="str">
            <v>17-0831-P1R1</v>
          </cell>
          <cell r="F120" t="str">
            <v>H20</v>
          </cell>
          <cell r="G120" t="str">
            <v>3H</v>
          </cell>
          <cell r="H120">
            <v>4</v>
          </cell>
          <cell r="I120" t="str">
            <v>PFBS</v>
          </cell>
          <cell r="J120">
            <v>0.15891336574754228</v>
          </cell>
          <cell r="K120" t="str">
            <v>H</v>
          </cell>
          <cell r="L120">
            <v>1</v>
          </cell>
          <cell r="M120">
            <v>96</v>
          </cell>
          <cell r="N120">
            <v>5</v>
          </cell>
          <cell r="O120" t="str">
            <v xml:space="preserve">Human </v>
          </cell>
          <cell r="P120" t="str">
            <v>S1500+</v>
          </cell>
          <cell r="Q120" t="str">
            <v>HepaRG</v>
          </cell>
          <cell r="R120" t="str">
            <v>2D</v>
          </cell>
          <cell r="S120" t="str">
            <v>NA</v>
          </cell>
          <cell r="T120" t="str">
            <v>NA</v>
          </cell>
          <cell r="U120" t="str">
            <v>NA</v>
          </cell>
        </row>
        <row r="121">
          <cell r="A121" t="str">
            <v>Plate1-H21</v>
          </cell>
          <cell r="B121">
            <v>107</v>
          </cell>
          <cell r="C121">
            <v>1</v>
          </cell>
          <cell r="D121" t="str">
            <v>17-0831-P1R1_H21_3I_3</v>
          </cell>
          <cell r="E121" t="str">
            <v>17-0831-P1R1</v>
          </cell>
          <cell r="F121" t="str">
            <v>H21</v>
          </cell>
          <cell r="G121" t="str">
            <v>3I</v>
          </cell>
          <cell r="H121">
            <v>3</v>
          </cell>
          <cell r="I121" t="str">
            <v>PFBS</v>
          </cell>
          <cell r="J121">
            <v>5.0289039793526037E-2</v>
          </cell>
          <cell r="K121" t="str">
            <v>I</v>
          </cell>
          <cell r="L121">
            <v>1</v>
          </cell>
          <cell r="M121">
            <v>96</v>
          </cell>
          <cell r="N121">
            <v>5</v>
          </cell>
          <cell r="O121" t="str">
            <v xml:space="preserve">Human </v>
          </cell>
          <cell r="P121" t="str">
            <v>S1500+</v>
          </cell>
          <cell r="Q121" t="str">
            <v>HepaRG</v>
          </cell>
          <cell r="R121" t="str">
            <v>2D</v>
          </cell>
          <cell r="S121" t="str">
            <v>NA</v>
          </cell>
          <cell r="T121" t="str">
            <v>NA</v>
          </cell>
          <cell r="U121" t="str">
            <v>NA</v>
          </cell>
        </row>
        <row r="122">
          <cell r="A122" t="str">
            <v>Plate1-H22</v>
          </cell>
          <cell r="B122">
            <v>108</v>
          </cell>
          <cell r="C122">
            <v>1</v>
          </cell>
          <cell r="D122" t="str">
            <v>17-0831-P1R1_H22_3I_4</v>
          </cell>
          <cell r="E122" t="str">
            <v>17-0831-P1R1</v>
          </cell>
          <cell r="F122" t="str">
            <v>H22</v>
          </cell>
          <cell r="G122" t="str">
            <v>3I</v>
          </cell>
          <cell r="H122">
            <v>4</v>
          </cell>
          <cell r="I122" t="str">
            <v>PFBS</v>
          </cell>
          <cell r="J122">
            <v>5.0289039793526037E-2</v>
          </cell>
          <cell r="K122" t="str">
            <v>I</v>
          </cell>
          <cell r="L122">
            <v>1</v>
          </cell>
          <cell r="M122">
            <v>96</v>
          </cell>
          <cell r="N122">
            <v>5</v>
          </cell>
          <cell r="O122" t="str">
            <v xml:space="preserve">Human </v>
          </cell>
          <cell r="P122" t="str">
            <v>S1500+</v>
          </cell>
          <cell r="Q122" t="str">
            <v>HepaRG</v>
          </cell>
          <cell r="R122" t="str">
            <v>2D</v>
          </cell>
          <cell r="S122" t="str">
            <v>NA</v>
          </cell>
          <cell r="T122" t="str">
            <v>NA</v>
          </cell>
          <cell r="U122" t="str">
            <v>NA</v>
          </cell>
        </row>
        <row r="123">
          <cell r="A123" t="str">
            <v>Plate1-H3</v>
          </cell>
          <cell r="B123">
            <v>75</v>
          </cell>
          <cell r="C123">
            <v>1</v>
          </cell>
          <cell r="D123" t="str">
            <v>17-0831-P1R1_H3_3A_3</v>
          </cell>
          <cell r="E123" t="str">
            <v>17-0831-P1R1</v>
          </cell>
          <cell r="F123" t="str">
            <v>H3</v>
          </cell>
          <cell r="G123" t="str">
            <v>3A</v>
          </cell>
          <cell r="H123">
            <v>3</v>
          </cell>
          <cell r="I123" t="str">
            <v>PFBS</v>
          </cell>
          <cell r="J123">
            <v>500</v>
          </cell>
          <cell r="K123" t="str">
            <v>A</v>
          </cell>
          <cell r="L123">
            <v>1</v>
          </cell>
          <cell r="M123">
            <v>96</v>
          </cell>
          <cell r="N123">
            <v>5</v>
          </cell>
          <cell r="O123" t="str">
            <v xml:space="preserve">Human </v>
          </cell>
          <cell r="P123" t="str">
            <v>S1500+</v>
          </cell>
          <cell r="Q123" t="str">
            <v>HepaRG</v>
          </cell>
          <cell r="R123" t="str">
            <v>2D</v>
          </cell>
          <cell r="S123" t="str">
            <v>NA</v>
          </cell>
          <cell r="T123" t="str">
            <v>NA</v>
          </cell>
          <cell r="U123" t="str">
            <v>NA</v>
          </cell>
        </row>
        <row r="124">
          <cell r="A124" t="str">
            <v>Plate1-H4</v>
          </cell>
          <cell r="B124">
            <v>76</v>
          </cell>
          <cell r="C124">
            <v>1</v>
          </cell>
          <cell r="D124" t="str">
            <v>17-0831-P1R1_H4_3A_4</v>
          </cell>
          <cell r="E124" t="str">
            <v>17-0831-P1R1</v>
          </cell>
          <cell r="F124" t="str">
            <v>H4</v>
          </cell>
          <cell r="G124" t="str">
            <v>3A</v>
          </cell>
          <cell r="H124">
            <v>4</v>
          </cell>
          <cell r="I124" t="str">
            <v>PFBS</v>
          </cell>
          <cell r="J124">
            <v>500</v>
          </cell>
          <cell r="K124" t="str">
            <v>A</v>
          </cell>
          <cell r="L124">
            <v>1</v>
          </cell>
          <cell r="M124">
            <v>96</v>
          </cell>
          <cell r="N124">
            <v>5</v>
          </cell>
          <cell r="O124" t="str">
            <v xml:space="preserve">Human </v>
          </cell>
          <cell r="P124" t="str">
            <v>S1500+</v>
          </cell>
          <cell r="Q124" t="str">
            <v>HepaRG</v>
          </cell>
          <cell r="R124" t="str">
            <v>2D</v>
          </cell>
          <cell r="S124" t="str">
            <v>NA</v>
          </cell>
          <cell r="T124" t="str">
            <v>NA</v>
          </cell>
          <cell r="U124" t="str">
            <v>NA</v>
          </cell>
        </row>
        <row r="125">
          <cell r="A125" t="str">
            <v>Plate1-H5</v>
          </cell>
          <cell r="B125">
            <v>79</v>
          </cell>
          <cell r="C125">
            <v>1</v>
          </cell>
          <cell r="D125" t="str">
            <v>17-0831-P1R1_H5_3B_3</v>
          </cell>
          <cell r="E125" t="str">
            <v>17-0831-P1R1</v>
          </cell>
          <cell r="F125" t="str">
            <v>H5</v>
          </cell>
          <cell r="G125" t="str">
            <v>3B</v>
          </cell>
          <cell r="H125">
            <v>3</v>
          </cell>
          <cell r="I125" t="str">
            <v>PFBS</v>
          </cell>
          <cell r="J125">
            <v>158.22784810126581</v>
          </cell>
          <cell r="K125" t="str">
            <v>B</v>
          </cell>
          <cell r="L125">
            <v>1</v>
          </cell>
          <cell r="M125">
            <v>96</v>
          </cell>
          <cell r="N125">
            <v>5</v>
          </cell>
          <cell r="O125" t="str">
            <v xml:space="preserve">Human </v>
          </cell>
          <cell r="P125" t="str">
            <v>S1500+</v>
          </cell>
          <cell r="Q125" t="str">
            <v>HepaRG</v>
          </cell>
          <cell r="R125" t="str">
            <v>2D</v>
          </cell>
          <cell r="S125" t="str">
            <v>NA</v>
          </cell>
          <cell r="T125" t="str">
            <v>NA</v>
          </cell>
          <cell r="U125" t="str">
            <v>NA</v>
          </cell>
        </row>
        <row r="126">
          <cell r="A126" t="str">
            <v>Plate1-H6</v>
          </cell>
          <cell r="B126">
            <v>80</v>
          </cell>
          <cell r="C126">
            <v>1</v>
          </cell>
          <cell r="D126" t="str">
            <v>17-0831-P1R1_H6_3B_4</v>
          </cell>
          <cell r="E126" t="str">
            <v>17-0831-P1R1</v>
          </cell>
          <cell r="F126" t="str">
            <v>H6</v>
          </cell>
          <cell r="G126" t="str">
            <v>3B</v>
          </cell>
          <cell r="H126">
            <v>4</v>
          </cell>
          <cell r="I126" t="str">
            <v>PFBS</v>
          </cell>
          <cell r="J126">
            <v>158.22784810126581</v>
          </cell>
          <cell r="K126" t="str">
            <v>B</v>
          </cell>
          <cell r="L126">
            <v>1</v>
          </cell>
          <cell r="M126">
            <v>96</v>
          </cell>
          <cell r="N126">
            <v>5</v>
          </cell>
          <cell r="O126" t="str">
            <v xml:space="preserve">Human </v>
          </cell>
          <cell r="P126" t="str">
            <v>S1500+</v>
          </cell>
          <cell r="Q126" t="str">
            <v>HepaRG</v>
          </cell>
          <cell r="R126" t="str">
            <v>2D</v>
          </cell>
          <cell r="S126" t="str">
            <v>NA</v>
          </cell>
          <cell r="T126" t="str">
            <v>NA</v>
          </cell>
          <cell r="U126" t="str">
            <v>NA</v>
          </cell>
        </row>
        <row r="127">
          <cell r="A127" t="str">
            <v>Plate1-H7</v>
          </cell>
          <cell r="B127">
            <v>83</v>
          </cell>
          <cell r="C127">
            <v>1</v>
          </cell>
          <cell r="D127" t="str">
            <v>17-0831-P1R1_H7_3C_3</v>
          </cell>
          <cell r="E127" t="str">
            <v>17-0831-P1R1</v>
          </cell>
          <cell r="F127" t="str">
            <v>H7</v>
          </cell>
          <cell r="G127" t="str">
            <v>3C</v>
          </cell>
          <cell r="H127">
            <v>3</v>
          </cell>
          <cell r="I127" t="str">
            <v>PFBS</v>
          </cell>
          <cell r="J127">
            <v>50.072103829514496</v>
          </cell>
          <cell r="K127" t="str">
            <v>C</v>
          </cell>
          <cell r="L127">
            <v>1</v>
          </cell>
          <cell r="M127">
            <v>96</v>
          </cell>
          <cell r="N127">
            <v>5</v>
          </cell>
          <cell r="O127" t="str">
            <v xml:space="preserve">Human </v>
          </cell>
          <cell r="P127" t="str">
            <v>S1500+</v>
          </cell>
          <cell r="Q127" t="str">
            <v>HepaRG</v>
          </cell>
          <cell r="R127" t="str">
            <v>2D</v>
          </cell>
          <cell r="S127" t="str">
            <v>NA</v>
          </cell>
          <cell r="T127" t="str">
            <v>NA</v>
          </cell>
          <cell r="U127" t="str">
            <v>NA</v>
          </cell>
        </row>
        <row r="128">
          <cell r="A128" t="str">
            <v>Plate1-H8</v>
          </cell>
          <cell r="B128">
            <v>84</v>
          </cell>
          <cell r="C128">
            <v>1</v>
          </cell>
          <cell r="D128" t="str">
            <v>17-0831-P1R1_H8_3C_4</v>
          </cell>
          <cell r="E128" t="str">
            <v>17-0831-P1R1</v>
          </cell>
          <cell r="F128" t="str">
            <v>H8</v>
          </cell>
          <cell r="G128" t="str">
            <v>3C</v>
          </cell>
          <cell r="H128">
            <v>4</v>
          </cell>
          <cell r="I128" t="str">
            <v>PFBS</v>
          </cell>
          <cell r="J128">
            <v>50.072103829514496</v>
          </cell>
          <cell r="K128" t="str">
            <v>C</v>
          </cell>
          <cell r="L128">
            <v>1</v>
          </cell>
          <cell r="M128">
            <v>96</v>
          </cell>
          <cell r="N128">
            <v>5</v>
          </cell>
          <cell r="O128" t="str">
            <v xml:space="preserve">Human </v>
          </cell>
          <cell r="P128" t="str">
            <v>S1500+</v>
          </cell>
          <cell r="Q128" t="str">
            <v>HepaRG</v>
          </cell>
          <cell r="R128" t="str">
            <v>2D</v>
          </cell>
          <cell r="S128" t="str">
            <v>NA</v>
          </cell>
          <cell r="T128" t="str">
            <v>NA</v>
          </cell>
          <cell r="U128" t="str">
            <v>NA</v>
          </cell>
        </row>
        <row r="129">
          <cell r="A129" t="str">
            <v>Plate1-H9</v>
          </cell>
          <cell r="B129">
            <v>87</v>
          </cell>
          <cell r="C129">
            <v>1</v>
          </cell>
          <cell r="D129" t="str">
            <v>17-0831-P1R1_H9_3D_3</v>
          </cell>
          <cell r="E129" t="str">
            <v>17-0831-P1R1</v>
          </cell>
          <cell r="F129" t="str">
            <v>H9</v>
          </cell>
          <cell r="G129" t="str">
            <v>3D</v>
          </cell>
          <cell r="H129">
            <v>3</v>
          </cell>
          <cell r="I129" t="str">
            <v>PFBS</v>
          </cell>
          <cell r="J129">
            <v>15.84560247769446</v>
          </cell>
          <cell r="K129" t="str">
            <v>D</v>
          </cell>
          <cell r="L129">
            <v>1</v>
          </cell>
          <cell r="M129">
            <v>96</v>
          </cell>
          <cell r="N129">
            <v>5</v>
          </cell>
          <cell r="O129" t="str">
            <v xml:space="preserve">Human </v>
          </cell>
          <cell r="P129" t="str">
            <v>S1500+</v>
          </cell>
          <cell r="Q129" t="str">
            <v>HepaRG</v>
          </cell>
          <cell r="R129" t="str">
            <v>2D</v>
          </cell>
          <cell r="S129" t="str">
            <v>NA</v>
          </cell>
          <cell r="T129" t="str">
            <v>NA</v>
          </cell>
          <cell r="U129" t="str">
            <v>NA</v>
          </cell>
        </row>
        <row r="130">
          <cell r="A130" t="str">
            <v>Plate1-I1</v>
          </cell>
          <cell r="B130">
            <v>249</v>
          </cell>
          <cell r="C130">
            <v>1</v>
          </cell>
          <cell r="D130" t="str">
            <v>17-0831-P1R1_I1_NTP- CONTROL-9_1</v>
          </cell>
          <cell r="E130" t="str">
            <v>17-0831-P1R1</v>
          </cell>
          <cell r="F130" t="str">
            <v>I1</v>
          </cell>
          <cell r="G130" t="str">
            <v>NTP- CONTROL-9</v>
          </cell>
          <cell r="H130">
            <v>1</v>
          </cell>
          <cell r="I130" t="str">
            <v>Lysis buffer</v>
          </cell>
          <cell r="J130" t="str">
            <v>NA</v>
          </cell>
          <cell r="K130" t="str">
            <v>NA</v>
          </cell>
          <cell r="L130">
            <v>1</v>
          </cell>
          <cell r="M130">
            <v>96</v>
          </cell>
          <cell r="N130">
            <v>5</v>
          </cell>
          <cell r="O130" t="str">
            <v xml:space="preserve">Human </v>
          </cell>
          <cell r="P130" t="str">
            <v>S1500+</v>
          </cell>
          <cell r="Q130" t="str">
            <v>HepaRG</v>
          </cell>
          <cell r="R130" t="str">
            <v>2D</v>
          </cell>
          <cell r="S130" t="str">
            <v>NA</v>
          </cell>
          <cell r="T130" t="str">
            <v>NA</v>
          </cell>
          <cell r="U130" t="str">
            <v>NA</v>
          </cell>
        </row>
        <row r="131">
          <cell r="A131" t="str">
            <v>Plate1-I10</v>
          </cell>
          <cell r="B131">
            <v>122</v>
          </cell>
          <cell r="C131">
            <v>1</v>
          </cell>
          <cell r="D131" t="str">
            <v>17-0831-P1R1_I10_4D_2</v>
          </cell>
          <cell r="E131" t="str">
            <v>17-0831-P1R1</v>
          </cell>
          <cell r="F131" t="str">
            <v>I10</v>
          </cell>
          <cell r="G131" t="str">
            <v>4D</v>
          </cell>
          <cell r="H131">
            <v>2</v>
          </cell>
          <cell r="I131" t="str">
            <v>6,2 FTS</v>
          </cell>
          <cell r="J131">
            <v>15.84560247769446</v>
          </cell>
          <cell r="K131" t="str">
            <v>D</v>
          </cell>
          <cell r="L131">
            <v>1</v>
          </cell>
          <cell r="M131">
            <v>96</v>
          </cell>
          <cell r="N131">
            <v>5</v>
          </cell>
          <cell r="O131" t="str">
            <v xml:space="preserve">Human </v>
          </cell>
          <cell r="P131" t="str">
            <v>S1500+</v>
          </cell>
          <cell r="Q131" t="str">
            <v>HepaRG</v>
          </cell>
          <cell r="R131" t="str">
            <v>2D</v>
          </cell>
          <cell r="S131" t="str">
            <v>NA</v>
          </cell>
          <cell r="T131" t="str">
            <v>NA</v>
          </cell>
          <cell r="U131" t="str">
            <v>NA</v>
          </cell>
        </row>
        <row r="132">
          <cell r="A132" t="str">
            <v>Plate1-I11</v>
          </cell>
          <cell r="B132">
            <v>125</v>
          </cell>
          <cell r="C132">
            <v>1</v>
          </cell>
          <cell r="D132" t="str">
            <v>17-0831-P1R1_I11_4E_1</v>
          </cell>
          <cell r="E132" t="str">
            <v>17-0831-P1R1</v>
          </cell>
          <cell r="F132" t="str">
            <v>I11</v>
          </cell>
          <cell r="G132" t="str">
            <v>4E</v>
          </cell>
          <cell r="H132">
            <v>1</v>
          </cell>
          <cell r="I132" t="str">
            <v>6,2 FTS</v>
          </cell>
          <cell r="J132">
            <v>5.0144311638273606</v>
          </cell>
          <cell r="K132" t="str">
            <v>E</v>
          </cell>
          <cell r="L132">
            <v>1</v>
          </cell>
          <cell r="M132">
            <v>96</v>
          </cell>
          <cell r="N132">
            <v>5</v>
          </cell>
          <cell r="O132" t="str">
            <v xml:space="preserve">Human </v>
          </cell>
          <cell r="P132" t="str">
            <v>S1500+</v>
          </cell>
          <cell r="Q132" t="str">
            <v>HepaRG</v>
          </cell>
          <cell r="R132" t="str">
            <v>2D</v>
          </cell>
          <cell r="S132" t="str">
            <v>NA</v>
          </cell>
          <cell r="T132" t="str">
            <v>NA</v>
          </cell>
          <cell r="U132" t="str">
            <v>NA</v>
          </cell>
        </row>
        <row r="133">
          <cell r="A133" t="str">
            <v>Plate1-I12</v>
          </cell>
          <cell r="B133">
            <v>126</v>
          </cell>
          <cell r="C133">
            <v>1</v>
          </cell>
          <cell r="D133" t="str">
            <v>17-0831-P1R1_I12_4E_2</v>
          </cell>
          <cell r="E133" t="str">
            <v>17-0831-P1R1</v>
          </cell>
          <cell r="F133" t="str">
            <v>I12</v>
          </cell>
          <cell r="G133" t="str">
            <v>4E</v>
          </cell>
          <cell r="H133">
            <v>2</v>
          </cell>
          <cell r="I133" t="str">
            <v>6,2 FTS</v>
          </cell>
          <cell r="J133">
            <v>5.0144311638273606</v>
          </cell>
          <cell r="K133" t="str">
            <v>E</v>
          </cell>
          <cell r="L133">
            <v>1</v>
          </cell>
          <cell r="M133">
            <v>96</v>
          </cell>
          <cell r="N133">
            <v>5</v>
          </cell>
          <cell r="O133" t="str">
            <v xml:space="preserve">Human </v>
          </cell>
          <cell r="P133" t="str">
            <v>S1500+</v>
          </cell>
          <cell r="Q133" t="str">
            <v>HepaRG</v>
          </cell>
          <cell r="R133" t="str">
            <v>2D</v>
          </cell>
          <cell r="S133" t="str">
            <v>NA</v>
          </cell>
          <cell r="T133" t="str">
            <v>NA</v>
          </cell>
          <cell r="U133" t="str">
            <v>NA</v>
          </cell>
        </row>
        <row r="134">
          <cell r="A134" t="str">
            <v>Plate1-I13</v>
          </cell>
          <cell r="B134">
            <v>229</v>
          </cell>
          <cell r="C134">
            <v>1</v>
          </cell>
          <cell r="D134" t="str">
            <v>17-0831-P1R1_I13_Media _1</v>
          </cell>
          <cell r="E134" t="str">
            <v>17-0831-P1R1</v>
          </cell>
          <cell r="F134" t="str">
            <v>I13</v>
          </cell>
          <cell r="G134" t="str">
            <v xml:space="preserve">Media </v>
          </cell>
          <cell r="H134">
            <v>1</v>
          </cell>
          <cell r="I134" t="str">
            <v>Media control</v>
          </cell>
          <cell r="J134">
            <v>0</v>
          </cell>
          <cell r="K134" t="str">
            <v>NA</v>
          </cell>
          <cell r="L134">
            <v>1</v>
          </cell>
          <cell r="M134">
            <v>96</v>
          </cell>
          <cell r="N134">
            <v>5</v>
          </cell>
          <cell r="O134" t="str">
            <v xml:space="preserve">Human </v>
          </cell>
          <cell r="P134" t="str">
            <v>S1500+</v>
          </cell>
          <cell r="Q134" t="str">
            <v>HepaRG</v>
          </cell>
          <cell r="R134" t="str">
            <v>2D</v>
          </cell>
          <cell r="S134" t="str">
            <v>NA</v>
          </cell>
          <cell r="T134" t="str">
            <v>NA</v>
          </cell>
          <cell r="U134" t="str">
            <v>NA</v>
          </cell>
        </row>
        <row r="135">
          <cell r="A135" t="str">
            <v>Plate1-I14</v>
          </cell>
          <cell r="B135">
            <v>230</v>
          </cell>
          <cell r="C135">
            <v>1</v>
          </cell>
          <cell r="D135" t="str">
            <v>17-0831-P1R1_I14_Media _2</v>
          </cell>
          <cell r="E135" t="str">
            <v>17-0831-P1R1</v>
          </cell>
          <cell r="F135" t="str">
            <v>I14</v>
          </cell>
          <cell r="G135" t="str">
            <v xml:space="preserve">Media </v>
          </cell>
          <cell r="H135">
            <v>2</v>
          </cell>
          <cell r="I135" t="str">
            <v>Media control</v>
          </cell>
          <cell r="J135">
            <v>0</v>
          </cell>
          <cell r="K135" t="str">
            <v>NA</v>
          </cell>
          <cell r="L135">
            <v>1</v>
          </cell>
          <cell r="M135">
            <v>96</v>
          </cell>
          <cell r="N135">
            <v>5</v>
          </cell>
          <cell r="O135" t="str">
            <v xml:space="preserve">Human </v>
          </cell>
          <cell r="P135" t="str">
            <v>S1500+</v>
          </cell>
          <cell r="Q135" t="str">
            <v>HepaRG</v>
          </cell>
          <cell r="R135" t="str">
            <v>2D</v>
          </cell>
          <cell r="S135" t="str">
            <v>NA</v>
          </cell>
          <cell r="T135" t="str">
            <v>NA</v>
          </cell>
          <cell r="U135" t="str">
            <v>NA</v>
          </cell>
        </row>
        <row r="136">
          <cell r="A136" t="str">
            <v>Plate1-I15</v>
          </cell>
          <cell r="B136">
            <v>129</v>
          </cell>
          <cell r="C136">
            <v>1</v>
          </cell>
          <cell r="D136" t="str">
            <v>17-0831-P1R1_I15_4F_1</v>
          </cell>
          <cell r="E136" t="str">
            <v>17-0831-P1R1</v>
          </cell>
          <cell r="F136" t="str">
            <v>I15</v>
          </cell>
          <cell r="G136" t="str">
            <v>4F</v>
          </cell>
          <cell r="H136">
            <v>1</v>
          </cell>
          <cell r="I136" t="str">
            <v>6,2 FTS</v>
          </cell>
          <cell r="J136">
            <v>1.5868453050086584</v>
          </cell>
          <cell r="K136" t="str">
            <v>F</v>
          </cell>
          <cell r="L136">
            <v>1</v>
          </cell>
          <cell r="M136">
            <v>96</v>
          </cell>
          <cell r="N136">
            <v>5</v>
          </cell>
          <cell r="O136" t="str">
            <v xml:space="preserve">Human </v>
          </cell>
          <cell r="P136" t="str">
            <v>S1500+</v>
          </cell>
          <cell r="Q136" t="str">
            <v>HepaRG</v>
          </cell>
          <cell r="R136" t="str">
            <v>2D</v>
          </cell>
          <cell r="S136" t="str">
            <v>NA</v>
          </cell>
          <cell r="T136" t="str">
            <v>NA</v>
          </cell>
          <cell r="U136" t="str">
            <v>NA</v>
          </cell>
        </row>
        <row r="137">
          <cell r="A137" t="str">
            <v>Plate1-I16</v>
          </cell>
          <cell r="B137">
            <v>130</v>
          </cell>
          <cell r="C137">
            <v>1</v>
          </cell>
          <cell r="D137" t="str">
            <v>17-0831-P1R1_I16_4F_2</v>
          </cell>
          <cell r="E137" t="str">
            <v>17-0831-P1R1</v>
          </cell>
          <cell r="F137" t="str">
            <v>I16</v>
          </cell>
          <cell r="G137" t="str">
            <v>4F</v>
          </cell>
          <cell r="H137">
            <v>2</v>
          </cell>
          <cell r="I137" t="str">
            <v>6,2 FTS</v>
          </cell>
          <cell r="J137">
            <v>1.5868453050086584</v>
          </cell>
          <cell r="K137" t="str">
            <v>F</v>
          </cell>
          <cell r="L137">
            <v>1</v>
          </cell>
          <cell r="M137">
            <v>96</v>
          </cell>
          <cell r="N137">
            <v>5</v>
          </cell>
          <cell r="O137" t="str">
            <v xml:space="preserve">Human </v>
          </cell>
          <cell r="P137" t="str">
            <v>S1500+</v>
          </cell>
          <cell r="Q137" t="str">
            <v>HepaRG</v>
          </cell>
          <cell r="R137" t="str">
            <v>2D</v>
          </cell>
          <cell r="S137" t="str">
            <v>NA</v>
          </cell>
          <cell r="T137" t="str">
            <v>NA</v>
          </cell>
          <cell r="U137" t="str">
            <v>NA</v>
          </cell>
        </row>
        <row r="138">
          <cell r="A138" t="str">
            <v>Plate1-I17</v>
          </cell>
          <cell r="B138">
            <v>133</v>
          </cell>
          <cell r="C138">
            <v>1</v>
          </cell>
          <cell r="D138" t="str">
            <v>17-0831-P1R1_I17_4G_1</v>
          </cell>
          <cell r="E138" t="str">
            <v>17-0831-P1R1</v>
          </cell>
          <cell r="F138" t="str">
            <v>I17</v>
          </cell>
          <cell r="G138" t="str">
            <v>4G</v>
          </cell>
          <cell r="H138">
            <v>1</v>
          </cell>
          <cell r="I138" t="str">
            <v>6,2 FTS</v>
          </cell>
          <cell r="J138">
            <v>0.50216623576223363</v>
          </cell>
          <cell r="K138" t="str">
            <v>G</v>
          </cell>
          <cell r="L138">
            <v>1</v>
          </cell>
          <cell r="M138">
            <v>96</v>
          </cell>
          <cell r="N138">
            <v>5</v>
          </cell>
          <cell r="O138" t="str">
            <v xml:space="preserve">Human </v>
          </cell>
          <cell r="P138" t="str">
            <v>S1500+</v>
          </cell>
          <cell r="Q138" t="str">
            <v>HepaRG</v>
          </cell>
          <cell r="R138" t="str">
            <v>2D</v>
          </cell>
          <cell r="S138" t="str">
            <v>NA</v>
          </cell>
          <cell r="T138" t="str">
            <v>NA</v>
          </cell>
          <cell r="U138" t="str">
            <v>NA</v>
          </cell>
        </row>
        <row r="139">
          <cell r="A139" t="str">
            <v>Plate1-I18</v>
          </cell>
          <cell r="B139">
            <v>134</v>
          </cell>
          <cell r="C139">
            <v>1</v>
          </cell>
          <cell r="D139" t="str">
            <v>17-0831-P1R1_I18_4G_2</v>
          </cell>
          <cell r="E139" t="str">
            <v>17-0831-P1R1</v>
          </cell>
          <cell r="F139" t="str">
            <v>I18</v>
          </cell>
          <cell r="G139" t="str">
            <v>4G</v>
          </cell>
          <cell r="H139">
            <v>2</v>
          </cell>
          <cell r="I139" t="str">
            <v>6,2 FTS</v>
          </cell>
          <cell r="J139">
            <v>0.50216623576223363</v>
          </cell>
          <cell r="K139" t="str">
            <v>G</v>
          </cell>
          <cell r="L139">
            <v>1</v>
          </cell>
          <cell r="M139">
            <v>96</v>
          </cell>
          <cell r="N139">
            <v>5</v>
          </cell>
          <cell r="O139" t="str">
            <v xml:space="preserve">Human </v>
          </cell>
          <cell r="P139" t="str">
            <v>S1500+</v>
          </cell>
          <cell r="Q139" t="str">
            <v>HepaRG</v>
          </cell>
          <cell r="R139" t="str">
            <v>2D</v>
          </cell>
          <cell r="S139" t="str">
            <v>NA</v>
          </cell>
          <cell r="T139" t="str">
            <v>NA</v>
          </cell>
          <cell r="U139" t="str">
            <v>NA</v>
          </cell>
        </row>
        <row r="140">
          <cell r="A140" t="str">
            <v>Plate1-I19</v>
          </cell>
          <cell r="B140">
            <v>137</v>
          </cell>
          <cell r="C140">
            <v>1</v>
          </cell>
          <cell r="D140" t="str">
            <v>17-0831-P1R1_I19_4H_1</v>
          </cell>
          <cell r="E140" t="str">
            <v>17-0831-P1R1</v>
          </cell>
          <cell r="F140" t="str">
            <v>I19</v>
          </cell>
          <cell r="G140" t="str">
            <v>4H</v>
          </cell>
          <cell r="H140">
            <v>1</v>
          </cell>
          <cell r="I140" t="str">
            <v>6,2 FTS</v>
          </cell>
          <cell r="J140">
            <v>0.15891336574754228</v>
          </cell>
          <cell r="K140" t="str">
            <v>H</v>
          </cell>
          <cell r="L140">
            <v>1</v>
          </cell>
          <cell r="M140">
            <v>96</v>
          </cell>
          <cell r="N140">
            <v>5</v>
          </cell>
          <cell r="O140" t="str">
            <v xml:space="preserve">Human </v>
          </cell>
          <cell r="P140" t="str">
            <v>S1500+</v>
          </cell>
          <cell r="Q140" t="str">
            <v>HepaRG</v>
          </cell>
          <cell r="R140" t="str">
            <v>2D</v>
          </cell>
          <cell r="S140" t="str">
            <v>NA</v>
          </cell>
          <cell r="T140" t="str">
            <v>NA</v>
          </cell>
          <cell r="U140" t="str">
            <v>NA</v>
          </cell>
        </row>
        <row r="141">
          <cell r="A141" t="str">
            <v>Plate1-I20</v>
          </cell>
          <cell r="B141">
            <v>138</v>
          </cell>
          <cell r="C141">
            <v>1</v>
          </cell>
          <cell r="D141" t="str">
            <v>17-0831-P1R1_I20_4H_2</v>
          </cell>
          <cell r="E141" t="str">
            <v>17-0831-P1R1</v>
          </cell>
          <cell r="F141" t="str">
            <v>I20</v>
          </cell>
          <cell r="G141" t="str">
            <v>4H</v>
          </cell>
          <cell r="H141">
            <v>2</v>
          </cell>
          <cell r="I141" t="str">
            <v>6,2 FTS</v>
          </cell>
          <cell r="J141">
            <v>0.15891336574754228</v>
          </cell>
          <cell r="K141" t="str">
            <v>H</v>
          </cell>
          <cell r="L141">
            <v>1</v>
          </cell>
          <cell r="M141">
            <v>96</v>
          </cell>
          <cell r="N141">
            <v>5</v>
          </cell>
          <cell r="O141" t="str">
            <v xml:space="preserve">Human </v>
          </cell>
          <cell r="P141" t="str">
            <v>S1500+</v>
          </cell>
          <cell r="Q141" t="str">
            <v>HepaRG</v>
          </cell>
          <cell r="R141" t="str">
            <v>2D</v>
          </cell>
          <cell r="S141" t="str">
            <v>NA</v>
          </cell>
          <cell r="T141" t="str">
            <v>NA</v>
          </cell>
          <cell r="U141" t="str">
            <v>NA</v>
          </cell>
        </row>
        <row r="142">
          <cell r="A142" t="str">
            <v>Plate1-I21</v>
          </cell>
          <cell r="B142">
            <v>141</v>
          </cell>
          <cell r="C142">
            <v>1</v>
          </cell>
          <cell r="D142" t="str">
            <v>17-0831-P1R1_I21_4I_1</v>
          </cell>
          <cell r="E142" t="str">
            <v>17-0831-P1R1</v>
          </cell>
          <cell r="F142" t="str">
            <v>I21</v>
          </cell>
          <cell r="G142" t="str">
            <v>4I</v>
          </cell>
          <cell r="H142">
            <v>1</v>
          </cell>
          <cell r="I142" t="str">
            <v>6,2 FTS</v>
          </cell>
          <cell r="J142">
            <v>5.0289039793526037E-2</v>
          </cell>
          <cell r="K142" t="str">
            <v>I</v>
          </cell>
          <cell r="L142">
            <v>1</v>
          </cell>
          <cell r="M142">
            <v>96</v>
          </cell>
          <cell r="N142">
            <v>5</v>
          </cell>
          <cell r="O142" t="str">
            <v xml:space="preserve">Human </v>
          </cell>
          <cell r="P142" t="str">
            <v>S1500+</v>
          </cell>
          <cell r="Q142" t="str">
            <v>HepaRG</v>
          </cell>
          <cell r="R142" t="str">
            <v>2D</v>
          </cell>
          <cell r="S142" t="str">
            <v>NA</v>
          </cell>
          <cell r="T142" t="str">
            <v>NA</v>
          </cell>
          <cell r="U142" t="str">
            <v>NA</v>
          </cell>
        </row>
        <row r="143">
          <cell r="A143" t="str">
            <v>Plate1-I22</v>
          </cell>
          <cell r="B143">
            <v>142</v>
          </cell>
          <cell r="C143">
            <v>1</v>
          </cell>
          <cell r="D143" t="str">
            <v>17-0831-P1R1_I22_4I_2</v>
          </cell>
          <cell r="E143" t="str">
            <v>17-0831-P1R1</v>
          </cell>
          <cell r="F143" t="str">
            <v>I22</v>
          </cell>
          <cell r="G143" t="str">
            <v>4I</v>
          </cell>
          <cell r="H143">
            <v>2</v>
          </cell>
          <cell r="I143" t="str">
            <v>6,2 FTS</v>
          </cell>
          <cell r="J143">
            <v>5.0289039793526037E-2</v>
          </cell>
          <cell r="K143" t="str">
            <v>I</v>
          </cell>
          <cell r="L143">
            <v>1</v>
          </cell>
          <cell r="M143">
            <v>96</v>
          </cell>
          <cell r="N143">
            <v>5</v>
          </cell>
          <cell r="O143" t="str">
            <v xml:space="preserve">Human </v>
          </cell>
          <cell r="P143" t="str">
            <v>S1500+</v>
          </cell>
          <cell r="Q143" t="str">
            <v>HepaRG</v>
          </cell>
          <cell r="R143" t="str">
            <v>2D</v>
          </cell>
          <cell r="S143" t="str">
            <v>NA</v>
          </cell>
          <cell r="T143" t="str">
            <v>NA</v>
          </cell>
          <cell r="U143" t="str">
            <v>NA</v>
          </cell>
        </row>
        <row r="144">
          <cell r="A144" t="str">
            <v>Plate1-I3</v>
          </cell>
          <cell r="B144">
            <v>109</v>
          </cell>
          <cell r="C144">
            <v>1</v>
          </cell>
          <cell r="D144" t="str">
            <v>17-0831-P1R1_I3_4A_1</v>
          </cell>
          <cell r="E144" t="str">
            <v>17-0831-P1R1</v>
          </cell>
          <cell r="F144" t="str">
            <v>I3</v>
          </cell>
          <cell r="G144" t="str">
            <v>4A</v>
          </cell>
          <cell r="H144">
            <v>1</v>
          </cell>
          <cell r="I144" t="str">
            <v>6,2 FTS</v>
          </cell>
          <cell r="J144">
            <v>500</v>
          </cell>
          <cell r="K144" t="str">
            <v>A</v>
          </cell>
          <cell r="L144">
            <v>1</v>
          </cell>
          <cell r="M144">
            <v>96</v>
          </cell>
          <cell r="N144">
            <v>5</v>
          </cell>
          <cell r="O144" t="str">
            <v xml:space="preserve">Human </v>
          </cell>
          <cell r="P144" t="str">
            <v>S1500+</v>
          </cell>
          <cell r="Q144" t="str">
            <v>HepaRG</v>
          </cell>
          <cell r="R144" t="str">
            <v>2D</v>
          </cell>
          <cell r="S144" t="str">
            <v>NA</v>
          </cell>
          <cell r="T144" t="str">
            <v>NA</v>
          </cell>
          <cell r="U144" t="str">
            <v>NA</v>
          </cell>
        </row>
        <row r="145">
          <cell r="A145" t="str">
            <v>Plate1-I4</v>
          </cell>
          <cell r="B145">
            <v>110</v>
          </cell>
          <cell r="C145">
            <v>1</v>
          </cell>
          <cell r="D145" t="str">
            <v>17-0831-P1R1_I4_4A_2</v>
          </cell>
          <cell r="E145" t="str">
            <v>17-0831-P1R1</v>
          </cell>
          <cell r="F145" t="str">
            <v>I4</v>
          </cell>
          <cell r="G145" t="str">
            <v>4A</v>
          </cell>
          <cell r="H145">
            <v>2</v>
          </cell>
          <cell r="I145" t="str">
            <v>6,2 FTS</v>
          </cell>
          <cell r="J145">
            <v>500</v>
          </cell>
          <cell r="K145" t="str">
            <v>A</v>
          </cell>
          <cell r="L145">
            <v>1</v>
          </cell>
          <cell r="M145">
            <v>96</v>
          </cell>
          <cell r="N145">
            <v>5</v>
          </cell>
          <cell r="O145" t="str">
            <v xml:space="preserve">Human </v>
          </cell>
          <cell r="P145" t="str">
            <v>S1500+</v>
          </cell>
          <cell r="Q145" t="str">
            <v>HepaRG</v>
          </cell>
          <cell r="R145" t="str">
            <v>2D</v>
          </cell>
          <cell r="S145" t="str">
            <v>NA</v>
          </cell>
          <cell r="T145" t="str">
            <v>NA</v>
          </cell>
          <cell r="U145" t="str">
            <v>NA</v>
          </cell>
        </row>
        <row r="146">
          <cell r="A146" t="str">
            <v>Plate1-I5</v>
          </cell>
          <cell r="B146">
            <v>113</v>
          </cell>
          <cell r="C146">
            <v>1</v>
          </cell>
          <cell r="D146" t="str">
            <v>17-0831-P1R1_I5_4B_1</v>
          </cell>
          <cell r="E146" t="str">
            <v>17-0831-P1R1</v>
          </cell>
          <cell r="F146" t="str">
            <v>I5</v>
          </cell>
          <cell r="G146" t="str">
            <v>4B</v>
          </cell>
          <cell r="H146">
            <v>1</v>
          </cell>
          <cell r="I146" t="str">
            <v>6,2 FTS</v>
          </cell>
          <cell r="J146">
            <v>158.22784810126581</v>
          </cell>
          <cell r="K146" t="str">
            <v>B</v>
          </cell>
          <cell r="L146">
            <v>1</v>
          </cell>
          <cell r="M146">
            <v>96</v>
          </cell>
          <cell r="N146">
            <v>5</v>
          </cell>
          <cell r="O146" t="str">
            <v xml:space="preserve">Human </v>
          </cell>
          <cell r="P146" t="str">
            <v>S1500+</v>
          </cell>
          <cell r="Q146" t="str">
            <v>HepaRG</v>
          </cell>
          <cell r="R146" t="str">
            <v>2D</v>
          </cell>
          <cell r="S146" t="str">
            <v>NA</v>
          </cell>
          <cell r="T146" t="str">
            <v>NA</v>
          </cell>
          <cell r="U146" t="str">
            <v>NA</v>
          </cell>
        </row>
        <row r="147">
          <cell r="A147" t="str">
            <v>Plate1-I6</v>
          </cell>
          <cell r="B147">
            <v>114</v>
          </cell>
          <cell r="C147">
            <v>1</v>
          </cell>
          <cell r="D147" t="str">
            <v>17-0831-P1R1_I6_4B_2</v>
          </cell>
          <cell r="E147" t="str">
            <v>17-0831-P1R1</v>
          </cell>
          <cell r="F147" t="str">
            <v>I6</v>
          </cell>
          <cell r="G147" t="str">
            <v>4B</v>
          </cell>
          <cell r="H147">
            <v>2</v>
          </cell>
          <cell r="I147" t="str">
            <v>6,2 FTS</v>
          </cell>
          <cell r="J147">
            <v>158.22784810126581</v>
          </cell>
          <cell r="K147" t="str">
            <v>B</v>
          </cell>
          <cell r="L147">
            <v>1</v>
          </cell>
          <cell r="M147">
            <v>96</v>
          </cell>
          <cell r="N147">
            <v>5</v>
          </cell>
          <cell r="O147" t="str">
            <v xml:space="preserve">Human </v>
          </cell>
          <cell r="P147" t="str">
            <v>S1500+</v>
          </cell>
          <cell r="Q147" t="str">
            <v>HepaRG</v>
          </cell>
          <cell r="R147" t="str">
            <v>2D</v>
          </cell>
          <cell r="S147" t="str">
            <v>NA</v>
          </cell>
          <cell r="T147" t="str">
            <v>NA</v>
          </cell>
          <cell r="U147" t="str">
            <v>NA</v>
          </cell>
        </row>
        <row r="148">
          <cell r="A148" t="str">
            <v>Plate1-I7</v>
          </cell>
          <cell r="B148">
            <v>117</v>
          </cell>
          <cell r="C148">
            <v>1</v>
          </cell>
          <cell r="D148" t="str">
            <v>17-0831-P1R1_I7_4C_1</v>
          </cell>
          <cell r="E148" t="str">
            <v>17-0831-P1R1</v>
          </cell>
          <cell r="F148" t="str">
            <v>I7</v>
          </cell>
          <cell r="G148" t="str">
            <v>4C</v>
          </cell>
          <cell r="H148">
            <v>1</v>
          </cell>
          <cell r="I148" t="str">
            <v>6,2 FTS</v>
          </cell>
          <cell r="J148">
            <v>50.072103829514496</v>
          </cell>
          <cell r="K148" t="str">
            <v>C</v>
          </cell>
          <cell r="L148">
            <v>1</v>
          </cell>
          <cell r="M148">
            <v>96</v>
          </cell>
          <cell r="N148">
            <v>5</v>
          </cell>
          <cell r="O148" t="str">
            <v xml:space="preserve">Human </v>
          </cell>
          <cell r="P148" t="str">
            <v>S1500+</v>
          </cell>
          <cell r="Q148" t="str">
            <v>HepaRG</v>
          </cell>
          <cell r="R148" t="str">
            <v>2D</v>
          </cell>
          <cell r="S148" t="str">
            <v>NA</v>
          </cell>
          <cell r="T148" t="str">
            <v>NA</v>
          </cell>
          <cell r="U148" t="str">
            <v>NA</v>
          </cell>
        </row>
        <row r="149">
          <cell r="A149" t="str">
            <v>Plate1-I8</v>
          </cell>
          <cell r="B149">
            <v>118</v>
          </cell>
          <cell r="C149">
            <v>1</v>
          </cell>
          <cell r="D149" t="str">
            <v>17-0831-P1R1_I8_4C_2</v>
          </cell>
          <cell r="E149" t="str">
            <v>17-0831-P1R1</v>
          </cell>
          <cell r="F149" t="str">
            <v>I8</v>
          </cell>
          <cell r="G149" t="str">
            <v>4C</v>
          </cell>
          <cell r="H149">
            <v>2</v>
          </cell>
          <cell r="I149" t="str">
            <v>6,2 FTS</v>
          </cell>
          <cell r="J149">
            <v>50.072103829514496</v>
          </cell>
          <cell r="K149" t="str">
            <v>C</v>
          </cell>
          <cell r="L149">
            <v>1</v>
          </cell>
          <cell r="M149">
            <v>96</v>
          </cell>
          <cell r="N149">
            <v>5</v>
          </cell>
          <cell r="O149" t="str">
            <v xml:space="preserve">Human </v>
          </cell>
          <cell r="P149" t="str">
            <v>S1500+</v>
          </cell>
          <cell r="Q149" t="str">
            <v>HepaRG</v>
          </cell>
          <cell r="R149" t="str">
            <v>2D</v>
          </cell>
          <cell r="S149" t="str">
            <v>NA</v>
          </cell>
          <cell r="T149" t="str">
            <v>NA</v>
          </cell>
          <cell r="U149" t="str">
            <v>NA</v>
          </cell>
        </row>
        <row r="150">
          <cell r="A150" t="str">
            <v>Plate1-I9</v>
          </cell>
          <cell r="B150">
            <v>121</v>
          </cell>
          <cell r="C150">
            <v>1</v>
          </cell>
          <cell r="D150" t="str">
            <v>17-0831-P1R1_I9_4D_1</v>
          </cell>
          <cell r="E150" t="str">
            <v>17-0831-P1R1</v>
          </cell>
          <cell r="F150" t="str">
            <v>I9</v>
          </cell>
          <cell r="G150" t="str">
            <v>4D</v>
          </cell>
          <cell r="H150">
            <v>1</v>
          </cell>
          <cell r="I150" t="str">
            <v>6,2 FTS</v>
          </cell>
          <cell r="J150">
            <v>15.84560247769446</v>
          </cell>
          <cell r="K150" t="str">
            <v>D</v>
          </cell>
          <cell r="L150">
            <v>1</v>
          </cell>
          <cell r="M150">
            <v>96</v>
          </cell>
          <cell r="N150">
            <v>5</v>
          </cell>
          <cell r="O150" t="str">
            <v xml:space="preserve">Human </v>
          </cell>
          <cell r="P150" t="str">
            <v>S1500+</v>
          </cell>
          <cell r="Q150" t="str">
            <v>HepaRG</v>
          </cell>
          <cell r="R150" t="str">
            <v>2D</v>
          </cell>
          <cell r="S150" t="str">
            <v>NA</v>
          </cell>
          <cell r="T150" t="str">
            <v>NA</v>
          </cell>
          <cell r="U150" t="str">
            <v>NA</v>
          </cell>
        </row>
        <row r="151">
          <cell r="A151" t="str">
            <v>Plate1-J1</v>
          </cell>
          <cell r="B151">
            <v>250</v>
          </cell>
          <cell r="C151">
            <v>1</v>
          </cell>
          <cell r="D151" t="str">
            <v>17-0831-P1R1_J1_NTP- CONTROL-10_2</v>
          </cell>
          <cell r="E151" t="str">
            <v>17-0831-P1R1</v>
          </cell>
          <cell r="F151" t="str">
            <v>J1</v>
          </cell>
          <cell r="G151" t="str">
            <v>NTP- CONTROL-10</v>
          </cell>
          <cell r="H151">
            <v>2</v>
          </cell>
          <cell r="I151" t="str">
            <v>Lysis buffer</v>
          </cell>
          <cell r="J151" t="str">
            <v>NA</v>
          </cell>
          <cell r="K151" t="str">
            <v>NA</v>
          </cell>
          <cell r="L151">
            <v>1</v>
          </cell>
          <cell r="M151">
            <v>96</v>
          </cell>
          <cell r="N151">
            <v>5</v>
          </cell>
          <cell r="O151" t="str">
            <v xml:space="preserve">Human </v>
          </cell>
          <cell r="P151" t="str">
            <v>S1500+</v>
          </cell>
          <cell r="Q151" t="str">
            <v>HepaRG</v>
          </cell>
          <cell r="R151" t="str">
            <v>2D</v>
          </cell>
          <cell r="S151" t="str">
            <v>NA</v>
          </cell>
          <cell r="T151" t="str">
            <v>NA</v>
          </cell>
          <cell r="U151" t="str">
            <v>NA</v>
          </cell>
        </row>
        <row r="152">
          <cell r="A152" t="str">
            <v>Plate1-J10</v>
          </cell>
          <cell r="B152">
            <v>124</v>
          </cell>
          <cell r="C152">
            <v>1</v>
          </cell>
          <cell r="D152" t="str">
            <v>17-0831-P1R1_J10_4D_4</v>
          </cell>
          <cell r="E152" t="str">
            <v>17-0831-P1R1</v>
          </cell>
          <cell r="F152" t="str">
            <v>J10</v>
          </cell>
          <cell r="G152" t="str">
            <v>4D</v>
          </cell>
          <cell r="H152">
            <v>4</v>
          </cell>
          <cell r="I152" t="str">
            <v>6,2 FTS</v>
          </cell>
          <cell r="J152">
            <v>15.84560247769446</v>
          </cell>
          <cell r="K152" t="str">
            <v>D</v>
          </cell>
          <cell r="L152">
            <v>1</v>
          </cell>
          <cell r="M152">
            <v>96</v>
          </cell>
          <cell r="N152">
            <v>5</v>
          </cell>
          <cell r="O152" t="str">
            <v xml:space="preserve">Human </v>
          </cell>
          <cell r="P152" t="str">
            <v>S1500+</v>
          </cell>
          <cell r="Q152" t="str">
            <v>HepaRG</v>
          </cell>
          <cell r="R152" t="str">
            <v>2D</v>
          </cell>
          <cell r="S152" t="str">
            <v>NA</v>
          </cell>
          <cell r="T152" t="str">
            <v>NA</v>
          </cell>
          <cell r="U152" t="str">
            <v>NA</v>
          </cell>
        </row>
        <row r="153">
          <cell r="A153" t="str">
            <v>Plate1-J11</v>
          </cell>
          <cell r="B153">
            <v>127</v>
          </cell>
          <cell r="C153">
            <v>1</v>
          </cell>
          <cell r="D153" t="str">
            <v>17-0831-P1R1_J11_4E_3</v>
          </cell>
          <cell r="E153" t="str">
            <v>17-0831-P1R1</v>
          </cell>
          <cell r="F153" t="str">
            <v>J11</v>
          </cell>
          <cell r="G153" t="str">
            <v>4E</v>
          </cell>
          <cell r="H153">
            <v>3</v>
          </cell>
          <cell r="I153" t="str">
            <v>6,2 FTS</v>
          </cell>
          <cell r="J153">
            <v>5.0144311638273606</v>
          </cell>
          <cell r="K153" t="str">
            <v>E</v>
          </cell>
          <cell r="L153">
            <v>1</v>
          </cell>
          <cell r="M153">
            <v>96</v>
          </cell>
          <cell r="N153">
            <v>5</v>
          </cell>
          <cell r="O153" t="str">
            <v xml:space="preserve">Human </v>
          </cell>
          <cell r="P153" t="str">
            <v>S1500+</v>
          </cell>
          <cell r="Q153" t="str">
            <v>HepaRG</v>
          </cell>
          <cell r="R153" t="str">
            <v>2D</v>
          </cell>
          <cell r="S153" t="str">
            <v>NA</v>
          </cell>
          <cell r="T153" t="str">
            <v>NA</v>
          </cell>
          <cell r="U153" t="str">
            <v>NA</v>
          </cell>
        </row>
        <row r="154">
          <cell r="A154" t="str">
            <v>Plate1-J12</v>
          </cell>
          <cell r="B154">
            <v>128</v>
          </cell>
          <cell r="C154">
            <v>1</v>
          </cell>
          <cell r="D154" t="str">
            <v>17-0831-P1R1_J12_4E_4</v>
          </cell>
          <cell r="E154" t="str">
            <v>17-0831-P1R1</v>
          </cell>
          <cell r="F154" t="str">
            <v>J12</v>
          </cell>
          <cell r="G154" t="str">
            <v>4E</v>
          </cell>
          <cell r="H154">
            <v>4</v>
          </cell>
          <cell r="I154" t="str">
            <v>6,2 FTS</v>
          </cell>
          <cell r="J154">
            <v>5.0144311638273606</v>
          </cell>
          <cell r="K154" t="str">
            <v>E</v>
          </cell>
          <cell r="L154">
            <v>1</v>
          </cell>
          <cell r="M154">
            <v>96</v>
          </cell>
          <cell r="N154">
            <v>5</v>
          </cell>
          <cell r="O154" t="str">
            <v xml:space="preserve">Human </v>
          </cell>
          <cell r="P154" t="str">
            <v>S1500+</v>
          </cell>
          <cell r="Q154" t="str">
            <v>HepaRG</v>
          </cell>
          <cell r="R154" t="str">
            <v>2D</v>
          </cell>
          <cell r="S154" t="str">
            <v>NA</v>
          </cell>
          <cell r="T154" t="str">
            <v>NA</v>
          </cell>
          <cell r="U154" t="str">
            <v>NA</v>
          </cell>
        </row>
        <row r="155">
          <cell r="A155" t="str">
            <v>Plate1-J13</v>
          </cell>
          <cell r="B155">
            <v>231</v>
          </cell>
          <cell r="C155">
            <v>1</v>
          </cell>
          <cell r="D155" t="str">
            <v>17-0831-P1R1_J13_Media _3</v>
          </cell>
          <cell r="E155" t="str">
            <v>17-0831-P1R1</v>
          </cell>
          <cell r="F155" t="str">
            <v>J13</v>
          </cell>
          <cell r="G155" t="str">
            <v xml:space="preserve">Media </v>
          </cell>
          <cell r="H155">
            <v>3</v>
          </cell>
          <cell r="I155" t="str">
            <v>Media control</v>
          </cell>
          <cell r="J155">
            <v>0</v>
          </cell>
          <cell r="K155" t="str">
            <v>NA</v>
          </cell>
          <cell r="L155">
            <v>1</v>
          </cell>
          <cell r="M155">
            <v>96</v>
          </cell>
          <cell r="N155">
            <v>5</v>
          </cell>
          <cell r="O155" t="str">
            <v xml:space="preserve">Human </v>
          </cell>
          <cell r="P155" t="str">
            <v>S1500+</v>
          </cell>
          <cell r="Q155" t="str">
            <v>HepaRG</v>
          </cell>
          <cell r="R155" t="str">
            <v>2D</v>
          </cell>
          <cell r="S155" t="str">
            <v>NA</v>
          </cell>
          <cell r="T155" t="str">
            <v>NA</v>
          </cell>
          <cell r="U155" t="str">
            <v>NA</v>
          </cell>
        </row>
        <row r="156">
          <cell r="A156" t="str">
            <v>Plate1-J14</v>
          </cell>
          <cell r="B156">
            <v>232</v>
          </cell>
          <cell r="C156">
            <v>1</v>
          </cell>
          <cell r="D156" t="str">
            <v>17-0831-P1R1_J14_Media _4</v>
          </cell>
          <cell r="E156" t="str">
            <v>17-0831-P1R1</v>
          </cell>
          <cell r="F156" t="str">
            <v>J14</v>
          </cell>
          <cell r="G156" t="str">
            <v xml:space="preserve">Media </v>
          </cell>
          <cell r="H156">
            <v>4</v>
          </cell>
          <cell r="I156" t="str">
            <v>Media control</v>
          </cell>
          <cell r="J156">
            <v>0</v>
          </cell>
          <cell r="K156" t="str">
            <v>NA</v>
          </cell>
          <cell r="L156">
            <v>1</v>
          </cell>
          <cell r="M156">
            <v>96</v>
          </cell>
          <cell r="N156">
            <v>5</v>
          </cell>
          <cell r="O156" t="str">
            <v xml:space="preserve">Human </v>
          </cell>
          <cell r="P156" t="str">
            <v>S1500+</v>
          </cell>
          <cell r="Q156" t="str">
            <v>HepaRG</v>
          </cell>
          <cell r="R156" t="str">
            <v>2D</v>
          </cell>
          <cell r="S156" t="str">
            <v>NA</v>
          </cell>
          <cell r="T156" t="str">
            <v>NA</v>
          </cell>
          <cell r="U156" t="str">
            <v>NA</v>
          </cell>
        </row>
        <row r="157">
          <cell r="A157" t="str">
            <v>Plate1-J15</v>
          </cell>
          <cell r="B157">
            <v>131</v>
          </cell>
          <cell r="C157">
            <v>1</v>
          </cell>
          <cell r="D157" t="str">
            <v>17-0831-P1R1_J15_4F_3</v>
          </cell>
          <cell r="E157" t="str">
            <v>17-0831-P1R1</v>
          </cell>
          <cell r="F157" t="str">
            <v>J15</v>
          </cell>
          <cell r="G157" t="str">
            <v>4F</v>
          </cell>
          <cell r="H157">
            <v>3</v>
          </cell>
          <cell r="I157" t="str">
            <v>6,2 FTS</v>
          </cell>
          <cell r="J157">
            <v>1.5868453050086584</v>
          </cell>
          <cell r="K157" t="str">
            <v>F</v>
          </cell>
          <cell r="L157">
            <v>1</v>
          </cell>
          <cell r="M157">
            <v>96</v>
          </cell>
          <cell r="N157">
            <v>5</v>
          </cell>
          <cell r="O157" t="str">
            <v xml:space="preserve">Human </v>
          </cell>
          <cell r="P157" t="str">
            <v>S1500+</v>
          </cell>
          <cell r="Q157" t="str">
            <v>HepaRG</v>
          </cell>
          <cell r="R157" t="str">
            <v>2D</v>
          </cell>
          <cell r="S157" t="str">
            <v>NA</v>
          </cell>
          <cell r="T157" t="str">
            <v>NA</v>
          </cell>
          <cell r="U157" t="str">
            <v>NA</v>
          </cell>
        </row>
        <row r="158">
          <cell r="A158" t="str">
            <v>Plate1-J16</v>
          </cell>
          <cell r="B158">
            <v>132</v>
          </cell>
          <cell r="C158">
            <v>1</v>
          </cell>
          <cell r="D158" t="str">
            <v>17-0831-P1R1_J16_4F_4</v>
          </cell>
          <cell r="E158" t="str">
            <v>17-0831-P1R1</v>
          </cell>
          <cell r="F158" t="str">
            <v>J16</v>
          </cell>
          <cell r="G158" t="str">
            <v>4F</v>
          </cell>
          <cell r="H158">
            <v>4</v>
          </cell>
          <cell r="I158" t="str">
            <v>6,2 FTS</v>
          </cell>
          <cell r="J158">
            <v>1.5868453050086584</v>
          </cell>
          <cell r="K158" t="str">
            <v>F</v>
          </cell>
          <cell r="L158">
            <v>1</v>
          </cell>
          <cell r="M158">
            <v>96</v>
          </cell>
          <cell r="N158">
            <v>5</v>
          </cell>
          <cell r="O158" t="str">
            <v xml:space="preserve">Human </v>
          </cell>
          <cell r="P158" t="str">
            <v>S1500+</v>
          </cell>
          <cell r="Q158" t="str">
            <v>HepaRG</v>
          </cell>
          <cell r="R158" t="str">
            <v>2D</v>
          </cell>
          <cell r="S158" t="str">
            <v>NA</v>
          </cell>
          <cell r="T158" t="str">
            <v>NA</v>
          </cell>
          <cell r="U158" t="str">
            <v>NA</v>
          </cell>
        </row>
        <row r="159">
          <cell r="A159" t="str">
            <v>Plate1-J17</v>
          </cell>
          <cell r="B159">
            <v>135</v>
          </cell>
          <cell r="C159">
            <v>1</v>
          </cell>
          <cell r="D159" t="str">
            <v>17-0831-P1R1_J17_4G_3</v>
          </cell>
          <cell r="E159" t="str">
            <v>17-0831-P1R1</v>
          </cell>
          <cell r="F159" t="str">
            <v>J17</v>
          </cell>
          <cell r="G159" t="str">
            <v>4G</v>
          </cell>
          <cell r="H159">
            <v>3</v>
          </cell>
          <cell r="I159" t="str">
            <v>6,2 FTS</v>
          </cell>
          <cell r="J159">
            <v>0.50216623576223363</v>
          </cell>
          <cell r="K159" t="str">
            <v>G</v>
          </cell>
          <cell r="L159">
            <v>1</v>
          </cell>
          <cell r="M159">
            <v>96</v>
          </cell>
          <cell r="N159">
            <v>5</v>
          </cell>
          <cell r="O159" t="str">
            <v xml:space="preserve">Human </v>
          </cell>
          <cell r="P159" t="str">
            <v>S1500+</v>
          </cell>
          <cell r="Q159" t="str">
            <v>HepaRG</v>
          </cell>
          <cell r="R159" t="str">
            <v>2D</v>
          </cell>
          <cell r="S159" t="str">
            <v>NA</v>
          </cell>
          <cell r="T159" t="str">
            <v>NA</v>
          </cell>
          <cell r="U159" t="str">
            <v>NA</v>
          </cell>
        </row>
        <row r="160">
          <cell r="A160" t="str">
            <v>Plate1-J18</v>
          </cell>
          <cell r="B160">
            <v>136</v>
          </cell>
          <cell r="C160">
            <v>1</v>
          </cell>
          <cell r="D160" t="str">
            <v>17-0831-P1R1_J18_4G_4</v>
          </cell>
          <cell r="E160" t="str">
            <v>17-0831-P1R1</v>
          </cell>
          <cell r="F160" t="str">
            <v>J18</v>
          </cell>
          <cell r="G160" t="str">
            <v>4G</v>
          </cell>
          <cell r="H160">
            <v>4</v>
          </cell>
          <cell r="I160" t="str">
            <v>6,2 FTS</v>
          </cell>
          <cell r="J160">
            <v>0.50216623576223363</v>
          </cell>
          <cell r="K160" t="str">
            <v>G</v>
          </cell>
          <cell r="L160">
            <v>1</v>
          </cell>
          <cell r="M160">
            <v>96</v>
          </cell>
          <cell r="N160">
            <v>5</v>
          </cell>
          <cell r="O160" t="str">
            <v xml:space="preserve">Human </v>
          </cell>
          <cell r="P160" t="str">
            <v>S1500+</v>
          </cell>
          <cell r="Q160" t="str">
            <v>HepaRG</v>
          </cell>
          <cell r="R160" t="str">
            <v>2D</v>
          </cell>
          <cell r="S160" t="str">
            <v>NA</v>
          </cell>
          <cell r="T160" t="str">
            <v>NA</v>
          </cell>
          <cell r="U160" t="str">
            <v>NA</v>
          </cell>
        </row>
        <row r="161">
          <cell r="A161" t="str">
            <v>Plate1-J19</v>
          </cell>
          <cell r="B161">
            <v>139</v>
          </cell>
          <cell r="C161">
            <v>1</v>
          </cell>
          <cell r="D161" t="str">
            <v>17-0831-P1R1_J19_4H_3</v>
          </cell>
          <cell r="E161" t="str">
            <v>17-0831-P1R1</v>
          </cell>
          <cell r="F161" t="str">
            <v>J19</v>
          </cell>
          <cell r="G161" t="str">
            <v>4H</v>
          </cell>
          <cell r="H161">
            <v>3</v>
          </cell>
          <cell r="I161" t="str">
            <v>6,2 FTS</v>
          </cell>
          <cell r="J161">
            <v>0.15891336574754228</v>
          </cell>
          <cell r="K161" t="str">
            <v>H</v>
          </cell>
          <cell r="L161">
            <v>1</v>
          </cell>
          <cell r="M161">
            <v>96</v>
          </cell>
          <cell r="N161">
            <v>5</v>
          </cell>
          <cell r="O161" t="str">
            <v xml:space="preserve">Human </v>
          </cell>
          <cell r="P161" t="str">
            <v>S1500+</v>
          </cell>
          <cell r="Q161" t="str">
            <v>HepaRG</v>
          </cell>
          <cell r="R161" t="str">
            <v>2D</v>
          </cell>
          <cell r="S161" t="str">
            <v>NA</v>
          </cell>
          <cell r="T161" t="str">
            <v>NA</v>
          </cell>
          <cell r="U161" t="str">
            <v>NA</v>
          </cell>
        </row>
        <row r="162">
          <cell r="A162" t="str">
            <v>Plate1-J20</v>
          </cell>
          <cell r="B162">
            <v>140</v>
          </cell>
          <cell r="C162">
            <v>1</v>
          </cell>
          <cell r="D162" t="str">
            <v>17-0831-P1R1_J20_4H_4</v>
          </cell>
          <cell r="E162" t="str">
            <v>17-0831-P1R1</v>
          </cell>
          <cell r="F162" t="str">
            <v>J20</v>
          </cell>
          <cell r="G162" t="str">
            <v>4H</v>
          </cell>
          <cell r="H162">
            <v>4</v>
          </cell>
          <cell r="I162" t="str">
            <v>6,2 FTS</v>
          </cell>
          <cell r="J162">
            <v>0.15891336574754228</v>
          </cell>
          <cell r="K162" t="str">
            <v>H</v>
          </cell>
          <cell r="L162">
            <v>1</v>
          </cell>
          <cell r="M162">
            <v>96</v>
          </cell>
          <cell r="N162">
            <v>5</v>
          </cell>
          <cell r="O162" t="str">
            <v xml:space="preserve">Human </v>
          </cell>
          <cell r="P162" t="str">
            <v>S1500+</v>
          </cell>
          <cell r="Q162" t="str">
            <v>HepaRG</v>
          </cell>
          <cell r="R162" t="str">
            <v>2D</v>
          </cell>
          <cell r="S162" t="str">
            <v>NA</v>
          </cell>
          <cell r="T162" t="str">
            <v>NA</v>
          </cell>
          <cell r="U162" t="str">
            <v>NA</v>
          </cell>
        </row>
        <row r="163">
          <cell r="A163" t="str">
            <v>Plate1-J21</v>
          </cell>
          <cell r="B163">
            <v>143</v>
          </cell>
          <cell r="C163">
            <v>1</v>
          </cell>
          <cell r="D163" t="str">
            <v>17-0831-P1R1_J21_4I_3</v>
          </cell>
          <cell r="E163" t="str">
            <v>17-0831-P1R1</v>
          </cell>
          <cell r="F163" t="str">
            <v>J21</v>
          </cell>
          <cell r="G163" t="str">
            <v>4I</v>
          </cell>
          <cell r="H163">
            <v>3</v>
          </cell>
          <cell r="I163" t="str">
            <v>6,2 FTS</v>
          </cell>
          <cell r="J163">
            <v>5.0289039793526037E-2</v>
          </cell>
          <cell r="K163" t="str">
            <v>I</v>
          </cell>
          <cell r="L163">
            <v>1</v>
          </cell>
          <cell r="M163">
            <v>96</v>
          </cell>
          <cell r="N163">
            <v>5</v>
          </cell>
          <cell r="O163" t="str">
            <v xml:space="preserve">Human </v>
          </cell>
          <cell r="P163" t="str">
            <v>S1500+</v>
          </cell>
          <cell r="Q163" t="str">
            <v>HepaRG</v>
          </cell>
          <cell r="R163" t="str">
            <v>2D</v>
          </cell>
          <cell r="S163" t="str">
            <v>NA</v>
          </cell>
          <cell r="T163" t="str">
            <v>NA</v>
          </cell>
          <cell r="U163" t="str">
            <v>NA</v>
          </cell>
        </row>
        <row r="164">
          <cell r="A164" t="str">
            <v>Plate1-J22</v>
          </cell>
          <cell r="B164">
            <v>144</v>
          </cell>
          <cell r="C164">
            <v>1</v>
          </cell>
          <cell r="D164" t="str">
            <v>17-0831-P1R1_J22_4I_4</v>
          </cell>
          <cell r="E164" t="str">
            <v>17-0831-P1R1</v>
          </cell>
          <cell r="F164" t="str">
            <v>J22</v>
          </cell>
          <cell r="G164" t="str">
            <v>4I</v>
          </cell>
          <cell r="H164">
            <v>4</v>
          </cell>
          <cell r="I164" t="str">
            <v>6,2 FTS</v>
          </cell>
          <cell r="J164">
            <v>5.0289039793526037E-2</v>
          </cell>
          <cell r="K164" t="str">
            <v>I</v>
          </cell>
          <cell r="L164">
            <v>1</v>
          </cell>
          <cell r="M164">
            <v>96</v>
          </cell>
          <cell r="N164">
            <v>5</v>
          </cell>
          <cell r="O164" t="str">
            <v xml:space="preserve">Human </v>
          </cell>
          <cell r="P164" t="str">
            <v>S1500+</v>
          </cell>
          <cell r="Q164" t="str">
            <v>HepaRG</v>
          </cell>
          <cell r="R164" t="str">
            <v>2D</v>
          </cell>
          <cell r="S164" t="str">
            <v>NA</v>
          </cell>
          <cell r="T164" t="str">
            <v>NA</v>
          </cell>
          <cell r="U164" t="str">
            <v>NA</v>
          </cell>
        </row>
        <row r="165">
          <cell r="A165" t="str">
            <v>Plate1-J3</v>
          </cell>
          <cell r="B165">
            <v>111</v>
          </cell>
          <cell r="C165">
            <v>1</v>
          </cell>
          <cell r="D165" t="str">
            <v>17-0831-P1R1_J3_4A_3</v>
          </cell>
          <cell r="E165" t="str">
            <v>17-0831-P1R1</v>
          </cell>
          <cell r="F165" t="str">
            <v>J3</v>
          </cell>
          <cell r="G165" t="str">
            <v>4A</v>
          </cell>
          <cell r="H165">
            <v>3</v>
          </cell>
          <cell r="I165" t="str">
            <v>6,2 FTS</v>
          </cell>
          <cell r="J165">
            <v>500</v>
          </cell>
          <cell r="K165" t="str">
            <v>A</v>
          </cell>
          <cell r="L165">
            <v>1</v>
          </cell>
          <cell r="M165">
            <v>96</v>
          </cell>
          <cell r="N165">
            <v>5</v>
          </cell>
          <cell r="O165" t="str">
            <v xml:space="preserve">Human </v>
          </cell>
          <cell r="P165" t="str">
            <v>S1500+</v>
          </cell>
          <cell r="Q165" t="str">
            <v>HepaRG</v>
          </cell>
          <cell r="R165" t="str">
            <v>2D</v>
          </cell>
          <cell r="S165" t="str">
            <v>NA</v>
          </cell>
          <cell r="T165" t="str">
            <v>NA</v>
          </cell>
          <cell r="U165" t="str">
            <v>NA</v>
          </cell>
        </row>
        <row r="166">
          <cell r="A166" t="str">
            <v>Plate1-J4</v>
          </cell>
          <cell r="B166">
            <v>112</v>
          </cell>
          <cell r="C166">
            <v>1</v>
          </cell>
          <cell r="D166" t="str">
            <v>17-0831-P1R1_J4_4A_4</v>
          </cell>
          <cell r="E166" t="str">
            <v>17-0831-P1R1</v>
          </cell>
          <cell r="F166" t="str">
            <v>J4</v>
          </cell>
          <cell r="G166" t="str">
            <v>4A</v>
          </cell>
          <cell r="H166">
            <v>4</v>
          </cell>
          <cell r="I166" t="str">
            <v>6,2 FTS</v>
          </cell>
          <cell r="J166">
            <v>500</v>
          </cell>
          <cell r="K166" t="str">
            <v>A</v>
          </cell>
          <cell r="L166">
            <v>1</v>
          </cell>
          <cell r="M166">
            <v>96</v>
          </cell>
          <cell r="N166">
            <v>5</v>
          </cell>
          <cell r="O166" t="str">
            <v xml:space="preserve">Human </v>
          </cell>
          <cell r="P166" t="str">
            <v>S1500+</v>
          </cell>
          <cell r="Q166" t="str">
            <v>HepaRG</v>
          </cell>
          <cell r="R166" t="str">
            <v>2D</v>
          </cell>
          <cell r="S166" t="str">
            <v>NA</v>
          </cell>
          <cell r="T166" t="str">
            <v>NA</v>
          </cell>
          <cell r="U166" t="str">
            <v>NA</v>
          </cell>
        </row>
        <row r="167">
          <cell r="A167" t="str">
            <v>Plate1-J5</v>
          </cell>
          <cell r="B167">
            <v>115</v>
          </cell>
          <cell r="C167">
            <v>1</v>
          </cell>
          <cell r="D167" t="str">
            <v>17-0831-P1R1_J5_4B_3</v>
          </cell>
          <cell r="E167" t="str">
            <v>17-0831-P1R1</v>
          </cell>
          <cell r="F167" t="str">
            <v>J5</v>
          </cell>
          <cell r="G167" t="str">
            <v>4B</v>
          </cell>
          <cell r="H167">
            <v>3</v>
          </cell>
          <cell r="I167" t="str">
            <v>6,2 FTS</v>
          </cell>
          <cell r="J167">
            <v>158.22784810126581</v>
          </cell>
          <cell r="K167" t="str">
            <v>B</v>
          </cell>
          <cell r="L167">
            <v>1</v>
          </cell>
          <cell r="M167">
            <v>96</v>
          </cell>
          <cell r="N167">
            <v>5</v>
          </cell>
          <cell r="O167" t="str">
            <v xml:space="preserve">Human </v>
          </cell>
          <cell r="P167" t="str">
            <v>S1500+</v>
          </cell>
          <cell r="Q167" t="str">
            <v>HepaRG</v>
          </cell>
          <cell r="R167" t="str">
            <v>2D</v>
          </cell>
          <cell r="S167" t="str">
            <v>NA</v>
          </cell>
          <cell r="T167" t="str">
            <v>NA</v>
          </cell>
          <cell r="U167" t="str">
            <v>NA</v>
          </cell>
        </row>
        <row r="168">
          <cell r="A168" t="str">
            <v>Plate1-J6</v>
          </cell>
          <cell r="B168">
            <v>116</v>
          </cell>
          <cell r="C168">
            <v>1</v>
          </cell>
          <cell r="D168" t="str">
            <v>17-0831-P1R1_J6_4B_4</v>
          </cell>
          <cell r="E168" t="str">
            <v>17-0831-P1R1</v>
          </cell>
          <cell r="F168" t="str">
            <v>J6</v>
          </cell>
          <cell r="G168" t="str">
            <v>4B</v>
          </cell>
          <cell r="H168">
            <v>4</v>
          </cell>
          <cell r="I168" t="str">
            <v>6,2 FTS</v>
          </cell>
          <cell r="J168">
            <v>158.22784810126581</v>
          </cell>
          <cell r="K168" t="str">
            <v>B</v>
          </cell>
          <cell r="L168">
            <v>1</v>
          </cell>
          <cell r="M168">
            <v>96</v>
          </cell>
          <cell r="N168">
            <v>5</v>
          </cell>
          <cell r="O168" t="str">
            <v xml:space="preserve">Human </v>
          </cell>
          <cell r="P168" t="str">
            <v>S1500+</v>
          </cell>
          <cell r="Q168" t="str">
            <v>HepaRG</v>
          </cell>
          <cell r="R168" t="str">
            <v>2D</v>
          </cell>
          <cell r="S168" t="str">
            <v>NA</v>
          </cell>
          <cell r="T168" t="str">
            <v>NA</v>
          </cell>
          <cell r="U168" t="str">
            <v>NA</v>
          </cell>
        </row>
        <row r="169">
          <cell r="A169" t="str">
            <v>Plate1-J7</v>
          </cell>
          <cell r="B169">
            <v>119</v>
          </cell>
          <cell r="C169">
            <v>1</v>
          </cell>
          <cell r="D169" t="str">
            <v>17-0831-P1R1_J7_4C_3</v>
          </cell>
          <cell r="E169" t="str">
            <v>17-0831-P1R1</v>
          </cell>
          <cell r="F169" t="str">
            <v>J7</v>
          </cell>
          <cell r="G169" t="str">
            <v>4C</v>
          </cell>
          <cell r="H169">
            <v>3</v>
          </cell>
          <cell r="I169" t="str">
            <v>6,2 FTS</v>
          </cell>
          <cell r="J169">
            <v>50.072103829514496</v>
          </cell>
          <cell r="K169" t="str">
            <v>C</v>
          </cell>
          <cell r="L169">
            <v>1</v>
          </cell>
          <cell r="M169">
            <v>96</v>
          </cell>
          <cell r="N169">
            <v>5</v>
          </cell>
          <cell r="O169" t="str">
            <v xml:space="preserve">Human </v>
          </cell>
          <cell r="P169" t="str">
            <v>S1500+</v>
          </cell>
          <cell r="Q169" t="str">
            <v>HepaRG</v>
          </cell>
          <cell r="R169" t="str">
            <v>2D</v>
          </cell>
          <cell r="S169" t="str">
            <v>NA</v>
          </cell>
          <cell r="T169" t="str">
            <v>NA</v>
          </cell>
          <cell r="U169" t="str">
            <v>NA</v>
          </cell>
        </row>
        <row r="170">
          <cell r="A170" t="str">
            <v>Plate1-J8</v>
          </cell>
          <cell r="B170">
            <v>120</v>
          </cell>
          <cell r="C170">
            <v>1</v>
          </cell>
          <cell r="D170" t="str">
            <v>17-0831-P1R1_J8_4C_4</v>
          </cell>
          <cell r="E170" t="str">
            <v>17-0831-P1R1</v>
          </cell>
          <cell r="F170" t="str">
            <v>J8</v>
          </cell>
          <cell r="G170" t="str">
            <v>4C</v>
          </cell>
          <cell r="H170">
            <v>4</v>
          </cell>
          <cell r="I170" t="str">
            <v>6,2 FTS</v>
          </cell>
          <cell r="J170">
            <v>50.072103829514496</v>
          </cell>
          <cell r="K170" t="str">
            <v>C</v>
          </cell>
          <cell r="L170">
            <v>1</v>
          </cell>
          <cell r="M170">
            <v>96</v>
          </cell>
          <cell r="N170">
            <v>5</v>
          </cell>
          <cell r="O170" t="str">
            <v xml:space="preserve">Human </v>
          </cell>
          <cell r="P170" t="str">
            <v>S1500+</v>
          </cell>
          <cell r="Q170" t="str">
            <v>HepaRG</v>
          </cell>
          <cell r="R170" t="str">
            <v>2D</v>
          </cell>
          <cell r="S170" t="str">
            <v>NA</v>
          </cell>
          <cell r="T170" t="str">
            <v>NA</v>
          </cell>
          <cell r="U170" t="str">
            <v>NA</v>
          </cell>
        </row>
        <row r="171">
          <cell r="A171" t="str">
            <v>Plate1-J9</v>
          </cell>
          <cell r="B171">
            <v>123</v>
          </cell>
          <cell r="C171">
            <v>1</v>
          </cell>
          <cell r="D171" t="str">
            <v>17-0831-P1R1_J9_4D_3</v>
          </cell>
          <cell r="E171" t="str">
            <v>17-0831-P1R1</v>
          </cell>
          <cell r="F171" t="str">
            <v>J9</v>
          </cell>
          <cell r="G171" t="str">
            <v>4D</v>
          </cell>
          <cell r="H171">
            <v>3</v>
          </cell>
          <cell r="I171" t="str">
            <v>6,2 FTS</v>
          </cell>
          <cell r="J171">
            <v>15.84560247769446</v>
          </cell>
          <cell r="K171" t="str">
            <v>D</v>
          </cell>
          <cell r="L171">
            <v>1</v>
          </cell>
          <cell r="M171">
            <v>96</v>
          </cell>
          <cell r="N171">
            <v>5</v>
          </cell>
          <cell r="O171" t="str">
            <v xml:space="preserve">Human </v>
          </cell>
          <cell r="P171" t="str">
            <v>S1500+</v>
          </cell>
          <cell r="Q171" t="str">
            <v>HepaRG</v>
          </cell>
          <cell r="R171" t="str">
            <v>2D</v>
          </cell>
          <cell r="S171" t="str">
            <v>NA</v>
          </cell>
          <cell r="T171" t="str">
            <v>NA</v>
          </cell>
          <cell r="U171" t="str">
            <v>NA</v>
          </cell>
        </row>
        <row r="172">
          <cell r="A172" t="str">
            <v>Plate1-K10</v>
          </cell>
          <cell r="B172">
            <v>158</v>
          </cell>
          <cell r="C172">
            <v>1</v>
          </cell>
          <cell r="D172" t="str">
            <v>17-0831-P1R1_K10_5D_2</v>
          </cell>
          <cell r="E172" t="str">
            <v>17-0831-P1R1</v>
          </cell>
          <cell r="F172" t="str">
            <v>K10</v>
          </cell>
          <cell r="G172" t="str">
            <v>5D</v>
          </cell>
          <cell r="H172">
            <v>2</v>
          </cell>
          <cell r="I172" t="str">
            <v>PFOA</v>
          </cell>
          <cell r="J172">
            <v>15.84560247769446</v>
          </cell>
          <cell r="K172" t="str">
            <v>D</v>
          </cell>
          <cell r="L172">
            <v>1</v>
          </cell>
          <cell r="M172">
            <v>96</v>
          </cell>
          <cell r="N172">
            <v>5</v>
          </cell>
          <cell r="O172" t="str">
            <v xml:space="preserve">Human </v>
          </cell>
          <cell r="P172" t="str">
            <v>S1500+</v>
          </cell>
          <cell r="Q172" t="str">
            <v>HepaRG</v>
          </cell>
          <cell r="R172" t="str">
            <v>2D</v>
          </cell>
          <cell r="S172" t="str">
            <v>NA</v>
          </cell>
          <cell r="T172" t="str">
            <v>NA</v>
          </cell>
          <cell r="U172" t="str">
            <v>NA</v>
          </cell>
        </row>
        <row r="173">
          <cell r="A173" t="str">
            <v>Plate1-K11</v>
          </cell>
          <cell r="B173">
            <v>161</v>
          </cell>
          <cell r="C173">
            <v>1</v>
          </cell>
          <cell r="D173" t="str">
            <v>17-0831-P1R1_K11_5E_1</v>
          </cell>
          <cell r="E173" t="str">
            <v>17-0831-P1R1</v>
          </cell>
          <cell r="F173" t="str">
            <v>K11</v>
          </cell>
          <cell r="G173" t="str">
            <v>5E</v>
          </cell>
          <cell r="H173">
            <v>1</v>
          </cell>
          <cell r="I173" t="str">
            <v>PFOA</v>
          </cell>
          <cell r="J173">
            <v>5.0144311638273606</v>
          </cell>
          <cell r="K173" t="str">
            <v>E</v>
          </cell>
          <cell r="L173">
            <v>1</v>
          </cell>
          <cell r="M173">
            <v>96</v>
          </cell>
          <cell r="N173">
            <v>5</v>
          </cell>
          <cell r="O173" t="str">
            <v xml:space="preserve">Human </v>
          </cell>
          <cell r="P173" t="str">
            <v>S1500+</v>
          </cell>
          <cell r="Q173" t="str">
            <v>HepaRG</v>
          </cell>
          <cell r="R173" t="str">
            <v>2D</v>
          </cell>
          <cell r="S173" t="str">
            <v>NA</v>
          </cell>
          <cell r="T173" t="str">
            <v>NA</v>
          </cell>
          <cell r="U173" t="str">
            <v>NA</v>
          </cell>
        </row>
        <row r="174">
          <cell r="A174" t="str">
            <v>Plate1-K12</v>
          </cell>
          <cell r="B174">
            <v>162</v>
          </cell>
          <cell r="C174">
            <v>1</v>
          </cell>
          <cell r="D174" t="str">
            <v>17-0831-P1R1_K12_5E_2</v>
          </cell>
          <cell r="E174" t="str">
            <v>17-0831-P1R1</v>
          </cell>
          <cell r="F174" t="str">
            <v>K12</v>
          </cell>
          <cell r="G174" t="str">
            <v>5E</v>
          </cell>
          <cell r="H174">
            <v>2</v>
          </cell>
          <cell r="I174" t="str">
            <v>PFOA</v>
          </cell>
          <cell r="J174">
            <v>5.0144311638273606</v>
          </cell>
          <cell r="K174" t="str">
            <v>E</v>
          </cell>
          <cell r="L174">
            <v>1</v>
          </cell>
          <cell r="M174">
            <v>96</v>
          </cell>
          <cell r="N174">
            <v>5</v>
          </cell>
          <cell r="O174" t="str">
            <v xml:space="preserve">Human </v>
          </cell>
          <cell r="P174" t="str">
            <v>S1500+</v>
          </cell>
          <cell r="Q174" t="str">
            <v>HepaRG</v>
          </cell>
          <cell r="R174" t="str">
            <v>2D</v>
          </cell>
          <cell r="S174" t="str">
            <v>NA</v>
          </cell>
          <cell r="T174" t="str">
            <v>NA</v>
          </cell>
          <cell r="U174" t="str">
            <v>NA</v>
          </cell>
        </row>
        <row r="175">
          <cell r="A175" t="str">
            <v>Plate1-K13</v>
          </cell>
          <cell r="B175">
            <v>233</v>
          </cell>
          <cell r="C175">
            <v>1</v>
          </cell>
          <cell r="D175" t="str">
            <v>17-0831-P1R1_K13_Media _1</v>
          </cell>
          <cell r="E175" t="str">
            <v>17-0831-P1R1</v>
          </cell>
          <cell r="F175" t="str">
            <v>K13</v>
          </cell>
          <cell r="G175" t="str">
            <v xml:space="preserve">Media </v>
          </cell>
          <cell r="H175">
            <v>1</v>
          </cell>
          <cell r="I175" t="str">
            <v>Media control</v>
          </cell>
          <cell r="J175">
            <v>0</v>
          </cell>
          <cell r="K175" t="str">
            <v>NA</v>
          </cell>
          <cell r="L175">
            <v>1</v>
          </cell>
          <cell r="M175">
            <v>96</v>
          </cell>
          <cell r="N175">
            <v>5</v>
          </cell>
          <cell r="O175" t="str">
            <v xml:space="preserve">Human </v>
          </cell>
          <cell r="P175" t="str">
            <v>S1500+</v>
          </cell>
          <cell r="Q175" t="str">
            <v>HepaRG</v>
          </cell>
          <cell r="R175" t="str">
            <v>2D</v>
          </cell>
          <cell r="S175" t="str">
            <v>NA</v>
          </cell>
          <cell r="T175" t="str">
            <v>NA</v>
          </cell>
          <cell r="U175" t="str">
            <v>NA</v>
          </cell>
        </row>
        <row r="176">
          <cell r="A176" t="str">
            <v>Plate1-K14</v>
          </cell>
          <cell r="B176">
            <v>234</v>
          </cell>
          <cell r="C176">
            <v>1</v>
          </cell>
          <cell r="D176" t="str">
            <v>17-0831-P1R1_K14_Media _2</v>
          </cell>
          <cell r="E176" t="str">
            <v>17-0831-P1R1</v>
          </cell>
          <cell r="F176" t="str">
            <v>K14</v>
          </cell>
          <cell r="G176" t="str">
            <v xml:space="preserve">Media </v>
          </cell>
          <cell r="H176">
            <v>2</v>
          </cell>
          <cell r="I176" t="str">
            <v>Media control</v>
          </cell>
          <cell r="J176">
            <v>0</v>
          </cell>
          <cell r="K176" t="str">
            <v>NA</v>
          </cell>
          <cell r="L176">
            <v>1</v>
          </cell>
          <cell r="M176">
            <v>96</v>
          </cell>
          <cell r="N176">
            <v>5</v>
          </cell>
          <cell r="O176" t="str">
            <v xml:space="preserve">Human </v>
          </cell>
          <cell r="P176" t="str">
            <v>S1500+</v>
          </cell>
          <cell r="Q176" t="str">
            <v>HepaRG</v>
          </cell>
          <cell r="R176" t="str">
            <v>2D</v>
          </cell>
          <cell r="S176" t="str">
            <v>NA</v>
          </cell>
          <cell r="T176" t="str">
            <v>NA</v>
          </cell>
          <cell r="U176" t="str">
            <v>NA</v>
          </cell>
        </row>
        <row r="177">
          <cell r="A177" t="str">
            <v>Plate1-K15</v>
          </cell>
          <cell r="B177">
            <v>165</v>
          </cell>
          <cell r="C177">
            <v>1</v>
          </cell>
          <cell r="D177" t="str">
            <v>17-0831-P1R1_K15_5F_1</v>
          </cell>
          <cell r="E177" t="str">
            <v>17-0831-P1R1</v>
          </cell>
          <cell r="F177" t="str">
            <v>K15</v>
          </cell>
          <cell r="G177" t="str">
            <v>5F</v>
          </cell>
          <cell r="H177">
            <v>1</v>
          </cell>
          <cell r="I177" t="str">
            <v>PFOA</v>
          </cell>
          <cell r="J177">
            <v>1.5868453050086584</v>
          </cell>
          <cell r="K177" t="str">
            <v>F</v>
          </cell>
          <cell r="L177">
            <v>1</v>
          </cell>
          <cell r="M177">
            <v>96</v>
          </cell>
          <cell r="N177">
            <v>5</v>
          </cell>
          <cell r="O177" t="str">
            <v xml:space="preserve">Human </v>
          </cell>
          <cell r="P177" t="str">
            <v>S1500+</v>
          </cell>
          <cell r="Q177" t="str">
            <v>HepaRG</v>
          </cell>
          <cell r="R177" t="str">
            <v>2D</v>
          </cell>
          <cell r="S177" t="str">
            <v>NA</v>
          </cell>
          <cell r="T177" t="str">
            <v>NA</v>
          </cell>
          <cell r="U177" t="str">
            <v>NA</v>
          </cell>
        </row>
        <row r="178">
          <cell r="A178" t="str">
            <v>Plate1-K16</v>
          </cell>
          <cell r="B178">
            <v>166</v>
          </cell>
          <cell r="C178">
            <v>1</v>
          </cell>
          <cell r="D178" t="str">
            <v>17-0831-P1R1_K16_5F_2</v>
          </cell>
          <cell r="E178" t="str">
            <v>17-0831-P1R1</v>
          </cell>
          <cell r="F178" t="str">
            <v>K16</v>
          </cell>
          <cell r="G178" t="str">
            <v>5F</v>
          </cell>
          <cell r="H178">
            <v>2</v>
          </cell>
          <cell r="I178" t="str">
            <v>PFOA</v>
          </cell>
          <cell r="J178">
            <v>1.5868453050086584</v>
          </cell>
          <cell r="K178" t="str">
            <v>F</v>
          </cell>
          <cell r="L178">
            <v>1</v>
          </cell>
          <cell r="M178">
            <v>96</v>
          </cell>
          <cell r="N178">
            <v>5</v>
          </cell>
          <cell r="O178" t="str">
            <v xml:space="preserve">Human </v>
          </cell>
          <cell r="P178" t="str">
            <v>S1500+</v>
          </cell>
          <cell r="Q178" t="str">
            <v>HepaRG</v>
          </cell>
          <cell r="R178" t="str">
            <v>2D</v>
          </cell>
          <cell r="S178" t="str">
            <v>NA</v>
          </cell>
          <cell r="T178" t="str">
            <v>NA</v>
          </cell>
          <cell r="U178" t="str">
            <v>NA</v>
          </cell>
        </row>
        <row r="179">
          <cell r="A179" t="str">
            <v>Plate1-K17</v>
          </cell>
          <cell r="B179">
            <v>169</v>
          </cell>
          <cell r="C179">
            <v>1</v>
          </cell>
          <cell r="D179" t="str">
            <v>17-0831-P1R1_K17_5G_1</v>
          </cell>
          <cell r="E179" t="str">
            <v>17-0831-P1R1</v>
          </cell>
          <cell r="F179" t="str">
            <v>K17</v>
          </cell>
          <cell r="G179" t="str">
            <v>5G</v>
          </cell>
          <cell r="H179">
            <v>1</v>
          </cell>
          <cell r="I179" t="str">
            <v>PFOA</v>
          </cell>
          <cell r="J179">
            <v>0.50216623576223363</v>
          </cell>
          <cell r="K179" t="str">
            <v>G</v>
          </cell>
          <cell r="L179">
            <v>1</v>
          </cell>
          <cell r="M179">
            <v>96</v>
          </cell>
          <cell r="N179">
            <v>5</v>
          </cell>
          <cell r="O179" t="str">
            <v xml:space="preserve">Human </v>
          </cell>
          <cell r="P179" t="str">
            <v>S1500+</v>
          </cell>
          <cell r="Q179" t="str">
            <v>HepaRG</v>
          </cell>
          <cell r="R179" t="str">
            <v>2D</v>
          </cell>
          <cell r="S179" t="str">
            <v>NA</v>
          </cell>
          <cell r="T179" t="str">
            <v>NA</v>
          </cell>
          <cell r="U179" t="str">
            <v>NA</v>
          </cell>
        </row>
        <row r="180">
          <cell r="A180" t="str">
            <v>Plate1-K18</v>
          </cell>
          <cell r="B180">
            <v>170</v>
          </cell>
          <cell r="C180">
            <v>1</v>
          </cell>
          <cell r="D180" t="str">
            <v>17-0831-P1R1_K18_5G_2</v>
          </cell>
          <cell r="E180" t="str">
            <v>17-0831-P1R1</v>
          </cell>
          <cell r="F180" t="str">
            <v>K18</v>
          </cell>
          <cell r="G180" t="str">
            <v>5G</v>
          </cell>
          <cell r="H180">
            <v>2</v>
          </cell>
          <cell r="I180" t="str">
            <v>PFOA</v>
          </cell>
          <cell r="J180">
            <v>0.50216623576223363</v>
          </cell>
          <cell r="K180" t="str">
            <v>G</v>
          </cell>
          <cell r="L180">
            <v>1</v>
          </cell>
          <cell r="M180">
            <v>96</v>
          </cell>
          <cell r="N180">
            <v>5</v>
          </cell>
          <cell r="O180" t="str">
            <v xml:space="preserve">Human </v>
          </cell>
          <cell r="P180" t="str">
            <v>S1500+</v>
          </cell>
          <cell r="Q180" t="str">
            <v>HepaRG</v>
          </cell>
          <cell r="R180" t="str">
            <v>2D</v>
          </cell>
          <cell r="S180" t="str">
            <v>NA</v>
          </cell>
          <cell r="T180" t="str">
            <v>NA</v>
          </cell>
          <cell r="U180" t="str">
            <v>NA</v>
          </cell>
        </row>
        <row r="181">
          <cell r="A181" t="str">
            <v>Plate1-K19</v>
          </cell>
          <cell r="B181">
            <v>173</v>
          </cell>
          <cell r="C181">
            <v>1</v>
          </cell>
          <cell r="D181" t="str">
            <v>17-0831-P1R1_K19_5H_1</v>
          </cell>
          <cell r="E181" t="str">
            <v>17-0831-P1R1</v>
          </cell>
          <cell r="F181" t="str">
            <v>K19</v>
          </cell>
          <cell r="G181" t="str">
            <v>5H</v>
          </cell>
          <cell r="H181">
            <v>1</v>
          </cell>
          <cell r="I181" t="str">
            <v>PFOA</v>
          </cell>
          <cell r="J181">
            <v>0.15891336574754228</v>
          </cell>
          <cell r="K181" t="str">
            <v>H</v>
          </cell>
          <cell r="L181">
            <v>1</v>
          </cell>
          <cell r="M181">
            <v>96</v>
          </cell>
          <cell r="N181">
            <v>5</v>
          </cell>
          <cell r="O181" t="str">
            <v xml:space="preserve">Human </v>
          </cell>
          <cell r="P181" t="str">
            <v>S1500+</v>
          </cell>
          <cell r="Q181" t="str">
            <v>HepaRG</v>
          </cell>
          <cell r="R181" t="str">
            <v>2D</v>
          </cell>
          <cell r="S181" t="str">
            <v>NA</v>
          </cell>
          <cell r="T181" t="str">
            <v>NA</v>
          </cell>
          <cell r="U181" t="str">
            <v>NA</v>
          </cell>
        </row>
        <row r="182">
          <cell r="A182" t="str">
            <v>Plate1-K20</v>
          </cell>
          <cell r="B182">
            <v>174</v>
          </cell>
          <cell r="C182">
            <v>1</v>
          </cell>
          <cell r="D182" t="str">
            <v>17-0831-P1R1_K20_5H_2</v>
          </cell>
          <cell r="E182" t="str">
            <v>17-0831-P1R1</v>
          </cell>
          <cell r="F182" t="str">
            <v>K20</v>
          </cell>
          <cell r="G182" t="str">
            <v>5H</v>
          </cell>
          <cell r="H182">
            <v>2</v>
          </cell>
          <cell r="I182" t="str">
            <v>PFOA</v>
          </cell>
          <cell r="J182">
            <v>0.15891336574754228</v>
          </cell>
          <cell r="K182" t="str">
            <v>H</v>
          </cell>
          <cell r="L182">
            <v>1</v>
          </cell>
          <cell r="M182">
            <v>96</v>
          </cell>
          <cell r="N182">
            <v>5</v>
          </cell>
          <cell r="O182" t="str">
            <v xml:space="preserve">Human </v>
          </cell>
          <cell r="P182" t="str">
            <v>S1500+</v>
          </cell>
          <cell r="Q182" t="str">
            <v>HepaRG</v>
          </cell>
          <cell r="R182" t="str">
            <v>2D</v>
          </cell>
          <cell r="S182" t="str">
            <v>NA</v>
          </cell>
          <cell r="T182" t="str">
            <v>NA</v>
          </cell>
          <cell r="U182" t="str">
            <v>NA</v>
          </cell>
        </row>
        <row r="183">
          <cell r="A183" t="str">
            <v>Plate1-K21</v>
          </cell>
          <cell r="B183">
            <v>177</v>
          </cell>
          <cell r="C183">
            <v>1</v>
          </cell>
          <cell r="D183" t="str">
            <v>17-0831-P1R1_K21_5I_1</v>
          </cell>
          <cell r="E183" t="str">
            <v>17-0831-P1R1</v>
          </cell>
          <cell r="F183" t="str">
            <v>K21</v>
          </cell>
          <cell r="G183" t="str">
            <v>5I</v>
          </cell>
          <cell r="H183">
            <v>1</v>
          </cell>
          <cell r="I183" t="str">
            <v>PFOA</v>
          </cell>
          <cell r="J183">
            <v>5.0289039793526037E-2</v>
          </cell>
          <cell r="K183" t="str">
            <v>I</v>
          </cell>
          <cell r="L183">
            <v>1</v>
          </cell>
          <cell r="M183">
            <v>96</v>
          </cell>
          <cell r="N183">
            <v>5</v>
          </cell>
          <cell r="O183" t="str">
            <v xml:space="preserve">Human </v>
          </cell>
          <cell r="P183" t="str">
            <v>S1500+</v>
          </cell>
          <cell r="Q183" t="str">
            <v>HepaRG</v>
          </cell>
          <cell r="R183" t="str">
            <v>2D</v>
          </cell>
          <cell r="S183" t="str">
            <v>NA</v>
          </cell>
          <cell r="T183" t="str">
            <v>NA</v>
          </cell>
          <cell r="U183" t="str">
            <v>NA</v>
          </cell>
        </row>
        <row r="184">
          <cell r="A184" t="str">
            <v>Plate1-K22</v>
          </cell>
          <cell r="B184">
            <v>178</v>
          </cell>
          <cell r="C184">
            <v>1</v>
          </cell>
          <cell r="D184" t="str">
            <v>17-0831-P1R1_K22_5I_2</v>
          </cell>
          <cell r="E184" t="str">
            <v>17-0831-P1R1</v>
          </cell>
          <cell r="F184" t="str">
            <v>K22</v>
          </cell>
          <cell r="G184" t="str">
            <v>5I</v>
          </cell>
          <cell r="H184">
            <v>2</v>
          </cell>
          <cell r="I184" t="str">
            <v>PFOA</v>
          </cell>
          <cell r="J184">
            <v>5.0289039793526037E-2</v>
          </cell>
          <cell r="K184" t="str">
            <v>I</v>
          </cell>
          <cell r="L184">
            <v>1</v>
          </cell>
          <cell r="M184">
            <v>96</v>
          </cell>
          <cell r="N184">
            <v>5</v>
          </cell>
          <cell r="O184" t="str">
            <v xml:space="preserve">Human </v>
          </cell>
          <cell r="P184" t="str">
            <v>S1500+</v>
          </cell>
          <cell r="Q184" t="str">
            <v>HepaRG</v>
          </cell>
          <cell r="R184" t="str">
            <v>2D</v>
          </cell>
          <cell r="S184" t="str">
            <v>NA</v>
          </cell>
          <cell r="T184" t="str">
            <v>NA</v>
          </cell>
          <cell r="U184" t="str">
            <v>NA</v>
          </cell>
        </row>
        <row r="185">
          <cell r="A185" t="str">
            <v>Plate1-K3</v>
          </cell>
          <cell r="B185">
            <v>145</v>
          </cell>
          <cell r="C185">
            <v>1</v>
          </cell>
          <cell r="D185" t="str">
            <v>17-0831-P1R1_K3_5A_1</v>
          </cell>
          <cell r="E185" t="str">
            <v>17-0831-P1R1</v>
          </cell>
          <cell r="F185" t="str">
            <v>K3</v>
          </cell>
          <cell r="G185" t="str">
            <v>5A</v>
          </cell>
          <cell r="H185">
            <v>1</v>
          </cell>
          <cell r="I185" t="str">
            <v>PFOA</v>
          </cell>
          <cell r="J185">
            <v>500</v>
          </cell>
          <cell r="K185" t="str">
            <v>A</v>
          </cell>
          <cell r="L185">
            <v>1</v>
          </cell>
          <cell r="M185">
            <v>96</v>
          </cell>
          <cell r="N185">
            <v>5</v>
          </cell>
          <cell r="O185" t="str">
            <v xml:space="preserve">Human </v>
          </cell>
          <cell r="P185" t="str">
            <v>S1500+</v>
          </cell>
          <cell r="Q185" t="str">
            <v>HepaRG</v>
          </cell>
          <cell r="R185" t="str">
            <v>2D</v>
          </cell>
          <cell r="S185" t="str">
            <v>NA</v>
          </cell>
          <cell r="T185" t="str">
            <v>NA</v>
          </cell>
          <cell r="U185" t="str">
            <v>NA</v>
          </cell>
        </row>
        <row r="186">
          <cell r="A186" t="str">
            <v>Plate1-K4</v>
          </cell>
          <cell r="B186">
            <v>146</v>
          </cell>
          <cell r="C186">
            <v>1</v>
          </cell>
          <cell r="D186" t="str">
            <v>17-0831-P1R1_K4_5A_2</v>
          </cell>
          <cell r="E186" t="str">
            <v>17-0831-P1R1</v>
          </cell>
          <cell r="F186" t="str">
            <v>K4</v>
          </cell>
          <cell r="G186" t="str">
            <v>5A</v>
          </cell>
          <cell r="H186">
            <v>2</v>
          </cell>
          <cell r="I186" t="str">
            <v>PFOA</v>
          </cell>
          <cell r="J186">
            <v>500</v>
          </cell>
          <cell r="K186" t="str">
            <v>A</v>
          </cell>
          <cell r="L186">
            <v>1</v>
          </cell>
          <cell r="M186">
            <v>96</v>
          </cell>
          <cell r="N186">
            <v>5</v>
          </cell>
          <cell r="O186" t="str">
            <v xml:space="preserve">Human </v>
          </cell>
          <cell r="P186" t="str">
            <v>S1500+</v>
          </cell>
          <cell r="Q186" t="str">
            <v>HepaRG</v>
          </cell>
          <cell r="R186" t="str">
            <v>2D</v>
          </cell>
          <cell r="S186" t="str">
            <v>NA</v>
          </cell>
          <cell r="T186" t="str">
            <v>NA</v>
          </cell>
          <cell r="U186" t="str">
            <v>NA</v>
          </cell>
        </row>
        <row r="187">
          <cell r="A187" t="str">
            <v>Plate1-K5</v>
          </cell>
          <cell r="B187">
            <v>149</v>
          </cell>
          <cell r="C187">
            <v>1</v>
          </cell>
          <cell r="D187" t="str">
            <v>17-0831-P1R1_K5_5B_1</v>
          </cell>
          <cell r="E187" t="str">
            <v>17-0831-P1R1</v>
          </cell>
          <cell r="F187" t="str">
            <v>K5</v>
          </cell>
          <cell r="G187" t="str">
            <v>5B</v>
          </cell>
          <cell r="H187">
            <v>1</v>
          </cell>
          <cell r="I187" t="str">
            <v>PFOA</v>
          </cell>
          <cell r="J187">
            <v>158.22784810126581</v>
          </cell>
          <cell r="K187" t="str">
            <v>B</v>
          </cell>
          <cell r="L187">
            <v>1</v>
          </cell>
          <cell r="M187">
            <v>96</v>
          </cell>
          <cell r="N187">
            <v>5</v>
          </cell>
          <cell r="O187" t="str">
            <v xml:space="preserve">Human </v>
          </cell>
          <cell r="P187" t="str">
            <v>S1500+</v>
          </cell>
          <cell r="Q187" t="str">
            <v>HepaRG</v>
          </cell>
          <cell r="R187" t="str">
            <v>2D</v>
          </cell>
          <cell r="S187" t="str">
            <v>NA</v>
          </cell>
          <cell r="T187" t="str">
            <v>NA</v>
          </cell>
          <cell r="U187" t="str">
            <v>NA</v>
          </cell>
        </row>
        <row r="188">
          <cell r="A188" t="str">
            <v>Plate1-K6</v>
          </cell>
          <cell r="B188">
            <v>150</v>
          </cell>
          <cell r="C188">
            <v>1</v>
          </cell>
          <cell r="D188" t="str">
            <v>17-0831-P1R1_K6_5B_2</v>
          </cell>
          <cell r="E188" t="str">
            <v>17-0831-P1R1</v>
          </cell>
          <cell r="F188" t="str">
            <v>K6</v>
          </cell>
          <cell r="G188" t="str">
            <v>5B</v>
          </cell>
          <cell r="H188">
            <v>2</v>
          </cell>
          <cell r="I188" t="str">
            <v>PFOA</v>
          </cell>
          <cell r="J188">
            <v>158.22784810126581</v>
          </cell>
          <cell r="K188" t="str">
            <v>B</v>
          </cell>
          <cell r="L188">
            <v>1</v>
          </cell>
          <cell r="M188">
            <v>96</v>
          </cell>
          <cell r="N188">
            <v>5</v>
          </cell>
          <cell r="O188" t="str">
            <v xml:space="preserve">Human </v>
          </cell>
          <cell r="P188" t="str">
            <v>S1500+</v>
          </cell>
          <cell r="Q188" t="str">
            <v>HepaRG</v>
          </cell>
          <cell r="R188" t="str">
            <v>2D</v>
          </cell>
          <cell r="S188" t="str">
            <v>NA</v>
          </cell>
          <cell r="T188" t="str">
            <v>NA</v>
          </cell>
          <cell r="U188" t="str">
            <v>NA</v>
          </cell>
        </row>
        <row r="189">
          <cell r="A189" t="str">
            <v>Plate1-K7</v>
          </cell>
          <cell r="B189">
            <v>153</v>
          </cell>
          <cell r="C189">
            <v>1</v>
          </cell>
          <cell r="D189" t="str">
            <v>17-0831-P1R1_K7_5C_1</v>
          </cell>
          <cell r="E189" t="str">
            <v>17-0831-P1R1</v>
          </cell>
          <cell r="F189" t="str">
            <v>K7</v>
          </cell>
          <cell r="G189" t="str">
            <v>5C</v>
          </cell>
          <cell r="H189">
            <v>1</v>
          </cell>
          <cell r="I189" t="str">
            <v>PFOA</v>
          </cell>
          <cell r="J189">
            <v>50.072103829514496</v>
          </cell>
          <cell r="K189" t="str">
            <v>C</v>
          </cell>
          <cell r="L189">
            <v>1</v>
          </cell>
          <cell r="M189">
            <v>96</v>
          </cell>
          <cell r="N189">
            <v>5</v>
          </cell>
          <cell r="O189" t="str">
            <v xml:space="preserve">Human </v>
          </cell>
          <cell r="P189" t="str">
            <v>S1500+</v>
          </cell>
          <cell r="Q189" t="str">
            <v>HepaRG</v>
          </cell>
          <cell r="R189" t="str">
            <v>2D</v>
          </cell>
          <cell r="S189" t="str">
            <v>NA</v>
          </cell>
          <cell r="T189" t="str">
            <v>NA</v>
          </cell>
          <cell r="U189" t="str">
            <v>NA</v>
          </cell>
        </row>
        <row r="190">
          <cell r="A190" t="str">
            <v>Plate1-K8</v>
          </cell>
          <cell r="B190">
            <v>154</v>
          </cell>
          <cell r="C190">
            <v>1</v>
          </cell>
          <cell r="D190" t="str">
            <v>17-0831-P1R1_K8_5C_2</v>
          </cell>
          <cell r="E190" t="str">
            <v>17-0831-P1R1</v>
          </cell>
          <cell r="F190" t="str">
            <v>K8</v>
          </cell>
          <cell r="G190" t="str">
            <v>5C</v>
          </cell>
          <cell r="H190">
            <v>2</v>
          </cell>
          <cell r="I190" t="str">
            <v>PFOA</v>
          </cell>
          <cell r="J190">
            <v>50.072103829514496</v>
          </cell>
          <cell r="K190" t="str">
            <v>C</v>
          </cell>
          <cell r="L190">
            <v>1</v>
          </cell>
          <cell r="M190">
            <v>96</v>
          </cell>
          <cell r="N190">
            <v>5</v>
          </cell>
          <cell r="O190" t="str">
            <v xml:space="preserve">Human </v>
          </cell>
          <cell r="P190" t="str">
            <v>S1500+</v>
          </cell>
          <cell r="Q190" t="str">
            <v>HepaRG</v>
          </cell>
          <cell r="R190" t="str">
            <v>2D</v>
          </cell>
          <cell r="S190" t="str">
            <v>NA</v>
          </cell>
          <cell r="T190" t="str">
            <v>NA</v>
          </cell>
          <cell r="U190" t="str">
            <v>NA</v>
          </cell>
        </row>
        <row r="191">
          <cell r="A191" t="str">
            <v>Plate1-K9</v>
          </cell>
          <cell r="B191">
            <v>157</v>
          </cell>
          <cell r="C191">
            <v>1</v>
          </cell>
          <cell r="D191" t="str">
            <v>17-0831-P1R1_K9_5D_1</v>
          </cell>
          <cell r="E191" t="str">
            <v>17-0831-P1R1</v>
          </cell>
          <cell r="F191" t="str">
            <v>K9</v>
          </cell>
          <cell r="G191" t="str">
            <v>5D</v>
          </cell>
          <cell r="H191">
            <v>1</v>
          </cell>
          <cell r="I191" t="str">
            <v>PFOA</v>
          </cell>
          <cell r="J191">
            <v>15.84560247769446</v>
          </cell>
          <cell r="K191" t="str">
            <v>D</v>
          </cell>
          <cell r="L191">
            <v>1</v>
          </cell>
          <cell r="M191">
            <v>96</v>
          </cell>
          <cell r="N191">
            <v>5</v>
          </cell>
          <cell r="O191" t="str">
            <v xml:space="preserve">Human </v>
          </cell>
          <cell r="P191" t="str">
            <v>S1500+</v>
          </cell>
          <cell r="Q191" t="str">
            <v>HepaRG</v>
          </cell>
          <cell r="R191" t="str">
            <v>2D</v>
          </cell>
          <cell r="S191" t="str">
            <v>NA</v>
          </cell>
          <cell r="T191" t="str">
            <v>NA</v>
          </cell>
          <cell r="U191" t="str">
            <v>NA</v>
          </cell>
        </row>
        <row r="192">
          <cell r="A192" t="str">
            <v>Plate1-L10</v>
          </cell>
          <cell r="B192">
            <v>160</v>
          </cell>
          <cell r="C192">
            <v>1</v>
          </cell>
          <cell r="D192" t="str">
            <v>17-0831-P1R1_L10_5D_4</v>
          </cell>
          <cell r="E192" t="str">
            <v>17-0831-P1R1</v>
          </cell>
          <cell r="F192" t="str">
            <v>L10</v>
          </cell>
          <cell r="G192" t="str">
            <v>5D</v>
          </cell>
          <cell r="H192">
            <v>4</v>
          </cell>
          <cell r="I192" t="str">
            <v>PFOA</v>
          </cell>
          <cell r="J192">
            <v>15.84560247769446</v>
          </cell>
          <cell r="K192" t="str">
            <v>D</v>
          </cell>
          <cell r="L192">
            <v>1</v>
          </cell>
          <cell r="M192">
            <v>96</v>
          </cell>
          <cell r="N192">
            <v>5</v>
          </cell>
          <cell r="O192" t="str">
            <v xml:space="preserve">Human </v>
          </cell>
          <cell r="P192" t="str">
            <v>S1500+</v>
          </cell>
          <cell r="Q192" t="str">
            <v>HepaRG</v>
          </cell>
          <cell r="R192" t="str">
            <v>2D</v>
          </cell>
          <cell r="S192" t="str">
            <v>NA</v>
          </cell>
          <cell r="T192" t="str">
            <v>NA</v>
          </cell>
          <cell r="U192" t="str">
            <v>NA</v>
          </cell>
        </row>
        <row r="193">
          <cell r="A193" t="str">
            <v>Plate1-L11</v>
          </cell>
          <cell r="B193">
            <v>163</v>
          </cell>
          <cell r="C193">
            <v>1</v>
          </cell>
          <cell r="D193" t="str">
            <v>17-0831-P1R1_L11_5E_3</v>
          </cell>
          <cell r="E193" t="str">
            <v>17-0831-P1R1</v>
          </cell>
          <cell r="F193" t="str">
            <v>L11</v>
          </cell>
          <cell r="G193" t="str">
            <v>5E</v>
          </cell>
          <cell r="H193">
            <v>3</v>
          </cell>
          <cell r="I193" t="str">
            <v>PFOA</v>
          </cell>
          <cell r="J193">
            <v>5.0144311638273606</v>
          </cell>
          <cell r="K193" t="str">
            <v>E</v>
          </cell>
          <cell r="L193">
            <v>1</v>
          </cell>
          <cell r="M193">
            <v>96</v>
          </cell>
          <cell r="N193">
            <v>5</v>
          </cell>
          <cell r="O193" t="str">
            <v xml:space="preserve">Human </v>
          </cell>
          <cell r="P193" t="str">
            <v>S1500+</v>
          </cell>
          <cell r="Q193" t="str">
            <v>HepaRG</v>
          </cell>
          <cell r="R193" t="str">
            <v>2D</v>
          </cell>
          <cell r="S193" t="str">
            <v>NA</v>
          </cell>
          <cell r="T193" t="str">
            <v>NA</v>
          </cell>
          <cell r="U193" t="str">
            <v>NA</v>
          </cell>
        </row>
        <row r="194">
          <cell r="A194" t="str">
            <v>Plate1-L12</v>
          </cell>
          <cell r="B194">
            <v>164</v>
          </cell>
          <cell r="C194">
            <v>1</v>
          </cell>
          <cell r="D194" t="str">
            <v>17-0831-P1R1_L12_5E_4</v>
          </cell>
          <cell r="E194" t="str">
            <v>17-0831-P1R1</v>
          </cell>
          <cell r="F194" t="str">
            <v>L12</v>
          </cell>
          <cell r="G194" t="str">
            <v>5E</v>
          </cell>
          <cell r="H194">
            <v>4</v>
          </cell>
          <cell r="I194" t="str">
            <v>PFOA</v>
          </cell>
          <cell r="J194">
            <v>5.0144311638273606</v>
          </cell>
          <cell r="K194" t="str">
            <v>E</v>
          </cell>
          <cell r="L194">
            <v>1</v>
          </cell>
          <cell r="M194">
            <v>96</v>
          </cell>
          <cell r="N194">
            <v>5</v>
          </cell>
          <cell r="O194" t="str">
            <v xml:space="preserve">Human </v>
          </cell>
          <cell r="P194" t="str">
            <v>S1500+</v>
          </cell>
          <cell r="Q194" t="str">
            <v>HepaRG</v>
          </cell>
          <cell r="R194" t="str">
            <v>2D</v>
          </cell>
          <cell r="S194" t="str">
            <v>NA</v>
          </cell>
          <cell r="T194" t="str">
            <v>NA</v>
          </cell>
          <cell r="U194" t="str">
            <v>NA</v>
          </cell>
        </row>
        <row r="195">
          <cell r="A195" t="str">
            <v>Plate1-L13</v>
          </cell>
          <cell r="B195">
            <v>235</v>
          </cell>
          <cell r="C195">
            <v>1</v>
          </cell>
          <cell r="D195" t="str">
            <v>17-0831-P1R1_L13_Media _3</v>
          </cell>
          <cell r="E195" t="str">
            <v>17-0831-P1R1</v>
          </cell>
          <cell r="F195" t="str">
            <v>L13</v>
          </cell>
          <cell r="G195" t="str">
            <v xml:space="preserve">Media </v>
          </cell>
          <cell r="H195">
            <v>3</v>
          </cell>
          <cell r="I195" t="str">
            <v>Media control</v>
          </cell>
          <cell r="J195">
            <v>0</v>
          </cell>
          <cell r="K195" t="str">
            <v>NA</v>
          </cell>
          <cell r="L195">
            <v>1</v>
          </cell>
          <cell r="M195">
            <v>96</v>
          </cell>
          <cell r="N195">
            <v>5</v>
          </cell>
          <cell r="O195" t="str">
            <v xml:space="preserve">Human </v>
          </cell>
          <cell r="P195" t="str">
            <v>S1500+</v>
          </cell>
          <cell r="Q195" t="str">
            <v>HepaRG</v>
          </cell>
          <cell r="R195" t="str">
            <v>2D</v>
          </cell>
          <cell r="S195" t="str">
            <v>NA</v>
          </cell>
          <cell r="T195" t="str">
            <v>NA</v>
          </cell>
          <cell r="U195" t="str">
            <v>NA</v>
          </cell>
        </row>
        <row r="196">
          <cell r="A196" t="str">
            <v>Plate1-L14</v>
          </cell>
          <cell r="B196">
            <v>236</v>
          </cell>
          <cell r="C196">
            <v>1</v>
          </cell>
          <cell r="D196" t="str">
            <v>17-0831-P1R1_L14_Media _4</v>
          </cell>
          <cell r="E196" t="str">
            <v>17-0831-P1R1</v>
          </cell>
          <cell r="F196" t="str">
            <v>L14</v>
          </cell>
          <cell r="G196" t="str">
            <v xml:space="preserve">Media </v>
          </cell>
          <cell r="H196">
            <v>4</v>
          </cell>
          <cell r="I196" t="str">
            <v>Media control</v>
          </cell>
          <cell r="J196">
            <v>0</v>
          </cell>
          <cell r="K196" t="str">
            <v>NA</v>
          </cell>
          <cell r="L196">
            <v>1</v>
          </cell>
          <cell r="M196">
            <v>96</v>
          </cell>
          <cell r="N196">
            <v>5</v>
          </cell>
          <cell r="O196" t="str">
            <v xml:space="preserve">Human </v>
          </cell>
          <cell r="P196" t="str">
            <v>S1500+</v>
          </cell>
          <cell r="Q196" t="str">
            <v>HepaRG</v>
          </cell>
          <cell r="R196" t="str">
            <v>2D</v>
          </cell>
          <cell r="S196" t="str">
            <v>NA</v>
          </cell>
          <cell r="T196" t="str">
            <v>NA</v>
          </cell>
          <cell r="U196" t="str">
            <v>NA</v>
          </cell>
        </row>
        <row r="197">
          <cell r="A197" t="str">
            <v>Plate1-L15</v>
          </cell>
          <cell r="B197">
            <v>167</v>
          </cell>
          <cell r="C197">
            <v>1</v>
          </cell>
          <cell r="D197" t="str">
            <v>17-0831-P1R1_L15_5F_3</v>
          </cell>
          <cell r="E197" t="str">
            <v>17-0831-P1R1</v>
          </cell>
          <cell r="F197" t="str">
            <v>L15</v>
          </cell>
          <cell r="G197" t="str">
            <v>5F</v>
          </cell>
          <cell r="H197">
            <v>3</v>
          </cell>
          <cell r="I197" t="str">
            <v>PFOA</v>
          </cell>
          <cell r="J197">
            <v>1.5868453050086584</v>
          </cell>
          <cell r="K197" t="str">
            <v>F</v>
          </cell>
          <cell r="L197">
            <v>1</v>
          </cell>
          <cell r="M197">
            <v>96</v>
          </cell>
          <cell r="N197">
            <v>5</v>
          </cell>
          <cell r="O197" t="str">
            <v xml:space="preserve">Human </v>
          </cell>
          <cell r="P197" t="str">
            <v>S1500+</v>
          </cell>
          <cell r="Q197" t="str">
            <v>HepaRG</v>
          </cell>
          <cell r="R197" t="str">
            <v>2D</v>
          </cell>
          <cell r="S197" t="str">
            <v>NA</v>
          </cell>
          <cell r="T197" t="str">
            <v>NA</v>
          </cell>
          <cell r="U197" t="str">
            <v>NA</v>
          </cell>
        </row>
        <row r="198">
          <cell r="A198" t="str">
            <v>Plate1-L16</v>
          </cell>
          <cell r="B198">
            <v>168</v>
          </cell>
          <cell r="C198">
            <v>1</v>
          </cell>
          <cell r="D198" t="str">
            <v>17-0831-P1R1_L16_5F_4</v>
          </cell>
          <cell r="E198" t="str">
            <v>17-0831-P1R1</v>
          </cell>
          <cell r="F198" t="str">
            <v>L16</v>
          </cell>
          <cell r="G198" t="str">
            <v>5F</v>
          </cell>
          <cell r="H198">
            <v>4</v>
          </cell>
          <cell r="I198" t="str">
            <v>PFOA</v>
          </cell>
          <cell r="J198">
            <v>1.5868453050086584</v>
          </cell>
          <cell r="K198" t="str">
            <v>F</v>
          </cell>
          <cell r="L198">
            <v>1</v>
          </cell>
          <cell r="M198">
            <v>96</v>
          </cell>
          <cell r="N198">
            <v>5</v>
          </cell>
          <cell r="O198" t="str">
            <v xml:space="preserve">Human </v>
          </cell>
          <cell r="P198" t="str">
            <v>S1500+</v>
          </cell>
          <cell r="Q198" t="str">
            <v>HepaRG</v>
          </cell>
          <cell r="R198" t="str">
            <v>2D</v>
          </cell>
          <cell r="S198" t="str">
            <v>NA</v>
          </cell>
          <cell r="T198" t="str">
            <v>NA</v>
          </cell>
          <cell r="U198" t="str">
            <v>NA</v>
          </cell>
        </row>
        <row r="199">
          <cell r="A199" t="str">
            <v>Plate1-L17</v>
          </cell>
          <cell r="B199">
            <v>171</v>
          </cell>
          <cell r="C199">
            <v>1</v>
          </cell>
          <cell r="D199" t="str">
            <v>17-0831-P1R1_L17_5G_3</v>
          </cell>
          <cell r="E199" t="str">
            <v>17-0831-P1R1</v>
          </cell>
          <cell r="F199" t="str">
            <v>L17</v>
          </cell>
          <cell r="G199" t="str">
            <v>5G</v>
          </cell>
          <cell r="H199">
            <v>3</v>
          </cell>
          <cell r="I199" t="str">
            <v>PFOA</v>
          </cell>
          <cell r="J199">
            <v>0.50216623576223363</v>
          </cell>
          <cell r="K199" t="str">
            <v>G</v>
          </cell>
          <cell r="L199">
            <v>1</v>
          </cell>
          <cell r="M199">
            <v>96</v>
          </cell>
          <cell r="N199">
            <v>5</v>
          </cell>
          <cell r="O199" t="str">
            <v xml:space="preserve">Human </v>
          </cell>
          <cell r="P199" t="str">
            <v>S1500+</v>
          </cell>
          <cell r="Q199" t="str">
            <v>HepaRG</v>
          </cell>
          <cell r="R199" t="str">
            <v>2D</v>
          </cell>
          <cell r="S199" t="str">
            <v>NA</v>
          </cell>
          <cell r="T199" t="str">
            <v>NA</v>
          </cell>
          <cell r="U199" t="str">
            <v>NA</v>
          </cell>
        </row>
        <row r="200">
          <cell r="A200" t="str">
            <v>Plate1-L18</v>
          </cell>
          <cell r="B200">
            <v>172</v>
          </cell>
          <cell r="C200">
            <v>1</v>
          </cell>
          <cell r="D200" t="str">
            <v>17-0831-P1R1_L18_5G_4</v>
          </cell>
          <cell r="E200" t="str">
            <v>17-0831-P1R1</v>
          </cell>
          <cell r="F200" t="str">
            <v>L18</v>
          </cell>
          <cell r="G200" t="str">
            <v>5G</v>
          </cell>
          <cell r="H200">
            <v>4</v>
          </cell>
          <cell r="I200" t="str">
            <v>PFOA</v>
          </cell>
          <cell r="J200">
            <v>0.50216623576223363</v>
          </cell>
          <cell r="K200" t="str">
            <v>G</v>
          </cell>
          <cell r="L200">
            <v>1</v>
          </cell>
          <cell r="M200">
            <v>96</v>
          </cell>
          <cell r="N200">
            <v>5</v>
          </cell>
          <cell r="O200" t="str">
            <v xml:space="preserve">Human </v>
          </cell>
          <cell r="P200" t="str">
            <v>S1500+</v>
          </cell>
          <cell r="Q200" t="str">
            <v>HepaRG</v>
          </cell>
          <cell r="R200" t="str">
            <v>2D</v>
          </cell>
          <cell r="S200" t="str">
            <v>NA</v>
          </cell>
          <cell r="T200" t="str">
            <v>NA</v>
          </cell>
          <cell r="U200" t="str">
            <v>NA</v>
          </cell>
        </row>
        <row r="201">
          <cell r="A201" t="str">
            <v>Plate1-L19</v>
          </cell>
          <cell r="B201">
            <v>175</v>
          </cell>
          <cell r="C201">
            <v>1</v>
          </cell>
          <cell r="D201" t="str">
            <v>17-0831-P1R1_L19_5H_3</v>
          </cell>
          <cell r="E201" t="str">
            <v>17-0831-P1R1</v>
          </cell>
          <cell r="F201" t="str">
            <v>L19</v>
          </cell>
          <cell r="G201" t="str">
            <v>5H</v>
          </cell>
          <cell r="H201">
            <v>3</v>
          </cell>
          <cell r="I201" t="str">
            <v>PFOA</v>
          </cell>
          <cell r="J201">
            <v>0.15891336574754228</v>
          </cell>
          <cell r="K201" t="str">
            <v>H</v>
          </cell>
          <cell r="L201">
            <v>1</v>
          </cell>
          <cell r="M201">
            <v>96</v>
          </cell>
          <cell r="N201">
            <v>5</v>
          </cell>
          <cell r="O201" t="str">
            <v xml:space="preserve">Human </v>
          </cell>
          <cell r="P201" t="str">
            <v>S1500+</v>
          </cell>
          <cell r="Q201" t="str">
            <v>HepaRG</v>
          </cell>
          <cell r="R201" t="str">
            <v>2D</v>
          </cell>
          <cell r="S201" t="str">
            <v>NA</v>
          </cell>
          <cell r="T201" t="str">
            <v>NA</v>
          </cell>
          <cell r="U201" t="str">
            <v>NA</v>
          </cell>
        </row>
        <row r="202">
          <cell r="A202" t="str">
            <v>Plate1-L20</v>
          </cell>
          <cell r="B202">
            <v>176</v>
          </cell>
          <cell r="C202">
            <v>1</v>
          </cell>
          <cell r="D202" t="str">
            <v>17-0831-P1R1_L20_5H_4</v>
          </cell>
          <cell r="E202" t="str">
            <v>17-0831-P1R1</v>
          </cell>
          <cell r="F202" t="str">
            <v>L20</v>
          </cell>
          <cell r="G202" t="str">
            <v>5H</v>
          </cell>
          <cell r="H202">
            <v>4</v>
          </cell>
          <cell r="I202" t="str">
            <v>PFOA</v>
          </cell>
          <cell r="J202">
            <v>0.15891336574754228</v>
          </cell>
          <cell r="K202" t="str">
            <v>H</v>
          </cell>
          <cell r="L202">
            <v>1</v>
          </cell>
          <cell r="M202">
            <v>96</v>
          </cell>
          <cell r="N202">
            <v>5</v>
          </cell>
          <cell r="O202" t="str">
            <v xml:space="preserve">Human </v>
          </cell>
          <cell r="P202" t="str">
            <v>S1500+</v>
          </cell>
          <cell r="Q202" t="str">
            <v>HepaRG</v>
          </cell>
          <cell r="R202" t="str">
            <v>2D</v>
          </cell>
          <cell r="S202" t="str">
            <v>NA</v>
          </cell>
          <cell r="T202" t="str">
            <v>NA</v>
          </cell>
          <cell r="U202" t="str">
            <v>NA</v>
          </cell>
        </row>
        <row r="203">
          <cell r="A203" t="str">
            <v>Plate1-L21</v>
          </cell>
          <cell r="B203">
            <v>179</v>
          </cell>
          <cell r="C203">
            <v>1</v>
          </cell>
          <cell r="D203" t="str">
            <v>17-0831-P1R1_L21_5I_3</v>
          </cell>
          <cell r="E203" t="str">
            <v>17-0831-P1R1</v>
          </cell>
          <cell r="F203" t="str">
            <v>L21</v>
          </cell>
          <cell r="G203" t="str">
            <v>5I</v>
          </cell>
          <cell r="H203">
            <v>3</v>
          </cell>
          <cell r="I203" t="str">
            <v>PFOA</v>
          </cell>
          <cell r="J203">
            <v>5.0289039793526037E-2</v>
          </cell>
          <cell r="K203" t="str">
            <v>I</v>
          </cell>
          <cell r="L203">
            <v>1</v>
          </cell>
          <cell r="M203">
            <v>96</v>
          </cell>
          <cell r="N203">
            <v>5</v>
          </cell>
          <cell r="O203" t="str">
            <v xml:space="preserve">Human </v>
          </cell>
          <cell r="P203" t="str">
            <v>S1500+</v>
          </cell>
          <cell r="Q203" t="str">
            <v>HepaRG</v>
          </cell>
          <cell r="R203" t="str">
            <v>2D</v>
          </cell>
          <cell r="S203" t="str">
            <v>NA</v>
          </cell>
          <cell r="T203" t="str">
            <v>NA</v>
          </cell>
          <cell r="U203" t="str">
            <v>NA</v>
          </cell>
        </row>
        <row r="204">
          <cell r="A204" t="str">
            <v>Plate1-L22</v>
          </cell>
          <cell r="B204">
            <v>180</v>
          </cell>
          <cell r="C204">
            <v>1</v>
          </cell>
          <cell r="D204" t="str">
            <v>17-0831-P1R1_L22_5I_4</v>
          </cell>
          <cell r="E204" t="str">
            <v>17-0831-P1R1</v>
          </cell>
          <cell r="F204" t="str">
            <v>L22</v>
          </cell>
          <cell r="G204" t="str">
            <v>5I</v>
          </cell>
          <cell r="H204">
            <v>4</v>
          </cell>
          <cell r="I204" t="str">
            <v>PFOA</v>
          </cell>
          <cell r="J204">
            <v>5.0289039793526037E-2</v>
          </cell>
          <cell r="K204" t="str">
            <v>I</v>
          </cell>
          <cell r="L204">
            <v>1</v>
          </cell>
          <cell r="M204">
            <v>96</v>
          </cell>
          <cell r="N204">
            <v>5</v>
          </cell>
          <cell r="O204" t="str">
            <v xml:space="preserve">Human </v>
          </cell>
          <cell r="P204" t="str">
            <v>S1500+</v>
          </cell>
          <cell r="Q204" t="str">
            <v>HepaRG</v>
          </cell>
          <cell r="R204" t="str">
            <v>2D</v>
          </cell>
          <cell r="S204" t="str">
            <v>NA</v>
          </cell>
          <cell r="T204" t="str">
            <v>NA</v>
          </cell>
          <cell r="U204" t="str">
            <v>NA</v>
          </cell>
        </row>
        <row r="205">
          <cell r="A205" t="str">
            <v>Plate1-L3</v>
          </cell>
          <cell r="B205">
            <v>147</v>
          </cell>
          <cell r="C205">
            <v>1</v>
          </cell>
          <cell r="D205" t="str">
            <v>17-0831-P1R1_L3_5A_3</v>
          </cell>
          <cell r="E205" t="str">
            <v>17-0831-P1R1</v>
          </cell>
          <cell r="F205" t="str">
            <v>L3</v>
          </cell>
          <cell r="G205" t="str">
            <v>5A</v>
          </cell>
          <cell r="H205">
            <v>3</v>
          </cell>
          <cell r="I205" t="str">
            <v>PFOA</v>
          </cell>
          <cell r="J205">
            <v>500</v>
          </cell>
          <cell r="K205" t="str">
            <v>A</v>
          </cell>
          <cell r="L205">
            <v>1</v>
          </cell>
          <cell r="M205">
            <v>96</v>
          </cell>
          <cell r="N205">
            <v>5</v>
          </cell>
          <cell r="O205" t="str">
            <v xml:space="preserve">Human </v>
          </cell>
          <cell r="P205" t="str">
            <v>S1500+</v>
          </cell>
          <cell r="Q205" t="str">
            <v>HepaRG</v>
          </cell>
          <cell r="R205" t="str">
            <v>2D</v>
          </cell>
          <cell r="S205" t="str">
            <v>NA</v>
          </cell>
          <cell r="T205" t="str">
            <v>NA</v>
          </cell>
          <cell r="U205" t="str">
            <v>NA</v>
          </cell>
        </row>
        <row r="206">
          <cell r="A206" t="str">
            <v>Plate1-L4</v>
          </cell>
          <cell r="B206">
            <v>148</v>
          </cell>
          <cell r="C206">
            <v>1</v>
          </cell>
          <cell r="D206" t="str">
            <v>17-0831-P1R1_L4_5A_4</v>
          </cell>
          <cell r="E206" t="str">
            <v>17-0831-P1R1</v>
          </cell>
          <cell r="F206" t="str">
            <v>L4</v>
          </cell>
          <cell r="G206" t="str">
            <v>5A</v>
          </cell>
          <cell r="H206">
            <v>4</v>
          </cell>
          <cell r="I206" t="str">
            <v>PFOA</v>
          </cell>
          <cell r="J206">
            <v>500</v>
          </cell>
          <cell r="K206" t="str">
            <v>A</v>
          </cell>
          <cell r="L206">
            <v>1</v>
          </cell>
          <cell r="M206">
            <v>96</v>
          </cell>
          <cell r="N206">
            <v>5</v>
          </cell>
          <cell r="O206" t="str">
            <v xml:space="preserve">Human </v>
          </cell>
          <cell r="P206" t="str">
            <v>S1500+</v>
          </cell>
          <cell r="Q206" t="str">
            <v>HepaRG</v>
          </cell>
          <cell r="R206" t="str">
            <v>2D</v>
          </cell>
          <cell r="S206" t="str">
            <v>NA</v>
          </cell>
          <cell r="T206" t="str">
            <v>NA</v>
          </cell>
          <cell r="U206" t="str">
            <v>NA</v>
          </cell>
        </row>
        <row r="207">
          <cell r="A207" t="str">
            <v>Plate1-L5</v>
          </cell>
          <cell r="B207">
            <v>151</v>
          </cell>
          <cell r="C207">
            <v>1</v>
          </cell>
          <cell r="D207" t="str">
            <v>17-0831-P1R1_L5_5B_3</v>
          </cell>
          <cell r="E207" t="str">
            <v>17-0831-P1R1</v>
          </cell>
          <cell r="F207" t="str">
            <v>L5</v>
          </cell>
          <cell r="G207" t="str">
            <v>5B</v>
          </cell>
          <cell r="H207">
            <v>3</v>
          </cell>
          <cell r="I207" t="str">
            <v>PFOA</v>
          </cell>
          <cell r="J207">
            <v>158.22784810126581</v>
          </cell>
          <cell r="K207" t="str">
            <v>B</v>
          </cell>
          <cell r="L207">
            <v>1</v>
          </cell>
          <cell r="M207">
            <v>96</v>
          </cell>
          <cell r="N207">
            <v>5</v>
          </cell>
          <cell r="O207" t="str">
            <v xml:space="preserve">Human </v>
          </cell>
          <cell r="P207" t="str">
            <v>S1500+</v>
          </cell>
          <cell r="Q207" t="str">
            <v>HepaRG</v>
          </cell>
          <cell r="R207" t="str">
            <v>2D</v>
          </cell>
          <cell r="S207" t="str">
            <v>NA</v>
          </cell>
          <cell r="T207" t="str">
            <v>NA</v>
          </cell>
          <cell r="U207" t="str">
            <v>NA</v>
          </cell>
        </row>
        <row r="208">
          <cell r="A208" t="str">
            <v>Plate1-L6</v>
          </cell>
          <cell r="B208">
            <v>152</v>
          </cell>
          <cell r="C208">
            <v>1</v>
          </cell>
          <cell r="D208" t="str">
            <v>17-0831-P1R1_L6_5B_4</v>
          </cell>
          <cell r="E208" t="str">
            <v>17-0831-P1R1</v>
          </cell>
          <cell r="F208" t="str">
            <v>L6</v>
          </cell>
          <cell r="G208" t="str">
            <v>5B</v>
          </cell>
          <cell r="H208">
            <v>4</v>
          </cell>
          <cell r="I208" t="str">
            <v>PFOA</v>
          </cell>
          <cell r="J208">
            <v>158.22784810126581</v>
          </cell>
          <cell r="K208" t="str">
            <v>B</v>
          </cell>
          <cell r="L208">
            <v>1</v>
          </cell>
          <cell r="M208">
            <v>96</v>
          </cell>
          <cell r="N208">
            <v>5</v>
          </cell>
          <cell r="O208" t="str">
            <v xml:space="preserve">Human </v>
          </cell>
          <cell r="P208" t="str">
            <v>S1500+</v>
          </cell>
          <cell r="Q208" t="str">
            <v>HepaRG</v>
          </cell>
          <cell r="R208" t="str">
            <v>2D</v>
          </cell>
          <cell r="S208" t="str">
            <v>NA</v>
          </cell>
          <cell r="T208" t="str">
            <v>NA</v>
          </cell>
          <cell r="U208" t="str">
            <v>NA</v>
          </cell>
        </row>
        <row r="209">
          <cell r="A209" t="str">
            <v>Plate1-L7</v>
          </cell>
          <cell r="B209">
            <v>155</v>
          </cell>
          <cell r="C209">
            <v>1</v>
          </cell>
          <cell r="D209" t="str">
            <v>17-0831-P1R1_L7_5C_3</v>
          </cell>
          <cell r="E209" t="str">
            <v>17-0831-P1R1</v>
          </cell>
          <cell r="F209" t="str">
            <v>L7</v>
          </cell>
          <cell r="G209" t="str">
            <v>5C</v>
          </cell>
          <cell r="H209">
            <v>3</v>
          </cell>
          <cell r="I209" t="str">
            <v>PFOA</v>
          </cell>
          <cell r="J209">
            <v>50.072103829514496</v>
          </cell>
          <cell r="K209" t="str">
            <v>C</v>
          </cell>
          <cell r="L209">
            <v>1</v>
          </cell>
          <cell r="M209">
            <v>96</v>
          </cell>
          <cell r="N209">
            <v>5</v>
          </cell>
          <cell r="O209" t="str">
            <v xml:space="preserve">Human </v>
          </cell>
          <cell r="P209" t="str">
            <v>S1500+</v>
          </cell>
          <cell r="Q209" t="str">
            <v>HepaRG</v>
          </cell>
          <cell r="R209" t="str">
            <v>2D</v>
          </cell>
          <cell r="S209" t="str">
            <v>NA</v>
          </cell>
          <cell r="T209" t="str">
            <v>NA</v>
          </cell>
          <cell r="U209" t="str">
            <v>NA</v>
          </cell>
        </row>
        <row r="210">
          <cell r="A210" t="str">
            <v>Plate1-L8</v>
          </cell>
          <cell r="B210">
            <v>156</v>
          </cell>
          <cell r="C210">
            <v>1</v>
          </cell>
          <cell r="D210" t="str">
            <v>17-0831-P1R1_L8_5C_4</v>
          </cell>
          <cell r="E210" t="str">
            <v>17-0831-P1R1</v>
          </cell>
          <cell r="F210" t="str">
            <v>L8</v>
          </cell>
          <cell r="G210" t="str">
            <v>5C</v>
          </cell>
          <cell r="H210">
            <v>4</v>
          </cell>
          <cell r="I210" t="str">
            <v>PFOA</v>
          </cell>
          <cell r="J210">
            <v>50.072103829514496</v>
          </cell>
          <cell r="K210" t="str">
            <v>C</v>
          </cell>
          <cell r="L210">
            <v>1</v>
          </cell>
          <cell r="M210">
            <v>96</v>
          </cell>
          <cell r="N210">
            <v>5</v>
          </cell>
          <cell r="O210" t="str">
            <v xml:space="preserve">Human </v>
          </cell>
          <cell r="P210" t="str">
            <v>S1500+</v>
          </cell>
          <cell r="Q210" t="str">
            <v>HepaRG</v>
          </cell>
          <cell r="R210" t="str">
            <v>2D</v>
          </cell>
          <cell r="S210" t="str">
            <v>NA</v>
          </cell>
          <cell r="T210" t="str">
            <v>NA</v>
          </cell>
          <cell r="U210" t="str">
            <v>NA</v>
          </cell>
        </row>
        <row r="211">
          <cell r="A211" t="str">
            <v>Plate1-L9</v>
          </cell>
          <cell r="B211">
            <v>159</v>
          </cell>
          <cell r="C211">
            <v>1</v>
          </cell>
          <cell r="D211" t="str">
            <v>17-0831-P1R1_L9_5D_3</v>
          </cell>
          <cell r="E211" t="str">
            <v>17-0831-P1R1</v>
          </cell>
          <cell r="F211" t="str">
            <v>L9</v>
          </cell>
          <cell r="G211" t="str">
            <v>5D</v>
          </cell>
          <cell r="H211">
            <v>3</v>
          </cell>
          <cell r="I211" t="str">
            <v>PFOA</v>
          </cell>
          <cell r="J211">
            <v>15.84560247769446</v>
          </cell>
          <cell r="K211" t="str">
            <v>D</v>
          </cell>
          <cell r="L211">
            <v>1</v>
          </cell>
          <cell r="M211">
            <v>96</v>
          </cell>
          <cell r="N211">
            <v>5</v>
          </cell>
          <cell r="O211" t="str">
            <v xml:space="preserve">Human </v>
          </cell>
          <cell r="P211" t="str">
            <v>S1500+</v>
          </cell>
          <cell r="Q211" t="str">
            <v>HepaRG</v>
          </cell>
          <cell r="R211" t="str">
            <v>2D</v>
          </cell>
          <cell r="S211" t="str">
            <v>NA</v>
          </cell>
          <cell r="T211" t="str">
            <v>NA</v>
          </cell>
          <cell r="U211" t="str">
            <v>NA</v>
          </cell>
        </row>
        <row r="212">
          <cell r="A212" t="str">
            <v>Plate1-M10</v>
          </cell>
          <cell r="B212">
            <v>194</v>
          </cell>
          <cell r="C212">
            <v>1</v>
          </cell>
          <cell r="D212" t="str">
            <v>17-0831-P1R1_M10_6D_2</v>
          </cell>
          <cell r="E212" t="str">
            <v>17-0831-P1R1</v>
          </cell>
          <cell r="F212" t="str">
            <v>M10</v>
          </cell>
          <cell r="G212" t="str">
            <v>6D</v>
          </cell>
          <cell r="H212">
            <v>2</v>
          </cell>
          <cell r="I212" t="str">
            <v>PFHxA</v>
          </cell>
          <cell r="J212">
            <v>15.84560247769446</v>
          </cell>
          <cell r="K212" t="str">
            <v>D</v>
          </cell>
          <cell r="L212">
            <v>1</v>
          </cell>
          <cell r="M212">
            <v>96</v>
          </cell>
          <cell r="N212">
            <v>5</v>
          </cell>
          <cell r="O212" t="str">
            <v xml:space="preserve">Human </v>
          </cell>
          <cell r="P212" t="str">
            <v>S1500+</v>
          </cell>
          <cell r="Q212" t="str">
            <v>HepaRG</v>
          </cell>
          <cell r="R212" t="str">
            <v>2D</v>
          </cell>
          <cell r="S212" t="str">
            <v>NA</v>
          </cell>
          <cell r="T212" t="str">
            <v>NA</v>
          </cell>
          <cell r="U212" t="str">
            <v>NA</v>
          </cell>
        </row>
        <row r="213">
          <cell r="A213" t="str">
            <v>Plate1-M11</v>
          </cell>
          <cell r="B213">
            <v>197</v>
          </cell>
          <cell r="C213">
            <v>1</v>
          </cell>
          <cell r="D213" t="str">
            <v>17-0831-P1R1_M11_6E_1</v>
          </cell>
          <cell r="E213" t="str">
            <v>17-0831-P1R1</v>
          </cell>
          <cell r="F213" t="str">
            <v>M11</v>
          </cell>
          <cell r="G213" t="str">
            <v>6E</v>
          </cell>
          <cell r="H213">
            <v>1</v>
          </cell>
          <cell r="I213" t="str">
            <v>PFHxA</v>
          </cell>
          <cell r="J213">
            <v>5.0144311638273606</v>
          </cell>
          <cell r="K213" t="str">
            <v>E</v>
          </cell>
          <cell r="L213">
            <v>1</v>
          </cell>
          <cell r="M213">
            <v>96</v>
          </cell>
          <cell r="N213">
            <v>5</v>
          </cell>
          <cell r="O213" t="str">
            <v xml:space="preserve">Human </v>
          </cell>
          <cell r="P213" t="str">
            <v>S1500+</v>
          </cell>
          <cell r="Q213" t="str">
            <v>HepaRG</v>
          </cell>
          <cell r="R213" t="str">
            <v>2D</v>
          </cell>
          <cell r="S213" t="str">
            <v>NA</v>
          </cell>
          <cell r="T213" t="str">
            <v>NA</v>
          </cell>
          <cell r="U213" t="str">
            <v>NA</v>
          </cell>
        </row>
        <row r="214">
          <cell r="A214" t="str">
            <v>Plate1-M12</v>
          </cell>
          <cell r="B214">
            <v>198</v>
          </cell>
          <cell r="C214">
            <v>1</v>
          </cell>
          <cell r="D214" t="str">
            <v>17-0831-P1R1_M12_6E_2</v>
          </cell>
          <cell r="E214" t="str">
            <v>17-0831-P1R1</v>
          </cell>
          <cell r="F214" t="str">
            <v>M12</v>
          </cell>
          <cell r="G214" t="str">
            <v>6E</v>
          </cell>
          <cell r="H214">
            <v>2</v>
          </cell>
          <cell r="I214" t="str">
            <v>PFHxA</v>
          </cell>
          <cell r="J214">
            <v>5.0144311638273606</v>
          </cell>
          <cell r="K214" t="str">
            <v>E</v>
          </cell>
          <cell r="L214">
            <v>1</v>
          </cell>
          <cell r="M214">
            <v>96</v>
          </cell>
          <cell r="N214">
            <v>5</v>
          </cell>
          <cell r="O214" t="str">
            <v xml:space="preserve">Human </v>
          </cell>
          <cell r="P214" t="str">
            <v>S1500+</v>
          </cell>
          <cell r="Q214" t="str">
            <v>HepaRG</v>
          </cell>
          <cell r="R214" t="str">
            <v>2D</v>
          </cell>
          <cell r="S214" t="str">
            <v>NA</v>
          </cell>
          <cell r="T214" t="str">
            <v>NA</v>
          </cell>
          <cell r="U214" t="str">
            <v>NA</v>
          </cell>
        </row>
        <row r="215">
          <cell r="A215" t="str">
            <v>Plate1-M13</v>
          </cell>
          <cell r="B215">
            <v>237</v>
          </cell>
          <cell r="C215">
            <v>1</v>
          </cell>
          <cell r="D215" t="str">
            <v>17-0831-P1R1_M13_Media _1</v>
          </cell>
          <cell r="E215" t="str">
            <v>17-0831-P1R1</v>
          </cell>
          <cell r="F215" t="str">
            <v>M13</v>
          </cell>
          <cell r="G215" t="str">
            <v xml:space="preserve">Media </v>
          </cell>
          <cell r="H215">
            <v>1</v>
          </cell>
          <cell r="I215" t="str">
            <v>Media control</v>
          </cell>
          <cell r="J215">
            <v>0</v>
          </cell>
          <cell r="K215" t="str">
            <v>NA</v>
          </cell>
          <cell r="L215">
            <v>1</v>
          </cell>
          <cell r="M215">
            <v>96</v>
          </cell>
          <cell r="N215">
            <v>5</v>
          </cell>
          <cell r="O215" t="str">
            <v xml:space="preserve">Human </v>
          </cell>
          <cell r="P215" t="str">
            <v>S1500+</v>
          </cell>
          <cell r="Q215" t="str">
            <v>HepaRG</v>
          </cell>
          <cell r="R215" t="str">
            <v>2D</v>
          </cell>
          <cell r="S215" t="str">
            <v>NA</v>
          </cell>
          <cell r="T215" t="str">
            <v>NA</v>
          </cell>
          <cell r="U215" t="str">
            <v>NA</v>
          </cell>
        </row>
        <row r="216">
          <cell r="A216" t="str">
            <v>Plate1-M14</v>
          </cell>
          <cell r="B216">
            <v>238</v>
          </cell>
          <cell r="C216">
            <v>1</v>
          </cell>
          <cell r="D216" t="str">
            <v>17-0831-P1R1_M14_Media _2</v>
          </cell>
          <cell r="E216" t="str">
            <v>17-0831-P1R1</v>
          </cell>
          <cell r="F216" t="str">
            <v>M14</v>
          </cell>
          <cell r="G216" t="str">
            <v xml:space="preserve">Media </v>
          </cell>
          <cell r="H216">
            <v>2</v>
          </cell>
          <cell r="I216" t="str">
            <v>Media control</v>
          </cell>
          <cell r="J216">
            <v>0</v>
          </cell>
          <cell r="K216" t="str">
            <v>NA</v>
          </cell>
          <cell r="L216">
            <v>1</v>
          </cell>
          <cell r="M216">
            <v>96</v>
          </cell>
          <cell r="N216">
            <v>5</v>
          </cell>
          <cell r="O216" t="str">
            <v xml:space="preserve">Human </v>
          </cell>
          <cell r="P216" t="str">
            <v>S1500+</v>
          </cell>
          <cell r="Q216" t="str">
            <v>HepaRG</v>
          </cell>
          <cell r="R216" t="str">
            <v>2D</v>
          </cell>
          <cell r="S216" t="str">
            <v>NA</v>
          </cell>
          <cell r="T216" t="str">
            <v>NA</v>
          </cell>
          <cell r="U216" t="str">
            <v>NA</v>
          </cell>
        </row>
        <row r="217">
          <cell r="A217" t="str">
            <v>Plate1-M15</v>
          </cell>
          <cell r="B217">
            <v>201</v>
          </cell>
          <cell r="C217">
            <v>1</v>
          </cell>
          <cell r="D217" t="str">
            <v>17-0831-P1R1_M15_6F_1</v>
          </cell>
          <cell r="E217" t="str">
            <v>17-0831-P1R1</v>
          </cell>
          <cell r="F217" t="str">
            <v>M15</v>
          </cell>
          <cell r="G217" t="str">
            <v>6F</v>
          </cell>
          <cell r="H217">
            <v>1</v>
          </cell>
          <cell r="I217" t="str">
            <v>PFHxA</v>
          </cell>
          <cell r="J217">
            <v>1.5868453050086584</v>
          </cell>
          <cell r="K217" t="str">
            <v>F</v>
          </cell>
          <cell r="L217">
            <v>1</v>
          </cell>
          <cell r="M217">
            <v>96</v>
          </cell>
          <cell r="N217">
            <v>5</v>
          </cell>
          <cell r="O217" t="str">
            <v xml:space="preserve">Human </v>
          </cell>
          <cell r="P217" t="str">
            <v>S1500+</v>
          </cell>
          <cell r="Q217" t="str">
            <v>HepaRG</v>
          </cell>
          <cell r="R217" t="str">
            <v>2D</v>
          </cell>
          <cell r="S217" t="str">
            <v>NA</v>
          </cell>
          <cell r="T217" t="str">
            <v>NA</v>
          </cell>
          <cell r="U217" t="str">
            <v>NA</v>
          </cell>
        </row>
        <row r="218">
          <cell r="A218" t="str">
            <v>Plate1-M16</v>
          </cell>
          <cell r="B218">
            <v>202</v>
          </cell>
          <cell r="C218">
            <v>1</v>
          </cell>
          <cell r="D218" t="str">
            <v>17-0831-P1R1_M16_6F_2</v>
          </cell>
          <cell r="E218" t="str">
            <v>17-0831-P1R1</v>
          </cell>
          <cell r="F218" t="str">
            <v>M16</v>
          </cell>
          <cell r="G218" t="str">
            <v>6F</v>
          </cell>
          <cell r="H218">
            <v>2</v>
          </cell>
          <cell r="I218" t="str">
            <v>PFHxA</v>
          </cell>
          <cell r="J218">
            <v>1.5868453050086584</v>
          </cell>
          <cell r="K218" t="str">
            <v>F</v>
          </cell>
          <cell r="L218">
            <v>1</v>
          </cell>
          <cell r="M218">
            <v>96</v>
          </cell>
          <cell r="N218">
            <v>5</v>
          </cell>
          <cell r="O218" t="str">
            <v xml:space="preserve">Human </v>
          </cell>
          <cell r="P218" t="str">
            <v>S1500+</v>
          </cell>
          <cell r="Q218" t="str">
            <v>HepaRG</v>
          </cell>
          <cell r="R218" t="str">
            <v>2D</v>
          </cell>
          <cell r="S218" t="str">
            <v>NA</v>
          </cell>
          <cell r="T218" t="str">
            <v>NA</v>
          </cell>
          <cell r="U218" t="str">
            <v>NA</v>
          </cell>
        </row>
        <row r="219">
          <cell r="A219" t="str">
            <v>Plate1-M17</v>
          </cell>
          <cell r="B219">
            <v>205</v>
          </cell>
          <cell r="C219">
            <v>1</v>
          </cell>
          <cell r="D219" t="str">
            <v>17-0831-P1R1_M17_6G_1</v>
          </cell>
          <cell r="E219" t="str">
            <v>17-0831-P1R1</v>
          </cell>
          <cell r="F219" t="str">
            <v>M17</v>
          </cell>
          <cell r="G219" t="str">
            <v>6G</v>
          </cell>
          <cell r="H219">
            <v>1</v>
          </cell>
          <cell r="I219" t="str">
            <v>PFHxA</v>
          </cell>
          <cell r="J219">
            <v>0.50216623576223363</v>
          </cell>
          <cell r="K219" t="str">
            <v>G</v>
          </cell>
          <cell r="L219">
            <v>1</v>
          </cell>
          <cell r="M219">
            <v>96</v>
          </cell>
          <cell r="N219">
            <v>5</v>
          </cell>
          <cell r="O219" t="str">
            <v xml:space="preserve">Human </v>
          </cell>
          <cell r="P219" t="str">
            <v>S1500+</v>
          </cell>
          <cell r="Q219" t="str">
            <v>HepaRG</v>
          </cell>
          <cell r="R219" t="str">
            <v>2D</v>
          </cell>
          <cell r="S219" t="str">
            <v>NA</v>
          </cell>
          <cell r="T219" t="str">
            <v>NA</v>
          </cell>
          <cell r="U219" t="str">
            <v>NA</v>
          </cell>
        </row>
        <row r="220">
          <cell r="A220" t="str">
            <v>Plate1-M18</v>
          </cell>
          <cell r="B220">
            <v>206</v>
          </cell>
          <cell r="C220">
            <v>1</v>
          </cell>
          <cell r="D220" t="str">
            <v>17-0831-P1R1_M18_6G_2</v>
          </cell>
          <cell r="E220" t="str">
            <v>17-0831-P1R1</v>
          </cell>
          <cell r="F220" t="str">
            <v>M18</v>
          </cell>
          <cell r="G220" t="str">
            <v>6G</v>
          </cell>
          <cell r="H220">
            <v>2</v>
          </cell>
          <cell r="I220" t="str">
            <v>PFHxA</v>
          </cell>
          <cell r="J220">
            <v>0.50216623576223363</v>
          </cell>
          <cell r="K220" t="str">
            <v>G</v>
          </cell>
          <cell r="L220">
            <v>1</v>
          </cell>
          <cell r="M220">
            <v>96</v>
          </cell>
          <cell r="N220">
            <v>5</v>
          </cell>
          <cell r="O220" t="str">
            <v xml:space="preserve">Human </v>
          </cell>
          <cell r="P220" t="str">
            <v>S1500+</v>
          </cell>
          <cell r="Q220" t="str">
            <v>HepaRG</v>
          </cell>
          <cell r="R220" t="str">
            <v>2D</v>
          </cell>
          <cell r="S220" t="str">
            <v>NA</v>
          </cell>
          <cell r="T220" t="str">
            <v>NA</v>
          </cell>
          <cell r="U220" t="str">
            <v>NA</v>
          </cell>
        </row>
        <row r="221">
          <cell r="A221" t="str">
            <v>Plate1-M19</v>
          </cell>
          <cell r="B221">
            <v>209</v>
          </cell>
          <cell r="C221">
            <v>1</v>
          </cell>
          <cell r="D221" t="str">
            <v>17-0831-P1R1_M19_6H_1</v>
          </cell>
          <cell r="E221" t="str">
            <v>17-0831-P1R1</v>
          </cell>
          <cell r="F221" t="str">
            <v>M19</v>
          </cell>
          <cell r="G221" t="str">
            <v>6H</v>
          </cell>
          <cell r="H221">
            <v>1</v>
          </cell>
          <cell r="I221" t="str">
            <v>PFHxA</v>
          </cell>
          <cell r="J221">
            <v>0.15891336574754228</v>
          </cell>
          <cell r="K221" t="str">
            <v>H</v>
          </cell>
          <cell r="L221">
            <v>1</v>
          </cell>
          <cell r="M221">
            <v>96</v>
          </cell>
          <cell r="N221">
            <v>5</v>
          </cell>
          <cell r="O221" t="str">
            <v xml:space="preserve">Human </v>
          </cell>
          <cell r="P221" t="str">
            <v>S1500+</v>
          </cell>
          <cell r="Q221" t="str">
            <v>HepaRG</v>
          </cell>
          <cell r="R221" t="str">
            <v>2D</v>
          </cell>
          <cell r="S221" t="str">
            <v>NA</v>
          </cell>
          <cell r="T221" t="str">
            <v>NA</v>
          </cell>
          <cell r="U221" t="str">
            <v>NA</v>
          </cell>
        </row>
        <row r="222">
          <cell r="A222" t="str">
            <v>Plate1-M20</v>
          </cell>
          <cell r="B222">
            <v>210</v>
          </cell>
          <cell r="C222">
            <v>1</v>
          </cell>
          <cell r="D222" t="str">
            <v>17-0831-P1R1_M20_6H_2</v>
          </cell>
          <cell r="E222" t="str">
            <v>17-0831-P1R1</v>
          </cell>
          <cell r="F222" t="str">
            <v>M20</v>
          </cell>
          <cell r="G222" t="str">
            <v>6H</v>
          </cell>
          <cell r="H222">
            <v>2</v>
          </cell>
          <cell r="I222" t="str">
            <v>PFHxA</v>
          </cell>
          <cell r="J222">
            <v>0.15891336574754228</v>
          </cell>
          <cell r="K222" t="str">
            <v>H</v>
          </cell>
          <cell r="L222">
            <v>1</v>
          </cell>
          <cell r="M222">
            <v>96</v>
          </cell>
          <cell r="N222">
            <v>5</v>
          </cell>
          <cell r="O222" t="str">
            <v xml:space="preserve">Human </v>
          </cell>
          <cell r="P222" t="str">
            <v>S1500+</v>
          </cell>
          <cell r="Q222" t="str">
            <v>HepaRG</v>
          </cell>
          <cell r="R222" t="str">
            <v>2D</v>
          </cell>
          <cell r="S222" t="str">
            <v>NA</v>
          </cell>
          <cell r="T222" t="str">
            <v>NA</v>
          </cell>
          <cell r="U222" t="str">
            <v>NA</v>
          </cell>
        </row>
        <row r="223">
          <cell r="A223" t="str">
            <v>Plate1-M21</v>
          </cell>
          <cell r="B223">
            <v>213</v>
          </cell>
          <cell r="C223">
            <v>1</v>
          </cell>
          <cell r="D223" t="str">
            <v>17-0831-P1R1_M21_6I_1</v>
          </cell>
          <cell r="E223" t="str">
            <v>17-0831-P1R1</v>
          </cell>
          <cell r="F223" t="str">
            <v>M21</v>
          </cell>
          <cell r="G223" t="str">
            <v>6I</v>
          </cell>
          <cell r="H223">
            <v>1</v>
          </cell>
          <cell r="I223" t="str">
            <v>PFHxA</v>
          </cell>
          <cell r="J223">
            <v>5.0289039793526037E-2</v>
          </cell>
          <cell r="K223" t="str">
            <v>I</v>
          </cell>
          <cell r="L223">
            <v>1</v>
          </cell>
          <cell r="M223">
            <v>96</v>
          </cell>
          <cell r="N223">
            <v>5</v>
          </cell>
          <cell r="O223" t="str">
            <v xml:space="preserve">Human </v>
          </cell>
          <cell r="P223" t="str">
            <v>S1500+</v>
          </cell>
          <cell r="Q223" t="str">
            <v>HepaRG</v>
          </cell>
          <cell r="R223" t="str">
            <v>2D</v>
          </cell>
          <cell r="S223" t="str">
            <v>NA</v>
          </cell>
          <cell r="T223" t="str">
            <v>NA</v>
          </cell>
          <cell r="U223" t="str">
            <v>NA</v>
          </cell>
        </row>
        <row r="224">
          <cell r="A224" t="str">
            <v>Plate1-M22</v>
          </cell>
          <cell r="B224">
            <v>214</v>
          </cell>
          <cell r="C224">
            <v>1</v>
          </cell>
          <cell r="D224" t="str">
            <v>17-0831-P1R1_M22_6I_2</v>
          </cell>
          <cell r="E224" t="str">
            <v>17-0831-P1R1</v>
          </cell>
          <cell r="F224" t="str">
            <v>M22</v>
          </cell>
          <cell r="G224" t="str">
            <v>6I</v>
          </cell>
          <cell r="H224">
            <v>2</v>
          </cell>
          <cell r="I224" t="str">
            <v>PFHxA</v>
          </cell>
          <cell r="J224">
            <v>5.0289039793526037E-2</v>
          </cell>
          <cell r="K224" t="str">
            <v>I</v>
          </cell>
          <cell r="L224">
            <v>1</v>
          </cell>
          <cell r="M224">
            <v>96</v>
          </cell>
          <cell r="N224">
            <v>5</v>
          </cell>
          <cell r="O224" t="str">
            <v xml:space="preserve">Human </v>
          </cell>
          <cell r="P224" t="str">
            <v>S1500+</v>
          </cell>
          <cell r="Q224" t="str">
            <v>HepaRG</v>
          </cell>
          <cell r="R224" t="str">
            <v>2D</v>
          </cell>
          <cell r="S224" t="str">
            <v>NA</v>
          </cell>
          <cell r="T224" t="str">
            <v>NA</v>
          </cell>
          <cell r="U224" t="str">
            <v>NA</v>
          </cell>
        </row>
        <row r="225">
          <cell r="A225" t="str">
            <v>Plate1-M3</v>
          </cell>
          <cell r="B225">
            <v>181</v>
          </cell>
          <cell r="C225">
            <v>1</v>
          </cell>
          <cell r="D225" t="str">
            <v>17-0831-P1R1_M3_6A_1</v>
          </cell>
          <cell r="E225" t="str">
            <v>17-0831-P1R1</v>
          </cell>
          <cell r="F225" t="str">
            <v>M3</v>
          </cell>
          <cell r="G225" t="str">
            <v>6A</v>
          </cell>
          <cell r="H225">
            <v>1</v>
          </cell>
          <cell r="I225" t="str">
            <v>PFHxA</v>
          </cell>
          <cell r="J225">
            <v>500</v>
          </cell>
          <cell r="K225" t="str">
            <v>A</v>
          </cell>
          <cell r="L225">
            <v>1</v>
          </cell>
          <cell r="M225">
            <v>96</v>
          </cell>
          <cell r="N225">
            <v>5</v>
          </cell>
          <cell r="O225" t="str">
            <v xml:space="preserve">Human </v>
          </cell>
          <cell r="P225" t="str">
            <v>S1500+</v>
          </cell>
          <cell r="Q225" t="str">
            <v>HepaRG</v>
          </cell>
          <cell r="R225" t="str">
            <v>2D</v>
          </cell>
          <cell r="S225" t="str">
            <v>NA</v>
          </cell>
          <cell r="T225" t="str">
            <v>NA</v>
          </cell>
          <cell r="U225" t="str">
            <v>NA</v>
          </cell>
        </row>
        <row r="226">
          <cell r="A226" t="str">
            <v>Plate1-M4</v>
          </cell>
          <cell r="B226">
            <v>182</v>
          </cell>
          <cell r="C226">
            <v>1</v>
          </cell>
          <cell r="D226" t="str">
            <v>17-0831-P1R1_M4_6A_2</v>
          </cell>
          <cell r="E226" t="str">
            <v>17-0831-P1R1</v>
          </cell>
          <cell r="F226" t="str">
            <v>M4</v>
          </cell>
          <cell r="G226" t="str">
            <v>6A</v>
          </cell>
          <cell r="H226">
            <v>2</v>
          </cell>
          <cell r="I226" t="str">
            <v>PFHxA</v>
          </cell>
          <cell r="J226">
            <v>500</v>
          </cell>
          <cell r="K226" t="str">
            <v>A</v>
          </cell>
          <cell r="L226">
            <v>1</v>
          </cell>
          <cell r="M226">
            <v>96</v>
          </cell>
          <cell r="N226">
            <v>5</v>
          </cell>
          <cell r="O226" t="str">
            <v xml:space="preserve">Human </v>
          </cell>
          <cell r="P226" t="str">
            <v>S1500+</v>
          </cell>
          <cell r="Q226" t="str">
            <v>HepaRG</v>
          </cell>
          <cell r="R226" t="str">
            <v>2D</v>
          </cell>
          <cell r="S226" t="str">
            <v>NA</v>
          </cell>
          <cell r="T226" t="str">
            <v>NA</v>
          </cell>
          <cell r="U226" t="str">
            <v>NA</v>
          </cell>
        </row>
        <row r="227">
          <cell r="A227" t="str">
            <v>Plate1-M5</v>
          </cell>
          <cell r="B227">
            <v>185</v>
          </cell>
          <cell r="C227">
            <v>1</v>
          </cell>
          <cell r="D227" t="str">
            <v>17-0831-P1R1_M5_6B_1</v>
          </cell>
          <cell r="E227" t="str">
            <v>17-0831-P1R1</v>
          </cell>
          <cell r="F227" t="str">
            <v>M5</v>
          </cell>
          <cell r="G227" t="str">
            <v>6B</v>
          </cell>
          <cell r="H227">
            <v>1</v>
          </cell>
          <cell r="I227" t="str">
            <v>PFHxA</v>
          </cell>
          <cell r="J227">
            <v>158.22784810126581</v>
          </cell>
          <cell r="K227" t="str">
            <v>B</v>
          </cell>
          <cell r="L227">
            <v>1</v>
          </cell>
          <cell r="M227">
            <v>96</v>
          </cell>
          <cell r="N227">
            <v>5</v>
          </cell>
          <cell r="O227" t="str">
            <v xml:space="preserve">Human </v>
          </cell>
          <cell r="P227" t="str">
            <v>S1500+</v>
          </cell>
          <cell r="Q227" t="str">
            <v>HepaRG</v>
          </cell>
          <cell r="R227" t="str">
            <v>2D</v>
          </cell>
          <cell r="S227" t="str">
            <v>NA</v>
          </cell>
          <cell r="T227" t="str">
            <v>NA</v>
          </cell>
          <cell r="U227" t="str">
            <v>NA</v>
          </cell>
        </row>
        <row r="228">
          <cell r="A228" t="str">
            <v>Plate1-M6</v>
          </cell>
          <cell r="B228">
            <v>186</v>
          </cell>
          <cell r="C228">
            <v>1</v>
          </cell>
          <cell r="D228" t="str">
            <v>17-0831-P1R1_M6_6B_2</v>
          </cell>
          <cell r="E228" t="str">
            <v>17-0831-P1R1</v>
          </cell>
          <cell r="F228" t="str">
            <v>M6</v>
          </cell>
          <cell r="G228" t="str">
            <v>6B</v>
          </cell>
          <cell r="H228">
            <v>2</v>
          </cell>
          <cell r="I228" t="str">
            <v>PFHxA</v>
          </cell>
          <cell r="J228">
            <v>158.22784810126581</v>
          </cell>
          <cell r="K228" t="str">
            <v>B</v>
          </cell>
          <cell r="L228">
            <v>1</v>
          </cell>
          <cell r="M228">
            <v>96</v>
          </cell>
          <cell r="N228">
            <v>5</v>
          </cell>
          <cell r="O228" t="str">
            <v xml:space="preserve">Human </v>
          </cell>
          <cell r="P228" t="str">
            <v>S1500+</v>
          </cell>
          <cell r="Q228" t="str">
            <v>HepaRG</v>
          </cell>
          <cell r="R228" t="str">
            <v>2D</v>
          </cell>
          <cell r="S228" t="str">
            <v>NA</v>
          </cell>
          <cell r="T228" t="str">
            <v>NA</v>
          </cell>
          <cell r="U228" t="str">
            <v>NA</v>
          </cell>
        </row>
        <row r="229">
          <cell r="A229" t="str">
            <v>Plate1-M7</v>
          </cell>
          <cell r="B229">
            <v>189</v>
          </cell>
          <cell r="C229">
            <v>1</v>
          </cell>
          <cell r="D229" t="str">
            <v>17-0831-P1R1_M7_6C_1</v>
          </cell>
          <cell r="E229" t="str">
            <v>17-0831-P1R1</v>
          </cell>
          <cell r="F229" t="str">
            <v>M7</v>
          </cell>
          <cell r="G229" t="str">
            <v>6C</v>
          </cell>
          <cell r="H229">
            <v>1</v>
          </cell>
          <cell r="I229" t="str">
            <v>PFHxA</v>
          </cell>
          <cell r="J229">
            <v>50.072103829514496</v>
          </cell>
          <cell r="K229" t="str">
            <v>C</v>
          </cell>
          <cell r="L229">
            <v>1</v>
          </cell>
          <cell r="M229">
            <v>96</v>
          </cell>
          <cell r="N229">
            <v>5</v>
          </cell>
          <cell r="O229" t="str">
            <v xml:space="preserve">Human </v>
          </cell>
          <cell r="P229" t="str">
            <v>S1500+</v>
          </cell>
          <cell r="Q229" t="str">
            <v>HepaRG</v>
          </cell>
          <cell r="R229" t="str">
            <v>2D</v>
          </cell>
          <cell r="S229" t="str">
            <v>NA</v>
          </cell>
          <cell r="T229" t="str">
            <v>NA</v>
          </cell>
          <cell r="U229" t="str">
            <v>NA</v>
          </cell>
        </row>
        <row r="230">
          <cell r="A230" t="str">
            <v>Plate1-M8</v>
          </cell>
          <cell r="B230">
            <v>190</v>
          </cell>
          <cell r="C230">
            <v>1</v>
          </cell>
          <cell r="D230" t="str">
            <v>17-0831-P1R1_M8_6C_2</v>
          </cell>
          <cell r="E230" t="str">
            <v>17-0831-P1R1</v>
          </cell>
          <cell r="F230" t="str">
            <v>M8</v>
          </cell>
          <cell r="G230" t="str">
            <v>6C</v>
          </cell>
          <cell r="H230">
            <v>2</v>
          </cell>
          <cell r="I230" t="str">
            <v>PFHxA</v>
          </cell>
          <cell r="J230">
            <v>50.072103829514496</v>
          </cell>
          <cell r="K230" t="str">
            <v>C</v>
          </cell>
          <cell r="L230">
            <v>1</v>
          </cell>
          <cell r="M230">
            <v>96</v>
          </cell>
          <cell r="N230">
            <v>5</v>
          </cell>
          <cell r="O230" t="str">
            <v xml:space="preserve">Human </v>
          </cell>
          <cell r="P230" t="str">
            <v>S1500+</v>
          </cell>
          <cell r="Q230" t="str">
            <v>HepaRG</v>
          </cell>
          <cell r="R230" t="str">
            <v>2D</v>
          </cell>
          <cell r="S230" t="str">
            <v>NA</v>
          </cell>
          <cell r="T230" t="str">
            <v>NA</v>
          </cell>
          <cell r="U230" t="str">
            <v>NA</v>
          </cell>
        </row>
        <row r="231">
          <cell r="A231" t="str">
            <v>Plate1-M9</v>
          </cell>
          <cell r="B231">
            <v>193</v>
          </cell>
          <cell r="C231">
            <v>1</v>
          </cell>
          <cell r="D231" t="str">
            <v>17-0831-P1R1_M9_6D_1</v>
          </cell>
          <cell r="E231" t="str">
            <v>17-0831-P1R1</v>
          </cell>
          <cell r="F231" t="str">
            <v>M9</v>
          </cell>
          <cell r="G231" t="str">
            <v>6D</v>
          </cell>
          <cell r="H231">
            <v>1</v>
          </cell>
          <cell r="I231" t="str">
            <v>PFHxA</v>
          </cell>
          <cell r="J231">
            <v>15.84560247769446</v>
          </cell>
          <cell r="K231" t="str">
            <v>D</v>
          </cell>
          <cell r="L231">
            <v>1</v>
          </cell>
          <cell r="M231">
            <v>96</v>
          </cell>
          <cell r="N231">
            <v>5</v>
          </cell>
          <cell r="O231" t="str">
            <v xml:space="preserve">Human </v>
          </cell>
          <cell r="P231" t="str">
            <v>S1500+</v>
          </cell>
          <cell r="Q231" t="str">
            <v>HepaRG</v>
          </cell>
          <cell r="R231" t="str">
            <v>2D</v>
          </cell>
          <cell r="S231" t="str">
            <v>NA</v>
          </cell>
          <cell r="T231" t="str">
            <v>NA</v>
          </cell>
          <cell r="U231" t="str">
            <v>NA</v>
          </cell>
        </row>
        <row r="232">
          <cell r="A232" t="str">
            <v>Plate1-N10</v>
          </cell>
          <cell r="B232">
            <v>196</v>
          </cell>
          <cell r="C232">
            <v>1</v>
          </cell>
          <cell r="D232" t="str">
            <v>17-0831-P1R1_N10_6D_4</v>
          </cell>
          <cell r="E232" t="str">
            <v>17-0831-P1R1</v>
          </cell>
          <cell r="F232" t="str">
            <v>N10</v>
          </cell>
          <cell r="G232" t="str">
            <v>6D</v>
          </cell>
          <cell r="H232">
            <v>4</v>
          </cell>
          <cell r="I232" t="str">
            <v>PFHxA</v>
          </cell>
          <cell r="J232">
            <v>15.84560247769446</v>
          </cell>
          <cell r="K232" t="str">
            <v>D</v>
          </cell>
          <cell r="L232">
            <v>1</v>
          </cell>
          <cell r="M232">
            <v>96</v>
          </cell>
          <cell r="N232">
            <v>5</v>
          </cell>
          <cell r="O232" t="str">
            <v xml:space="preserve">Human </v>
          </cell>
          <cell r="P232" t="str">
            <v>S1500+</v>
          </cell>
          <cell r="Q232" t="str">
            <v>HepaRG</v>
          </cell>
          <cell r="R232" t="str">
            <v>2D</v>
          </cell>
          <cell r="S232" t="str">
            <v>NA</v>
          </cell>
          <cell r="T232" t="str">
            <v>NA</v>
          </cell>
          <cell r="U232" t="str">
            <v>NA</v>
          </cell>
        </row>
        <row r="233">
          <cell r="A233" t="str">
            <v>Plate1-N11</v>
          </cell>
          <cell r="B233">
            <v>199</v>
          </cell>
          <cell r="C233">
            <v>1</v>
          </cell>
          <cell r="D233" t="str">
            <v>17-0831-P1R1_N11_6E_3</v>
          </cell>
          <cell r="E233" t="str">
            <v>17-0831-P1R1</v>
          </cell>
          <cell r="F233" t="str">
            <v>N11</v>
          </cell>
          <cell r="G233" t="str">
            <v>6E</v>
          </cell>
          <cell r="H233">
            <v>3</v>
          </cell>
          <cell r="I233" t="str">
            <v>PFHxA</v>
          </cell>
          <cell r="J233">
            <v>5.0144311638273606</v>
          </cell>
          <cell r="K233" t="str">
            <v>E</v>
          </cell>
          <cell r="L233">
            <v>1</v>
          </cell>
          <cell r="M233">
            <v>96</v>
          </cell>
          <cell r="N233">
            <v>5</v>
          </cell>
          <cell r="O233" t="str">
            <v xml:space="preserve">Human </v>
          </cell>
          <cell r="P233" t="str">
            <v>S1500+</v>
          </cell>
          <cell r="Q233" t="str">
            <v>HepaRG</v>
          </cell>
          <cell r="R233" t="str">
            <v>2D</v>
          </cell>
          <cell r="S233" t="str">
            <v>NA</v>
          </cell>
          <cell r="T233" t="str">
            <v>NA</v>
          </cell>
          <cell r="U233" t="str">
            <v>NA</v>
          </cell>
        </row>
        <row r="234">
          <cell r="A234" t="str">
            <v>Plate1-N12</v>
          </cell>
          <cell r="B234">
            <v>200</v>
          </cell>
          <cell r="C234">
            <v>1</v>
          </cell>
          <cell r="D234" t="str">
            <v>17-0831-P1R1_N12_6E_4</v>
          </cell>
          <cell r="E234" t="str">
            <v>17-0831-P1R1</v>
          </cell>
          <cell r="F234" t="str">
            <v>N12</v>
          </cell>
          <cell r="G234" t="str">
            <v>6E</v>
          </cell>
          <cell r="H234">
            <v>4</v>
          </cell>
          <cell r="I234" t="str">
            <v>PFHxA</v>
          </cell>
          <cell r="J234">
            <v>5.0144311638273606</v>
          </cell>
          <cell r="K234" t="str">
            <v>E</v>
          </cell>
          <cell r="L234">
            <v>1</v>
          </cell>
          <cell r="M234">
            <v>96</v>
          </cell>
          <cell r="N234">
            <v>5</v>
          </cell>
          <cell r="O234" t="str">
            <v xml:space="preserve">Human </v>
          </cell>
          <cell r="P234" t="str">
            <v>S1500+</v>
          </cell>
          <cell r="Q234" t="str">
            <v>HepaRG</v>
          </cell>
          <cell r="R234" t="str">
            <v>2D</v>
          </cell>
          <cell r="S234" t="str">
            <v>NA</v>
          </cell>
          <cell r="T234" t="str">
            <v>NA</v>
          </cell>
          <cell r="U234" t="str">
            <v>NA</v>
          </cell>
        </row>
        <row r="235">
          <cell r="A235" t="str">
            <v>Plate1-N13</v>
          </cell>
          <cell r="B235">
            <v>239</v>
          </cell>
          <cell r="C235">
            <v>1</v>
          </cell>
          <cell r="D235" t="str">
            <v>17-0831-P1R1_N13_Media _3</v>
          </cell>
          <cell r="E235" t="str">
            <v>17-0831-P1R1</v>
          </cell>
          <cell r="F235" t="str">
            <v>N13</v>
          </cell>
          <cell r="G235" t="str">
            <v xml:space="preserve">Media </v>
          </cell>
          <cell r="H235">
            <v>3</v>
          </cell>
          <cell r="I235" t="str">
            <v>Media control</v>
          </cell>
          <cell r="J235">
            <v>0</v>
          </cell>
          <cell r="K235" t="str">
            <v>NA</v>
          </cell>
          <cell r="L235">
            <v>1</v>
          </cell>
          <cell r="M235">
            <v>96</v>
          </cell>
          <cell r="N235">
            <v>5</v>
          </cell>
          <cell r="O235" t="str">
            <v xml:space="preserve">Human </v>
          </cell>
          <cell r="P235" t="str">
            <v>S1500+</v>
          </cell>
          <cell r="Q235" t="str">
            <v>HepaRG</v>
          </cell>
          <cell r="R235" t="str">
            <v>2D</v>
          </cell>
          <cell r="S235" t="str">
            <v>NA</v>
          </cell>
          <cell r="T235" t="str">
            <v>NA</v>
          </cell>
          <cell r="U235" t="str">
            <v>NA</v>
          </cell>
        </row>
        <row r="236">
          <cell r="A236" t="str">
            <v>Plate1-N14</v>
          </cell>
          <cell r="B236">
            <v>240</v>
          </cell>
          <cell r="C236">
            <v>1</v>
          </cell>
          <cell r="D236" t="str">
            <v>17-0831-P1R1_N14_Media _4</v>
          </cell>
          <cell r="E236" t="str">
            <v>17-0831-P1R1</v>
          </cell>
          <cell r="F236" t="str">
            <v>N14</v>
          </cell>
          <cell r="G236" t="str">
            <v xml:space="preserve">Media </v>
          </cell>
          <cell r="H236">
            <v>4</v>
          </cell>
          <cell r="I236" t="str">
            <v>Media control</v>
          </cell>
          <cell r="J236">
            <v>0</v>
          </cell>
          <cell r="K236" t="str">
            <v>NA</v>
          </cell>
          <cell r="L236">
            <v>1</v>
          </cell>
          <cell r="M236">
            <v>96</v>
          </cell>
          <cell r="N236">
            <v>5</v>
          </cell>
          <cell r="O236" t="str">
            <v xml:space="preserve">Human </v>
          </cell>
          <cell r="P236" t="str">
            <v>S1500+</v>
          </cell>
          <cell r="Q236" t="str">
            <v>HepaRG</v>
          </cell>
          <cell r="R236" t="str">
            <v>2D</v>
          </cell>
          <cell r="S236" t="str">
            <v>NA</v>
          </cell>
          <cell r="T236" t="str">
            <v>NA</v>
          </cell>
          <cell r="U236" t="str">
            <v>NA</v>
          </cell>
        </row>
        <row r="237">
          <cell r="A237" t="str">
            <v>Plate1-N15</v>
          </cell>
          <cell r="B237">
            <v>203</v>
          </cell>
          <cell r="C237">
            <v>1</v>
          </cell>
          <cell r="D237" t="str">
            <v>17-0831-P1R1_N15_6F_3</v>
          </cell>
          <cell r="E237" t="str">
            <v>17-0831-P1R1</v>
          </cell>
          <cell r="F237" t="str">
            <v>N15</v>
          </cell>
          <cell r="G237" t="str">
            <v>6F</v>
          </cell>
          <cell r="H237">
            <v>3</v>
          </cell>
          <cell r="I237" t="str">
            <v>PFHxA</v>
          </cell>
          <cell r="J237">
            <v>1.5868453050086584</v>
          </cell>
          <cell r="K237" t="str">
            <v>F</v>
          </cell>
          <cell r="L237">
            <v>1</v>
          </cell>
          <cell r="M237">
            <v>96</v>
          </cell>
          <cell r="N237">
            <v>5</v>
          </cell>
          <cell r="O237" t="str">
            <v xml:space="preserve">Human </v>
          </cell>
          <cell r="P237" t="str">
            <v>S1500+</v>
          </cell>
          <cell r="Q237" t="str">
            <v>HepaRG</v>
          </cell>
          <cell r="R237" t="str">
            <v>2D</v>
          </cell>
          <cell r="S237" t="str">
            <v>NA</v>
          </cell>
          <cell r="T237" t="str">
            <v>NA</v>
          </cell>
          <cell r="U237" t="str">
            <v>NA</v>
          </cell>
        </row>
        <row r="238">
          <cell r="A238" t="str">
            <v>Plate1-N16</v>
          </cell>
          <cell r="B238">
            <v>204</v>
          </cell>
          <cell r="C238">
            <v>1</v>
          </cell>
          <cell r="D238" t="str">
            <v>17-0831-P1R1_N16_6F_4</v>
          </cell>
          <cell r="E238" t="str">
            <v>17-0831-P1R1</v>
          </cell>
          <cell r="F238" t="str">
            <v>N16</v>
          </cell>
          <cell r="G238" t="str">
            <v>6F</v>
          </cell>
          <cell r="H238">
            <v>4</v>
          </cell>
          <cell r="I238" t="str">
            <v>PFHxA</v>
          </cell>
          <cell r="J238">
            <v>1.5868453050086584</v>
          </cell>
          <cell r="K238" t="str">
            <v>F</v>
          </cell>
          <cell r="L238">
            <v>1</v>
          </cell>
          <cell r="M238">
            <v>96</v>
          </cell>
          <cell r="N238">
            <v>5</v>
          </cell>
          <cell r="O238" t="str">
            <v xml:space="preserve">Human </v>
          </cell>
          <cell r="P238" t="str">
            <v>S1500+</v>
          </cell>
          <cell r="Q238" t="str">
            <v>HepaRG</v>
          </cell>
          <cell r="R238" t="str">
            <v>2D</v>
          </cell>
          <cell r="S238" t="str">
            <v>NA</v>
          </cell>
          <cell r="T238" t="str">
            <v>NA</v>
          </cell>
          <cell r="U238" t="str">
            <v>NA</v>
          </cell>
        </row>
        <row r="239">
          <cell r="A239" t="str">
            <v>Plate1-N17</v>
          </cell>
          <cell r="B239">
            <v>207</v>
          </cell>
          <cell r="C239">
            <v>1</v>
          </cell>
          <cell r="D239" t="str">
            <v>17-0831-P1R1_N17_6G_3</v>
          </cell>
          <cell r="E239" t="str">
            <v>17-0831-P1R1</v>
          </cell>
          <cell r="F239" t="str">
            <v>N17</v>
          </cell>
          <cell r="G239" t="str">
            <v>6G</v>
          </cell>
          <cell r="H239">
            <v>3</v>
          </cell>
          <cell r="I239" t="str">
            <v>PFHxA</v>
          </cell>
          <cell r="J239">
            <v>0.50216623576223363</v>
          </cell>
          <cell r="K239" t="str">
            <v>G</v>
          </cell>
          <cell r="L239">
            <v>1</v>
          </cell>
          <cell r="M239">
            <v>96</v>
          </cell>
          <cell r="N239">
            <v>5</v>
          </cell>
          <cell r="O239" t="str">
            <v xml:space="preserve">Human </v>
          </cell>
          <cell r="P239" t="str">
            <v>S1500+</v>
          </cell>
          <cell r="Q239" t="str">
            <v>HepaRG</v>
          </cell>
          <cell r="R239" t="str">
            <v>2D</v>
          </cell>
          <cell r="S239" t="str">
            <v>NA</v>
          </cell>
          <cell r="T239" t="str">
            <v>NA</v>
          </cell>
          <cell r="U239" t="str">
            <v>NA</v>
          </cell>
        </row>
        <row r="240">
          <cell r="A240" t="str">
            <v>Plate1-N18</v>
          </cell>
          <cell r="B240">
            <v>208</v>
          </cell>
          <cell r="C240">
            <v>1</v>
          </cell>
          <cell r="D240" t="str">
            <v>17-0831-P1R1_N18_6G_4</v>
          </cell>
          <cell r="E240" t="str">
            <v>17-0831-P1R1</v>
          </cell>
          <cell r="F240" t="str">
            <v>N18</v>
          </cell>
          <cell r="G240" t="str">
            <v>6G</v>
          </cell>
          <cell r="H240">
            <v>4</v>
          </cell>
          <cell r="I240" t="str">
            <v>PFHxA</v>
          </cell>
          <cell r="J240">
            <v>0.50216623576223363</v>
          </cell>
          <cell r="K240" t="str">
            <v>G</v>
          </cell>
          <cell r="L240">
            <v>1</v>
          </cell>
          <cell r="M240">
            <v>96</v>
          </cell>
          <cell r="N240">
            <v>5</v>
          </cell>
          <cell r="O240" t="str">
            <v xml:space="preserve">Human </v>
          </cell>
          <cell r="P240" t="str">
            <v>S1500+</v>
          </cell>
          <cell r="Q240" t="str">
            <v>HepaRG</v>
          </cell>
          <cell r="R240" t="str">
            <v>2D</v>
          </cell>
          <cell r="S240" t="str">
            <v>NA</v>
          </cell>
          <cell r="T240" t="str">
            <v>NA</v>
          </cell>
          <cell r="U240" t="str">
            <v>NA</v>
          </cell>
        </row>
        <row r="241">
          <cell r="A241" t="str">
            <v>Plate1-N19</v>
          </cell>
          <cell r="B241">
            <v>211</v>
          </cell>
          <cell r="C241">
            <v>1</v>
          </cell>
          <cell r="D241" t="str">
            <v>17-0831-P1R1_N19_6H_3</v>
          </cell>
          <cell r="E241" t="str">
            <v>17-0831-P1R1</v>
          </cell>
          <cell r="F241" t="str">
            <v>N19</v>
          </cell>
          <cell r="G241" t="str">
            <v>6H</v>
          </cell>
          <cell r="H241">
            <v>3</v>
          </cell>
          <cell r="I241" t="str">
            <v>PFHxA</v>
          </cell>
          <cell r="J241">
            <v>0.15891336574754228</v>
          </cell>
          <cell r="K241" t="str">
            <v>H</v>
          </cell>
          <cell r="L241">
            <v>1</v>
          </cell>
          <cell r="M241">
            <v>96</v>
          </cell>
          <cell r="N241">
            <v>5</v>
          </cell>
          <cell r="O241" t="str">
            <v xml:space="preserve">Human </v>
          </cell>
          <cell r="P241" t="str">
            <v>S1500+</v>
          </cell>
          <cell r="Q241" t="str">
            <v>HepaRG</v>
          </cell>
          <cell r="R241" t="str">
            <v>2D</v>
          </cell>
          <cell r="S241" t="str">
            <v>NA</v>
          </cell>
          <cell r="T241" t="str">
            <v>NA</v>
          </cell>
          <cell r="U241" t="str">
            <v>NA</v>
          </cell>
        </row>
        <row r="242">
          <cell r="A242" t="str">
            <v>Plate1-N20</v>
          </cell>
          <cell r="B242">
            <v>212</v>
          </cell>
          <cell r="C242">
            <v>1</v>
          </cell>
          <cell r="D242" t="str">
            <v>17-0831-P1R1_N20_6H_4</v>
          </cell>
          <cell r="E242" t="str">
            <v>17-0831-P1R1</v>
          </cell>
          <cell r="F242" t="str">
            <v>N20</v>
          </cell>
          <cell r="G242" t="str">
            <v>6H</v>
          </cell>
          <cell r="H242">
            <v>4</v>
          </cell>
          <cell r="I242" t="str">
            <v>PFHxA</v>
          </cell>
          <cell r="J242">
            <v>0.15891336574754228</v>
          </cell>
          <cell r="K242" t="str">
            <v>H</v>
          </cell>
          <cell r="L242">
            <v>1</v>
          </cell>
          <cell r="M242">
            <v>96</v>
          </cell>
          <cell r="N242">
            <v>5</v>
          </cell>
          <cell r="O242" t="str">
            <v xml:space="preserve">Human </v>
          </cell>
          <cell r="P242" t="str">
            <v>S1500+</v>
          </cell>
          <cell r="Q242" t="str">
            <v>HepaRG</v>
          </cell>
          <cell r="R242" t="str">
            <v>2D</v>
          </cell>
          <cell r="S242" t="str">
            <v>NA</v>
          </cell>
          <cell r="T242" t="str">
            <v>NA</v>
          </cell>
          <cell r="U242" t="str">
            <v>NA</v>
          </cell>
        </row>
        <row r="243">
          <cell r="A243" t="str">
            <v>Plate1-N21</v>
          </cell>
          <cell r="B243">
            <v>215</v>
          </cell>
          <cell r="C243">
            <v>1</v>
          </cell>
          <cell r="D243" t="str">
            <v>17-0831-P1R1_N21_6I_3</v>
          </cell>
          <cell r="E243" t="str">
            <v>17-0831-P1R1</v>
          </cell>
          <cell r="F243" t="str">
            <v>N21</v>
          </cell>
          <cell r="G243" t="str">
            <v>6I</v>
          </cell>
          <cell r="H243">
            <v>3</v>
          </cell>
          <cell r="I243" t="str">
            <v>PFHxA</v>
          </cell>
          <cell r="J243">
            <v>5.0289039793526037E-2</v>
          </cell>
          <cell r="K243" t="str">
            <v>I</v>
          </cell>
          <cell r="L243">
            <v>1</v>
          </cell>
          <cell r="M243">
            <v>96</v>
          </cell>
          <cell r="N243">
            <v>5</v>
          </cell>
          <cell r="O243" t="str">
            <v xml:space="preserve">Human </v>
          </cell>
          <cell r="P243" t="str">
            <v>S1500+</v>
          </cell>
          <cell r="Q243" t="str">
            <v>HepaRG</v>
          </cell>
          <cell r="R243" t="str">
            <v>2D</v>
          </cell>
          <cell r="S243" t="str">
            <v>NA</v>
          </cell>
          <cell r="T243" t="str">
            <v>NA</v>
          </cell>
          <cell r="U243" t="str">
            <v>NA</v>
          </cell>
        </row>
        <row r="244">
          <cell r="A244" t="str">
            <v>Plate1-N22</v>
          </cell>
          <cell r="B244">
            <v>216</v>
          </cell>
          <cell r="C244">
            <v>1</v>
          </cell>
          <cell r="D244" t="str">
            <v>17-0831-P1R1_N22_6I_4</v>
          </cell>
          <cell r="E244" t="str">
            <v>17-0831-P1R1</v>
          </cell>
          <cell r="F244" t="str">
            <v>N22</v>
          </cell>
          <cell r="G244" t="str">
            <v>6I</v>
          </cell>
          <cell r="H244">
            <v>4</v>
          </cell>
          <cell r="I244" t="str">
            <v>PFHxA</v>
          </cell>
          <cell r="J244">
            <v>5.0289039793526037E-2</v>
          </cell>
          <cell r="K244" t="str">
            <v>I</v>
          </cell>
          <cell r="L244">
            <v>1</v>
          </cell>
          <cell r="M244">
            <v>96</v>
          </cell>
          <cell r="N244">
            <v>5</v>
          </cell>
          <cell r="O244" t="str">
            <v xml:space="preserve">Human </v>
          </cell>
          <cell r="P244" t="str">
            <v>S1500+</v>
          </cell>
          <cell r="Q244" t="str">
            <v>HepaRG</v>
          </cell>
          <cell r="R244" t="str">
            <v>2D</v>
          </cell>
          <cell r="S244" t="str">
            <v>NA</v>
          </cell>
          <cell r="T244" t="str">
            <v>NA</v>
          </cell>
          <cell r="U244" t="str">
            <v>NA</v>
          </cell>
        </row>
        <row r="245">
          <cell r="A245" t="str">
            <v>Plate1-N3</v>
          </cell>
          <cell r="B245">
            <v>183</v>
          </cell>
          <cell r="C245">
            <v>1</v>
          </cell>
          <cell r="D245" t="str">
            <v>17-0831-P1R1_N3_6A_3</v>
          </cell>
          <cell r="E245" t="str">
            <v>17-0831-P1R1</v>
          </cell>
          <cell r="F245" t="str">
            <v>N3</v>
          </cell>
          <cell r="G245" t="str">
            <v>6A</v>
          </cell>
          <cell r="H245">
            <v>3</v>
          </cell>
          <cell r="I245" t="str">
            <v>PFHxA</v>
          </cell>
          <cell r="J245">
            <v>500</v>
          </cell>
          <cell r="K245" t="str">
            <v>A</v>
          </cell>
          <cell r="L245">
            <v>1</v>
          </cell>
          <cell r="M245">
            <v>96</v>
          </cell>
          <cell r="N245">
            <v>5</v>
          </cell>
          <cell r="O245" t="str">
            <v xml:space="preserve">Human </v>
          </cell>
          <cell r="P245" t="str">
            <v>S1500+</v>
          </cell>
          <cell r="Q245" t="str">
            <v>HepaRG</v>
          </cell>
          <cell r="R245" t="str">
            <v>2D</v>
          </cell>
          <cell r="S245" t="str">
            <v>NA</v>
          </cell>
          <cell r="T245" t="str">
            <v>NA</v>
          </cell>
          <cell r="U245" t="str">
            <v>NA</v>
          </cell>
        </row>
        <row r="246">
          <cell r="A246" t="str">
            <v>Plate1-N4</v>
          </cell>
          <cell r="B246">
            <v>184</v>
          </cell>
          <cell r="C246">
            <v>1</v>
          </cell>
          <cell r="D246" t="str">
            <v>17-0831-P1R1_N4_6A_4</v>
          </cell>
          <cell r="E246" t="str">
            <v>17-0831-P1R1</v>
          </cell>
          <cell r="F246" t="str">
            <v>N4</v>
          </cell>
          <cell r="G246" t="str">
            <v>6A</v>
          </cell>
          <cell r="H246">
            <v>4</v>
          </cell>
          <cell r="I246" t="str">
            <v>PFHxA</v>
          </cell>
          <cell r="J246">
            <v>500</v>
          </cell>
          <cell r="K246" t="str">
            <v>A</v>
          </cell>
          <cell r="L246">
            <v>1</v>
          </cell>
          <cell r="M246">
            <v>96</v>
          </cell>
          <cell r="N246">
            <v>5</v>
          </cell>
          <cell r="O246" t="str">
            <v xml:space="preserve">Human </v>
          </cell>
          <cell r="P246" t="str">
            <v>S1500+</v>
          </cell>
          <cell r="Q246" t="str">
            <v>HepaRG</v>
          </cell>
          <cell r="R246" t="str">
            <v>2D</v>
          </cell>
          <cell r="S246" t="str">
            <v>NA</v>
          </cell>
          <cell r="T246" t="str">
            <v>NA</v>
          </cell>
          <cell r="U246" t="str">
            <v>NA</v>
          </cell>
        </row>
        <row r="247">
          <cell r="A247" t="str">
            <v>Plate1-N5</v>
          </cell>
          <cell r="B247">
            <v>187</v>
          </cell>
          <cell r="C247">
            <v>1</v>
          </cell>
          <cell r="D247" t="str">
            <v>17-0831-P1R1_N5_6B_3</v>
          </cell>
          <cell r="E247" t="str">
            <v>17-0831-P1R1</v>
          </cell>
          <cell r="F247" t="str">
            <v>N5</v>
          </cell>
          <cell r="G247" t="str">
            <v>6B</v>
          </cell>
          <cell r="H247">
            <v>3</v>
          </cell>
          <cell r="I247" t="str">
            <v>PFHxA</v>
          </cell>
          <cell r="J247">
            <v>158.22784810126581</v>
          </cell>
          <cell r="K247" t="str">
            <v>B</v>
          </cell>
          <cell r="L247">
            <v>1</v>
          </cell>
          <cell r="M247">
            <v>96</v>
          </cell>
          <cell r="N247">
            <v>5</v>
          </cell>
          <cell r="O247" t="str">
            <v xml:space="preserve">Human </v>
          </cell>
          <cell r="P247" t="str">
            <v>S1500+</v>
          </cell>
          <cell r="Q247" t="str">
            <v>HepaRG</v>
          </cell>
          <cell r="R247" t="str">
            <v>2D</v>
          </cell>
          <cell r="S247" t="str">
            <v>NA</v>
          </cell>
          <cell r="T247" t="str">
            <v>NA</v>
          </cell>
          <cell r="U247" t="str">
            <v>NA</v>
          </cell>
        </row>
        <row r="248">
          <cell r="A248" t="str">
            <v>Plate1-N6</v>
          </cell>
          <cell r="B248">
            <v>188</v>
          </cell>
          <cell r="C248">
            <v>1</v>
          </cell>
          <cell r="D248" t="str">
            <v>17-0831-P1R1_N6_6B_4</v>
          </cell>
          <cell r="E248" t="str">
            <v>17-0831-P1R1</v>
          </cell>
          <cell r="F248" t="str">
            <v>N6</v>
          </cell>
          <cell r="G248" t="str">
            <v>6B</v>
          </cell>
          <cell r="H248">
            <v>4</v>
          </cell>
          <cell r="I248" t="str">
            <v>PFHxA</v>
          </cell>
          <cell r="J248">
            <v>158.22784810126581</v>
          </cell>
          <cell r="K248" t="str">
            <v>B</v>
          </cell>
          <cell r="L248">
            <v>1</v>
          </cell>
          <cell r="M248">
            <v>96</v>
          </cell>
          <cell r="N248">
            <v>5</v>
          </cell>
          <cell r="O248" t="str">
            <v xml:space="preserve">Human </v>
          </cell>
          <cell r="P248" t="str">
            <v>S1500+</v>
          </cell>
          <cell r="Q248" t="str">
            <v>HepaRG</v>
          </cell>
          <cell r="R248" t="str">
            <v>2D</v>
          </cell>
          <cell r="S248" t="str">
            <v>NA</v>
          </cell>
          <cell r="T248" t="str">
            <v>NA</v>
          </cell>
          <cell r="U248" t="str">
            <v>NA</v>
          </cell>
        </row>
        <row r="249">
          <cell r="A249" t="str">
            <v>Plate1-N7</v>
          </cell>
          <cell r="B249">
            <v>191</v>
          </cell>
          <cell r="C249">
            <v>1</v>
          </cell>
          <cell r="D249" t="str">
            <v>17-0831-P1R1_N7_6C_3</v>
          </cell>
          <cell r="E249" t="str">
            <v>17-0831-P1R1</v>
          </cell>
          <cell r="F249" t="str">
            <v>N7</v>
          </cell>
          <cell r="G249" t="str">
            <v>6C</v>
          </cell>
          <cell r="H249">
            <v>3</v>
          </cell>
          <cell r="I249" t="str">
            <v>PFHxA</v>
          </cell>
          <cell r="J249">
            <v>50.072103829514496</v>
          </cell>
          <cell r="K249" t="str">
            <v>C</v>
          </cell>
          <cell r="L249">
            <v>1</v>
          </cell>
          <cell r="M249">
            <v>96</v>
          </cell>
          <cell r="N249">
            <v>5</v>
          </cell>
          <cell r="O249" t="str">
            <v xml:space="preserve">Human </v>
          </cell>
          <cell r="P249" t="str">
            <v>S1500+</v>
          </cell>
          <cell r="Q249" t="str">
            <v>HepaRG</v>
          </cell>
          <cell r="R249" t="str">
            <v>2D</v>
          </cell>
          <cell r="S249" t="str">
            <v>NA</v>
          </cell>
          <cell r="T249" t="str">
            <v>NA</v>
          </cell>
          <cell r="U249" t="str">
            <v>NA</v>
          </cell>
        </row>
        <row r="250">
          <cell r="A250" t="str">
            <v>Plate1-N8</v>
          </cell>
          <cell r="B250">
            <v>192</v>
          </cell>
          <cell r="C250">
            <v>1</v>
          </cell>
          <cell r="D250" t="str">
            <v>17-0831-P1R1_N8_6C_4</v>
          </cell>
          <cell r="E250" t="str">
            <v>17-0831-P1R1</v>
          </cell>
          <cell r="F250" t="str">
            <v>N8</v>
          </cell>
          <cell r="G250" t="str">
            <v>6C</v>
          </cell>
          <cell r="H250">
            <v>4</v>
          </cell>
          <cell r="I250" t="str">
            <v>PFHxA</v>
          </cell>
          <cell r="J250">
            <v>50.072103829514496</v>
          </cell>
          <cell r="K250" t="str">
            <v>C</v>
          </cell>
          <cell r="L250">
            <v>1</v>
          </cell>
          <cell r="M250">
            <v>96</v>
          </cell>
          <cell r="N250">
            <v>5</v>
          </cell>
          <cell r="O250" t="str">
            <v xml:space="preserve">Human </v>
          </cell>
          <cell r="P250" t="str">
            <v>S1500+</v>
          </cell>
          <cell r="Q250" t="str">
            <v>HepaRG</v>
          </cell>
          <cell r="R250" t="str">
            <v>2D</v>
          </cell>
          <cell r="S250" t="str">
            <v>NA</v>
          </cell>
          <cell r="T250" t="str">
            <v>NA</v>
          </cell>
          <cell r="U250" t="str">
            <v>NA</v>
          </cell>
        </row>
        <row r="251">
          <cell r="A251" t="str">
            <v>Plate1-N9</v>
          </cell>
          <cell r="B251">
            <v>195</v>
          </cell>
          <cell r="C251">
            <v>1</v>
          </cell>
          <cell r="D251" t="str">
            <v>17-0831-P1R1_N9_6D_3</v>
          </cell>
          <cell r="E251" t="str">
            <v>17-0831-P1R1</v>
          </cell>
          <cell r="F251" t="str">
            <v>N9</v>
          </cell>
          <cell r="G251" t="str">
            <v>6D</v>
          </cell>
          <cell r="H251">
            <v>3</v>
          </cell>
          <cell r="I251" t="str">
            <v>PFHxA</v>
          </cell>
          <cell r="J251">
            <v>15.84560247769446</v>
          </cell>
          <cell r="K251" t="str">
            <v>D</v>
          </cell>
          <cell r="L251">
            <v>1</v>
          </cell>
          <cell r="M251">
            <v>96</v>
          </cell>
          <cell r="N251">
            <v>5</v>
          </cell>
          <cell r="O251" t="str">
            <v xml:space="preserve">Human </v>
          </cell>
          <cell r="P251" t="str">
            <v>S1500+</v>
          </cell>
          <cell r="Q251" t="str">
            <v>HepaRG</v>
          </cell>
          <cell r="R251" t="str">
            <v>2D</v>
          </cell>
          <cell r="S251" t="str">
            <v>NA</v>
          </cell>
          <cell r="T251" t="str">
            <v>NA</v>
          </cell>
          <cell r="U251" t="str">
            <v>NA</v>
          </cell>
        </row>
        <row r="252">
          <cell r="A252" t="str">
            <v>Plate2-A1</v>
          </cell>
          <cell r="B252">
            <v>491</v>
          </cell>
          <cell r="C252">
            <v>2</v>
          </cell>
          <cell r="D252" t="str">
            <v>17-0831-P2R1_A1_NTP- CONTROL-1_1</v>
          </cell>
          <cell r="E252" t="str">
            <v>17-0831-P2R1</v>
          </cell>
          <cell r="F252" t="str">
            <v>A1</v>
          </cell>
          <cell r="G252" t="str">
            <v>NTP- CONTROL-1</v>
          </cell>
          <cell r="H252">
            <v>1</v>
          </cell>
          <cell r="I252" t="str">
            <v>RNA-control1</v>
          </cell>
          <cell r="J252" t="str">
            <v>NA</v>
          </cell>
          <cell r="K252" t="str">
            <v>NA</v>
          </cell>
          <cell r="L252">
            <v>1</v>
          </cell>
          <cell r="M252">
            <v>96</v>
          </cell>
          <cell r="N252">
            <v>5</v>
          </cell>
          <cell r="O252" t="str">
            <v xml:space="preserve">Human </v>
          </cell>
          <cell r="P252" t="str">
            <v>S1500+</v>
          </cell>
          <cell r="Q252" t="str">
            <v>HepaRG</v>
          </cell>
          <cell r="R252" t="str">
            <v>2D</v>
          </cell>
          <cell r="S252" t="str">
            <v>NA</v>
          </cell>
          <cell r="T252" t="str">
            <v>NA</v>
          </cell>
          <cell r="U252" t="str">
            <v>NA</v>
          </cell>
        </row>
        <row r="253">
          <cell r="A253" t="str">
            <v>Plate2-B1</v>
          </cell>
          <cell r="B253">
            <v>492</v>
          </cell>
          <cell r="C253">
            <v>2</v>
          </cell>
          <cell r="D253" t="str">
            <v>17-0831-P2R1_B1_NTP- CONTROL-2_2</v>
          </cell>
          <cell r="E253" t="str">
            <v>17-0831-P2R1</v>
          </cell>
          <cell r="F253" t="str">
            <v>B1</v>
          </cell>
          <cell r="G253" t="str">
            <v>NTP- CONTROL-2</v>
          </cell>
          <cell r="H253">
            <v>2</v>
          </cell>
          <cell r="I253" t="str">
            <v>RNA-control1</v>
          </cell>
          <cell r="J253" t="str">
            <v>NA</v>
          </cell>
          <cell r="K253" t="str">
            <v>NA</v>
          </cell>
          <cell r="L253">
            <v>1</v>
          </cell>
          <cell r="M253">
            <v>96</v>
          </cell>
          <cell r="N253">
            <v>5</v>
          </cell>
          <cell r="O253" t="str">
            <v xml:space="preserve">Human </v>
          </cell>
          <cell r="P253" t="str">
            <v>S1500+</v>
          </cell>
          <cell r="Q253" t="str">
            <v>HepaRG</v>
          </cell>
          <cell r="R253" t="str">
            <v>2D</v>
          </cell>
          <cell r="S253" t="str">
            <v>NA</v>
          </cell>
          <cell r="T253" t="str">
            <v>NA</v>
          </cell>
          <cell r="U253" t="str">
            <v>NA</v>
          </cell>
        </row>
        <row r="254">
          <cell r="A254" t="str">
            <v>Plate2-C1</v>
          </cell>
          <cell r="B254">
            <v>493</v>
          </cell>
          <cell r="C254">
            <v>2</v>
          </cell>
          <cell r="D254" t="str">
            <v>17-0831-P2R1_C1_NTP- CONTROL-3_1</v>
          </cell>
          <cell r="E254" t="str">
            <v>17-0831-P2R1</v>
          </cell>
          <cell r="F254" t="str">
            <v>C1</v>
          </cell>
          <cell r="G254" t="str">
            <v>NTP- CONTROL-3</v>
          </cell>
          <cell r="H254">
            <v>1</v>
          </cell>
          <cell r="I254" t="str">
            <v>RNA-control2</v>
          </cell>
          <cell r="J254" t="str">
            <v>NA</v>
          </cell>
          <cell r="K254" t="str">
            <v>NA</v>
          </cell>
          <cell r="L254">
            <v>1</v>
          </cell>
          <cell r="M254">
            <v>96</v>
          </cell>
          <cell r="N254">
            <v>5</v>
          </cell>
          <cell r="O254" t="str">
            <v xml:space="preserve">Human </v>
          </cell>
          <cell r="P254" t="str">
            <v>S1500+</v>
          </cell>
          <cell r="Q254" t="str">
            <v>HepaRG</v>
          </cell>
          <cell r="R254" t="str">
            <v>2D</v>
          </cell>
          <cell r="S254" t="str">
            <v>NA</v>
          </cell>
          <cell r="T254" t="str">
            <v>NA</v>
          </cell>
          <cell r="U254" t="str">
            <v>NA</v>
          </cell>
        </row>
        <row r="255">
          <cell r="A255" t="str">
            <v>Plate2-C10</v>
          </cell>
          <cell r="B255">
            <v>264</v>
          </cell>
          <cell r="C255">
            <v>2</v>
          </cell>
          <cell r="D255" t="str">
            <v>17-0831-P2R1_C10_1D_2</v>
          </cell>
          <cell r="E255" t="str">
            <v>17-0831-P2R1</v>
          </cell>
          <cell r="F255" t="str">
            <v>C10</v>
          </cell>
          <cell r="G255" t="str">
            <v>1D</v>
          </cell>
          <cell r="H255">
            <v>2</v>
          </cell>
          <cell r="I255" t="str">
            <v>PFHpA (C7)</v>
          </cell>
          <cell r="J255">
            <v>15.84560247769446</v>
          </cell>
          <cell r="K255" t="str">
            <v>D</v>
          </cell>
          <cell r="L255">
            <v>1</v>
          </cell>
          <cell r="M255">
            <v>96</v>
          </cell>
          <cell r="N255">
            <v>5</v>
          </cell>
          <cell r="O255" t="str">
            <v xml:space="preserve">Human </v>
          </cell>
          <cell r="P255" t="str">
            <v>S1500+</v>
          </cell>
          <cell r="Q255" t="str">
            <v>HepaRG</v>
          </cell>
          <cell r="R255" t="str">
            <v>2D</v>
          </cell>
          <cell r="S255" t="str">
            <v>NA</v>
          </cell>
          <cell r="T255" t="str">
            <v>NA</v>
          </cell>
          <cell r="U255" t="str">
            <v>NA</v>
          </cell>
        </row>
        <row r="256">
          <cell r="A256" t="str">
            <v>Plate2-C11</v>
          </cell>
          <cell r="B256">
            <v>267</v>
          </cell>
          <cell r="C256">
            <v>2</v>
          </cell>
          <cell r="D256" t="str">
            <v>17-0831-P2R1_C11_1E_1</v>
          </cell>
          <cell r="E256" t="str">
            <v>17-0831-P2R1</v>
          </cell>
          <cell r="F256" t="str">
            <v>C11</v>
          </cell>
          <cell r="G256" t="str">
            <v>1E</v>
          </cell>
          <cell r="H256">
            <v>1</v>
          </cell>
          <cell r="I256" t="str">
            <v>PFHpA (C7)</v>
          </cell>
          <cell r="J256">
            <v>5.0144311638273606</v>
          </cell>
          <cell r="K256" t="str">
            <v>E</v>
          </cell>
          <cell r="L256">
            <v>1</v>
          </cell>
          <cell r="M256">
            <v>96</v>
          </cell>
          <cell r="N256">
            <v>5</v>
          </cell>
          <cell r="O256" t="str">
            <v xml:space="preserve">Human </v>
          </cell>
          <cell r="P256" t="str">
            <v>S1500+</v>
          </cell>
          <cell r="Q256" t="str">
            <v>HepaRG</v>
          </cell>
          <cell r="R256" t="str">
            <v>2D</v>
          </cell>
          <cell r="S256" t="str">
            <v>NA</v>
          </cell>
          <cell r="T256" t="str">
            <v>NA</v>
          </cell>
          <cell r="U256" t="str">
            <v>NA</v>
          </cell>
        </row>
        <row r="257">
          <cell r="A257" t="str">
            <v>Plate2-C12</v>
          </cell>
          <cell r="B257">
            <v>268</v>
          </cell>
          <cell r="C257">
            <v>2</v>
          </cell>
          <cell r="D257" t="str">
            <v>17-0831-P2R1_C12_1E_2</v>
          </cell>
          <cell r="E257" t="str">
            <v>17-0831-P2R1</v>
          </cell>
          <cell r="F257" t="str">
            <v>C12</v>
          </cell>
          <cell r="G257" t="str">
            <v>1E</v>
          </cell>
          <cell r="H257">
            <v>2</v>
          </cell>
          <cell r="I257" t="str">
            <v>PFHpA (C7)</v>
          </cell>
          <cell r="J257">
            <v>5.0144311638273606</v>
          </cell>
          <cell r="K257" t="str">
            <v>E</v>
          </cell>
          <cell r="L257">
            <v>1</v>
          </cell>
          <cell r="M257">
            <v>96</v>
          </cell>
          <cell r="N257">
            <v>5</v>
          </cell>
          <cell r="O257" t="str">
            <v xml:space="preserve">Human </v>
          </cell>
          <cell r="P257" t="str">
            <v>S1500+</v>
          </cell>
          <cell r="Q257" t="str">
            <v>HepaRG</v>
          </cell>
          <cell r="R257" t="str">
            <v>2D</v>
          </cell>
          <cell r="S257" t="str">
            <v>NA</v>
          </cell>
          <cell r="T257" t="str">
            <v>NA</v>
          </cell>
          <cell r="U257" t="str">
            <v>NA</v>
          </cell>
        </row>
        <row r="258">
          <cell r="A258" t="str">
            <v>Plate2-C13</v>
          </cell>
          <cell r="B258">
            <v>467</v>
          </cell>
          <cell r="C258">
            <v>2</v>
          </cell>
          <cell r="D258" t="str">
            <v>17-0831-P2R1_C13_Media _1</v>
          </cell>
          <cell r="E258" t="str">
            <v>17-0831-P2R1</v>
          </cell>
          <cell r="F258" t="str">
            <v>C13</v>
          </cell>
          <cell r="G258" t="str">
            <v xml:space="preserve">Media </v>
          </cell>
          <cell r="H258">
            <v>1</v>
          </cell>
          <cell r="I258" t="str">
            <v>Media control</v>
          </cell>
          <cell r="J258">
            <v>0</v>
          </cell>
          <cell r="K258" t="str">
            <v>NA</v>
          </cell>
          <cell r="L258">
            <v>1</v>
          </cell>
          <cell r="M258">
            <v>96</v>
          </cell>
          <cell r="N258">
            <v>5</v>
          </cell>
          <cell r="O258" t="str">
            <v xml:space="preserve">Human </v>
          </cell>
          <cell r="P258" t="str">
            <v>S1500+</v>
          </cell>
          <cell r="Q258" t="str">
            <v>HepaRG</v>
          </cell>
          <cell r="R258" t="str">
            <v>2D</v>
          </cell>
          <cell r="S258" t="str">
            <v>NA</v>
          </cell>
          <cell r="T258" t="str">
            <v>NA</v>
          </cell>
          <cell r="U258" t="str">
            <v>NA</v>
          </cell>
        </row>
        <row r="259">
          <cell r="A259" t="str">
            <v>Plate2-C14</v>
          </cell>
          <cell r="B259">
            <v>468</v>
          </cell>
          <cell r="C259">
            <v>2</v>
          </cell>
          <cell r="D259" t="str">
            <v>17-0831-P2R1_C14_Media _2</v>
          </cell>
          <cell r="E259" t="str">
            <v>17-0831-P2R1</v>
          </cell>
          <cell r="F259" t="str">
            <v>C14</v>
          </cell>
          <cell r="G259" t="str">
            <v xml:space="preserve">Media </v>
          </cell>
          <cell r="H259">
            <v>2</v>
          </cell>
          <cell r="I259" t="str">
            <v>Media control</v>
          </cell>
          <cell r="J259">
            <v>0</v>
          </cell>
          <cell r="K259" t="str">
            <v>NA</v>
          </cell>
          <cell r="L259">
            <v>1</v>
          </cell>
          <cell r="M259">
            <v>96</v>
          </cell>
          <cell r="N259">
            <v>5</v>
          </cell>
          <cell r="O259" t="str">
            <v xml:space="preserve">Human </v>
          </cell>
          <cell r="P259" t="str">
            <v>S1500+</v>
          </cell>
          <cell r="Q259" t="str">
            <v>HepaRG</v>
          </cell>
          <cell r="R259" t="str">
            <v>2D</v>
          </cell>
          <cell r="S259" t="str">
            <v>NA</v>
          </cell>
          <cell r="T259" t="str">
            <v>NA</v>
          </cell>
          <cell r="U259" t="str">
            <v>NA</v>
          </cell>
        </row>
        <row r="260">
          <cell r="A260" t="str">
            <v>Plate2-C15</v>
          </cell>
          <cell r="B260">
            <v>271</v>
          </cell>
          <cell r="C260">
            <v>2</v>
          </cell>
          <cell r="D260" t="str">
            <v>17-0831-P2R1_C15_1F_1</v>
          </cell>
          <cell r="E260" t="str">
            <v>17-0831-P2R1</v>
          </cell>
          <cell r="F260" t="str">
            <v>C15</v>
          </cell>
          <cell r="G260" t="str">
            <v>1F</v>
          </cell>
          <cell r="H260">
            <v>1</v>
          </cell>
          <cell r="I260" t="str">
            <v>PFHpA (C7)</v>
          </cell>
          <cell r="J260">
            <v>1.5868453050086584</v>
          </cell>
          <cell r="K260" t="str">
            <v>F</v>
          </cell>
          <cell r="L260">
            <v>1</v>
          </cell>
          <cell r="M260">
            <v>96</v>
          </cell>
          <cell r="N260">
            <v>5</v>
          </cell>
          <cell r="O260" t="str">
            <v xml:space="preserve">Human </v>
          </cell>
          <cell r="P260" t="str">
            <v>S1500+</v>
          </cell>
          <cell r="Q260" t="str">
            <v>HepaRG</v>
          </cell>
          <cell r="R260" t="str">
            <v>2D</v>
          </cell>
          <cell r="S260" t="str">
            <v>NA</v>
          </cell>
          <cell r="T260" t="str">
            <v>NA</v>
          </cell>
          <cell r="U260" t="str">
            <v>NA</v>
          </cell>
        </row>
        <row r="261">
          <cell r="A261" t="str">
            <v>Plate2-C16</v>
          </cell>
          <cell r="B261">
            <v>272</v>
          </cell>
          <cell r="C261">
            <v>2</v>
          </cell>
          <cell r="D261" t="str">
            <v>17-0831-P2R1_C16_1F_2</v>
          </cell>
          <cell r="E261" t="str">
            <v>17-0831-P2R1</v>
          </cell>
          <cell r="F261" t="str">
            <v>C16</v>
          </cell>
          <cell r="G261" t="str">
            <v>1F</v>
          </cell>
          <cell r="H261">
            <v>2</v>
          </cell>
          <cell r="I261" t="str">
            <v>PFHpA (C7)</v>
          </cell>
          <cell r="J261">
            <v>1.5868453050086584</v>
          </cell>
          <cell r="K261" t="str">
            <v>F</v>
          </cell>
          <cell r="L261">
            <v>1</v>
          </cell>
          <cell r="M261">
            <v>96</v>
          </cell>
          <cell r="N261">
            <v>5</v>
          </cell>
          <cell r="O261" t="str">
            <v xml:space="preserve">Human </v>
          </cell>
          <cell r="P261" t="str">
            <v>S1500+</v>
          </cell>
          <cell r="Q261" t="str">
            <v>HepaRG</v>
          </cell>
          <cell r="R261" t="str">
            <v>2D</v>
          </cell>
          <cell r="S261" t="str">
            <v>NA</v>
          </cell>
          <cell r="T261" t="str">
            <v>NA</v>
          </cell>
          <cell r="U261" t="str">
            <v>NA</v>
          </cell>
        </row>
        <row r="262">
          <cell r="A262" t="str">
            <v>Plate2-C17</v>
          </cell>
          <cell r="B262">
            <v>275</v>
          </cell>
          <cell r="C262">
            <v>2</v>
          </cell>
          <cell r="D262" t="str">
            <v>17-0831-P2R1_C17_1G_1</v>
          </cell>
          <cell r="E262" t="str">
            <v>17-0831-P2R1</v>
          </cell>
          <cell r="F262" t="str">
            <v>C17</v>
          </cell>
          <cell r="G262" t="str">
            <v>1G</v>
          </cell>
          <cell r="H262">
            <v>1</v>
          </cell>
          <cell r="I262" t="str">
            <v>PFHpA (C7)</v>
          </cell>
          <cell r="J262">
            <v>0.50216623576223363</v>
          </cell>
          <cell r="K262" t="str">
            <v>G</v>
          </cell>
          <cell r="L262">
            <v>1</v>
          </cell>
          <cell r="M262">
            <v>96</v>
          </cell>
          <cell r="N262">
            <v>5</v>
          </cell>
          <cell r="O262" t="str">
            <v xml:space="preserve">Human </v>
          </cell>
          <cell r="P262" t="str">
            <v>S1500+</v>
          </cell>
          <cell r="Q262" t="str">
            <v>HepaRG</v>
          </cell>
          <cell r="R262" t="str">
            <v>2D</v>
          </cell>
          <cell r="S262" t="str">
            <v>NA</v>
          </cell>
          <cell r="T262" t="str">
            <v>NA</v>
          </cell>
          <cell r="U262" t="str">
            <v>NA</v>
          </cell>
        </row>
        <row r="263">
          <cell r="A263" t="str">
            <v>Plate2-C18</v>
          </cell>
          <cell r="B263">
            <v>276</v>
          </cell>
          <cell r="C263">
            <v>2</v>
          </cell>
          <cell r="D263" t="str">
            <v>17-0831-P2R1_C18_1G_2</v>
          </cell>
          <cell r="E263" t="str">
            <v>17-0831-P2R1</v>
          </cell>
          <cell r="F263" t="str">
            <v>C18</v>
          </cell>
          <cell r="G263" t="str">
            <v>1G</v>
          </cell>
          <cell r="H263">
            <v>2</v>
          </cell>
          <cell r="I263" t="str">
            <v>PFHpA (C7)</v>
          </cell>
          <cell r="J263">
            <v>0.50216623576223363</v>
          </cell>
          <cell r="K263" t="str">
            <v>G</v>
          </cell>
          <cell r="L263">
            <v>1</v>
          </cell>
          <cell r="M263">
            <v>96</v>
          </cell>
          <cell r="N263">
            <v>5</v>
          </cell>
          <cell r="O263" t="str">
            <v xml:space="preserve">Human </v>
          </cell>
          <cell r="P263" t="str">
            <v>S1500+</v>
          </cell>
          <cell r="Q263" t="str">
            <v>HepaRG</v>
          </cell>
          <cell r="R263" t="str">
            <v>2D</v>
          </cell>
          <cell r="S263" t="str">
            <v>NA</v>
          </cell>
          <cell r="T263" t="str">
            <v>NA</v>
          </cell>
          <cell r="U263" t="str">
            <v>NA</v>
          </cell>
        </row>
        <row r="264">
          <cell r="A264" t="str">
            <v>Plate2-C19</v>
          </cell>
          <cell r="B264">
            <v>279</v>
          </cell>
          <cell r="C264">
            <v>2</v>
          </cell>
          <cell r="D264" t="str">
            <v>17-0831-P2R1_C19_1H_1</v>
          </cell>
          <cell r="E264" t="str">
            <v>17-0831-P2R1</v>
          </cell>
          <cell r="F264" t="str">
            <v>C19</v>
          </cell>
          <cell r="G264" t="str">
            <v>1H</v>
          </cell>
          <cell r="H264">
            <v>1</v>
          </cell>
          <cell r="I264" t="str">
            <v>PFHpA (C7)</v>
          </cell>
          <cell r="J264">
            <v>0.15891336574754228</v>
          </cell>
          <cell r="K264" t="str">
            <v>H</v>
          </cell>
          <cell r="L264">
            <v>1</v>
          </cell>
          <cell r="M264">
            <v>96</v>
          </cell>
          <cell r="N264">
            <v>5</v>
          </cell>
          <cell r="O264" t="str">
            <v xml:space="preserve">Human </v>
          </cell>
          <cell r="P264" t="str">
            <v>S1500+</v>
          </cell>
          <cell r="Q264" t="str">
            <v>HepaRG</v>
          </cell>
          <cell r="R264" t="str">
            <v>2D</v>
          </cell>
          <cell r="S264" t="str">
            <v>NA</v>
          </cell>
          <cell r="T264" t="str">
            <v>NA</v>
          </cell>
          <cell r="U264" t="str">
            <v>NA</v>
          </cell>
        </row>
        <row r="265">
          <cell r="A265" t="str">
            <v>Plate2-C20</v>
          </cell>
          <cell r="B265">
            <v>280</v>
          </cell>
          <cell r="C265">
            <v>2</v>
          </cell>
          <cell r="D265" t="str">
            <v>17-0831-P2R1_C20_1H_2</v>
          </cell>
          <cell r="E265" t="str">
            <v>17-0831-P2R1</v>
          </cell>
          <cell r="F265" t="str">
            <v>C20</v>
          </cell>
          <cell r="G265" t="str">
            <v>1H</v>
          </cell>
          <cell r="H265">
            <v>2</v>
          </cell>
          <cell r="I265" t="str">
            <v>PFHpA (C7)</v>
          </cell>
          <cell r="J265">
            <v>0.15891336574754228</v>
          </cell>
          <cell r="K265" t="str">
            <v>H</v>
          </cell>
          <cell r="L265">
            <v>1</v>
          </cell>
          <cell r="M265">
            <v>96</v>
          </cell>
          <cell r="N265">
            <v>5</v>
          </cell>
          <cell r="O265" t="str">
            <v xml:space="preserve">Human </v>
          </cell>
          <cell r="P265" t="str">
            <v>S1500+</v>
          </cell>
          <cell r="Q265" t="str">
            <v>HepaRG</v>
          </cell>
          <cell r="R265" t="str">
            <v>2D</v>
          </cell>
          <cell r="S265" t="str">
            <v>NA</v>
          </cell>
          <cell r="T265" t="str">
            <v>NA</v>
          </cell>
          <cell r="U265" t="str">
            <v>NA</v>
          </cell>
        </row>
        <row r="266">
          <cell r="A266" t="str">
            <v>Plate2-C21</v>
          </cell>
          <cell r="B266">
            <v>283</v>
          </cell>
          <cell r="C266">
            <v>2</v>
          </cell>
          <cell r="D266" t="str">
            <v>17-0831-P2R1_C21_1I_1</v>
          </cell>
          <cell r="E266" t="str">
            <v>17-0831-P2R1</v>
          </cell>
          <cell r="F266" t="str">
            <v>C21</v>
          </cell>
          <cell r="G266" t="str">
            <v>1I</v>
          </cell>
          <cell r="H266">
            <v>1</v>
          </cell>
          <cell r="I266" t="str">
            <v>PFHpA (C7)</v>
          </cell>
          <cell r="J266">
            <v>5.0289039793526037E-2</v>
          </cell>
          <cell r="K266" t="str">
            <v>I</v>
          </cell>
          <cell r="L266">
            <v>1</v>
          </cell>
          <cell r="M266">
            <v>96</v>
          </cell>
          <cell r="N266">
            <v>5</v>
          </cell>
          <cell r="O266" t="str">
            <v xml:space="preserve">Human </v>
          </cell>
          <cell r="P266" t="str">
            <v>S1500+</v>
          </cell>
          <cell r="Q266" t="str">
            <v>HepaRG</v>
          </cell>
          <cell r="R266" t="str">
            <v>2D</v>
          </cell>
          <cell r="S266" t="str">
            <v>NA</v>
          </cell>
          <cell r="T266" t="str">
            <v>NA</v>
          </cell>
          <cell r="U266" t="str">
            <v>NA</v>
          </cell>
        </row>
        <row r="267">
          <cell r="A267" t="str">
            <v>Plate2-C22</v>
          </cell>
          <cell r="B267">
            <v>284</v>
          </cell>
          <cell r="C267">
            <v>2</v>
          </cell>
          <cell r="D267" t="str">
            <v>17-0831-P2R1_C22_1I_2</v>
          </cell>
          <cell r="E267" t="str">
            <v>17-0831-P2R1</v>
          </cell>
          <cell r="F267" t="str">
            <v>C22</v>
          </cell>
          <cell r="G267" t="str">
            <v>1I</v>
          </cell>
          <cell r="H267">
            <v>2</v>
          </cell>
          <cell r="I267" t="str">
            <v>PFHpA (C7)</v>
          </cell>
          <cell r="J267">
            <v>5.0289039793526037E-2</v>
          </cell>
          <cell r="K267" t="str">
            <v>I</v>
          </cell>
          <cell r="L267">
            <v>1</v>
          </cell>
          <cell r="M267">
            <v>96</v>
          </cell>
          <cell r="N267">
            <v>5</v>
          </cell>
          <cell r="O267" t="str">
            <v xml:space="preserve">Human </v>
          </cell>
          <cell r="P267" t="str">
            <v>S1500+</v>
          </cell>
          <cell r="Q267" t="str">
            <v>HepaRG</v>
          </cell>
          <cell r="R267" t="str">
            <v>2D</v>
          </cell>
          <cell r="S267" t="str">
            <v>NA</v>
          </cell>
          <cell r="T267" t="str">
            <v>NA</v>
          </cell>
          <cell r="U267" t="str">
            <v>NA</v>
          </cell>
        </row>
        <row r="268">
          <cell r="A268" t="str">
            <v>Plate2-C3</v>
          </cell>
          <cell r="B268">
            <v>251</v>
          </cell>
          <cell r="C268">
            <v>2</v>
          </cell>
          <cell r="D268" t="str">
            <v>17-0831-P2R1_C3_1A_1</v>
          </cell>
          <cell r="E268" t="str">
            <v>17-0831-P2R1</v>
          </cell>
          <cell r="F268" t="str">
            <v>C3</v>
          </cell>
          <cell r="G268" t="str">
            <v>1A</v>
          </cell>
          <cell r="H268">
            <v>1</v>
          </cell>
          <cell r="I268" t="str">
            <v>PFHpA (C7)</v>
          </cell>
          <cell r="J268">
            <v>500</v>
          </cell>
          <cell r="K268" t="str">
            <v>A</v>
          </cell>
          <cell r="L268">
            <v>1</v>
          </cell>
          <cell r="M268">
            <v>96</v>
          </cell>
          <cell r="N268">
            <v>5</v>
          </cell>
          <cell r="O268" t="str">
            <v xml:space="preserve">Human </v>
          </cell>
          <cell r="P268" t="str">
            <v>S1500+</v>
          </cell>
          <cell r="Q268" t="str">
            <v>HepaRG</v>
          </cell>
          <cell r="R268" t="str">
            <v>2D</v>
          </cell>
          <cell r="S268" t="str">
            <v>NA</v>
          </cell>
          <cell r="T268" t="str">
            <v>NA</v>
          </cell>
          <cell r="U268" t="str">
            <v>NA</v>
          </cell>
        </row>
        <row r="269">
          <cell r="A269" t="str">
            <v>Plate2-C4</v>
          </cell>
          <cell r="B269">
            <v>252</v>
          </cell>
          <cell r="C269">
            <v>2</v>
          </cell>
          <cell r="D269" t="str">
            <v>17-0831-P2R1_C4_1A_2</v>
          </cell>
          <cell r="E269" t="str">
            <v>17-0831-P2R1</v>
          </cell>
          <cell r="F269" t="str">
            <v>C4</v>
          </cell>
          <cell r="G269" t="str">
            <v>1A</v>
          </cell>
          <cell r="H269">
            <v>2</v>
          </cell>
          <cell r="I269" t="str">
            <v>PFHpA (C7)</v>
          </cell>
          <cell r="J269">
            <v>500</v>
          </cell>
          <cell r="K269" t="str">
            <v>A</v>
          </cell>
          <cell r="L269">
            <v>1</v>
          </cell>
          <cell r="M269">
            <v>96</v>
          </cell>
          <cell r="N269">
            <v>5</v>
          </cell>
          <cell r="O269" t="str">
            <v xml:space="preserve">Human </v>
          </cell>
          <cell r="P269" t="str">
            <v>S1500+</v>
          </cell>
          <cell r="Q269" t="str">
            <v>HepaRG</v>
          </cell>
          <cell r="R269" t="str">
            <v>2D</v>
          </cell>
          <cell r="S269" t="str">
            <v>NA</v>
          </cell>
          <cell r="T269" t="str">
            <v>NA</v>
          </cell>
          <cell r="U269" t="str">
            <v>NA</v>
          </cell>
        </row>
        <row r="270">
          <cell r="A270" t="str">
            <v>Plate2-C5</v>
          </cell>
          <cell r="B270">
            <v>255</v>
          </cell>
          <cell r="C270">
            <v>2</v>
          </cell>
          <cell r="D270" t="str">
            <v>17-0831-P2R1_C5_1B_1</v>
          </cell>
          <cell r="E270" t="str">
            <v>17-0831-P2R1</v>
          </cell>
          <cell r="F270" t="str">
            <v>C5</v>
          </cell>
          <cell r="G270" t="str">
            <v>1B</v>
          </cell>
          <cell r="H270">
            <v>1</v>
          </cell>
          <cell r="I270" t="str">
            <v>PFHpA (C7)</v>
          </cell>
          <cell r="J270">
            <v>158.22784810126581</v>
          </cell>
          <cell r="K270" t="str">
            <v>B</v>
          </cell>
          <cell r="L270">
            <v>1</v>
          </cell>
          <cell r="M270">
            <v>96</v>
          </cell>
          <cell r="N270">
            <v>5</v>
          </cell>
          <cell r="O270" t="str">
            <v xml:space="preserve">Human </v>
          </cell>
          <cell r="P270" t="str">
            <v>S1500+</v>
          </cell>
          <cell r="Q270" t="str">
            <v>HepaRG</v>
          </cell>
          <cell r="R270" t="str">
            <v>2D</v>
          </cell>
          <cell r="S270" t="str">
            <v>NA</v>
          </cell>
          <cell r="T270" t="str">
            <v>NA</v>
          </cell>
          <cell r="U270" t="str">
            <v>NA</v>
          </cell>
        </row>
        <row r="271">
          <cell r="A271" t="str">
            <v>Plate2-C6</v>
          </cell>
          <cell r="B271">
            <v>256</v>
          </cell>
          <cell r="C271">
            <v>2</v>
          </cell>
          <cell r="D271" t="str">
            <v>17-0831-P2R1_C6_1B_2</v>
          </cell>
          <cell r="E271" t="str">
            <v>17-0831-P2R1</v>
          </cell>
          <cell r="F271" t="str">
            <v>C6</v>
          </cell>
          <cell r="G271" t="str">
            <v>1B</v>
          </cell>
          <cell r="H271">
            <v>2</v>
          </cell>
          <cell r="I271" t="str">
            <v>PFHpA (C7)</v>
          </cell>
          <cell r="J271">
            <v>158.22784810126581</v>
          </cell>
          <cell r="K271" t="str">
            <v>B</v>
          </cell>
          <cell r="L271">
            <v>1</v>
          </cell>
          <cell r="M271">
            <v>96</v>
          </cell>
          <cell r="N271">
            <v>5</v>
          </cell>
          <cell r="O271" t="str">
            <v xml:space="preserve">Human </v>
          </cell>
          <cell r="P271" t="str">
            <v>S1500+</v>
          </cell>
          <cell r="Q271" t="str">
            <v>HepaRG</v>
          </cell>
          <cell r="R271" t="str">
            <v>2D</v>
          </cell>
          <cell r="S271" t="str">
            <v>NA</v>
          </cell>
          <cell r="T271" t="str">
            <v>NA</v>
          </cell>
          <cell r="U271" t="str">
            <v>NA</v>
          </cell>
        </row>
        <row r="272">
          <cell r="A272" t="str">
            <v>Plate2-C7</v>
          </cell>
          <cell r="B272">
            <v>259</v>
          </cell>
          <cell r="C272">
            <v>2</v>
          </cell>
          <cell r="D272" t="str">
            <v>17-0831-P2R1_C7_1C_1</v>
          </cell>
          <cell r="E272" t="str">
            <v>17-0831-P2R1</v>
          </cell>
          <cell r="F272" t="str">
            <v>C7</v>
          </cell>
          <cell r="G272" t="str">
            <v>1C</v>
          </cell>
          <cell r="H272">
            <v>1</v>
          </cell>
          <cell r="I272" t="str">
            <v>PFHpA (C7)</v>
          </cell>
          <cell r="J272">
            <v>50.072103829514496</v>
          </cell>
          <cell r="K272" t="str">
            <v>C</v>
          </cell>
          <cell r="L272">
            <v>1</v>
          </cell>
          <cell r="M272">
            <v>96</v>
          </cell>
          <cell r="N272">
            <v>5</v>
          </cell>
          <cell r="O272" t="str">
            <v xml:space="preserve">Human </v>
          </cell>
          <cell r="P272" t="str">
            <v>S1500+</v>
          </cell>
          <cell r="Q272" t="str">
            <v>HepaRG</v>
          </cell>
          <cell r="R272" t="str">
            <v>2D</v>
          </cell>
          <cell r="S272" t="str">
            <v>NA</v>
          </cell>
          <cell r="T272" t="str">
            <v>NA</v>
          </cell>
          <cell r="U272" t="str">
            <v>NA</v>
          </cell>
        </row>
        <row r="273">
          <cell r="A273" t="str">
            <v>Plate2-C8</v>
          </cell>
          <cell r="B273">
            <v>260</v>
          </cell>
          <cell r="C273">
            <v>2</v>
          </cell>
          <cell r="D273" t="str">
            <v>17-0831-P2R1_C8_1C_2</v>
          </cell>
          <cell r="E273" t="str">
            <v>17-0831-P2R1</v>
          </cell>
          <cell r="F273" t="str">
            <v>C8</v>
          </cell>
          <cell r="G273" t="str">
            <v>1C</v>
          </cell>
          <cell r="H273">
            <v>2</v>
          </cell>
          <cell r="I273" t="str">
            <v>PFHpA (C7)</v>
          </cell>
          <cell r="J273">
            <v>50.072103829514496</v>
          </cell>
          <cell r="K273" t="str">
            <v>C</v>
          </cell>
          <cell r="L273">
            <v>1</v>
          </cell>
          <cell r="M273">
            <v>96</v>
          </cell>
          <cell r="N273">
            <v>5</v>
          </cell>
          <cell r="O273" t="str">
            <v xml:space="preserve">Human </v>
          </cell>
          <cell r="P273" t="str">
            <v>S1500+</v>
          </cell>
          <cell r="Q273" t="str">
            <v>HepaRG</v>
          </cell>
          <cell r="R273" t="str">
            <v>2D</v>
          </cell>
          <cell r="S273" t="str">
            <v>NA</v>
          </cell>
          <cell r="T273" t="str">
            <v>NA</v>
          </cell>
          <cell r="U273" t="str">
            <v>NA</v>
          </cell>
        </row>
        <row r="274">
          <cell r="A274" t="str">
            <v>Plate2-C9</v>
          </cell>
          <cell r="B274">
            <v>263</v>
          </cell>
          <cell r="C274">
            <v>2</v>
          </cell>
          <cell r="D274" t="str">
            <v>17-0831-P2R1_C9_1D_1</v>
          </cell>
          <cell r="E274" t="str">
            <v>17-0831-P2R1</v>
          </cell>
          <cell r="F274" t="str">
            <v>C9</v>
          </cell>
          <cell r="G274" t="str">
            <v>1D</v>
          </cell>
          <cell r="H274">
            <v>1</v>
          </cell>
          <cell r="I274" t="str">
            <v>PFHpA (C7)</v>
          </cell>
          <cell r="J274">
            <v>15.84560247769446</v>
          </cell>
          <cell r="K274" t="str">
            <v>D</v>
          </cell>
          <cell r="L274">
            <v>1</v>
          </cell>
          <cell r="M274">
            <v>96</v>
          </cell>
          <cell r="N274">
            <v>5</v>
          </cell>
          <cell r="O274" t="str">
            <v xml:space="preserve">Human </v>
          </cell>
          <cell r="P274" t="str">
            <v>S1500+</v>
          </cell>
          <cell r="Q274" t="str">
            <v>HepaRG</v>
          </cell>
          <cell r="R274" t="str">
            <v>2D</v>
          </cell>
          <cell r="S274" t="str">
            <v>NA</v>
          </cell>
          <cell r="T274" t="str">
            <v>NA</v>
          </cell>
          <cell r="U274" t="str">
            <v>NA</v>
          </cell>
        </row>
        <row r="275">
          <cell r="A275" t="str">
            <v>Plate2-D1</v>
          </cell>
          <cell r="B275">
            <v>494</v>
          </cell>
          <cell r="C275">
            <v>2</v>
          </cell>
          <cell r="D275" t="str">
            <v>17-0831-P2R1_D1_NTP- CONTROL-4_2</v>
          </cell>
          <cell r="E275" t="str">
            <v>17-0831-P2R1</v>
          </cell>
          <cell r="F275" t="str">
            <v>D1</v>
          </cell>
          <cell r="G275" t="str">
            <v>NTP- CONTROL-4</v>
          </cell>
          <cell r="H275">
            <v>2</v>
          </cell>
          <cell r="I275" t="str">
            <v>RNA-control2</v>
          </cell>
          <cell r="J275" t="str">
            <v>NA</v>
          </cell>
          <cell r="K275" t="str">
            <v>NA</v>
          </cell>
          <cell r="L275">
            <v>1</v>
          </cell>
          <cell r="M275">
            <v>96</v>
          </cell>
          <cell r="N275">
            <v>5</v>
          </cell>
          <cell r="O275" t="str">
            <v xml:space="preserve">Human </v>
          </cell>
          <cell r="P275" t="str">
            <v>S1500+</v>
          </cell>
          <cell r="Q275" t="str">
            <v>HepaRG</v>
          </cell>
          <cell r="R275" t="str">
            <v>2D</v>
          </cell>
          <cell r="S275" t="str">
            <v>NA</v>
          </cell>
          <cell r="T275" t="str">
            <v>NA</v>
          </cell>
          <cell r="U275" t="str">
            <v>NA</v>
          </cell>
        </row>
        <row r="276">
          <cell r="A276" t="str">
            <v>Plate2-D10</v>
          </cell>
          <cell r="B276">
            <v>266</v>
          </cell>
          <cell r="C276">
            <v>2</v>
          </cell>
          <cell r="D276" t="str">
            <v>17-0831-P2R1_D10_1D_4</v>
          </cell>
          <cell r="E276" t="str">
            <v>17-0831-P2R1</v>
          </cell>
          <cell r="F276" t="str">
            <v>D10</v>
          </cell>
          <cell r="G276" t="str">
            <v>1D</v>
          </cell>
          <cell r="H276">
            <v>4</v>
          </cell>
          <cell r="I276" t="str">
            <v>PFHpA (C7)</v>
          </cell>
          <cell r="J276">
            <v>15.84560247769446</v>
          </cell>
          <cell r="K276" t="str">
            <v>D</v>
          </cell>
          <cell r="L276">
            <v>1</v>
          </cell>
          <cell r="M276">
            <v>96</v>
          </cell>
          <cell r="N276">
            <v>5</v>
          </cell>
          <cell r="O276" t="str">
            <v xml:space="preserve">Human </v>
          </cell>
          <cell r="P276" t="str">
            <v>S1500+</v>
          </cell>
          <cell r="Q276" t="str">
            <v>HepaRG</v>
          </cell>
          <cell r="R276" t="str">
            <v>2D</v>
          </cell>
          <cell r="S276" t="str">
            <v>NA</v>
          </cell>
          <cell r="T276" t="str">
            <v>NA</v>
          </cell>
          <cell r="U276" t="str">
            <v>NA</v>
          </cell>
        </row>
        <row r="277">
          <cell r="A277" t="str">
            <v>Plate2-D11</v>
          </cell>
          <cell r="B277">
            <v>269</v>
          </cell>
          <cell r="C277">
            <v>2</v>
          </cell>
          <cell r="D277" t="str">
            <v>17-0831-P2R1_D11_1E_3</v>
          </cell>
          <cell r="E277" t="str">
            <v>17-0831-P2R1</v>
          </cell>
          <cell r="F277" t="str">
            <v>D11</v>
          </cell>
          <cell r="G277" t="str">
            <v>1E</v>
          </cell>
          <cell r="H277">
            <v>3</v>
          </cell>
          <cell r="I277" t="str">
            <v>PFHpA (C7)</v>
          </cell>
          <cell r="J277">
            <v>5.0144311638273606</v>
          </cell>
          <cell r="K277" t="str">
            <v>E</v>
          </cell>
          <cell r="L277">
            <v>1</v>
          </cell>
          <cell r="M277">
            <v>96</v>
          </cell>
          <cell r="N277">
            <v>5</v>
          </cell>
          <cell r="O277" t="str">
            <v xml:space="preserve">Human </v>
          </cell>
          <cell r="P277" t="str">
            <v>S1500+</v>
          </cell>
          <cell r="Q277" t="str">
            <v>HepaRG</v>
          </cell>
          <cell r="R277" t="str">
            <v>2D</v>
          </cell>
          <cell r="S277" t="str">
            <v>NA</v>
          </cell>
          <cell r="T277" t="str">
            <v>NA</v>
          </cell>
          <cell r="U277" t="str">
            <v>NA</v>
          </cell>
        </row>
        <row r="278">
          <cell r="A278" t="str">
            <v>Plate2-D12</v>
          </cell>
          <cell r="B278">
            <v>270</v>
          </cell>
          <cell r="C278">
            <v>2</v>
          </cell>
          <cell r="D278" t="str">
            <v>17-0831-P2R1_D12_1E_4</v>
          </cell>
          <cell r="E278" t="str">
            <v>17-0831-P2R1</v>
          </cell>
          <cell r="F278" t="str">
            <v>D12</v>
          </cell>
          <cell r="G278" t="str">
            <v>1E</v>
          </cell>
          <cell r="H278">
            <v>4</v>
          </cell>
          <cell r="I278" t="str">
            <v>PFHpA (C7)</v>
          </cell>
          <cell r="J278">
            <v>5.0144311638273606</v>
          </cell>
          <cell r="K278" t="str">
            <v>E</v>
          </cell>
          <cell r="L278">
            <v>1</v>
          </cell>
          <cell r="M278">
            <v>96</v>
          </cell>
          <cell r="N278">
            <v>5</v>
          </cell>
          <cell r="O278" t="str">
            <v xml:space="preserve">Human </v>
          </cell>
          <cell r="P278" t="str">
            <v>S1500+</v>
          </cell>
          <cell r="Q278" t="str">
            <v>HepaRG</v>
          </cell>
          <cell r="R278" t="str">
            <v>2D</v>
          </cell>
          <cell r="S278" t="str">
            <v>NA</v>
          </cell>
          <cell r="T278" t="str">
            <v>NA</v>
          </cell>
          <cell r="U278" t="str">
            <v>NA</v>
          </cell>
        </row>
        <row r="279">
          <cell r="A279" t="str">
            <v>Plate2-D13</v>
          </cell>
          <cell r="B279">
            <v>469</v>
          </cell>
          <cell r="C279">
            <v>2</v>
          </cell>
          <cell r="D279" t="str">
            <v>17-0831-P2R1_D13_Media _3</v>
          </cell>
          <cell r="E279" t="str">
            <v>17-0831-P2R1</v>
          </cell>
          <cell r="F279" t="str">
            <v>D13</v>
          </cell>
          <cell r="G279" t="str">
            <v xml:space="preserve">Media </v>
          </cell>
          <cell r="H279">
            <v>3</v>
          </cell>
          <cell r="I279" t="str">
            <v>Media control</v>
          </cell>
          <cell r="J279">
            <v>0</v>
          </cell>
          <cell r="K279" t="str">
            <v>NA</v>
          </cell>
          <cell r="L279">
            <v>1</v>
          </cell>
          <cell r="M279">
            <v>96</v>
          </cell>
          <cell r="N279">
            <v>5</v>
          </cell>
          <cell r="O279" t="str">
            <v xml:space="preserve">Human </v>
          </cell>
          <cell r="P279" t="str">
            <v>S1500+</v>
          </cell>
          <cell r="Q279" t="str">
            <v>HepaRG</v>
          </cell>
          <cell r="R279" t="str">
            <v>2D</v>
          </cell>
          <cell r="S279" t="str">
            <v>NA</v>
          </cell>
          <cell r="T279" t="str">
            <v>NA</v>
          </cell>
          <cell r="U279" t="str">
            <v>NA</v>
          </cell>
        </row>
        <row r="280">
          <cell r="A280" t="str">
            <v>Plate2-D14</v>
          </cell>
          <cell r="B280">
            <v>470</v>
          </cell>
          <cell r="C280">
            <v>2</v>
          </cell>
          <cell r="D280" t="str">
            <v>17-0831-P2R1_D14_Media _4</v>
          </cell>
          <cell r="E280" t="str">
            <v>17-0831-P2R1</v>
          </cell>
          <cell r="F280" t="str">
            <v>D14</v>
          </cell>
          <cell r="G280" t="str">
            <v xml:space="preserve">Media </v>
          </cell>
          <cell r="H280">
            <v>4</v>
          </cell>
          <cell r="I280" t="str">
            <v>Media control</v>
          </cell>
          <cell r="J280">
            <v>0</v>
          </cell>
          <cell r="K280" t="str">
            <v>NA</v>
          </cell>
          <cell r="L280">
            <v>1</v>
          </cell>
          <cell r="M280">
            <v>96</v>
          </cell>
          <cell r="N280">
            <v>5</v>
          </cell>
          <cell r="O280" t="str">
            <v xml:space="preserve">Human </v>
          </cell>
          <cell r="P280" t="str">
            <v>S1500+</v>
          </cell>
          <cell r="Q280" t="str">
            <v>HepaRG</v>
          </cell>
          <cell r="R280" t="str">
            <v>2D</v>
          </cell>
          <cell r="S280" t="str">
            <v>NA</v>
          </cell>
          <cell r="T280" t="str">
            <v>NA</v>
          </cell>
          <cell r="U280" t="str">
            <v>NA</v>
          </cell>
        </row>
        <row r="281">
          <cell r="A281" t="str">
            <v>Plate2-D15</v>
          </cell>
          <cell r="B281">
            <v>273</v>
          </cell>
          <cell r="C281">
            <v>2</v>
          </cell>
          <cell r="D281" t="str">
            <v>17-0831-P2R1_D15_1F_3</v>
          </cell>
          <cell r="E281" t="str">
            <v>17-0831-P2R1</v>
          </cell>
          <cell r="F281" t="str">
            <v>D15</v>
          </cell>
          <cell r="G281" t="str">
            <v>1F</v>
          </cell>
          <cell r="H281">
            <v>3</v>
          </cell>
          <cell r="I281" t="str">
            <v>PFHpA (C7)</v>
          </cell>
          <cell r="J281">
            <v>1.5868453050086584</v>
          </cell>
          <cell r="K281" t="str">
            <v>F</v>
          </cell>
          <cell r="L281">
            <v>1</v>
          </cell>
          <cell r="M281">
            <v>96</v>
          </cell>
          <cell r="N281">
            <v>5</v>
          </cell>
          <cell r="O281" t="str">
            <v xml:space="preserve">Human </v>
          </cell>
          <cell r="P281" t="str">
            <v>S1500+</v>
          </cell>
          <cell r="Q281" t="str">
            <v>HepaRG</v>
          </cell>
          <cell r="R281" t="str">
            <v>2D</v>
          </cell>
          <cell r="S281" t="str">
            <v>NA</v>
          </cell>
          <cell r="T281" t="str">
            <v>NA</v>
          </cell>
          <cell r="U281" t="str">
            <v>NA</v>
          </cell>
        </row>
        <row r="282">
          <cell r="A282" t="str">
            <v>Plate2-D16</v>
          </cell>
          <cell r="B282">
            <v>274</v>
          </cell>
          <cell r="C282">
            <v>2</v>
          </cell>
          <cell r="D282" t="str">
            <v>17-0831-P2R1_D16_1F_4</v>
          </cell>
          <cell r="E282" t="str">
            <v>17-0831-P2R1</v>
          </cell>
          <cell r="F282" t="str">
            <v>D16</v>
          </cell>
          <cell r="G282" t="str">
            <v>1F</v>
          </cell>
          <cell r="H282">
            <v>4</v>
          </cell>
          <cell r="I282" t="str">
            <v>PFHpA (C7)</v>
          </cell>
          <cell r="J282">
            <v>1.5868453050086584</v>
          </cell>
          <cell r="K282" t="str">
            <v>F</v>
          </cell>
          <cell r="L282">
            <v>1</v>
          </cell>
          <cell r="M282">
            <v>96</v>
          </cell>
          <cell r="N282">
            <v>5</v>
          </cell>
          <cell r="O282" t="str">
            <v xml:space="preserve">Human </v>
          </cell>
          <cell r="P282" t="str">
            <v>S1500+</v>
          </cell>
          <cell r="Q282" t="str">
            <v>HepaRG</v>
          </cell>
          <cell r="R282" t="str">
            <v>2D</v>
          </cell>
          <cell r="S282" t="str">
            <v>NA</v>
          </cell>
          <cell r="T282" t="str">
            <v>NA</v>
          </cell>
          <cell r="U282" t="str">
            <v>NA</v>
          </cell>
        </row>
        <row r="283">
          <cell r="A283" t="str">
            <v>Plate2-D17</v>
          </cell>
          <cell r="B283">
            <v>277</v>
          </cell>
          <cell r="C283">
            <v>2</v>
          </cell>
          <cell r="D283" t="str">
            <v>17-0831-P2R1_D17_1G_3</v>
          </cell>
          <cell r="E283" t="str">
            <v>17-0831-P2R1</v>
          </cell>
          <cell r="F283" t="str">
            <v>D17</v>
          </cell>
          <cell r="G283" t="str">
            <v>1G</v>
          </cell>
          <cell r="H283">
            <v>3</v>
          </cell>
          <cell r="I283" t="str">
            <v>PFHpA (C7)</v>
          </cell>
          <cell r="J283">
            <v>0.50216623576223363</v>
          </cell>
          <cell r="K283" t="str">
            <v>G</v>
          </cell>
          <cell r="L283">
            <v>1</v>
          </cell>
          <cell r="M283">
            <v>96</v>
          </cell>
          <cell r="N283">
            <v>5</v>
          </cell>
          <cell r="O283" t="str">
            <v xml:space="preserve">Human </v>
          </cell>
          <cell r="P283" t="str">
            <v>S1500+</v>
          </cell>
          <cell r="Q283" t="str">
            <v>HepaRG</v>
          </cell>
          <cell r="R283" t="str">
            <v>2D</v>
          </cell>
          <cell r="S283" t="str">
            <v>NA</v>
          </cell>
          <cell r="T283" t="str">
            <v>NA</v>
          </cell>
          <cell r="U283" t="str">
            <v>NA</v>
          </cell>
        </row>
        <row r="284">
          <cell r="A284" t="str">
            <v>Plate2-D18</v>
          </cell>
          <cell r="B284">
            <v>278</v>
          </cell>
          <cell r="C284">
            <v>2</v>
          </cell>
          <cell r="D284" t="str">
            <v>17-0831-P2R1_D18_1G_4</v>
          </cell>
          <cell r="E284" t="str">
            <v>17-0831-P2R1</v>
          </cell>
          <cell r="F284" t="str">
            <v>D18</v>
          </cell>
          <cell r="G284" t="str">
            <v>1G</v>
          </cell>
          <cell r="H284">
            <v>4</v>
          </cell>
          <cell r="I284" t="str">
            <v>PFHpA (C7)</v>
          </cell>
          <cell r="J284">
            <v>0.50216623576223363</v>
          </cell>
          <cell r="K284" t="str">
            <v>G</v>
          </cell>
          <cell r="L284">
            <v>1</v>
          </cell>
          <cell r="M284">
            <v>96</v>
          </cell>
          <cell r="N284">
            <v>5</v>
          </cell>
          <cell r="O284" t="str">
            <v xml:space="preserve">Human </v>
          </cell>
          <cell r="P284" t="str">
            <v>S1500+</v>
          </cell>
          <cell r="Q284" t="str">
            <v>HepaRG</v>
          </cell>
          <cell r="R284" t="str">
            <v>2D</v>
          </cell>
          <cell r="S284" t="str">
            <v>NA</v>
          </cell>
          <cell r="T284" t="str">
            <v>NA</v>
          </cell>
          <cell r="U284" t="str">
            <v>NA</v>
          </cell>
        </row>
        <row r="285">
          <cell r="A285" t="str">
            <v>Plate2-D19</v>
          </cell>
          <cell r="B285">
            <v>281</v>
          </cell>
          <cell r="C285">
            <v>2</v>
          </cell>
          <cell r="D285" t="str">
            <v>17-0831-P2R1_D19_1H_3</v>
          </cell>
          <cell r="E285" t="str">
            <v>17-0831-P2R1</v>
          </cell>
          <cell r="F285" t="str">
            <v>D19</v>
          </cell>
          <cell r="G285" t="str">
            <v>1H</v>
          </cell>
          <cell r="H285">
            <v>3</v>
          </cell>
          <cell r="I285" t="str">
            <v>PFHpA (C7)</v>
          </cell>
          <cell r="J285">
            <v>0.15891336574754228</v>
          </cell>
          <cell r="K285" t="str">
            <v>H</v>
          </cell>
          <cell r="L285">
            <v>1</v>
          </cell>
          <cell r="M285">
            <v>96</v>
          </cell>
          <cell r="N285">
            <v>5</v>
          </cell>
          <cell r="O285" t="str">
            <v xml:space="preserve">Human </v>
          </cell>
          <cell r="P285" t="str">
            <v>S1500+</v>
          </cell>
          <cell r="Q285" t="str">
            <v>HepaRG</v>
          </cell>
          <cell r="R285" t="str">
            <v>2D</v>
          </cell>
          <cell r="S285" t="str">
            <v>NA</v>
          </cell>
          <cell r="T285" t="str">
            <v>NA</v>
          </cell>
          <cell r="U285" t="str">
            <v>NA</v>
          </cell>
        </row>
        <row r="286">
          <cell r="A286" t="str">
            <v>Plate2-D20</v>
          </cell>
          <cell r="B286">
            <v>282</v>
          </cell>
          <cell r="C286">
            <v>2</v>
          </cell>
          <cell r="D286" t="str">
            <v>17-0831-P2R1_D20_1H_4</v>
          </cell>
          <cell r="E286" t="str">
            <v>17-0831-P2R1</v>
          </cell>
          <cell r="F286" t="str">
            <v>D20</v>
          </cell>
          <cell r="G286" t="str">
            <v>1H</v>
          </cell>
          <cell r="H286">
            <v>4</v>
          </cell>
          <cell r="I286" t="str">
            <v>PFHpA (C7)</v>
          </cell>
          <cell r="J286">
            <v>0.15891336574754228</v>
          </cell>
          <cell r="K286" t="str">
            <v>H</v>
          </cell>
          <cell r="L286">
            <v>1</v>
          </cell>
          <cell r="M286">
            <v>96</v>
          </cell>
          <cell r="N286">
            <v>5</v>
          </cell>
          <cell r="O286" t="str">
            <v xml:space="preserve">Human </v>
          </cell>
          <cell r="P286" t="str">
            <v>S1500+</v>
          </cell>
          <cell r="Q286" t="str">
            <v>HepaRG</v>
          </cell>
          <cell r="R286" t="str">
            <v>2D</v>
          </cell>
          <cell r="S286" t="str">
            <v>NA</v>
          </cell>
          <cell r="T286" t="str">
            <v>NA</v>
          </cell>
          <cell r="U286" t="str">
            <v>NA</v>
          </cell>
        </row>
        <row r="287">
          <cell r="A287" t="str">
            <v>Plate2-D21</v>
          </cell>
          <cell r="B287">
            <v>285</v>
          </cell>
          <cell r="C287">
            <v>2</v>
          </cell>
          <cell r="D287" t="str">
            <v>17-0831-P2R1_D21_1I_3</v>
          </cell>
          <cell r="E287" t="str">
            <v>17-0831-P2R1</v>
          </cell>
          <cell r="F287" t="str">
            <v>D21</v>
          </cell>
          <cell r="G287" t="str">
            <v>1I</v>
          </cell>
          <cell r="H287">
            <v>3</v>
          </cell>
          <cell r="I287" t="str">
            <v>PFHpA (C7)</v>
          </cell>
          <cell r="J287">
            <v>5.0289039793526037E-2</v>
          </cell>
          <cell r="K287" t="str">
            <v>I</v>
          </cell>
          <cell r="L287">
            <v>1</v>
          </cell>
          <cell r="M287">
            <v>96</v>
          </cell>
          <cell r="N287">
            <v>5</v>
          </cell>
          <cell r="O287" t="str">
            <v xml:space="preserve">Human </v>
          </cell>
          <cell r="P287" t="str">
            <v>S1500+</v>
          </cell>
          <cell r="Q287" t="str">
            <v>HepaRG</v>
          </cell>
          <cell r="R287" t="str">
            <v>2D</v>
          </cell>
          <cell r="S287" t="str">
            <v>NA</v>
          </cell>
          <cell r="T287" t="str">
            <v>NA</v>
          </cell>
          <cell r="U287" t="str">
            <v>NA</v>
          </cell>
        </row>
        <row r="288">
          <cell r="A288" t="str">
            <v>Plate2-D22</v>
          </cell>
          <cell r="B288">
            <v>286</v>
          </cell>
          <cell r="C288">
            <v>2</v>
          </cell>
          <cell r="D288" t="str">
            <v>17-0831-P2R1_D22_1I_4</v>
          </cell>
          <cell r="E288" t="str">
            <v>17-0831-P2R1</v>
          </cell>
          <cell r="F288" t="str">
            <v>D22</v>
          </cell>
          <cell r="G288" t="str">
            <v>1I</v>
          </cell>
          <cell r="H288">
            <v>4</v>
          </cell>
          <cell r="I288" t="str">
            <v>PFHpA (C7)</v>
          </cell>
          <cell r="J288">
            <v>5.0289039793526037E-2</v>
          </cell>
          <cell r="K288" t="str">
            <v>I</v>
          </cell>
          <cell r="L288">
            <v>1</v>
          </cell>
          <cell r="M288">
            <v>96</v>
          </cell>
          <cell r="N288">
            <v>5</v>
          </cell>
          <cell r="O288" t="str">
            <v xml:space="preserve">Human </v>
          </cell>
          <cell r="P288" t="str">
            <v>S1500+</v>
          </cell>
          <cell r="Q288" t="str">
            <v>HepaRG</v>
          </cell>
          <cell r="R288" t="str">
            <v>2D</v>
          </cell>
          <cell r="S288" t="str">
            <v>NA</v>
          </cell>
          <cell r="T288" t="str">
            <v>NA</v>
          </cell>
          <cell r="U288" t="str">
            <v>NA</v>
          </cell>
        </row>
        <row r="289">
          <cell r="A289" t="str">
            <v>Plate2-D3</v>
          </cell>
          <cell r="B289">
            <v>253</v>
          </cell>
          <cell r="C289">
            <v>2</v>
          </cell>
          <cell r="D289" t="str">
            <v>17-0831-P2R1_D3_1A_3</v>
          </cell>
          <cell r="E289" t="str">
            <v>17-0831-P2R1</v>
          </cell>
          <cell r="F289" t="str">
            <v>D3</v>
          </cell>
          <cell r="G289" t="str">
            <v>1A</v>
          </cell>
          <cell r="H289">
            <v>3</v>
          </cell>
          <cell r="I289" t="str">
            <v>PFHpA (C7)</v>
          </cell>
          <cell r="J289">
            <v>500</v>
          </cell>
          <cell r="K289" t="str">
            <v>A</v>
          </cell>
          <cell r="L289">
            <v>1</v>
          </cell>
          <cell r="M289">
            <v>96</v>
          </cell>
          <cell r="N289">
            <v>5</v>
          </cell>
          <cell r="O289" t="str">
            <v xml:space="preserve">Human </v>
          </cell>
          <cell r="P289" t="str">
            <v>S1500+</v>
          </cell>
          <cell r="Q289" t="str">
            <v>HepaRG</v>
          </cell>
          <cell r="R289" t="str">
            <v>2D</v>
          </cell>
          <cell r="S289" t="str">
            <v>NA</v>
          </cell>
          <cell r="T289" t="str">
            <v>NA</v>
          </cell>
          <cell r="U289" t="str">
            <v>NA</v>
          </cell>
        </row>
        <row r="290">
          <cell r="A290" t="str">
            <v>Plate2-D4</v>
          </cell>
          <cell r="B290">
            <v>254</v>
          </cell>
          <cell r="C290">
            <v>2</v>
          </cell>
          <cell r="D290" t="str">
            <v>17-0831-P2R1_D4_1A_4</v>
          </cell>
          <cell r="E290" t="str">
            <v>17-0831-P2R1</v>
          </cell>
          <cell r="F290" t="str">
            <v>D4</v>
          </cell>
          <cell r="G290" t="str">
            <v>1A</v>
          </cell>
          <cell r="H290">
            <v>4</v>
          </cell>
          <cell r="I290" t="str">
            <v>PFHpA (C7)</v>
          </cell>
          <cell r="J290">
            <v>500</v>
          </cell>
          <cell r="K290" t="str">
            <v>A</v>
          </cell>
          <cell r="L290">
            <v>1</v>
          </cell>
          <cell r="M290">
            <v>96</v>
          </cell>
          <cell r="N290">
            <v>5</v>
          </cell>
          <cell r="O290" t="str">
            <v xml:space="preserve">Human </v>
          </cell>
          <cell r="P290" t="str">
            <v>S1500+</v>
          </cell>
          <cell r="Q290" t="str">
            <v>HepaRG</v>
          </cell>
          <cell r="R290" t="str">
            <v>2D</v>
          </cell>
          <cell r="S290" t="str">
            <v>NA</v>
          </cell>
          <cell r="T290" t="str">
            <v>NA</v>
          </cell>
          <cell r="U290" t="str">
            <v>NA</v>
          </cell>
        </row>
        <row r="291">
          <cell r="A291" t="str">
            <v>Plate2-D5</v>
          </cell>
          <cell r="B291">
            <v>257</v>
          </cell>
          <cell r="C291">
            <v>2</v>
          </cell>
          <cell r="D291" t="str">
            <v>17-0831-P2R1_D5_1B_3</v>
          </cell>
          <cell r="E291" t="str">
            <v>17-0831-P2R1</v>
          </cell>
          <cell r="F291" t="str">
            <v>D5</v>
          </cell>
          <cell r="G291" t="str">
            <v>1B</v>
          </cell>
          <cell r="H291">
            <v>3</v>
          </cell>
          <cell r="I291" t="str">
            <v>PFHpA (C7)</v>
          </cell>
          <cell r="J291">
            <v>158.22784810126581</v>
          </cell>
          <cell r="K291" t="str">
            <v>B</v>
          </cell>
          <cell r="L291">
            <v>1</v>
          </cell>
          <cell r="M291">
            <v>96</v>
          </cell>
          <cell r="N291">
            <v>5</v>
          </cell>
          <cell r="O291" t="str">
            <v xml:space="preserve">Human </v>
          </cell>
          <cell r="P291" t="str">
            <v>S1500+</v>
          </cell>
          <cell r="Q291" t="str">
            <v>HepaRG</v>
          </cell>
          <cell r="R291" t="str">
            <v>2D</v>
          </cell>
          <cell r="S291" t="str">
            <v>NA</v>
          </cell>
          <cell r="T291" t="str">
            <v>NA</v>
          </cell>
          <cell r="U291" t="str">
            <v>NA</v>
          </cell>
        </row>
        <row r="292">
          <cell r="A292" t="str">
            <v>Plate2-D6</v>
          </cell>
          <cell r="B292">
            <v>258</v>
          </cell>
          <cell r="C292">
            <v>2</v>
          </cell>
          <cell r="D292" t="str">
            <v>17-0831-P2R1_D6_1B_4</v>
          </cell>
          <cell r="E292" t="str">
            <v>17-0831-P2R1</v>
          </cell>
          <cell r="F292" t="str">
            <v>D6</v>
          </cell>
          <cell r="G292" t="str">
            <v>1B</v>
          </cell>
          <cell r="H292">
            <v>4</v>
          </cell>
          <cell r="I292" t="str">
            <v>PFHpA (C7)</v>
          </cell>
          <cell r="J292">
            <v>158.22784810126581</v>
          </cell>
          <cell r="K292" t="str">
            <v>B</v>
          </cell>
          <cell r="L292">
            <v>1</v>
          </cell>
          <cell r="M292">
            <v>96</v>
          </cell>
          <cell r="N292">
            <v>5</v>
          </cell>
          <cell r="O292" t="str">
            <v xml:space="preserve">Human </v>
          </cell>
          <cell r="P292" t="str">
            <v>S1500+</v>
          </cell>
          <cell r="Q292" t="str">
            <v>HepaRG</v>
          </cell>
          <cell r="R292" t="str">
            <v>2D</v>
          </cell>
          <cell r="S292" t="str">
            <v>NA</v>
          </cell>
          <cell r="T292" t="str">
            <v>NA</v>
          </cell>
          <cell r="U292" t="str">
            <v>NA</v>
          </cell>
        </row>
        <row r="293">
          <cell r="A293" t="str">
            <v>Plate2-D7</v>
          </cell>
          <cell r="B293">
            <v>261</v>
          </cell>
          <cell r="C293">
            <v>2</v>
          </cell>
          <cell r="D293" t="str">
            <v>17-0831-P2R1_D7_1C_3</v>
          </cell>
          <cell r="E293" t="str">
            <v>17-0831-P2R1</v>
          </cell>
          <cell r="F293" t="str">
            <v>D7</v>
          </cell>
          <cell r="G293" t="str">
            <v>1C</v>
          </cell>
          <cell r="H293">
            <v>3</v>
          </cell>
          <cell r="I293" t="str">
            <v>PFHpA (C7)</v>
          </cell>
          <cell r="J293">
            <v>50.072103829514496</v>
          </cell>
          <cell r="K293" t="str">
            <v>C</v>
          </cell>
          <cell r="L293">
            <v>1</v>
          </cell>
          <cell r="M293">
            <v>96</v>
          </cell>
          <cell r="N293">
            <v>5</v>
          </cell>
          <cell r="O293" t="str">
            <v xml:space="preserve">Human </v>
          </cell>
          <cell r="P293" t="str">
            <v>S1500+</v>
          </cell>
          <cell r="Q293" t="str">
            <v>HepaRG</v>
          </cell>
          <cell r="R293" t="str">
            <v>2D</v>
          </cell>
          <cell r="S293" t="str">
            <v>NA</v>
          </cell>
          <cell r="T293" t="str">
            <v>NA</v>
          </cell>
          <cell r="U293" t="str">
            <v>NA</v>
          </cell>
        </row>
        <row r="294">
          <cell r="A294" t="str">
            <v>Plate2-D8</v>
          </cell>
          <cell r="B294">
            <v>262</v>
          </cell>
          <cell r="C294">
            <v>2</v>
          </cell>
          <cell r="D294" t="str">
            <v>17-0831-P2R1_D8_1C_4</v>
          </cell>
          <cell r="E294" t="str">
            <v>17-0831-P2R1</v>
          </cell>
          <cell r="F294" t="str">
            <v>D8</v>
          </cell>
          <cell r="G294" t="str">
            <v>1C</v>
          </cell>
          <cell r="H294">
            <v>4</v>
          </cell>
          <cell r="I294" t="str">
            <v>PFHpA (C7)</v>
          </cell>
          <cell r="J294">
            <v>50.072103829514496</v>
          </cell>
          <cell r="K294" t="str">
            <v>C</v>
          </cell>
          <cell r="L294">
            <v>1</v>
          </cell>
          <cell r="M294">
            <v>96</v>
          </cell>
          <cell r="N294">
            <v>5</v>
          </cell>
          <cell r="O294" t="str">
            <v xml:space="preserve">Human </v>
          </cell>
          <cell r="P294" t="str">
            <v>S1500+</v>
          </cell>
          <cell r="Q294" t="str">
            <v>HepaRG</v>
          </cell>
          <cell r="R294" t="str">
            <v>2D</v>
          </cell>
          <cell r="S294" t="str">
            <v>NA</v>
          </cell>
          <cell r="T294" t="str">
            <v>NA</v>
          </cell>
          <cell r="U294" t="str">
            <v>NA</v>
          </cell>
        </row>
        <row r="295">
          <cell r="A295" t="str">
            <v>Plate2-D9</v>
          </cell>
          <cell r="B295">
            <v>265</v>
          </cell>
          <cell r="C295">
            <v>2</v>
          </cell>
          <cell r="D295" t="str">
            <v>17-0831-P2R1_D9_1D_3</v>
          </cell>
          <cell r="E295" t="str">
            <v>17-0831-P2R1</v>
          </cell>
          <cell r="F295" t="str">
            <v>D9</v>
          </cell>
          <cell r="G295" t="str">
            <v>1D</v>
          </cell>
          <cell r="H295">
            <v>3</v>
          </cell>
          <cell r="I295" t="str">
            <v>PFHpA (C7)</v>
          </cell>
          <cell r="J295">
            <v>15.84560247769446</v>
          </cell>
          <cell r="K295" t="str">
            <v>D</v>
          </cell>
          <cell r="L295">
            <v>1</v>
          </cell>
          <cell r="M295">
            <v>96</v>
          </cell>
          <cell r="N295">
            <v>5</v>
          </cell>
          <cell r="O295" t="str">
            <v xml:space="preserve">Human </v>
          </cell>
          <cell r="P295" t="str">
            <v>S1500+</v>
          </cell>
          <cell r="Q295" t="str">
            <v>HepaRG</v>
          </cell>
          <cell r="R295" t="str">
            <v>2D</v>
          </cell>
          <cell r="S295" t="str">
            <v>NA</v>
          </cell>
          <cell r="T295" t="str">
            <v>NA</v>
          </cell>
          <cell r="U295" t="str">
            <v>NA</v>
          </cell>
        </row>
        <row r="296">
          <cell r="A296" t="str">
            <v>Plate2-E1</v>
          </cell>
          <cell r="B296">
            <v>495</v>
          </cell>
          <cell r="C296">
            <v>2</v>
          </cell>
          <cell r="D296" t="str">
            <v>17-0831-P2R1_E1_NTP- CONTROL-5_1</v>
          </cell>
          <cell r="E296" t="str">
            <v>17-0831-P2R1</v>
          </cell>
          <cell r="F296" t="str">
            <v>E1</v>
          </cell>
          <cell r="G296" t="str">
            <v>NTP- CONTROL-5</v>
          </cell>
          <cell r="H296">
            <v>1</v>
          </cell>
          <cell r="I296" t="str">
            <v>Lysate control1</v>
          </cell>
          <cell r="J296" t="str">
            <v>NA</v>
          </cell>
          <cell r="K296" t="str">
            <v>NA</v>
          </cell>
          <cell r="L296">
            <v>1</v>
          </cell>
          <cell r="M296">
            <v>96</v>
          </cell>
          <cell r="N296">
            <v>5</v>
          </cell>
          <cell r="O296" t="str">
            <v xml:space="preserve">Human </v>
          </cell>
          <cell r="P296" t="str">
            <v>S1500+</v>
          </cell>
          <cell r="Q296" t="str">
            <v>HepaRG</v>
          </cell>
          <cell r="R296" t="str">
            <v>2D</v>
          </cell>
          <cell r="S296" t="str">
            <v>NA</v>
          </cell>
          <cell r="T296" t="str">
            <v>NA</v>
          </cell>
          <cell r="U296" t="str">
            <v>NA</v>
          </cell>
        </row>
        <row r="297">
          <cell r="A297" t="str">
            <v>Plate2-E10</v>
          </cell>
          <cell r="B297">
            <v>300</v>
          </cell>
          <cell r="C297">
            <v>2</v>
          </cell>
          <cell r="D297" t="str">
            <v>17-0831-P2R1_E10_2D_2</v>
          </cell>
          <cell r="E297" t="str">
            <v>17-0831-P2R1</v>
          </cell>
          <cell r="F297" t="str">
            <v>E10</v>
          </cell>
          <cell r="G297" t="str">
            <v>2D</v>
          </cell>
          <cell r="H297">
            <v>2</v>
          </cell>
          <cell r="I297" t="str">
            <v>6,2 methylacrylate</v>
          </cell>
          <cell r="J297">
            <v>15.84560247769446</v>
          </cell>
          <cell r="K297" t="str">
            <v>D</v>
          </cell>
          <cell r="L297">
            <v>1</v>
          </cell>
          <cell r="M297">
            <v>96</v>
          </cell>
          <cell r="N297">
            <v>5</v>
          </cell>
          <cell r="O297" t="str">
            <v xml:space="preserve">Human </v>
          </cell>
          <cell r="P297" t="str">
            <v>S1500+</v>
          </cell>
          <cell r="Q297" t="str">
            <v>HepaRG</v>
          </cell>
          <cell r="R297" t="str">
            <v>2D</v>
          </cell>
          <cell r="S297" t="str">
            <v>NA</v>
          </cell>
          <cell r="T297" t="str">
            <v>NA</v>
          </cell>
          <cell r="U297" t="str">
            <v>NA</v>
          </cell>
        </row>
        <row r="298">
          <cell r="A298" t="str">
            <v>Plate2-E11</v>
          </cell>
          <cell r="B298">
            <v>303</v>
          </cell>
          <cell r="C298">
            <v>2</v>
          </cell>
          <cell r="D298" t="str">
            <v>17-0831-P2R1_E11_2E_1</v>
          </cell>
          <cell r="E298" t="str">
            <v>17-0831-P2R1</v>
          </cell>
          <cell r="F298" t="str">
            <v>E11</v>
          </cell>
          <cell r="G298" t="str">
            <v>2E</v>
          </cell>
          <cell r="H298">
            <v>1</v>
          </cell>
          <cell r="I298" t="str">
            <v>6,2 methylacrylate</v>
          </cell>
          <cell r="J298">
            <v>5.0144311638273606</v>
          </cell>
          <cell r="K298" t="str">
            <v>E</v>
          </cell>
          <cell r="L298">
            <v>1</v>
          </cell>
          <cell r="M298">
            <v>96</v>
          </cell>
          <cell r="N298">
            <v>5</v>
          </cell>
          <cell r="O298" t="str">
            <v xml:space="preserve">Human </v>
          </cell>
          <cell r="P298" t="str">
            <v>S1500+</v>
          </cell>
          <cell r="Q298" t="str">
            <v>HepaRG</v>
          </cell>
          <cell r="R298" t="str">
            <v>2D</v>
          </cell>
          <cell r="S298" t="str">
            <v>NA</v>
          </cell>
          <cell r="T298" t="str">
            <v>NA</v>
          </cell>
          <cell r="U298" t="str">
            <v>NA</v>
          </cell>
        </row>
        <row r="299">
          <cell r="A299" t="str">
            <v>Plate2-E12</v>
          </cell>
          <cell r="B299">
            <v>304</v>
          </cell>
          <cell r="C299">
            <v>2</v>
          </cell>
          <cell r="D299" t="str">
            <v>17-0831-P2R1_E12_2E_2</v>
          </cell>
          <cell r="E299" t="str">
            <v>17-0831-P2R1</v>
          </cell>
          <cell r="F299" t="str">
            <v>E12</v>
          </cell>
          <cell r="G299" t="str">
            <v>2E</v>
          </cell>
          <cell r="H299">
            <v>2</v>
          </cell>
          <cell r="I299" t="str">
            <v>6,2 methylacrylate</v>
          </cell>
          <cell r="J299">
            <v>5.0144311638273606</v>
          </cell>
          <cell r="K299" t="str">
            <v>E</v>
          </cell>
          <cell r="L299">
            <v>1</v>
          </cell>
          <cell r="M299">
            <v>96</v>
          </cell>
          <cell r="N299">
            <v>5</v>
          </cell>
          <cell r="O299" t="str">
            <v xml:space="preserve">Human </v>
          </cell>
          <cell r="P299" t="str">
            <v>S1500+</v>
          </cell>
          <cell r="Q299" t="str">
            <v>HepaRG</v>
          </cell>
          <cell r="R299" t="str">
            <v>2D</v>
          </cell>
          <cell r="S299" t="str">
            <v>NA</v>
          </cell>
          <cell r="T299" t="str">
            <v>NA</v>
          </cell>
          <cell r="U299" t="str">
            <v>NA</v>
          </cell>
        </row>
        <row r="300">
          <cell r="A300" t="str">
            <v>Plate2-E13</v>
          </cell>
          <cell r="B300">
            <v>471</v>
          </cell>
          <cell r="C300">
            <v>2</v>
          </cell>
          <cell r="D300" t="str">
            <v>17-0831-P2R1_E13_Media _1</v>
          </cell>
          <cell r="E300" t="str">
            <v>17-0831-P2R1</v>
          </cell>
          <cell r="F300" t="str">
            <v>E13</v>
          </cell>
          <cell r="G300" t="str">
            <v xml:space="preserve">Media </v>
          </cell>
          <cell r="H300">
            <v>1</v>
          </cell>
          <cell r="I300" t="str">
            <v>Media control</v>
          </cell>
          <cell r="J300">
            <v>0</v>
          </cell>
          <cell r="K300" t="str">
            <v>NA</v>
          </cell>
          <cell r="L300">
            <v>1</v>
          </cell>
          <cell r="M300">
            <v>96</v>
          </cell>
          <cell r="N300">
            <v>5</v>
          </cell>
          <cell r="O300" t="str">
            <v xml:space="preserve">Human </v>
          </cell>
          <cell r="P300" t="str">
            <v>S1500+</v>
          </cell>
          <cell r="Q300" t="str">
            <v>HepaRG</v>
          </cell>
          <cell r="R300" t="str">
            <v>2D</v>
          </cell>
          <cell r="S300" t="str">
            <v>NA</v>
          </cell>
          <cell r="T300" t="str">
            <v>NA</v>
          </cell>
          <cell r="U300" t="str">
            <v>NA</v>
          </cell>
        </row>
        <row r="301">
          <cell r="A301" t="str">
            <v>Plate2-E14</v>
          </cell>
          <cell r="B301">
            <v>472</v>
          </cell>
          <cell r="C301">
            <v>2</v>
          </cell>
          <cell r="D301" t="str">
            <v>17-0831-P2R1_E14_Media _2</v>
          </cell>
          <cell r="E301" t="str">
            <v>17-0831-P2R1</v>
          </cell>
          <cell r="F301" t="str">
            <v>E14</v>
          </cell>
          <cell r="G301" t="str">
            <v xml:space="preserve">Media </v>
          </cell>
          <cell r="H301">
            <v>2</v>
          </cell>
          <cell r="I301" t="str">
            <v>Media control</v>
          </cell>
          <cell r="J301">
            <v>0</v>
          </cell>
          <cell r="K301" t="str">
            <v>NA</v>
          </cell>
          <cell r="L301">
            <v>1</v>
          </cell>
          <cell r="M301">
            <v>96</v>
          </cell>
          <cell r="N301">
            <v>5</v>
          </cell>
          <cell r="O301" t="str">
            <v xml:space="preserve">Human </v>
          </cell>
          <cell r="P301" t="str">
            <v>S1500+</v>
          </cell>
          <cell r="Q301" t="str">
            <v>HepaRG</v>
          </cell>
          <cell r="R301" t="str">
            <v>2D</v>
          </cell>
          <cell r="S301" t="str">
            <v>NA</v>
          </cell>
          <cell r="T301" t="str">
            <v>NA</v>
          </cell>
          <cell r="U301" t="str">
            <v>NA</v>
          </cell>
        </row>
        <row r="302">
          <cell r="A302" t="str">
            <v>Plate2-E15</v>
          </cell>
          <cell r="B302">
            <v>307</v>
          </cell>
          <cell r="C302">
            <v>2</v>
          </cell>
          <cell r="D302" t="str">
            <v>17-0831-P2R1_E15_2F_1</v>
          </cell>
          <cell r="E302" t="str">
            <v>17-0831-P2R1</v>
          </cell>
          <cell r="F302" t="str">
            <v>E15</v>
          </cell>
          <cell r="G302" t="str">
            <v>2F</v>
          </cell>
          <cell r="H302">
            <v>1</v>
          </cell>
          <cell r="I302" t="str">
            <v>6,2 methylacrylate</v>
          </cell>
          <cell r="J302">
            <v>1.5868453050086584</v>
          </cell>
          <cell r="K302" t="str">
            <v>F</v>
          </cell>
          <cell r="L302">
            <v>1</v>
          </cell>
          <cell r="M302">
            <v>96</v>
          </cell>
          <cell r="N302">
            <v>5</v>
          </cell>
          <cell r="O302" t="str">
            <v xml:space="preserve">Human </v>
          </cell>
          <cell r="P302" t="str">
            <v>S1500+</v>
          </cell>
          <cell r="Q302" t="str">
            <v>HepaRG</v>
          </cell>
          <cell r="R302" t="str">
            <v>2D</v>
          </cell>
          <cell r="S302" t="str">
            <v>NA</v>
          </cell>
          <cell r="T302" t="str">
            <v>NA</v>
          </cell>
          <cell r="U302" t="str">
            <v>NA</v>
          </cell>
        </row>
        <row r="303">
          <cell r="A303" t="str">
            <v>Plate2-E16</v>
          </cell>
          <cell r="B303">
            <v>308</v>
          </cell>
          <cell r="C303">
            <v>2</v>
          </cell>
          <cell r="D303" t="str">
            <v>17-0831-P2R1_E16_2F_2</v>
          </cell>
          <cell r="E303" t="str">
            <v>17-0831-P2R1</v>
          </cell>
          <cell r="F303" t="str">
            <v>E16</v>
          </cell>
          <cell r="G303" t="str">
            <v>2F</v>
          </cell>
          <cell r="H303">
            <v>2</v>
          </cell>
          <cell r="I303" t="str">
            <v>6,2 methylacrylate</v>
          </cell>
          <cell r="J303">
            <v>1.5868453050086584</v>
          </cell>
          <cell r="K303" t="str">
            <v>F</v>
          </cell>
          <cell r="L303">
            <v>1</v>
          </cell>
          <cell r="M303">
            <v>96</v>
          </cell>
          <cell r="N303">
            <v>5</v>
          </cell>
          <cell r="O303" t="str">
            <v xml:space="preserve">Human </v>
          </cell>
          <cell r="P303" t="str">
            <v>S1500+</v>
          </cell>
          <cell r="Q303" t="str">
            <v>HepaRG</v>
          </cell>
          <cell r="R303" t="str">
            <v>2D</v>
          </cell>
          <cell r="S303" t="str">
            <v>NA</v>
          </cell>
          <cell r="T303" t="str">
            <v>NA</v>
          </cell>
          <cell r="U303" t="str">
            <v>NA</v>
          </cell>
        </row>
        <row r="304">
          <cell r="A304" t="str">
            <v>Plate2-E17</v>
          </cell>
          <cell r="B304">
            <v>311</v>
          </cell>
          <cell r="C304">
            <v>2</v>
          </cell>
          <cell r="D304" t="str">
            <v>17-0831-P2R1_E17_2G_1</v>
          </cell>
          <cell r="E304" t="str">
            <v>17-0831-P2R1</v>
          </cell>
          <cell r="F304" t="str">
            <v>E17</v>
          </cell>
          <cell r="G304" t="str">
            <v>2G</v>
          </cell>
          <cell r="H304">
            <v>1</v>
          </cell>
          <cell r="I304" t="str">
            <v>6,2 methylacrylate</v>
          </cell>
          <cell r="J304">
            <v>0.50216623576223363</v>
          </cell>
          <cell r="K304" t="str">
            <v>G</v>
          </cell>
          <cell r="L304">
            <v>1</v>
          </cell>
          <cell r="M304">
            <v>96</v>
          </cell>
          <cell r="N304">
            <v>5</v>
          </cell>
          <cell r="O304" t="str">
            <v xml:space="preserve">Human </v>
          </cell>
          <cell r="P304" t="str">
            <v>S1500+</v>
          </cell>
          <cell r="Q304" t="str">
            <v>HepaRG</v>
          </cell>
          <cell r="R304" t="str">
            <v>2D</v>
          </cell>
          <cell r="S304" t="str">
            <v>NA</v>
          </cell>
          <cell r="T304" t="str">
            <v>NA</v>
          </cell>
          <cell r="U304" t="str">
            <v>NA</v>
          </cell>
        </row>
        <row r="305">
          <cell r="A305" t="str">
            <v>Plate2-E18</v>
          </cell>
          <cell r="B305">
            <v>312</v>
          </cell>
          <cell r="C305">
            <v>2</v>
          </cell>
          <cell r="D305" t="str">
            <v>17-0831-P2R1_E18_2G_2</v>
          </cell>
          <cell r="E305" t="str">
            <v>17-0831-P2R1</v>
          </cell>
          <cell r="F305" t="str">
            <v>E18</v>
          </cell>
          <cell r="G305" t="str">
            <v>2G</v>
          </cell>
          <cell r="H305">
            <v>2</v>
          </cell>
          <cell r="I305" t="str">
            <v>6,2 methylacrylate</v>
          </cell>
          <cell r="J305">
            <v>0.50216623576223363</v>
          </cell>
          <cell r="K305" t="str">
            <v>G</v>
          </cell>
          <cell r="L305">
            <v>1</v>
          </cell>
          <cell r="M305">
            <v>96</v>
          </cell>
          <cell r="N305">
            <v>5</v>
          </cell>
          <cell r="O305" t="str">
            <v xml:space="preserve">Human </v>
          </cell>
          <cell r="P305" t="str">
            <v>S1500+</v>
          </cell>
          <cell r="Q305" t="str">
            <v>HepaRG</v>
          </cell>
          <cell r="R305" t="str">
            <v>2D</v>
          </cell>
          <cell r="S305" t="str">
            <v>NA</v>
          </cell>
          <cell r="T305" t="str">
            <v>NA</v>
          </cell>
          <cell r="U305" t="str">
            <v>NA</v>
          </cell>
        </row>
        <row r="306">
          <cell r="A306" t="str">
            <v>Plate2-E19</v>
          </cell>
          <cell r="B306">
            <v>315</v>
          </cell>
          <cell r="C306">
            <v>2</v>
          </cell>
          <cell r="D306" t="str">
            <v>17-0831-P2R1_E19_2H_1</v>
          </cell>
          <cell r="E306" t="str">
            <v>17-0831-P2R1</v>
          </cell>
          <cell r="F306" t="str">
            <v>E19</v>
          </cell>
          <cell r="G306" t="str">
            <v>2H</v>
          </cell>
          <cell r="H306">
            <v>1</v>
          </cell>
          <cell r="I306" t="str">
            <v>6,2 methylacrylate</v>
          </cell>
          <cell r="J306">
            <v>0.15891336574754228</v>
          </cell>
          <cell r="K306" t="str">
            <v>H</v>
          </cell>
          <cell r="L306">
            <v>1</v>
          </cell>
          <cell r="M306">
            <v>96</v>
          </cell>
          <cell r="N306">
            <v>5</v>
          </cell>
          <cell r="O306" t="str">
            <v xml:space="preserve">Human </v>
          </cell>
          <cell r="P306" t="str">
            <v>S1500+</v>
          </cell>
          <cell r="Q306" t="str">
            <v>HepaRG</v>
          </cell>
          <cell r="R306" t="str">
            <v>2D</v>
          </cell>
          <cell r="S306" t="str">
            <v>NA</v>
          </cell>
          <cell r="T306" t="str">
            <v>NA</v>
          </cell>
          <cell r="U306" t="str">
            <v>NA</v>
          </cell>
        </row>
        <row r="307">
          <cell r="A307" t="str">
            <v>Plate2-E20</v>
          </cell>
          <cell r="B307">
            <v>316</v>
          </cell>
          <cell r="C307">
            <v>2</v>
          </cell>
          <cell r="D307" t="str">
            <v>17-0831-P2R1_E20_2H_2</v>
          </cell>
          <cell r="E307" t="str">
            <v>17-0831-P2R1</v>
          </cell>
          <cell r="F307" t="str">
            <v>E20</v>
          </cell>
          <cell r="G307" t="str">
            <v>2H</v>
          </cell>
          <cell r="H307">
            <v>2</v>
          </cell>
          <cell r="I307" t="str">
            <v>6,2 methylacrylate</v>
          </cell>
          <cell r="J307">
            <v>0.15891336574754228</v>
          </cell>
          <cell r="K307" t="str">
            <v>H</v>
          </cell>
          <cell r="L307">
            <v>1</v>
          </cell>
          <cell r="M307">
            <v>96</v>
          </cell>
          <cell r="N307">
            <v>5</v>
          </cell>
          <cell r="O307" t="str">
            <v xml:space="preserve">Human </v>
          </cell>
          <cell r="P307" t="str">
            <v>S1500+</v>
          </cell>
          <cell r="Q307" t="str">
            <v>HepaRG</v>
          </cell>
          <cell r="R307" t="str">
            <v>2D</v>
          </cell>
          <cell r="S307" t="str">
            <v>NA</v>
          </cell>
          <cell r="T307" t="str">
            <v>NA</v>
          </cell>
          <cell r="U307" t="str">
            <v>NA</v>
          </cell>
        </row>
        <row r="308">
          <cell r="A308" t="str">
            <v>Plate2-E21</v>
          </cell>
          <cell r="B308">
            <v>319</v>
          </cell>
          <cell r="C308">
            <v>2</v>
          </cell>
          <cell r="D308" t="str">
            <v>17-0831-P2R1_E21_2I_1</v>
          </cell>
          <cell r="E308" t="str">
            <v>17-0831-P2R1</v>
          </cell>
          <cell r="F308" t="str">
            <v>E21</v>
          </cell>
          <cell r="G308" t="str">
            <v>2I</v>
          </cell>
          <cell r="H308">
            <v>1</v>
          </cell>
          <cell r="I308" t="str">
            <v>6,2 methylacrylate</v>
          </cell>
          <cell r="J308">
            <v>5.0289039793526037E-2</v>
          </cell>
          <cell r="K308" t="str">
            <v>I</v>
          </cell>
          <cell r="L308">
            <v>1</v>
          </cell>
          <cell r="M308">
            <v>96</v>
          </cell>
          <cell r="N308">
            <v>5</v>
          </cell>
          <cell r="O308" t="str">
            <v xml:space="preserve">Human </v>
          </cell>
          <cell r="P308" t="str">
            <v>S1500+</v>
          </cell>
          <cell r="Q308" t="str">
            <v>HepaRG</v>
          </cell>
          <cell r="R308" t="str">
            <v>2D</v>
          </cell>
          <cell r="S308" t="str">
            <v>NA</v>
          </cell>
          <cell r="T308" t="str">
            <v>NA</v>
          </cell>
          <cell r="U308" t="str">
            <v>NA</v>
          </cell>
        </row>
        <row r="309">
          <cell r="A309" t="str">
            <v>Plate2-E22</v>
          </cell>
          <cell r="B309">
            <v>320</v>
          </cell>
          <cell r="C309">
            <v>2</v>
          </cell>
          <cell r="D309" t="str">
            <v>17-0831-P2R1_E22_2I_2</v>
          </cell>
          <cell r="E309" t="str">
            <v>17-0831-P2R1</v>
          </cell>
          <cell r="F309" t="str">
            <v>E22</v>
          </cell>
          <cell r="G309" t="str">
            <v>2I</v>
          </cell>
          <cell r="H309">
            <v>2</v>
          </cell>
          <cell r="I309" t="str">
            <v>6,2 methylacrylate</v>
          </cell>
          <cell r="J309">
            <v>5.0289039793526037E-2</v>
          </cell>
          <cell r="K309" t="str">
            <v>I</v>
          </cell>
          <cell r="L309">
            <v>1</v>
          </cell>
          <cell r="M309">
            <v>96</v>
          </cell>
          <cell r="N309">
            <v>5</v>
          </cell>
          <cell r="O309" t="str">
            <v xml:space="preserve">Human </v>
          </cell>
          <cell r="P309" t="str">
            <v>S1500+</v>
          </cell>
          <cell r="Q309" t="str">
            <v>HepaRG</v>
          </cell>
          <cell r="R309" t="str">
            <v>2D</v>
          </cell>
          <cell r="S309" t="str">
            <v>NA</v>
          </cell>
          <cell r="T309" t="str">
            <v>NA</v>
          </cell>
          <cell r="U309" t="str">
            <v>NA</v>
          </cell>
        </row>
        <row r="310">
          <cell r="A310" t="str">
            <v>Plate2-E3</v>
          </cell>
          <cell r="B310">
            <v>287</v>
          </cell>
          <cell r="C310">
            <v>2</v>
          </cell>
          <cell r="D310" t="str">
            <v>17-0831-P2R1_E3_2A_1</v>
          </cell>
          <cell r="E310" t="str">
            <v>17-0831-P2R1</v>
          </cell>
          <cell r="F310" t="str">
            <v>E3</v>
          </cell>
          <cell r="G310" t="str">
            <v>2A</v>
          </cell>
          <cell r="H310">
            <v>1</v>
          </cell>
          <cell r="I310" t="str">
            <v>6,2 methylacrylate</v>
          </cell>
          <cell r="J310">
            <v>500</v>
          </cell>
          <cell r="K310" t="str">
            <v>A</v>
          </cell>
          <cell r="L310">
            <v>1</v>
          </cell>
          <cell r="M310">
            <v>96</v>
          </cell>
          <cell r="N310">
            <v>5</v>
          </cell>
          <cell r="O310" t="str">
            <v xml:space="preserve">Human </v>
          </cell>
          <cell r="P310" t="str">
            <v>S1500+</v>
          </cell>
          <cell r="Q310" t="str">
            <v>HepaRG</v>
          </cell>
          <cell r="R310" t="str">
            <v>2D</v>
          </cell>
          <cell r="S310" t="str">
            <v>NA</v>
          </cell>
          <cell r="T310" t="str">
            <v>NA</v>
          </cell>
          <cell r="U310" t="str">
            <v>NA</v>
          </cell>
        </row>
        <row r="311">
          <cell r="A311" t="str">
            <v>Plate2-E4</v>
          </cell>
          <cell r="B311">
            <v>288</v>
          </cell>
          <cell r="C311">
            <v>2</v>
          </cell>
          <cell r="D311" t="str">
            <v>17-0831-P2R1_E4_2A_2</v>
          </cell>
          <cell r="E311" t="str">
            <v>17-0831-P2R1</v>
          </cell>
          <cell r="F311" t="str">
            <v>E4</v>
          </cell>
          <cell r="G311" t="str">
            <v>2A</v>
          </cell>
          <cell r="H311">
            <v>2</v>
          </cell>
          <cell r="I311" t="str">
            <v>6,2 methylacrylate</v>
          </cell>
          <cell r="J311">
            <v>500</v>
          </cell>
          <cell r="K311" t="str">
            <v>A</v>
          </cell>
          <cell r="L311">
            <v>1</v>
          </cell>
          <cell r="M311">
            <v>96</v>
          </cell>
          <cell r="N311">
            <v>5</v>
          </cell>
          <cell r="O311" t="str">
            <v xml:space="preserve">Human </v>
          </cell>
          <cell r="P311" t="str">
            <v>S1500+</v>
          </cell>
          <cell r="Q311" t="str">
            <v>HepaRG</v>
          </cell>
          <cell r="R311" t="str">
            <v>2D</v>
          </cell>
          <cell r="S311" t="str">
            <v>NA</v>
          </cell>
          <cell r="T311" t="str">
            <v>NA</v>
          </cell>
          <cell r="U311" t="str">
            <v>NA</v>
          </cell>
        </row>
        <row r="312">
          <cell r="A312" t="str">
            <v>Plate2-E5</v>
          </cell>
          <cell r="B312">
            <v>291</v>
          </cell>
          <cell r="C312">
            <v>2</v>
          </cell>
          <cell r="D312" t="str">
            <v>17-0831-P2R1_E5_2B_1</v>
          </cell>
          <cell r="E312" t="str">
            <v>17-0831-P2R1</v>
          </cell>
          <cell r="F312" t="str">
            <v>E5</v>
          </cell>
          <cell r="G312" t="str">
            <v>2B</v>
          </cell>
          <cell r="H312">
            <v>1</v>
          </cell>
          <cell r="I312" t="str">
            <v>6,2 methylacrylate</v>
          </cell>
          <cell r="J312">
            <v>158.22784810126581</v>
          </cell>
          <cell r="K312" t="str">
            <v>B</v>
          </cell>
          <cell r="L312">
            <v>1</v>
          </cell>
          <cell r="M312">
            <v>96</v>
          </cell>
          <cell r="N312">
            <v>5</v>
          </cell>
          <cell r="O312" t="str">
            <v xml:space="preserve">Human </v>
          </cell>
          <cell r="P312" t="str">
            <v>S1500+</v>
          </cell>
          <cell r="Q312" t="str">
            <v>HepaRG</v>
          </cell>
          <cell r="R312" t="str">
            <v>2D</v>
          </cell>
          <cell r="S312" t="str">
            <v>NA</v>
          </cell>
          <cell r="T312" t="str">
            <v>NA</v>
          </cell>
          <cell r="U312" t="str">
            <v>NA</v>
          </cell>
        </row>
        <row r="313">
          <cell r="A313" t="str">
            <v>Plate2-E6</v>
          </cell>
          <cell r="B313">
            <v>292</v>
          </cell>
          <cell r="C313">
            <v>2</v>
          </cell>
          <cell r="D313" t="str">
            <v>17-0831-P2R1_E6_2B_2</v>
          </cell>
          <cell r="E313" t="str">
            <v>17-0831-P2R1</v>
          </cell>
          <cell r="F313" t="str">
            <v>E6</v>
          </cell>
          <cell r="G313" t="str">
            <v>2B</v>
          </cell>
          <cell r="H313">
            <v>2</v>
          </cell>
          <cell r="I313" t="str">
            <v>6,2 methylacrylate</v>
          </cell>
          <cell r="J313">
            <v>158.22784810126581</v>
          </cell>
          <cell r="K313" t="str">
            <v>B</v>
          </cell>
          <cell r="L313">
            <v>1</v>
          </cell>
          <cell r="M313">
            <v>96</v>
          </cell>
          <cell r="N313">
            <v>5</v>
          </cell>
          <cell r="O313" t="str">
            <v xml:space="preserve">Human </v>
          </cell>
          <cell r="P313" t="str">
            <v>S1500+</v>
          </cell>
          <cell r="Q313" t="str">
            <v>HepaRG</v>
          </cell>
          <cell r="R313" t="str">
            <v>2D</v>
          </cell>
          <cell r="S313" t="str">
            <v>NA</v>
          </cell>
          <cell r="T313" t="str">
            <v>NA</v>
          </cell>
          <cell r="U313" t="str">
            <v>NA</v>
          </cell>
        </row>
        <row r="314">
          <cell r="A314" t="str">
            <v>Plate2-E7</v>
          </cell>
          <cell r="B314">
            <v>295</v>
          </cell>
          <cell r="C314">
            <v>2</v>
          </cell>
          <cell r="D314" t="str">
            <v>17-0831-P2R1_E7_2C_1</v>
          </cell>
          <cell r="E314" t="str">
            <v>17-0831-P2R1</v>
          </cell>
          <cell r="F314" t="str">
            <v>E7</v>
          </cell>
          <cell r="G314" t="str">
            <v>2C</v>
          </cell>
          <cell r="H314">
            <v>1</v>
          </cell>
          <cell r="I314" t="str">
            <v>6,2 methylacrylate</v>
          </cell>
          <cell r="J314">
            <v>50.072103829514496</v>
          </cell>
          <cell r="K314" t="str">
            <v>C</v>
          </cell>
          <cell r="L314">
            <v>1</v>
          </cell>
          <cell r="M314">
            <v>96</v>
          </cell>
          <cell r="N314">
            <v>5</v>
          </cell>
          <cell r="O314" t="str">
            <v xml:space="preserve">Human </v>
          </cell>
          <cell r="P314" t="str">
            <v>S1500+</v>
          </cell>
          <cell r="Q314" t="str">
            <v>HepaRG</v>
          </cell>
          <cell r="R314" t="str">
            <v>2D</v>
          </cell>
          <cell r="S314" t="str">
            <v>NA</v>
          </cell>
          <cell r="T314" t="str">
            <v>NA</v>
          </cell>
          <cell r="U314" t="str">
            <v>NA</v>
          </cell>
        </row>
        <row r="315">
          <cell r="A315" t="str">
            <v>Plate2-E8</v>
          </cell>
          <cell r="B315">
            <v>296</v>
          </cell>
          <cell r="C315">
            <v>2</v>
          </cell>
          <cell r="D315" t="str">
            <v>17-0831-P2R1_E8_2C_2</v>
          </cell>
          <cell r="E315" t="str">
            <v>17-0831-P2R1</v>
          </cell>
          <cell r="F315" t="str">
            <v>E8</v>
          </cell>
          <cell r="G315" t="str">
            <v>2C</v>
          </cell>
          <cell r="H315">
            <v>2</v>
          </cell>
          <cell r="I315" t="str">
            <v>6,2 methylacrylate</v>
          </cell>
          <cell r="J315">
            <v>50.072103829514496</v>
          </cell>
          <cell r="K315" t="str">
            <v>C</v>
          </cell>
          <cell r="L315">
            <v>1</v>
          </cell>
          <cell r="M315">
            <v>96</v>
          </cell>
          <cell r="N315">
            <v>5</v>
          </cell>
          <cell r="O315" t="str">
            <v xml:space="preserve">Human </v>
          </cell>
          <cell r="P315" t="str">
            <v>S1500+</v>
          </cell>
          <cell r="Q315" t="str">
            <v>HepaRG</v>
          </cell>
          <cell r="R315" t="str">
            <v>2D</v>
          </cell>
          <cell r="S315" t="str">
            <v>NA</v>
          </cell>
          <cell r="T315" t="str">
            <v>NA</v>
          </cell>
          <cell r="U315" t="str">
            <v>NA</v>
          </cell>
        </row>
        <row r="316">
          <cell r="A316" t="str">
            <v>Plate2-E9</v>
          </cell>
          <cell r="B316">
            <v>299</v>
          </cell>
          <cell r="C316">
            <v>2</v>
          </cell>
          <cell r="D316" t="str">
            <v>17-0831-P2R1_E9_2D_1</v>
          </cell>
          <cell r="E316" t="str">
            <v>17-0831-P2R1</v>
          </cell>
          <cell r="F316" t="str">
            <v>E9</v>
          </cell>
          <cell r="G316" t="str">
            <v>2D</v>
          </cell>
          <cell r="H316">
            <v>1</v>
          </cell>
          <cell r="I316" t="str">
            <v>6,2 methylacrylate</v>
          </cell>
          <cell r="J316">
            <v>15.84560247769446</v>
          </cell>
          <cell r="K316" t="str">
            <v>D</v>
          </cell>
          <cell r="L316">
            <v>1</v>
          </cell>
          <cell r="M316">
            <v>96</v>
          </cell>
          <cell r="N316">
            <v>5</v>
          </cell>
          <cell r="O316" t="str">
            <v xml:space="preserve">Human </v>
          </cell>
          <cell r="P316" t="str">
            <v>S1500+</v>
          </cell>
          <cell r="Q316" t="str">
            <v>HepaRG</v>
          </cell>
          <cell r="R316" t="str">
            <v>2D</v>
          </cell>
          <cell r="S316" t="str">
            <v>NA</v>
          </cell>
          <cell r="T316" t="str">
            <v>NA</v>
          </cell>
          <cell r="U316" t="str">
            <v>NA</v>
          </cell>
        </row>
        <row r="317">
          <cell r="A317" t="str">
            <v>Plate2-F1</v>
          </cell>
          <cell r="B317">
            <v>496</v>
          </cell>
          <cell r="C317">
            <v>2</v>
          </cell>
          <cell r="D317" t="str">
            <v>17-0831-P2R1_F1_NTP- CONTROL-6_2</v>
          </cell>
          <cell r="E317" t="str">
            <v>17-0831-P2R1</v>
          </cell>
          <cell r="F317" t="str">
            <v>F1</v>
          </cell>
          <cell r="G317" t="str">
            <v>NTP- CONTROL-6</v>
          </cell>
          <cell r="H317">
            <v>2</v>
          </cell>
          <cell r="I317" t="str">
            <v>Lysate control1</v>
          </cell>
          <cell r="J317" t="str">
            <v>NA</v>
          </cell>
          <cell r="K317" t="str">
            <v>NA</v>
          </cell>
          <cell r="L317">
            <v>1</v>
          </cell>
          <cell r="M317">
            <v>96</v>
          </cell>
          <cell r="N317">
            <v>5</v>
          </cell>
          <cell r="O317" t="str">
            <v xml:space="preserve">Human </v>
          </cell>
          <cell r="P317" t="str">
            <v>S1500+</v>
          </cell>
          <cell r="Q317" t="str">
            <v>HepaRG</v>
          </cell>
          <cell r="R317" t="str">
            <v>2D</v>
          </cell>
          <cell r="S317" t="str">
            <v>NA</v>
          </cell>
          <cell r="T317" t="str">
            <v>NA</v>
          </cell>
          <cell r="U317" t="str">
            <v>NA</v>
          </cell>
        </row>
        <row r="318">
          <cell r="A318" t="str">
            <v>Plate2-F10</v>
          </cell>
          <cell r="B318">
            <v>302</v>
          </cell>
          <cell r="C318">
            <v>2</v>
          </cell>
          <cell r="D318" t="str">
            <v>17-0831-P2R1_F10_2D_4</v>
          </cell>
          <cell r="E318" t="str">
            <v>17-0831-P2R1</v>
          </cell>
          <cell r="F318" t="str">
            <v>F10</v>
          </cell>
          <cell r="G318" t="str">
            <v>2D</v>
          </cell>
          <cell r="H318">
            <v>4</v>
          </cell>
          <cell r="I318" t="str">
            <v>6,2 methylacrylate</v>
          </cell>
          <cell r="J318">
            <v>15.84560247769446</v>
          </cell>
          <cell r="K318" t="str">
            <v>D</v>
          </cell>
          <cell r="L318">
            <v>1</v>
          </cell>
          <cell r="M318">
            <v>96</v>
          </cell>
          <cell r="N318">
            <v>5</v>
          </cell>
          <cell r="O318" t="str">
            <v xml:space="preserve">Human </v>
          </cell>
          <cell r="P318" t="str">
            <v>S1500+</v>
          </cell>
          <cell r="Q318" t="str">
            <v>HepaRG</v>
          </cell>
          <cell r="R318" t="str">
            <v>2D</v>
          </cell>
          <cell r="S318" t="str">
            <v>NA</v>
          </cell>
          <cell r="T318" t="str">
            <v>NA</v>
          </cell>
          <cell r="U318" t="str">
            <v>NA</v>
          </cell>
        </row>
        <row r="319">
          <cell r="A319" t="str">
            <v>Plate2-F11</v>
          </cell>
          <cell r="B319">
            <v>305</v>
          </cell>
          <cell r="C319">
            <v>2</v>
          </cell>
          <cell r="D319" t="str">
            <v>17-0831-P2R1_F11_2E_3</v>
          </cell>
          <cell r="E319" t="str">
            <v>17-0831-P2R1</v>
          </cell>
          <cell r="F319" t="str">
            <v>F11</v>
          </cell>
          <cell r="G319" t="str">
            <v>2E</v>
          </cell>
          <cell r="H319">
            <v>3</v>
          </cell>
          <cell r="I319" t="str">
            <v>6,2 methylacrylate</v>
          </cell>
          <cell r="J319">
            <v>5.0144311638273606</v>
          </cell>
          <cell r="K319" t="str">
            <v>E</v>
          </cell>
          <cell r="L319">
            <v>1</v>
          </cell>
          <cell r="M319">
            <v>96</v>
          </cell>
          <cell r="N319">
            <v>5</v>
          </cell>
          <cell r="O319" t="str">
            <v xml:space="preserve">Human </v>
          </cell>
          <cell r="P319" t="str">
            <v>S1500+</v>
          </cell>
          <cell r="Q319" t="str">
            <v>HepaRG</v>
          </cell>
          <cell r="R319" t="str">
            <v>2D</v>
          </cell>
          <cell r="S319" t="str">
            <v>NA</v>
          </cell>
          <cell r="T319" t="str">
            <v>NA</v>
          </cell>
          <cell r="U319" t="str">
            <v>NA</v>
          </cell>
        </row>
        <row r="320">
          <cell r="A320" t="str">
            <v>Plate2-F12</v>
          </cell>
          <cell r="B320">
            <v>306</v>
          </cell>
          <cell r="C320">
            <v>2</v>
          </cell>
          <cell r="D320" t="str">
            <v>17-0831-P2R1_F12_2E_4</v>
          </cell>
          <cell r="E320" t="str">
            <v>17-0831-P2R1</v>
          </cell>
          <cell r="F320" t="str">
            <v>F12</v>
          </cell>
          <cell r="G320" t="str">
            <v>2E</v>
          </cell>
          <cell r="H320">
            <v>4</v>
          </cell>
          <cell r="I320" t="str">
            <v>6,2 methylacrylate</v>
          </cell>
          <cell r="J320">
            <v>5.0144311638273606</v>
          </cell>
          <cell r="K320" t="str">
            <v>E</v>
          </cell>
          <cell r="L320">
            <v>1</v>
          </cell>
          <cell r="M320">
            <v>96</v>
          </cell>
          <cell r="N320">
            <v>5</v>
          </cell>
          <cell r="O320" t="str">
            <v xml:space="preserve">Human </v>
          </cell>
          <cell r="P320" t="str">
            <v>S1500+</v>
          </cell>
          <cell r="Q320" t="str">
            <v>HepaRG</v>
          </cell>
          <cell r="R320" t="str">
            <v>2D</v>
          </cell>
          <cell r="S320" t="str">
            <v>NA</v>
          </cell>
          <cell r="T320" t="str">
            <v>NA</v>
          </cell>
          <cell r="U320" t="str">
            <v>NA</v>
          </cell>
        </row>
        <row r="321">
          <cell r="A321" t="str">
            <v>Plate2-F13</v>
          </cell>
          <cell r="B321">
            <v>473</v>
          </cell>
          <cell r="C321">
            <v>2</v>
          </cell>
          <cell r="D321" t="str">
            <v>17-0831-P2R1_F13_Media _3</v>
          </cell>
          <cell r="E321" t="str">
            <v>17-0831-P2R1</v>
          </cell>
          <cell r="F321" t="str">
            <v>F13</v>
          </cell>
          <cell r="G321" t="str">
            <v xml:space="preserve">Media </v>
          </cell>
          <cell r="H321">
            <v>3</v>
          </cell>
          <cell r="I321" t="str">
            <v>Media control</v>
          </cell>
          <cell r="J321">
            <v>0</v>
          </cell>
          <cell r="K321" t="str">
            <v>NA</v>
          </cell>
          <cell r="L321">
            <v>1</v>
          </cell>
          <cell r="M321">
            <v>96</v>
          </cell>
          <cell r="N321">
            <v>5</v>
          </cell>
          <cell r="O321" t="str">
            <v xml:space="preserve">Human </v>
          </cell>
          <cell r="P321" t="str">
            <v>S1500+</v>
          </cell>
          <cell r="Q321" t="str">
            <v>HepaRG</v>
          </cell>
          <cell r="R321" t="str">
            <v>2D</v>
          </cell>
          <cell r="S321" t="str">
            <v>NA</v>
          </cell>
          <cell r="T321" t="str">
            <v>NA</v>
          </cell>
          <cell r="U321" t="str">
            <v>NA</v>
          </cell>
        </row>
        <row r="322">
          <cell r="A322" t="str">
            <v>Plate2-F14</v>
          </cell>
          <cell r="B322">
            <v>474</v>
          </cell>
          <cell r="C322">
            <v>2</v>
          </cell>
          <cell r="D322" t="str">
            <v>17-0831-P2R1_F14_Media _4</v>
          </cell>
          <cell r="E322" t="str">
            <v>17-0831-P2R1</v>
          </cell>
          <cell r="F322" t="str">
            <v>F14</v>
          </cell>
          <cell r="G322" t="str">
            <v xml:space="preserve">Media </v>
          </cell>
          <cell r="H322">
            <v>4</v>
          </cell>
          <cell r="I322" t="str">
            <v>Media control</v>
          </cell>
          <cell r="J322">
            <v>0</v>
          </cell>
          <cell r="K322" t="str">
            <v>NA</v>
          </cell>
          <cell r="L322">
            <v>1</v>
          </cell>
          <cell r="M322">
            <v>96</v>
          </cell>
          <cell r="N322">
            <v>5</v>
          </cell>
          <cell r="O322" t="str">
            <v xml:space="preserve">Human </v>
          </cell>
          <cell r="P322" t="str">
            <v>S1500+</v>
          </cell>
          <cell r="Q322" t="str">
            <v>HepaRG</v>
          </cell>
          <cell r="R322" t="str">
            <v>2D</v>
          </cell>
          <cell r="S322" t="str">
            <v>NA</v>
          </cell>
          <cell r="T322" t="str">
            <v>NA</v>
          </cell>
          <cell r="U322" t="str">
            <v>NA</v>
          </cell>
        </row>
        <row r="323">
          <cell r="A323" t="str">
            <v>Plate2-F15</v>
          </cell>
          <cell r="B323">
            <v>309</v>
          </cell>
          <cell r="C323">
            <v>2</v>
          </cell>
          <cell r="D323" t="str">
            <v>17-0831-P2R1_F15_2F_3</v>
          </cell>
          <cell r="E323" t="str">
            <v>17-0831-P2R1</v>
          </cell>
          <cell r="F323" t="str">
            <v>F15</v>
          </cell>
          <cell r="G323" t="str">
            <v>2F</v>
          </cell>
          <cell r="H323">
            <v>3</v>
          </cell>
          <cell r="I323" t="str">
            <v>6,2 methylacrylate</v>
          </cell>
          <cell r="J323">
            <v>1.5868453050086584</v>
          </cell>
          <cell r="K323" t="str">
            <v>F</v>
          </cell>
          <cell r="L323">
            <v>1</v>
          </cell>
          <cell r="M323">
            <v>96</v>
          </cell>
          <cell r="N323">
            <v>5</v>
          </cell>
          <cell r="O323" t="str">
            <v xml:space="preserve">Human </v>
          </cell>
          <cell r="P323" t="str">
            <v>S1500+</v>
          </cell>
          <cell r="Q323" t="str">
            <v>HepaRG</v>
          </cell>
          <cell r="R323" t="str">
            <v>2D</v>
          </cell>
          <cell r="S323" t="str">
            <v>NA</v>
          </cell>
          <cell r="T323" t="str">
            <v>NA</v>
          </cell>
          <cell r="U323" t="str">
            <v>NA</v>
          </cell>
        </row>
        <row r="324">
          <cell r="A324" t="str">
            <v>Plate2-F16</v>
          </cell>
          <cell r="B324">
            <v>310</v>
          </cell>
          <cell r="C324">
            <v>2</v>
          </cell>
          <cell r="D324" t="str">
            <v>17-0831-P2R1_F16_2F_4</v>
          </cell>
          <cell r="E324" t="str">
            <v>17-0831-P2R1</v>
          </cell>
          <cell r="F324" t="str">
            <v>F16</v>
          </cell>
          <cell r="G324" t="str">
            <v>2F</v>
          </cell>
          <cell r="H324">
            <v>4</v>
          </cell>
          <cell r="I324" t="str">
            <v>6,2 methylacrylate</v>
          </cell>
          <cell r="J324">
            <v>1.5868453050086584</v>
          </cell>
          <cell r="K324" t="str">
            <v>F</v>
          </cell>
          <cell r="L324">
            <v>1</v>
          </cell>
          <cell r="M324">
            <v>96</v>
          </cell>
          <cell r="N324">
            <v>5</v>
          </cell>
          <cell r="O324" t="str">
            <v xml:space="preserve">Human </v>
          </cell>
          <cell r="P324" t="str">
            <v>S1500+</v>
          </cell>
          <cell r="Q324" t="str">
            <v>HepaRG</v>
          </cell>
          <cell r="R324" t="str">
            <v>2D</v>
          </cell>
          <cell r="S324" t="str">
            <v>NA</v>
          </cell>
          <cell r="T324" t="str">
            <v>NA</v>
          </cell>
          <cell r="U324" t="str">
            <v>NA</v>
          </cell>
        </row>
        <row r="325">
          <cell r="A325" t="str">
            <v>Plate2-F17</v>
          </cell>
          <cell r="B325">
            <v>313</v>
          </cell>
          <cell r="C325">
            <v>2</v>
          </cell>
          <cell r="D325" t="str">
            <v>17-0831-P2R1_F17_2G_3</v>
          </cell>
          <cell r="E325" t="str">
            <v>17-0831-P2R1</v>
          </cell>
          <cell r="F325" t="str">
            <v>F17</v>
          </cell>
          <cell r="G325" t="str">
            <v>2G</v>
          </cell>
          <cell r="H325">
            <v>3</v>
          </cell>
          <cell r="I325" t="str">
            <v>6,2 methylacrylate</v>
          </cell>
          <cell r="J325">
            <v>0.50216623576223363</v>
          </cell>
          <cell r="K325" t="str">
            <v>G</v>
          </cell>
          <cell r="L325">
            <v>1</v>
          </cell>
          <cell r="M325">
            <v>96</v>
          </cell>
          <cell r="N325">
            <v>5</v>
          </cell>
          <cell r="O325" t="str">
            <v xml:space="preserve">Human </v>
          </cell>
          <cell r="P325" t="str">
            <v>S1500+</v>
          </cell>
          <cell r="Q325" t="str">
            <v>HepaRG</v>
          </cell>
          <cell r="R325" t="str">
            <v>2D</v>
          </cell>
          <cell r="S325" t="str">
            <v>NA</v>
          </cell>
          <cell r="T325" t="str">
            <v>NA</v>
          </cell>
          <cell r="U325" t="str">
            <v>NA</v>
          </cell>
        </row>
        <row r="326">
          <cell r="A326" t="str">
            <v>Plate2-F18</v>
          </cell>
          <cell r="B326">
            <v>314</v>
          </cell>
          <cell r="C326">
            <v>2</v>
          </cell>
          <cell r="D326" t="str">
            <v>17-0831-P2R1_F18_2G_4</v>
          </cell>
          <cell r="E326" t="str">
            <v>17-0831-P2R1</v>
          </cell>
          <cell r="F326" t="str">
            <v>F18</v>
          </cell>
          <cell r="G326" t="str">
            <v>2G</v>
          </cell>
          <cell r="H326">
            <v>4</v>
          </cell>
          <cell r="I326" t="str">
            <v>6,2 methylacrylate</v>
          </cell>
          <cell r="J326">
            <v>0.50216623576223363</v>
          </cell>
          <cell r="K326" t="str">
            <v>G</v>
          </cell>
          <cell r="L326">
            <v>1</v>
          </cell>
          <cell r="M326">
            <v>96</v>
          </cell>
          <cell r="N326">
            <v>5</v>
          </cell>
          <cell r="O326" t="str">
            <v xml:space="preserve">Human </v>
          </cell>
          <cell r="P326" t="str">
            <v>S1500+</v>
          </cell>
          <cell r="Q326" t="str">
            <v>HepaRG</v>
          </cell>
          <cell r="R326" t="str">
            <v>2D</v>
          </cell>
          <cell r="S326" t="str">
            <v>NA</v>
          </cell>
          <cell r="T326" t="str">
            <v>NA</v>
          </cell>
          <cell r="U326" t="str">
            <v>NA</v>
          </cell>
        </row>
        <row r="327">
          <cell r="A327" t="str">
            <v>Plate2-F19</v>
          </cell>
          <cell r="B327">
            <v>317</v>
          </cell>
          <cell r="C327">
            <v>2</v>
          </cell>
          <cell r="D327" t="str">
            <v>17-0831-P2R1_F19_2H_3</v>
          </cell>
          <cell r="E327" t="str">
            <v>17-0831-P2R1</v>
          </cell>
          <cell r="F327" t="str">
            <v>F19</v>
          </cell>
          <cell r="G327" t="str">
            <v>2H</v>
          </cell>
          <cell r="H327">
            <v>3</v>
          </cell>
          <cell r="I327" t="str">
            <v>6,2 methylacrylate</v>
          </cell>
          <cell r="J327">
            <v>0.15891336574754228</v>
          </cell>
          <cell r="K327" t="str">
            <v>H</v>
          </cell>
          <cell r="L327">
            <v>1</v>
          </cell>
          <cell r="M327">
            <v>96</v>
          </cell>
          <cell r="N327">
            <v>5</v>
          </cell>
          <cell r="O327" t="str">
            <v xml:space="preserve">Human </v>
          </cell>
          <cell r="P327" t="str">
            <v>S1500+</v>
          </cell>
          <cell r="Q327" t="str">
            <v>HepaRG</v>
          </cell>
          <cell r="R327" t="str">
            <v>2D</v>
          </cell>
          <cell r="S327" t="str">
            <v>NA</v>
          </cell>
          <cell r="T327" t="str">
            <v>NA</v>
          </cell>
          <cell r="U327" t="str">
            <v>NA</v>
          </cell>
        </row>
        <row r="328">
          <cell r="A328" t="str">
            <v>Plate2-F20</v>
          </cell>
          <cell r="B328">
            <v>318</v>
          </cell>
          <cell r="C328">
            <v>2</v>
          </cell>
          <cell r="D328" t="str">
            <v>17-0831-P2R1_F20_2H_4</v>
          </cell>
          <cell r="E328" t="str">
            <v>17-0831-P2R1</v>
          </cell>
          <cell r="F328" t="str">
            <v>F20</v>
          </cell>
          <cell r="G328" t="str">
            <v>2H</v>
          </cell>
          <cell r="H328">
            <v>4</v>
          </cell>
          <cell r="I328" t="str">
            <v>6,2 methylacrylate</v>
          </cell>
          <cell r="J328">
            <v>0.15891336574754228</v>
          </cell>
          <cell r="K328" t="str">
            <v>H</v>
          </cell>
          <cell r="L328">
            <v>1</v>
          </cell>
          <cell r="M328">
            <v>96</v>
          </cell>
          <cell r="N328">
            <v>5</v>
          </cell>
          <cell r="O328" t="str">
            <v xml:space="preserve">Human </v>
          </cell>
          <cell r="P328" t="str">
            <v>S1500+</v>
          </cell>
          <cell r="Q328" t="str">
            <v>HepaRG</v>
          </cell>
          <cell r="R328" t="str">
            <v>2D</v>
          </cell>
          <cell r="S328" t="str">
            <v>NA</v>
          </cell>
          <cell r="T328" t="str">
            <v>NA</v>
          </cell>
          <cell r="U328" t="str">
            <v>NA</v>
          </cell>
        </row>
        <row r="329">
          <cell r="A329" t="str">
            <v>Plate2-F21</v>
          </cell>
          <cell r="B329">
            <v>321</v>
          </cell>
          <cell r="C329">
            <v>2</v>
          </cell>
          <cell r="D329" t="str">
            <v>17-0831-P2R1_F21_2I_3</v>
          </cell>
          <cell r="E329" t="str">
            <v>17-0831-P2R1</v>
          </cell>
          <cell r="F329" t="str">
            <v>F21</v>
          </cell>
          <cell r="G329" t="str">
            <v>2I</v>
          </cell>
          <cell r="H329">
            <v>3</v>
          </cell>
          <cell r="I329" t="str">
            <v>6,2 methylacrylate</v>
          </cell>
          <cell r="J329">
            <v>5.0289039793526037E-2</v>
          </cell>
          <cell r="K329" t="str">
            <v>I</v>
          </cell>
          <cell r="L329">
            <v>1</v>
          </cell>
          <cell r="M329">
            <v>96</v>
          </cell>
          <cell r="N329">
            <v>5</v>
          </cell>
          <cell r="O329" t="str">
            <v xml:space="preserve">Human </v>
          </cell>
          <cell r="P329" t="str">
            <v>S1500+</v>
          </cell>
          <cell r="Q329" t="str">
            <v>HepaRG</v>
          </cell>
          <cell r="R329" t="str">
            <v>2D</v>
          </cell>
          <cell r="S329" t="str">
            <v>NA</v>
          </cell>
          <cell r="T329" t="str">
            <v>NA</v>
          </cell>
          <cell r="U329" t="str">
            <v>NA</v>
          </cell>
        </row>
        <row r="330">
          <cell r="A330" t="str">
            <v>Plate2-F22</v>
          </cell>
          <cell r="B330">
            <v>322</v>
          </cell>
          <cell r="C330">
            <v>2</v>
          </cell>
          <cell r="D330" t="str">
            <v>17-0831-P2R1_F22_2I_4</v>
          </cell>
          <cell r="E330" t="str">
            <v>17-0831-P2R1</v>
          </cell>
          <cell r="F330" t="str">
            <v>F22</v>
          </cell>
          <cell r="G330" t="str">
            <v>2I</v>
          </cell>
          <cell r="H330">
            <v>4</v>
          </cell>
          <cell r="I330" t="str">
            <v>6,2 methylacrylate</v>
          </cell>
          <cell r="J330">
            <v>5.0289039793526037E-2</v>
          </cell>
          <cell r="K330" t="str">
            <v>I</v>
          </cell>
          <cell r="L330">
            <v>1</v>
          </cell>
          <cell r="M330">
            <v>96</v>
          </cell>
          <cell r="N330">
            <v>5</v>
          </cell>
          <cell r="O330" t="str">
            <v xml:space="preserve">Human </v>
          </cell>
          <cell r="P330" t="str">
            <v>S1500+</v>
          </cell>
          <cell r="Q330" t="str">
            <v>HepaRG</v>
          </cell>
          <cell r="R330" t="str">
            <v>2D</v>
          </cell>
          <cell r="S330" t="str">
            <v>NA</v>
          </cell>
          <cell r="T330" t="str">
            <v>NA</v>
          </cell>
          <cell r="U330" t="str">
            <v>NA</v>
          </cell>
        </row>
        <row r="331">
          <cell r="A331" t="str">
            <v>Plate2-F3</v>
          </cell>
          <cell r="B331">
            <v>289</v>
          </cell>
          <cell r="C331">
            <v>2</v>
          </cell>
          <cell r="D331" t="str">
            <v>17-0831-P2R1_F3_2A_3</v>
          </cell>
          <cell r="E331" t="str">
            <v>17-0831-P2R1</v>
          </cell>
          <cell r="F331" t="str">
            <v>F3</v>
          </cell>
          <cell r="G331" t="str">
            <v>2A</v>
          </cell>
          <cell r="H331">
            <v>3</v>
          </cell>
          <cell r="I331" t="str">
            <v>6,2 methylacrylate</v>
          </cell>
          <cell r="J331">
            <v>500</v>
          </cell>
          <cell r="K331" t="str">
            <v>A</v>
          </cell>
          <cell r="L331">
            <v>1</v>
          </cell>
          <cell r="M331">
            <v>96</v>
          </cell>
          <cell r="N331">
            <v>5</v>
          </cell>
          <cell r="O331" t="str">
            <v xml:space="preserve">Human </v>
          </cell>
          <cell r="P331" t="str">
            <v>S1500+</v>
          </cell>
          <cell r="Q331" t="str">
            <v>HepaRG</v>
          </cell>
          <cell r="R331" t="str">
            <v>2D</v>
          </cell>
          <cell r="S331" t="str">
            <v>NA</v>
          </cell>
          <cell r="T331" t="str">
            <v>NA</v>
          </cell>
          <cell r="U331" t="str">
            <v>NA</v>
          </cell>
        </row>
        <row r="332">
          <cell r="A332" t="str">
            <v>Plate2-F4</v>
          </cell>
          <cell r="B332">
            <v>290</v>
          </cell>
          <cell r="C332">
            <v>2</v>
          </cell>
          <cell r="D332" t="str">
            <v>17-0831-P2R1_F4_2A_4</v>
          </cell>
          <cell r="E332" t="str">
            <v>17-0831-P2R1</v>
          </cell>
          <cell r="F332" t="str">
            <v>F4</v>
          </cell>
          <cell r="G332" t="str">
            <v>2A</v>
          </cell>
          <cell r="H332">
            <v>4</v>
          </cell>
          <cell r="I332" t="str">
            <v>6,2 methylacrylate</v>
          </cell>
          <cell r="J332">
            <v>500</v>
          </cell>
          <cell r="K332" t="str">
            <v>A</v>
          </cell>
          <cell r="L332">
            <v>1</v>
          </cell>
          <cell r="M332">
            <v>96</v>
          </cell>
          <cell r="N332">
            <v>5</v>
          </cell>
          <cell r="O332" t="str">
            <v xml:space="preserve">Human </v>
          </cell>
          <cell r="P332" t="str">
            <v>S1500+</v>
          </cell>
          <cell r="Q332" t="str">
            <v>HepaRG</v>
          </cell>
          <cell r="R332" t="str">
            <v>2D</v>
          </cell>
          <cell r="S332" t="str">
            <v>NA</v>
          </cell>
          <cell r="T332" t="str">
            <v>NA</v>
          </cell>
          <cell r="U332" t="str">
            <v>NA</v>
          </cell>
        </row>
        <row r="333">
          <cell r="A333" t="str">
            <v>Plate2-F5</v>
          </cell>
          <cell r="B333">
            <v>293</v>
          </cell>
          <cell r="C333">
            <v>2</v>
          </cell>
          <cell r="D333" t="str">
            <v>17-0831-P2R1_F5_2B_3</v>
          </cell>
          <cell r="E333" t="str">
            <v>17-0831-P2R1</v>
          </cell>
          <cell r="F333" t="str">
            <v>F5</v>
          </cell>
          <cell r="G333" t="str">
            <v>2B</v>
          </cell>
          <cell r="H333">
            <v>3</v>
          </cell>
          <cell r="I333" t="str">
            <v>6,2 methylacrylate</v>
          </cell>
          <cell r="J333">
            <v>158.22784810126581</v>
          </cell>
          <cell r="K333" t="str">
            <v>B</v>
          </cell>
          <cell r="L333">
            <v>1</v>
          </cell>
          <cell r="M333">
            <v>96</v>
          </cell>
          <cell r="N333">
            <v>5</v>
          </cell>
          <cell r="O333" t="str">
            <v xml:space="preserve">Human </v>
          </cell>
          <cell r="P333" t="str">
            <v>S1500+</v>
          </cell>
          <cell r="Q333" t="str">
            <v>HepaRG</v>
          </cell>
          <cell r="R333" t="str">
            <v>2D</v>
          </cell>
          <cell r="S333" t="str">
            <v>NA</v>
          </cell>
          <cell r="T333" t="str">
            <v>NA</v>
          </cell>
          <cell r="U333" t="str">
            <v>NA</v>
          </cell>
        </row>
        <row r="334">
          <cell r="A334" t="str">
            <v>Plate2-F6</v>
          </cell>
          <cell r="B334">
            <v>294</v>
          </cell>
          <cell r="C334">
            <v>2</v>
          </cell>
          <cell r="D334" t="str">
            <v>17-0831-P2R1_F6_2B_4</v>
          </cell>
          <cell r="E334" t="str">
            <v>17-0831-P2R1</v>
          </cell>
          <cell r="F334" t="str">
            <v>F6</v>
          </cell>
          <cell r="G334" t="str">
            <v>2B</v>
          </cell>
          <cell r="H334">
            <v>4</v>
          </cell>
          <cell r="I334" t="str">
            <v>6,2 methylacrylate</v>
          </cell>
          <cell r="J334">
            <v>158.22784810126581</v>
          </cell>
          <cell r="K334" t="str">
            <v>B</v>
          </cell>
          <cell r="L334">
            <v>1</v>
          </cell>
          <cell r="M334">
            <v>96</v>
          </cell>
          <cell r="N334">
            <v>5</v>
          </cell>
          <cell r="O334" t="str">
            <v xml:space="preserve">Human </v>
          </cell>
          <cell r="P334" t="str">
            <v>S1500+</v>
          </cell>
          <cell r="Q334" t="str">
            <v>HepaRG</v>
          </cell>
          <cell r="R334" t="str">
            <v>2D</v>
          </cell>
          <cell r="S334" t="str">
            <v>NA</v>
          </cell>
          <cell r="T334" t="str">
            <v>NA</v>
          </cell>
          <cell r="U334" t="str">
            <v>NA</v>
          </cell>
        </row>
        <row r="335">
          <cell r="A335" t="str">
            <v>Plate2-F7</v>
          </cell>
          <cell r="B335">
            <v>297</v>
          </cell>
          <cell r="C335">
            <v>2</v>
          </cell>
          <cell r="D335" t="str">
            <v>17-0831-P2R1_F7_2C_3</v>
          </cell>
          <cell r="E335" t="str">
            <v>17-0831-P2R1</v>
          </cell>
          <cell r="F335" t="str">
            <v>F7</v>
          </cell>
          <cell r="G335" t="str">
            <v>2C</v>
          </cell>
          <cell r="H335">
            <v>3</v>
          </cell>
          <cell r="I335" t="str">
            <v>6,2 methylacrylate</v>
          </cell>
          <cell r="J335">
            <v>50.072103829514496</v>
          </cell>
          <cell r="K335" t="str">
            <v>C</v>
          </cell>
          <cell r="L335">
            <v>1</v>
          </cell>
          <cell r="M335">
            <v>96</v>
          </cell>
          <cell r="N335">
            <v>5</v>
          </cell>
          <cell r="O335" t="str">
            <v xml:space="preserve">Human </v>
          </cell>
          <cell r="P335" t="str">
            <v>S1500+</v>
          </cell>
          <cell r="Q335" t="str">
            <v>HepaRG</v>
          </cell>
          <cell r="R335" t="str">
            <v>2D</v>
          </cell>
          <cell r="S335" t="str">
            <v>NA</v>
          </cell>
          <cell r="T335" t="str">
            <v>NA</v>
          </cell>
          <cell r="U335" t="str">
            <v>NA</v>
          </cell>
        </row>
        <row r="336">
          <cell r="A336" t="str">
            <v>Plate2-F8</v>
          </cell>
          <cell r="B336">
            <v>298</v>
          </cell>
          <cell r="C336">
            <v>2</v>
          </cell>
          <cell r="D336" t="str">
            <v>17-0831-P2R1_F8_2C_4</v>
          </cell>
          <cell r="E336" t="str">
            <v>17-0831-P2R1</v>
          </cell>
          <cell r="F336" t="str">
            <v>F8</v>
          </cell>
          <cell r="G336" t="str">
            <v>2C</v>
          </cell>
          <cell r="H336">
            <v>4</v>
          </cell>
          <cell r="I336" t="str">
            <v>6,2 methylacrylate</v>
          </cell>
          <cell r="J336">
            <v>50.072103829514496</v>
          </cell>
          <cell r="K336" t="str">
            <v>C</v>
          </cell>
          <cell r="L336">
            <v>1</v>
          </cell>
          <cell r="M336">
            <v>96</v>
          </cell>
          <cell r="N336">
            <v>5</v>
          </cell>
          <cell r="O336" t="str">
            <v xml:space="preserve">Human </v>
          </cell>
          <cell r="P336" t="str">
            <v>S1500+</v>
          </cell>
          <cell r="Q336" t="str">
            <v>HepaRG</v>
          </cell>
          <cell r="R336" t="str">
            <v>2D</v>
          </cell>
          <cell r="S336" t="str">
            <v>NA</v>
          </cell>
          <cell r="T336" t="str">
            <v>NA</v>
          </cell>
          <cell r="U336" t="str">
            <v>NA</v>
          </cell>
        </row>
        <row r="337">
          <cell r="A337" t="str">
            <v>Plate2-F9</v>
          </cell>
          <cell r="B337">
            <v>301</v>
          </cell>
          <cell r="C337">
            <v>2</v>
          </cell>
          <cell r="D337" t="str">
            <v>17-0831-P2R1_F9_2D_3</v>
          </cell>
          <cell r="E337" t="str">
            <v>17-0831-P2R1</v>
          </cell>
          <cell r="F337" t="str">
            <v>F9</v>
          </cell>
          <cell r="G337" t="str">
            <v>2D</v>
          </cell>
          <cell r="H337">
            <v>3</v>
          </cell>
          <cell r="I337" t="str">
            <v>6,2 methylacrylate</v>
          </cell>
          <cell r="J337">
            <v>15.84560247769446</v>
          </cell>
          <cell r="K337" t="str">
            <v>D</v>
          </cell>
          <cell r="L337">
            <v>1</v>
          </cell>
          <cell r="M337">
            <v>96</v>
          </cell>
          <cell r="N337">
            <v>5</v>
          </cell>
          <cell r="O337" t="str">
            <v xml:space="preserve">Human </v>
          </cell>
          <cell r="P337" t="str">
            <v>S1500+</v>
          </cell>
          <cell r="Q337" t="str">
            <v>HepaRG</v>
          </cell>
          <cell r="R337" t="str">
            <v>2D</v>
          </cell>
          <cell r="S337" t="str">
            <v>NA</v>
          </cell>
          <cell r="T337" t="str">
            <v>NA</v>
          </cell>
          <cell r="U337" t="str">
            <v>NA</v>
          </cell>
        </row>
        <row r="338">
          <cell r="A338" t="str">
            <v>Plate2-G1</v>
          </cell>
          <cell r="B338">
            <v>497</v>
          </cell>
          <cell r="C338">
            <v>2</v>
          </cell>
          <cell r="D338" t="str">
            <v>17-0831-P2R1_G1_NTP- CONTROL-7_1</v>
          </cell>
          <cell r="E338" t="str">
            <v>17-0831-P2R1</v>
          </cell>
          <cell r="F338" t="str">
            <v>G1</v>
          </cell>
          <cell r="G338" t="str">
            <v>NTP- CONTROL-7</v>
          </cell>
          <cell r="H338">
            <v>1</v>
          </cell>
          <cell r="I338" t="str">
            <v>Lysate control2</v>
          </cell>
          <cell r="J338" t="str">
            <v>NA</v>
          </cell>
          <cell r="K338" t="str">
            <v>NA</v>
          </cell>
          <cell r="L338">
            <v>1</v>
          </cell>
          <cell r="M338">
            <v>96</v>
          </cell>
          <cell r="N338">
            <v>5</v>
          </cell>
          <cell r="O338" t="str">
            <v xml:space="preserve">Human </v>
          </cell>
          <cell r="P338" t="str">
            <v>S1500+</v>
          </cell>
          <cell r="Q338" t="str">
            <v>HepaRG</v>
          </cell>
          <cell r="R338" t="str">
            <v>2D</v>
          </cell>
          <cell r="S338" t="str">
            <v>NA</v>
          </cell>
          <cell r="T338" t="str">
            <v>NA</v>
          </cell>
          <cell r="U338" t="str">
            <v>NA</v>
          </cell>
        </row>
        <row r="339">
          <cell r="A339" t="str">
            <v>Plate2-G10</v>
          </cell>
          <cell r="B339">
            <v>336</v>
          </cell>
          <cell r="C339">
            <v>2</v>
          </cell>
          <cell r="D339" t="str">
            <v>17-0831-P2R1_G10_3D_2</v>
          </cell>
          <cell r="E339" t="str">
            <v>17-0831-P2R1</v>
          </cell>
          <cell r="F339" t="str">
            <v>G10</v>
          </cell>
          <cell r="G339" t="str">
            <v>3D</v>
          </cell>
          <cell r="H339">
            <v>2</v>
          </cell>
          <cell r="I339" t="str">
            <v>Phenobarbital</v>
          </cell>
          <cell r="J339">
            <v>31.691204955388919</v>
          </cell>
          <cell r="K339" t="str">
            <v>D</v>
          </cell>
          <cell r="L339">
            <v>1</v>
          </cell>
          <cell r="M339">
            <v>96</v>
          </cell>
          <cell r="N339">
            <v>5</v>
          </cell>
          <cell r="O339" t="str">
            <v xml:space="preserve">Human </v>
          </cell>
          <cell r="P339" t="str">
            <v>S1500+</v>
          </cell>
          <cell r="Q339" t="str">
            <v>HepaRG</v>
          </cell>
          <cell r="R339" t="str">
            <v>2D</v>
          </cell>
          <cell r="S339" t="str">
            <v>NA</v>
          </cell>
          <cell r="T339" t="str">
            <v>NA</v>
          </cell>
          <cell r="U339" t="str">
            <v>NA</v>
          </cell>
        </row>
        <row r="340">
          <cell r="A340" t="str">
            <v>Plate2-G11</v>
          </cell>
          <cell r="B340">
            <v>339</v>
          </cell>
          <cell r="C340">
            <v>2</v>
          </cell>
          <cell r="D340" t="str">
            <v>17-0831-P2R1_G11_3E_1</v>
          </cell>
          <cell r="E340" t="str">
            <v>17-0831-P2R1</v>
          </cell>
          <cell r="F340" t="str">
            <v>G11</v>
          </cell>
          <cell r="G340" t="str">
            <v>3E</v>
          </cell>
          <cell r="H340">
            <v>1</v>
          </cell>
          <cell r="I340" t="str">
            <v>Phenobarbital</v>
          </cell>
          <cell r="J340">
            <v>10.028862327654721</v>
          </cell>
          <cell r="K340" t="str">
            <v>E</v>
          </cell>
          <cell r="L340">
            <v>1</v>
          </cell>
          <cell r="M340">
            <v>96</v>
          </cell>
          <cell r="N340">
            <v>5</v>
          </cell>
          <cell r="O340" t="str">
            <v xml:space="preserve">Human </v>
          </cell>
          <cell r="P340" t="str">
            <v>S1500+</v>
          </cell>
          <cell r="Q340" t="str">
            <v>HepaRG</v>
          </cell>
          <cell r="R340" t="str">
            <v>2D</v>
          </cell>
          <cell r="S340" t="str">
            <v>NA</v>
          </cell>
          <cell r="T340" t="str">
            <v>NA</v>
          </cell>
          <cell r="U340" t="str">
            <v>NA</v>
          </cell>
        </row>
        <row r="341">
          <cell r="A341" t="str">
            <v>Plate2-G12</v>
          </cell>
          <cell r="B341">
            <v>340</v>
          </cell>
          <cell r="C341">
            <v>2</v>
          </cell>
          <cell r="D341" t="str">
            <v>17-0831-P2R1_G12_3E_2</v>
          </cell>
          <cell r="E341" t="str">
            <v>17-0831-P2R1</v>
          </cell>
          <cell r="F341" t="str">
            <v>G12</v>
          </cell>
          <cell r="G341" t="str">
            <v>3E</v>
          </cell>
          <cell r="H341">
            <v>2</v>
          </cell>
          <cell r="I341" t="str">
            <v>Phenobarbital</v>
          </cell>
          <cell r="J341">
            <v>10.028862327654721</v>
          </cell>
          <cell r="K341" t="str">
            <v>E</v>
          </cell>
          <cell r="L341">
            <v>1</v>
          </cell>
          <cell r="M341">
            <v>96</v>
          </cell>
          <cell r="N341">
            <v>5</v>
          </cell>
          <cell r="O341" t="str">
            <v xml:space="preserve">Human </v>
          </cell>
          <cell r="P341" t="str">
            <v>S1500+</v>
          </cell>
          <cell r="Q341" t="str">
            <v>HepaRG</v>
          </cell>
          <cell r="R341" t="str">
            <v>2D</v>
          </cell>
          <cell r="S341" t="str">
            <v>NA</v>
          </cell>
          <cell r="T341" t="str">
            <v>NA</v>
          </cell>
          <cell r="U341" t="str">
            <v>NA</v>
          </cell>
        </row>
        <row r="342">
          <cell r="A342" t="str">
            <v>Plate2-G13</v>
          </cell>
          <cell r="B342">
            <v>475</v>
          </cell>
          <cell r="C342">
            <v>2</v>
          </cell>
          <cell r="D342" t="str">
            <v>17-0831-P2R1_G13_Media _1</v>
          </cell>
          <cell r="E342" t="str">
            <v>17-0831-P2R1</v>
          </cell>
          <cell r="F342" t="str">
            <v>G13</v>
          </cell>
          <cell r="G342" t="str">
            <v xml:space="preserve">Media </v>
          </cell>
          <cell r="H342">
            <v>1</v>
          </cell>
          <cell r="I342" t="str">
            <v>Media control</v>
          </cell>
          <cell r="J342">
            <v>0</v>
          </cell>
          <cell r="K342" t="str">
            <v>NA</v>
          </cell>
          <cell r="L342">
            <v>1</v>
          </cell>
          <cell r="M342">
            <v>96</v>
          </cell>
          <cell r="N342">
            <v>5</v>
          </cell>
          <cell r="O342" t="str">
            <v xml:space="preserve">Human </v>
          </cell>
          <cell r="P342" t="str">
            <v>S1500+</v>
          </cell>
          <cell r="Q342" t="str">
            <v>HepaRG</v>
          </cell>
          <cell r="R342" t="str">
            <v>2D</v>
          </cell>
          <cell r="S342" t="str">
            <v>NA</v>
          </cell>
          <cell r="T342" t="str">
            <v>NA</v>
          </cell>
          <cell r="U342" t="str">
            <v>NA</v>
          </cell>
        </row>
        <row r="343">
          <cell r="A343" t="str">
            <v>Plate2-G14</v>
          </cell>
          <cell r="B343">
            <v>476</v>
          </cell>
          <cell r="C343">
            <v>2</v>
          </cell>
          <cell r="D343" t="str">
            <v>17-0831-P2R1_G14_Media _2</v>
          </cell>
          <cell r="E343" t="str">
            <v>17-0831-P2R1</v>
          </cell>
          <cell r="F343" t="str">
            <v>G14</v>
          </cell>
          <cell r="G343" t="str">
            <v xml:space="preserve">Media </v>
          </cell>
          <cell r="H343">
            <v>2</v>
          </cell>
          <cell r="I343" t="str">
            <v>Media control</v>
          </cell>
          <cell r="J343">
            <v>0</v>
          </cell>
          <cell r="K343" t="str">
            <v>NA</v>
          </cell>
          <cell r="L343">
            <v>1</v>
          </cell>
          <cell r="M343">
            <v>96</v>
          </cell>
          <cell r="N343">
            <v>5</v>
          </cell>
          <cell r="O343" t="str">
            <v xml:space="preserve">Human </v>
          </cell>
          <cell r="P343" t="str">
            <v>S1500+</v>
          </cell>
          <cell r="Q343" t="str">
            <v>HepaRG</v>
          </cell>
          <cell r="R343" t="str">
            <v>2D</v>
          </cell>
          <cell r="S343" t="str">
            <v>NA</v>
          </cell>
          <cell r="T343" t="str">
            <v>NA</v>
          </cell>
          <cell r="U343" t="str">
            <v>NA</v>
          </cell>
        </row>
        <row r="344">
          <cell r="A344" t="str">
            <v>Plate2-G15</v>
          </cell>
          <cell r="B344">
            <v>343</v>
          </cell>
          <cell r="C344">
            <v>2</v>
          </cell>
          <cell r="D344" t="str">
            <v>17-0831-P2R1_G15_3F_1</v>
          </cell>
          <cell r="E344" t="str">
            <v>17-0831-P2R1</v>
          </cell>
          <cell r="F344" t="str">
            <v>G15</v>
          </cell>
          <cell r="G344" t="str">
            <v>3F</v>
          </cell>
          <cell r="H344">
            <v>1</v>
          </cell>
          <cell r="I344" t="str">
            <v>Phenobarbital</v>
          </cell>
          <cell r="J344">
            <v>3.1736906100173168</v>
          </cell>
          <cell r="K344" t="str">
            <v>F</v>
          </cell>
          <cell r="L344">
            <v>1</v>
          </cell>
          <cell r="M344">
            <v>96</v>
          </cell>
          <cell r="N344">
            <v>5</v>
          </cell>
          <cell r="O344" t="str">
            <v xml:space="preserve">Human </v>
          </cell>
          <cell r="P344" t="str">
            <v>S1500+</v>
          </cell>
          <cell r="Q344" t="str">
            <v>HepaRG</v>
          </cell>
          <cell r="R344" t="str">
            <v>2D</v>
          </cell>
          <cell r="S344" t="str">
            <v>NA</v>
          </cell>
          <cell r="T344" t="str">
            <v>NA</v>
          </cell>
          <cell r="U344" t="str">
            <v>NA</v>
          </cell>
        </row>
        <row r="345">
          <cell r="A345" t="str">
            <v>Plate2-G16</v>
          </cell>
          <cell r="B345">
            <v>344</v>
          </cell>
          <cell r="C345">
            <v>2</v>
          </cell>
          <cell r="D345" t="str">
            <v>17-0831-P2R1_G16_3F_2</v>
          </cell>
          <cell r="E345" t="str">
            <v>17-0831-P2R1</v>
          </cell>
          <cell r="F345" t="str">
            <v>G16</v>
          </cell>
          <cell r="G345" t="str">
            <v>3F</v>
          </cell>
          <cell r="H345">
            <v>2</v>
          </cell>
          <cell r="I345" t="str">
            <v>Phenobarbital</v>
          </cell>
          <cell r="J345">
            <v>3.1736906100173168</v>
          </cell>
          <cell r="K345" t="str">
            <v>F</v>
          </cell>
          <cell r="L345">
            <v>1</v>
          </cell>
          <cell r="M345">
            <v>96</v>
          </cell>
          <cell r="N345">
            <v>5</v>
          </cell>
          <cell r="O345" t="str">
            <v xml:space="preserve">Human </v>
          </cell>
          <cell r="P345" t="str">
            <v>S1500+</v>
          </cell>
          <cell r="Q345" t="str">
            <v>HepaRG</v>
          </cell>
          <cell r="R345" t="str">
            <v>2D</v>
          </cell>
          <cell r="S345" t="str">
            <v>NA</v>
          </cell>
          <cell r="T345" t="str">
            <v>NA</v>
          </cell>
          <cell r="U345" t="str">
            <v>NA</v>
          </cell>
        </row>
        <row r="346">
          <cell r="A346" t="str">
            <v>Plate2-G17</v>
          </cell>
          <cell r="B346">
            <v>347</v>
          </cell>
          <cell r="C346">
            <v>2</v>
          </cell>
          <cell r="D346" t="str">
            <v>17-0831-P2R1_G17_3G_1</v>
          </cell>
          <cell r="E346" t="str">
            <v>17-0831-P2R1</v>
          </cell>
          <cell r="F346" t="str">
            <v>G17</v>
          </cell>
          <cell r="G346" t="str">
            <v>3G</v>
          </cell>
          <cell r="H346">
            <v>1</v>
          </cell>
          <cell r="I346" t="str">
            <v>Phenobarbital</v>
          </cell>
          <cell r="J346">
            <v>1.0043324715244673</v>
          </cell>
          <cell r="K346" t="str">
            <v>G</v>
          </cell>
          <cell r="L346">
            <v>1</v>
          </cell>
          <cell r="M346">
            <v>96</v>
          </cell>
          <cell r="N346">
            <v>5</v>
          </cell>
          <cell r="O346" t="str">
            <v xml:space="preserve">Human </v>
          </cell>
          <cell r="P346" t="str">
            <v>S1500+</v>
          </cell>
          <cell r="Q346" t="str">
            <v>HepaRG</v>
          </cell>
          <cell r="R346" t="str">
            <v>2D</v>
          </cell>
          <cell r="S346" t="str">
            <v>NA</v>
          </cell>
          <cell r="T346" t="str">
            <v>NA</v>
          </cell>
          <cell r="U346" t="str">
            <v>NA</v>
          </cell>
        </row>
        <row r="347">
          <cell r="A347" t="str">
            <v>Plate2-G18</v>
          </cell>
          <cell r="B347">
            <v>348</v>
          </cell>
          <cell r="C347">
            <v>2</v>
          </cell>
          <cell r="D347" t="str">
            <v>17-0831-P2R1_G18_3G_2</v>
          </cell>
          <cell r="E347" t="str">
            <v>17-0831-P2R1</v>
          </cell>
          <cell r="F347" t="str">
            <v>G18</v>
          </cell>
          <cell r="G347" t="str">
            <v>3G</v>
          </cell>
          <cell r="H347">
            <v>2</v>
          </cell>
          <cell r="I347" t="str">
            <v>Phenobarbital</v>
          </cell>
          <cell r="J347">
            <v>1.0043324715244673</v>
          </cell>
          <cell r="K347" t="str">
            <v>G</v>
          </cell>
          <cell r="L347">
            <v>1</v>
          </cell>
          <cell r="M347">
            <v>96</v>
          </cell>
          <cell r="N347">
            <v>5</v>
          </cell>
          <cell r="O347" t="str">
            <v xml:space="preserve">Human </v>
          </cell>
          <cell r="P347" t="str">
            <v>S1500+</v>
          </cell>
          <cell r="Q347" t="str">
            <v>HepaRG</v>
          </cell>
          <cell r="R347" t="str">
            <v>2D</v>
          </cell>
          <cell r="S347" t="str">
            <v>NA</v>
          </cell>
          <cell r="T347" t="str">
            <v>NA</v>
          </cell>
          <cell r="U347" t="str">
            <v>NA</v>
          </cell>
        </row>
        <row r="348">
          <cell r="A348" t="str">
            <v>Plate2-G19</v>
          </cell>
          <cell r="B348">
            <v>351</v>
          </cell>
          <cell r="C348">
            <v>2</v>
          </cell>
          <cell r="D348" t="str">
            <v>17-0831-P2R1_G19_3H_1</v>
          </cell>
          <cell r="E348" t="str">
            <v>17-0831-P2R1</v>
          </cell>
          <cell r="F348" t="str">
            <v>G19</v>
          </cell>
          <cell r="G348" t="str">
            <v>3H</v>
          </cell>
          <cell r="H348">
            <v>1</v>
          </cell>
          <cell r="I348" t="str">
            <v>Phenobarbital</v>
          </cell>
          <cell r="J348">
            <v>0.31782673149508456</v>
          </cell>
          <cell r="K348" t="str">
            <v>H</v>
          </cell>
          <cell r="L348">
            <v>1</v>
          </cell>
          <cell r="M348">
            <v>96</v>
          </cell>
          <cell r="N348">
            <v>5</v>
          </cell>
          <cell r="O348" t="str">
            <v xml:space="preserve">Human </v>
          </cell>
          <cell r="P348" t="str">
            <v>S1500+</v>
          </cell>
          <cell r="Q348" t="str">
            <v>HepaRG</v>
          </cell>
          <cell r="R348" t="str">
            <v>2D</v>
          </cell>
          <cell r="S348" t="str">
            <v>NA</v>
          </cell>
          <cell r="T348" t="str">
            <v>NA</v>
          </cell>
          <cell r="U348" t="str">
            <v>NA</v>
          </cell>
        </row>
        <row r="349">
          <cell r="A349" t="str">
            <v>Plate2-G20</v>
          </cell>
          <cell r="B349">
            <v>352</v>
          </cell>
          <cell r="C349">
            <v>2</v>
          </cell>
          <cell r="D349" t="str">
            <v>17-0831-P2R1_G20_3H_2</v>
          </cell>
          <cell r="E349" t="str">
            <v>17-0831-P2R1</v>
          </cell>
          <cell r="F349" t="str">
            <v>G20</v>
          </cell>
          <cell r="G349" t="str">
            <v>3H</v>
          </cell>
          <cell r="H349">
            <v>2</v>
          </cell>
          <cell r="I349" t="str">
            <v>Phenobarbital</v>
          </cell>
          <cell r="J349">
            <v>0.31782673149508456</v>
          </cell>
          <cell r="K349" t="str">
            <v>H</v>
          </cell>
          <cell r="L349">
            <v>1</v>
          </cell>
          <cell r="M349">
            <v>96</v>
          </cell>
          <cell r="N349">
            <v>5</v>
          </cell>
          <cell r="O349" t="str">
            <v xml:space="preserve">Human </v>
          </cell>
          <cell r="P349" t="str">
            <v>S1500+</v>
          </cell>
          <cell r="Q349" t="str">
            <v>HepaRG</v>
          </cell>
          <cell r="R349" t="str">
            <v>2D</v>
          </cell>
          <cell r="S349" t="str">
            <v>NA</v>
          </cell>
          <cell r="T349" t="str">
            <v>NA</v>
          </cell>
          <cell r="U349" t="str">
            <v>NA</v>
          </cell>
        </row>
        <row r="350">
          <cell r="A350" t="str">
            <v>Plate2-G21</v>
          </cell>
          <cell r="B350">
            <v>355</v>
          </cell>
          <cell r="C350">
            <v>2</v>
          </cell>
          <cell r="D350" t="str">
            <v>17-0831-P2R1_G21_3I_1</v>
          </cell>
          <cell r="E350" t="str">
            <v>17-0831-P2R1</v>
          </cell>
          <cell r="F350" t="str">
            <v>G21</v>
          </cell>
          <cell r="G350" t="str">
            <v>3I</v>
          </cell>
          <cell r="H350">
            <v>1</v>
          </cell>
          <cell r="I350" t="str">
            <v>Phenobarbital</v>
          </cell>
          <cell r="J350">
            <v>0.10057807958705207</v>
          </cell>
          <cell r="K350" t="str">
            <v>I</v>
          </cell>
          <cell r="L350">
            <v>1</v>
          </cell>
          <cell r="M350">
            <v>96</v>
          </cell>
          <cell r="N350">
            <v>5</v>
          </cell>
          <cell r="O350" t="str">
            <v xml:space="preserve">Human </v>
          </cell>
          <cell r="P350" t="str">
            <v>S1500+</v>
          </cell>
          <cell r="Q350" t="str">
            <v>HepaRG</v>
          </cell>
          <cell r="R350" t="str">
            <v>2D</v>
          </cell>
          <cell r="S350" t="str">
            <v>NA</v>
          </cell>
          <cell r="T350" t="str">
            <v>NA</v>
          </cell>
          <cell r="U350" t="str">
            <v>NA</v>
          </cell>
        </row>
        <row r="351">
          <cell r="A351" t="str">
            <v>Plate2-G22</v>
          </cell>
          <cell r="B351">
            <v>356</v>
          </cell>
          <cell r="C351">
            <v>2</v>
          </cell>
          <cell r="D351" t="str">
            <v>17-0831-P2R1_G22_3I_2</v>
          </cell>
          <cell r="E351" t="str">
            <v>17-0831-P2R1</v>
          </cell>
          <cell r="F351" t="str">
            <v>G22</v>
          </cell>
          <cell r="G351" t="str">
            <v>3I</v>
          </cell>
          <cell r="H351">
            <v>2</v>
          </cell>
          <cell r="I351" t="str">
            <v>Phenobarbital</v>
          </cell>
          <cell r="J351">
            <v>0.10057807958705207</v>
          </cell>
          <cell r="K351" t="str">
            <v>I</v>
          </cell>
          <cell r="L351">
            <v>1</v>
          </cell>
          <cell r="M351">
            <v>96</v>
          </cell>
          <cell r="N351">
            <v>5</v>
          </cell>
          <cell r="O351" t="str">
            <v xml:space="preserve">Human </v>
          </cell>
          <cell r="P351" t="str">
            <v>S1500+</v>
          </cell>
          <cell r="Q351" t="str">
            <v>HepaRG</v>
          </cell>
          <cell r="R351" t="str">
            <v>2D</v>
          </cell>
          <cell r="S351" t="str">
            <v>NA</v>
          </cell>
          <cell r="T351" t="str">
            <v>NA</v>
          </cell>
          <cell r="U351" t="str">
            <v>NA</v>
          </cell>
        </row>
        <row r="352">
          <cell r="A352" t="str">
            <v>Plate2-G3</v>
          </cell>
          <cell r="B352">
            <v>323</v>
          </cell>
          <cell r="C352">
            <v>2</v>
          </cell>
          <cell r="D352" t="str">
            <v>17-0831-P2R1_G3_3A_1</v>
          </cell>
          <cell r="E352" t="str">
            <v>17-0831-P2R1</v>
          </cell>
          <cell r="F352" t="str">
            <v>G3</v>
          </cell>
          <cell r="G352" t="str">
            <v>3A</v>
          </cell>
          <cell r="H352">
            <v>1</v>
          </cell>
          <cell r="I352" t="str">
            <v>Phenobarbital</v>
          </cell>
          <cell r="J352">
            <v>1000</v>
          </cell>
          <cell r="K352" t="str">
            <v>A</v>
          </cell>
          <cell r="L352">
            <v>1</v>
          </cell>
          <cell r="M352">
            <v>96</v>
          </cell>
          <cell r="N352">
            <v>5</v>
          </cell>
          <cell r="O352" t="str">
            <v xml:space="preserve">Human </v>
          </cell>
          <cell r="P352" t="str">
            <v>S1500+</v>
          </cell>
          <cell r="Q352" t="str">
            <v>HepaRG</v>
          </cell>
          <cell r="R352" t="str">
            <v>2D</v>
          </cell>
          <cell r="S352" t="str">
            <v>NA</v>
          </cell>
          <cell r="T352" t="str">
            <v>NA</v>
          </cell>
          <cell r="U352" t="str">
            <v>NA</v>
          </cell>
        </row>
        <row r="353">
          <cell r="A353" t="str">
            <v>Plate2-G4</v>
          </cell>
          <cell r="B353">
            <v>324</v>
          </cell>
          <cell r="C353">
            <v>2</v>
          </cell>
          <cell r="D353" t="str">
            <v>17-0831-P2R1_G4_3A_2</v>
          </cell>
          <cell r="E353" t="str">
            <v>17-0831-P2R1</v>
          </cell>
          <cell r="F353" t="str">
            <v>G4</v>
          </cell>
          <cell r="G353" t="str">
            <v>3A</v>
          </cell>
          <cell r="H353">
            <v>2</v>
          </cell>
          <cell r="I353" t="str">
            <v>Phenobarbital</v>
          </cell>
          <cell r="J353">
            <v>1000</v>
          </cell>
          <cell r="K353" t="str">
            <v>A</v>
          </cell>
          <cell r="L353">
            <v>1</v>
          </cell>
          <cell r="M353">
            <v>96</v>
          </cell>
          <cell r="N353">
            <v>5</v>
          </cell>
          <cell r="O353" t="str">
            <v xml:space="preserve">Human </v>
          </cell>
          <cell r="P353" t="str">
            <v>S1500+</v>
          </cell>
          <cell r="Q353" t="str">
            <v>HepaRG</v>
          </cell>
          <cell r="R353" t="str">
            <v>2D</v>
          </cell>
          <cell r="S353" t="str">
            <v>NA</v>
          </cell>
          <cell r="T353" t="str">
            <v>NA</v>
          </cell>
          <cell r="U353" t="str">
            <v>NA</v>
          </cell>
        </row>
        <row r="354">
          <cell r="A354" t="str">
            <v>Plate2-G5</v>
          </cell>
          <cell r="B354">
            <v>327</v>
          </cell>
          <cell r="C354">
            <v>2</v>
          </cell>
          <cell r="D354" t="str">
            <v>17-0831-P2R1_G5_3B_1</v>
          </cell>
          <cell r="E354" t="str">
            <v>17-0831-P2R1</v>
          </cell>
          <cell r="F354" t="str">
            <v>G5</v>
          </cell>
          <cell r="G354" t="str">
            <v>3B</v>
          </cell>
          <cell r="H354">
            <v>1</v>
          </cell>
          <cell r="I354" t="str">
            <v>Phenobarbital</v>
          </cell>
          <cell r="J354">
            <v>316.45569620253161</v>
          </cell>
          <cell r="K354" t="str">
            <v>B</v>
          </cell>
          <cell r="L354">
            <v>1</v>
          </cell>
          <cell r="M354">
            <v>96</v>
          </cell>
          <cell r="N354">
            <v>5</v>
          </cell>
          <cell r="O354" t="str">
            <v xml:space="preserve">Human </v>
          </cell>
          <cell r="P354" t="str">
            <v>S1500+</v>
          </cell>
          <cell r="Q354" t="str">
            <v>HepaRG</v>
          </cell>
          <cell r="R354" t="str">
            <v>2D</v>
          </cell>
          <cell r="S354" t="str">
            <v>NA</v>
          </cell>
          <cell r="T354" t="str">
            <v>NA</v>
          </cell>
          <cell r="U354" t="str">
            <v>NA</v>
          </cell>
        </row>
        <row r="355">
          <cell r="A355" t="str">
            <v>Plate2-G6</v>
          </cell>
          <cell r="B355">
            <v>328</v>
          </cell>
          <cell r="C355">
            <v>2</v>
          </cell>
          <cell r="D355" t="str">
            <v>17-0831-P2R1_G6_3B_2</v>
          </cell>
          <cell r="E355" t="str">
            <v>17-0831-P2R1</v>
          </cell>
          <cell r="F355" t="str">
            <v>G6</v>
          </cell>
          <cell r="G355" t="str">
            <v>3B</v>
          </cell>
          <cell r="H355">
            <v>2</v>
          </cell>
          <cell r="I355" t="str">
            <v>Phenobarbital</v>
          </cell>
          <cell r="J355">
            <v>316.45569620253161</v>
          </cell>
          <cell r="K355" t="str">
            <v>B</v>
          </cell>
          <cell r="L355">
            <v>1</v>
          </cell>
          <cell r="M355">
            <v>96</v>
          </cell>
          <cell r="N355">
            <v>5</v>
          </cell>
          <cell r="O355" t="str">
            <v xml:space="preserve">Human </v>
          </cell>
          <cell r="P355" t="str">
            <v>S1500+</v>
          </cell>
          <cell r="Q355" t="str">
            <v>HepaRG</v>
          </cell>
          <cell r="R355" t="str">
            <v>2D</v>
          </cell>
          <cell r="S355" t="str">
            <v>NA</v>
          </cell>
          <cell r="T355" t="str">
            <v>NA</v>
          </cell>
          <cell r="U355" t="str">
            <v>NA</v>
          </cell>
        </row>
        <row r="356">
          <cell r="A356" t="str">
            <v>Plate2-G7</v>
          </cell>
          <cell r="B356">
            <v>331</v>
          </cell>
          <cell r="C356">
            <v>2</v>
          </cell>
          <cell r="D356" t="str">
            <v>17-0831-P2R1_G7_3C_1</v>
          </cell>
          <cell r="E356" t="str">
            <v>17-0831-P2R1</v>
          </cell>
          <cell r="F356" t="str">
            <v>G7</v>
          </cell>
          <cell r="G356" t="str">
            <v>3C</v>
          </cell>
          <cell r="H356">
            <v>1</v>
          </cell>
          <cell r="I356" t="str">
            <v>Phenobarbital</v>
          </cell>
          <cell r="J356">
            <v>100.14420765902899</v>
          </cell>
          <cell r="K356" t="str">
            <v>C</v>
          </cell>
          <cell r="L356">
            <v>1</v>
          </cell>
          <cell r="M356">
            <v>96</v>
          </cell>
          <cell r="N356">
            <v>5</v>
          </cell>
          <cell r="O356" t="str">
            <v xml:space="preserve">Human </v>
          </cell>
          <cell r="P356" t="str">
            <v>S1500+</v>
          </cell>
          <cell r="Q356" t="str">
            <v>HepaRG</v>
          </cell>
          <cell r="R356" t="str">
            <v>2D</v>
          </cell>
          <cell r="S356" t="str">
            <v>NA</v>
          </cell>
          <cell r="T356" t="str">
            <v>NA</v>
          </cell>
          <cell r="U356" t="str">
            <v>NA</v>
          </cell>
        </row>
        <row r="357">
          <cell r="A357" t="str">
            <v>Plate2-G8</v>
          </cell>
          <cell r="B357">
            <v>332</v>
          </cell>
          <cell r="C357">
            <v>2</v>
          </cell>
          <cell r="D357" t="str">
            <v>17-0831-P2R1_G8_3C_2</v>
          </cell>
          <cell r="E357" t="str">
            <v>17-0831-P2R1</v>
          </cell>
          <cell r="F357" t="str">
            <v>G8</v>
          </cell>
          <cell r="G357" t="str">
            <v>3C</v>
          </cell>
          <cell r="H357">
            <v>2</v>
          </cell>
          <cell r="I357" t="str">
            <v>Phenobarbital</v>
          </cell>
          <cell r="J357">
            <v>100.14420765902899</v>
          </cell>
          <cell r="K357" t="str">
            <v>C</v>
          </cell>
          <cell r="L357">
            <v>1</v>
          </cell>
          <cell r="M357">
            <v>96</v>
          </cell>
          <cell r="N357">
            <v>5</v>
          </cell>
          <cell r="O357" t="str">
            <v xml:space="preserve">Human </v>
          </cell>
          <cell r="P357" t="str">
            <v>S1500+</v>
          </cell>
          <cell r="Q357" t="str">
            <v>HepaRG</v>
          </cell>
          <cell r="R357" t="str">
            <v>2D</v>
          </cell>
          <cell r="S357" t="str">
            <v>NA</v>
          </cell>
          <cell r="T357" t="str">
            <v>NA</v>
          </cell>
          <cell r="U357" t="str">
            <v>NA</v>
          </cell>
        </row>
        <row r="358">
          <cell r="A358" t="str">
            <v>Plate2-G9</v>
          </cell>
          <cell r="B358">
            <v>335</v>
          </cell>
          <cell r="C358">
            <v>2</v>
          </cell>
          <cell r="D358" t="str">
            <v>17-0831-P2R1_G9_3D_1</v>
          </cell>
          <cell r="E358" t="str">
            <v>17-0831-P2R1</v>
          </cell>
          <cell r="F358" t="str">
            <v>G9</v>
          </cell>
          <cell r="G358" t="str">
            <v>3D</v>
          </cell>
          <cell r="H358">
            <v>1</v>
          </cell>
          <cell r="I358" t="str">
            <v>Phenobarbital</v>
          </cell>
          <cell r="J358">
            <v>31.691204955388919</v>
          </cell>
          <cell r="K358" t="str">
            <v>D</v>
          </cell>
          <cell r="L358">
            <v>1</v>
          </cell>
          <cell r="M358">
            <v>96</v>
          </cell>
          <cell r="N358">
            <v>5</v>
          </cell>
          <cell r="O358" t="str">
            <v xml:space="preserve">Human </v>
          </cell>
          <cell r="P358" t="str">
            <v>S1500+</v>
          </cell>
          <cell r="Q358" t="str">
            <v>HepaRG</v>
          </cell>
          <cell r="R358" t="str">
            <v>2D</v>
          </cell>
          <cell r="S358" t="str">
            <v>NA</v>
          </cell>
          <cell r="T358" t="str">
            <v>NA</v>
          </cell>
          <cell r="U358" t="str">
            <v>NA</v>
          </cell>
        </row>
        <row r="359">
          <cell r="A359" t="str">
            <v>Plate2-H1</v>
          </cell>
          <cell r="B359">
            <v>498</v>
          </cell>
          <cell r="C359">
            <v>2</v>
          </cell>
          <cell r="D359" t="str">
            <v>17-0831-P2R1_H1_NTP- CONTROL-8_2</v>
          </cell>
          <cell r="E359" t="str">
            <v>17-0831-P2R1</v>
          </cell>
          <cell r="F359" t="str">
            <v>H1</v>
          </cell>
          <cell r="G359" t="str">
            <v>NTP- CONTROL-8</v>
          </cell>
          <cell r="H359">
            <v>2</v>
          </cell>
          <cell r="I359" t="str">
            <v>Lysate control2</v>
          </cell>
          <cell r="J359" t="str">
            <v>NA</v>
          </cell>
          <cell r="K359" t="str">
            <v>NA</v>
          </cell>
          <cell r="L359">
            <v>1</v>
          </cell>
          <cell r="M359">
            <v>96</v>
          </cell>
          <cell r="N359">
            <v>5</v>
          </cell>
          <cell r="O359" t="str">
            <v xml:space="preserve">Human </v>
          </cell>
          <cell r="P359" t="str">
            <v>S1500+</v>
          </cell>
          <cell r="Q359" t="str">
            <v>HepaRG</v>
          </cell>
          <cell r="R359" t="str">
            <v>2D</v>
          </cell>
          <cell r="S359" t="str">
            <v>NA</v>
          </cell>
          <cell r="T359" t="str">
            <v>NA</v>
          </cell>
          <cell r="U359" t="str">
            <v>NA</v>
          </cell>
        </row>
        <row r="360">
          <cell r="A360" t="str">
            <v>Plate2-H10</v>
          </cell>
          <cell r="B360">
            <v>338</v>
          </cell>
          <cell r="C360">
            <v>2</v>
          </cell>
          <cell r="D360" t="str">
            <v>17-0831-P2R1_H10_3D_4</v>
          </cell>
          <cell r="E360" t="str">
            <v>17-0831-P2R1</v>
          </cell>
          <cell r="F360" t="str">
            <v>H10</v>
          </cell>
          <cell r="G360" t="str">
            <v>3D</v>
          </cell>
          <cell r="H360">
            <v>4</v>
          </cell>
          <cell r="I360" t="str">
            <v>Phenobarbital</v>
          </cell>
          <cell r="J360">
            <v>31.691204955388919</v>
          </cell>
          <cell r="K360" t="str">
            <v>D</v>
          </cell>
          <cell r="L360">
            <v>1</v>
          </cell>
          <cell r="M360">
            <v>96</v>
          </cell>
          <cell r="N360">
            <v>5</v>
          </cell>
          <cell r="O360" t="str">
            <v xml:space="preserve">Human </v>
          </cell>
          <cell r="P360" t="str">
            <v>S1500+</v>
          </cell>
          <cell r="Q360" t="str">
            <v>HepaRG</v>
          </cell>
          <cell r="R360" t="str">
            <v>2D</v>
          </cell>
          <cell r="S360" t="str">
            <v>NA</v>
          </cell>
          <cell r="T360" t="str">
            <v>NA</v>
          </cell>
          <cell r="U360" t="str">
            <v>NA</v>
          </cell>
        </row>
        <row r="361">
          <cell r="A361" t="str">
            <v>Plate2-H11</v>
          </cell>
          <cell r="B361">
            <v>341</v>
          </cell>
          <cell r="C361">
            <v>2</v>
          </cell>
          <cell r="D361" t="str">
            <v>17-0831-P2R1_H11_3E_3</v>
          </cell>
          <cell r="E361" t="str">
            <v>17-0831-P2R1</v>
          </cell>
          <cell r="F361" t="str">
            <v>H11</v>
          </cell>
          <cell r="G361" t="str">
            <v>3E</v>
          </cell>
          <cell r="H361">
            <v>3</v>
          </cell>
          <cell r="I361" t="str">
            <v>Phenobarbital</v>
          </cell>
          <cell r="J361">
            <v>10.028862327654721</v>
          </cell>
          <cell r="K361" t="str">
            <v>E</v>
          </cell>
          <cell r="L361">
            <v>1</v>
          </cell>
          <cell r="M361">
            <v>96</v>
          </cell>
          <cell r="N361">
            <v>5</v>
          </cell>
          <cell r="O361" t="str">
            <v xml:space="preserve">Human </v>
          </cell>
          <cell r="P361" t="str">
            <v>S1500+</v>
          </cell>
          <cell r="Q361" t="str">
            <v>HepaRG</v>
          </cell>
          <cell r="R361" t="str">
            <v>2D</v>
          </cell>
          <cell r="S361" t="str">
            <v>NA</v>
          </cell>
          <cell r="T361" t="str">
            <v>NA</v>
          </cell>
          <cell r="U361" t="str">
            <v>NA</v>
          </cell>
        </row>
        <row r="362">
          <cell r="A362" t="str">
            <v>Plate2-H12</v>
          </cell>
          <cell r="B362">
            <v>342</v>
          </cell>
          <cell r="C362">
            <v>2</v>
          </cell>
          <cell r="D362" t="str">
            <v>17-0831-P2R1_H12_3E_4</v>
          </cell>
          <cell r="E362" t="str">
            <v>17-0831-P2R1</v>
          </cell>
          <cell r="F362" t="str">
            <v>H12</v>
          </cell>
          <cell r="G362" t="str">
            <v>3E</v>
          </cell>
          <cell r="H362">
            <v>4</v>
          </cell>
          <cell r="I362" t="str">
            <v>Phenobarbital</v>
          </cell>
          <cell r="J362">
            <v>10.028862327654721</v>
          </cell>
          <cell r="K362" t="str">
            <v>E</v>
          </cell>
          <cell r="L362">
            <v>1</v>
          </cell>
          <cell r="M362">
            <v>96</v>
          </cell>
          <cell r="N362">
            <v>5</v>
          </cell>
          <cell r="O362" t="str">
            <v xml:space="preserve">Human </v>
          </cell>
          <cell r="P362" t="str">
            <v>S1500+</v>
          </cell>
          <cell r="Q362" t="str">
            <v>HepaRG</v>
          </cell>
          <cell r="R362" t="str">
            <v>2D</v>
          </cell>
          <cell r="S362" t="str">
            <v>NA</v>
          </cell>
          <cell r="T362" t="str">
            <v>NA</v>
          </cell>
          <cell r="U362" t="str">
            <v>NA</v>
          </cell>
        </row>
        <row r="363">
          <cell r="A363" t="str">
            <v>Plate2-H13</v>
          </cell>
          <cell r="B363">
            <v>477</v>
          </cell>
          <cell r="C363">
            <v>2</v>
          </cell>
          <cell r="D363" t="str">
            <v>17-0831-P2R1_H13_Media _3</v>
          </cell>
          <cell r="E363" t="str">
            <v>17-0831-P2R1</v>
          </cell>
          <cell r="F363" t="str">
            <v>H13</v>
          </cell>
          <cell r="G363" t="str">
            <v xml:space="preserve">Media </v>
          </cell>
          <cell r="H363">
            <v>3</v>
          </cell>
          <cell r="I363" t="str">
            <v>Media control</v>
          </cell>
          <cell r="J363">
            <v>0</v>
          </cell>
          <cell r="K363" t="str">
            <v>NA</v>
          </cell>
          <cell r="L363">
            <v>1</v>
          </cell>
          <cell r="M363">
            <v>96</v>
          </cell>
          <cell r="N363">
            <v>5</v>
          </cell>
          <cell r="O363" t="str">
            <v xml:space="preserve">Human </v>
          </cell>
          <cell r="P363" t="str">
            <v>S1500+</v>
          </cell>
          <cell r="Q363" t="str">
            <v>HepaRG</v>
          </cell>
          <cell r="R363" t="str">
            <v>2D</v>
          </cell>
          <cell r="S363" t="str">
            <v>NA</v>
          </cell>
          <cell r="T363" t="str">
            <v>NA</v>
          </cell>
          <cell r="U363" t="str">
            <v>NA</v>
          </cell>
        </row>
        <row r="364">
          <cell r="A364" t="str">
            <v>Plate2-H14</v>
          </cell>
          <cell r="B364">
            <v>478</v>
          </cell>
          <cell r="C364">
            <v>2</v>
          </cell>
          <cell r="D364" t="str">
            <v>17-0831-P2R1_H14_Media _4</v>
          </cell>
          <cell r="E364" t="str">
            <v>17-0831-P2R1</v>
          </cell>
          <cell r="F364" t="str">
            <v>H14</v>
          </cell>
          <cell r="G364" t="str">
            <v xml:space="preserve">Media </v>
          </cell>
          <cell r="H364">
            <v>4</v>
          </cell>
          <cell r="I364" t="str">
            <v>Media control</v>
          </cell>
          <cell r="J364">
            <v>0</v>
          </cell>
          <cell r="K364" t="str">
            <v>NA</v>
          </cell>
          <cell r="L364">
            <v>1</v>
          </cell>
          <cell r="M364">
            <v>96</v>
          </cell>
          <cell r="N364">
            <v>5</v>
          </cell>
          <cell r="O364" t="str">
            <v xml:space="preserve">Human </v>
          </cell>
          <cell r="P364" t="str">
            <v>S1500+</v>
          </cell>
          <cell r="Q364" t="str">
            <v>HepaRG</v>
          </cell>
          <cell r="R364" t="str">
            <v>2D</v>
          </cell>
          <cell r="S364" t="str">
            <v>NA</v>
          </cell>
          <cell r="T364" t="str">
            <v>NA</v>
          </cell>
          <cell r="U364" t="str">
            <v>NA</v>
          </cell>
        </row>
        <row r="365">
          <cell r="A365" t="str">
            <v>Plate2-H15</v>
          </cell>
          <cell r="B365">
            <v>345</v>
          </cell>
          <cell r="C365">
            <v>2</v>
          </cell>
          <cell r="D365" t="str">
            <v>17-0831-P2R1_H15_3F_3</v>
          </cell>
          <cell r="E365" t="str">
            <v>17-0831-P2R1</v>
          </cell>
          <cell r="F365" t="str">
            <v>H15</v>
          </cell>
          <cell r="G365" t="str">
            <v>3F</v>
          </cell>
          <cell r="H365">
            <v>3</v>
          </cell>
          <cell r="I365" t="str">
            <v>Phenobarbital</v>
          </cell>
          <cell r="J365">
            <v>3.1736906100173168</v>
          </cell>
          <cell r="K365" t="str">
            <v>F</v>
          </cell>
          <cell r="L365">
            <v>1</v>
          </cell>
          <cell r="M365">
            <v>96</v>
          </cell>
          <cell r="N365">
            <v>5</v>
          </cell>
          <cell r="O365" t="str">
            <v xml:space="preserve">Human </v>
          </cell>
          <cell r="P365" t="str">
            <v>S1500+</v>
          </cell>
          <cell r="Q365" t="str">
            <v>HepaRG</v>
          </cell>
          <cell r="R365" t="str">
            <v>2D</v>
          </cell>
          <cell r="S365" t="str">
            <v>NA</v>
          </cell>
          <cell r="T365" t="str">
            <v>NA</v>
          </cell>
          <cell r="U365" t="str">
            <v>NA</v>
          </cell>
        </row>
        <row r="366">
          <cell r="A366" t="str">
            <v>Plate2-H16</v>
          </cell>
          <cell r="B366">
            <v>346</v>
          </cell>
          <cell r="C366">
            <v>2</v>
          </cell>
          <cell r="D366" t="str">
            <v>17-0831-P2R1_H16_3F_4</v>
          </cell>
          <cell r="E366" t="str">
            <v>17-0831-P2R1</v>
          </cell>
          <cell r="F366" t="str">
            <v>H16</v>
          </cell>
          <cell r="G366" t="str">
            <v>3F</v>
          </cell>
          <cell r="H366">
            <v>4</v>
          </cell>
          <cell r="I366" t="str">
            <v>Phenobarbital</v>
          </cell>
          <cell r="J366">
            <v>3.1736906100173168</v>
          </cell>
          <cell r="K366" t="str">
            <v>F</v>
          </cell>
          <cell r="L366">
            <v>1</v>
          </cell>
          <cell r="M366">
            <v>96</v>
          </cell>
          <cell r="N366">
            <v>5</v>
          </cell>
          <cell r="O366" t="str">
            <v xml:space="preserve">Human </v>
          </cell>
          <cell r="P366" t="str">
            <v>S1500+</v>
          </cell>
          <cell r="Q366" t="str">
            <v>HepaRG</v>
          </cell>
          <cell r="R366" t="str">
            <v>2D</v>
          </cell>
          <cell r="S366" t="str">
            <v>NA</v>
          </cell>
          <cell r="T366" t="str">
            <v>NA</v>
          </cell>
          <cell r="U366" t="str">
            <v>NA</v>
          </cell>
        </row>
        <row r="367">
          <cell r="A367" t="str">
            <v>Plate2-H17</v>
          </cell>
          <cell r="B367">
            <v>349</v>
          </cell>
          <cell r="C367">
            <v>2</v>
          </cell>
          <cell r="D367" t="str">
            <v>17-0831-P2R1_H17_3G_3</v>
          </cell>
          <cell r="E367" t="str">
            <v>17-0831-P2R1</v>
          </cell>
          <cell r="F367" t="str">
            <v>H17</v>
          </cell>
          <cell r="G367" t="str">
            <v>3G</v>
          </cell>
          <cell r="H367">
            <v>3</v>
          </cell>
          <cell r="I367" t="str">
            <v>Phenobarbital</v>
          </cell>
          <cell r="J367">
            <v>1.0043324715244673</v>
          </cell>
          <cell r="K367" t="str">
            <v>G</v>
          </cell>
          <cell r="L367">
            <v>1</v>
          </cell>
          <cell r="M367">
            <v>96</v>
          </cell>
          <cell r="N367">
            <v>5</v>
          </cell>
          <cell r="O367" t="str">
            <v xml:space="preserve">Human </v>
          </cell>
          <cell r="P367" t="str">
            <v>S1500+</v>
          </cell>
          <cell r="Q367" t="str">
            <v>HepaRG</v>
          </cell>
          <cell r="R367" t="str">
            <v>2D</v>
          </cell>
          <cell r="S367" t="str">
            <v>NA</v>
          </cell>
          <cell r="T367" t="str">
            <v>NA</v>
          </cell>
          <cell r="U367" t="str">
            <v>NA</v>
          </cell>
        </row>
        <row r="368">
          <cell r="A368" t="str">
            <v>Plate2-H18</v>
          </cell>
          <cell r="B368">
            <v>350</v>
          </cell>
          <cell r="C368">
            <v>2</v>
          </cell>
          <cell r="D368" t="str">
            <v>17-0831-P2R1_H18_3G_4</v>
          </cell>
          <cell r="E368" t="str">
            <v>17-0831-P2R1</v>
          </cell>
          <cell r="F368" t="str">
            <v>H18</v>
          </cell>
          <cell r="G368" t="str">
            <v>3G</v>
          </cell>
          <cell r="H368">
            <v>4</v>
          </cell>
          <cell r="I368" t="str">
            <v>Phenobarbital</v>
          </cell>
          <cell r="J368">
            <v>1.0043324715244673</v>
          </cell>
          <cell r="K368" t="str">
            <v>G</v>
          </cell>
          <cell r="L368">
            <v>1</v>
          </cell>
          <cell r="M368">
            <v>96</v>
          </cell>
          <cell r="N368">
            <v>5</v>
          </cell>
          <cell r="O368" t="str">
            <v xml:space="preserve">Human </v>
          </cell>
          <cell r="P368" t="str">
            <v>S1500+</v>
          </cell>
          <cell r="Q368" t="str">
            <v>HepaRG</v>
          </cell>
          <cell r="R368" t="str">
            <v>2D</v>
          </cell>
          <cell r="S368" t="str">
            <v>NA</v>
          </cell>
          <cell r="T368" t="str">
            <v>NA</v>
          </cell>
          <cell r="U368" t="str">
            <v>NA</v>
          </cell>
        </row>
        <row r="369">
          <cell r="A369" t="str">
            <v>Plate2-H19</v>
          </cell>
          <cell r="B369">
            <v>353</v>
          </cell>
          <cell r="C369">
            <v>2</v>
          </cell>
          <cell r="D369" t="str">
            <v>17-0831-P2R1_H19_3H_3</v>
          </cell>
          <cell r="E369" t="str">
            <v>17-0831-P2R1</v>
          </cell>
          <cell r="F369" t="str">
            <v>H19</v>
          </cell>
          <cell r="G369" t="str">
            <v>3H</v>
          </cell>
          <cell r="H369">
            <v>3</v>
          </cell>
          <cell r="I369" t="str">
            <v>Phenobarbital</v>
          </cell>
          <cell r="J369">
            <v>0.31782673149508456</v>
          </cell>
          <cell r="K369" t="str">
            <v>H</v>
          </cell>
          <cell r="L369">
            <v>1</v>
          </cell>
          <cell r="M369">
            <v>96</v>
          </cell>
          <cell r="N369">
            <v>5</v>
          </cell>
          <cell r="O369" t="str">
            <v xml:space="preserve">Human </v>
          </cell>
          <cell r="P369" t="str">
            <v>S1500+</v>
          </cell>
          <cell r="Q369" t="str">
            <v>HepaRG</v>
          </cell>
          <cell r="R369" t="str">
            <v>2D</v>
          </cell>
          <cell r="S369" t="str">
            <v>NA</v>
          </cell>
          <cell r="T369" t="str">
            <v>NA</v>
          </cell>
          <cell r="U369" t="str">
            <v>NA</v>
          </cell>
        </row>
        <row r="370">
          <cell r="A370" t="str">
            <v>Plate2-H20</v>
          </cell>
          <cell r="B370">
            <v>354</v>
          </cell>
          <cell r="C370">
            <v>2</v>
          </cell>
          <cell r="D370" t="str">
            <v>17-0831-P2R1_H20_3H_4</v>
          </cell>
          <cell r="E370" t="str">
            <v>17-0831-P2R1</v>
          </cell>
          <cell r="F370" t="str">
            <v>H20</v>
          </cell>
          <cell r="G370" t="str">
            <v>3H</v>
          </cell>
          <cell r="H370">
            <v>4</v>
          </cell>
          <cell r="I370" t="str">
            <v>Phenobarbital</v>
          </cell>
          <cell r="J370">
            <v>0.31782673149508456</v>
          </cell>
          <cell r="K370" t="str">
            <v>H</v>
          </cell>
          <cell r="L370">
            <v>1</v>
          </cell>
          <cell r="M370">
            <v>96</v>
          </cell>
          <cell r="N370">
            <v>5</v>
          </cell>
          <cell r="O370" t="str">
            <v xml:space="preserve">Human </v>
          </cell>
          <cell r="P370" t="str">
            <v>S1500+</v>
          </cell>
          <cell r="Q370" t="str">
            <v>HepaRG</v>
          </cell>
          <cell r="R370" t="str">
            <v>2D</v>
          </cell>
          <cell r="S370" t="str">
            <v>NA</v>
          </cell>
          <cell r="T370" t="str">
            <v>NA</v>
          </cell>
          <cell r="U370" t="str">
            <v>NA</v>
          </cell>
        </row>
        <row r="371">
          <cell r="A371" t="str">
            <v>Plate2-H21</v>
          </cell>
          <cell r="B371">
            <v>357</v>
          </cell>
          <cell r="C371">
            <v>2</v>
          </cell>
          <cell r="D371" t="str">
            <v>17-0831-P2R1_H21_3I_3</v>
          </cell>
          <cell r="E371" t="str">
            <v>17-0831-P2R1</v>
          </cell>
          <cell r="F371" t="str">
            <v>H21</v>
          </cell>
          <cell r="G371" t="str">
            <v>3I</v>
          </cell>
          <cell r="H371">
            <v>3</v>
          </cell>
          <cell r="I371" t="str">
            <v>Phenobarbital</v>
          </cell>
          <cell r="J371">
            <v>0.10057807958705207</v>
          </cell>
          <cell r="K371" t="str">
            <v>I</v>
          </cell>
          <cell r="L371">
            <v>1</v>
          </cell>
          <cell r="M371">
            <v>96</v>
          </cell>
          <cell r="N371">
            <v>5</v>
          </cell>
          <cell r="O371" t="str">
            <v xml:space="preserve">Human </v>
          </cell>
          <cell r="P371" t="str">
            <v>S1500+</v>
          </cell>
          <cell r="Q371" t="str">
            <v>HepaRG</v>
          </cell>
          <cell r="R371" t="str">
            <v>2D</v>
          </cell>
          <cell r="S371" t="str">
            <v>NA</v>
          </cell>
          <cell r="T371" t="str">
            <v>NA</v>
          </cell>
          <cell r="U371" t="str">
            <v>NA</v>
          </cell>
        </row>
        <row r="372">
          <cell r="A372" t="str">
            <v>Plate2-H22</v>
          </cell>
          <cell r="B372">
            <v>358</v>
          </cell>
          <cell r="C372">
            <v>2</v>
          </cell>
          <cell r="D372" t="str">
            <v>17-0831-P2R1_H22_3I_4</v>
          </cell>
          <cell r="E372" t="str">
            <v>17-0831-P2R1</v>
          </cell>
          <cell r="F372" t="str">
            <v>H22</v>
          </cell>
          <cell r="G372" t="str">
            <v>3I</v>
          </cell>
          <cell r="H372">
            <v>4</v>
          </cell>
          <cell r="I372" t="str">
            <v>Phenobarbital</v>
          </cell>
          <cell r="J372">
            <v>0.10057807958705207</v>
          </cell>
          <cell r="K372" t="str">
            <v>I</v>
          </cell>
          <cell r="L372">
            <v>1</v>
          </cell>
          <cell r="M372">
            <v>96</v>
          </cell>
          <cell r="N372">
            <v>5</v>
          </cell>
          <cell r="O372" t="str">
            <v xml:space="preserve">Human </v>
          </cell>
          <cell r="P372" t="str">
            <v>S1500+</v>
          </cell>
          <cell r="Q372" t="str">
            <v>HepaRG</v>
          </cell>
          <cell r="R372" t="str">
            <v>2D</v>
          </cell>
          <cell r="S372" t="str">
            <v>NA</v>
          </cell>
          <cell r="T372" t="str">
            <v>NA</v>
          </cell>
          <cell r="U372" t="str">
            <v>NA</v>
          </cell>
        </row>
        <row r="373">
          <cell r="A373" t="str">
            <v>Plate2-H3</v>
          </cell>
          <cell r="B373">
            <v>325</v>
          </cell>
          <cell r="C373">
            <v>2</v>
          </cell>
          <cell r="D373" t="str">
            <v>17-0831-P2R1_H3_3A_3</v>
          </cell>
          <cell r="E373" t="str">
            <v>17-0831-P2R1</v>
          </cell>
          <cell r="F373" t="str">
            <v>H3</v>
          </cell>
          <cell r="G373" t="str">
            <v>3A</v>
          </cell>
          <cell r="H373">
            <v>3</v>
          </cell>
          <cell r="I373" t="str">
            <v>Phenobarbital</v>
          </cell>
          <cell r="J373">
            <v>1000</v>
          </cell>
          <cell r="K373" t="str">
            <v>A</v>
          </cell>
          <cell r="L373">
            <v>1</v>
          </cell>
          <cell r="M373">
            <v>96</v>
          </cell>
          <cell r="N373">
            <v>5</v>
          </cell>
          <cell r="O373" t="str">
            <v xml:space="preserve">Human </v>
          </cell>
          <cell r="P373" t="str">
            <v>S1500+</v>
          </cell>
          <cell r="Q373" t="str">
            <v>HepaRG</v>
          </cell>
          <cell r="R373" t="str">
            <v>2D</v>
          </cell>
          <cell r="S373" t="str">
            <v>NA</v>
          </cell>
          <cell r="T373" t="str">
            <v>NA</v>
          </cell>
          <cell r="U373" t="str">
            <v>NA</v>
          </cell>
        </row>
        <row r="374">
          <cell r="A374" t="str">
            <v>Plate2-H4</v>
          </cell>
          <cell r="B374">
            <v>326</v>
          </cell>
          <cell r="C374">
            <v>2</v>
          </cell>
          <cell r="D374" t="str">
            <v>17-0831-P2R1_H4_3A_4</v>
          </cell>
          <cell r="E374" t="str">
            <v>17-0831-P2R1</v>
          </cell>
          <cell r="F374" t="str">
            <v>H4</v>
          </cell>
          <cell r="G374" t="str">
            <v>3A</v>
          </cell>
          <cell r="H374">
            <v>4</v>
          </cell>
          <cell r="I374" t="str">
            <v>Phenobarbital</v>
          </cell>
          <cell r="J374">
            <v>1000</v>
          </cell>
          <cell r="K374" t="str">
            <v>A</v>
          </cell>
          <cell r="L374">
            <v>1</v>
          </cell>
          <cell r="M374">
            <v>96</v>
          </cell>
          <cell r="N374">
            <v>5</v>
          </cell>
          <cell r="O374" t="str">
            <v xml:space="preserve">Human </v>
          </cell>
          <cell r="P374" t="str">
            <v>S1500+</v>
          </cell>
          <cell r="Q374" t="str">
            <v>HepaRG</v>
          </cell>
          <cell r="R374" t="str">
            <v>2D</v>
          </cell>
          <cell r="S374" t="str">
            <v>NA</v>
          </cell>
          <cell r="T374" t="str">
            <v>NA</v>
          </cell>
          <cell r="U374" t="str">
            <v>NA</v>
          </cell>
        </row>
        <row r="375">
          <cell r="A375" t="str">
            <v>Plate2-H5</v>
          </cell>
          <cell r="B375">
            <v>329</v>
          </cell>
          <cell r="C375">
            <v>2</v>
          </cell>
          <cell r="D375" t="str">
            <v>17-0831-P2R1_H5_3B_3</v>
          </cell>
          <cell r="E375" t="str">
            <v>17-0831-P2R1</v>
          </cell>
          <cell r="F375" t="str">
            <v>H5</v>
          </cell>
          <cell r="G375" t="str">
            <v>3B</v>
          </cell>
          <cell r="H375">
            <v>3</v>
          </cell>
          <cell r="I375" t="str">
            <v>Phenobarbital</v>
          </cell>
          <cell r="J375">
            <v>316.45569620253161</v>
          </cell>
          <cell r="K375" t="str">
            <v>B</v>
          </cell>
          <cell r="L375">
            <v>1</v>
          </cell>
          <cell r="M375">
            <v>96</v>
          </cell>
          <cell r="N375">
            <v>5</v>
          </cell>
          <cell r="O375" t="str">
            <v xml:space="preserve">Human </v>
          </cell>
          <cell r="P375" t="str">
            <v>S1500+</v>
          </cell>
          <cell r="Q375" t="str">
            <v>HepaRG</v>
          </cell>
          <cell r="R375" t="str">
            <v>2D</v>
          </cell>
          <cell r="S375" t="str">
            <v>NA</v>
          </cell>
          <cell r="T375" t="str">
            <v>NA</v>
          </cell>
          <cell r="U375" t="str">
            <v>NA</v>
          </cell>
        </row>
        <row r="376">
          <cell r="A376" t="str">
            <v>Plate2-H6</v>
          </cell>
          <cell r="B376">
            <v>330</v>
          </cell>
          <cell r="C376">
            <v>2</v>
          </cell>
          <cell r="D376" t="str">
            <v>17-0831-P2R1_H6_3B_4</v>
          </cell>
          <cell r="E376" t="str">
            <v>17-0831-P2R1</v>
          </cell>
          <cell r="F376" t="str">
            <v>H6</v>
          </cell>
          <cell r="G376" t="str">
            <v>3B</v>
          </cell>
          <cell r="H376">
            <v>4</v>
          </cell>
          <cell r="I376" t="str">
            <v>Phenobarbital</v>
          </cell>
          <cell r="J376">
            <v>316.45569620253161</v>
          </cell>
          <cell r="K376" t="str">
            <v>B</v>
          </cell>
          <cell r="L376">
            <v>1</v>
          </cell>
          <cell r="M376">
            <v>96</v>
          </cell>
          <cell r="N376">
            <v>5</v>
          </cell>
          <cell r="O376" t="str">
            <v xml:space="preserve">Human </v>
          </cell>
          <cell r="P376" t="str">
            <v>S1500+</v>
          </cell>
          <cell r="Q376" t="str">
            <v>HepaRG</v>
          </cell>
          <cell r="R376" t="str">
            <v>2D</v>
          </cell>
          <cell r="S376" t="str">
            <v>NA</v>
          </cell>
          <cell r="T376" t="str">
            <v>NA</v>
          </cell>
          <cell r="U376" t="str">
            <v>NA</v>
          </cell>
        </row>
        <row r="377">
          <cell r="A377" t="str">
            <v>Plate2-H7</v>
          </cell>
          <cell r="B377">
            <v>333</v>
          </cell>
          <cell r="C377">
            <v>2</v>
          </cell>
          <cell r="D377" t="str">
            <v>17-0831-P2R1_H7_3C_3</v>
          </cell>
          <cell r="E377" t="str">
            <v>17-0831-P2R1</v>
          </cell>
          <cell r="F377" t="str">
            <v>H7</v>
          </cell>
          <cell r="G377" t="str">
            <v>3C</v>
          </cell>
          <cell r="H377">
            <v>3</v>
          </cell>
          <cell r="I377" t="str">
            <v>Phenobarbital</v>
          </cell>
          <cell r="J377">
            <v>100.14420765902899</v>
          </cell>
          <cell r="K377" t="str">
            <v>C</v>
          </cell>
          <cell r="L377">
            <v>1</v>
          </cell>
          <cell r="M377">
            <v>96</v>
          </cell>
          <cell r="N377">
            <v>5</v>
          </cell>
          <cell r="O377" t="str">
            <v xml:space="preserve">Human </v>
          </cell>
          <cell r="P377" t="str">
            <v>S1500+</v>
          </cell>
          <cell r="Q377" t="str">
            <v>HepaRG</v>
          </cell>
          <cell r="R377" t="str">
            <v>2D</v>
          </cell>
          <cell r="S377" t="str">
            <v>NA</v>
          </cell>
          <cell r="T377" t="str">
            <v>NA</v>
          </cell>
          <cell r="U377" t="str">
            <v>NA</v>
          </cell>
        </row>
        <row r="378">
          <cell r="A378" t="str">
            <v>Plate2-H8</v>
          </cell>
          <cell r="B378">
            <v>334</v>
          </cell>
          <cell r="C378">
            <v>2</v>
          </cell>
          <cell r="D378" t="str">
            <v>17-0831-P2R1_H8_3C_4</v>
          </cell>
          <cell r="E378" t="str">
            <v>17-0831-P2R1</v>
          </cell>
          <cell r="F378" t="str">
            <v>H8</v>
          </cell>
          <cell r="G378" t="str">
            <v>3C</v>
          </cell>
          <cell r="H378">
            <v>4</v>
          </cell>
          <cell r="I378" t="str">
            <v>Phenobarbital</v>
          </cell>
          <cell r="J378">
            <v>100.14420765902899</v>
          </cell>
          <cell r="K378" t="str">
            <v>C</v>
          </cell>
          <cell r="L378">
            <v>1</v>
          </cell>
          <cell r="M378">
            <v>96</v>
          </cell>
          <cell r="N378">
            <v>5</v>
          </cell>
          <cell r="O378" t="str">
            <v xml:space="preserve">Human </v>
          </cell>
          <cell r="P378" t="str">
            <v>S1500+</v>
          </cell>
          <cell r="Q378" t="str">
            <v>HepaRG</v>
          </cell>
          <cell r="R378" t="str">
            <v>2D</v>
          </cell>
          <cell r="S378" t="str">
            <v>NA</v>
          </cell>
          <cell r="T378" t="str">
            <v>NA</v>
          </cell>
          <cell r="U378" t="str">
            <v>NA</v>
          </cell>
        </row>
        <row r="379">
          <cell r="A379" t="str">
            <v>Plate2-H9</v>
          </cell>
          <cell r="B379">
            <v>337</v>
          </cell>
          <cell r="C379">
            <v>2</v>
          </cell>
          <cell r="D379" t="str">
            <v>17-0831-P2R1_H9_3D_3</v>
          </cell>
          <cell r="E379" t="str">
            <v>17-0831-P2R1</v>
          </cell>
          <cell r="F379" t="str">
            <v>H9</v>
          </cell>
          <cell r="G379" t="str">
            <v>3D</v>
          </cell>
          <cell r="H379">
            <v>3</v>
          </cell>
          <cell r="I379" t="str">
            <v>Phenobarbital</v>
          </cell>
          <cell r="J379">
            <v>31.691204955388919</v>
          </cell>
          <cell r="K379" t="str">
            <v>D</v>
          </cell>
          <cell r="L379">
            <v>1</v>
          </cell>
          <cell r="M379">
            <v>96</v>
          </cell>
          <cell r="N379">
            <v>5</v>
          </cell>
          <cell r="O379" t="str">
            <v xml:space="preserve">Human </v>
          </cell>
          <cell r="P379" t="str">
            <v>S1500+</v>
          </cell>
          <cell r="Q379" t="str">
            <v>HepaRG</v>
          </cell>
          <cell r="R379" t="str">
            <v>2D</v>
          </cell>
          <cell r="S379" t="str">
            <v>NA</v>
          </cell>
          <cell r="T379" t="str">
            <v>NA</v>
          </cell>
          <cell r="U379" t="str">
            <v>NA</v>
          </cell>
        </row>
        <row r="380">
          <cell r="A380" t="str">
            <v>Plate2-I1</v>
          </cell>
          <cell r="B380">
            <v>499</v>
          </cell>
          <cell r="C380">
            <v>2</v>
          </cell>
          <cell r="D380" t="str">
            <v>17-0831-P2R1_I1_NTP- CONTROL-9_1</v>
          </cell>
          <cell r="E380" t="str">
            <v>17-0831-P2R1</v>
          </cell>
          <cell r="F380" t="str">
            <v>I1</v>
          </cell>
          <cell r="G380" t="str">
            <v>NTP- CONTROL-9</v>
          </cell>
          <cell r="H380">
            <v>1</v>
          </cell>
          <cell r="I380" t="str">
            <v>Lysis buffer</v>
          </cell>
          <cell r="J380" t="str">
            <v>NA</v>
          </cell>
          <cell r="K380" t="str">
            <v>NA</v>
          </cell>
          <cell r="L380">
            <v>1</v>
          </cell>
          <cell r="M380">
            <v>96</v>
          </cell>
          <cell r="N380">
            <v>5</v>
          </cell>
          <cell r="O380" t="str">
            <v xml:space="preserve">Human </v>
          </cell>
          <cell r="P380" t="str">
            <v>S1500+</v>
          </cell>
          <cell r="Q380" t="str">
            <v>HepaRG</v>
          </cell>
          <cell r="R380" t="str">
            <v>2D</v>
          </cell>
          <cell r="S380" t="str">
            <v>NA</v>
          </cell>
          <cell r="T380" t="str">
            <v>NA</v>
          </cell>
          <cell r="U380" t="str">
            <v>NA</v>
          </cell>
        </row>
        <row r="381">
          <cell r="A381" t="str">
            <v>Plate2-I10</v>
          </cell>
          <cell r="B381">
            <v>372</v>
          </cell>
          <cell r="C381">
            <v>2</v>
          </cell>
          <cell r="D381" t="str">
            <v>17-0831-P2R1_I10_4D_2</v>
          </cell>
          <cell r="E381" t="str">
            <v>17-0831-P2R1</v>
          </cell>
          <cell r="F381" t="str">
            <v>I10</v>
          </cell>
          <cell r="G381" t="str">
            <v>4D</v>
          </cell>
          <cell r="H381">
            <v>2</v>
          </cell>
          <cell r="I381" t="str">
            <v>PFNA</v>
          </cell>
          <cell r="J381">
            <v>3.9614006194236149</v>
          </cell>
          <cell r="K381" t="str">
            <v>D</v>
          </cell>
          <cell r="L381">
            <v>1</v>
          </cell>
          <cell r="M381">
            <v>96</v>
          </cell>
          <cell r="N381">
            <v>5</v>
          </cell>
          <cell r="O381" t="str">
            <v xml:space="preserve">Human </v>
          </cell>
          <cell r="P381" t="str">
            <v>S1500+</v>
          </cell>
          <cell r="Q381" t="str">
            <v>HepaRG</v>
          </cell>
          <cell r="R381" t="str">
            <v>2D</v>
          </cell>
          <cell r="S381" t="str">
            <v>NA</v>
          </cell>
          <cell r="T381" t="str">
            <v>NA</v>
          </cell>
          <cell r="U381" t="str">
            <v>NA</v>
          </cell>
        </row>
        <row r="382">
          <cell r="A382" t="str">
            <v>Plate2-I11</v>
          </cell>
          <cell r="B382">
            <v>375</v>
          </cell>
          <cell r="C382">
            <v>2</v>
          </cell>
          <cell r="D382" t="str">
            <v>17-0831-P2R1_I11_4E_1</v>
          </cell>
          <cell r="E382" t="str">
            <v>17-0831-P2R1</v>
          </cell>
          <cell r="F382" t="str">
            <v>I11</v>
          </cell>
          <cell r="G382" t="str">
            <v>4E</v>
          </cell>
          <cell r="H382">
            <v>1</v>
          </cell>
          <cell r="I382" t="str">
            <v>PFNA</v>
          </cell>
          <cell r="J382">
            <v>1.2536077909568402</v>
          </cell>
          <cell r="K382" t="str">
            <v>E</v>
          </cell>
          <cell r="L382">
            <v>1</v>
          </cell>
          <cell r="M382">
            <v>96</v>
          </cell>
          <cell r="N382">
            <v>5</v>
          </cell>
          <cell r="O382" t="str">
            <v xml:space="preserve">Human </v>
          </cell>
          <cell r="P382" t="str">
            <v>S1500+</v>
          </cell>
          <cell r="Q382" t="str">
            <v>HepaRG</v>
          </cell>
          <cell r="R382" t="str">
            <v>2D</v>
          </cell>
          <cell r="S382" t="str">
            <v>NA</v>
          </cell>
          <cell r="T382" t="str">
            <v>NA</v>
          </cell>
          <cell r="U382" t="str">
            <v>NA</v>
          </cell>
        </row>
        <row r="383">
          <cell r="A383" t="str">
            <v>Plate2-I12</v>
          </cell>
          <cell r="B383">
            <v>376</v>
          </cell>
          <cell r="C383">
            <v>2</v>
          </cell>
          <cell r="D383" t="str">
            <v>17-0831-P2R1_I12_4E_2</v>
          </cell>
          <cell r="E383" t="str">
            <v>17-0831-P2R1</v>
          </cell>
          <cell r="F383" t="str">
            <v>I12</v>
          </cell>
          <cell r="G383" t="str">
            <v>4E</v>
          </cell>
          <cell r="H383">
            <v>2</v>
          </cell>
          <cell r="I383" t="str">
            <v>PFNA</v>
          </cell>
          <cell r="J383">
            <v>1.2536077909568402</v>
          </cell>
          <cell r="K383" t="str">
            <v>E</v>
          </cell>
          <cell r="L383">
            <v>1</v>
          </cell>
          <cell r="M383">
            <v>96</v>
          </cell>
          <cell r="N383">
            <v>5</v>
          </cell>
          <cell r="O383" t="str">
            <v xml:space="preserve">Human </v>
          </cell>
          <cell r="P383" t="str">
            <v>S1500+</v>
          </cell>
          <cell r="Q383" t="str">
            <v>HepaRG</v>
          </cell>
          <cell r="R383" t="str">
            <v>2D</v>
          </cell>
          <cell r="S383" t="str">
            <v>NA</v>
          </cell>
          <cell r="T383" t="str">
            <v>NA</v>
          </cell>
          <cell r="U383" t="str">
            <v>NA</v>
          </cell>
        </row>
        <row r="384">
          <cell r="A384" t="str">
            <v>Plate2-I13</v>
          </cell>
          <cell r="B384">
            <v>479</v>
          </cell>
          <cell r="C384">
            <v>2</v>
          </cell>
          <cell r="D384" t="str">
            <v>17-0831-P2R1_I13_MeOH _1</v>
          </cell>
          <cell r="E384" t="str">
            <v>17-0831-P2R1</v>
          </cell>
          <cell r="F384" t="str">
            <v>I13</v>
          </cell>
          <cell r="G384" t="str">
            <v xml:space="preserve">MeOH </v>
          </cell>
          <cell r="H384">
            <v>1</v>
          </cell>
          <cell r="I384" t="str">
            <v>MeOH control</v>
          </cell>
          <cell r="J384">
            <v>0</v>
          </cell>
          <cell r="K384" t="str">
            <v>NA</v>
          </cell>
          <cell r="L384">
            <v>1</v>
          </cell>
          <cell r="M384">
            <v>96</v>
          </cell>
          <cell r="N384">
            <v>5</v>
          </cell>
          <cell r="O384" t="str">
            <v xml:space="preserve">Human </v>
          </cell>
          <cell r="P384" t="str">
            <v>S1500+</v>
          </cell>
          <cell r="Q384" t="str">
            <v>HepaRG</v>
          </cell>
          <cell r="R384" t="str">
            <v>2D</v>
          </cell>
          <cell r="S384" t="str">
            <v>NA</v>
          </cell>
          <cell r="T384" t="str">
            <v>NA</v>
          </cell>
          <cell r="U384" t="str">
            <v>NA</v>
          </cell>
        </row>
        <row r="385">
          <cell r="A385" t="str">
            <v>Plate2-I14</v>
          </cell>
          <cell r="B385">
            <v>480</v>
          </cell>
          <cell r="C385">
            <v>2</v>
          </cell>
          <cell r="D385" t="str">
            <v>17-0831-P2R1_I14_MeOH _2</v>
          </cell>
          <cell r="E385" t="str">
            <v>17-0831-P2R1</v>
          </cell>
          <cell r="F385" t="str">
            <v>I14</v>
          </cell>
          <cell r="G385" t="str">
            <v xml:space="preserve">MeOH </v>
          </cell>
          <cell r="H385">
            <v>2</v>
          </cell>
          <cell r="I385" t="str">
            <v>MeOH control</v>
          </cell>
          <cell r="J385">
            <v>0</v>
          </cell>
          <cell r="K385" t="str">
            <v>NA</v>
          </cell>
          <cell r="L385">
            <v>1</v>
          </cell>
          <cell r="M385">
            <v>96</v>
          </cell>
          <cell r="N385">
            <v>5</v>
          </cell>
          <cell r="O385" t="str">
            <v xml:space="preserve">Human </v>
          </cell>
          <cell r="P385" t="str">
            <v>S1500+</v>
          </cell>
          <cell r="Q385" t="str">
            <v>HepaRG</v>
          </cell>
          <cell r="R385" t="str">
            <v>2D</v>
          </cell>
          <cell r="S385" t="str">
            <v>NA</v>
          </cell>
          <cell r="T385" t="str">
            <v>NA</v>
          </cell>
          <cell r="U385" t="str">
            <v>NA</v>
          </cell>
        </row>
        <row r="386">
          <cell r="A386" t="str">
            <v>Plate2-I15</v>
          </cell>
          <cell r="B386">
            <v>379</v>
          </cell>
          <cell r="C386">
            <v>2</v>
          </cell>
          <cell r="D386" t="str">
            <v>17-0831-P2R1_I15_4F_1</v>
          </cell>
          <cell r="E386" t="str">
            <v>17-0831-P2R1</v>
          </cell>
          <cell r="F386" t="str">
            <v>I15</v>
          </cell>
          <cell r="G386" t="str">
            <v>4F</v>
          </cell>
          <cell r="H386">
            <v>1</v>
          </cell>
          <cell r="I386" t="str">
            <v>PFNA</v>
          </cell>
          <cell r="J386">
            <v>0.3967113262521646</v>
          </cell>
          <cell r="K386" t="str">
            <v>F</v>
          </cell>
          <cell r="L386">
            <v>1</v>
          </cell>
          <cell r="M386">
            <v>96</v>
          </cell>
          <cell r="N386">
            <v>5</v>
          </cell>
          <cell r="O386" t="str">
            <v xml:space="preserve">Human </v>
          </cell>
          <cell r="P386" t="str">
            <v>S1500+</v>
          </cell>
          <cell r="Q386" t="str">
            <v>HepaRG</v>
          </cell>
          <cell r="R386" t="str">
            <v>2D</v>
          </cell>
          <cell r="S386" t="str">
            <v>NA</v>
          </cell>
          <cell r="T386" t="str">
            <v>NA</v>
          </cell>
          <cell r="U386" t="str">
            <v>NA</v>
          </cell>
        </row>
        <row r="387">
          <cell r="A387" t="str">
            <v>Plate2-I16</v>
          </cell>
          <cell r="B387">
            <v>380</v>
          </cell>
          <cell r="C387">
            <v>2</v>
          </cell>
          <cell r="D387" t="str">
            <v>17-0831-P2R1_I16_4F_2</v>
          </cell>
          <cell r="E387" t="str">
            <v>17-0831-P2R1</v>
          </cell>
          <cell r="F387" t="str">
            <v>I16</v>
          </cell>
          <cell r="G387" t="str">
            <v>4F</v>
          </cell>
          <cell r="H387">
            <v>2</v>
          </cell>
          <cell r="I387" t="str">
            <v>PFNA</v>
          </cell>
          <cell r="J387">
            <v>0.3967113262521646</v>
          </cell>
          <cell r="K387" t="str">
            <v>F</v>
          </cell>
          <cell r="L387">
            <v>1</v>
          </cell>
          <cell r="M387">
            <v>96</v>
          </cell>
          <cell r="N387">
            <v>5</v>
          </cell>
          <cell r="O387" t="str">
            <v xml:space="preserve">Human </v>
          </cell>
          <cell r="P387" t="str">
            <v>S1500+</v>
          </cell>
          <cell r="Q387" t="str">
            <v>HepaRG</v>
          </cell>
          <cell r="R387" t="str">
            <v>2D</v>
          </cell>
          <cell r="S387" t="str">
            <v>NA</v>
          </cell>
          <cell r="T387" t="str">
            <v>NA</v>
          </cell>
          <cell r="U387" t="str">
            <v>NA</v>
          </cell>
        </row>
        <row r="388">
          <cell r="A388" t="str">
            <v>Plate2-I17</v>
          </cell>
          <cell r="B388">
            <v>383</v>
          </cell>
          <cell r="C388">
            <v>2</v>
          </cell>
          <cell r="D388" t="str">
            <v>17-0831-P2R1_I17_4G_1</v>
          </cell>
          <cell r="E388" t="str">
            <v>17-0831-P2R1</v>
          </cell>
          <cell r="F388" t="str">
            <v>I17</v>
          </cell>
          <cell r="G388" t="str">
            <v>4G</v>
          </cell>
          <cell r="H388">
            <v>1</v>
          </cell>
          <cell r="I388" t="str">
            <v>PFNA</v>
          </cell>
          <cell r="J388">
            <v>0.12554155894055841</v>
          </cell>
          <cell r="K388" t="str">
            <v>G</v>
          </cell>
          <cell r="L388">
            <v>1</v>
          </cell>
          <cell r="M388">
            <v>96</v>
          </cell>
          <cell r="N388">
            <v>5</v>
          </cell>
          <cell r="O388" t="str">
            <v xml:space="preserve">Human </v>
          </cell>
          <cell r="P388" t="str">
            <v>S1500+</v>
          </cell>
          <cell r="Q388" t="str">
            <v>HepaRG</v>
          </cell>
          <cell r="R388" t="str">
            <v>2D</v>
          </cell>
          <cell r="S388" t="str">
            <v>NA</v>
          </cell>
          <cell r="T388" t="str">
            <v>NA</v>
          </cell>
          <cell r="U388" t="str">
            <v>NA</v>
          </cell>
        </row>
        <row r="389">
          <cell r="A389" t="str">
            <v>Plate2-I18</v>
          </cell>
          <cell r="B389">
            <v>384</v>
          </cell>
          <cell r="C389">
            <v>2</v>
          </cell>
          <cell r="D389" t="str">
            <v>17-0831-P2R1_I18_4G_2</v>
          </cell>
          <cell r="E389" t="str">
            <v>17-0831-P2R1</v>
          </cell>
          <cell r="F389" t="str">
            <v>I18</v>
          </cell>
          <cell r="G389" t="str">
            <v>4G</v>
          </cell>
          <cell r="H389">
            <v>2</v>
          </cell>
          <cell r="I389" t="str">
            <v>PFNA</v>
          </cell>
          <cell r="J389">
            <v>0.12554155894055841</v>
          </cell>
          <cell r="K389" t="str">
            <v>G</v>
          </cell>
          <cell r="L389">
            <v>1</v>
          </cell>
          <cell r="M389">
            <v>96</v>
          </cell>
          <cell r="N389">
            <v>5</v>
          </cell>
          <cell r="O389" t="str">
            <v xml:space="preserve">Human </v>
          </cell>
          <cell r="P389" t="str">
            <v>S1500+</v>
          </cell>
          <cell r="Q389" t="str">
            <v>HepaRG</v>
          </cell>
          <cell r="R389" t="str">
            <v>2D</v>
          </cell>
          <cell r="S389" t="str">
            <v>NA</v>
          </cell>
          <cell r="T389" t="str">
            <v>NA</v>
          </cell>
          <cell r="U389" t="str">
            <v>NA</v>
          </cell>
        </row>
        <row r="390">
          <cell r="A390" t="str">
            <v>Plate2-I19</v>
          </cell>
          <cell r="B390">
            <v>387</v>
          </cell>
          <cell r="C390">
            <v>2</v>
          </cell>
          <cell r="D390" t="str">
            <v>17-0831-P2R1_I19_4H_1</v>
          </cell>
          <cell r="E390" t="str">
            <v>17-0831-P2R1</v>
          </cell>
          <cell r="F390" t="str">
            <v>I19</v>
          </cell>
          <cell r="G390" t="str">
            <v>4H</v>
          </cell>
          <cell r="H390">
            <v>1</v>
          </cell>
          <cell r="I390" t="str">
            <v>PFNA</v>
          </cell>
          <cell r="J390">
            <v>3.972834143688557E-2</v>
          </cell>
          <cell r="K390" t="str">
            <v>H</v>
          </cell>
          <cell r="L390">
            <v>1</v>
          </cell>
          <cell r="M390">
            <v>96</v>
          </cell>
          <cell r="N390">
            <v>5</v>
          </cell>
          <cell r="O390" t="str">
            <v xml:space="preserve">Human </v>
          </cell>
          <cell r="P390" t="str">
            <v>S1500+</v>
          </cell>
          <cell r="Q390" t="str">
            <v>HepaRG</v>
          </cell>
          <cell r="R390" t="str">
            <v>2D</v>
          </cell>
          <cell r="S390" t="str">
            <v>NA</v>
          </cell>
          <cell r="T390" t="str">
            <v>NA</v>
          </cell>
          <cell r="U390" t="str">
            <v>NA</v>
          </cell>
        </row>
        <row r="391">
          <cell r="A391" t="str">
            <v>Plate2-I20</v>
          </cell>
          <cell r="B391">
            <v>388</v>
          </cell>
          <cell r="C391">
            <v>2</v>
          </cell>
          <cell r="D391" t="str">
            <v>17-0831-P2R1_I20_4H_2</v>
          </cell>
          <cell r="E391" t="str">
            <v>17-0831-P2R1</v>
          </cell>
          <cell r="F391" t="str">
            <v>I20</v>
          </cell>
          <cell r="G391" t="str">
            <v>4H</v>
          </cell>
          <cell r="H391">
            <v>2</v>
          </cell>
          <cell r="I391" t="str">
            <v>PFNA</v>
          </cell>
          <cell r="J391">
            <v>3.972834143688557E-2</v>
          </cell>
          <cell r="K391" t="str">
            <v>H</v>
          </cell>
          <cell r="L391">
            <v>1</v>
          </cell>
          <cell r="M391">
            <v>96</v>
          </cell>
          <cell r="N391">
            <v>5</v>
          </cell>
          <cell r="O391" t="str">
            <v xml:space="preserve">Human </v>
          </cell>
          <cell r="P391" t="str">
            <v>S1500+</v>
          </cell>
          <cell r="Q391" t="str">
            <v>HepaRG</v>
          </cell>
          <cell r="R391" t="str">
            <v>2D</v>
          </cell>
          <cell r="S391" t="str">
            <v>NA</v>
          </cell>
          <cell r="T391" t="str">
            <v>NA</v>
          </cell>
          <cell r="U391" t="str">
            <v>NA</v>
          </cell>
        </row>
        <row r="392">
          <cell r="A392" t="str">
            <v>Plate2-I21</v>
          </cell>
          <cell r="B392">
            <v>391</v>
          </cell>
          <cell r="C392">
            <v>2</v>
          </cell>
          <cell r="D392" t="str">
            <v>17-0831-P2R1_I21_4I_1</v>
          </cell>
          <cell r="E392" t="str">
            <v>17-0831-P2R1</v>
          </cell>
          <cell r="F392" t="str">
            <v>I21</v>
          </cell>
          <cell r="G392" t="str">
            <v>4I</v>
          </cell>
          <cell r="H392">
            <v>1</v>
          </cell>
          <cell r="I392" t="str">
            <v>PFNA</v>
          </cell>
          <cell r="J392">
            <v>1.2572259948381509E-2</v>
          </cell>
          <cell r="K392" t="str">
            <v>I</v>
          </cell>
          <cell r="L392">
            <v>1</v>
          </cell>
          <cell r="M392">
            <v>96</v>
          </cell>
          <cell r="N392">
            <v>5</v>
          </cell>
          <cell r="O392" t="str">
            <v xml:space="preserve">Human </v>
          </cell>
          <cell r="P392" t="str">
            <v>S1500+</v>
          </cell>
          <cell r="Q392" t="str">
            <v>HepaRG</v>
          </cell>
          <cell r="R392" t="str">
            <v>2D</v>
          </cell>
          <cell r="S392" t="str">
            <v>NA</v>
          </cell>
          <cell r="T392" t="str">
            <v>NA</v>
          </cell>
          <cell r="U392" t="str">
            <v>NA</v>
          </cell>
        </row>
        <row r="393">
          <cell r="A393" t="str">
            <v>Plate2-I22</v>
          </cell>
          <cell r="B393">
            <v>392</v>
          </cell>
          <cell r="C393">
            <v>2</v>
          </cell>
          <cell r="D393" t="str">
            <v>17-0831-P2R1_I22_4I_2</v>
          </cell>
          <cell r="E393" t="str">
            <v>17-0831-P2R1</v>
          </cell>
          <cell r="F393" t="str">
            <v>I22</v>
          </cell>
          <cell r="G393" t="str">
            <v>4I</v>
          </cell>
          <cell r="H393">
            <v>2</v>
          </cell>
          <cell r="I393" t="str">
            <v>PFNA</v>
          </cell>
          <cell r="J393">
            <v>1.2572259948381509E-2</v>
          </cell>
          <cell r="K393" t="str">
            <v>I</v>
          </cell>
          <cell r="L393">
            <v>1</v>
          </cell>
          <cell r="M393">
            <v>96</v>
          </cell>
          <cell r="N393">
            <v>5</v>
          </cell>
          <cell r="O393" t="str">
            <v xml:space="preserve">Human </v>
          </cell>
          <cell r="P393" t="str">
            <v>S1500+</v>
          </cell>
          <cell r="Q393" t="str">
            <v>HepaRG</v>
          </cell>
          <cell r="R393" t="str">
            <v>2D</v>
          </cell>
          <cell r="S393" t="str">
            <v>NA</v>
          </cell>
          <cell r="T393" t="str">
            <v>NA</v>
          </cell>
          <cell r="U393" t="str">
            <v>NA</v>
          </cell>
        </row>
        <row r="394">
          <cell r="A394" t="str">
            <v>Plate2-I3</v>
          </cell>
          <cell r="B394">
            <v>359</v>
          </cell>
          <cell r="C394">
            <v>2</v>
          </cell>
          <cell r="D394" t="str">
            <v>17-0831-P2R1_I3_4A_1</v>
          </cell>
          <cell r="E394" t="str">
            <v>17-0831-P2R1</v>
          </cell>
          <cell r="F394" t="str">
            <v>I3</v>
          </cell>
          <cell r="G394" t="str">
            <v>4A</v>
          </cell>
          <cell r="H394">
            <v>1</v>
          </cell>
          <cell r="I394" t="str">
            <v>PFNA</v>
          </cell>
          <cell r="J394">
            <v>125</v>
          </cell>
          <cell r="K394" t="str">
            <v>A</v>
          </cell>
          <cell r="L394">
            <v>1</v>
          </cell>
          <cell r="M394">
            <v>96</v>
          </cell>
          <cell r="N394">
            <v>5</v>
          </cell>
          <cell r="O394" t="str">
            <v xml:space="preserve">Human </v>
          </cell>
          <cell r="P394" t="str">
            <v>S1500+</v>
          </cell>
          <cell r="Q394" t="str">
            <v>HepaRG</v>
          </cell>
          <cell r="R394" t="str">
            <v>2D</v>
          </cell>
          <cell r="S394" t="str">
            <v>NA</v>
          </cell>
          <cell r="T394" t="str">
            <v>NA</v>
          </cell>
          <cell r="U394" t="str">
            <v>NA</v>
          </cell>
        </row>
        <row r="395">
          <cell r="A395" t="str">
            <v>Plate2-I4</v>
          </cell>
          <cell r="B395">
            <v>360</v>
          </cell>
          <cell r="C395">
            <v>2</v>
          </cell>
          <cell r="D395" t="str">
            <v>17-0831-P2R1_I4_4A_2</v>
          </cell>
          <cell r="E395" t="str">
            <v>17-0831-P2R1</v>
          </cell>
          <cell r="F395" t="str">
            <v>I4</v>
          </cell>
          <cell r="G395" t="str">
            <v>4A</v>
          </cell>
          <cell r="H395">
            <v>2</v>
          </cell>
          <cell r="I395" t="str">
            <v>PFNA</v>
          </cell>
          <cell r="J395">
            <v>125</v>
          </cell>
          <cell r="K395" t="str">
            <v>A</v>
          </cell>
          <cell r="L395">
            <v>1</v>
          </cell>
          <cell r="M395">
            <v>96</v>
          </cell>
          <cell r="N395">
            <v>5</v>
          </cell>
          <cell r="O395" t="str">
            <v xml:space="preserve">Human </v>
          </cell>
          <cell r="P395" t="str">
            <v>S1500+</v>
          </cell>
          <cell r="Q395" t="str">
            <v>HepaRG</v>
          </cell>
          <cell r="R395" t="str">
            <v>2D</v>
          </cell>
          <cell r="S395" t="str">
            <v>NA</v>
          </cell>
          <cell r="T395" t="str">
            <v>NA</v>
          </cell>
          <cell r="U395" t="str">
            <v>NA</v>
          </cell>
        </row>
        <row r="396">
          <cell r="A396" t="str">
            <v>Plate2-I5</v>
          </cell>
          <cell r="B396">
            <v>363</v>
          </cell>
          <cell r="C396">
            <v>2</v>
          </cell>
          <cell r="D396" t="str">
            <v>17-0831-P2R1_I5_4B_1</v>
          </cell>
          <cell r="E396" t="str">
            <v>17-0831-P2R1</v>
          </cell>
          <cell r="F396" t="str">
            <v>I5</v>
          </cell>
          <cell r="G396" t="str">
            <v>4B</v>
          </cell>
          <cell r="H396">
            <v>1</v>
          </cell>
          <cell r="I396" t="str">
            <v>PFNA</v>
          </cell>
          <cell r="J396">
            <v>39.556962025316452</v>
          </cell>
          <cell r="K396" t="str">
            <v>B</v>
          </cell>
          <cell r="L396">
            <v>1</v>
          </cell>
          <cell r="M396">
            <v>96</v>
          </cell>
          <cell r="N396">
            <v>5</v>
          </cell>
          <cell r="O396" t="str">
            <v xml:space="preserve">Human </v>
          </cell>
          <cell r="P396" t="str">
            <v>S1500+</v>
          </cell>
          <cell r="Q396" t="str">
            <v>HepaRG</v>
          </cell>
          <cell r="R396" t="str">
            <v>2D</v>
          </cell>
          <cell r="S396" t="str">
            <v>NA</v>
          </cell>
          <cell r="T396" t="str">
            <v>NA</v>
          </cell>
          <cell r="U396" t="str">
            <v>NA</v>
          </cell>
        </row>
        <row r="397">
          <cell r="A397" t="str">
            <v>Plate2-I6</v>
          </cell>
          <cell r="B397">
            <v>364</v>
          </cell>
          <cell r="C397">
            <v>2</v>
          </cell>
          <cell r="D397" t="str">
            <v>17-0831-P2R1_I6_4B_2</v>
          </cell>
          <cell r="E397" t="str">
            <v>17-0831-P2R1</v>
          </cell>
          <cell r="F397" t="str">
            <v>I6</v>
          </cell>
          <cell r="G397" t="str">
            <v>4B</v>
          </cell>
          <cell r="H397">
            <v>2</v>
          </cell>
          <cell r="I397" t="str">
            <v>PFNA</v>
          </cell>
          <cell r="J397">
            <v>39.556962025316452</v>
          </cell>
          <cell r="K397" t="str">
            <v>B</v>
          </cell>
          <cell r="L397">
            <v>1</v>
          </cell>
          <cell r="M397">
            <v>96</v>
          </cell>
          <cell r="N397">
            <v>5</v>
          </cell>
          <cell r="O397" t="str">
            <v xml:space="preserve">Human </v>
          </cell>
          <cell r="P397" t="str">
            <v>S1500+</v>
          </cell>
          <cell r="Q397" t="str">
            <v>HepaRG</v>
          </cell>
          <cell r="R397" t="str">
            <v>2D</v>
          </cell>
          <cell r="S397" t="str">
            <v>NA</v>
          </cell>
          <cell r="T397" t="str">
            <v>NA</v>
          </cell>
          <cell r="U397" t="str">
            <v>NA</v>
          </cell>
        </row>
        <row r="398">
          <cell r="A398" t="str">
            <v>Plate2-I7</v>
          </cell>
          <cell r="B398">
            <v>367</v>
          </cell>
          <cell r="C398">
            <v>2</v>
          </cell>
          <cell r="D398" t="str">
            <v>17-0831-P2R1_I7_4C_1</v>
          </cell>
          <cell r="E398" t="str">
            <v>17-0831-P2R1</v>
          </cell>
          <cell r="F398" t="str">
            <v>I7</v>
          </cell>
          <cell r="G398" t="str">
            <v>4C</v>
          </cell>
          <cell r="H398">
            <v>1</v>
          </cell>
          <cell r="I398" t="str">
            <v>PFNA</v>
          </cell>
          <cell r="J398">
            <v>12.518025957378624</v>
          </cell>
          <cell r="K398" t="str">
            <v>C</v>
          </cell>
          <cell r="L398">
            <v>1</v>
          </cell>
          <cell r="M398">
            <v>96</v>
          </cell>
          <cell r="N398">
            <v>5</v>
          </cell>
          <cell r="O398" t="str">
            <v xml:space="preserve">Human </v>
          </cell>
          <cell r="P398" t="str">
            <v>S1500+</v>
          </cell>
          <cell r="Q398" t="str">
            <v>HepaRG</v>
          </cell>
          <cell r="R398" t="str">
            <v>2D</v>
          </cell>
          <cell r="S398" t="str">
            <v>NA</v>
          </cell>
          <cell r="T398" t="str">
            <v>NA</v>
          </cell>
          <cell r="U398" t="str">
            <v>NA</v>
          </cell>
        </row>
        <row r="399">
          <cell r="A399" t="str">
            <v>Plate2-I8</v>
          </cell>
          <cell r="B399">
            <v>368</v>
          </cell>
          <cell r="C399">
            <v>2</v>
          </cell>
          <cell r="D399" t="str">
            <v>17-0831-P2R1_I8_4C_2</v>
          </cell>
          <cell r="E399" t="str">
            <v>17-0831-P2R1</v>
          </cell>
          <cell r="F399" t="str">
            <v>I8</v>
          </cell>
          <cell r="G399" t="str">
            <v>4C</v>
          </cell>
          <cell r="H399">
            <v>2</v>
          </cell>
          <cell r="I399" t="str">
            <v>PFNA</v>
          </cell>
          <cell r="J399">
            <v>12.518025957378624</v>
          </cell>
          <cell r="K399" t="str">
            <v>C</v>
          </cell>
          <cell r="L399">
            <v>1</v>
          </cell>
          <cell r="M399">
            <v>96</v>
          </cell>
          <cell r="N399">
            <v>5</v>
          </cell>
          <cell r="O399" t="str">
            <v xml:space="preserve">Human </v>
          </cell>
          <cell r="P399" t="str">
            <v>S1500+</v>
          </cell>
          <cell r="Q399" t="str">
            <v>HepaRG</v>
          </cell>
          <cell r="R399" t="str">
            <v>2D</v>
          </cell>
          <cell r="S399" t="str">
            <v>NA</v>
          </cell>
          <cell r="T399" t="str">
            <v>NA</v>
          </cell>
          <cell r="U399" t="str">
            <v>NA</v>
          </cell>
        </row>
        <row r="400">
          <cell r="A400" t="str">
            <v>Plate2-I9</v>
          </cell>
          <cell r="B400">
            <v>371</v>
          </cell>
          <cell r="C400">
            <v>2</v>
          </cell>
          <cell r="D400" t="str">
            <v>17-0831-P2R1_I9_4D_1</v>
          </cell>
          <cell r="E400" t="str">
            <v>17-0831-P2R1</v>
          </cell>
          <cell r="F400" t="str">
            <v>I9</v>
          </cell>
          <cell r="G400" t="str">
            <v>4D</v>
          </cell>
          <cell r="H400">
            <v>1</v>
          </cell>
          <cell r="I400" t="str">
            <v>PFNA</v>
          </cell>
          <cell r="J400">
            <v>3.9614006194236149</v>
          </cell>
          <cell r="K400" t="str">
            <v>D</v>
          </cell>
          <cell r="L400">
            <v>1</v>
          </cell>
          <cell r="M400">
            <v>96</v>
          </cell>
          <cell r="N400">
            <v>5</v>
          </cell>
          <cell r="O400" t="str">
            <v xml:space="preserve">Human </v>
          </cell>
          <cell r="P400" t="str">
            <v>S1500+</v>
          </cell>
          <cell r="Q400" t="str">
            <v>HepaRG</v>
          </cell>
          <cell r="R400" t="str">
            <v>2D</v>
          </cell>
          <cell r="S400" t="str">
            <v>NA</v>
          </cell>
          <cell r="T400" t="str">
            <v>NA</v>
          </cell>
          <cell r="U400" t="str">
            <v>NA</v>
          </cell>
        </row>
        <row r="401">
          <cell r="A401" t="str">
            <v>Plate2-J1</v>
          </cell>
          <cell r="B401">
            <v>500</v>
          </cell>
          <cell r="C401">
            <v>2</v>
          </cell>
          <cell r="D401" t="str">
            <v>17-0831-P2R1_J1_NTP- CONTROL-10_2</v>
          </cell>
          <cell r="E401" t="str">
            <v>17-0831-P2R1</v>
          </cell>
          <cell r="F401" t="str">
            <v>J1</v>
          </cell>
          <cell r="G401" t="str">
            <v>NTP- CONTROL-10</v>
          </cell>
          <cell r="H401">
            <v>2</v>
          </cell>
          <cell r="I401" t="str">
            <v>Lysis buffer</v>
          </cell>
          <cell r="J401" t="str">
            <v>NA</v>
          </cell>
          <cell r="K401" t="str">
            <v>NA</v>
          </cell>
          <cell r="L401">
            <v>1</v>
          </cell>
          <cell r="M401">
            <v>96</v>
          </cell>
          <cell r="N401">
            <v>5</v>
          </cell>
          <cell r="O401" t="str">
            <v xml:space="preserve">Human </v>
          </cell>
          <cell r="P401" t="str">
            <v>S1500+</v>
          </cell>
          <cell r="Q401" t="str">
            <v>HepaRG</v>
          </cell>
          <cell r="R401" t="str">
            <v>2D</v>
          </cell>
          <cell r="S401" t="str">
            <v>NA</v>
          </cell>
          <cell r="T401" t="str">
            <v>NA</v>
          </cell>
          <cell r="U401" t="str">
            <v>NA</v>
          </cell>
        </row>
        <row r="402">
          <cell r="A402" t="str">
            <v>Plate2-J10</v>
          </cell>
          <cell r="B402">
            <v>374</v>
          </cell>
          <cell r="C402">
            <v>2</v>
          </cell>
          <cell r="D402" t="str">
            <v>17-0831-P2R1_J10_4D_4</v>
          </cell>
          <cell r="E402" t="str">
            <v>17-0831-P2R1</v>
          </cell>
          <cell r="F402" t="str">
            <v>J10</v>
          </cell>
          <cell r="G402" t="str">
            <v>4D</v>
          </cell>
          <cell r="H402">
            <v>4</v>
          </cell>
          <cell r="I402" t="str">
            <v>PFNA</v>
          </cell>
          <cell r="J402">
            <v>3.9614006194236149</v>
          </cell>
          <cell r="K402" t="str">
            <v>D</v>
          </cell>
          <cell r="L402">
            <v>1</v>
          </cell>
          <cell r="M402">
            <v>96</v>
          </cell>
          <cell r="N402">
            <v>5</v>
          </cell>
          <cell r="O402" t="str">
            <v xml:space="preserve">Human </v>
          </cell>
          <cell r="P402" t="str">
            <v>S1500+</v>
          </cell>
          <cell r="Q402" t="str">
            <v>HepaRG</v>
          </cell>
          <cell r="R402" t="str">
            <v>2D</v>
          </cell>
          <cell r="S402" t="str">
            <v>NA</v>
          </cell>
          <cell r="T402" t="str">
            <v>NA</v>
          </cell>
          <cell r="U402" t="str">
            <v>NA</v>
          </cell>
        </row>
        <row r="403">
          <cell r="A403" t="str">
            <v>Plate2-J11</v>
          </cell>
          <cell r="B403">
            <v>377</v>
          </cell>
          <cell r="C403">
            <v>2</v>
          </cell>
          <cell r="D403" t="str">
            <v>17-0831-P2R1_J11_4E_3</v>
          </cell>
          <cell r="E403" t="str">
            <v>17-0831-P2R1</v>
          </cell>
          <cell r="F403" t="str">
            <v>J11</v>
          </cell>
          <cell r="G403" t="str">
            <v>4E</v>
          </cell>
          <cell r="H403">
            <v>3</v>
          </cell>
          <cell r="I403" t="str">
            <v>PFNA</v>
          </cell>
          <cell r="J403">
            <v>1.2536077909568402</v>
          </cell>
          <cell r="K403" t="str">
            <v>E</v>
          </cell>
          <cell r="L403">
            <v>1</v>
          </cell>
          <cell r="M403">
            <v>96</v>
          </cell>
          <cell r="N403">
            <v>5</v>
          </cell>
          <cell r="O403" t="str">
            <v xml:space="preserve">Human </v>
          </cell>
          <cell r="P403" t="str">
            <v>S1500+</v>
          </cell>
          <cell r="Q403" t="str">
            <v>HepaRG</v>
          </cell>
          <cell r="R403" t="str">
            <v>2D</v>
          </cell>
          <cell r="S403" t="str">
            <v>NA</v>
          </cell>
          <cell r="T403" t="str">
            <v>NA</v>
          </cell>
          <cell r="U403" t="str">
            <v>NA</v>
          </cell>
        </row>
        <row r="404">
          <cell r="A404" t="str">
            <v>Plate2-J12</v>
          </cell>
          <cell r="B404">
            <v>378</v>
          </cell>
          <cell r="C404">
            <v>2</v>
          </cell>
          <cell r="D404" t="str">
            <v>17-0831-P2R1_J12_4E_4</v>
          </cell>
          <cell r="E404" t="str">
            <v>17-0831-P2R1</v>
          </cell>
          <cell r="F404" t="str">
            <v>J12</v>
          </cell>
          <cell r="G404" t="str">
            <v>4E</v>
          </cell>
          <cell r="H404">
            <v>4</v>
          </cell>
          <cell r="I404" t="str">
            <v>PFNA</v>
          </cell>
          <cell r="J404">
            <v>1.2536077909568402</v>
          </cell>
          <cell r="K404" t="str">
            <v>E</v>
          </cell>
          <cell r="L404">
            <v>1</v>
          </cell>
          <cell r="M404">
            <v>96</v>
          </cell>
          <cell r="N404">
            <v>5</v>
          </cell>
          <cell r="O404" t="str">
            <v xml:space="preserve">Human </v>
          </cell>
          <cell r="P404" t="str">
            <v>S1500+</v>
          </cell>
          <cell r="Q404" t="str">
            <v>HepaRG</v>
          </cell>
          <cell r="R404" t="str">
            <v>2D</v>
          </cell>
          <cell r="S404" t="str">
            <v>NA</v>
          </cell>
          <cell r="T404" t="str">
            <v>NA</v>
          </cell>
          <cell r="U404" t="str">
            <v>NA</v>
          </cell>
        </row>
        <row r="405">
          <cell r="A405" t="str">
            <v>Plate2-J13</v>
          </cell>
          <cell r="B405">
            <v>481</v>
          </cell>
          <cell r="C405">
            <v>2</v>
          </cell>
          <cell r="D405" t="str">
            <v>17-0831-P2R1_J13_MeOH _3</v>
          </cell>
          <cell r="E405" t="str">
            <v>17-0831-P2R1</v>
          </cell>
          <cell r="F405" t="str">
            <v>J13</v>
          </cell>
          <cell r="G405" t="str">
            <v xml:space="preserve">MeOH </v>
          </cell>
          <cell r="H405">
            <v>3</v>
          </cell>
          <cell r="I405" t="str">
            <v>MeOH control</v>
          </cell>
          <cell r="J405">
            <v>0</v>
          </cell>
          <cell r="K405" t="str">
            <v>NA</v>
          </cell>
          <cell r="L405">
            <v>1</v>
          </cell>
          <cell r="M405">
            <v>96</v>
          </cell>
          <cell r="N405">
            <v>5</v>
          </cell>
          <cell r="O405" t="str">
            <v xml:space="preserve">Human </v>
          </cell>
          <cell r="P405" t="str">
            <v>S1500+</v>
          </cell>
          <cell r="Q405" t="str">
            <v>HepaRG</v>
          </cell>
          <cell r="R405" t="str">
            <v>2D</v>
          </cell>
          <cell r="S405" t="str">
            <v>NA</v>
          </cell>
          <cell r="T405" t="str">
            <v>NA</v>
          </cell>
          <cell r="U405" t="str">
            <v>NA</v>
          </cell>
        </row>
        <row r="406">
          <cell r="A406" t="str">
            <v>Plate2-J14</v>
          </cell>
          <cell r="B406">
            <v>482</v>
          </cell>
          <cell r="C406">
            <v>2</v>
          </cell>
          <cell r="D406" t="str">
            <v>17-0831-P2R1_J14_MeOH _4</v>
          </cell>
          <cell r="E406" t="str">
            <v>17-0831-P2R1</v>
          </cell>
          <cell r="F406" t="str">
            <v>J14</v>
          </cell>
          <cell r="G406" t="str">
            <v xml:space="preserve">MeOH </v>
          </cell>
          <cell r="H406">
            <v>4</v>
          </cell>
          <cell r="I406" t="str">
            <v>MeOH control</v>
          </cell>
          <cell r="J406">
            <v>0</v>
          </cell>
          <cell r="K406" t="str">
            <v>NA</v>
          </cell>
          <cell r="L406">
            <v>1</v>
          </cell>
          <cell r="M406">
            <v>96</v>
          </cell>
          <cell r="N406">
            <v>5</v>
          </cell>
          <cell r="O406" t="str">
            <v xml:space="preserve">Human </v>
          </cell>
          <cell r="P406" t="str">
            <v>S1500+</v>
          </cell>
          <cell r="Q406" t="str">
            <v>HepaRG</v>
          </cell>
          <cell r="R406" t="str">
            <v>2D</v>
          </cell>
          <cell r="S406" t="str">
            <v>NA</v>
          </cell>
          <cell r="T406" t="str">
            <v>NA</v>
          </cell>
          <cell r="U406" t="str">
            <v>NA</v>
          </cell>
        </row>
        <row r="407">
          <cell r="A407" t="str">
            <v>Plate2-J15</v>
          </cell>
          <cell r="B407">
            <v>381</v>
          </cell>
          <cell r="C407">
            <v>2</v>
          </cell>
          <cell r="D407" t="str">
            <v>17-0831-P2R1_J15_4F_3</v>
          </cell>
          <cell r="E407" t="str">
            <v>17-0831-P2R1</v>
          </cell>
          <cell r="F407" t="str">
            <v>J15</v>
          </cell>
          <cell r="G407" t="str">
            <v>4F</v>
          </cell>
          <cell r="H407">
            <v>3</v>
          </cell>
          <cell r="I407" t="str">
            <v>PFNA</v>
          </cell>
          <cell r="J407">
            <v>0.3967113262521646</v>
          </cell>
          <cell r="K407" t="str">
            <v>F</v>
          </cell>
          <cell r="L407">
            <v>1</v>
          </cell>
          <cell r="M407">
            <v>96</v>
          </cell>
          <cell r="N407">
            <v>5</v>
          </cell>
          <cell r="O407" t="str">
            <v xml:space="preserve">Human </v>
          </cell>
          <cell r="P407" t="str">
            <v>S1500+</v>
          </cell>
          <cell r="Q407" t="str">
            <v>HepaRG</v>
          </cell>
          <cell r="R407" t="str">
            <v>2D</v>
          </cell>
          <cell r="S407" t="str">
            <v>NA</v>
          </cell>
          <cell r="T407" t="str">
            <v>NA</v>
          </cell>
          <cell r="U407" t="str">
            <v>NA</v>
          </cell>
        </row>
        <row r="408">
          <cell r="A408" t="str">
            <v>Plate2-J16</v>
          </cell>
          <cell r="B408">
            <v>382</v>
          </cell>
          <cell r="C408">
            <v>2</v>
          </cell>
          <cell r="D408" t="str">
            <v>17-0831-P2R1_J16_4F_4</v>
          </cell>
          <cell r="E408" t="str">
            <v>17-0831-P2R1</v>
          </cell>
          <cell r="F408" t="str">
            <v>J16</v>
          </cell>
          <cell r="G408" t="str">
            <v>4F</v>
          </cell>
          <cell r="H408">
            <v>4</v>
          </cell>
          <cell r="I408" t="str">
            <v>PFNA</v>
          </cell>
          <cell r="J408">
            <v>0.3967113262521646</v>
          </cell>
          <cell r="K408" t="str">
            <v>F</v>
          </cell>
          <cell r="L408">
            <v>1</v>
          </cell>
          <cell r="M408">
            <v>96</v>
          </cell>
          <cell r="N408">
            <v>5</v>
          </cell>
          <cell r="O408" t="str">
            <v xml:space="preserve">Human </v>
          </cell>
          <cell r="P408" t="str">
            <v>S1500+</v>
          </cell>
          <cell r="Q408" t="str">
            <v>HepaRG</v>
          </cell>
          <cell r="R408" t="str">
            <v>2D</v>
          </cell>
          <cell r="S408" t="str">
            <v>NA</v>
          </cell>
          <cell r="T408" t="str">
            <v>NA</v>
          </cell>
          <cell r="U408" t="str">
            <v>NA</v>
          </cell>
        </row>
        <row r="409">
          <cell r="A409" t="str">
            <v>Plate2-J17</v>
          </cell>
          <cell r="B409">
            <v>385</v>
          </cell>
          <cell r="C409">
            <v>2</v>
          </cell>
          <cell r="D409" t="str">
            <v>17-0831-P2R1_J17_4G_3</v>
          </cell>
          <cell r="E409" t="str">
            <v>17-0831-P2R1</v>
          </cell>
          <cell r="F409" t="str">
            <v>J17</v>
          </cell>
          <cell r="G409" t="str">
            <v>4G</v>
          </cell>
          <cell r="H409">
            <v>3</v>
          </cell>
          <cell r="I409" t="str">
            <v>PFNA</v>
          </cell>
          <cell r="J409">
            <v>0.12554155894055841</v>
          </cell>
          <cell r="K409" t="str">
            <v>G</v>
          </cell>
          <cell r="L409">
            <v>1</v>
          </cell>
          <cell r="M409">
            <v>96</v>
          </cell>
          <cell r="N409">
            <v>5</v>
          </cell>
          <cell r="O409" t="str">
            <v xml:space="preserve">Human </v>
          </cell>
          <cell r="P409" t="str">
            <v>S1500+</v>
          </cell>
          <cell r="Q409" t="str">
            <v>HepaRG</v>
          </cell>
          <cell r="R409" t="str">
            <v>2D</v>
          </cell>
          <cell r="S409" t="str">
            <v>NA</v>
          </cell>
          <cell r="T409" t="str">
            <v>NA</v>
          </cell>
          <cell r="U409" t="str">
            <v>NA</v>
          </cell>
        </row>
        <row r="410">
          <cell r="A410" t="str">
            <v>Plate2-J18</v>
          </cell>
          <cell r="B410">
            <v>386</v>
          </cell>
          <cell r="C410">
            <v>2</v>
          </cell>
          <cell r="D410" t="str">
            <v>17-0831-P2R1_J18_4G_4</v>
          </cell>
          <cell r="E410" t="str">
            <v>17-0831-P2R1</v>
          </cell>
          <cell r="F410" t="str">
            <v>J18</v>
          </cell>
          <cell r="G410" t="str">
            <v>4G</v>
          </cell>
          <cell r="H410">
            <v>4</v>
          </cell>
          <cell r="I410" t="str">
            <v>PFNA</v>
          </cell>
          <cell r="J410">
            <v>0.12554155894055841</v>
          </cell>
          <cell r="K410" t="str">
            <v>G</v>
          </cell>
          <cell r="L410">
            <v>1</v>
          </cell>
          <cell r="M410">
            <v>96</v>
          </cell>
          <cell r="N410">
            <v>5</v>
          </cell>
          <cell r="O410" t="str">
            <v xml:space="preserve">Human </v>
          </cell>
          <cell r="P410" t="str">
            <v>S1500+</v>
          </cell>
          <cell r="Q410" t="str">
            <v>HepaRG</v>
          </cell>
          <cell r="R410" t="str">
            <v>2D</v>
          </cell>
          <cell r="S410" t="str">
            <v>NA</v>
          </cell>
          <cell r="T410" t="str">
            <v>NA</v>
          </cell>
          <cell r="U410" t="str">
            <v>NA</v>
          </cell>
        </row>
        <row r="411">
          <cell r="A411" t="str">
            <v>Plate2-J19</v>
          </cell>
          <cell r="B411">
            <v>389</v>
          </cell>
          <cell r="C411">
            <v>2</v>
          </cell>
          <cell r="D411" t="str">
            <v>17-0831-P2R1_J19_4H_3</v>
          </cell>
          <cell r="E411" t="str">
            <v>17-0831-P2R1</v>
          </cell>
          <cell r="F411" t="str">
            <v>J19</v>
          </cell>
          <cell r="G411" t="str">
            <v>4H</v>
          </cell>
          <cell r="H411">
            <v>3</v>
          </cell>
          <cell r="I411" t="str">
            <v>PFNA</v>
          </cell>
          <cell r="J411">
            <v>3.972834143688557E-2</v>
          </cell>
          <cell r="K411" t="str">
            <v>H</v>
          </cell>
          <cell r="L411">
            <v>1</v>
          </cell>
          <cell r="M411">
            <v>96</v>
          </cell>
          <cell r="N411">
            <v>5</v>
          </cell>
          <cell r="O411" t="str">
            <v xml:space="preserve">Human </v>
          </cell>
          <cell r="P411" t="str">
            <v>S1500+</v>
          </cell>
          <cell r="Q411" t="str">
            <v>HepaRG</v>
          </cell>
          <cell r="R411" t="str">
            <v>2D</v>
          </cell>
          <cell r="S411" t="str">
            <v>NA</v>
          </cell>
          <cell r="T411" t="str">
            <v>NA</v>
          </cell>
          <cell r="U411" t="str">
            <v>NA</v>
          </cell>
        </row>
        <row r="412">
          <cell r="A412" t="str">
            <v>Plate2-J20</v>
          </cell>
          <cell r="B412">
            <v>390</v>
          </cell>
          <cell r="C412">
            <v>2</v>
          </cell>
          <cell r="D412" t="str">
            <v>17-0831-P2R1_J20_4H_4</v>
          </cell>
          <cell r="E412" t="str">
            <v>17-0831-P2R1</v>
          </cell>
          <cell r="F412" t="str">
            <v>J20</v>
          </cell>
          <cell r="G412" t="str">
            <v>4H</v>
          </cell>
          <cell r="H412">
            <v>4</v>
          </cell>
          <cell r="I412" t="str">
            <v>PFNA</v>
          </cell>
          <cell r="J412">
            <v>3.972834143688557E-2</v>
          </cell>
          <cell r="K412" t="str">
            <v>H</v>
          </cell>
          <cell r="L412">
            <v>1</v>
          </cell>
          <cell r="M412">
            <v>96</v>
          </cell>
          <cell r="N412">
            <v>5</v>
          </cell>
          <cell r="O412" t="str">
            <v xml:space="preserve">Human </v>
          </cell>
          <cell r="P412" t="str">
            <v>S1500+</v>
          </cell>
          <cell r="Q412" t="str">
            <v>HepaRG</v>
          </cell>
          <cell r="R412" t="str">
            <v>2D</v>
          </cell>
          <cell r="S412" t="str">
            <v>NA</v>
          </cell>
          <cell r="T412" t="str">
            <v>NA</v>
          </cell>
          <cell r="U412" t="str">
            <v>NA</v>
          </cell>
        </row>
        <row r="413">
          <cell r="A413" t="str">
            <v>Plate2-J21</v>
          </cell>
          <cell r="B413">
            <v>393</v>
          </cell>
          <cell r="C413">
            <v>2</v>
          </cell>
          <cell r="D413" t="str">
            <v>17-0831-P2R1_J21_4I_3</v>
          </cell>
          <cell r="E413" t="str">
            <v>17-0831-P2R1</v>
          </cell>
          <cell r="F413" t="str">
            <v>J21</v>
          </cell>
          <cell r="G413" t="str">
            <v>4I</v>
          </cell>
          <cell r="H413">
            <v>3</v>
          </cell>
          <cell r="I413" t="str">
            <v>PFNA</v>
          </cell>
          <cell r="J413">
            <v>1.2572259948381509E-2</v>
          </cell>
          <cell r="K413" t="str">
            <v>I</v>
          </cell>
          <cell r="L413">
            <v>1</v>
          </cell>
          <cell r="M413">
            <v>96</v>
          </cell>
          <cell r="N413">
            <v>5</v>
          </cell>
          <cell r="O413" t="str">
            <v xml:space="preserve">Human </v>
          </cell>
          <cell r="P413" t="str">
            <v>S1500+</v>
          </cell>
          <cell r="Q413" t="str">
            <v>HepaRG</v>
          </cell>
          <cell r="R413" t="str">
            <v>2D</v>
          </cell>
          <cell r="S413" t="str">
            <v>NA</v>
          </cell>
          <cell r="T413" t="str">
            <v>NA</v>
          </cell>
          <cell r="U413" t="str">
            <v>NA</v>
          </cell>
        </row>
        <row r="414">
          <cell r="A414" t="str">
            <v>Plate2-J22</v>
          </cell>
          <cell r="B414">
            <v>394</v>
          </cell>
          <cell r="C414">
            <v>2</v>
          </cell>
          <cell r="D414" t="str">
            <v>17-0831-P2R1_J22_4I_4</v>
          </cell>
          <cell r="E414" t="str">
            <v>17-0831-P2R1</v>
          </cell>
          <cell r="F414" t="str">
            <v>J22</v>
          </cell>
          <cell r="G414" t="str">
            <v>4I</v>
          </cell>
          <cell r="H414">
            <v>4</v>
          </cell>
          <cell r="I414" t="str">
            <v>PFNA</v>
          </cell>
          <cell r="J414">
            <v>1.2572259948381509E-2</v>
          </cell>
          <cell r="K414" t="str">
            <v>I</v>
          </cell>
          <cell r="L414">
            <v>1</v>
          </cell>
          <cell r="M414">
            <v>96</v>
          </cell>
          <cell r="N414">
            <v>5</v>
          </cell>
          <cell r="O414" t="str">
            <v xml:space="preserve">Human </v>
          </cell>
          <cell r="P414" t="str">
            <v>S1500+</v>
          </cell>
          <cell r="Q414" t="str">
            <v>HepaRG</v>
          </cell>
          <cell r="R414" t="str">
            <v>2D</v>
          </cell>
          <cell r="S414" t="str">
            <v>NA</v>
          </cell>
          <cell r="T414" t="str">
            <v>NA</v>
          </cell>
          <cell r="U414" t="str">
            <v>NA</v>
          </cell>
        </row>
        <row r="415">
          <cell r="A415" t="str">
            <v>Plate2-J3</v>
          </cell>
          <cell r="B415">
            <v>361</v>
          </cell>
          <cell r="C415">
            <v>2</v>
          </cell>
          <cell r="D415" t="str">
            <v>17-0831-P2R1_J3_4A_3</v>
          </cell>
          <cell r="E415" t="str">
            <v>17-0831-P2R1</v>
          </cell>
          <cell r="F415" t="str">
            <v>J3</v>
          </cell>
          <cell r="G415" t="str">
            <v>4A</v>
          </cell>
          <cell r="H415">
            <v>3</v>
          </cell>
          <cell r="I415" t="str">
            <v>PFNA</v>
          </cell>
          <cell r="J415">
            <v>125</v>
          </cell>
          <cell r="K415" t="str">
            <v>A</v>
          </cell>
          <cell r="L415">
            <v>1</v>
          </cell>
          <cell r="M415">
            <v>96</v>
          </cell>
          <cell r="N415">
            <v>5</v>
          </cell>
          <cell r="O415" t="str">
            <v xml:space="preserve">Human </v>
          </cell>
          <cell r="P415" t="str">
            <v>S1500+</v>
          </cell>
          <cell r="Q415" t="str">
            <v>HepaRG</v>
          </cell>
          <cell r="R415" t="str">
            <v>2D</v>
          </cell>
          <cell r="S415" t="str">
            <v>NA</v>
          </cell>
          <cell r="T415" t="str">
            <v>NA</v>
          </cell>
          <cell r="U415" t="str">
            <v>NA</v>
          </cell>
        </row>
        <row r="416">
          <cell r="A416" t="str">
            <v>Plate2-J4</v>
          </cell>
          <cell r="B416">
            <v>362</v>
          </cell>
          <cell r="C416">
            <v>2</v>
          </cell>
          <cell r="D416" t="str">
            <v>17-0831-P2R1_J4_4A_4</v>
          </cell>
          <cell r="E416" t="str">
            <v>17-0831-P2R1</v>
          </cell>
          <cell r="F416" t="str">
            <v>J4</v>
          </cell>
          <cell r="G416" t="str">
            <v>4A</v>
          </cell>
          <cell r="H416">
            <v>4</v>
          </cell>
          <cell r="I416" t="str">
            <v>PFNA</v>
          </cell>
          <cell r="J416">
            <v>125</v>
          </cell>
          <cell r="K416" t="str">
            <v>A</v>
          </cell>
          <cell r="L416">
            <v>1</v>
          </cell>
          <cell r="M416">
            <v>96</v>
          </cell>
          <cell r="N416">
            <v>5</v>
          </cell>
          <cell r="O416" t="str">
            <v xml:space="preserve">Human </v>
          </cell>
          <cell r="P416" t="str">
            <v>S1500+</v>
          </cell>
          <cell r="Q416" t="str">
            <v>HepaRG</v>
          </cell>
          <cell r="R416" t="str">
            <v>2D</v>
          </cell>
          <cell r="S416" t="str">
            <v>NA</v>
          </cell>
          <cell r="T416" t="str">
            <v>NA</v>
          </cell>
          <cell r="U416" t="str">
            <v>NA</v>
          </cell>
        </row>
        <row r="417">
          <cell r="A417" t="str">
            <v>Plate2-J5</v>
          </cell>
          <cell r="B417">
            <v>365</v>
          </cell>
          <cell r="C417">
            <v>2</v>
          </cell>
          <cell r="D417" t="str">
            <v>17-0831-P2R1_J5_4B_3</v>
          </cell>
          <cell r="E417" t="str">
            <v>17-0831-P2R1</v>
          </cell>
          <cell r="F417" t="str">
            <v>J5</v>
          </cell>
          <cell r="G417" t="str">
            <v>4B</v>
          </cell>
          <cell r="H417">
            <v>3</v>
          </cell>
          <cell r="I417" t="str">
            <v>PFNA</v>
          </cell>
          <cell r="J417">
            <v>39.556962025316452</v>
          </cell>
          <cell r="K417" t="str">
            <v>B</v>
          </cell>
          <cell r="L417">
            <v>1</v>
          </cell>
          <cell r="M417">
            <v>96</v>
          </cell>
          <cell r="N417">
            <v>5</v>
          </cell>
          <cell r="O417" t="str">
            <v xml:space="preserve">Human </v>
          </cell>
          <cell r="P417" t="str">
            <v>S1500+</v>
          </cell>
          <cell r="Q417" t="str">
            <v>HepaRG</v>
          </cell>
          <cell r="R417" t="str">
            <v>2D</v>
          </cell>
          <cell r="S417" t="str">
            <v>NA</v>
          </cell>
          <cell r="T417" t="str">
            <v>NA</v>
          </cell>
          <cell r="U417" t="str">
            <v>NA</v>
          </cell>
        </row>
        <row r="418">
          <cell r="A418" t="str">
            <v>Plate2-J6</v>
          </cell>
          <cell r="B418">
            <v>366</v>
          </cell>
          <cell r="C418">
            <v>2</v>
          </cell>
          <cell r="D418" t="str">
            <v>17-0831-P2R1_J6_4B_4</v>
          </cell>
          <cell r="E418" t="str">
            <v>17-0831-P2R1</v>
          </cell>
          <cell r="F418" t="str">
            <v>J6</v>
          </cell>
          <cell r="G418" t="str">
            <v>4B</v>
          </cell>
          <cell r="H418">
            <v>4</v>
          </cell>
          <cell r="I418" t="str">
            <v>PFNA</v>
          </cell>
          <cell r="J418">
            <v>39.556962025316452</v>
          </cell>
          <cell r="K418" t="str">
            <v>B</v>
          </cell>
          <cell r="L418">
            <v>1</v>
          </cell>
          <cell r="M418">
            <v>96</v>
          </cell>
          <cell r="N418">
            <v>5</v>
          </cell>
          <cell r="O418" t="str">
            <v xml:space="preserve">Human </v>
          </cell>
          <cell r="P418" t="str">
            <v>S1500+</v>
          </cell>
          <cell r="Q418" t="str">
            <v>HepaRG</v>
          </cell>
          <cell r="R418" t="str">
            <v>2D</v>
          </cell>
          <cell r="S418" t="str">
            <v>NA</v>
          </cell>
          <cell r="T418" t="str">
            <v>NA</v>
          </cell>
          <cell r="U418" t="str">
            <v>NA</v>
          </cell>
        </row>
        <row r="419">
          <cell r="A419" t="str">
            <v>Plate2-J7</v>
          </cell>
          <cell r="B419">
            <v>369</v>
          </cell>
          <cell r="C419">
            <v>2</v>
          </cell>
          <cell r="D419" t="str">
            <v>17-0831-P2R1_J7_4C_3</v>
          </cell>
          <cell r="E419" t="str">
            <v>17-0831-P2R1</v>
          </cell>
          <cell r="F419" t="str">
            <v>J7</v>
          </cell>
          <cell r="G419" t="str">
            <v>4C</v>
          </cell>
          <cell r="H419">
            <v>3</v>
          </cell>
          <cell r="I419" t="str">
            <v>PFNA</v>
          </cell>
          <cell r="J419">
            <v>12.518025957378624</v>
          </cell>
          <cell r="K419" t="str">
            <v>C</v>
          </cell>
          <cell r="L419">
            <v>1</v>
          </cell>
          <cell r="M419">
            <v>96</v>
          </cell>
          <cell r="N419">
            <v>5</v>
          </cell>
          <cell r="O419" t="str">
            <v xml:space="preserve">Human </v>
          </cell>
          <cell r="P419" t="str">
            <v>S1500+</v>
          </cell>
          <cell r="Q419" t="str">
            <v>HepaRG</v>
          </cell>
          <cell r="R419" t="str">
            <v>2D</v>
          </cell>
          <cell r="S419" t="str">
            <v>NA</v>
          </cell>
          <cell r="T419" t="str">
            <v>NA</v>
          </cell>
          <cell r="U419" t="str">
            <v>NA</v>
          </cell>
        </row>
        <row r="420">
          <cell r="A420" t="str">
            <v>Plate2-J8</v>
          </cell>
          <cell r="B420">
            <v>370</v>
          </cell>
          <cell r="C420">
            <v>2</v>
          </cell>
          <cell r="D420" t="str">
            <v>17-0831-P2R1_J8_4C_4</v>
          </cell>
          <cell r="E420" t="str">
            <v>17-0831-P2R1</v>
          </cell>
          <cell r="F420" t="str">
            <v>J8</v>
          </cell>
          <cell r="G420" t="str">
            <v>4C</v>
          </cell>
          <cell r="H420">
            <v>4</v>
          </cell>
          <cell r="I420" t="str">
            <v>PFNA</v>
          </cell>
          <cell r="J420">
            <v>12.518025957378624</v>
          </cell>
          <cell r="K420" t="str">
            <v>C</v>
          </cell>
          <cell r="L420">
            <v>1</v>
          </cell>
          <cell r="M420">
            <v>96</v>
          </cell>
          <cell r="N420">
            <v>5</v>
          </cell>
          <cell r="O420" t="str">
            <v xml:space="preserve">Human </v>
          </cell>
          <cell r="P420" t="str">
            <v>S1500+</v>
          </cell>
          <cell r="Q420" t="str">
            <v>HepaRG</v>
          </cell>
          <cell r="R420" t="str">
            <v>2D</v>
          </cell>
          <cell r="S420" t="str">
            <v>NA</v>
          </cell>
          <cell r="T420" t="str">
            <v>NA</v>
          </cell>
          <cell r="U420" t="str">
            <v>NA</v>
          </cell>
        </row>
        <row r="421">
          <cell r="A421" t="str">
            <v>Plate2-J9</v>
          </cell>
          <cell r="B421">
            <v>373</v>
          </cell>
          <cell r="C421">
            <v>2</v>
          </cell>
          <cell r="D421" t="str">
            <v>17-0831-P2R1_J9_4D_3</v>
          </cell>
          <cell r="E421" t="str">
            <v>17-0831-P2R1</v>
          </cell>
          <cell r="F421" t="str">
            <v>J9</v>
          </cell>
          <cell r="G421" t="str">
            <v>4D</v>
          </cell>
          <cell r="H421">
            <v>3</v>
          </cell>
          <cell r="I421" t="str">
            <v>PFNA</v>
          </cell>
          <cell r="J421">
            <v>3.9614006194236149</v>
          </cell>
          <cell r="K421" t="str">
            <v>D</v>
          </cell>
          <cell r="L421">
            <v>1</v>
          </cell>
          <cell r="M421">
            <v>96</v>
          </cell>
          <cell r="N421">
            <v>5</v>
          </cell>
          <cell r="O421" t="str">
            <v xml:space="preserve">Human </v>
          </cell>
          <cell r="P421" t="str">
            <v>S1500+</v>
          </cell>
          <cell r="Q421" t="str">
            <v>HepaRG</v>
          </cell>
          <cell r="R421" t="str">
            <v>2D</v>
          </cell>
          <cell r="S421" t="str">
            <v>NA</v>
          </cell>
          <cell r="T421" t="str">
            <v>NA</v>
          </cell>
          <cell r="U421" t="str">
            <v>NA</v>
          </cell>
        </row>
        <row r="422">
          <cell r="A422" t="str">
            <v>Plate2-K10</v>
          </cell>
          <cell r="B422">
            <v>408</v>
          </cell>
          <cell r="C422">
            <v>2</v>
          </cell>
          <cell r="D422" t="str">
            <v>17-0831-P2R1_K10_5D_2</v>
          </cell>
          <cell r="E422" t="str">
            <v>17-0831-P2R1</v>
          </cell>
          <cell r="F422" t="str">
            <v>K10</v>
          </cell>
          <cell r="G422" t="str">
            <v>5D</v>
          </cell>
          <cell r="H422">
            <v>2</v>
          </cell>
          <cell r="I422" t="str">
            <v>PFDA</v>
          </cell>
          <cell r="J422">
            <v>15.84560247769446</v>
          </cell>
          <cell r="K422" t="str">
            <v>D</v>
          </cell>
          <cell r="L422">
            <v>1</v>
          </cell>
          <cell r="M422">
            <v>96</v>
          </cell>
          <cell r="N422">
            <v>5</v>
          </cell>
          <cell r="O422" t="str">
            <v xml:space="preserve">Human </v>
          </cell>
          <cell r="P422" t="str">
            <v>S1500+</v>
          </cell>
          <cell r="Q422" t="str">
            <v>HepaRG</v>
          </cell>
          <cell r="R422" t="str">
            <v>2D</v>
          </cell>
          <cell r="S422" t="str">
            <v>NA</v>
          </cell>
          <cell r="T422" t="str">
            <v>NA</v>
          </cell>
          <cell r="U422" t="str">
            <v>NA</v>
          </cell>
        </row>
        <row r="423">
          <cell r="A423" t="str">
            <v>Plate2-K11</v>
          </cell>
          <cell r="B423">
            <v>411</v>
          </cell>
          <cell r="C423">
            <v>2</v>
          </cell>
          <cell r="D423" t="str">
            <v>17-0831-P2R1_K11_5E_1</v>
          </cell>
          <cell r="E423" t="str">
            <v>17-0831-P2R1</v>
          </cell>
          <cell r="F423" t="str">
            <v>K11</v>
          </cell>
          <cell r="G423" t="str">
            <v>5E</v>
          </cell>
          <cell r="H423">
            <v>1</v>
          </cell>
          <cell r="I423" t="str">
            <v>PFDA</v>
          </cell>
          <cell r="J423">
            <v>5.0144311638273606</v>
          </cell>
          <cell r="K423" t="str">
            <v>E</v>
          </cell>
          <cell r="L423">
            <v>1</v>
          </cell>
          <cell r="M423">
            <v>96</v>
          </cell>
          <cell r="N423">
            <v>5</v>
          </cell>
          <cell r="O423" t="str">
            <v xml:space="preserve">Human </v>
          </cell>
          <cell r="P423" t="str">
            <v>S1500+</v>
          </cell>
          <cell r="Q423" t="str">
            <v>HepaRG</v>
          </cell>
          <cell r="R423" t="str">
            <v>2D</v>
          </cell>
          <cell r="S423" t="str">
            <v>NA</v>
          </cell>
          <cell r="T423" t="str">
            <v>NA</v>
          </cell>
          <cell r="U423" t="str">
            <v>NA</v>
          </cell>
        </row>
        <row r="424">
          <cell r="A424" t="str">
            <v>Plate2-K12</v>
          </cell>
          <cell r="B424">
            <v>412</v>
          </cell>
          <cell r="C424">
            <v>2</v>
          </cell>
          <cell r="D424" t="str">
            <v>17-0831-P2R1_K12_5E_2</v>
          </cell>
          <cell r="E424" t="str">
            <v>17-0831-P2R1</v>
          </cell>
          <cell r="F424" t="str">
            <v>K12</v>
          </cell>
          <cell r="G424" t="str">
            <v>5E</v>
          </cell>
          <cell r="H424">
            <v>2</v>
          </cell>
          <cell r="I424" t="str">
            <v>PFDA</v>
          </cell>
          <cell r="J424">
            <v>5.0144311638273606</v>
          </cell>
          <cell r="K424" t="str">
            <v>E</v>
          </cell>
          <cell r="L424">
            <v>1</v>
          </cell>
          <cell r="M424">
            <v>96</v>
          </cell>
          <cell r="N424">
            <v>5</v>
          </cell>
          <cell r="O424" t="str">
            <v xml:space="preserve">Human </v>
          </cell>
          <cell r="P424" t="str">
            <v>S1500+</v>
          </cell>
          <cell r="Q424" t="str">
            <v>HepaRG</v>
          </cell>
          <cell r="R424" t="str">
            <v>2D</v>
          </cell>
          <cell r="S424" t="str">
            <v>NA</v>
          </cell>
          <cell r="T424" t="str">
            <v>NA</v>
          </cell>
          <cell r="U424" t="str">
            <v>NA</v>
          </cell>
        </row>
        <row r="425">
          <cell r="A425" t="str">
            <v>Plate2-K13</v>
          </cell>
          <cell r="B425">
            <v>483</v>
          </cell>
          <cell r="C425">
            <v>2</v>
          </cell>
          <cell r="D425" t="str">
            <v>17-0831-P2R1_K13_MeOH _1</v>
          </cell>
          <cell r="E425" t="str">
            <v>17-0831-P2R1</v>
          </cell>
          <cell r="F425" t="str">
            <v>K13</v>
          </cell>
          <cell r="G425" t="str">
            <v xml:space="preserve">MeOH </v>
          </cell>
          <cell r="H425">
            <v>1</v>
          </cell>
          <cell r="I425" t="str">
            <v>MeOH control</v>
          </cell>
          <cell r="J425">
            <v>0</v>
          </cell>
          <cell r="K425" t="str">
            <v>NA</v>
          </cell>
          <cell r="L425">
            <v>1</v>
          </cell>
          <cell r="M425">
            <v>96</v>
          </cell>
          <cell r="N425">
            <v>5</v>
          </cell>
          <cell r="O425" t="str">
            <v xml:space="preserve">Human </v>
          </cell>
          <cell r="P425" t="str">
            <v>S1500+</v>
          </cell>
          <cell r="Q425" t="str">
            <v>HepaRG</v>
          </cell>
          <cell r="R425" t="str">
            <v>2D</v>
          </cell>
          <cell r="S425" t="str">
            <v>NA</v>
          </cell>
          <cell r="T425" t="str">
            <v>NA</v>
          </cell>
          <cell r="U425" t="str">
            <v>NA</v>
          </cell>
        </row>
        <row r="426">
          <cell r="A426" t="str">
            <v>Plate2-K14</v>
          </cell>
          <cell r="B426">
            <v>484</v>
          </cell>
          <cell r="C426">
            <v>2</v>
          </cell>
          <cell r="D426" t="str">
            <v>17-0831-P2R1_K14_MeOH _2</v>
          </cell>
          <cell r="E426" t="str">
            <v>17-0831-P2R1</v>
          </cell>
          <cell r="F426" t="str">
            <v>K14</v>
          </cell>
          <cell r="G426" t="str">
            <v xml:space="preserve">MeOH </v>
          </cell>
          <cell r="H426">
            <v>2</v>
          </cell>
          <cell r="I426" t="str">
            <v>MeOH control</v>
          </cell>
          <cell r="J426">
            <v>0</v>
          </cell>
          <cell r="K426" t="str">
            <v>NA</v>
          </cell>
          <cell r="L426">
            <v>1</v>
          </cell>
          <cell r="M426">
            <v>96</v>
          </cell>
          <cell r="N426">
            <v>5</v>
          </cell>
          <cell r="O426" t="str">
            <v xml:space="preserve">Human </v>
          </cell>
          <cell r="P426" t="str">
            <v>S1500+</v>
          </cell>
          <cell r="Q426" t="str">
            <v>HepaRG</v>
          </cell>
          <cell r="R426" t="str">
            <v>2D</v>
          </cell>
          <cell r="S426" t="str">
            <v>NA</v>
          </cell>
          <cell r="T426" t="str">
            <v>NA</v>
          </cell>
          <cell r="U426" t="str">
            <v>NA</v>
          </cell>
        </row>
        <row r="427">
          <cell r="A427" t="str">
            <v>Plate2-K15</v>
          </cell>
          <cell r="B427">
            <v>415</v>
          </cell>
          <cell r="C427">
            <v>2</v>
          </cell>
          <cell r="D427" t="str">
            <v>17-0831-P2R1_K15_5F_1</v>
          </cell>
          <cell r="E427" t="str">
            <v>17-0831-P2R1</v>
          </cell>
          <cell r="F427" t="str">
            <v>K15</v>
          </cell>
          <cell r="G427" t="str">
            <v>5F</v>
          </cell>
          <cell r="H427">
            <v>1</v>
          </cell>
          <cell r="I427" t="str">
            <v>PFDA</v>
          </cell>
          <cell r="J427">
            <v>1.5868453050086584</v>
          </cell>
          <cell r="K427" t="str">
            <v>F</v>
          </cell>
          <cell r="L427">
            <v>1</v>
          </cell>
          <cell r="M427">
            <v>96</v>
          </cell>
          <cell r="N427">
            <v>5</v>
          </cell>
          <cell r="O427" t="str">
            <v xml:space="preserve">Human </v>
          </cell>
          <cell r="P427" t="str">
            <v>S1500+</v>
          </cell>
          <cell r="Q427" t="str">
            <v>HepaRG</v>
          </cell>
          <cell r="R427" t="str">
            <v>2D</v>
          </cell>
          <cell r="S427" t="str">
            <v>NA</v>
          </cell>
          <cell r="T427" t="str">
            <v>NA</v>
          </cell>
          <cell r="U427" t="str">
            <v>NA</v>
          </cell>
        </row>
        <row r="428">
          <cell r="A428" t="str">
            <v>Plate2-K16</v>
          </cell>
          <cell r="B428">
            <v>416</v>
          </cell>
          <cell r="C428">
            <v>2</v>
          </cell>
          <cell r="D428" t="str">
            <v>17-0831-P2R1_K16_5F_2</v>
          </cell>
          <cell r="E428" t="str">
            <v>17-0831-P2R1</v>
          </cell>
          <cell r="F428" t="str">
            <v>K16</v>
          </cell>
          <cell r="G428" t="str">
            <v>5F</v>
          </cell>
          <cell r="H428">
            <v>2</v>
          </cell>
          <cell r="I428" t="str">
            <v>PFDA</v>
          </cell>
          <cell r="J428">
            <v>1.5868453050086584</v>
          </cell>
          <cell r="K428" t="str">
            <v>F</v>
          </cell>
          <cell r="L428">
            <v>1</v>
          </cell>
          <cell r="M428">
            <v>96</v>
          </cell>
          <cell r="N428">
            <v>5</v>
          </cell>
          <cell r="O428" t="str">
            <v xml:space="preserve">Human </v>
          </cell>
          <cell r="P428" t="str">
            <v>S1500+</v>
          </cell>
          <cell r="Q428" t="str">
            <v>HepaRG</v>
          </cell>
          <cell r="R428" t="str">
            <v>2D</v>
          </cell>
          <cell r="S428" t="str">
            <v>NA</v>
          </cell>
          <cell r="T428" t="str">
            <v>NA</v>
          </cell>
          <cell r="U428" t="str">
            <v>NA</v>
          </cell>
        </row>
        <row r="429">
          <cell r="A429" t="str">
            <v>Plate2-K17</v>
          </cell>
          <cell r="B429">
            <v>419</v>
          </cell>
          <cell r="C429">
            <v>2</v>
          </cell>
          <cell r="D429" t="str">
            <v>17-0831-P2R1_K17_5G_1</v>
          </cell>
          <cell r="E429" t="str">
            <v>17-0831-P2R1</v>
          </cell>
          <cell r="F429" t="str">
            <v>K17</v>
          </cell>
          <cell r="G429" t="str">
            <v>5G</v>
          </cell>
          <cell r="H429">
            <v>1</v>
          </cell>
          <cell r="I429" t="str">
            <v>PFDA</v>
          </cell>
          <cell r="J429">
            <v>0.50216623576223363</v>
          </cell>
          <cell r="K429" t="str">
            <v>G</v>
          </cell>
          <cell r="L429">
            <v>1</v>
          </cell>
          <cell r="M429">
            <v>96</v>
          </cell>
          <cell r="N429">
            <v>5</v>
          </cell>
          <cell r="O429" t="str">
            <v xml:space="preserve">Human </v>
          </cell>
          <cell r="P429" t="str">
            <v>S1500+</v>
          </cell>
          <cell r="Q429" t="str">
            <v>HepaRG</v>
          </cell>
          <cell r="R429" t="str">
            <v>2D</v>
          </cell>
          <cell r="S429" t="str">
            <v>NA</v>
          </cell>
          <cell r="T429" t="str">
            <v>NA</v>
          </cell>
          <cell r="U429" t="str">
            <v>NA</v>
          </cell>
        </row>
        <row r="430">
          <cell r="A430" t="str">
            <v>Plate2-K18</v>
          </cell>
          <cell r="B430">
            <v>420</v>
          </cell>
          <cell r="C430">
            <v>2</v>
          </cell>
          <cell r="D430" t="str">
            <v>17-0831-P2R1_K18_5G_2</v>
          </cell>
          <cell r="E430" t="str">
            <v>17-0831-P2R1</v>
          </cell>
          <cell r="F430" t="str">
            <v>K18</v>
          </cell>
          <cell r="G430" t="str">
            <v>5G</v>
          </cell>
          <cell r="H430">
            <v>2</v>
          </cell>
          <cell r="I430" t="str">
            <v>PFDA</v>
          </cell>
          <cell r="J430">
            <v>0.50216623576223363</v>
          </cell>
          <cell r="K430" t="str">
            <v>G</v>
          </cell>
          <cell r="L430">
            <v>1</v>
          </cell>
          <cell r="M430">
            <v>96</v>
          </cell>
          <cell r="N430">
            <v>5</v>
          </cell>
          <cell r="O430" t="str">
            <v xml:space="preserve">Human </v>
          </cell>
          <cell r="P430" t="str">
            <v>S1500+</v>
          </cell>
          <cell r="Q430" t="str">
            <v>HepaRG</v>
          </cell>
          <cell r="R430" t="str">
            <v>2D</v>
          </cell>
          <cell r="S430" t="str">
            <v>NA</v>
          </cell>
          <cell r="T430" t="str">
            <v>NA</v>
          </cell>
          <cell r="U430" t="str">
            <v>NA</v>
          </cell>
        </row>
        <row r="431">
          <cell r="A431" t="str">
            <v>Plate2-K19</v>
          </cell>
          <cell r="B431">
            <v>423</v>
          </cell>
          <cell r="C431">
            <v>2</v>
          </cell>
          <cell r="D431" t="str">
            <v>17-0831-P2R1_K19_5H_1</v>
          </cell>
          <cell r="E431" t="str">
            <v>17-0831-P2R1</v>
          </cell>
          <cell r="F431" t="str">
            <v>K19</v>
          </cell>
          <cell r="G431" t="str">
            <v>5H</v>
          </cell>
          <cell r="H431">
            <v>1</v>
          </cell>
          <cell r="I431" t="str">
            <v>PFDA</v>
          </cell>
          <cell r="J431">
            <v>0.15891336574754228</v>
          </cell>
          <cell r="K431" t="str">
            <v>H</v>
          </cell>
          <cell r="L431">
            <v>1</v>
          </cell>
          <cell r="M431">
            <v>96</v>
          </cell>
          <cell r="N431">
            <v>5</v>
          </cell>
          <cell r="O431" t="str">
            <v xml:space="preserve">Human </v>
          </cell>
          <cell r="P431" t="str">
            <v>S1500+</v>
          </cell>
          <cell r="Q431" t="str">
            <v>HepaRG</v>
          </cell>
          <cell r="R431" t="str">
            <v>2D</v>
          </cell>
          <cell r="S431" t="str">
            <v>NA</v>
          </cell>
          <cell r="T431" t="str">
            <v>NA</v>
          </cell>
          <cell r="U431" t="str">
            <v>NA</v>
          </cell>
        </row>
        <row r="432">
          <cell r="A432" t="str">
            <v>Plate2-K20</v>
          </cell>
          <cell r="B432">
            <v>424</v>
          </cell>
          <cell r="C432">
            <v>2</v>
          </cell>
          <cell r="D432" t="str">
            <v>17-0831-P2R1_K20_5H_2</v>
          </cell>
          <cell r="E432" t="str">
            <v>17-0831-P2R1</v>
          </cell>
          <cell r="F432" t="str">
            <v>K20</v>
          </cell>
          <cell r="G432" t="str">
            <v>5H</v>
          </cell>
          <cell r="H432">
            <v>2</v>
          </cell>
          <cell r="I432" t="str">
            <v>PFDA</v>
          </cell>
          <cell r="J432">
            <v>0.15891336574754228</v>
          </cell>
          <cell r="K432" t="str">
            <v>H</v>
          </cell>
          <cell r="L432">
            <v>1</v>
          </cell>
          <cell r="M432">
            <v>96</v>
          </cell>
          <cell r="N432">
            <v>5</v>
          </cell>
          <cell r="O432" t="str">
            <v xml:space="preserve">Human </v>
          </cell>
          <cell r="P432" t="str">
            <v>S1500+</v>
          </cell>
          <cell r="Q432" t="str">
            <v>HepaRG</v>
          </cell>
          <cell r="R432" t="str">
            <v>2D</v>
          </cell>
          <cell r="S432" t="str">
            <v>NA</v>
          </cell>
          <cell r="T432" t="str">
            <v>NA</v>
          </cell>
          <cell r="U432" t="str">
            <v>NA</v>
          </cell>
        </row>
        <row r="433">
          <cell r="A433" t="str">
            <v>Plate2-K21</v>
          </cell>
          <cell r="B433">
            <v>427</v>
          </cell>
          <cell r="C433">
            <v>2</v>
          </cell>
          <cell r="D433" t="str">
            <v>17-0831-P2R1_K21_5I_1</v>
          </cell>
          <cell r="E433" t="str">
            <v>17-0831-P2R1</v>
          </cell>
          <cell r="F433" t="str">
            <v>K21</v>
          </cell>
          <cell r="G433" t="str">
            <v>5I</v>
          </cell>
          <cell r="H433">
            <v>1</v>
          </cell>
          <cell r="I433" t="str">
            <v>PFDA</v>
          </cell>
          <cell r="J433">
            <v>5.0289039793526037E-2</v>
          </cell>
          <cell r="K433" t="str">
            <v>I</v>
          </cell>
          <cell r="L433">
            <v>1</v>
          </cell>
          <cell r="M433">
            <v>96</v>
          </cell>
          <cell r="N433">
            <v>5</v>
          </cell>
          <cell r="O433" t="str">
            <v xml:space="preserve">Human </v>
          </cell>
          <cell r="P433" t="str">
            <v>S1500+</v>
          </cell>
          <cell r="Q433" t="str">
            <v>HepaRG</v>
          </cell>
          <cell r="R433" t="str">
            <v>2D</v>
          </cell>
          <cell r="S433" t="str">
            <v>NA</v>
          </cell>
          <cell r="T433" t="str">
            <v>NA</v>
          </cell>
          <cell r="U433" t="str">
            <v>NA</v>
          </cell>
        </row>
        <row r="434">
          <cell r="A434" t="str">
            <v>Plate2-K22</v>
          </cell>
          <cell r="B434">
            <v>428</v>
          </cell>
          <cell r="C434">
            <v>2</v>
          </cell>
          <cell r="D434" t="str">
            <v>17-0831-P2R1_K22_5I_2</v>
          </cell>
          <cell r="E434" t="str">
            <v>17-0831-P2R1</v>
          </cell>
          <cell r="F434" t="str">
            <v>K22</v>
          </cell>
          <cell r="G434" t="str">
            <v>5I</v>
          </cell>
          <cell r="H434">
            <v>2</v>
          </cell>
          <cell r="I434" t="str">
            <v>PFDA</v>
          </cell>
          <cell r="J434">
            <v>5.0289039793526037E-2</v>
          </cell>
          <cell r="K434" t="str">
            <v>I</v>
          </cell>
          <cell r="L434">
            <v>1</v>
          </cell>
          <cell r="M434">
            <v>96</v>
          </cell>
          <cell r="N434">
            <v>5</v>
          </cell>
          <cell r="O434" t="str">
            <v xml:space="preserve">Human </v>
          </cell>
          <cell r="P434" t="str">
            <v>S1500+</v>
          </cell>
          <cell r="Q434" t="str">
            <v>HepaRG</v>
          </cell>
          <cell r="R434" t="str">
            <v>2D</v>
          </cell>
          <cell r="S434" t="str">
            <v>NA</v>
          </cell>
          <cell r="T434" t="str">
            <v>NA</v>
          </cell>
          <cell r="U434" t="str">
            <v>NA</v>
          </cell>
        </row>
        <row r="435">
          <cell r="A435" t="str">
            <v>Plate2-K3</v>
          </cell>
          <cell r="B435">
            <v>395</v>
          </cell>
          <cell r="C435">
            <v>2</v>
          </cell>
          <cell r="D435" t="str">
            <v>17-0831-P2R1_K3_5A_1</v>
          </cell>
          <cell r="E435" t="str">
            <v>17-0831-P2R1</v>
          </cell>
          <cell r="F435" t="str">
            <v>K3</v>
          </cell>
          <cell r="G435" t="str">
            <v>5A</v>
          </cell>
          <cell r="H435">
            <v>1</v>
          </cell>
          <cell r="I435" t="str">
            <v>PFDA</v>
          </cell>
          <cell r="J435">
            <v>500</v>
          </cell>
          <cell r="K435" t="str">
            <v>A</v>
          </cell>
          <cell r="L435">
            <v>1</v>
          </cell>
          <cell r="M435">
            <v>96</v>
          </cell>
          <cell r="N435">
            <v>5</v>
          </cell>
          <cell r="O435" t="str">
            <v xml:space="preserve">Human </v>
          </cell>
          <cell r="P435" t="str">
            <v>S1500+</v>
          </cell>
          <cell r="Q435" t="str">
            <v>HepaRG</v>
          </cell>
          <cell r="R435" t="str">
            <v>2D</v>
          </cell>
          <cell r="S435" t="str">
            <v>NA</v>
          </cell>
          <cell r="T435" t="str">
            <v>NA</v>
          </cell>
          <cell r="U435" t="str">
            <v>NA</v>
          </cell>
        </row>
        <row r="436">
          <cell r="A436" t="str">
            <v>Plate2-K4</v>
          </cell>
          <cell r="B436">
            <v>396</v>
          </cell>
          <cell r="C436">
            <v>2</v>
          </cell>
          <cell r="D436" t="str">
            <v>17-0831-P2R1_K4_5A_2</v>
          </cell>
          <cell r="E436" t="str">
            <v>17-0831-P2R1</v>
          </cell>
          <cell r="F436" t="str">
            <v>K4</v>
          </cell>
          <cell r="G436" t="str">
            <v>5A</v>
          </cell>
          <cell r="H436">
            <v>2</v>
          </cell>
          <cell r="I436" t="str">
            <v>PFDA</v>
          </cell>
          <cell r="J436">
            <v>500</v>
          </cell>
          <cell r="K436" t="str">
            <v>A</v>
          </cell>
          <cell r="L436">
            <v>1</v>
          </cell>
          <cell r="M436">
            <v>96</v>
          </cell>
          <cell r="N436">
            <v>5</v>
          </cell>
          <cell r="O436" t="str">
            <v xml:space="preserve">Human </v>
          </cell>
          <cell r="P436" t="str">
            <v>S1500+</v>
          </cell>
          <cell r="Q436" t="str">
            <v>HepaRG</v>
          </cell>
          <cell r="R436" t="str">
            <v>2D</v>
          </cell>
          <cell r="S436" t="str">
            <v>NA</v>
          </cell>
          <cell r="T436" t="str">
            <v>NA</v>
          </cell>
          <cell r="U436" t="str">
            <v>NA</v>
          </cell>
        </row>
        <row r="437">
          <cell r="A437" t="str">
            <v>Plate2-K5</v>
          </cell>
          <cell r="B437">
            <v>399</v>
          </cell>
          <cell r="C437">
            <v>2</v>
          </cell>
          <cell r="D437" t="str">
            <v>17-0831-P2R1_K5_5B_1</v>
          </cell>
          <cell r="E437" t="str">
            <v>17-0831-P2R1</v>
          </cell>
          <cell r="F437" t="str">
            <v>K5</v>
          </cell>
          <cell r="G437" t="str">
            <v>5B</v>
          </cell>
          <cell r="H437">
            <v>1</v>
          </cell>
          <cell r="I437" t="str">
            <v>PFDA</v>
          </cell>
          <cell r="J437">
            <v>158.22784810126581</v>
          </cell>
          <cell r="K437" t="str">
            <v>B</v>
          </cell>
          <cell r="L437">
            <v>1</v>
          </cell>
          <cell r="M437">
            <v>96</v>
          </cell>
          <cell r="N437">
            <v>5</v>
          </cell>
          <cell r="O437" t="str">
            <v xml:space="preserve">Human </v>
          </cell>
          <cell r="P437" t="str">
            <v>S1500+</v>
          </cell>
          <cell r="Q437" t="str">
            <v>HepaRG</v>
          </cell>
          <cell r="R437" t="str">
            <v>2D</v>
          </cell>
          <cell r="S437" t="str">
            <v>NA</v>
          </cell>
          <cell r="T437" t="str">
            <v>NA</v>
          </cell>
          <cell r="U437" t="str">
            <v>NA</v>
          </cell>
        </row>
        <row r="438">
          <cell r="A438" t="str">
            <v>Plate2-K6</v>
          </cell>
          <cell r="B438">
            <v>400</v>
          </cell>
          <cell r="C438">
            <v>2</v>
          </cell>
          <cell r="D438" t="str">
            <v>17-0831-P2R1_K6_5B_2</v>
          </cell>
          <cell r="E438" t="str">
            <v>17-0831-P2R1</v>
          </cell>
          <cell r="F438" t="str">
            <v>K6</v>
          </cell>
          <cell r="G438" t="str">
            <v>5B</v>
          </cell>
          <cell r="H438">
            <v>2</v>
          </cell>
          <cell r="I438" t="str">
            <v>PFDA</v>
          </cell>
          <cell r="J438">
            <v>158.22784810126581</v>
          </cell>
          <cell r="K438" t="str">
            <v>B</v>
          </cell>
          <cell r="L438">
            <v>1</v>
          </cell>
          <cell r="M438">
            <v>96</v>
          </cell>
          <cell r="N438">
            <v>5</v>
          </cell>
          <cell r="O438" t="str">
            <v xml:space="preserve">Human </v>
          </cell>
          <cell r="P438" t="str">
            <v>S1500+</v>
          </cell>
          <cell r="Q438" t="str">
            <v>HepaRG</v>
          </cell>
          <cell r="R438" t="str">
            <v>2D</v>
          </cell>
          <cell r="S438" t="str">
            <v>NA</v>
          </cell>
          <cell r="T438" t="str">
            <v>NA</v>
          </cell>
          <cell r="U438" t="str">
            <v>NA</v>
          </cell>
        </row>
        <row r="439">
          <cell r="A439" t="str">
            <v>Plate2-K7</v>
          </cell>
          <cell r="B439">
            <v>403</v>
          </cell>
          <cell r="C439">
            <v>2</v>
          </cell>
          <cell r="D439" t="str">
            <v>17-0831-P2R1_K7_5C_1</v>
          </cell>
          <cell r="E439" t="str">
            <v>17-0831-P2R1</v>
          </cell>
          <cell r="F439" t="str">
            <v>K7</v>
          </cell>
          <cell r="G439" t="str">
            <v>5C</v>
          </cell>
          <cell r="H439">
            <v>1</v>
          </cell>
          <cell r="I439" t="str">
            <v>PFDA</v>
          </cell>
          <cell r="J439">
            <v>50.072103829514496</v>
          </cell>
          <cell r="K439" t="str">
            <v>C</v>
          </cell>
          <cell r="L439">
            <v>1</v>
          </cell>
          <cell r="M439">
            <v>96</v>
          </cell>
          <cell r="N439">
            <v>5</v>
          </cell>
          <cell r="O439" t="str">
            <v xml:space="preserve">Human </v>
          </cell>
          <cell r="P439" t="str">
            <v>S1500+</v>
          </cell>
          <cell r="Q439" t="str">
            <v>HepaRG</v>
          </cell>
          <cell r="R439" t="str">
            <v>2D</v>
          </cell>
          <cell r="S439" t="str">
            <v>NA</v>
          </cell>
          <cell r="T439" t="str">
            <v>NA</v>
          </cell>
          <cell r="U439" t="str">
            <v>NA</v>
          </cell>
        </row>
        <row r="440">
          <cell r="A440" t="str">
            <v>Plate2-K8</v>
          </cell>
          <cell r="B440">
            <v>404</v>
          </cell>
          <cell r="C440">
            <v>2</v>
          </cell>
          <cell r="D440" t="str">
            <v>17-0831-P2R1_K8_5C_2</v>
          </cell>
          <cell r="E440" t="str">
            <v>17-0831-P2R1</v>
          </cell>
          <cell r="F440" t="str">
            <v>K8</v>
          </cell>
          <cell r="G440" t="str">
            <v>5C</v>
          </cell>
          <cell r="H440">
            <v>2</v>
          </cell>
          <cell r="I440" t="str">
            <v>PFDA</v>
          </cell>
          <cell r="J440">
            <v>50.072103829514496</v>
          </cell>
          <cell r="K440" t="str">
            <v>C</v>
          </cell>
          <cell r="L440">
            <v>1</v>
          </cell>
          <cell r="M440">
            <v>96</v>
          </cell>
          <cell r="N440">
            <v>5</v>
          </cell>
          <cell r="O440" t="str">
            <v xml:space="preserve">Human </v>
          </cell>
          <cell r="P440" t="str">
            <v>S1500+</v>
          </cell>
          <cell r="Q440" t="str">
            <v>HepaRG</v>
          </cell>
          <cell r="R440" t="str">
            <v>2D</v>
          </cell>
          <cell r="S440" t="str">
            <v>NA</v>
          </cell>
          <cell r="T440" t="str">
            <v>NA</v>
          </cell>
          <cell r="U440" t="str">
            <v>NA</v>
          </cell>
        </row>
        <row r="441">
          <cell r="A441" t="str">
            <v>Plate2-K9</v>
          </cell>
          <cell r="B441">
            <v>407</v>
          </cell>
          <cell r="C441">
            <v>2</v>
          </cell>
          <cell r="D441" t="str">
            <v>17-0831-P2R1_K9_5D_1</v>
          </cell>
          <cell r="E441" t="str">
            <v>17-0831-P2R1</v>
          </cell>
          <cell r="F441" t="str">
            <v>K9</v>
          </cell>
          <cell r="G441" t="str">
            <v>5D</v>
          </cell>
          <cell r="H441">
            <v>1</v>
          </cell>
          <cell r="I441" t="str">
            <v>PFDA</v>
          </cell>
          <cell r="J441">
            <v>15.84560247769446</v>
          </cell>
          <cell r="K441" t="str">
            <v>D</v>
          </cell>
          <cell r="L441">
            <v>1</v>
          </cell>
          <cell r="M441">
            <v>96</v>
          </cell>
          <cell r="N441">
            <v>5</v>
          </cell>
          <cell r="O441" t="str">
            <v xml:space="preserve">Human </v>
          </cell>
          <cell r="P441" t="str">
            <v>S1500+</v>
          </cell>
          <cell r="Q441" t="str">
            <v>HepaRG</v>
          </cell>
          <cell r="R441" t="str">
            <v>2D</v>
          </cell>
          <cell r="S441" t="str">
            <v>NA</v>
          </cell>
          <cell r="T441" t="str">
            <v>NA</v>
          </cell>
          <cell r="U441" t="str">
            <v>NA</v>
          </cell>
        </row>
        <row r="442">
          <cell r="A442" t="str">
            <v>Plate2-L10</v>
          </cell>
          <cell r="B442">
            <v>410</v>
          </cell>
          <cell r="C442">
            <v>2</v>
          </cell>
          <cell r="D442" t="str">
            <v>17-0831-P2R1_L10_5D_4</v>
          </cell>
          <cell r="E442" t="str">
            <v>17-0831-P2R1</v>
          </cell>
          <cell r="F442" t="str">
            <v>L10</v>
          </cell>
          <cell r="G442" t="str">
            <v>5D</v>
          </cell>
          <cell r="H442">
            <v>4</v>
          </cell>
          <cell r="I442" t="str">
            <v>PFDA</v>
          </cell>
          <cell r="J442">
            <v>15.84560247769446</v>
          </cell>
          <cell r="K442" t="str">
            <v>D</v>
          </cell>
          <cell r="L442">
            <v>1</v>
          </cell>
          <cell r="M442">
            <v>96</v>
          </cell>
          <cell r="N442">
            <v>5</v>
          </cell>
          <cell r="O442" t="str">
            <v xml:space="preserve">Human </v>
          </cell>
          <cell r="P442" t="str">
            <v>S1500+</v>
          </cell>
          <cell r="Q442" t="str">
            <v>HepaRG</v>
          </cell>
          <cell r="R442" t="str">
            <v>2D</v>
          </cell>
          <cell r="S442" t="str">
            <v>NA</v>
          </cell>
          <cell r="T442" t="str">
            <v>NA</v>
          </cell>
          <cell r="U442" t="str">
            <v>NA</v>
          </cell>
        </row>
        <row r="443">
          <cell r="A443" t="str">
            <v>Plate2-L11</v>
          </cell>
          <cell r="B443">
            <v>413</v>
          </cell>
          <cell r="C443">
            <v>2</v>
          </cell>
          <cell r="D443" t="str">
            <v>17-0831-P2R1_L11_5E_3</v>
          </cell>
          <cell r="E443" t="str">
            <v>17-0831-P2R1</v>
          </cell>
          <cell r="F443" t="str">
            <v>L11</v>
          </cell>
          <cell r="G443" t="str">
            <v>5E</v>
          </cell>
          <cell r="H443">
            <v>3</v>
          </cell>
          <cell r="I443" t="str">
            <v>PFDA</v>
          </cell>
          <cell r="J443">
            <v>5.0144311638273606</v>
          </cell>
          <cell r="K443" t="str">
            <v>E</v>
          </cell>
          <cell r="L443">
            <v>1</v>
          </cell>
          <cell r="M443">
            <v>96</v>
          </cell>
          <cell r="N443">
            <v>5</v>
          </cell>
          <cell r="O443" t="str">
            <v xml:space="preserve">Human </v>
          </cell>
          <cell r="P443" t="str">
            <v>S1500+</v>
          </cell>
          <cell r="Q443" t="str">
            <v>HepaRG</v>
          </cell>
          <cell r="R443" t="str">
            <v>2D</v>
          </cell>
          <cell r="S443" t="str">
            <v>NA</v>
          </cell>
          <cell r="T443" t="str">
            <v>NA</v>
          </cell>
          <cell r="U443" t="str">
            <v>NA</v>
          </cell>
        </row>
        <row r="444">
          <cell r="A444" t="str">
            <v>Plate2-L12</v>
          </cell>
          <cell r="B444">
            <v>414</v>
          </cell>
          <cell r="C444">
            <v>2</v>
          </cell>
          <cell r="D444" t="str">
            <v>17-0831-P2R1_L12_5E_4</v>
          </cell>
          <cell r="E444" t="str">
            <v>17-0831-P2R1</v>
          </cell>
          <cell r="F444" t="str">
            <v>L12</v>
          </cell>
          <cell r="G444" t="str">
            <v>5E</v>
          </cell>
          <cell r="H444">
            <v>4</v>
          </cell>
          <cell r="I444" t="str">
            <v>PFDA</v>
          </cell>
          <cell r="J444">
            <v>5.0144311638273606</v>
          </cell>
          <cell r="K444" t="str">
            <v>E</v>
          </cell>
          <cell r="L444">
            <v>1</v>
          </cell>
          <cell r="M444">
            <v>96</v>
          </cell>
          <cell r="N444">
            <v>5</v>
          </cell>
          <cell r="O444" t="str">
            <v xml:space="preserve">Human </v>
          </cell>
          <cell r="P444" t="str">
            <v>S1500+</v>
          </cell>
          <cell r="Q444" t="str">
            <v>HepaRG</v>
          </cell>
          <cell r="R444" t="str">
            <v>2D</v>
          </cell>
          <cell r="S444" t="str">
            <v>NA</v>
          </cell>
          <cell r="T444" t="str">
            <v>NA</v>
          </cell>
          <cell r="U444" t="str">
            <v>NA</v>
          </cell>
        </row>
        <row r="445">
          <cell r="A445" t="str">
            <v>Plate2-L13</v>
          </cell>
          <cell r="B445">
            <v>485</v>
          </cell>
          <cell r="C445">
            <v>2</v>
          </cell>
          <cell r="D445" t="str">
            <v>17-0831-P2R1_L13_MeOH _3</v>
          </cell>
          <cell r="E445" t="str">
            <v>17-0831-P2R1</v>
          </cell>
          <cell r="F445" t="str">
            <v>L13</v>
          </cell>
          <cell r="G445" t="str">
            <v xml:space="preserve">MeOH </v>
          </cell>
          <cell r="H445">
            <v>3</v>
          </cell>
          <cell r="I445" t="str">
            <v>MeOH control</v>
          </cell>
          <cell r="J445">
            <v>0</v>
          </cell>
          <cell r="K445" t="str">
            <v>NA</v>
          </cell>
          <cell r="L445">
            <v>1</v>
          </cell>
          <cell r="M445">
            <v>96</v>
          </cell>
          <cell r="N445">
            <v>5</v>
          </cell>
          <cell r="O445" t="str">
            <v xml:space="preserve">Human </v>
          </cell>
          <cell r="P445" t="str">
            <v>S1500+</v>
          </cell>
          <cell r="Q445" t="str">
            <v>HepaRG</v>
          </cell>
          <cell r="R445" t="str">
            <v>2D</v>
          </cell>
          <cell r="S445" t="str">
            <v>NA</v>
          </cell>
          <cell r="T445" t="str">
            <v>NA</v>
          </cell>
          <cell r="U445" t="str">
            <v>NA</v>
          </cell>
        </row>
        <row r="446">
          <cell r="A446" t="str">
            <v>Plate2-L14</v>
          </cell>
          <cell r="B446">
            <v>486</v>
          </cell>
          <cell r="C446">
            <v>2</v>
          </cell>
          <cell r="D446" t="str">
            <v>17-0831-P2R1_L14_MeOH _4</v>
          </cell>
          <cell r="E446" t="str">
            <v>17-0831-P2R1</v>
          </cell>
          <cell r="F446" t="str">
            <v>L14</v>
          </cell>
          <cell r="G446" t="str">
            <v xml:space="preserve">MeOH </v>
          </cell>
          <cell r="H446">
            <v>4</v>
          </cell>
          <cell r="I446" t="str">
            <v>MeOH control</v>
          </cell>
          <cell r="J446">
            <v>0</v>
          </cell>
          <cell r="K446" t="str">
            <v>NA</v>
          </cell>
          <cell r="L446">
            <v>1</v>
          </cell>
          <cell r="M446">
            <v>96</v>
          </cell>
          <cell r="N446">
            <v>5</v>
          </cell>
          <cell r="O446" t="str">
            <v xml:space="preserve">Human </v>
          </cell>
          <cell r="P446" t="str">
            <v>S1500+</v>
          </cell>
          <cell r="Q446" t="str">
            <v>HepaRG</v>
          </cell>
          <cell r="R446" t="str">
            <v>2D</v>
          </cell>
          <cell r="S446" t="str">
            <v>NA</v>
          </cell>
          <cell r="T446" t="str">
            <v>NA</v>
          </cell>
          <cell r="U446" t="str">
            <v>NA</v>
          </cell>
        </row>
        <row r="447">
          <cell r="A447" t="str">
            <v>Plate2-L15</v>
          </cell>
          <cell r="B447">
            <v>417</v>
          </cell>
          <cell r="C447">
            <v>2</v>
          </cell>
          <cell r="D447" t="str">
            <v>17-0831-P2R1_L15_5F_3</v>
          </cell>
          <cell r="E447" t="str">
            <v>17-0831-P2R1</v>
          </cell>
          <cell r="F447" t="str">
            <v>L15</v>
          </cell>
          <cell r="G447" t="str">
            <v>5F</v>
          </cell>
          <cell r="H447">
            <v>3</v>
          </cell>
          <cell r="I447" t="str">
            <v>PFDA</v>
          </cell>
          <cell r="J447">
            <v>1.5868453050086584</v>
          </cell>
          <cell r="K447" t="str">
            <v>F</v>
          </cell>
          <cell r="L447">
            <v>1</v>
          </cell>
          <cell r="M447">
            <v>96</v>
          </cell>
          <cell r="N447">
            <v>5</v>
          </cell>
          <cell r="O447" t="str">
            <v xml:space="preserve">Human </v>
          </cell>
          <cell r="P447" t="str">
            <v>S1500+</v>
          </cell>
          <cell r="Q447" t="str">
            <v>HepaRG</v>
          </cell>
          <cell r="R447" t="str">
            <v>2D</v>
          </cell>
          <cell r="S447" t="str">
            <v>NA</v>
          </cell>
          <cell r="T447" t="str">
            <v>NA</v>
          </cell>
          <cell r="U447" t="str">
            <v>NA</v>
          </cell>
        </row>
        <row r="448">
          <cell r="A448" t="str">
            <v>Plate2-L16</v>
          </cell>
          <cell r="B448">
            <v>418</v>
          </cell>
          <cell r="C448">
            <v>2</v>
          </cell>
          <cell r="D448" t="str">
            <v>17-0831-P2R1_L16_5F_4</v>
          </cell>
          <cell r="E448" t="str">
            <v>17-0831-P2R1</v>
          </cell>
          <cell r="F448" t="str">
            <v>L16</v>
          </cell>
          <cell r="G448" t="str">
            <v>5F</v>
          </cell>
          <cell r="H448">
            <v>4</v>
          </cell>
          <cell r="I448" t="str">
            <v>PFDA</v>
          </cell>
          <cell r="J448">
            <v>1.5868453050086584</v>
          </cell>
          <cell r="K448" t="str">
            <v>F</v>
          </cell>
          <cell r="L448">
            <v>1</v>
          </cell>
          <cell r="M448">
            <v>96</v>
          </cell>
          <cell r="N448">
            <v>5</v>
          </cell>
          <cell r="O448" t="str">
            <v xml:space="preserve">Human </v>
          </cell>
          <cell r="P448" t="str">
            <v>S1500+</v>
          </cell>
          <cell r="Q448" t="str">
            <v>HepaRG</v>
          </cell>
          <cell r="R448" t="str">
            <v>2D</v>
          </cell>
          <cell r="S448" t="str">
            <v>NA</v>
          </cell>
          <cell r="T448" t="str">
            <v>NA</v>
          </cell>
          <cell r="U448" t="str">
            <v>NA</v>
          </cell>
        </row>
        <row r="449">
          <cell r="A449" t="str">
            <v>Plate2-L17</v>
          </cell>
          <cell r="B449">
            <v>421</v>
          </cell>
          <cell r="C449">
            <v>2</v>
          </cell>
          <cell r="D449" t="str">
            <v>17-0831-P2R1_L17_5G_3</v>
          </cell>
          <cell r="E449" t="str">
            <v>17-0831-P2R1</v>
          </cell>
          <cell r="F449" t="str">
            <v>L17</v>
          </cell>
          <cell r="G449" t="str">
            <v>5G</v>
          </cell>
          <cell r="H449">
            <v>3</v>
          </cell>
          <cell r="I449" t="str">
            <v>PFDA</v>
          </cell>
          <cell r="J449">
            <v>0.50216623576223363</v>
          </cell>
          <cell r="K449" t="str">
            <v>G</v>
          </cell>
          <cell r="L449">
            <v>1</v>
          </cell>
          <cell r="M449">
            <v>96</v>
          </cell>
          <cell r="N449">
            <v>5</v>
          </cell>
          <cell r="O449" t="str">
            <v xml:space="preserve">Human </v>
          </cell>
          <cell r="P449" t="str">
            <v>S1500+</v>
          </cell>
          <cell r="Q449" t="str">
            <v>HepaRG</v>
          </cell>
          <cell r="R449" t="str">
            <v>2D</v>
          </cell>
          <cell r="S449" t="str">
            <v>NA</v>
          </cell>
          <cell r="T449" t="str">
            <v>NA</v>
          </cell>
          <cell r="U449" t="str">
            <v>NA</v>
          </cell>
        </row>
        <row r="450">
          <cell r="A450" t="str">
            <v>Plate2-L18</v>
          </cell>
          <cell r="B450">
            <v>422</v>
          </cell>
          <cell r="C450">
            <v>2</v>
          </cell>
          <cell r="D450" t="str">
            <v>17-0831-P2R1_L18_5G_4</v>
          </cell>
          <cell r="E450" t="str">
            <v>17-0831-P2R1</v>
          </cell>
          <cell r="F450" t="str">
            <v>L18</v>
          </cell>
          <cell r="G450" t="str">
            <v>5G</v>
          </cell>
          <cell r="H450">
            <v>4</v>
          </cell>
          <cell r="I450" t="str">
            <v>PFDA</v>
          </cell>
          <cell r="J450">
            <v>0.50216623576223363</v>
          </cell>
          <cell r="K450" t="str">
            <v>G</v>
          </cell>
          <cell r="L450">
            <v>1</v>
          </cell>
          <cell r="M450">
            <v>96</v>
          </cell>
          <cell r="N450">
            <v>5</v>
          </cell>
          <cell r="O450" t="str">
            <v xml:space="preserve">Human </v>
          </cell>
          <cell r="P450" t="str">
            <v>S1500+</v>
          </cell>
          <cell r="Q450" t="str">
            <v>HepaRG</v>
          </cell>
          <cell r="R450" t="str">
            <v>2D</v>
          </cell>
          <cell r="S450" t="str">
            <v>NA</v>
          </cell>
          <cell r="T450" t="str">
            <v>NA</v>
          </cell>
          <cell r="U450" t="str">
            <v>NA</v>
          </cell>
        </row>
        <row r="451">
          <cell r="A451" t="str">
            <v>Plate2-L19</v>
          </cell>
          <cell r="B451">
            <v>425</v>
          </cell>
          <cell r="C451">
            <v>2</v>
          </cell>
          <cell r="D451" t="str">
            <v>17-0831-P2R1_L19_5H_3</v>
          </cell>
          <cell r="E451" t="str">
            <v>17-0831-P2R1</v>
          </cell>
          <cell r="F451" t="str">
            <v>L19</v>
          </cell>
          <cell r="G451" t="str">
            <v>5H</v>
          </cell>
          <cell r="H451">
            <v>3</v>
          </cell>
          <cell r="I451" t="str">
            <v>PFDA</v>
          </cell>
          <cell r="J451">
            <v>0.15891336574754228</v>
          </cell>
          <cell r="K451" t="str">
            <v>H</v>
          </cell>
          <cell r="L451">
            <v>1</v>
          </cell>
          <cell r="M451">
            <v>96</v>
          </cell>
          <cell r="N451">
            <v>5</v>
          </cell>
          <cell r="O451" t="str">
            <v xml:space="preserve">Human </v>
          </cell>
          <cell r="P451" t="str">
            <v>S1500+</v>
          </cell>
          <cell r="Q451" t="str">
            <v>HepaRG</v>
          </cell>
          <cell r="R451" t="str">
            <v>2D</v>
          </cell>
          <cell r="S451" t="str">
            <v>NA</v>
          </cell>
          <cell r="T451" t="str">
            <v>NA</v>
          </cell>
          <cell r="U451" t="str">
            <v>NA</v>
          </cell>
        </row>
        <row r="452">
          <cell r="A452" t="str">
            <v>Plate2-L20</v>
          </cell>
          <cell r="B452">
            <v>426</v>
          </cell>
          <cell r="C452">
            <v>2</v>
          </cell>
          <cell r="D452" t="str">
            <v>17-0831-P2R1_L20_5H_4</v>
          </cell>
          <cell r="E452" t="str">
            <v>17-0831-P2R1</v>
          </cell>
          <cell r="F452" t="str">
            <v>L20</v>
          </cell>
          <cell r="G452" t="str">
            <v>5H</v>
          </cell>
          <cell r="H452">
            <v>4</v>
          </cell>
          <cell r="I452" t="str">
            <v>PFDA</v>
          </cell>
          <cell r="J452">
            <v>0.15891336574754228</v>
          </cell>
          <cell r="K452" t="str">
            <v>H</v>
          </cell>
          <cell r="L452">
            <v>1</v>
          </cell>
          <cell r="M452">
            <v>96</v>
          </cell>
          <cell r="N452">
            <v>5</v>
          </cell>
          <cell r="O452" t="str">
            <v xml:space="preserve">Human </v>
          </cell>
          <cell r="P452" t="str">
            <v>S1500+</v>
          </cell>
          <cell r="Q452" t="str">
            <v>HepaRG</v>
          </cell>
          <cell r="R452" t="str">
            <v>2D</v>
          </cell>
          <cell r="S452" t="str">
            <v>NA</v>
          </cell>
          <cell r="T452" t="str">
            <v>NA</v>
          </cell>
          <cell r="U452" t="str">
            <v>NA</v>
          </cell>
        </row>
        <row r="453">
          <cell r="A453" t="str">
            <v>Plate2-L21</v>
          </cell>
          <cell r="B453">
            <v>429</v>
          </cell>
          <cell r="C453">
            <v>2</v>
          </cell>
          <cell r="D453" t="str">
            <v>17-0831-P2R1_L21_5I_3</v>
          </cell>
          <cell r="E453" t="str">
            <v>17-0831-P2R1</v>
          </cell>
          <cell r="F453" t="str">
            <v>L21</v>
          </cell>
          <cell r="G453" t="str">
            <v>5I</v>
          </cell>
          <cell r="H453">
            <v>3</v>
          </cell>
          <cell r="I453" t="str">
            <v>PFDA</v>
          </cell>
          <cell r="J453">
            <v>5.0289039793526037E-2</v>
          </cell>
          <cell r="K453" t="str">
            <v>I</v>
          </cell>
          <cell r="L453">
            <v>1</v>
          </cell>
          <cell r="M453">
            <v>96</v>
          </cell>
          <cell r="N453">
            <v>5</v>
          </cell>
          <cell r="O453" t="str">
            <v xml:space="preserve">Human </v>
          </cell>
          <cell r="P453" t="str">
            <v>S1500+</v>
          </cell>
          <cell r="Q453" t="str">
            <v>HepaRG</v>
          </cell>
          <cell r="R453" t="str">
            <v>2D</v>
          </cell>
          <cell r="S453" t="str">
            <v>NA</v>
          </cell>
          <cell r="T453" t="str">
            <v>NA</v>
          </cell>
          <cell r="U453" t="str">
            <v>NA</v>
          </cell>
        </row>
        <row r="454">
          <cell r="A454" t="str">
            <v>Plate2-L22</v>
          </cell>
          <cell r="B454">
            <v>430</v>
          </cell>
          <cell r="C454">
            <v>2</v>
          </cell>
          <cell r="D454" t="str">
            <v>17-0831-P2R1_L22_5I_4</v>
          </cell>
          <cell r="E454" t="str">
            <v>17-0831-P2R1</v>
          </cell>
          <cell r="F454" t="str">
            <v>L22</v>
          </cell>
          <cell r="G454" t="str">
            <v>5I</v>
          </cell>
          <cell r="H454">
            <v>4</v>
          </cell>
          <cell r="I454" t="str">
            <v>PFDA</v>
          </cell>
          <cell r="J454">
            <v>5.0289039793526037E-2</v>
          </cell>
          <cell r="K454" t="str">
            <v>I</v>
          </cell>
          <cell r="L454">
            <v>1</v>
          </cell>
          <cell r="M454">
            <v>96</v>
          </cell>
          <cell r="N454">
            <v>5</v>
          </cell>
          <cell r="O454" t="str">
            <v xml:space="preserve">Human </v>
          </cell>
          <cell r="P454" t="str">
            <v>S1500+</v>
          </cell>
          <cell r="Q454" t="str">
            <v>HepaRG</v>
          </cell>
          <cell r="R454" t="str">
            <v>2D</v>
          </cell>
          <cell r="S454" t="str">
            <v>NA</v>
          </cell>
          <cell r="T454" t="str">
            <v>NA</v>
          </cell>
          <cell r="U454" t="str">
            <v>NA</v>
          </cell>
        </row>
        <row r="455">
          <cell r="A455" t="str">
            <v>Plate2-L3</v>
          </cell>
          <cell r="B455">
            <v>397</v>
          </cell>
          <cell r="C455">
            <v>2</v>
          </cell>
          <cell r="D455" t="str">
            <v>17-0831-P2R1_L3_5A_3</v>
          </cell>
          <cell r="E455" t="str">
            <v>17-0831-P2R1</v>
          </cell>
          <cell r="F455" t="str">
            <v>L3</v>
          </cell>
          <cell r="G455" t="str">
            <v>5A</v>
          </cell>
          <cell r="H455">
            <v>3</v>
          </cell>
          <cell r="I455" t="str">
            <v>PFDA</v>
          </cell>
          <cell r="J455">
            <v>500</v>
          </cell>
          <cell r="K455" t="str">
            <v>A</v>
          </cell>
          <cell r="L455">
            <v>1</v>
          </cell>
          <cell r="M455">
            <v>96</v>
          </cell>
          <cell r="N455">
            <v>5</v>
          </cell>
          <cell r="O455" t="str">
            <v xml:space="preserve">Human </v>
          </cell>
          <cell r="P455" t="str">
            <v>S1500+</v>
          </cell>
          <cell r="Q455" t="str">
            <v>HepaRG</v>
          </cell>
          <cell r="R455" t="str">
            <v>2D</v>
          </cell>
          <cell r="S455" t="str">
            <v>NA</v>
          </cell>
          <cell r="T455" t="str">
            <v>NA</v>
          </cell>
          <cell r="U455" t="str">
            <v>NA</v>
          </cell>
        </row>
        <row r="456">
          <cell r="A456" t="str">
            <v>Plate2-L4</v>
          </cell>
          <cell r="B456">
            <v>398</v>
          </cell>
          <cell r="C456">
            <v>2</v>
          </cell>
          <cell r="D456" t="str">
            <v>17-0831-P2R1_L4_5A_4</v>
          </cell>
          <cell r="E456" t="str">
            <v>17-0831-P2R1</v>
          </cell>
          <cell r="F456" t="str">
            <v>L4</v>
          </cell>
          <cell r="G456" t="str">
            <v>5A</v>
          </cell>
          <cell r="H456">
            <v>4</v>
          </cell>
          <cell r="I456" t="str">
            <v>PFDA</v>
          </cell>
          <cell r="J456">
            <v>500</v>
          </cell>
          <cell r="K456" t="str">
            <v>A</v>
          </cell>
          <cell r="L456">
            <v>1</v>
          </cell>
          <cell r="M456">
            <v>96</v>
          </cell>
          <cell r="N456">
            <v>5</v>
          </cell>
          <cell r="O456" t="str">
            <v xml:space="preserve">Human </v>
          </cell>
          <cell r="P456" t="str">
            <v>S1500+</v>
          </cell>
          <cell r="Q456" t="str">
            <v>HepaRG</v>
          </cell>
          <cell r="R456" t="str">
            <v>2D</v>
          </cell>
          <cell r="S456" t="str">
            <v>NA</v>
          </cell>
          <cell r="T456" t="str">
            <v>NA</v>
          </cell>
          <cell r="U456" t="str">
            <v>NA</v>
          </cell>
        </row>
        <row r="457">
          <cell r="A457" t="str">
            <v>Plate2-L5</v>
          </cell>
          <cell r="B457">
            <v>401</v>
          </cell>
          <cell r="C457">
            <v>2</v>
          </cell>
          <cell r="D457" t="str">
            <v>17-0831-P2R1_L5_5B_3</v>
          </cell>
          <cell r="E457" t="str">
            <v>17-0831-P2R1</v>
          </cell>
          <cell r="F457" t="str">
            <v>L5</v>
          </cell>
          <cell r="G457" t="str">
            <v>5B</v>
          </cell>
          <cell r="H457">
            <v>3</v>
          </cell>
          <cell r="I457" t="str">
            <v>PFDA</v>
          </cell>
          <cell r="J457">
            <v>158.22784810126581</v>
          </cell>
          <cell r="K457" t="str">
            <v>B</v>
          </cell>
          <cell r="L457">
            <v>1</v>
          </cell>
          <cell r="M457">
            <v>96</v>
          </cell>
          <cell r="N457">
            <v>5</v>
          </cell>
          <cell r="O457" t="str">
            <v xml:space="preserve">Human </v>
          </cell>
          <cell r="P457" t="str">
            <v>S1500+</v>
          </cell>
          <cell r="Q457" t="str">
            <v>HepaRG</v>
          </cell>
          <cell r="R457" t="str">
            <v>2D</v>
          </cell>
          <cell r="S457" t="str">
            <v>NA</v>
          </cell>
          <cell r="T457" t="str">
            <v>NA</v>
          </cell>
          <cell r="U457" t="str">
            <v>NA</v>
          </cell>
        </row>
        <row r="458">
          <cell r="A458" t="str">
            <v>Plate2-L6</v>
          </cell>
          <cell r="B458">
            <v>402</v>
          </cell>
          <cell r="C458">
            <v>2</v>
          </cell>
          <cell r="D458" t="str">
            <v>17-0831-P2R1_L6_5B_4</v>
          </cell>
          <cell r="E458" t="str">
            <v>17-0831-P2R1</v>
          </cell>
          <cell r="F458" t="str">
            <v>L6</v>
          </cell>
          <cell r="G458" t="str">
            <v>5B</v>
          </cell>
          <cell r="H458">
            <v>4</v>
          </cell>
          <cell r="I458" t="str">
            <v>PFDA</v>
          </cell>
          <cell r="J458">
            <v>158.22784810126581</v>
          </cell>
          <cell r="K458" t="str">
            <v>B</v>
          </cell>
          <cell r="L458">
            <v>1</v>
          </cell>
          <cell r="M458">
            <v>96</v>
          </cell>
          <cell r="N458">
            <v>5</v>
          </cell>
          <cell r="O458" t="str">
            <v xml:space="preserve">Human </v>
          </cell>
          <cell r="P458" t="str">
            <v>S1500+</v>
          </cell>
          <cell r="Q458" t="str">
            <v>HepaRG</v>
          </cell>
          <cell r="R458" t="str">
            <v>2D</v>
          </cell>
          <cell r="S458" t="str">
            <v>NA</v>
          </cell>
          <cell r="T458" t="str">
            <v>NA</v>
          </cell>
          <cell r="U458" t="str">
            <v>NA</v>
          </cell>
        </row>
        <row r="459">
          <cell r="A459" t="str">
            <v>Plate2-L7</v>
          </cell>
          <cell r="B459">
            <v>405</v>
          </cell>
          <cell r="C459">
            <v>2</v>
          </cell>
          <cell r="D459" t="str">
            <v>17-0831-P2R1_L7_5C_3</v>
          </cell>
          <cell r="E459" t="str">
            <v>17-0831-P2R1</v>
          </cell>
          <cell r="F459" t="str">
            <v>L7</v>
          </cell>
          <cell r="G459" t="str">
            <v>5C</v>
          </cell>
          <cell r="H459">
            <v>3</v>
          </cell>
          <cell r="I459" t="str">
            <v>PFDA</v>
          </cell>
          <cell r="J459">
            <v>50.072103829514496</v>
          </cell>
          <cell r="K459" t="str">
            <v>C</v>
          </cell>
          <cell r="L459">
            <v>1</v>
          </cell>
          <cell r="M459">
            <v>96</v>
          </cell>
          <cell r="N459">
            <v>5</v>
          </cell>
          <cell r="O459" t="str">
            <v xml:space="preserve">Human </v>
          </cell>
          <cell r="P459" t="str">
            <v>S1500+</v>
          </cell>
          <cell r="Q459" t="str">
            <v>HepaRG</v>
          </cell>
          <cell r="R459" t="str">
            <v>2D</v>
          </cell>
          <cell r="S459" t="str">
            <v>NA</v>
          </cell>
          <cell r="T459" t="str">
            <v>NA</v>
          </cell>
          <cell r="U459" t="str">
            <v>NA</v>
          </cell>
        </row>
        <row r="460">
          <cell r="A460" t="str">
            <v>Plate2-L8</v>
          </cell>
          <cell r="B460">
            <v>406</v>
          </cell>
          <cell r="C460">
            <v>2</v>
          </cell>
          <cell r="D460" t="str">
            <v>17-0831-P2R1_L8_5C_4</v>
          </cell>
          <cell r="E460" t="str">
            <v>17-0831-P2R1</v>
          </cell>
          <cell r="F460" t="str">
            <v>L8</v>
          </cell>
          <cell r="G460" t="str">
            <v>5C</v>
          </cell>
          <cell r="H460">
            <v>4</v>
          </cell>
          <cell r="I460" t="str">
            <v>PFDA</v>
          </cell>
          <cell r="J460">
            <v>50.072103829514496</v>
          </cell>
          <cell r="K460" t="str">
            <v>C</v>
          </cell>
          <cell r="L460">
            <v>1</v>
          </cell>
          <cell r="M460">
            <v>96</v>
          </cell>
          <cell r="N460">
            <v>5</v>
          </cell>
          <cell r="O460" t="str">
            <v xml:space="preserve">Human </v>
          </cell>
          <cell r="P460" t="str">
            <v>S1500+</v>
          </cell>
          <cell r="Q460" t="str">
            <v>HepaRG</v>
          </cell>
          <cell r="R460" t="str">
            <v>2D</v>
          </cell>
          <cell r="S460" t="str">
            <v>NA</v>
          </cell>
          <cell r="T460" t="str">
            <v>NA</v>
          </cell>
          <cell r="U460" t="str">
            <v>NA</v>
          </cell>
        </row>
        <row r="461">
          <cell r="A461" t="str">
            <v>Plate2-L9</v>
          </cell>
          <cell r="B461">
            <v>409</v>
          </cell>
          <cell r="C461">
            <v>2</v>
          </cell>
          <cell r="D461" t="str">
            <v>17-0831-P2R1_L9_5D_3</v>
          </cell>
          <cell r="E461" t="str">
            <v>17-0831-P2R1</v>
          </cell>
          <cell r="F461" t="str">
            <v>L9</v>
          </cell>
          <cell r="G461" t="str">
            <v>5D</v>
          </cell>
          <cell r="H461">
            <v>3</v>
          </cell>
          <cell r="I461" t="str">
            <v>PFDA</v>
          </cell>
          <cell r="J461">
            <v>15.84560247769446</v>
          </cell>
          <cell r="K461" t="str">
            <v>D</v>
          </cell>
          <cell r="L461">
            <v>1</v>
          </cell>
          <cell r="M461">
            <v>96</v>
          </cell>
          <cell r="N461">
            <v>5</v>
          </cell>
          <cell r="O461" t="str">
            <v xml:space="preserve">Human </v>
          </cell>
          <cell r="P461" t="str">
            <v>S1500+</v>
          </cell>
          <cell r="Q461" t="str">
            <v>HepaRG</v>
          </cell>
          <cell r="R461" t="str">
            <v>2D</v>
          </cell>
          <cell r="S461" t="str">
            <v>NA</v>
          </cell>
          <cell r="T461" t="str">
            <v>NA</v>
          </cell>
          <cell r="U461" t="str">
            <v>NA</v>
          </cell>
        </row>
        <row r="462">
          <cell r="A462" t="str">
            <v>Plate2-M10</v>
          </cell>
          <cell r="B462">
            <v>444</v>
          </cell>
          <cell r="C462">
            <v>2</v>
          </cell>
          <cell r="D462" t="str">
            <v>17-0831-P2R1_M10_6D_2</v>
          </cell>
          <cell r="E462" t="str">
            <v>17-0831-P2R1</v>
          </cell>
          <cell r="F462" t="str">
            <v>M10</v>
          </cell>
          <cell r="G462" t="str">
            <v>6D</v>
          </cell>
          <cell r="H462">
            <v>2</v>
          </cell>
          <cell r="I462" t="str">
            <v>6,2 FTOH</v>
          </cell>
          <cell r="J462">
            <v>15.84560247769446</v>
          </cell>
          <cell r="K462" t="str">
            <v>D</v>
          </cell>
          <cell r="L462">
            <v>1</v>
          </cell>
          <cell r="M462">
            <v>96</v>
          </cell>
          <cell r="N462">
            <v>5</v>
          </cell>
          <cell r="O462" t="str">
            <v xml:space="preserve">Human </v>
          </cell>
          <cell r="P462" t="str">
            <v>S1500+</v>
          </cell>
          <cell r="Q462" t="str">
            <v>HepaRG</v>
          </cell>
          <cell r="R462" t="str">
            <v>2D</v>
          </cell>
          <cell r="S462" t="str">
            <v>NA</v>
          </cell>
          <cell r="T462" t="str">
            <v>NA</v>
          </cell>
          <cell r="U462" t="str">
            <v>NA</v>
          </cell>
        </row>
        <row r="463">
          <cell r="A463" t="str">
            <v>Plate2-M11</v>
          </cell>
          <cell r="B463">
            <v>447</v>
          </cell>
          <cell r="C463">
            <v>2</v>
          </cell>
          <cell r="D463" t="str">
            <v>17-0831-P2R1_M11_6E_1</v>
          </cell>
          <cell r="E463" t="str">
            <v>17-0831-P2R1</v>
          </cell>
          <cell r="F463" t="str">
            <v>M11</v>
          </cell>
          <cell r="G463" t="str">
            <v>6E</v>
          </cell>
          <cell r="H463">
            <v>1</v>
          </cell>
          <cell r="I463" t="str">
            <v>6,2 FTOH</v>
          </cell>
          <cell r="J463">
            <v>5.0144311638273606</v>
          </cell>
          <cell r="K463" t="str">
            <v>E</v>
          </cell>
          <cell r="L463">
            <v>1</v>
          </cell>
          <cell r="M463">
            <v>96</v>
          </cell>
          <cell r="N463">
            <v>5</v>
          </cell>
          <cell r="O463" t="str">
            <v xml:space="preserve">Human </v>
          </cell>
          <cell r="P463" t="str">
            <v>S1500+</v>
          </cell>
          <cell r="Q463" t="str">
            <v>HepaRG</v>
          </cell>
          <cell r="R463" t="str">
            <v>2D</v>
          </cell>
          <cell r="S463" t="str">
            <v>NA</v>
          </cell>
          <cell r="T463" t="str">
            <v>NA</v>
          </cell>
          <cell r="U463" t="str">
            <v>NA</v>
          </cell>
        </row>
        <row r="464">
          <cell r="A464" t="str">
            <v>Plate2-M12</v>
          </cell>
          <cell r="B464">
            <v>448</v>
          </cell>
          <cell r="C464">
            <v>2</v>
          </cell>
          <cell r="D464" t="str">
            <v>17-0831-P2R1_M12_6E_2</v>
          </cell>
          <cell r="E464" t="str">
            <v>17-0831-P2R1</v>
          </cell>
          <cell r="F464" t="str">
            <v>M12</v>
          </cell>
          <cell r="G464" t="str">
            <v>6E</v>
          </cell>
          <cell r="H464">
            <v>2</v>
          </cell>
          <cell r="I464" t="str">
            <v>6,2 FTOH</v>
          </cell>
          <cell r="J464">
            <v>5.0144311638273606</v>
          </cell>
          <cell r="K464" t="str">
            <v>E</v>
          </cell>
          <cell r="L464">
            <v>1</v>
          </cell>
          <cell r="M464">
            <v>96</v>
          </cell>
          <cell r="N464">
            <v>5</v>
          </cell>
          <cell r="O464" t="str">
            <v xml:space="preserve">Human </v>
          </cell>
          <cell r="P464" t="str">
            <v>S1500+</v>
          </cell>
          <cell r="Q464" t="str">
            <v>HepaRG</v>
          </cell>
          <cell r="R464" t="str">
            <v>2D</v>
          </cell>
          <cell r="S464" t="str">
            <v>NA</v>
          </cell>
          <cell r="T464" t="str">
            <v>NA</v>
          </cell>
          <cell r="U464" t="str">
            <v>NA</v>
          </cell>
        </row>
        <row r="465">
          <cell r="A465" t="str">
            <v>Plate2-M13</v>
          </cell>
          <cell r="B465">
            <v>487</v>
          </cell>
          <cell r="C465">
            <v>2</v>
          </cell>
          <cell r="D465" t="str">
            <v>17-0831-P2R1_M13_MeOH _1</v>
          </cell>
          <cell r="E465" t="str">
            <v>17-0831-P2R1</v>
          </cell>
          <cell r="F465" t="str">
            <v>M13</v>
          </cell>
          <cell r="G465" t="str">
            <v xml:space="preserve">MeOH </v>
          </cell>
          <cell r="H465">
            <v>1</v>
          </cell>
          <cell r="I465" t="str">
            <v>MeOH control</v>
          </cell>
          <cell r="J465">
            <v>0</v>
          </cell>
          <cell r="K465" t="str">
            <v>NA</v>
          </cell>
          <cell r="L465">
            <v>1</v>
          </cell>
          <cell r="M465">
            <v>96</v>
          </cell>
          <cell r="N465">
            <v>5</v>
          </cell>
          <cell r="O465" t="str">
            <v xml:space="preserve">Human </v>
          </cell>
          <cell r="P465" t="str">
            <v>S1500+</v>
          </cell>
          <cell r="Q465" t="str">
            <v>HepaRG</v>
          </cell>
          <cell r="R465" t="str">
            <v>2D</v>
          </cell>
          <cell r="S465" t="str">
            <v>NA</v>
          </cell>
          <cell r="T465" t="str">
            <v>NA</v>
          </cell>
          <cell r="U465" t="str">
            <v>NA</v>
          </cell>
        </row>
        <row r="466">
          <cell r="A466" t="str">
            <v>Plate2-M14</v>
          </cell>
          <cell r="B466">
            <v>488</v>
          </cell>
          <cell r="C466">
            <v>2</v>
          </cell>
          <cell r="D466" t="str">
            <v>17-0831-P2R1_M14_MeOH _2</v>
          </cell>
          <cell r="E466" t="str">
            <v>17-0831-P2R1</v>
          </cell>
          <cell r="F466" t="str">
            <v>M14</v>
          </cell>
          <cell r="G466" t="str">
            <v xml:space="preserve">MeOH </v>
          </cell>
          <cell r="H466">
            <v>2</v>
          </cell>
          <cell r="I466" t="str">
            <v>MeOH control</v>
          </cell>
          <cell r="J466">
            <v>0</v>
          </cell>
          <cell r="K466" t="str">
            <v>NA</v>
          </cell>
          <cell r="L466">
            <v>1</v>
          </cell>
          <cell r="M466">
            <v>96</v>
          </cell>
          <cell r="N466">
            <v>5</v>
          </cell>
          <cell r="O466" t="str">
            <v xml:space="preserve">Human </v>
          </cell>
          <cell r="P466" t="str">
            <v>S1500+</v>
          </cell>
          <cell r="Q466" t="str">
            <v>HepaRG</v>
          </cell>
          <cell r="R466" t="str">
            <v>2D</v>
          </cell>
          <cell r="S466" t="str">
            <v>NA</v>
          </cell>
          <cell r="T466" t="str">
            <v>NA</v>
          </cell>
          <cell r="U466" t="str">
            <v>NA</v>
          </cell>
        </row>
        <row r="467">
          <cell r="A467" t="str">
            <v>Plate2-M15</v>
          </cell>
          <cell r="B467">
            <v>451</v>
          </cell>
          <cell r="C467">
            <v>2</v>
          </cell>
          <cell r="D467" t="str">
            <v>17-0831-P2R1_M15_6F_1</v>
          </cell>
          <cell r="E467" t="str">
            <v>17-0831-P2R1</v>
          </cell>
          <cell r="F467" t="str">
            <v>M15</v>
          </cell>
          <cell r="G467" t="str">
            <v>6F</v>
          </cell>
          <cell r="H467">
            <v>1</v>
          </cell>
          <cell r="I467" t="str">
            <v>6,2 FTOH</v>
          </cell>
          <cell r="J467">
            <v>1.5868453050086584</v>
          </cell>
          <cell r="K467" t="str">
            <v>F</v>
          </cell>
          <cell r="L467">
            <v>1</v>
          </cell>
          <cell r="M467">
            <v>96</v>
          </cell>
          <cell r="N467">
            <v>5</v>
          </cell>
          <cell r="O467" t="str">
            <v xml:space="preserve">Human </v>
          </cell>
          <cell r="P467" t="str">
            <v>S1500+</v>
          </cell>
          <cell r="Q467" t="str">
            <v>HepaRG</v>
          </cell>
          <cell r="R467" t="str">
            <v>2D</v>
          </cell>
          <cell r="S467" t="str">
            <v>NA</v>
          </cell>
          <cell r="T467" t="str">
            <v>NA</v>
          </cell>
          <cell r="U467" t="str">
            <v>NA</v>
          </cell>
        </row>
        <row r="468">
          <cell r="A468" t="str">
            <v>Plate2-M16</v>
          </cell>
          <cell r="B468">
            <v>452</v>
          </cell>
          <cell r="C468">
            <v>2</v>
          </cell>
          <cell r="D468" t="str">
            <v>17-0831-P2R1_M16_6F_2</v>
          </cell>
          <cell r="E468" t="str">
            <v>17-0831-P2R1</v>
          </cell>
          <cell r="F468" t="str">
            <v>M16</v>
          </cell>
          <cell r="G468" t="str">
            <v>6F</v>
          </cell>
          <cell r="H468">
            <v>2</v>
          </cell>
          <cell r="I468" t="str">
            <v>6,2 FTOH</v>
          </cell>
          <cell r="J468">
            <v>1.5868453050086584</v>
          </cell>
          <cell r="K468" t="str">
            <v>F</v>
          </cell>
          <cell r="L468">
            <v>1</v>
          </cell>
          <cell r="M468">
            <v>96</v>
          </cell>
          <cell r="N468">
            <v>5</v>
          </cell>
          <cell r="O468" t="str">
            <v xml:space="preserve">Human </v>
          </cell>
          <cell r="P468" t="str">
            <v>S1500+</v>
          </cell>
          <cell r="Q468" t="str">
            <v>HepaRG</v>
          </cell>
          <cell r="R468" t="str">
            <v>2D</v>
          </cell>
          <cell r="S468" t="str">
            <v>NA</v>
          </cell>
          <cell r="T468" t="str">
            <v>NA</v>
          </cell>
          <cell r="U468" t="str">
            <v>NA</v>
          </cell>
        </row>
        <row r="469">
          <cell r="A469" t="str">
            <v>Plate2-M17</v>
          </cell>
          <cell r="B469">
            <v>455</v>
          </cell>
          <cell r="C469">
            <v>2</v>
          </cell>
          <cell r="D469" t="str">
            <v>17-0831-P2R1_M17_6G_1</v>
          </cell>
          <cell r="E469" t="str">
            <v>17-0831-P2R1</v>
          </cell>
          <cell r="F469" t="str">
            <v>M17</v>
          </cell>
          <cell r="G469" t="str">
            <v>6G</v>
          </cell>
          <cell r="H469">
            <v>1</v>
          </cell>
          <cell r="I469" t="str">
            <v>6,2 FTOH</v>
          </cell>
          <cell r="J469">
            <v>0.50216623576223363</v>
          </cell>
          <cell r="K469" t="str">
            <v>G</v>
          </cell>
          <cell r="L469">
            <v>1</v>
          </cell>
          <cell r="M469">
            <v>96</v>
          </cell>
          <cell r="N469">
            <v>5</v>
          </cell>
          <cell r="O469" t="str">
            <v xml:space="preserve">Human </v>
          </cell>
          <cell r="P469" t="str">
            <v>S1500+</v>
          </cell>
          <cell r="Q469" t="str">
            <v>HepaRG</v>
          </cell>
          <cell r="R469" t="str">
            <v>2D</v>
          </cell>
          <cell r="S469" t="str">
            <v>NA</v>
          </cell>
          <cell r="T469" t="str">
            <v>NA</v>
          </cell>
          <cell r="U469" t="str">
            <v>NA</v>
          </cell>
        </row>
        <row r="470">
          <cell r="A470" t="str">
            <v>Plate2-M18</v>
          </cell>
          <cell r="B470">
            <v>456</v>
          </cell>
          <cell r="C470">
            <v>2</v>
          </cell>
          <cell r="D470" t="str">
            <v>17-0831-P2R1_M18_6G_2</v>
          </cell>
          <cell r="E470" t="str">
            <v>17-0831-P2R1</v>
          </cell>
          <cell r="F470" t="str">
            <v>M18</v>
          </cell>
          <cell r="G470" t="str">
            <v>6G</v>
          </cell>
          <cell r="H470">
            <v>2</v>
          </cell>
          <cell r="I470" t="str">
            <v>6,2 FTOH</v>
          </cell>
          <cell r="J470">
            <v>0.50216623576223363</v>
          </cell>
          <cell r="K470" t="str">
            <v>G</v>
          </cell>
          <cell r="L470">
            <v>1</v>
          </cell>
          <cell r="M470">
            <v>96</v>
          </cell>
          <cell r="N470">
            <v>5</v>
          </cell>
          <cell r="O470" t="str">
            <v xml:space="preserve">Human </v>
          </cell>
          <cell r="P470" t="str">
            <v>S1500+</v>
          </cell>
          <cell r="Q470" t="str">
            <v>HepaRG</v>
          </cell>
          <cell r="R470" t="str">
            <v>2D</v>
          </cell>
          <cell r="S470" t="str">
            <v>NA</v>
          </cell>
          <cell r="T470" t="str">
            <v>NA</v>
          </cell>
          <cell r="U470" t="str">
            <v>NA</v>
          </cell>
        </row>
        <row r="471">
          <cell r="A471" t="str">
            <v>Plate2-M19</v>
          </cell>
          <cell r="B471">
            <v>459</v>
          </cell>
          <cell r="C471">
            <v>2</v>
          </cell>
          <cell r="D471" t="str">
            <v>17-0831-P2R1_M19_6H_1</v>
          </cell>
          <cell r="E471" t="str">
            <v>17-0831-P2R1</v>
          </cell>
          <cell r="F471" t="str">
            <v>M19</v>
          </cell>
          <cell r="G471" t="str">
            <v>6H</v>
          </cell>
          <cell r="H471">
            <v>1</v>
          </cell>
          <cell r="I471" t="str">
            <v>6,2 FTOH</v>
          </cell>
          <cell r="J471">
            <v>0.15891336574754228</v>
          </cell>
          <cell r="K471" t="str">
            <v>H</v>
          </cell>
          <cell r="L471">
            <v>1</v>
          </cell>
          <cell r="M471">
            <v>96</v>
          </cell>
          <cell r="N471">
            <v>5</v>
          </cell>
          <cell r="O471" t="str">
            <v xml:space="preserve">Human </v>
          </cell>
          <cell r="P471" t="str">
            <v>S1500+</v>
          </cell>
          <cell r="Q471" t="str">
            <v>HepaRG</v>
          </cell>
          <cell r="R471" t="str">
            <v>2D</v>
          </cell>
          <cell r="S471" t="str">
            <v>NA</v>
          </cell>
          <cell r="T471" t="str">
            <v>NA</v>
          </cell>
          <cell r="U471" t="str">
            <v>NA</v>
          </cell>
        </row>
        <row r="472">
          <cell r="A472" t="str">
            <v>Plate2-M20</v>
          </cell>
          <cell r="B472">
            <v>460</v>
          </cell>
          <cell r="C472">
            <v>2</v>
          </cell>
          <cell r="D472" t="str">
            <v>17-0831-P2R1_M20_6H_2</v>
          </cell>
          <cell r="E472" t="str">
            <v>17-0831-P2R1</v>
          </cell>
          <cell r="F472" t="str">
            <v>M20</v>
          </cell>
          <cell r="G472" t="str">
            <v>6H</v>
          </cell>
          <cell r="H472">
            <v>2</v>
          </cell>
          <cell r="I472" t="str">
            <v>6,2 FTOH</v>
          </cell>
          <cell r="J472">
            <v>0.15891336574754228</v>
          </cell>
          <cell r="K472" t="str">
            <v>H</v>
          </cell>
          <cell r="L472">
            <v>1</v>
          </cell>
          <cell r="M472">
            <v>96</v>
          </cell>
          <cell r="N472">
            <v>5</v>
          </cell>
          <cell r="O472" t="str">
            <v xml:space="preserve">Human </v>
          </cell>
          <cell r="P472" t="str">
            <v>S1500+</v>
          </cell>
          <cell r="Q472" t="str">
            <v>HepaRG</v>
          </cell>
          <cell r="R472" t="str">
            <v>2D</v>
          </cell>
          <cell r="S472" t="str">
            <v>NA</v>
          </cell>
          <cell r="T472" t="str">
            <v>NA</v>
          </cell>
          <cell r="U472" t="str">
            <v>NA</v>
          </cell>
        </row>
        <row r="473">
          <cell r="A473" t="str">
            <v>Plate2-M21</v>
          </cell>
          <cell r="B473">
            <v>463</v>
          </cell>
          <cell r="C473">
            <v>2</v>
          </cell>
          <cell r="D473" t="str">
            <v>17-0831-P2R1_M21_6I_1</v>
          </cell>
          <cell r="E473" t="str">
            <v>17-0831-P2R1</v>
          </cell>
          <cell r="F473" t="str">
            <v>M21</v>
          </cell>
          <cell r="G473" t="str">
            <v>6I</v>
          </cell>
          <cell r="H473">
            <v>1</v>
          </cell>
          <cell r="I473" t="str">
            <v>6,2 FTOH</v>
          </cell>
          <cell r="J473">
            <v>5.0289039793526037E-2</v>
          </cell>
          <cell r="K473" t="str">
            <v>I</v>
          </cell>
          <cell r="L473">
            <v>1</v>
          </cell>
          <cell r="M473">
            <v>96</v>
          </cell>
          <cell r="N473">
            <v>5</v>
          </cell>
          <cell r="O473" t="str">
            <v xml:space="preserve">Human </v>
          </cell>
          <cell r="P473" t="str">
            <v>S1500+</v>
          </cell>
          <cell r="Q473" t="str">
            <v>HepaRG</v>
          </cell>
          <cell r="R473" t="str">
            <v>2D</v>
          </cell>
          <cell r="S473" t="str">
            <v>NA</v>
          </cell>
          <cell r="T473" t="str">
            <v>NA</v>
          </cell>
          <cell r="U473" t="str">
            <v>NA</v>
          </cell>
        </row>
        <row r="474">
          <cell r="A474" t="str">
            <v>Plate2-M22</v>
          </cell>
          <cell r="B474">
            <v>464</v>
          </cell>
          <cell r="C474">
            <v>2</v>
          </cell>
          <cell r="D474" t="str">
            <v>17-0831-P2R1_M22_6I_2</v>
          </cell>
          <cell r="E474" t="str">
            <v>17-0831-P2R1</v>
          </cell>
          <cell r="F474" t="str">
            <v>M22</v>
          </cell>
          <cell r="G474" t="str">
            <v>6I</v>
          </cell>
          <cell r="H474">
            <v>2</v>
          </cell>
          <cell r="I474" t="str">
            <v>6,2 FTOH</v>
          </cell>
          <cell r="J474">
            <v>5.0289039793526037E-2</v>
          </cell>
          <cell r="K474" t="str">
            <v>I</v>
          </cell>
          <cell r="L474">
            <v>1</v>
          </cell>
          <cell r="M474">
            <v>96</v>
          </cell>
          <cell r="N474">
            <v>5</v>
          </cell>
          <cell r="O474" t="str">
            <v xml:space="preserve">Human </v>
          </cell>
          <cell r="P474" t="str">
            <v>S1500+</v>
          </cell>
          <cell r="Q474" t="str">
            <v>HepaRG</v>
          </cell>
          <cell r="R474" t="str">
            <v>2D</v>
          </cell>
          <cell r="S474" t="str">
            <v>NA</v>
          </cell>
          <cell r="T474" t="str">
            <v>NA</v>
          </cell>
          <cell r="U474" t="str">
            <v>NA</v>
          </cell>
        </row>
        <row r="475">
          <cell r="A475" t="str">
            <v>Plate2-M3</v>
          </cell>
          <cell r="B475">
            <v>431</v>
          </cell>
          <cell r="C475">
            <v>2</v>
          </cell>
          <cell r="D475" t="str">
            <v>17-0831-P2R1_M3_6A_1</v>
          </cell>
          <cell r="E475" t="str">
            <v>17-0831-P2R1</v>
          </cell>
          <cell r="F475" t="str">
            <v>M3</v>
          </cell>
          <cell r="G475" t="str">
            <v>6A</v>
          </cell>
          <cell r="H475">
            <v>1</v>
          </cell>
          <cell r="I475" t="str">
            <v>6,2 FTOH</v>
          </cell>
          <cell r="J475">
            <v>500</v>
          </cell>
          <cell r="K475" t="str">
            <v>A</v>
          </cell>
          <cell r="L475">
            <v>1</v>
          </cell>
          <cell r="M475">
            <v>96</v>
          </cell>
          <cell r="N475">
            <v>5</v>
          </cell>
          <cell r="O475" t="str">
            <v xml:space="preserve">Human </v>
          </cell>
          <cell r="P475" t="str">
            <v>S1500+</v>
          </cell>
          <cell r="Q475" t="str">
            <v>HepaRG</v>
          </cell>
          <cell r="R475" t="str">
            <v>2D</v>
          </cell>
          <cell r="S475" t="str">
            <v>NA</v>
          </cell>
          <cell r="T475" t="str">
            <v>NA</v>
          </cell>
          <cell r="U475" t="str">
            <v>NA</v>
          </cell>
        </row>
        <row r="476">
          <cell r="A476" t="str">
            <v>Plate2-M4</v>
          </cell>
          <cell r="B476">
            <v>432</v>
          </cell>
          <cell r="C476">
            <v>2</v>
          </cell>
          <cell r="D476" t="str">
            <v>17-0831-P2R1_M4_6A_2</v>
          </cell>
          <cell r="E476" t="str">
            <v>17-0831-P2R1</v>
          </cell>
          <cell r="F476" t="str">
            <v>M4</v>
          </cell>
          <cell r="G476" t="str">
            <v>6A</v>
          </cell>
          <cell r="H476">
            <v>2</v>
          </cell>
          <cell r="I476" t="str">
            <v>6,2 FTOH</v>
          </cell>
          <cell r="J476">
            <v>500</v>
          </cell>
          <cell r="K476" t="str">
            <v>A</v>
          </cell>
          <cell r="L476">
            <v>1</v>
          </cell>
          <cell r="M476">
            <v>96</v>
          </cell>
          <cell r="N476">
            <v>5</v>
          </cell>
          <cell r="O476" t="str">
            <v xml:space="preserve">Human </v>
          </cell>
          <cell r="P476" t="str">
            <v>S1500+</v>
          </cell>
          <cell r="Q476" t="str">
            <v>HepaRG</v>
          </cell>
          <cell r="R476" t="str">
            <v>2D</v>
          </cell>
          <cell r="S476" t="str">
            <v>NA</v>
          </cell>
          <cell r="T476" t="str">
            <v>NA</v>
          </cell>
          <cell r="U476" t="str">
            <v>NA</v>
          </cell>
        </row>
        <row r="477">
          <cell r="A477" t="str">
            <v>Plate2-M5</v>
          </cell>
          <cell r="B477">
            <v>435</v>
          </cell>
          <cell r="C477">
            <v>2</v>
          </cell>
          <cell r="D477" t="str">
            <v>17-0831-P2R1_M5_6B_1</v>
          </cell>
          <cell r="E477" t="str">
            <v>17-0831-P2R1</v>
          </cell>
          <cell r="F477" t="str">
            <v>M5</v>
          </cell>
          <cell r="G477" t="str">
            <v>6B</v>
          </cell>
          <cell r="H477">
            <v>1</v>
          </cell>
          <cell r="I477" t="str">
            <v>6,2 FTOH</v>
          </cell>
          <cell r="J477">
            <v>158.22784810126581</v>
          </cell>
          <cell r="K477" t="str">
            <v>B</v>
          </cell>
          <cell r="L477">
            <v>1</v>
          </cell>
          <cell r="M477">
            <v>96</v>
          </cell>
          <cell r="N477">
            <v>5</v>
          </cell>
          <cell r="O477" t="str">
            <v xml:space="preserve">Human </v>
          </cell>
          <cell r="P477" t="str">
            <v>S1500+</v>
          </cell>
          <cell r="Q477" t="str">
            <v>HepaRG</v>
          </cell>
          <cell r="R477" t="str">
            <v>2D</v>
          </cell>
          <cell r="S477" t="str">
            <v>NA</v>
          </cell>
          <cell r="T477" t="str">
            <v>NA</v>
          </cell>
          <cell r="U477" t="str">
            <v>NA</v>
          </cell>
        </row>
        <row r="478">
          <cell r="A478" t="str">
            <v>Plate2-M6</v>
          </cell>
          <cell r="B478">
            <v>436</v>
          </cell>
          <cell r="C478">
            <v>2</v>
          </cell>
          <cell r="D478" t="str">
            <v>17-0831-P2R1_M6_6B_2</v>
          </cell>
          <cell r="E478" t="str">
            <v>17-0831-P2R1</v>
          </cell>
          <cell r="F478" t="str">
            <v>M6</v>
          </cell>
          <cell r="G478" t="str">
            <v>6B</v>
          </cell>
          <cell r="H478">
            <v>2</v>
          </cell>
          <cell r="I478" t="str">
            <v>6,2 FTOH</v>
          </cell>
          <cell r="J478">
            <v>158.22784810126581</v>
          </cell>
          <cell r="K478" t="str">
            <v>B</v>
          </cell>
          <cell r="L478">
            <v>1</v>
          </cell>
          <cell r="M478">
            <v>96</v>
          </cell>
          <cell r="N478">
            <v>5</v>
          </cell>
          <cell r="O478" t="str">
            <v xml:space="preserve">Human </v>
          </cell>
          <cell r="P478" t="str">
            <v>S1500+</v>
          </cell>
          <cell r="Q478" t="str">
            <v>HepaRG</v>
          </cell>
          <cell r="R478" t="str">
            <v>2D</v>
          </cell>
          <cell r="S478" t="str">
            <v>NA</v>
          </cell>
          <cell r="T478" t="str">
            <v>NA</v>
          </cell>
          <cell r="U478" t="str">
            <v>NA</v>
          </cell>
        </row>
        <row r="479">
          <cell r="A479" t="str">
            <v>Plate2-M7</v>
          </cell>
          <cell r="B479">
            <v>439</v>
          </cell>
          <cell r="C479">
            <v>2</v>
          </cell>
          <cell r="D479" t="str">
            <v>17-0831-P2R1_M7_6C_1</v>
          </cell>
          <cell r="E479" t="str">
            <v>17-0831-P2R1</v>
          </cell>
          <cell r="F479" t="str">
            <v>M7</v>
          </cell>
          <cell r="G479" t="str">
            <v>6C</v>
          </cell>
          <cell r="H479">
            <v>1</v>
          </cell>
          <cell r="I479" t="str">
            <v>6,2 FTOH</v>
          </cell>
          <cell r="J479">
            <v>50.072103829514496</v>
          </cell>
          <cell r="K479" t="str">
            <v>C</v>
          </cell>
          <cell r="L479">
            <v>1</v>
          </cell>
          <cell r="M479">
            <v>96</v>
          </cell>
          <cell r="N479">
            <v>5</v>
          </cell>
          <cell r="O479" t="str">
            <v xml:space="preserve">Human </v>
          </cell>
          <cell r="P479" t="str">
            <v>S1500+</v>
          </cell>
          <cell r="Q479" t="str">
            <v>HepaRG</v>
          </cell>
          <cell r="R479" t="str">
            <v>2D</v>
          </cell>
          <cell r="S479" t="str">
            <v>NA</v>
          </cell>
          <cell r="T479" t="str">
            <v>NA</v>
          </cell>
          <cell r="U479" t="str">
            <v>NA</v>
          </cell>
        </row>
        <row r="480">
          <cell r="A480" t="str">
            <v>Plate2-M8</v>
          </cell>
          <cell r="B480">
            <v>440</v>
          </cell>
          <cell r="C480">
            <v>2</v>
          </cell>
          <cell r="D480" t="str">
            <v>17-0831-P2R1_M8_6C_2</v>
          </cell>
          <cell r="E480" t="str">
            <v>17-0831-P2R1</v>
          </cell>
          <cell r="F480" t="str">
            <v>M8</v>
          </cell>
          <cell r="G480" t="str">
            <v>6C</v>
          </cell>
          <cell r="H480">
            <v>2</v>
          </cell>
          <cell r="I480" t="str">
            <v>6,2 FTOH</v>
          </cell>
          <cell r="J480">
            <v>50.072103829514496</v>
          </cell>
          <cell r="K480" t="str">
            <v>C</v>
          </cell>
          <cell r="L480">
            <v>1</v>
          </cell>
          <cell r="M480">
            <v>96</v>
          </cell>
          <cell r="N480">
            <v>5</v>
          </cell>
          <cell r="O480" t="str">
            <v xml:space="preserve">Human </v>
          </cell>
          <cell r="P480" t="str">
            <v>S1500+</v>
          </cell>
          <cell r="Q480" t="str">
            <v>HepaRG</v>
          </cell>
          <cell r="R480" t="str">
            <v>2D</v>
          </cell>
          <cell r="S480" t="str">
            <v>NA</v>
          </cell>
          <cell r="T480" t="str">
            <v>NA</v>
          </cell>
          <cell r="U480" t="str">
            <v>NA</v>
          </cell>
        </row>
        <row r="481">
          <cell r="A481" t="str">
            <v>Plate2-M9</v>
          </cell>
          <cell r="B481">
            <v>443</v>
          </cell>
          <cell r="C481">
            <v>2</v>
          </cell>
          <cell r="D481" t="str">
            <v>17-0831-P2R1_M9_6D_1</v>
          </cell>
          <cell r="E481" t="str">
            <v>17-0831-P2R1</v>
          </cell>
          <cell r="F481" t="str">
            <v>M9</v>
          </cell>
          <cell r="G481" t="str">
            <v>6D</v>
          </cell>
          <cell r="H481">
            <v>1</v>
          </cell>
          <cell r="I481" t="str">
            <v>6,2 FTOH</v>
          </cell>
          <cell r="J481">
            <v>15.84560247769446</v>
          </cell>
          <cell r="K481" t="str">
            <v>D</v>
          </cell>
          <cell r="L481">
            <v>1</v>
          </cell>
          <cell r="M481">
            <v>96</v>
          </cell>
          <cell r="N481">
            <v>5</v>
          </cell>
          <cell r="O481" t="str">
            <v xml:space="preserve">Human </v>
          </cell>
          <cell r="P481" t="str">
            <v>S1500+</v>
          </cell>
          <cell r="Q481" t="str">
            <v>HepaRG</v>
          </cell>
          <cell r="R481" t="str">
            <v>2D</v>
          </cell>
          <cell r="S481" t="str">
            <v>NA</v>
          </cell>
          <cell r="T481" t="str">
            <v>NA</v>
          </cell>
          <cell r="U481" t="str">
            <v>NA</v>
          </cell>
        </row>
        <row r="482">
          <cell r="A482" t="str">
            <v>Plate2-N10</v>
          </cell>
          <cell r="B482">
            <v>446</v>
          </cell>
          <cell r="C482">
            <v>2</v>
          </cell>
          <cell r="D482" t="str">
            <v>17-0831-P2R1_N10_6D_4</v>
          </cell>
          <cell r="E482" t="str">
            <v>17-0831-P2R1</v>
          </cell>
          <cell r="F482" t="str">
            <v>N10</v>
          </cell>
          <cell r="G482" t="str">
            <v>6D</v>
          </cell>
          <cell r="H482">
            <v>4</v>
          </cell>
          <cell r="I482" t="str">
            <v>6,2 FTOH</v>
          </cell>
          <cell r="J482">
            <v>15.84560247769446</v>
          </cell>
          <cell r="K482" t="str">
            <v>D</v>
          </cell>
          <cell r="L482">
            <v>1</v>
          </cell>
          <cell r="M482">
            <v>96</v>
          </cell>
          <cell r="N482">
            <v>5</v>
          </cell>
          <cell r="O482" t="str">
            <v xml:space="preserve">Human </v>
          </cell>
          <cell r="P482" t="str">
            <v>S1500+</v>
          </cell>
          <cell r="Q482" t="str">
            <v>HepaRG</v>
          </cell>
          <cell r="R482" t="str">
            <v>2D</v>
          </cell>
          <cell r="S482" t="str">
            <v>NA</v>
          </cell>
          <cell r="T482" t="str">
            <v>NA</v>
          </cell>
          <cell r="U482" t="str">
            <v>NA</v>
          </cell>
        </row>
        <row r="483">
          <cell r="A483" t="str">
            <v>Plate2-N11</v>
          </cell>
          <cell r="B483">
            <v>449</v>
          </cell>
          <cell r="C483">
            <v>2</v>
          </cell>
          <cell r="D483" t="str">
            <v>17-0831-P2R1_N11_6E_3</v>
          </cell>
          <cell r="E483" t="str">
            <v>17-0831-P2R1</v>
          </cell>
          <cell r="F483" t="str">
            <v>N11</v>
          </cell>
          <cell r="G483" t="str">
            <v>6E</v>
          </cell>
          <cell r="H483">
            <v>3</v>
          </cell>
          <cell r="I483" t="str">
            <v>6,2 FTOH</v>
          </cell>
          <cell r="J483">
            <v>5.0144311638273606</v>
          </cell>
          <cell r="K483" t="str">
            <v>E</v>
          </cell>
          <cell r="L483">
            <v>1</v>
          </cell>
          <cell r="M483">
            <v>96</v>
          </cell>
          <cell r="N483">
            <v>5</v>
          </cell>
          <cell r="O483" t="str">
            <v xml:space="preserve">Human </v>
          </cell>
          <cell r="P483" t="str">
            <v>S1500+</v>
          </cell>
          <cell r="Q483" t="str">
            <v>HepaRG</v>
          </cell>
          <cell r="R483" t="str">
            <v>2D</v>
          </cell>
          <cell r="S483" t="str">
            <v>NA</v>
          </cell>
          <cell r="T483" t="str">
            <v>NA</v>
          </cell>
          <cell r="U483" t="str">
            <v>NA</v>
          </cell>
        </row>
        <row r="484">
          <cell r="A484" t="str">
            <v>Plate2-N12</v>
          </cell>
          <cell r="B484">
            <v>450</v>
          </cell>
          <cell r="C484">
            <v>2</v>
          </cell>
          <cell r="D484" t="str">
            <v>17-0831-P2R1_N12_6E_4</v>
          </cell>
          <cell r="E484" t="str">
            <v>17-0831-P2R1</v>
          </cell>
          <cell r="F484" t="str">
            <v>N12</v>
          </cell>
          <cell r="G484" t="str">
            <v>6E</v>
          </cell>
          <cell r="H484">
            <v>4</v>
          </cell>
          <cell r="I484" t="str">
            <v>6,2 FTOH</v>
          </cell>
          <cell r="J484">
            <v>5.0144311638273606</v>
          </cell>
          <cell r="K484" t="str">
            <v>E</v>
          </cell>
          <cell r="L484">
            <v>1</v>
          </cell>
          <cell r="M484">
            <v>96</v>
          </cell>
          <cell r="N484">
            <v>5</v>
          </cell>
          <cell r="O484" t="str">
            <v xml:space="preserve">Human </v>
          </cell>
          <cell r="P484" t="str">
            <v>S1500+</v>
          </cell>
          <cell r="Q484" t="str">
            <v>HepaRG</v>
          </cell>
          <cell r="R484" t="str">
            <v>2D</v>
          </cell>
          <cell r="S484" t="str">
            <v>NA</v>
          </cell>
          <cell r="T484" t="str">
            <v>NA</v>
          </cell>
          <cell r="U484" t="str">
            <v>NA</v>
          </cell>
        </row>
        <row r="485">
          <cell r="A485" t="str">
            <v>Plate2-N13</v>
          </cell>
          <cell r="B485">
            <v>489</v>
          </cell>
          <cell r="C485">
            <v>2</v>
          </cell>
          <cell r="D485" t="str">
            <v>17-0831-P2R1_N13_MeOH _3</v>
          </cell>
          <cell r="E485" t="str">
            <v>17-0831-P2R1</v>
          </cell>
          <cell r="F485" t="str">
            <v>N13</v>
          </cell>
          <cell r="G485" t="str">
            <v xml:space="preserve">MeOH </v>
          </cell>
          <cell r="H485">
            <v>3</v>
          </cell>
          <cell r="I485" t="str">
            <v>MeOH control</v>
          </cell>
          <cell r="J485">
            <v>0</v>
          </cell>
          <cell r="K485" t="str">
            <v>NA</v>
          </cell>
          <cell r="L485">
            <v>1</v>
          </cell>
          <cell r="M485">
            <v>96</v>
          </cell>
          <cell r="N485">
            <v>5</v>
          </cell>
          <cell r="O485" t="str">
            <v xml:space="preserve">Human </v>
          </cell>
          <cell r="P485" t="str">
            <v>S1500+</v>
          </cell>
          <cell r="Q485" t="str">
            <v>HepaRG</v>
          </cell>
          <cell r="R485" t="str">
            <v>2D</v>
          </cell>
          <cell r="S485" t="str">
            <v>NA</v>
          </cell>
          <cell r="T485" t="str">
            <v>NA</v>
          </cell>
          <cell r="U485" t="str">
            <v>NA</v>
          </cell>
        </row>
        <row r="486">
          <cell r="A486" t="str">
            <v>Plate2-N14</v>
          </cell>
          <cell r="B486">
            <v>490</v>
          </cell>
          <cell r="C486">
            <v>2</v>
          </cell>
          <cell r="D486" t="str">
            <v>17-0831-P2R1_N14_MeOH _4</v>
          </cell>
          <cell r="E486" t="str">
            <v>17-0831-P2R1</v>
          </cell>
          <cell r="F486" t="str">
            <v>N14</v>
          </cell>
          <cell r="G486" t="str">
            <v xml:space="preserve">MeOH </v>
          </cell>
          <cell r="H486">
            <v>4</v>
          </cell>
          <cell r="I486" t="str">
            <v>MeOH control</v>
          </cell>
          <cell r="J486">
            <v>0</v>
          </cell>
          <cell r="K486" t="str">
            <v>NA</v>
          </cell>
          <cell r="L486">
            <v>1</v>
          </cell>
          <cell r="M486">
            <v>96</v>
          </cell>
          <cell r="N486">
            <v>5</v>
          </cell>
          <cell r="O486" t="str">
            <v xml:space="preserve">Human </v>
          </cell>
          <cell r="P486" t="str">
            <v>S1500+</v>
          </cell>
          <cell r="Q486" t="str">
            <v>HepaRG</v>
          </cell>
          <cell r="R486" t="str">
            <v>2D</v>
          </cell>
          <cell r="S486" t="str">
            <v>NA</v>
          </cell>
          <cell r="T486" t="str">
            <v>NA</v>
          </cell>
          <cell r="U486" t="str">
            <v>NA</v>
          </cell>
        </row>
        <row r="487">
          <cell r="A487" t="str">
            <v>Plate2-N15</v>
          </cell>
          <cell r="B487">
            <v>453</v>
          </cell>
          <cell r="C487">
            <v>2</v>
          </cell>
          <cell r="D487" t="str">
            <v>17-0831-P2R1_N15_6F_3</v>
          </cell>
          <cell r="E487" t="str">
            <v>17-0831-P2R1</v>
          </cell>
          <cell r="F487" t="str">
            <v>N15</v>
          </cell>
          <cell r="G487" t="str">
            <v>6F</v>
          </cell>
          <cell r="H487">
            <v>3</v>
          </cell>
          <cell r="I487" t="str">
            <v>6,2 FTOH</v>
          </cell>
          <cell r="J487">
            <v>1.5868453050086584</v>
          </cell>
          <cell r="K487" t="str">
            <v>F</v>
          </cell>
          <cell r="L487">
            <v>1</v>
          </cell>
          <cell r="M487">
            <v>96</v>
          </cell>
          <cell r="N487">
            <v>5</v>
          </cell>
          <cell r="O487" t="str">
            <v xml:space="preserve">Human </v>
          </cell>
          <cell r="P487" t="str">
            <v>S1500+</v>
          </cell>
          <cell r="Q487" t="str">
            <v>HepaRG</v>
          </cell>
          <cell r="R487" t="str">
            <v>2D</v>
          </cell>
          <cell r="S487" t="str">
            <v>NA</v>
          </cell>
          <cell r="T487" t="str">
            <v>NA</v>
          </cell>
          <cell r="U487" t="str">
            <v>NA</v>
          </cell>
        </row>
        <row r="488">
          <cell r="A488" t="str">
            <v>Plate2-N16</v>
          </cell>
          <cell r="B488">
            <v>454</v>
          </cell>
          <cell r="C488">
            <v>2</v>
          </cell>
          <cell r="D488" t="str">
            <v>17-0831-P2R1_N16_6F_4</v>
          </cell>
          <cell r="E488" t="str">
            <v>17-0831-P2R1</v>
          </cell>
          <cell r="F488" t="str">
            <v>N16</v>
          </cell>
          <cell r="G488" t="str">
            <v>6F</v>
          </cell>
          <cell r="H488">
            <v>4</v>
          </cell>
          <cell r="I488" t="str">
            <v>6,2 FTOH</v>
          </cell>
          <cell r="J488">
            <v>1.5868453050086584</v>
          </cell>
          <cell r="K488" t="str">
            <v>F</v>
          </cell>
          <cell r="L488">
            <v>1</v>
          </cell>
          <cell r="M488">
            <v>96</v>
          </cell>
          <cell r="N488">
            <v>5</v>
          </cell>
          <cell r="O488" t="str">
            <v xml:space="preserve">Human </v>
          </cell>
          <cell r="P488" t="str">
            <v>S1500+</v>
          </cell>
          <cell r="Q488" t="str">
            <v>HepaRG</v>
          </cell>
          <cell r="R488" t="str">
            <v>2D</v>
          </cell>
          <cell r="S488" t="str">
            <v>NA</v>
          </cell>
          <cell r="T488" t="str">
            <v>NA</v>
          </cell>
          <cell r="U488" t="str">
            <v>NA</v>
          </cell>
        </row>
        <row r="489">
          <cell r="A489" t="str">
            <v>Plate2-N17</v>
          </cell>
          <cell r="B489">
            <v>457</v>
          </cell>
          <cell r="C489">
            <v>2</v>
          </cell>
          <cell r="D489" t="str">
            <v>17-0831-P2R1_N17_6G_3</v>
          </cell>
          <cell r="E489" t="str">
            <v>17-0831-P2R1</v>
          </cell>
          <cell r="F489" t="str">
            <v>N17</v>
          </cell>
          <cell r="G489" t="str">
            <v>6G</v>
          </cell>
          <cell r="H489">
            <v>3</v>
          </cell>
          <cell r="I489" t="str">
            <v>6,2 FTOH</v>
          </cell>
          <cell r="J489">
            <v>0.50216623576223363</v>
          </cell>
          <cell r="K489" t="str">
            <v>G</v>
          </cell>
          <cell r="L489">
            <v>1</v>
          </cell>
          <cell r="M489">
            <v>96</v>
          </cell>
          <cell r="N489">
            <v>5</v>
          </cell>
          <cell r="O489" t="str">
            <v xml:space="preserve">Human </v>
          </cell>
          <cell r="P489" t="str">
            <v>S1500+</v>
          </cell>
          <cell r="Q489" t="str">
            <v>HepaRG</v>
          </cell>
          <cell r="R489" t="str">
            <v>2D</v>
          </cell>
          <cell r="S489" t="str">
            <v>NA</v>
          </cell>
          <cell r="T489" t="str">
            <v>NA</v>
          </cell>
          <cell r="U489" t="str">
            <v>NA</v>
          </cell>
        </row>
        <row r="490">
          <cell r="A490" t="str">
            <v>Plate2-N18</v>
          </cell>
          <cell r="B490">
            <v>458</v>
          </cell>
          <cell r="C490">
            <v>2</v>
          </cell>
          <cell r="D490" t="str">
            <v>17-0831-P2R1_N18_6G_4</v>
          </cell>
          <cell r="E490" t="str">
            <v>17-0831-P2R1</v>
          </cell>
          <cell r="F490" t="str">
            <v>N18</v>
          </cell>
          <cell r="G490" t="str">
            <v>6G</v>
          </cell>
          <cell r="H490">
            <v>4</v>
          </cell>
          <cell r="I490" t="str">
            <v>6,2 FTOH</v>
          </cell>
          <cell r="J490">
            <v>0.50216623576223363</v>
          </cell>
          <cell r="K490" t="str">
            <v>G</v>
          </cell>
          <cell r="L490">
            <v>1</v>
          </cell>
          <cell r="M490">
            <v>96</v>
          </cell>
          <cell r="N490">
            <v>5</v>
          </cell>
          <cell r="O490" t="str">
            <v xml:space="preserve">Human </v>
          </cell>
          <cell r="P490" t="str">
            <v>S1500+</v>
          </cell>
          <cell r="Q490" t="str">
            <v>HepaRG</v>
          </cell>
          <cell r="R490" t="str">
            <v>2D</v>
          </cell>
          <cell r="S490" t="str">
            <v>NA</v>
          </cell>
          <cell r="T490" t="str">
            <v>NA</v>
          </cell>
          <cell r="U490" t="str">
            <v>NA</v>
          </cell>
        </row>
        <row r="491">
          <cell r="A491" t="str">
            <v>Plate2-N19</v>
          </cell>
          <cell r="B491">
            <v>461</v>
          </cell>
          <cell r="C491">
            <v>2</v>
          </cell>
          <cell r="D491" t="str">
            <v>17-0831-P2R1_N19_6H_3</v>
          </cell>
          <cell r="E491" t="str">
            <v>17-0831-P2R1</v>
          </cell>
          <cell r="F491" t="str">
            <v>N19</v>
          </cell>
          <cell r="G491" t="str">
            <v>6H</v>
          </cell>
          <cell r="H491">
            <v>3</v>
          </cell>
          <cell r="I491" t="str">
            <v>6,2 FTOH</v>
          </cell>
          <cell r="J491">
            <v>0.15891336574754228</v>
          </cell>
          <cell r="K491" t="str">
            <v>H</v>
          </cell>
          <cell r="L491">
            <v>1</v>
          </cell>
          <cell r="M491">
            <v>96</v>
          </cell>
          <cell r="N491">
            <v>5</v>
          </cell>
          <cell r="O491" t="str">
            <v xml:space="preserve">Human </v>
          </cell>
          <cell r="P491" t="str">
            <v>S1500+</v>
          </cell>
          <cell r="Q491" t="str">
            <v>HepaRG</v>
          </cell>
          <cell r="R491" t="str">
            <v>2D</v>
          </cell>
          <cell r="S491" t="str">
            <v>NA</v>
          </cell>
          <cell r="T491" t="str">
            <v>NA</v>
          </cell>
          <cell r="U491" t="str">
            <v>NA</v>
          </cell>
        </row>
        <row r="492">
          <cell r="A492" t="str">
            <v>Plate2-N20</v>
          </cell>
          <cell r="B492">
            <v>462</v>
          </cell>
          <cell r="C492">
            <v>2</v>
          </cell>
          <cell r="D492" t="str">
            <v>17-0831-P2R1_N20_6H_4</v>
          </cell>
          <cell r="E492" t="str">
            <v>17-0831-P2R1</v>
          </cell>
          <cell r="F492" t="str">
            <v>N20</v>
          </cell>
          <cell r="G492" t="str">
            <v>6H</v>
          </cell>
          <cell r="H492">
            <v>4</v>
          </cell>
          <cell r="I492" t="str">
            <v>6,2 FTOH</v>
          </cell>
          <cell r="J492">
            <v>0.15891336574754228</v>
          </cell>
          <cell r="K492" t="str">
            <v>H</v>
          </cell>
          <cell r="L492">
            <v>1</v>
          </cell>
          <cell r="M492">
            <v>96</v>
          </cell>
          <cell r="N492">
            <v>5</v>
          </cell>
          <cell r="O492" t="str">
            <v xml:space="preserve">Human </v>
          </cell>
          <cell r="P492" t="str">
            <v>S1500+</v>
          </cell>
          <cell r="Q492" t="str">
            <v>HepaRG</v>
          </cell>
          <cell r="R492" t="str">
            <v>2D</v>
          </cell>
          <cell r="S492" t="str">
            <v>NA</v>
          </cell>
          <cell r="T492" t="str">
            <v>NA</v>
          </cell>
          <cell r="U492" t="str">
            <v>NA</v>
          </cell>
        </row>
        <row r="493">
          <cell r="A493" t="str">
            <v>Plate2-N21</v>
          </cell>
          <cell r="B493">
            <v>465</v>
          </cell>
          <cell r="C493">
            <v>2</v>
          </cell>
          <cell r="D493" t="str">
            <v>17-0831-P2R1_N21_6I_3</v>
          </cell>
          <cell r="E493" t="str">
            <v>17-0831-P2R1</v>
          </cell>
          <cell r="F493" t="str">
            <v>N21</v>
          </cell>
          <cell r="G493" t="str">
            <v>6I</v>
          </cell>
          <cell r="H493">
            <v>3</v>
          </cell>
          <cell r="I493" t="str">
            <v>6,2 FTOH</v>
          </cell>
          <cell r="J493">
            <v>5.0289039793526037E-2</v>
          </cell>
          <cell r="K493" t="str">
            <v>I</v>
          </cell>
          <cell r="L493">
            <v>1</v>
          </cell>
          <cell r="M493">
            <v>96</v>
          </cell>
          <cell r="N493">
            <v>5</v>
          </cell>
          <cell r="O493" t="str">
            <v xml:space="preserve">Human </v>
          </cell>
          <cell r="P493" t="str">
            <v>S1500+</v>
          </cell>
          <cell r="Q493" t="str">
            <v>HepaRG</v>
          </cell>
          <cell r="R493" t="str">
            <v>2D</v>
          </cell>
          <cell r="S493" t="str">
            <v>NA</v>
          </cell>
          <cell r="T493" t="str">
            <v>NA</v>
          </cell>
          <cell r="U493" t="str">
            <v>NA</v>
          </cell>
        </row>
        <row r="494">
          <cell r="A494" t="str">
            <v>Plate2-N22</v>
          </cell>
          <cell r="B494">
            <v>466</v>
          </cell>
          <cell r="C494">
            <v>2</v>
          </cell>
          <cell r="D494" t="str">
            <v>17-0831-P2R1_N22_6I_4</v>
          </cell>
          <cell r="E494" t="str">
            <v>17-0831-P2R1</v>
          </cell>
          <cell r="F494" t="str">
            <v>N22</v>
          </cell>
          <cell r="G494" t="str">
            <v>6I</v>
          </cell>
          <cell r="H494">
            <v>4</v>
          </cell>
          <cell r="I494" t="str">
            <v>6,2 FTOH</v>
          </cell>
          <cell r="J494">
            <v>5.0289039793526037E-2</v>
          </cell>
          <cell r="K494" t="str">
            <v>I</v>
          </cell>
          <cell r="L494">
            <v>1</v>
          </cell>
          <cell r="M494">
            <v>96</v>
          </cell>
          <cell r="N494">
            <v>5</v>
          </cell>
          <cell r="O494" t="str">
            <v xml:space="preserve">Human </v>
          </cell>
          <cell r="P494" t="str">
            <v>S1500+</v>
          </cell>
          <cell r="Q494" t="str">
            <v>HepaRG</v>
          </cell>
          <cell r="R494" t="str">
            <v>2D</v>
          </cell>
          <cell r="S494" t="str">
            <v>NA</v>
          </cell>
          <cell r="T494" t="str">
            <v>NA</v>
          </cell>
          <cell r="U494" t="str">
            <v>NA</v>
          </cell>
        </row>
        <row r="495">
          <cell r="A495" t="str">
            <v>Plate2-N3</v>
          </cell>
          <cell r="B495">
            <v>433</v>
          </cell>
          <cell r="C495">
            <v>2</v>
          </cell>
          <cell r="D495" t="str">
            <v>17-0831-P2R1_N3_6A_3</v>
          </cell>
          <cell r="E495" t="str">
            <v>17-0831-P2R1</v>
          </cell>
          <cell r="F495" t="str">
            <v>N3</v>
          </cell>
          <cell r="G495" t="str">
            <v>6A</v>
          </cell>
          <cell r="H495">
            <v>3</v>
          </cell>
          <cell r="I495" t="str">
            <v>6,2 FTOH</v>
          </cell>
          <cell r="J495">
            <v>500</v>
          </cell>
          <cell r="K495" t="str">
            <v>A</v>
          </cell>
          <cell r="L495">
            <v>1</v>
          </cell>
          <cell r="M495">
            <v>96</v>
          </cell>
          <cell r="N495">
            <v>5</v>
          </cell>
          <cell r="O495" t="str">
            <v xml:space="preserve">Human </v>
          </cell>
          <cell r="P495" t="str">
            <v>S1500+</v>
          </cell>
          <cell r="Q495" t="str">
            <v>HepaRG</v>
          </cell>
          <cell r="R495" t="str">
            <v>2D</v>
          </cell>
          <cell r="S495" t="str">
            <v>NA</v>
          </cell>
          <cell r="T495" t="str">
            <v>NA</v>
          </cell>
          <cell r="U495" t="str">
            <v>NA</v>
          </cell>
        </row>
        <row r="496">
          <cell r="A496" t="str">
            <v>Plate2-N4</v>
          </cell>
          <cell r="B496">
            <v>434</v>
          </cell>
          <cell r="C496">
            <v>2</v>
          </cell>
          <cell r="D496" t="str">
            <v>17-0831-P2R1_N4_6A_4</v>
          </cell>
          <cell r="E496" t="str">
            <v>17-0831-P2R1</v>
          </cell>
          <cell r="F496" t="str">
            <v>N4</v>
          </cell>
          <cell r="G496" t="str">
            <v>6A</v>
          </cell>
          <cell r="H496">
            <v>4</v>
          </cell>
          <cell r="I496" t="str">
            <v>6,2 FTOH</v>
          </cell>
          <cell r="J496">
            <v>500</v>
          </cell>
          <cell r="K496" t="str">
            <v>A</v>
          </cell>
          <cell r="L496">
            <v>1</v>
          </cell>
          <cell r="M496">
            <v>96</v>
          </cell>
          <cell r="N496">
            <v>5</v>
          </cell>
          <cell r="O496" t="str">
            <v xml:space="preserve">Human </v>
          </cell>
          <cell r="P496" t="str">
            <v>S1500+</v>
          </cell>
          <cell r="Q496" t="str">
            <v>HepaRG</v>
          </cell>
          <cell r="R496" t="str">
            <v>2D</v>
          </cell>
          <cell r="S496" t="str">
            <v>NA</v>
          </cell>
          <cell r="T496" t="str">
            <v>NA</v>
          </cell>
          <cell r="U496" t="str">
            <v>NA</v>
          </cell>
        </row>
        <row r="497">
          <cell r="A497" t="str">
            <v>Plate2-N5</v>
          </cell>
          <cell r="B497">
            <v>437</v>
          </cell>
          <cell r="C497">
            <v>2</v>
          </cell>
          <cell r="D497" t="str">
            <v>17-0831-P2R1_N5_6B_3</v>
          </cell>
          <cell r="E497" t="str">
            <v>17-0831-P2R1</v>
          </cell>
          <cell r="F497" t="str">
            <v>N5</v>
          </cell>
          <cell r="G497" t="str">
            <v>6B</v>
          </cell>
          <cell r="H497">
            <v>3</v>
          </cell>
          <cell r="I497" t="str">
            <v>6,2 FTOH</v>
          </cell>
          <cell r="J497">
            <v>158.22784810126581</v>
          </cell>
          <cell r="K497" t="str">
            <v>B</v>
          </cell>
          <cell r="L497">
            <v>1</v>
          </cell>
          <cell r="M497">
            <v>96</v>
          </cell>
          <cell r="N497">
            <v>5</v>
          </cell>
          <cell r="O497" t="str">
            <v xml:space="preserve">Human </v>
          </cell>
          <cell r="P497" t="str">
            <v>S1500+</v>
          </cell>
          <cell r="Q497" t="str">
            <v>HepaRG</v>
          </cell>
          <cell r="R497" t="str">
            <v>2D</v>
          </cell>
          <cell r="S497" t="str">
            <v>NA</v>
          </cell>
          <cell r="T497" t="str">
            <v>NA</v>
          </cell>
          <cell r="U497" t="str">
            <v>NA</v>
          </cell>
        </row>
        <row r="498">
          <cell r="A498" t="str">
            <v>Plate2-N6</v>
          </cell>
          <cell r="B498">
            <v>438</v>
          </cell>
          <cell r="C498">
            <v>2</v>
          </cell>
          <cell r="D498" t="str">
            <v>17-0831-P2R1_N6_6B_4</v>
          </cell>
          <cell r="E498" t="str">
            <v>17-0831-P2R1</v>
          </cell>
          <cell r="F498" t="str">
            <v>N6</v>
          </cell>
          <cell r="G498" t="str">
            <v>6B</v>
          </cell>
          <cell r="H498">
            <v>4</v>
          </cell>
          <cell r="I498" t="str">
            <v>6,2 FTOH</v>
          </cell>
          <cell r="J498">
            <v>158.22784810126581</v>
          </cell>
          <cell r="K498" t="str">
            <v>B</v>
          </cell>
          <cell r="L498">
            <v>1</v>
          </cell>
          <cell r="M498">
            <v>96</v>
          </cell>
          <cell r="N498">
            <v>5</v>
          </cell>
          <cell r="O498" t="str">
            <v xml:space="preserve">Human </v>
          </cell>
          <cell r="P498" t="str">
            <v>S1500+</v>
          </cell>
          <cell r="Q498" t="str">
            <v>HepaRG</v>
          </cell>
          <cell r="R498" t="str">
            <v>2D</v>
          </cell>
          <cell r="S498" t="str">
            <v>NA</v>
          </cell>
          <cell r="T498" t="str">
            <v>NA</v>
          </cell>
          <cell r="U498" t="str">
            <v>NA</v>
          </cell>
        </row>
        <row r="499">
          <cell r="A499" t="str">
            <v>Plate2-N7</v>
          </cell>
          <cell r="B499">
            <v>441</v>
          </cell>
          <cell r="C499">
            <v>2</v>
          </cell>
          <cell r="D499" t="str">
            <v>17-0831-P2R1_N7_6C_3</v>
          </cell>
          <cell r="E499" t="str">
            <v>17-0831-P2R1</v>
          </cell>
          <cell r="F499" t="str">
            <v>N7</v>
          </cell>
          <cell r="G499" t="str">
            <v>6C</v>
          </cell>
          <cell r="H499">
            <v>3</v>
          </cell>
          <cell r="I499" t="str">
            <v>6,2 FTOH</v>
          </cell>
          <cell r="J499">
            <v>50.072103829514496</v>
          </cell>
          <cell r="K499" t="str">
            <v>C</v>
          </cell>
          <cell r="L499">
            <v>1</v>
          </cell>
          <cell r="M499">
            <v>96</v>
          </cell>
          <cell r="N499">
            <v>5</v>
          </cell>
          <cell r="O499" t="str">
            <v xml:space="preserve">Human </v>
          </cell>
          <cell r="P499" t="str">
            <v>S1500+</v>
          </cell>
          <cell r="Q499" t="str">
            <v>HepaRG</v>
          </cell>
          <cell r="R499" t="str">
            <v>2D</v>
          </cell>
          <cell r="S499" t="str">
            <v>NA</v>
          </cell>
          <cell r="T499" t="str">
            <v>NA</v>
          </cell>
          <cell r="U499" t="str">
            <v>NA</v>
          </cell>
        </row>
        <row r="500">
          <cell r="A500" t="str">
            <v>Plate2-N8</v>
          </cell>
          <cell r="B500">
            <v>442</v>
          </cell>
          <cell r="C500">
            <v>2</v>
          </cell>
          <cell r="D500" t="str">
            <v>17-0831-P2R1_N8_6C_4</v>
          </cell>
          <cell r="E500" t="str">
            <v>17-0831-P2R1</v>
          </cell>
          <cell r="F500" t="str">
            <v>N8</v>
          </cell>
          <cell r="G500" t="str">
            <v>6C</v>
          </cell>
          <cell r="H500">
            <v>4</v>
          </cell>
          <cell r="I500" t="str">
            <v>6,2 FTOH</v>
          </cell>
          <cell r="J500">
            <v>50.072103829514496</v>
          </cell>
          <cell r="K500" t="str">
            <v>C</v>
          </cell>
          <cell r="L500">
            <v>1</v>
          </cell>
          <cell r="M500">
            <v>96</v>
          </cell>
          <cell r="N500">
            <v>5</v>
          </cell>
          <cell r="O500" t="str">
            <v xml:space="preserve">Human </v>
          </cell>
          <cell r="P500" t="str">
            <v>S1500+</v>
          </cell>
          <cell r="Q500" t="str">
            <v>HepaRG</v>
          </cell>
          <cell r="R500" t="str">
            <v>2D</v>
          </cell>
          <cell r="S500" t="str">
            <v>NA</v>
          </cell>
          <cell r="T500" t="str">
            <v>NA</v>
          </cell>
          <cell r="U500" t="str">
            <v>NA</v>
          </cell>
        </row>
        <row r="501">
          <cell r="A501" t="str">
            <v>Plate2-N9</v>
          </cell>
          <cell r="B501">
            <v>445</v>
          </cell>
          <cell r="C501">
            <v>2</v>
          </cell>
          <cell r="D501" t="str">
            <v>17-0831-P2R1_N9_6D_3</v>
          </cell>
          <cell r="E501" t="str">
            <v>17-0831-P2R1</v>
          </cell>
          <cell r="F501" t="str">
            <v>N9</v>
          </cell>
          <cell r="G501" t="str">
            <v>6D</v>
          </cell>
          <cell r="H501">
            <v>3</v>
          </cell>
          <cell r="I501" t="str">
            <v>6,2 FTOH</v>
          </cell>
          <cell r="J501">
            <v>15.84560247769446</v>
          </cell>
          <cell r="K501" t="str">
            <v>D</v>
          </cell>
          <cell r="L501">
            <v>1</v>
          </cell>
          <cell r="M501">
            <v>96</v>
          </cell>
          <cell r="N501">
            <v>5</v>
          </cell>
          <cell r="O501" t="str">
            <v xml:space="preserve">Human </v>
          </cell>
          <cell r="P501" t="str">
            <v>S1500+</v>
          </cell>
          <cell r="Q501" t="str">
            <v>HepaRG</v>
          </cell>
          <cell r="R501" t="str">
            <v>2D</v>
          </cell>
          <cell r="S501" t="str">
            <v>NA</v>
          </cell>
          <cell r="T501" t="str">
            <v>NA</v>
          </cell>
          <cell r="U501" t="str">
            <v>NA</v>
          </cell>
        </row>
        <row r="502">
          <cell r="A502" t="str">
            <v>Plate3-A1</v>
          </cell>
          <cell r="B502">
            <v>741</v>
          </cell>
          <cell r="C502">
            <v>3</v>
          </cell>
          <cell r="D502" t="str">
            <v>17-0831-P3R1_A1_NTP- CONTROL-1_1</v>
          </cell>
          <cell r="E502" t="str">
            <v>17-0831-P3R1</v>
          </cell>
          <cell r="F502" t="str">
            <v>A1</v>
          </cell>
          <cell r="G502" t="str">
            <v>NTP- CONTROL-1</v>
          </cell>
          <cell r="H502">
            <v>1</v>
          </cell>
          <cell r="I502" t="str">
            <v>RNA-control1</v>
          </cell>
          <cell r="J502" t="str">
            <v>NA</v>
          </cell>
          <cell r="K502" t="str">
            <v>NA</v>
          </cell>
          <cell r="L502">
            <v>1</v>
          </cell>
          <cell r="M502">
            <v>96</v>
          </cell>
          <cell r="N502">
            <v>5</v>
          </cell>
          <cell r="O502" t="str">
            <v xml:space="preserve">Human </v>
          </cell>
          <cell r="P502" t="str">
            <v>S1500+</v>
          </cell>
          <cell r="Q502" t="str">
            <v>HepaRG</v>
          </cell>
          <cell r="R502" t="str">
            <v>2D</v>
          </cell>
          <cell r="S502" t="str">
            <v>NA</v>
          </cell>
          <cell r="T502" t="str">
            <v>NA</v>
          </cell>
          <cell r="U502" t="str">
            <v>NA</v>
          </cell>
        </row>
        <row r="503">
          <cell r="A503" t="str">
            <v>Plate3-B1</v>
          </cell>
          <cell r="B503">
            <v>742</v>
          </cell>
          <cell r="C503">
            <v>3</v>
          </cell>
          <cell r="D503" t="str">
            <v>17-0831-P3R1_B1_NTP- CONTROL-2_2</v>
          </cell>
          <cell r="E503" t="str">
            <v>17-0831-P3R1</v>
          </cell>
          <cell r="F503" t="str">
            <v>B1</v>
          </cell>
          <cell r="G503" t="str">
            <v>NTP- CONTROL-2</v>
          </cell>
          <cell r="H503">
            <v>2</v>
          </cell>
          <cell r="I503" t="str">
            <v>RNA-control1</v>
          </cell>
          <cell r="J503" t="str">
            <v>NA</v>
          </cell>
          <cell r="K503" t="str">
            <v>NA</v>
          </cell>
          <cell r="L503">
            <v>1</v>
          </cell>
          <cell r="M503">
            <v>96</v>
          </cell>
          <cell r="N503">
            <v>5</v>
          </cell>
          <cell r="O503" t="str">
            <v xml:space="preserve">Human </v>
          </cell>
          <cell r="P503" t="str">
            <v>S1500+</v>
          </cell>
          <cell r="Q503" t="str">
            <v>HepaRG</v>
          </cell>
          <cell r="R503" t="str">
            <v>2D</v>
          </cell>
          <cell r="S503" t="str">
            <v>NA</v>
          </cell>
          <cell r="T503" t="str">
            <v>NA</v>
          </cell>
          <cell r="U503" t="str">
            <v>NA</v>
          </cell>
        </row>
        <row r="504">
          <cell r="A504" t="str">
            <v>Plate3-C1</v>
          </cell>
          <cell r="B504">
            <v>743</v>
          </cell>
          <cell r="C504">
            <v>3</v>
          </cell>
          <cell r="D504" t="str">
            <v>17-0831-P3R1_C1_NTP- CONTROL-3_1</v>
          </cell>
          <cell r="E504" t="str">
            <v>17-0831-P3R1</v>
          </cell>
          <cell r="F504" t="str">
            <v>C1</v>
          </cell>
          <cell r="G504" t="str">
            <v>NTP- CONTROL-3</v>
          </cell>
          <cell r="H504">
            <v>1</v>
          </cell>
          <cell r="I504" t="str">
            <v>RNA-control2</v>
          </cell>
          <cell r="J504" t="str">
            <v>NA</v>
          </cell>
          <cell r="K504" t="str">
            <v>NA</v>
          </cell>
          <cell r="L504">
            <v>1</v>
          </cell>
          <cell r="M504">
            <v>96</v>
          </cell>
          <cell r="N504">
            <v>5</v>
          </cell>
          <cell r="O504" t="str">
            <v xml:space="preserve">Human </v>
          </cell>
          <cell r="P504" t="str">
            <v>S1500+</v>
          </cell>
          <cell r="Q504" t="str">
            <v>HepaRG</v>
          </cell>
          <cell r="R504" t="str">
            <v>2D</v>
          </cell>
          <cell r="S504" t="str">
            <v>NA</v>
          </cell>
          <cell r="T504" t="str">
            <v>NA</v>
          </cell>
          <cell r="U504" t="str">
            <v>NA</v>
          </cell>
        </row>
        <row r="505">
          <cell r="A505" t="str">
            <v>Plate3-C10</v>
          </cell>
          <cell r="B505">
            <v>514</v>
          </cell>
          <cell r="C505">
            <v>3</v>
          </cell>
          <cell r="D505" t="str">
            <v>17-0831-P3R1_C10_1D_2</v>
          </cell>
          <cell r="E505" t="str">
            <v>17-0831-P3R1</v>
          </cell>
          <cell r="F505" t="str">
            <v>C10</v>
          </cell>
          <cell r="G505" t="str">
            <v>1D</v>
          </cell>
          <cell r="H505">
            <v>2</v>
          </cell>
          <cell r="I505" t="str">
            <v>8:2 FTOH</v>
          </cell>
          <cell r="J505">
            <v>15.84560247769446</v>
          </cell>
          <cell r="K505" t="str">
            <v>D</v>
          </cell>
          <cell r="L505">
            <v>1</v>
          </cell>
          <cell r="M505">
            <v>96</v>
          </cell>
          <cell r="N505">
            <v>5</v>
          </cell>
          <cell r="O505" t="str">
            <v xml:space="preserve">Human </v>
          </cell>
          <cell r="P505" t="str">
            <v>S1500+</v>
          </cell>
          <cell r="Q505" t="str">
            <v>HepaRG</v>
          </cell>
          <cell r="R505" t="str">
            <v>2D</v>
          </cell>
          <cell r="S505" t="str">
            <v>NA</v>
          </cell>
          <cell r="T505" t="str">
            <v>NA</v>
          </cell>
          <cell r="U505" t="str">
            <v>NA</v>
          </cell>
        </row>
        <row r="506">
          <cell r="A506" t="str">
            <v>Plate3-C11</v>
          </cell>
          <cell r="B506">
            <v>517</v>
          </cell>
          <cell r="C506">
            <v>3</v>
          </cell>
          <cell r="D506" t="str">
            <v>17-0831-P3R1_C11_1E_1</v>
          </cell>
          <cell r="E506" t="str">
            <v>17-0831-P3R1</v>
          </cell>
          <cell r="F506" t="str">
            <v>C11</v>
          </cell>
          <cell r="G506" t="str">
            <v>1E</v>
          </cell>
          <cell r="H506">
            <v>1</v>
          </cell>
          <cell r="I506" t="str">
            <v>8:2 FTOH</v>
          </cell>
          <cell r="J506">
            <v>5.0144311638273606</v>
          </cell>
          <cell r="K506" t="str">
            <v>E</v>
          </cell>
          <cell r="L506">
            <v>1</v>
          </cell>
          <cell r="M506">
            <v>96</v>
          </cell>
          <cell r="N506">
            <v>5</v>
          </cell>
          <cell r="O506" t="str">
            <v xml:space="preserve">Human </v>
          </cell>
          <cell r="P506" t="str">
            <v>S1500+</v>
          </cell>
          <cell r="Q506" t="str">
            <v>HepaRG</v>
          </cell>
          <cell r="R506" t="str">
            <v>2D</v>
          </cell>
          <cell r="S506" t="str">
            <v>NA</v>
          </cell>
          <cell r="T506" t="str">
            <v>NA</v>
          </cell>
          <cell r="U506" t="str">
            <v>NA</v>
          </cell>
        </row>
        <row r="507">
          <cell r="A507" t="str">
            <v>Plate3-C12</v>
          </cell>
          <cell r="B507">
            <v>518</v>
          </cell>
          <cell r="C507">
            <v>3</v>
          </cell>
          <cell r="D507" t="str">
            <v>17-0831-P3R1_C12_1E_2</v>
          </cell>
          <cell r="E507" t="str">
            <v>17-0831-P3R1</v>
          </cell>
          <cell r="F507" t="str">
            <v>C12</v>
          </cell>
          <cell r="G507" t="str">
            <v>1E</v>
          </cell>
          <cell r="H507">
            <v>2</v>
          </cell>
          <cell r="I507" t="str">
            <v>8:2 FTOH</v>
          </cell>
          <cell r="J507">
            <v>5.0144311638273606</v>
          </cell>
          <cell r="K507" t="str">
            <v>E</v>
          </cell>
          <cell r="L507">
            <v>1</v>
          </cell>
          <cell r="M507">
            <v>96</v>
          </cell>
          <cell r="N507">
            <v>5</v>
          </cell>
          <cell r="O507" t="str">
            <v xml:space="preserve">Human </v>
          </cell>
          <cell r="P507" t="str">
            <v>S1500+</v>
          </cell>
          <cell r="Q507" t="str">
            <v>HepaRG</v>
          </cell>
          <cell r="R507" t="str">
            <v>2D</v>
          </cell>
          <cell r="S507" t="str">
            <v>NA</v>
          </cell>
          <cell r="T507" t="str">
            <v>NA</v>
          </cell>
          <cell r="U507" t="str">
            <v>NA</v>
          </cell>
        </row>
        <row r="508">
          <cell r="A508" t="str">
            <v>Plate3-C13</v>
          </cell>
          <cell r="B508">
            <v>717</v>
          </cell>
          <cell r="C508">
            <v>3</v>
          </cell>
          <cell r="D508" t="str">
            <v>17-0831-P3R1_C13_MeOH _1</v>
          </cell>
          <cell r="E508" t="str">
            <v>17-0831-P3R1</v>
          </cell>
          <cell r="F508" t="str">
            <v>C13</v>
          </cell>
          <cell r="G508" t="str">
            <v xml:space="preserve">MeOH </v>
          </cell>
          <cell r="H508">
            <v>1</v>
          </cell>
          <cell r="I508" t="str">
            <v>MeOH control</v>
          </cell>
          <cell r="J508">
            <v>0</v>
          </cell>
          <cell r="K508" t="str">
            <v>NA</v>
          </cell>
          <cell r="L508">
            <v>1</v>
          </cell>
          <cell r="M508">
            <v>96</v>
          </cell>
          <cell r="N508">
            <v>5</v>
          </cell>
          <cell r="O508" t="str">
            <v xml:space="preserve">Human </v>
          </cell>
          <cell r="P508" t="str">
            <v>S1500+</v>
          </cell>
          <cell r="Q508" t="str">
            <v>HepaRG</v>
          </cell>
          <cell r="R508" t="str">
            <v>2D</v>
          </cell>
          <cell r="S508" t="str">
            <v>NA</v>
          </cell>
          <cell r="T508" t="str">
            <v>NA</v>
          </cell>
          <cell r="U508" t="str">
            <v>NA</v>
          </cell>
        </row>
        <row r="509">
          <cell r="A509" t="str">
            <v>Plate3-C14</v>
          </cell>
          <cell r="B509">
            <v>718</v>
          </cell>
          <cell r="C509">
            <v>3</v>
          </cell>
          <cell r="D509" t="str">
            <v>17-0831-P3R1_C14_MeOH _2</v>
          </cell>
          <cell r="E509" t="str">
            <v>17-0831-P3R1</v>
          </cell>
          <cell r="F509" t="str">
            <v>C14</v>
          </cell>
          <cell r="G509" t="str">
            <v xml:space="preserve">MeOH </v>
          </cell>
          <cell r="H509">
            <v>2</v>
          </cell>
          <cell r="I509" t="str">
            <v>MeOH control</v>
          </cell>
          <cell r="J509">
            <v>0</v>
          </cell>
          <cell r="K509" t="str">
            <v>NA</v>
          </cell>
          <cell r="L509">
            <v>1</v>
          </cell>
          <cell r="M509">
            <v>96</v>
          </cell>
          <cell r="N509">
            <v>5</v>
          </cell>
          <cell r="O509" t="str">
            <v xml:space="preserve">Human </v>
          </cell>
          <cell r="P509" t="str">
            <v>S1500+</v>
          </cell>
          <cell r="Q509" t="str">
            <v>HepaRG</v>
          </cell>
          <cell r="R509" t="str">
            <v>2D</v>
          </cell>
          <cell r="S509" t="str">
            <v>NA</v>
          </cell>
          <cell r="T509" t="str">
            <v>NA</v>
          </cell>
          <cell r="U509" t="str">
            <v>NA</v>
          </cell>
        </row>
        <row r="510">
          <cell r="A510" t="str">
            <v>Plate3-C15</v>
          </cell>
          <cell r="B510">
            <v>521</v>
          </cell>
          <cell r="C510">
            <v>3</v>
          </cell>
          <cell r="D510" t="str">
            <v>17-0831-P3R1_C15_1F_1</v>
          </cell>
          <cell r="E510" t="str">
            <v>17-0831-P3R1</v>
          </cell>
          <cell r="F510" t="str">
            <v>C15</v>
          </cell>
          <cell r="G510" t="str">
            <v>1F</v>
          </cell>
          <cell r="H510">
            <v>1</v>
          </cell>
          <cell r="I510" t="str">
            <v>8:2 FTOH</v>
          </cell>
          <cell r="J510">
            <v>1.5868453050086584</v>
          </cell>
          <cell r="K510" t="str">
            <v>F</v>
          </cell>
          <cell r="L510">
            <v>1</v>
          </cell>
          <cell r="M510">
            <v>96</v>
          </cell>
          <cell r="N510">
            <v>5</v>
          </cell>
          <cell r="O510" t="str">
            <v xml:space="preserve">Human </v>
          </cell>
          <cell r="P510" t="str">
            <v>S1500+</v>
          </cell>
          <cell r="Q510" t="str">
            <v>HepaRG</v>
          </cell>
          <cell r="R510" t="str">
            <v>2D</v>
          </cell>
          <cell r="S510" t="str">
            <v>NA</v>
          </cell>
          <cell r="T510" t="str">
            <v>NA</v>
          </cell>
          <cell r="U510" t="str">
            <v>NA</v>
          </cell>
        </row>
        <row r="511">
          <cell r="A511" t="str">
            <v>Plate3-C16</v>
          </cell>
          <cell r="B511">
            <v>522</v>
          </cell>
          <cell r="C511">
            <v>3</v>
          </cell>
          <cell r="D511" t="str">
            <v>17-0831-P3R1_C16_1F_2</v>
          </cell>
          <cell r="E511" t="str">
            <v>17-0831-P3R1</v>
          </cell>
          <cell r="F511" t="str">
            <v>C16</v>
          </cell>
          <cell r="G511" t="str">
            <v>1F</v>
          </cell>
          <cell r="H511">
            <v>2</v>
          </cell>
          <cell r="I511" t="str">
            <v>8:2 FTOH</v>
          </cell>
          <cell r="J511">
            <v>1.5868453050086584</v>
          </cell>
          <cell r="K511" t="str">
            <v>F</v>
          </cell>
          <cell r="L511">
            <v>1</v>
          </cell>
          <cell r="M511">
            <v>96</v>
          </cell>
          <cell r="N511">
            <v>5</v>
          </cell>
          <cell r="O511" t="str">
            <v xml:space="preserve">Human </v>
          </cell>
          <cell r="P511" t="str">
            <v>S1500+</v>
          </cell>
          <cell r="Q511" t="str">
            <v>HepaRG</v>
          </cell>
          <cell r="R511" t="str">
            <v>2D</v>
          </cell>
          <cell r="S511" t="str">
            <v>NA</v>
          </cell>
          <cell r="T511" t="str">
            <v>NA</v>
          </cell>
          <cell r="U511" t="str">
            <v>NA</v>
          </cell>
        </row>
        <row r="512">
          <cell r="A512" t="str">
            <v>Plate3-C17</v>
          </cell>
          <cell r="B512">
            <v>525</v>
          </cell>
          <cell r="C512">
            <v>3</v>
          </cell>
          <cell r="D512" t="str">
            <v>17-0831-P3R1_C17_1G_1</v>
          </cell>
          <cell r="E512" t="str">
            <v>17-0831-P3R1</v>
          </cell>
          <cell r="F512" t="str">
            <v>C17</v>
          </cell>
          <cell r="G512" t="str">
            <v>1G</v>
          </cell>
          <cell r="H512">
            <v>1</v>
          </cell>
          <cell r="I512" t="str">
            <v>8:2 FTOH</v>
          </cell>
          <cell r="J512">
            <v>0.50216623576223363</v>
          </cell>
          <cell r="K512" t="str">
            <v>G</v>
          </cell>
          <cell r="L512">
            <v>1</v>
          </cell>
          <cell r="M512">
            <v>96</v>
          </cell>
          <cell r="N512">
            <v>5</v>
          </cell>
          <cell r="O512" t="str">
            <v xml:space="preserve">Human </v>
          </cell>
          <cell r="P512" t="str">
            <v>S1500+</v>
          </cell>
          <cell r="Q512" t="str">
            <v>HepaRG</v>
          </cell>
          <cell r="R512" t="str">
            <v>2D</v>
          </cell>
          <cell r="S512" t="str">
            <v>NA</v>
          </cell>
          <cell r="T512" t="str">
            <v>NA</v>
          </cell>
          <cell r="U512" t="str">
            <v>NA</v>
          </cell>
        </row>
        <row r="513">
          <cell r="A513" t="str">
            <v>Plate3-C18</v>
          </cell>
          <cell r="B513">
            <v>526</v>
          </cell>
          <cell r="C513">
            <v>3</v>
          </cell>
          <cell r="D513" t="str">
            <v>17-0831-P3R1_C18_1G_2</v>
          </cell>
          <cell r="E513" t="str">
            <v>17-0831-P3R1</v>
          </cell>
          <cell r="F513" t="str">
            <v>C18</v>
          </cell>
          <cell r="G513" t="str">
            <v>1G</v>
          </cell>
          <cell r="H513">
            <v>2</v>
          </cell>
          <cell r="I513" t="str">
            <v>8:2 FTOH</v>
          </cell>
          <cell r="J513">
            <v>0.50216623576223363</v>
          </cell>
          <cell r="K513" t="str">
            <v>G</v>
          </cell>
          <cell r="L513">
            <v>1</v>
          </cell>
          <cell r="M513">
            <v>96</v>
          </cell>
          <cell r="N513">
            <v>5</v>
          </cell>
          <cell r="O513" t="str">
            <v xml:space="preserve">Human </v>
          </cell>
          <cell r="P513" t="str">
            <v>S1500+</v>
          </cell>
          <cell r="Q513" t="str">
            <v>HepaRG</v>
          </cell>
          <cell r="R513" t="str">
            <v>2D</v>
          </cell>
          <cell r="S513" t="str">
            <v>NA</v>
          </cell>
          <cell r="T513" t="str">
            <v>NA</v>
          </cell>
          <cell r="U513" t="str">
            <v>NA</v>
          </cell>
        </row>
        <row r="514">
          <cell r="A514" t="str">
            <v>Plate3-C19</v>
          </cell>
          <cell r="B514">
            <v>529</v>
          </cell>
          <cell r="C514">
            <v>3</v>
          </cell>
          <cell r="D514" t="str">
            <v>17-0831-P3R1_C19_1H_1</v>
          </cell>
          <cell r="E514" t="str">
            <v>17-0831-P3R1</v>
          </cell>
          <cell r="F514" t="str">
            <v>C19</v>
          </cell>
          <cell r="G514" t="str">
            <v>1H</v>
          </cell>
          <cell r="H514">
            <v>1</v>
          </cell>
          <cell r="I514" t="str">
            <v>8:2 FTOH</v>
          </cell>
          <cell r="J514">
            <v>0.15891336574754228</v>
          </cell>
          <cell r="K514" t="str">
            <v>H</v>
          </cell>
          <cell r="L514">
            <v>1</v>
          </cell>
          <cell r="M514">
            <v>96</v>
          </cell>
          <cell r="N514">
            <v>5</v>
          </cell>
          <cell r="O514" t="str">
            <v xml:space="preserve">Human </v>
          </cell>
          <cell r="P514" t="str">
            <v>S1500+</v>
          </cell>
          <cell r="Q514" t="str">
            <v>HepaRG</v>
          </cell>
          <cell r="R514" t="str">
            <v>2D</v>
          </cell>
          <cell r="S514" t="str">
            <v>NA</v>
          </cell>
          <cell r="T514" t="str">
            <v>NA</v>
          </cell>
          <cell r="U514" t="str">
            <v>NA</v>
          </cell>
        </row>
        <row r="515">
          <cell r="A515" t="str">
            <v>Plate3-C20</v>
          </cell>
          <cell r="B515">
            <v>530</v>
          </cell>
          <cell r="C515">
            <v>3</v>
          </cell>
          <cell r="D515" t="str">
            <v>17-0831-P3R1_C20_1H_2</v>
          </cell>
          <cell r="E515" t="str">
            <v>17-0831-P3R1</v>
          </cell>
          <cell r="F515" t="str">
            <v>C20</v>
          </cell>
          <cell r="G515" t="str">
            <v>1H</v>
          </cell>
          <cell r="H515">
            <v>2</v>
          </cell>
          <cell r="I515" t="str">
            <v>8:2 FTOH</v>
          </cell>
          <cell r="J515">
            <v>0.15891336574754228</v>
          </cell>
          <cell r="K515" t="str">
            <v>H</v>
          </cell>
          <cell r="L515">
            <v>1</v>
          </cell>
          <cell r="M515">
            <v>96</v>
          </cell>
          <cell r="N515">
            <v>5</v>
          </cell>
          <cell r="O515" t="str">
            <v xml:space="preserve">Human </v>
          </cell>
          <cell r="P515" t="str">
            <v>S1500+</v>
          </cell>
          <cell r="Q515" t="str">
            <v>HepaRG</v>
          </cell>
          <cell r="R515" t="str">
            <v>2D</v>
          </cell>
          <cell r="S515" t="str">
            <v>NA</v>
          </cell>
          <cell r="T515" t="str">
            <v>NA</v>
          </cell>
          <cell r="U515" t="str">
            <v>NA</v>
          </cell>
        </row>
        <row r="516">
          <cell r="A516" t="str">
            <v>Plate3-C21</v>
          </cell>
          <cell r="B516">
            <v>533</v>
          </cell>
          <cell r="C516">
            <v>3</v>
          </cell>
          <cell r="D516" t="str">
            <v>17-0831-P3R1_C21_1I_1</v>
          </cell>
          <cell r="E516" t="str">
            <v>17-0831-P3R1</v>
          </cell>
          <cell r="F516" t="str">
            <v>C21</v>
          </cell>
          <cell r="G516" t="str">
            <v>1I</v>
          </cell>
          <cell r="H516">
            <v>1</v>
          </cell>
          <cell r="I516" t="str">
            <v>8:2 FTOH</v>
          </cell>
          <cell r="J516">
            <v>5.0289039793526037E-2</v>
          </cell>
          <cell r="K516" t="str">
            <v>I</v>
          </cell>
          <cell r="L516">
            <v>1</v>
          </cell>
          <cell r="M516">
            <v>96</v>
          </cell>
          <cell r="N516">
            <v>5</v>
          </cell>
          <cell r="O516" t="str">
            <v xml:space="preserve">Human </v>
          </cell>
          <cell r="P516" t="str">
            <v>S1500+</v>
          </cell>
          <cell r="Q516" t="str">
            <v>HepaRG</v>
          </cell>
          <cell r="R516" t="str">
            <v>2D</v>
          </cell>
          <cell r="S516" t="str">
            <v>NA</v>
          </cell>
          <cell r="T516" t="str">
            <v>NA</v>
          </cell>
          <cell r="U516" t="str">
            <v>NA</v>
          </cell>
        </row>
        <row r="517">
          <cell r="A517" t="str">
            <v>Plate3-C22</v>
          </cell>
          <cell r="B517">
            <v>534</v>
          </cell>
          <cell r="C517">
            <v>3</v>
          </cell>
          <cell r="D517" t="str">
            <v>17-0831-P3R1_C22_1I_2</v>
          </cell>
          <cell r="E517" t="str">
            <v>17-0831-P3R1</v>
          </cell>
          <cell r="F517" t="str">
            <v>C22</v>
          </cell>
          <cell r="G517" t="str">
            <v>1I</v>
          </cell>
          <cell r="H517">
            <v>2</v>
          </cell>
          <cell r="I517" t="str">
            <v>8:2 FTOH</v>
          </cell>
          <cell r="J517">
            <v>5.0289039793526037E-2</v>
          </cell>
          <cell r="K517" t="str">
            <v>I</v>
          </cell>
          <cell r="L517">
            <v>1</v>
          </cell>
          <cell r="M517">
            <v>96</v>
          </cell>
          <cell r="N517">
            <v>5</v>
          </cell>
          <cell r="O517" t="str">
            <v xml:space="preserve">Human </v>
          </cell>
          <cell r="P517" t="str">
            <v>S1500+</v>
          </cell>
          <cell r="Q517" t="str">
            <v>HepaRG</v>
          </cell>
          <cell r="R517" t="str">
            <v>2D</v>
          </cell>
          <cell r="S517" t="str">
            <v>NA</v>
          </cell>
          <cell r="T517" t="str">
            <v>NA</v>
          </cell>
          <cell r="U517" t="str">
            <v>NA</v>
          </cell>
        </row>
        <row r="518">
          <cell r="A518" t="str">
            <v>Plate3-C3</v>
          </cell>
          <cell r="B518">
            <v>501</v>
          </cell>
          <cell r="C518">
            <v>3</v>
          </cell>
          <cell r="D518" t="str">
            <v>17-0831-P3R1_C3_1A_1</v>
          </cell>
          <cell r="E518" t="str">
            <v>17-0831-P3R1</v>
          </cell>
          <cell r="F518" t="str">
            <v>C3</v>
          </cell>
          <cell r="G518" t="str">
            <v>1A</v>
          </cell>
          <cell r="H518">
            <v>1</v>
          </cell>
          <cell r="I518" t="str">
            <v>8:2 FTOH</v>
          </cell>
          <cell r="J518">
            <v>500</v>
          </cell>
          <cell r="K518" t="str">
            <v>A</v>
          </cell>
          <cell r="L518">
            <v>1</v>
          </cell>
          <cell r="M518">
            <v>96</v>
          </cell>
          <cell r="N518">
            <v>5</v>
          </cell>
          <cell r="O518" t="str">
            <v xml:space="preserve">Human </v>
          </cell>
          <cell r="P518" t="str">
            <v>S1500+</v>
          </cell>
          <cell r="Q518" t="str">
            <v>HepaRG</v>
          </cell>
          <cell r="R518" t="str">
            <v>2D</v>
          </cell>
          <cell r="S518" t="str">
            <v>NA</v>
          </cell>
          <cell r="T518" t="str">
            <v>NA</v>
          </cell>
          <cell r="U518" t="str">
            <v>NA</v>
          </cell>
        </row>
        <row r="519">
          <cell r="A519" t="str">
            <v>Plate3-C4</v>
          </cell>
          <cell r="B519">
            <v>502</v>
          </cell>
          <cell r="C519">
            <v>3</v>
          </cell>
          <cell r="D519" t="str">
            <v>17-0831-P3R1_C4_1A_2</v>
          </cell>
          <cell r="E519" t="str">
            <v>17-0831-P3R1</v>
          </cell>
          <cell r="F519" t="str">
            <v>C4</v>
          </cell>
          <cell r="G519" t="str">
            <v>1A</v>
          </cell>
          <cell r="H519">
            <v>2</v>
          </cell>
          <cell r="I519" t="str">
            <v>8:2 FTOH</v>
          </cell>
          <cell r="J519">
            <v>500</v>
          </cell>
          <cell r="K519" t="str">
            <v>A</v>
          </cell>
          <cell r="L519">
            <v>1</v>
          </cell>
          <cell r="M519">
            <v>96</v>
          </cell>
          <cell r="N519">
            <v>5</v>
          </cell>
          <cell r="O519" t="str">
            <v xml:space="preserve">Human </v>
          </cell>
          <cell r="P519" t="str">
            <v>S1500+</v>
          </cell>
          <cell r="Q519" t="str">
            <v>HepaRG</v>
          </cell>
          <cell r="R519" t="str">
            <v>2D</v>
          </cell>
          <cell r="S519" t="str">
            <v>NA</v>
          </cell>
          <cell r="T519" t="str">
            <v>NA</v>
          </cell>
          <cell r="U519" t="str">
            <v>NA</v>
          </cell>
        </row>
        <row r="520">
          <cell r="A520" t="str">
            <v>Plate3-C5</v>
          </cell>
          <cell r="B520">
            <v>505</v>
          </cell>
          <cell r="C520">
            <v>3</v>
          </cell>
          <cell r="D520" t="str">
            <v>17-0831-P3R1_C5_1B_1</v>
          </cell>
          <cell r="E520" t="str">
            <v>17-0831-P3R1</v>
          </cell>
          <cell r="F520" t="str">
            <v>C5</v>
          </cell>
          <cell r="G520" t="str">
            <v>1B</v>
          </cell>
          <cell r="H520">
            <v>1</v>
          </cell>
          <cell r="I520" t="str">
            <v>8:2 FTOH</v>
          </cell>
          <cell r="J520">
            <v>158.22784810126581</v>
          </cell>
          <cell r="K520" t="str">
            <v>B</v>
          </cell>
          <cell r="L520">
            <v>1</v>
          </cell>
          <cell r="M520">
            <v>96</v>
          </cell>
          <cell r="N520">
            <v>5</v>
          </cell>
          <cell r="O520" t="str">
            <v xml:space="preserve">Human </v>
          </cell>
          <cell r="P520" t="str">
            <v>S1500+</v>
          </cell>
          <cell r="Q520" t="str">
            <v>HepaRG</v>
          </cell>
          <cell r="R520" t="str">
            <v>2D</v>
          </cell>
          <cell r="S520" t="str">
            <v>NA</v>
          </cell>
          <cell r="T520" t="str">
            <v>NA</v>
          </cell>
          <cell r="U520" t="str">
            <v>NA</v>
          </cell>
        </row>
        <row r="521">
          <cell r="A521" t="str">
            <v>Plate3-C6</v>
          </cell>
          <cell r="B521">
            <v>506</v>
          </cell>
          <cell r="C521">
            <v>3</v>
          </cell>
          <cell r="D521" t="str">
            <v>17-0831-P3R1_C6_1B_2</v>
          </cell>
          <cell r="E521" t="str">
            <v>17-0831-P3R1</v>
          </cell>
          <cell r="F521" t="str">
            <v>C6</v>
          </cell>
          <cell r="G521" t="str">
            <v>1B</v>
          </cell>
          <cell r="H521">
            <v>2</v>
          </cell>
          <cell r="I521" t="str">
            <v>8:2 FTOH</v>
          </cell>
          <cell r="J521">
            <v>158.22784810126581</v>
          </cell>
          <cell r="K521" t="str">
            <v>B</v>
          </cell>
          <cell r="L521">
            <v>1</v>
          </cell>
          <cell r="M521">
            <v>96</v>
          </cell>
          <cell r="N521">
            <v>5</v>
          </cell>
          <cell r="O521" t="str">
            <v xml:space="preserve">Human </v>
          </cell>
          <cell r="P521" t="str">
            <v>S1500+</v>
          </cell>
          <cell r="Q521" t="str">
            <v>HepaRG</v>
          </cell>
          <cell r="R521" t="str">
            <v>2D</v>
          </cell>
          <cell r="S521" t="str">
            <v>NA</v>
          </cell>
          <cell r="T521" t="str">
            <v>NA</v>
          </cell>
          <cell r="U521" t="str">
            <v>NA</v>
          </cell>
        </row>
        <row r="522">
          <cell r="A522" t="str">
            <v>Plate3-C7</v>
          </cell>
          <cell r="B522">
            <v>509</v>
          </cell>
          <cell r="C522">
            <v>3</v>
          </cell>
          <cell r="D522" t="str">
            <v>17-0831-P3R1_C7_1C_1</v>
          </cell>
          <cell r="E522" t="str">
            <v>17-0831-P3R1</v>
          </cell>
          <cell r="F522" t="str">
            <v>C7</v>
          </cell>
          <cell r="G522" t="str">
            <v>1C</v>
          </cell>
          <cell r="H522">
            <v>1</v>
          </cell>
          <cell r="I522" t="str">
            <v>8:2 FTOH</v>
          </cell>
          <cell r="J522">
            <v>50.072103829514496</v>
          </cell>
          <cell r="K522" t="str">
            <v>C</v>
          </cell>
          <cell r="L522">
            <v>1</v>
          </cell>
          <cell r="M522">
            <v>96</v>
          </cell>
          <cell r="N522">
            <v>5</v>
          </cell>
          <cell r="O522" t="str">
            <v xml:space="preserve">Human </v>
          </cell>
          <cell r="P522" t="str">
            <v>S1500+</v>
          </cell>
          <cell r="Q522" t="str">
            <v>HepaRG</v>
          </cell>
          <cell r="R522" t="str">
            <v>2D</v>
          </cell>
          <cell r="S522" t="str">
            <v>NA</v>
          </cell>
          <cell r="T522" t="str">
            <v>NA</v>
          </cell>
          <cell r="U522" t="str">
            <v>NA</v>
          </cell>
        </row>
        <row r="523">
          <cell r="A523" t="str">
            <v>Plate3-C8</v>
          </cell>
          <cell r="B523">
            <v>510</v>
          </cell>
          <cell r="C523">
            <v>3</v>
          </cell>
          <cell r="D523" t="str">
            <v>17-0831-P3R1_C8_1C_2</v>
          </cell>
          <cell r="E523" t="str">
            <v>17-0831-P3R1</v>
          </cell>
          <cell r="F523" t="str">
            <v>C8</v>
          </cell>
          <cell r="G523" t="str">
            <v>1C</v>
          </cell>
          <cell r="H523">
            <v>2</v>
          </cell>
          <cell r="I523" t="str">
            <v>8:2 FTOH</v>
          </cell>
          <cell r="J523">
            <v>50.072103829514496</v>
          </cell>
          <cell r="K523" t="str">
            <v>C</v>
          </cell>
          <cell r="L523">
            <v>1</v>
          </cell>
          <cell r="M523">
            <v>96</v>
          </cell>
          <cell r="N523">
            <v>5</v>
          </cell>
          <cell r="O523" t="str">
            <v xml:space="preserve">Human </v>
          </cell>
          <cell r="P523" t="str">
            <v>S1500+</v>
          </cell>
          <cell r="Q523" t="str">
            <v>HepaRG</v>
          </cell>
          <cell r="R523" t="str">
            <v>2D</v>
          </cell>
          <cell r="S523" t="str">
            <v>NA</v>
          </cell>
          <cell r="T523" t="str">
            <v>NA</v>
          </cell>
          <cell r="U523" t="str">
            <v>NA</v>
          </cell>
        </row>
        <row r="524">
          <cell r="A524" t="str">
            <v>Plate3-C9</v>
          </cell>
          <cell r="B524">
            <v>513</v>
          </cell>
          <cell r="C524">
            <v>3</v>
          </cell>
          <cell r="D524" t="str">
            <v>17-0831-P3R1_C9_1D_1</v>
          </cell>
          <cell r="E524" t="str">
            <v>17-0831-P3R1</v>
          </cell>
          <cell r="F524" t="str">
            <v>C9</v>
          </cell>
          <cell r="G524" t="str">
            <v>1D</v>
          </cell>
          <cell r="H524">
            <v>1</v>
          </cell>
          <cell r="I524" t="str">
            <v>8:2 FTOH</v>
          </cell>
          <cell r="J524">
            <v>15.84560247769446</v>
          </cell>
          <cell r="K524" t="str">
            <v>D</v>
          </cell>
          <cell r="L524">
            <v>1</v>
          </cell>
          <cell r="M524">
            <v>96</v>
          </cell>
          <cell r="N524">
            <v>5</v>
          </cell>
          <cell r="O524" t="str">
            <v xml:space="preserve">Human </v>
          </cell>
          <cell r="P524" t="str">
            <v>S1500+</v>
          </cell>
          <cell r="Q524" t="str">
            <v>HepaRG</v>
          </cell>
          <cell r="R524" t="str">
            <v>2D</v>
          </cell>
          <cell r="S524" t="str">
            <v>NA</v>
          </cell>
          <cell r="T524" t="str">
            <v>NA</v>
          </cell>
          <cell r="U524" t="str">
            <v>NA</v>
          </cell>
        </row>
        <row r="525">
          <cell r="A525" t="str">
            <v>Plate3-D1</v>
          </cell>
          <cell r="B525">
            <v>744</v>
          </cell>
          <cell r="C525">
            <v>3</v>
          </cell>
          <cell r="D525" t="str">
            <v>17-0831-P3R1_D1_NTP- CONTROL-4_2</v>
          </cell>
          <cell r="E525" t="str">
            <v>17-0831-P3R1</v>
          </cell>
          <cell r="F525" t="str">
            <v>D1</v>
          </cell>
          <cell r="G525" t="str">
            <v>NTP- CONTROL-4</v>
          </cell>
          <cell r="H525">
            <v>2</v>
          </cell>
          <cell r="I525" t="str">
            <v>RNA-control2</v>
          </cell>
          <cell r="J525" t="str">
            <v>NA</v>
          </cell>
          <cell r="K525" t="str">
            <v>NA</v>
          </cell>
          <cell r="L525">
            <v>1</v>
          </cell>
          <cell r="M525">
            <v>96</v>
          </cell>
          <cell r="N525">
            <v>5</v>
          </cell>
          <cell r="O525" t="str">
            <v xml:space="preserve">Human </v>
          </cell>
          <cell r="P525" t="str">
            <v>S1500+</v>
          </cell>
          <cell r="Q525" t="str">
            <v>HepaRG</v>
          </cell>
          <cell r="R525" t="str">
            <v>2D</v>
          </cell>
          <cell r="S525" t="str">
            <v>NA</v>
          </cell>
          <cell r="T525" t="str">
            <v>NA</v>
          </cell>
          <cell r="U525" t="str">
            <v>NA</v>
          </cell>
        </row>
        <row r="526">
          <cell r="A526" t="str">
            <v>Plate3-D10</v>
          </cell>
          <cell r="B526">
            <v>516</v>
          </cell>
          <cell r="C526">
            <v>3</v>
          </cell>
          <cell r="D526" t="str">
            <v>17-0831-P3R1_D10_1D_4</v>
          </cell>
          <cell r="E526" t="str">
            <v>17-0831-P3R1</v>
          </cell>
          <cell r="F526" t="str">
            <v>D10</v>
          </cell>
          <cell r="G526" t="str">
            <v>1D</v>
          </cell>
          <cell r="H526">
            <v>4</v>
          </cell>
          <cell r="I526" t="str">
            <v>8:2 FTOH</v>
          </cell>
          <cell r="J526">
            <v>15.84560247769446</v>
          </cell>
          <cell r="K526" t="str">
            <v>D</v>
          </cell>
          <cell r="L526">
            <v>1</v>
          </cell>
          <cell r="M526">
            <v>96</v>
          </cell>
          <cell r="N526">
            <v>5</v>
          </cell>
          <cell r="O526" t="str">
            <v xml:space="preserve">Human </v>
          </cell>
          <cell r="P526" t="str">
            <v>S1500+</v>
          </cell>
          <cell r="Q526" t="str">
            <v>HepaRG</v>
          </cell>
          <cell r="R526" t="str">
            <v>2D</v>
          </cell>
          <cell r="S526" t="str">
            <v>NA</v>
          </cell>
          <cell r="T526" t="str">
            <v>NA</v>
          </cell>
          <cell r="U526" t="str">
            <v>NA</v>
          </cell>
        </row>
        <row r="527">
          <cell r="A527" t="str">
            <v>Plate3-D11</v>
          </cell>
          <cell r="B527">
            <v>519</v>
          </cell>
          <cell r="C527">
            <v>3</v>
          </cell>
          <cell r="D527" t="str">
            <v>17-0831-P3R1_D11_1E_3</v>
          </cell>
          <cell r="E527" t="str">
            <v>17-0831-P3R1</v>
          </cell>
          <cell r="F527" t="str">
            <v>D11</v>
          </cell>
          <cell r="G527" t="str">
            <v>1E</v>
          </cell>
          <cell r="H527">
            <v>3</v>
          </cell>
          <cell r="I527" t="str">
            <v>8:2 FTOH</v>
          </cell>
          <cell r="J527">
            <v>5.0144311638273606</v>
          </cell>
          <cell r="K527" t="str">
            <v>E</v>
          </cell>
          <cell r="L527">
            <v>1</v>
          </cell>
          <cell r="M527">
            <v>96</v>
          </cell>
          <cell r="N527">
            <v>5</v>
          </cell>
          <cell r="O527" t="str">
            <v xml:space="preserve">Human </v>
          </cell>
          <cell r="P527" t="str">
            <v>S1500+</v>
          </cell>
          <cell r="Q527" t="str">
            <v>HepaRG</v>
          </cell>
          <cell r="R527" t="str">
            <v>2D</v>
          </cell>
          <cell r="S527" t="str">
            <v>NA</v>
          </cell>
          <cell r="T527" t="str">
            <v>NA</v>
          </cell>
          <cell r="U527" t="str">
            <v>NA</v>
          </cell>
        </row>
        <row r="528">
          <cell r="A528" t="str">
            <v>Plate3-D12</v>
          </cell>
          <cell r="B528">
            <v>520</v>
          </cell>
          <cell r="C528">
            <v>3</v>
          </cell>
          <cell r="D528" t="str">
            <v>17-0831-P3R1_D12_1E_4</v>
          </cell>
          <cell r="E528" t="str">
            <v>17-0831-P3R1</v>
          </cell>
          <cell r="F528" t="str">
            <v>D12</v>
          </cell>
          <cell r="G528" t="str">
            <v>1E</v>
          </cell>
          <cell r="H528">
            <v>4</v>
          </cell>
          <cell r="I528" t="str">
            <v>8:2 FTOH</v>
          </cell>
          <cell r="J528">
            <v>5.0144311638273606</v>
          </cell>
          <cell r="K528" t="str">
            <v>E</v>
          </cell>
          <cell r="L528">
            <v>1</v>
          </cell>
          <cell r="M528">
            <v>96</v>
          </cell>
          <cell r="N528">
            <v>5</v>
          </cell>
          <cell r="O528" t="str">
            <v xml:space="preserve">Human </v>
          </cell>
          <cell r="P528" t="str">
            <v>S1500+</v>
          </cell>
          <cell r="Q528" t="str">
            <v>HepaRG</v>
          </cell>
          <cell r="R528" t="str">
            <v>2D</v>
          </cell>
          <cell r="S528" t="str">
            <v>NA</v>
          </cell>
          <cell r="T528" t="str">
            <v>NA</v>
          </cell>
          <cell r="U528" t="str">
            <v>NA</v>
          </cell>
        </row>
        <row r="529">
          <cell r="A529" t="str">
            <v>Plate3-D13</v>
          </cell>
          <cell r="B529">
            <v>719</v>
          </cell>
          <cell r="C529">
            <v>3</v>
          </cell>
          <cell r="D529" t="str">
            <v>17-0831-P3R1_D13_MeOH _3</v>
          </cell>
          <cell r="E529" t="str">
            <v>17-0831-P3R1</v>
          </cell>
          <cell r="F529" t="str">
            <v>D13</v>
          </cell>
          <cell r="G529" t="str">
            <v xml:space="preserve">MeOH </v>
          </cell>
          <cell r="H529">
            <v>3</v>
          </cell>
          <cell r="I529" t="str">
            <v>MeOH control</v>
          </cell>
          <cell r="J529">
            <v>0</v>
          </cell>
          <cell r="K529" t="str">
            <v>NA</v>
          </cell>
          <cell r="L529">
            <v>1</v>
          </cell>
          <cell r="M529">
            <v>96</v>
          </cell>
          <cell r="N529">
            <v>5</v>
          </cell>
          <cell r="O529" t="str">
            <v xml:space="preserve">Human </v>
          </cell>
          <cell r="P529" t="str">
            <v>S1500+</v>
          </cell>
          <cell r="Q529" t="str">
            <v>HepaRG</v>
          </cell>
          <cell r="R529" t="str">
            <v>2D</v>
          </cell>
          <cell r="S529" t="str">
            <v>NA</v>
          </cell>
          <cell r="T529" t="str">
            <v>NA</v>
          </cell>
          <cell r="U529" t="str">
            <v>NA</v>
          </cell>
        </row>
        <row r="530">
          <cell r="A530" t="str">
            <v>Plate3-D14</v>
          </cell>
          <cell r="B530">
            <v>720</v>
          </cell>
          <cell r="C530">
            <v>3</v>
          </cell>
          <cell r="D530" t="str">
            <v>17-0831-P3R1_D14_MeOH _4</v>
          </cell>
          <cell r="E530" t="str">
            <v>17-0831-P3R1</v>
          </cell>
          <cell r="F530" t="str">
            <v>D14</v>
          </cell>
          <cell r="G530" t="str">
            <v xml:space="preserve">MeOH </v>
          </cell>
          <cell r="H530">
            <v>4</v>
          </cell>
          <cell r="I530" t="str">
            <v>MeOH control</v>
          </cell>
          <cell r="J530">
            <v>0</v>
          </cell>
          <cell r="K530" t="str">
            <v>NA</v>
          </cell>
          <cell r="L530">
            <v>1</v>
          </cell>
          <cell r="M530">
            <v>96</v>
          </cell>
          <cell r="N530">
            <v>5</v>
          </cell>
          <cell r="O530" t="str">
            <v xml:space="preserve">Human </v>
          </cell>
          <cell r="P530" t="str">
            <v>S1500+</v>
          </cell>
          <cell r="Q530" t="str">
            <v>HepaRG</v>
          </cell>
          <cell r="R530" t="str">
            <v>2D</v>
          </cell>
          <cell r="S530" t="str">
            <v>NA</v>
          </cell>
          <cell r="T530" t="str">
            <v>NA</v>
          </cell>
          <cell r="U530" t="str">
            <v>NA</v>
          </cell>
        </row>
        <row r="531">
          <cell r="A531" t="str">
            <v>Plate3-D15</v>
          </cell>
          <cell r="B531">
            <v>523</v>
          </cell>
          <cell r="C531">
            <v>3</v>
          </cell>
          <cell r="D531" t="str">
            <v>17-0831-P3R1_D15_1F_3</v>
          </cell>
          <cell r="E531" t="str">
            <v>17-0831-P3R1</v>
          </cell>
          <cell r="F531" t="str">
            <v>D15</v>
          </cell>
          <cell r="G531" t="str">
            <v>1F</v>
          </cell>
          <cell r="H531">
            <v>3</v>
          </cell>
          <cell r="I531" t="str">
            <v>8:2 FTOH</v>
          </cell>
          <cell r="J531">
            <v>1.5868453050086584</v>
          </cell>
          <cell r="K531" t="str">
            <v>F</v>
          </cell>
          <cell r="L531">
            <v>1</v>
          </cell>
          <cell r="M531">
            <v>96</v>
          </cell>
          <cell r="N531">
            <v>5</v>
          </cell>
          <cell r="O531" t="str">
            <v xml:space="preserve">Human </v>
          </cell>
          <cell r="P531" t="str">
            <v>S1500+</v>
          </cell>
          <cell r="Q531" t="str">
            <v>HepaRG</v>
          </cell>
          <cell r="R531" t="str">
            <v>2D</v>
          </cell>
          <cell r="S531" t="str">
            <v>NA</v>
          </cell>
          <cell r="T531" t="str">
            <v>NA</v>
          </cell>
          <cell r="U531" t="str">
            <v>NA</v>
          </cell>
        </row>
        <row r="532">
          <cell r="A532" t="str">
            <v>Plate3-D16</v>
          </cell>
          <cell r="B532">
            <v>524</v>
          </cell>
          <cell r="C532">
            <v>3</v>
          </cell>
          <cell r="D532" t="str">
            <v>17-0831-P3R1_D16_1F_4</v>
          </cell>
          <cell r="E532" t="str">
            <v>17-0831-P3R1</v>
          </cell>
          <cell r="F532" t="str">
            <v>D16</v>
          </cell>
          <cell r="G532" t="str">
            <v>1F</v>
          </cell>
          <cell r="H532">
            <v>4</v>
          </cell>
          <cell r="I532" t="str">
            <v>8:2 FTOH</v>
          </cell>
          <cell r="J532">
            <v>1.5868453050086584</v>
          </cell>
          <cell r="K532" t="str">
            <v>F</v>
          </cell>
          <cell r="L532">
            <v>1</v>
          </cell>
          <cell r="M532">
            <v>96</v>
          </cell>
          <cell r="N532">
            <v>5</v>
          </cell>
          <cell r="O532" t="str">
            <v xml:space="preserve">Human </v>
          </cell>
          <cell r="P532" t="str">
            <v>S1500+</v>
          </cell>
          <cell r="Q532" t="str">
            <v>HepaRG</v>
          </cell>
          <cell r="R532" t="str">
            <v>2D</v>
          </cell>
          <cell r="S532" t="str">
            <v>NA</v>
          </cell>
          <cell r="T532" t="str">
            <v>NA</v>
          </cell>
          <cell r="U532" t="str">
            <v>NA</v>
          </cell>
        </row>
        <row r="533">
          <cell r="A533" t="str">
            <v>Plate3-D17</v>
          </cell>
          <cell r="B533">
            <v>527</v>
          </cell>
          <cell r="C533">
            <v>3</v>
          </cell>
          <cell r="D533" t="str">
            <v>17-0831-P3R1_D17_1G_3</v>
          </cell>
          <cell r="E533" t="str">
            <v>17-0831-P3R1</v>
          </cell>
          <cell r="F533" t="str">
            <v>D17</v>
          </cell>
          <cell r="G533" t="str">
            <v>1G</v>
          </cell>
          <cell r="H533">
            <v>3</v>
          </cell>
          <cell r="I533" t="str">
            <v>8:2 FTOH</v>
          </cell>
          <cell r="J533">
            <v>0.50216623576223363</v>
          </cell>
          <cell r="K533" t="str">
            <v>G</v>
          </cell>
          <cell r="L533">
            <v>1</v>
          </cell>
          <cell r="M533">
            <v>96</v>
          </cell>
          <cell r="N533">
            <v>5</v>
          </cell>
          <cell r="O533" t="str">
            <v xml:space="preserve">Human </v>
          </cell>
          <cell r="P533" t="str">
            <v>S1500+</v>
          </cell>
          <cell r="Q533" t="str">
            <v>HepaRG</v>
          </cell>
          <cell r="R533" t="str">
            <v>2D</v>
          </cell>
          <cell r="S533" t="str">
            <v>NA</v>
          </cell>
          <cell r="T533" t="str">
            <v>NA</v>
          </cell>
          <cell r="U533" t="str">
            <v>NA</v>
          </cell>
        </row>
        <row r="534">
          <cell r="A534" t="str">
            <v>Plate3-D18</v>
          </cell>
          <cell r="B534">
            <v>528</v>
          </cell>
          <cell r="C534">
            <v>3</v>
          </cell>
          <cell r="D534" t="str">
            <v>17-0831-P3R1_D18_1G_4</v>
          </cell>
          <cell r="E534" t="str">
            <v>17-0831-P3R1</v>
          </cell>
          <cell r="F534" t="str">
            <v>D18</v>
          </cell>
          <cell r="G534" t="str">
            <v>1G</v>
          </cell>
          <cell r="H534">
            <v>4</v>
          </cell>
          <cell r="I534" t="str">
            <v>8:2 FTOH</v>
          </cell>
          <cell r="J534">
            <v>0.50216623576223363</v>
          </cell>
          <cell r="K534" t="str">
            <v>G</v>
          </cell>
          <cell r="L534">
            <v>1</v>
          </cell>
          <cell r="M534">
            <v>96</v>
          </cell>
          <cell r="N534">
            <v>5</v>
          </cell>
          <cell r="O534" t="str">
            <v xml:space="preserve">Human </v>
          </cell>
          <cell r="P534" t="str">
            <v>S1500+</v>
          </cell>
          <cell r="Q534" t="str">
            <v>HepaRG</v>
          </cell>
          <cell r="R534" t="str">
            <v>2D</v>
          </cell>
          <cell r="S534" t="str">
            <v>NA</v>
          </cell>
          <cell r="T534" t="str">
            <v>NA</v>
          </cell>
          <cell r="U534" t="str">
            <v>NA</v>
          </cell>
        </row>
        <row r="535">
          <cell r="A535" t="str">
            <v>Plate3-D19</v>
          </cell>
          <cell r="B535">
            <v>531</v>
          </cell>
          <cell r="C535">
            <v>3</v>
          </cell>
          <cell r="D535" t="str">
            <v>17-0831-P3R1_D19_1H_3</v>
          </cell>
          <cell r="E535" t="str">
            <v>17-0831-P3R1</v>
          </cell>
          <cell r="F535" t="str">
            <v>D19</v>
          </cell>
          <cell r="G535" t="str">
            <v>1H</v>
          </cell>
          <cell r="H535">
            <v>3</v>
          </cell>
          <cell r="I535" t="str">
            <v>8:2 FTOH</v>
          </cell>
          <cell r="J535">
            <v>0.15891336574754228</v>
          </cell>
          <cell r="K535" t="str">
            <v>H</v>
          </cell>
          <cell r="L535">
            <v>1</v>
          </cell>
          <cell r="M535">
            <v>96</v>
          </cell>
          <cell r="N535">
            <v>5</v>
          </cell>
          <cell r="O535" t="str">
            <v xml:space="preserve">Human </v>
          </cell>
          <cell r="P535" t="str">
            <v>S1500+</v>
          </cell>
          <cell r="Q535" t="str">
            <v>HepaRG</v>
          </cell>
          <cell r="R535" t="str">
            <v>2D</v>
          </cell>
          <cell r="S535" t="str">
            <v>NA</v>
          </cell>
          <cell r="T535" t="str">
            <v>NA</v>
          </cell>
          <cell r="U535" t="str">
            <v>NA</v>
          </cell>
        </row>
        <row r="536">
          <cell r="A536" t="str">
            <v>Plate3-D20</v>
          </cell>
          <cell r="B536">
            <v>532</v>
          </cell>
          <cell r="C536">
            <v>3</v>
          </cell>
          <cell r="D536" t="str">
            <v>17-0831-P3R1_D20_1H_4</v>
          </cell>
          <cell r="E536" t="str">
            <v>17-0831-P3R1</v>
          </cell>
          <cell r="F536" t="str">
            <v>D20</v>
          </cell>
          <cell r="G536" t="str">
            <v>1H</v>
          </cell>
          <cell r="H536">
            <v>4</v>
          </cell>
          <cell r="I536" t="str">
            <v>8:2 FTOH</v>
          </cell>
          <cell r="J536">
            <v>0.15891336574754228</v>
          </cell>
          <cell r="K536" t="str">
            <v>H</v>
          </cell>
          <cell r="L536">
            <v>1</v>
          </cell>
          <cell r="M536">
            <v>96</v>
          </cell>
          <cell r="N536">
            <v>5</v>
          </cell>
          <cell r="O536" t="str">
            <v xml:space="preserve">Human </v>
          </cell>
          <cell r="P536" t="str">
            <v>S1500+</v>
          </cell>
          <cell r="Q536" t="str">
            <v>HepaRG</v>
          </cell>
          <cell r="R536" t="str">
            <v>2D</v>
          </cell>
          <cell r="S536" t="str">
            <v>NA</v>
          </cell>
          <cell r="T536" t="str">
            <v>NA</v>
          </cell>
          <cell r="U536" t="str">
            <v>NA</v>
          </cell>
        </row>
        <row r="537">
          <cell r="A537" t="str">
            <v>Plate3-D21</v>
          </cell>
          <cell r="B537">
            <v>535</v>
          </cell>
          <cell r="C537">
            <v>3</v>
          </cell>
          <cell r="D537" t="str">
            <v>17-0831-P3R1_D21_1I_3</v>
          </cell>
          <cell r="E537" t="str">
            <v>17-0831-P3R1</v>
          </cell>
          <cell r="F537" t="str">
            <v>D21</v>
          </cell>
          <cell r="G537" t="str">
            <v>1I</v>
          </cell>
          <cell r="H537">
            <v>3</v>
          </cell>
          <cell r="I537" t="str">
            <v>8:2 FTOH</v>
          </cell>
          <cell r="J537">
            <v>5.0289039793526037E-2</v>
          </cell>
          <cell r="K537" t="str">
            <v>I</v>
          </cell>
          <cell r="L537">
            <v>1</v>
          </cell>
          <cell r="M537">
            <v>96</v>
          </cell>
          <cell r="N537">
            <v>5</v>
          </cell>
          <cell r="O537" t="str">
            <v xml:space="preserve">Human </v>
          </cell>
          <cell r="P537" t="str">
            <v>S1500+</v>
          </cell>
          <cell r="Q537" t="str">
            <v>HepaRG</v>
          </cell>
          <cell r="R537" t="str">
            <v>2D</v>
          </cell>
          <cell r="S537" t="str">
            <v>NA</v>
          </cell>
          <cell r="T537" t="str">
            <v>NA</v>
          </cell>
          <cell r="U537" t="str">
            <v>NA</v>
          </cell>
        </row>
        <row r="538">
          <cell r="A538" t="str">
            <v>Plate3-D22</v>
          </cell>
          <cell r="B538">
            <v>536</v>
          </cell>
          <cell r="C538">
            <v>3</v>
          </cell>
          <cell r="D538" t="str">
            <v>17-0831-P3R1_D22_1I_4</v>
          </cell>
          <cell r="E538" t="str">
            <v>17-0831-P3R1</v>
          </cell>
          <cell r="F538" t="str">
            <v>D22</v>
          </cell>
          <cell r="G538" t="str">
            <v>1I</v>
          </cell>
          <cell r="H538">
            <v>4</v>
          </cell>
          <cell r="I538" t="str">
            <v>8:2 FTOH</v>
          </cell>
          <cell r="J538">
            <v>5.0289039793526037E-2</v>
          </cell>
          <cell r="K538" t="str">
            <v>I</v>
          </cell>
          <cell r="L538">
            <v>1</v>
          </cell>
          <cell r="M538">
            <v>96</v>
          </cell>
          <cell r="N538">
            <v>5</v>
          </cell>
          <cell r="O538" t="str">
            <v xml:space="preserve">Human </v>
          </cell>
          <cell r="P538" t="str">
            <v>S1500+</v>
          </cell>
          <cell r="Q538" t="str">
            <v>HepaRG</v>
          </cell>
          <cell r="R538" t="str">
            <v>2D</v>
          </cell>
          <cell r="S538" t="str">
            <v>NA</v>
          </cell>
          <cell r="T538" t="str">
            <v>NA</v>
          </cell>
          <cell r="U538" t="str">
            <v>NA</v>
          </cell>
        </row>
        <row r="539">
          <cell r="A539" t="str">
            <v>Plate3-D3</v>
          </cell>
          <cell r="B539">
            <v>503</v>
          </cell>
          <cell r="C539">
            <v>3</v>
          </cell>
          <cell r="D539" t="str">
            <v>17-0831-P3R1_D3_1A_3</v>
          </cell>
          <cell r="E539" t="str">
            <v>17-0831-P3R1</v>
          </cell>
          <cell r="F539" t="str">
            <v>D3</v>
          </cell>
          <cell r="G539" t="str">
            <v>1A</v>
          </cell>
          <cell r="H539">
            <v>3</v>
          </cell>
          <cell r="I539" t="str">
            <v>8:2 FTOH</v>
          </cell>
          <cell r="J539">
            <v>500</v>
          </cell>
          <cell r="K539" t="str">
            <v>A</v>
          </cell>
          <cell r="L539">
            <v>1</v>
          </cell>
          <cell r="M539">
            <v>96</v>
          </cell>
          <cell r="N539">
            <v>5</v>
          </cell>
          <cell r="O539" t="str">
            <v xml:space="preserve">Human </v>
          </cell>
          <cell r="P539" t="str">
            <v>S1500+</v>
          </cell>
          <cell r="Q539" t="str">
            <v>HepaRG</v>
          </cell>
          <cell r="R539" t="str">
            <v>2D</v>
          </cell>
          <cell r="S539" t="str">
            <v>NA</v>
          </cell>
          <cell r="T539" t="str">
            <v>NA</v>
          </cell>
          <cell r="U539" t="str">
            <v>NA</v>
          </cell>
        </row>
        <row r="540">
          <cell r="A540" t="str">
            <v>Plate3-D4</v>
          </cell>
          <cell r="B540">
            <v>504</v>
          </cell>
          <cell r="C540">
            <v>3</v>
          </cell>
          <cell r="D540" t="str">
            <v>17-0831-P3R1_D4_1A_4</v>
          </cell>
          <cell r="E540" t="str">
            <v>17-0831-P3R1</v>
          </cell>
          <cell r="F540" t="str">
            <v>D4</v>
          </cell>
          <cell r="G540" t="str">
            <v>1A</v>
          </cell>
          <cell r="H540">
            <v>4</v>
          </cell>
          <cell r="I540" t="str">
            <v>8:2 FTOH</v>
          </cell>
          <cell r="J540">
            <v>500</v>
          </cell>
          <cell r="K540" t="str">
            <v>A</v>
          </cell>
          <cell r="L540">
            <v>1</v>
          </cell>
          <cell r="M540">
            <v>96</v>
          </cell>
          <cell r="N540">
            <v>5</v>
          </cell>
          <cell r="O540" t="str">
            <v xml:space="preserve">Human </v>
          </cell>
          <cell r="P540" t="str">
            <v>S1500+</v>
          </cell>
          <cell r="Q540" t="str">
            <v>HepaRG</v>
          </cell>
          <cell r="R540" t="str">
            <v>2D</v>
          </cell>
          <cell r="S540" t="str">
            <v>NA</v>
          </cell>
          <cell r="T540" t="str">
            <v>NA</v>
          </cell>
          <cell r="U540" t="str">
            <v>NA</v>
          </cell>
        </row>
        <row r="541">
          <cell r="A541" t="str">
            <v>Plate3-D5</v>
          </cell>
          <cell r="B541">
            <v>507</v>
          </cell>
          <cell r="C541">
            <v>3</v>
          </cell>
          <cell r="D541" t="str">
            <v>17-0831-P3R1_D5_1B_3</v>
          </cell>
          <cell r="E541" t="str">
            <v>17-0831-P3R1</v>
          </cell>
          <cell r="F541" t="str">
            <v>D5</v>
          </cell>
          <cell r="G541" t="str">
            <v>1B</v>
          </cell>
          <cell r="H541">
            <v>3</v>
          </cell>
          <cell r="I541" t="str">
            <v>8:2 FTOH</v>
          </cell>
          <cell r="J541">
            <v>158.22784810126581</v>
          </cell>
          <cell r="K541" t="str">
            <v>B</v>
          </cell>
          <cell r="L541">
            <v>1</v>
          </cell>
          <cell r="M541">
            <v>96</v>
          </cell>
          <cell r="N541">
            <v>5</v>
          </cell>
          <cell r="O541" t="str">
            <v xml:space="preserve">Human </v>
          </cell>
          <cell r="P541" t="str">
            <v>S1500+</v>
          </cell>
          <cell r="Q541" t="str">
            <v>HepaRG</v>
          </cell>
          <cell r="R541" t="str">
            <v>2D</v>
          </cell>
          <cell r="S541" t="str">
            <v>NA</v>
          </cell>
          <cell r="T541" t="str">
            <v>NA</v>
          </cell>
          <cell r="U541" t="str">
            <v>NA</v>
          </cell>
        </row>
        <row r="542">
          <cell r="A542" t="str">
            <v>Plate3-D6</v>
          </cell>
          <cell r="B542">
            <v>508</v>
          </cell>
          <cell r="C542">
            <v>3</v>
          </cell>
          <cell r="D542" t="str">
            <v>17-0831-P3R1_D6_1B_4</v>
          </cell>
          <cell r="E542" t="str">
            <v>17-0831-P3R1</v>
          </cell>
          <cell r="F542" t="str">
            <v>D6</v>
          </cell>
          <cell r="G542" t="str">
            <v>1B</v>
          </cell>
          <cell r="H542">
            <v>4</v>
          </cell>
          <cell r="I542" t="str">
            <v>8:2 FTOH</v>
          </cell>
          <cell r="J542">
            <v>158.22784810126581</v>
          </cell>
          <cell r="K542" t="str">
            <v>B</v>
          </cell>
          <cell r="L542">
            <v>1</v>
          </cell>
          <cell r="M542">
            <v>96</v>
          </cell>
          <cell r="N542">
            <v>5</v>
          </cell>
          <cell r="O542" t="str">
            <v xml:space="preserve">Human </v>
          </cell>
          <cell r="P542" t="str">
            <v>S1500+</v>
          </cell>
          <cell r="Q542" t="str">
            <v>HepaRG</v>
          </cell>
          <cell r="R542" t="str">
            <v>2D</v>
          </cell>
          <cell r="S542" t="str">
            <v>NA</v>
          </cell>
          <cell r="T542" t="str">
            <v>NA</v>
          </cell>
          <cell r="U542" t="str">
            <v>NA</v>
          </cell>
        </row>
        <row r="543">
          <cell r="A543" t="str">
            <v>Plate3-D7</v>
          </cell>
          <cell r="B543">
            <v>511</v>
          </cell>
          <cell r="C543">
            <v>3</v>
          </cell>
          <cell r="D543" t="str">
            <v>17-0831-P3R1_D7_1C_3</v>
          </cell>
          <cell r="E543" t="str">
            <v>17-0831-P3R1</v>
          </cell>
          <cell r="F543" t="str">
            <v>D7</v>
          </cell>
          <cell r="G543" t="str">
            <v>1C</v>
          </cell>
          <cell r="H543">
            <v>3</v>
          </cell>
          <cell r="I543" t="str">
            <v>8:2 FTOH</v>
          </cell>
          <cell r="J543">
            <v>50.072103829514496</v>
          </cell>
          <cell r="K543" t="str">
            <v>C</v>
          </cell>
          <cell r="L543">
            <v>1</v>
          </cell>
          <cell r="M543">
            <v>96</v>
          </cell>
          <cell r="N543">
            <v>5</v>
          </cell>
          <cell r="O543" t="str">
            <v xml:space="preserve">Human </v>
          </cell>
          <cell r="P543" t="str">
            <v>S1500+</v>
          </cell>
          <cell r="Q543" t="str">
            <v>HepaRG</v>
          </cell>
          <cell r="R543" t="str">
            <v>2D</v>
          </cell>
          <cell r="S543" t="str">
            <v>NA</v>
          </cell>
          <cell r="T543" t="str">
            <v>NA</v>
          </cell>
          <cell r="U543" t="str">
            <v>NA</v>
          </cell>
        </row>
        <row r="544">
          <cell r="A544" t="str">
            <v>Plate3-D8</v>
          </cell>
          <cell r="B544">
            <v>512</v>
          </cell>
          <cell r="C544">
            <v>3</v>
          </cell>
          <cell r="D544" t="str">
            <v>17-0831-P3R1_D8_1C_4</v>
          </cell>
          <cell r="E544" t="str">
            <v>17-0831-P3R1</v>
          </cell>
          <cell r="F544" t="str">
            <v>D8</v>
          </cell>
          <cell r="G544" t="str">
            <v>1C</v>
          </cell>
          <cell r="H544">
            <v>4</v>
          </cell>
          <cell r="I544" t="str">
            <v>8:2 FTOH</v>
          </cell>
          <cell r="J544">
            <v>50.072103829514496</v>
          </cell>
          <cell r="K544" t="str">
            <v>C</v>
          </cell>
          <cell r="L544">
            <v>1</v>
          </cell>
          <cell r="M544">
            <v>96</v>
          </cell>
          <cell r="N544">
            <v>5</v>
          </cell>
          <cell r="O544" t="str">
            <v xml:space="preserve">Human </v>
          </cell>
          <cell r="P544" t="str">
            <v>S1500+</v>
          </cell>
          <cell r="Q544" t="str">
            <v>HepaRG</v>
          </cell>
          <cell r="R544" t="str">
            <v>2D</v>
          </cell>
          <cell r="S544" t="str">
            <v>NA</v>
          </cell>
          <cell r="T544" t="str">
            <v>NA</v>
          </cell>
          <cell r="U544" t="str">
            <v>NA</v>
          </cell>
        </row>
        <row r="545">
          <cell r="A545" t="str">
            <v>Plate3-D9</v>
          </cell>
          <cell r="B545">
            <v>515</v>
          </cell>
          <cell r="C545">
            <v>3</v>
          </cell>
          <cell r="D545" t="str">
            <v>17-0831-P3R1_D9_1D_3</v>
          </cell>
          <cell r="E545" t="str">
            <v>17-0831-P3R1</v>
          </cell>
          <cell r="F545" t="str">
            <v>D9</v>
          </cell>
          <cell r="G545" t="str">
            <v>1D</v>
          </cell>
          <cell r="H545">
            <v>3</v>
          </cell>
          <cell r="I545" t="str">
            <v>8:2 FTOH</v>
          </cell>
          <cell r="J545">
            <v>15.84560247769446</v>
          </cell>
          <cell r="K545" t="str">
            <v>D</v>
          </cell>
          <cell r="L545">
            <v>1</v>
          </cell>
          <cell r="M545">
            <v>96</v>
          </cell>
          <cell r="N545">
            <v>5</v>
          </cell>
          <cell r="O545" t="str">
            <v xml:space="preserve">Human </v>
          </cell>
          <cell r="P545" t="str">
            <v>S1500+</v>
          </cell>
          <cell r="Q545" t="str">
            <v>HepaRG</v>
          </cell>
          <cell r="R545" t="str">
            <v>2D</v>
          </cell>
          <cell r="S545" t="str">
            <v>NA</v>
          </cell>
          <cell r="T545" t="str">
            <v>NA</v>
          </cell>
          <cell r="U545" t="str">
            <v>NA</v>
          </cell>
        </row>
        <row r="546">
          <cell r="A546" t="str">
            <v>Plate3-E1</v>
          </cell>
          <cell r="B546">
            <v>745</v>
          </cell>
          <cell r="C546">
            <v>3</v>
          </cell>
          <cell r="D546" t="str">
            <v>17-0831-P3R1_E1_NTP- CONTROL-5_1</v>
          </cell>
          <cell r="E546" t="str">
            <v>17-0831-P3R1</v>
          </cell>
          <cell r="F546" t="str">
            <v>E1</v>
          </cell>
          <cell r="G546" t="str">
            <v>NTP- CONTROL-5</v>
          </cell>
          <cell r="H546">
            <v>1</v>
          </cell>
          <cell r="I546" t="str">
            <v>Lysate control1</v>
          </cell>
          <cell r="J546" t="str">
            <v>NA</v>
          </cell>
          <cell r="K546" t="str">
            <v>NA</v>
          </cell>
          <cell r="L546">
            <v>1</v>
          </cell>
          <cell r="M546">
            <v>96</v>
          </cell>
          <cell r="N546">
            <v>5</v>
          </cell>
          <cell r="O546" t="str">
            <v xml:space="preserve">Human </v>
          </cell>
          <cell r="P546" t="str">
            <v>S1500+</v>
          </cell>
          <cell r="Q546" t="str">
            <v>HepaRG</v>
          </cell>
          <cell r="R546" t="str">
            <v>2D</v>
          </cell>
          <cell r="S546" t="str">
            <v>NA</v>
          </cell>
          <cell r="T546" t="str">
            <v>NA</v>
          </cell>
          <cell r="U546" t="str">
            <v>NA</v>
          </cell>
        </row>
        <row r="547">
          <cell r="A547" t="str">
            <v>Plate3-E10</v>
          </cell>
          <cell r="B547">
            <v>550</v>
          </cell>
          <cell r="C547">
            <v>3</v>
          </cell>
          <cell r="D547" t="str">
            <v>17-0831-P3R1_E10_2D_2</v>
          </cell>
          <cell r="E547" t="str">
            <v>17-0831-P3R1</v>
          </cell>
          <cell r="F547" t="str">
            <v>E10</v>
          </cell>
          <cell r="G547" t="str">
            <v>2D</v>
          </cell>
          <cell r="H547">
            <v>2</v>
          </cell>
          <cell r="I547" t="str">
            <v>PFOS</v>
          </cell>
          <cell r="J547">
            <v>7.9228012388472298</v>
          </cell>
          <cell r="K547" t="str">
            <v>D</v>
          </cell>
          <cell r="L547">
            <v>1</v>
          </cell>
          <cell r="M547">
            <v>96</v>
          </cell>
          <cell r="N547">
            <v>5</v>
          </cell>
          <cell r="O547" t="str">
            <v xml:space="preserve">Human </v>
          </cell>
          <cell r="P547" t="str">
            <v>S1500+</v>
          </cell>
          <cell r="Q547" t="str">
            <v>HepaRG</v>
          </cell>
          <cell r="R547" t="str">
            <v>2D</v>
          </cell>
          <cell r="S547" t="str">
            <v>NA</v>
          </cell>
          <cell r="T547" t="str">
            <v>NA</v>
          </cell>
          <cell r="U547" t="str">
            <v>NA</v>
          </cell>
        </row>
        <row r="548">
          <cell r="A548" t="str">
            <v>Plate3-E11</v>
          </cell>
          <cell r="B548">
            <v>553</v>
          </cell>
          <cell r="C548">
            <v>3</v>
          </cell>
          <cell r="D548" t="str">
            <v>17-0831-P3R1_E11_2E_1</v>
          </cell>
          <cell r="E548" t="str">
            <v>17-0831-P3R1</v>
          </cell>
          <cell r="F548" t="str">
            <v>E11</v>
          </cell>
          <cell r="G548" t="str">
            <v>2E</v>
          </cell>
          <cell r="H548">
            <v>1</v>
          </cell>
          <cell r="I548" t="str">
            <v>PFOS</v>
          </cell>
          <cell r="J548">
            <v>2.5072155819136803</v>
          </cell>
          <cell r="K548" t="str">
            <v>E</v>
          </cell>
          <cell r="L548">
            <v>1</v>
          </cell>
          <cell r="M548">
            <v>96</v>
          </cell>
          <cell r="N548">
            <v>5</v>
          </cell>
          <cell r="O548" t="str">
            <v xml:space="preserve">Human </v>
          </cell>
          <cell r="P548" t="str">
            <v>S1500+</v>
          </cell>
          <cell r="Q548" t="str">
            <v>HepaRG</v>
          </cell>
          <cell r="R548" t="str">
            <v>2D</v>
          </cell>
          <cell r="S548" t="str">
            <v>NA</v>
          </cell>
          <cell r="T548" t="str">
            <v>NA</v>
          </cell>
          <cell r="U548" t="str">
            <v>NA</v>
          </cell>
        </row>
        <row r="549">
          <cell r="A549" t="str">
            <v>Plate3-E12</v>
          </cell>
          <cell r="B549">
            <v>554</v>
          </cell>
          <cell r="C549">
            <v>3</v>
          </cell>
          <cell r="D549" t="str">
            <v>17-0831-P3R1_E12_2E_2</v>
          </cell>
          <cell r="E549" t="str">
            <v>17-0831-P3R1</v>
          </cell>
          <cell r="F549" t="str">
            <v>E12</v>
          </cell>
          <cell r="G549" t="str">
            <v>2E</v>
          </cell>
          <cell r="H549">
            <v>2</v>
          </cell>
          <cell r="I549" t="str">
            <v>PFOS</v>
          </cell>
          <cell r="J549">
            <v>2.5072155819136803</v>
          </cell>
          <cell r="K549" t="str">
            <v>E</v>
          </cell>
          <cell r="L549">
            <v>1</v>
          </cell>
          <cell r="M549">
            <v>96</v>
          </cell>
          <cell r="N549">
            <v>5</v>
          </cell>
          <cell r="O549" t="str">
            <v xml:space="preserve">Human </v>
          </cell>
          <cell r="P549" t="str">
            <v>S1500+</v>
          </cell>
          <cell r="Q549" t="str">
            <v>HepaRG</v>
          </cell>
          <cell r="R549" t="str">
            <v>2D</v>
          </cell>
          <cell r="S549" t="str">
            <v>NA</v>
          </cell>
          <cell r="T549" t="str">
            <v>NA</v>
          </cell>
          <cell r="U549" t="str">
            <v>NA</v>
          </cell>
        </row>
        <row r="550">
          <cell r="A550" t="str">
            <v>Plate3-E13</v>
          </cell>
          <cell r="B550">
            <v>721</v>
          </cell>
          <cell r="C550">
            <v>3</v>
          </cell>
          <cell r="D550" t="str">
            <v>17-0831-P3R1_E13_DMSO _1</v>
          </cell>
          <cell r="E550" t="str">
            <v>17-0831-P3R1</v>
          </cell>
          <cell r="F550" t="str">
            <v>E13</v>
          </cell>
          <cell r="G550" t="str">
            <v>DMSO</v>
          </cell>
          <cell r="H550">
            <v>1</v>
          </cell>
          <cell r="I550" t="str">
            <v>DMSO control</v>
          </cell>
          <cell r="J550">
            <v>0</v>
          </cell>
          <cell r="K550" t="str">
            <v>NA</v>
          </cell>
          <cell r="L550">
            <v>1</v>
          </cell>
          <cell r="M550">
            <v>96</v>
          </cell>
          <cell r="N550">
            <v>5</v>
          </cell>
          <cell r="O550" t="str">
            <v xml:space="preserve">Human </v>
          </cell>
          <cell r="P550" t="str">
            <v>S1500+</v>
          </cell>
          <cell r="Q550" t="str">
            <v>HepaRG</v>
          </cell>
          <cell r="R550" t="str">
            <v>2D</v>
          </cell>
          <cell r="S550" t="str">
            <v>NA</v>
          </cell>
          <cell r="T550" t="str">
            <v>NA</v>
          </cell>
          <cell r="U550" t="str">
            <v>NA</v>
          </cell>
        </row>
        <row r="551">
          <cell r="A551" t="str">
            <v>Plate3-E14</v>
          </cell>
          <cell r="B551">
            <v>722</v>
          </cell>
          <cell r="C551">
            <v>3</v>
          </cell>
          <cell r="D551" t="str">
            <v>17-0831-P3R1_E14_DMSO _2</v>
          </cell>
          <cell r="E551" t="str">
            <v>17-0831-P3R1</v>
          </cell>
          <cell r="F551" t="str">
            <v>E14</v>
          </cell>
          <cell r="G551" t="str">
            <v>DMSO</v>
          </cell>
          <cell r="H551">
            <v>2</v>
          </cell>
          <cell r="I551" t="str">
            <v>DMSO control</v>
          </cell>
          <cell r="J551">
            <v>0</v>
          </cell>
          <cell r="K551" t="str">
            <v>NA</v>
          </cell>
          <cell r="L551">
            <v>1</v>
          </cell>
          <cell r="M551">
            <v>96</v>
          </cell>
          <cell r="N551">
            <v>5</v>
          </cell>
          <cell r="O551" t="str">
            <v xml:space="preserve">Human </v>
          </cell>
          <cell r="P551" t="str">
            <v>S1500+</v>
          </cell>
          <cell r="Q551" t="str">
            <v>HepaRG</v>
          </cell>
          <cell r="R551" t="str">
            <v>2D</v>
          </cell>
          <cell r="S551" t="str">
            <v>NA</v>
          </cell>
          <cell r="T551" t="str">
            <v>NA</v>
          </cell>
          <cell r="U551" t="str">
            <v>NA</v>
          </cell>
        </row>
        <row r="552">
          <cell r="A552" t="str">
            <v>Plate3-E15</v>
          </cell>
          <cell r="B552">
            <v>557</v>
          </cell>
          <cell r="C552">
            <v>3</v>
          </cell>
          <cell r="D552" t="str">
            <v>17-0831-P3R1_E15_2F_1</v>
          </cell>
          <cell r="E552" t="str">
            <v>17-0831-P3R1</v>
          </cell>
          <cell r="F552" t="str">
            <v>E15</v>
          </cell>
          <cell r="G552" t="str">
            <v>2F</v>
          </cell>
          <cell r="H552">
            <v>1</v>
          </cell>
          <cell r="I552" t="str">
            <v>PFOS</v>
          </cell>
          <cell r="J552">
            <v>0.7934226525043292</v>
          </cell>
          <cell r="K552" t="str">
            <v>F</v>
          </cell>
          <cell r="L552">
            <v>1</v>
          </cell>
          <cell r="M552">
            <v>96</v>
          </cell>
          <cell r="N552">
            <v>5</v>
          </cell>
          <cell r="O552" t="str">
            <v xml:space="preserve">Human </v>
          </cell>
          <cell r="P552" t="str">
            <v>S1500+</v>
          </cell>
          <cell r="Q552" t="str">
            <v>HepaRG</v>
          </cell>
          <cell r="R552" t="str">
            <v>2D</v>
          </cell>
          <cell r="S552" t="str">
            <v>NA</v>
          </cell>
          <cell r="T552" t="str">
            <v>NA</v>
          </cell>
          <cell r="U552" t="str">
            <v>NA</v>
          </cell>
        </row>
        <row r="553">
          <cell r="A553" t="str">
            <v>Plate3-E16</v>
          </cell>
          <cell r="B553">
            <v>558</v>
          </cell>
          <cell r="C553">
            <v>3</v>
          </cell>
          <cell r="D553" t="str">
            <v>17-0831-P3R1_E16_2F_2</v>
          </cell>
          <cell r="E553" t="str">
            <v>17-0831-P3R1</v>
          </cell>
          <cell r="F553" t="str">
            <v>E16</v>
          </cell>
          <cell r="G553" t="str">
            <v>2F</v>
          </cell>
          <cell r="H553">
            <v>2</v>
          </cell>
          <cell r="I553" t="str">
            <v>PFOS</v>
          </cell>
          <cell r="J553">
            <v>0.7934226525043292</v>
          </cell>
          <cell r="K553" t="str">
            <v>F</v>
          </cell>
          <cell r="L553">
            <v>1</v>
          </cell>
          <cell r="M553">
            <v>96</v>
          </cell>
          <cell r="N553">
            <v>5</v>
          </cell>
          <cell r="O553" t="str">
            <v xml:space="preserve">Human </v>
          </cell>
          <cell r="P553" t="str">
            <v>S1500+</v>
          </cell>
          <cell r="Q553" t="str">
            <v>HepaRG</v>
          </cell>
          <cell r="R553" t="str">
            <v>2D</v>
          </cell>
          <cell r="S553" t="str">
            <v>NA</v>
          </cell>
          <cell r="T553" t="str">
            <v>NA</v>
          </cell>
          <cell r="U553" t="str">
            <v>NA</v>
          </cell>
        </row>
        <row r="554">
          <cell r="A554" t="str">
            <v>Plate3-E17</v>
          </cell>
          <cell r="B554">
            <v>561</v>
          </cell>
          <cell r="C554">
            <v>3</v>
          </cell>
          <cell r="D554" t="str">
            <v>17-0831-P3R1_E17_2G_1</v>
          </cell>
          <cell r="E554" t="str">
            <v>17-0831-P3R1</v>
          </cell>
          <cell r="F554" t="str">
            <v>E17</v>
          </cell>
          <cell r="G554" t="str">
            <v>2G</v>
          </cell>
          <cell r="H554">
            <v>1</v>
          </cell>
          <cell r="I554" t="str">
            <v>PFOS</v>
          </cell>
          <cell r="J554">
            <v>0.25108311788111681</v>
          </cell>
          <cell r="K554" t="str">
            <v>G</v>
          </cell>
          <cell r="L554">
            <v>1</v>
          </cell>
          <cell r="M554">
            <v>96</v>
          </cell>
          <cell r="N554">
            <v>5</v>
          </cell>
          <cell r="O554" t="str">
            <v xml:space="preserve">Human </v>
          </cell>
          <cell r="P554" t="str">
            <v>S1500+</v>
          </cell>
          <cell r="Q554" t="str">
            <v>HepaRG</v>
          </cell>
          <cell r="R554" t="str">
            <v>2D</v>
          </cell>
          <cell r="S554" t="str">
            <v>NA</v>
          </cell>
          <cell r="T554" t="str">
            <v>NA</v>
          </cell>
          <cell r="U554" t="str">
            <v>NA</v>
          </cell>
        </row>
        <row r="555">
          <cell r="A555" t="str">
            <v>Plate3-E18</v>
          </cell>
          <cell r="B555">
            <v>562</v>
          </cell>
          <cell r="C555">
            <v>3</v>
          </cell>
          <cell r="D555" t="str">
            <v>17-0831-P3R1_E18_2G_2</v>
          </cell>
          <cell r="E555" t="str">
            <v>17-0831-P3R1</v>
          </cell>
          <cell r="F555" t="str">
            <v>E18</v>
          </cell>
          <cell r="G555" t="str">
            <v>2G</v>
          </cell>
          <cell r="H555">
            <v>2</v>
          </cell>
          <cell r="I555" t="str">
            <v>PFOS</v>
          </cell>
          <cell r="J555">
            <v>0.25108311788111681</v>
          </cell>
          <cell r="K555" t="str">
            <v>G</v>
          </cell>
          <cell r="L555">
            <v>1</v>
          </cell>
          <cell r="M555">
            <v>96</v>
          </cell>
          <cell r="N555">
            <v>5</v>
          </cell>
          <cell r="O555" t="str">
            <v xml:space="preserve">Human </v>
          </cell>
          <cell r="P555" t="str">
            <v>S1500+</v>
          </cell>
          <cell r="Q555" t="str">
            <v>HepaRG</v>
          </cell>
          <cell r="R555" t="str">
            <v>2D</v>
          </cell>
          <cell r="S555" t="str">
            <v>NA</v>
          </cell>
          <cell r="T555" t="str">
            <v>NA</v>
          </cell>
          <cell r="U555" t="str">
            <v>NA</v>
          </cell>
        </row>
        <row r="556">
          <cell r="A556" t="str">
            <v>Plate3-E19</v>
          </cell>
          <cell r="B556">
            <v>565</v>
          </cell>
          <cell r="C556">
            <v>3</v>
          </cell>
          <cell r="D556" t="str">
            <v>17-0831-P3R1_E19_2H_1</v>
          </cell>
          <cell r="E556" t="str">
            <v>17-0831-P3R1</v>
          </cell>
          <cell r="F556" t="str">
            <v>E19</v>
          </cell>
          <cell r="G556" t="str">
            <v>2H</v>
          </cell>
          <cell r="H556">
            <v>1</v>
          </cell>
          <cell r="I556" t="str">
            <v>PFOS</v>
          </cell>
          <cell r="J556">
            <v>7.9456682873771139E-2</v>
          </cell>
          <cell r="K556" t="str">
            <v>H</v>
          </cell>
          <cell r="L556">
            <v>1</v>
          </cell>
          <cell r="M556">
            <v>96</v>
          </cell>
          <cell r="N556">
            <v>5</v>
          </cell>
          <cell r="O556" t="str">
            <v xml:space="preserve">Human </v>
          </cell>
          <cell r="P556" t="str">
            <v>S1500+</v>
          </cell>
          <cell r="Q556" t="str">
            <v>HepaRG</v>
          </cell>
          <cell r="R556" t="str">
            <v>2D</v>
          </cell>
          <cell r="S556" t="str">
            <v>NA</v>
          </cell>
          <cell r="T556" t="str">
            <v>NA</v>
          </cell>
          <cell r="U556" t="str">
            <v>NA</v>
          </cell>
        </row>
        <row r="557">
          <cell r="A557" t="str">
            <v>Plate3-E20</v>
          </cell>
          <cell r="B557">
            <v>566</v>
          </cell>
          <cell r="C557">
            <v>3</v>
          </cell>
          <cell r="D557" t="str">
            <v>17-0831-P3R1_E20_2H_2</v>
          </cell>
          <cell r="E557" t="str">
            <v>17-0831-P3R1</v>
          </cell>
          <cell r="F557" t="str">
            <v>E20</v>
          </cell>
          <cell r="G557" t="str">
            <v>2H</v>
          </cell>
          <cell r="H557">
            <v>2</v>
          </cell>
          <cell r="I557" t="str">
            <v>PFOS</v>
          </cell>
          <cell r="J557">
            <v>7.9456682873771139E-2</v>
          </cell>
          <cell r="K557" t="str">
            <v>H</v>
          </cell>
          <cell r="L557">
            <v>1</v>
          </cell>
          <cell r="M557">
            <v>96</v>
          </cell>
          <cell r="N557">
            <v>5</v>
          </cell>
          <cell r="O557" t="str">
            <v xml:space="preserve">Human </v>
          </cell>
          <cell r="P557" t="str">
            <v>S1500+</v>
          </cell>
          <cell r="Q557" t="str">
            <v>HepaRG</v>
          </cell>
          <cell r="R557" t="str">
            <v>2D</v>
          </cell>
          <cell r="S557" t="str">
            <v>NA</v>
          </cell>
          <cell r="T557" t="str">
            <v>NA</v>
          </cell>
          <cell r="U557" t="str">
            <v>NA</v>
          </cell>
        </row>
        <row r="558">
          <cell r="A558" t="str">
            <v>Plate3-E21</v>
          </cell>
          <cell r="B558">
            <v>569</v>
          </cell>
          <cell r="C558">
            <v>3</v>
          </cell>
          <cell r="D558" t="str">
            <v>17-0831-P3R1_E21_2I_1</v>
          </cell>
          <cell r="E558" t="str">
            <v>17-0831-P3R1</v>
          </cell>
          <cell r="F558" t="str">
            <v>E21</v>
          </cell>
          <cell r="G558" t="str">
            <v>2I</v>
          </cell>
          <cell r="H558">
            <v>1</v>
          </cell>
          <cell r="I558" t="str">
            <v>PFOS</v>
          </cell>
          <cell r="J558">
            <v>2.5144519896763019E-2</v>
          </cell>
          <cell r="K558" t="str">
            <v>I</v>
          </cell>
          <cell r="L558">
            <v>1</v>
          </cell>
          <cell r="M558">
            <v>96</v>
          </cell>
          <cell r="N558">
            <v>5</v>
          </cell>
          <cell r="O558" t="str">
            <v xml:space="preserve">Human </v>
          </cell>
          <cell r="P558" t="str">
            <v>S1500+</v>
          </cell>
          <cell r="Q558" t="str">
            <v>HepaRG</v>
          </cell>
          <cell r="R558" t="str">
            <v>2D</v>
          </cell>
          <cell r="S558" t="str">
            <v>NA</v>
          </cell>
          <cell r="T558" t="str">
            <v>NA</v>
          </cell>
          <cell r="U558" t="str">
            <v>NA</v>
          </cell>
        </row>
        <row r="559">
          <cell r="A559" t="str">
            <v>Plate3-E22</v>
          </cell>
          <cell r="B559">
            <v>570</v>
          </cell>
          <cell r="C559">
            <v>3</v>
          </cell>
          <cell r="D559" t="str">
            <v>17-0831-P3R1_E22_2I_2</v>
          </cell>
          <cell r="E559" t="str">
            <v>17-0831-P3R1</v>
          </cell>
          <cell r="F559" t="str">
            <v>E22</v>
          </cell>
          <cell r="G559" t="str">
            <v>2I</v>
          </cell>
          <cell r="H559">
            <v>2</v>
          </cell>
          <cell r="I559" t="str">
            <v>PFOS</v>
          </cell>
          <cell r="J559">
            <v>2.5144519896763019E-2</v>
          </cell>
          <cell r="K559" t="str">
            <v>I</v>
          </cell>
          <cell r="L559">
            <v>1</v>
          </cell>
          <cell r="M559">
            <v>96</v>
          </cell>
          <cell r="N559">
            <v>5</v>
          </cell>
          <cell r="O559" t="str">
            <v xml:space="preserve">Human </v>
          </cell>
          <cell r="P559" t="str">
            <v>S1500+</v>
          </cell>
          <cell r="Q559" t="str">
            <v>HepaRG</v>
          </cell>
          <cell r="R559" t="str">
            <v>2D</v>
          </cell>
          <cell r="S559" t="str">
            <v>NA</v>
          </cell>
          <cell r="T559" t="str">
            <v>NA</v>
          </cell>
          <cell r="U559" t="str">
            <v>NA</v>
          </cell>
        </row>
        <row r="560">
          <cell r="A560" t="str">
            <v>Plate3-E3</v>
          </cell>
          <cell r="B560">
            <v>537</v>
          </cell>
          <cell r="C560">
            <v>3</v>
          </cell>
          <cell r="D560" t="str">
            <v>17-0831-P3R1_E3_2A_1</v>
          </cell>
          <cell r="E560" t="str">
            <v>17-0831-P3R1</v>
          </cell>
          <cell r="F560" t="str">
            <v>E3</v>
          </cell>
          <cell r="G560" t="str">
            <v>2A</v>
          </cell>
          <cell r="H560">
            <v>1</v>
          </cell>
          <cell r="I560" t="str">
            <v>PFOS</v>
          </cell>
          <cell r="J560">
            <v>250</v>
          </cell>
          <cell r="K560" t="str">
            <v>A</v>
          </cell>
          <cell r="L560">
            <v>1</v>
          </cell>
          <cell r="M560">
            <v>96</v>
          </cell>
          <cell r="N560">
            <v>5</v>
          </cell>
          <cell r="O560" t="str">
            <v xml:space="preserve">Human </v>
          </cell>
          <cell r="P560" t="str">
            <v>S1500+</v>
          </cell>
          <cell r="Q560" t="str">
            <v>HepaRG</v>
          </cell>
          <cell r="R560" t="str">
            <v>2D</v>
          </cell>
          <cell r="S560" t="str">
            <v>NA</v>
          </cell>
          <cell r="T560" t="str">
            <v>NA</v>
          </cell>
          <cell r="U560" t="str">
            <v>NA</v>
          </cell>
        </row>
        <row r="561">
          <cell r="A561" t="str">
            <v>Plate3-E4</v>
          </cell>
          <cell r="B561">
            <v>538</v>
          </cell>
          <cell r="C561">
            <v>3</v>
          </cell>
          <cell r="D561" t="str">
            <v>17-0831-P3R1_E4_2A_2</v>
          </cell>
          <cell r="E561" t="str">
            <v>17-0831-P3R1</v>
          </cell>
          <cell r="F561" t="str">
            <v>E4</v>
          </cell>
          <cell r="G561" t="str">
            <v>2A</v>
          </cell>
          <cell r="H561">
            <v>2</v>
          </cell>
          <cell r="I561" t="str">
            <v>PFOS</v>
          </cell>
          <cell r="J561">
            <v>250</v>
          </cell>
          <cell r="K561" t="str">
            <v>A</v>
          </cell>
          <cell r="L561">
            <v>1</v>
          </cell>
          <cell r="M561">
            <v>96</v>
          </cell>
          <cell r="N561">
            <v>5</v>
          </cell>
          <cell r="O561" t="str">
            <v xml:space="preserve">Human </v>
          </cell>
          <cell r="P561" t="str">
            <v>S1500+</v>
          </cell>
          <cell r="Q561" t="str">
            <v>HepaRG</v>
          </cell>
          <cell r="R561" t="str">
            <v>2D</v>
          </cell>
          <cell r="S561" t="str">
            <v>NA</v>
          </cell>
          <cell r="T561" t="str">
            <v>NA</v>
          </cell>
          <cell r="U561" t="str">
            <v>NA</v>
          </cell>
        </row>
        <row r="562">
          <cell r="A562" t="str">
            <v>Plate3-E5</v>
          </cell>
          <cell r="B562">
            <v>541</v>
          </cell>
          <cell r="C562">
            <v>3</v>
          </cell>
          <cell r="D562" t="str">
            <v>17-0831-P3R1_E5_2B_1</v>
          </cell>
          <cell r="E562" t="str">
            <v>17-0831-P3R1</v>
          </cell>
          <cell r="F562" t="str">
            <v>E5</v>
          </cell>
          <cell r="G562" t="str">
            <v>2B</v>
          </cell>
          <cell r="H562">
            <v>1</v>
          </cell>
          <cell r="I562" t="str">
            <v>PFOS</v>
          </cell>
          <cell r="J562">
            <v>79.113924050632903</v>
          </cell>
          <cell r="K562" t="str">
            <v>B</v>
          </cell>
          <cell r="L562">
            <v>1</v>
          </cell>
          <cell r="M562">
            <v>96</v>
          </cell>
          <cell r="N562">
            <v>5</v>
          </cell>
          <cell r="O562" t="str">
            <v xml:space="preserve">Human </v>
          </cell>
          <cell r="P562" t="str">
            <v>S1500+</v>
          </cell>
          <cell r="Q562" t="str">
            <v>HepaRG</v>
          </cell>
          <cell r="R562" t="str">
            <v>2D</v>
          </cell>
          <cell r="S562" t="str">
            <v>NA</v>
          </cell>
          <cell r="T562" t="str">
            <v>NA</v>
          </cell>
          <cell r="U562" t="str">
            <v>NA</v>
          </cell>
        </row>
        <row r="563">
          <cell r="A563" t="str">
            <v>Plate3-E6</v>
          </cell>
          <cell r="B563">
            <v>542</v>
          </cell>
          <cell r="C563">
            <v>3</v>
          </cell>
          <cell r="D563" t="str">
            <v>17-0831-P3R1_E6_2B_2</v>
          </cell>
          <cell r="E563" t="str">
            <v>17-0831-P3R1</v>
          </cell>
          <cell r="F563" t="str">
            <v>E6</v>
          </cell>
          <cell r="G563" t="str">
            <v>2B</v>
          </cell>
          <cell r="H563">
            <v>2</v>
          </cell>
          <cell r="I563" t="str">
            <v>PFOS</v>
          </cell>
          <cell r="J563">
            <v>79.113924050632903</v>
          </cell>
          <cell r="K563" t="str">
            <v>B</v>
          </cell>
          <cell r="L563">
            <v>1</v>
          </cell>
          <cell r="M563">
            <v>96</v>
          </cell>
          <cell r="N563">
            <v>5</v>
          </cell>
          <cell r="O563" t="str">
            <v xml:space="preserve">Human </v>
          </cell>
          <cell r="P563" t="str">
            <v>S1500+</v>
          </cell>
          <cell r="Q563" t="str">
            <v>HepaRG</v>
          </cell>
          <cell r="R563" t="str">
            <v>2D</v>
          </cell>
          <cell r="S563" t="str">
            <v>NA</v>
          </cell>
          <cell r="T563" t="str">
            <v>NA</v>
          </cell>
          <cell r="U563" t="str">
            <v>NA</v>
          </cell>
        </row>
        <row r="564">
          <cell r="A564" t="str">
            <v>Plate3-E7</v>
          </cell>
          <cell r="B564">
            <v>545</v>
          </cell>
          <cell r="C564">
            <v>3</v>
          </cell>
          <cell r="D564" t="str">
            <v>17-0831-P3R1_E7_2C_1</v>
          </cell>
          <cell r="E564" t="str">
            <v>17-0831-P3R1</v>
          </cell>
          <cell r="F564" t="str">
            <v>E7</v>
          </cell>
          <cell r="G564" t="str">
            <v>2C</v>
          </cell>
          <cell r="H564">
            <v>1</v>
          </cell>
          <cell r="I564" t="str">
            <v>PFOS</v>
          </cell>
          <cell r="J564">
            <v>25.036051914757248</v>
          </cell>
          <cell r="K564" t="str">
            <v>C</v>
          </cell>
          <cell r="L564">
            <v>1</v>
          </cell>
          <cell r="M564">
            <v>96</v>
          </cell>
          <cell r="N564">
            <v>5</v>
          </cell>
          <cell r="O564" t="str">
            <v xml:space="preserve">Human </v>
          </cell>
          <cell r="P564" t="str">
            <v>S1500+</v>
          </cell>
          <cell r="Q564" t="str">
            <v>HepaRG</v>
          </cell>
          <cell r="R564" t="str">
            <v>2D</v>
          </cell>
          <cell r="S564" t="str">
            <v>NA</v>
          </cell>
          <cell r="T564" t="str">
            <v>NA</v>
          </cell>
          <cell r="U564" t="str">
            <v>NA</v>
          </cell>
        </row>
        <row r="565">
          <cell r="A565" t="str">
            <v>Plate3-E8</v>
          </cell>
          <cell r="B565">
            <v>546</v>
          </cell>
          <cell r="C565">
            <v>3</v>
          </cell>
          <cell r="D565" t="str">
            <v>17-0831-P3R1_E8_2C_2</v>
          </cell>
          <cell r="E565" t="str">
            <v>17-0831-P3R1</v>
          </cell>
          <cell r="F565" t="str">
            <v>E8</v>
          </cell>
          <cell r="G565" t="str">
            <v>2C</v>
          </cell>
          <cell r="H565">
            <v>2</v>
          </cell>
          <cell r="I565" t="str">
            <v>PFOS</v>
          </cell>
          <cell r="J565">
            <v>25.036051914757248</v>
          </cell>
          <cell r="K565" t="str">
            <v>C</v>
          </cell>
          <cell r="L565">
            <v>1</v>
          </cell>
          <cell r="M565">
            <v>96</v>
          </cell>
          <cell r="N565">
            <v>5</v>
          </cell>
          <cell r="O565" t="str">
            <v xml:space="preserve">Human </v>
          </cell>
          <cell r="P565" t="str">
            <v>S1500+</v>
          </cell>
          <cell r="Q565" t="str">
            <v>HepaRG</v>
          </cell>
          <cell r="R565" t="str">
            <v>2D</v>
          </cell>
          <cell r="S565" t="str">
            <v>NA</v>
          </cell>
          <cell r="T565" t="str">
            <v>NA</v>
          </cell>
          <cell r="U565" t="str">
            <v>NA</v>
          </cell>
        </row>
        <row r="566">
          <cell r="A566" t="str">
            <v>Plate3-E9</v>
          </cell>
          <cell r="B566">
            <v>549</v>
          </cell>
          <cell r="C566">
            <v>3</v>
          </cell>
          <cell r="D566" t="str">
            <v>17-0831-P3R1_E9_2D_1</v>
          </cell>
          <cell r="E566" t="str">
            <v>17-0831-P3R1</v>
          </cell>
          <cell r="F566" t="str">
            <v>E9</v>
          </cell>
          <cell r="G566" t="str">
            <v>2D</v>
          </cell>
          <cell r="H566">
            <v>1</v>
          </cell>
          <cell r="I566" t="str">
            <v>PFOS</v>
          </cell>
          <cell r="J566">
            <v>7.9228012388472298</v>
          </cell>
          <cell r="K566" t="str">
            <v>D</v>
          </cell>
          <cell r="L566">
            <v>1</v>
          </cell>
          <cell r="M566">
            <v>96</v>
          </cell>
          <cell r="N566">
            <v>5</v>
          </cell>
          <cell r="O566" t="str">
            <v xml:space="preserve">Human </v>
          </cell>
          <cell r="P566" t="str">
            <v>S1500+</v>
          </cell>
          <cell r="Q566" t="str">
            <v>HepaRG</v>
          </cell>
          <cell r="R566" t="str">
            <v>2D</v>
          </cell>
          <cell r="S566" t="str">
            <v>NA</v>
          </cell>
          <cell r="T566" t="str">
            <v>NA</v>
          </cell>
          <cell r="U566" t="str">
            <v>NA</v>
          </cell>
        </row>
        <row r="567">
          <cell r="A567" t="str">
            <v>Plate3-F1</v>
          </cell>
          <cell r="B567">
            <v>746</v>
          </cell>
          <cell r="C567">
            <v>3</v>
          </cell>
          <cell r="D567" t="str">
            <v>17-0831-P3R1_F1_NTP- CONTROL-6_2</v>
          </cell>
          <cell r="E567" t="str">
            <v>17-0831-P3R1</v>
          </cell>
          <cell r="F567" t="str">
            <v>F1</v>
          </cell>
          <cell r="G567" t="str">
            <v>NTP- CONTROL-6</v>
          </cell>
          <cell r="H567">
            <v>2</v>
          </cell>
          <cell r="I567" t="str">
            <v>Lysate control1</v>
          </cell>
          <cell r="J567" t="str">
            <v>NA</v>
          </cell>
          <cell r="K567" t="str">
            <v>NA</v>
          </cell>
          <cell r="L567">
            <v>1</v>
          </cell>
          <cell r="M567">
            <v>96</v>
          </cell>
          <cell r="N567">
            <v>5</v>
          </cell>
          <cell r="O567" t="str">
            <v xml:space="preserve">Human </v>
          </cell>
          <cell r="P567" t="str">
            <v>S1500+</v>
          </cell>
          <cell r="Q567" t="str">
            <v>HepaRG</v>
          </cell>
          <cell r="R567" t="str">
            <v>2D</v>
          </cell>
          <cell r="S567" t="str">
            <v>NA</v>
          </cell>
          <cell r="T567" t="str">
            <v>NA</v>
          </cell>
          <cell r="U567" t="str">
            <v>NA</v>
          </cell>
        </row>
        <row r="568">
          <cell r="A568" t="str">
            <v>Plate3-F10</v>
          </cell>
          <cell r="B568">
            <v>552</v>
          </cell>
          <cell r="C568">
            <v>3</v>
          </cell>
          <cell r="D568" t="str">
            <v>17-0831-P3R1_F10_2D_4</v>
          </cell>
          <cell r="E568" t="str">
            <v>17-0831-P3R1</v>
          </cell>
          <cell r="F568" t="str">
            <v>F10</v>
          </cell>
          <cell r="G568" t="str">
            <v>2D</v>
          </cell>
          <cell r="H568">
            <v>4</v>
          </cell>
          <cell r="I568" t="str">
            <v>PFOS</v>
          </cell>
          <cell r="J568">
            <v>7.9228012388472298</v>
          </cell>
          <cell r="K568" t="str">
            <v>D</v>
          </cell>
          <cell r="L568">
            <v>1</v>
          </cell>
          <cell r="M568">
            <v>96</v>
          </cell>
          <cell r="N568">
            <v>5</v>
          </cell>
          <cell r="O568" t="str">
            <v xml:space="preserve">Human </v>
          </cell>
          <cell r="P568" t="str">
            <v>S1500+</v>
          </cell>
          <cell r="Q568" t="str">
            <v>HepaRG</v>
          </cell>
          <cell r="R568" t="str">
            <v>2D</v>
          </cell>
          <cell r="S568" t="str">
            <v>NA</v>
          </cell>
          <cell r="T568" t="str">
            <v>NA</v>
          </cell>
          <cell r="U568" t="str">
            <v>NA</v>
          </cell>
        </row>
        <row r="569">
          <cell r="A569" t="str">
            <v>Plate3-F11</v>
          </cell>
          <cell r="B569">
            <v>555</v>
          </cell>
          <cell r="C569">
            <v>3</v>
          </cell>
          <cell r="D569" t="str">
            <v>17-0831-P3R1_F11_2E_3</v>
          </cell>
          <cell r="E569" t="str">
            <v>17-0831-P3R1</v>
          </cell>
          <cell r="F569" t="str">
            <v>F11</v>
          </cell>
          <cell r="G569" t="str">
            <v>2E</v>
          </cell>
          <cell r="H569">
            <v>3</v>
          </cell>
          <cell r="I569" t="str">
            <v>PFOS</v>
          </cell>
          <cell r="J569">
            <v>2.5072155819136803</v>
          </cell>
          <cell r="K569" t="str">
            <v>E</v>
          </cell>
          <cell r="L569">
            <v>1</v>
          </cell>
          <cell r="M569">
            <v>96</v>
          </cell>
          <cell r="N569">
            <v>5</v>
          </cell>
          <cell r="O569" t="str">
            <v xml:space="preserve">Human </v>
          </cell>
          <cell r="P569" t="str">
            <v>S1500+</v>
          </cell>
          <cell r="Q569" t="str">
            <v>HepaRG</v>
          </cell>
          <cell r="R569" t="str">
            <v>2D</v>
          </cell>
          <cell r="S569" t="str">
            <v>NA</v>
          </cell>
          <cell r="T569" t="str">
            <v>NA</v>
          </cell>
          <cell r="U569" t="str">
            <v>NA</v>
          </cell>
        </row>
        <row r="570">
          <cell r="A570" t="str">
            <v>Plate3-F12</v>
          </cell>
          <cell r="B570">
            <v>556</v>
          </cell>
          <cell r="C570">
            <v>3</v>
          </cell>
          <cell r="D570" t="str">
            <v>17-0831-P3R1_F12_2E_4</v>
          </cell>
          <cell r="E570" t="str">
            <v>17-0831-P3R1</v>
          </cell>
          <cell r="F570" t="str">
            <v>F12</v>
          </cell>
          <cell r="G570" t="str">
            <v>2E</v>
          </cell>
          <cell r="H570">
            <v>4</v>
          </cell>
          <cell r="I570" t="str">
            <v>PFOS</v>
          </cell>
          <cell r="J570">
            <v>2.5072155819136803</v>
          </cell>
          <cell r="K570" t="str">
            <v>E</v>
          </cell>
          <cell r="L570">
            <v>1</v>
          </cell>
          <cell r="M570">
            <v>96</v>
          </cell>
          <cell r="N570">
            <v>5</v>
          </cell>
          <cell r="O570" t="str">
            <v xml:space="preserve">Human </v>
          </cell>
          <cell r="P570" t="str">
            <v>S1500+</v>
          </cell>
          <cell r="Q570" t="str">
            <v>HepaRG</v>
          </cell>
          <cell r="R570" t="str">
            <v>2D</v>
          </cell>
          <cell r="S570" t="str">
            <v>NA</v>
          </cell>
          <cell r="T570" t="str">
            <v>NA</v>
          </cell>
          <cell r="U570" t="str">
            <v>NA</v>
          </cell>
        </row>
        <row r="571">
          <cell r="A571" t="str">
            <v>Plate3-F13</v>
          </cell>
          <cell r="B571">
            <v>723</v>
          </cell>
          <cell r="C571">
            <v>3</v>
          </cell>
          <cell r="D571" t="str">
            <v>17-0831-P3R1_F13_DMSO _3</v>
          </cell>
          <cell r="E571" t="str">
            <v>17-0831-P3R1</v>
          </cell>
          <cell r="F571" t="str">
            <v>F13</v>
          </cell>
          <cell r="G571" t="str">
            <v>DMSO</v>
          </cell>
          <cell r="H571">
            <v>3</v>
          </cell>
          <cell r="I571" t="str">
            <v>DMSO control</v>
          </cell>
          <cell r="J571">
            <v>0</v>
          </cell>
          <cell r="K571" t="str">
            <v>NA</v>
          </cell>
          <cell r="L571">
            <v>1</v>
          </cell>
          <cell r="M571">
            <v>96</v>
          </cell>
          <cell r="N571">
            <v>5</v>
          </cell>
          <cell r="O571" t="str">
            <v xml:space="preserve">Human </v>
          </cell>
          <cell r="P571" t="str">
            <v>S1500+</v>
          </cell>
          <cell r="Q571" t="str">
            <v>HepaRG</v>
          </cell>
          <cell r="R571" t="str">
            <v>2D</v>
          </cell>
          <cell r="S571" t="str">
            <v>NA</v>
          </cell>
          <cell r="T571" t="str">
            <v>NA</v>
          </cell>
          <cell r="U571" t="str">
            <v>NA</v>
          </cell>
        </row>
        <row r="572">
          <cell r="A572" t="str">
            <v>Plate3-F14</v>
          </cell>
          <cell r="B572">
            <v>724</v>
          </cell>
          <cell r="C572">
            <v>3</v>
          </cell>
          <cell r="D572" t="str">
            <v>17-0831-P3R1_F14_DMSO _4</v>
          </cell>
          <cell r="E572" t="str">
            <v>17-0831-P3R1</v>
          </cell>
          <cell r="F572" t="str">
            <v>F14</v>
          </cell>
          <cell r="G572" t="str">
            <v>DMSO</v>
          </cell>
          <cell r="H572">
            <v>4</v>
          </cell>
          <cell r="I572" t="str">
            <v>DMSO control</v>
          </cell>
          <cell r="J572">
            <v>0</v>
          </cell>
          <cell r="K572" t="str">
            <v>NA</v>
          </cell>
          <cell r="L572">
            <v>1</v>
          </cell>
          <cell r="M572">
            <v>96</v>
          </cell>
          <cell r="N572">
            <v>5</v>
          </cell>
          <cell r="O572" t="str">
            <v xml:space="preserve">Human </v>
          </cell>
          <cell r="P572" t="str">
            <v>S1500+</v>
          </cell>
          <cell r="Q572" t="str">
            <v>HepaRG</v>
          </cell>
          <cell r="R572" t="str">
            <v>2D</v>
          </cell>
          <cell r="S572" t="str">
            <v>NA</v>
          </cell>
          <cell r="T572" t="str">
            <v>NA</v>
          </cell>
          <cell r="U572" t="str">
            <v>NA</v>
          </cell>
        </row>
        <row r="573">
          <cell r="A573" t="str">
            <v>Plate3-F15</v>
          </cell>
          <cell r="B573">
            <v>559</v>
          </cell>
          <cell r="C573">
            <v>3</v>
          </cell>
          <cell r="D573" t="str">
            <v>17-0831-P3R1_F15_2F_3</v>
          </cell>
          <cell r="E573" t="str">
            <v>17-0831-P3R1</v>
          </cell>
          <cell r="F573" t="str">
            <v>F15</v>
          </cell>
          <cell r="G573" t="str">
            <v>2F</v>
          </cell>
          <cell r="H573">
            <v>3</v>
          </cell>
          <cell r="I573" t="str">
            <v>PFOS</v>
          </cell>
          <cell r="J573">
            <v>0.7934226525043292</v>
          </cell>
          <cell r="K573" t="str">
            <v>F</v>
          </cell>
          <cell r="L573">
            <v>1</v>
          </cell>
          <cell r="M573">
            <v>96</v>
          </cell>
          <cell r="N573">
            <v>5</v>
          </cell>
          <cell r="O573" t="str">
            <v xml:space="preserve">Human </v>
          </cell>
          <cell r="P573" t="str">
            <v>S1500+</v>
          </cell>
          <cell r="Q573" t="str">
            <v>HepaRG</v>
          </cell>
          <cell r="R573" t="str">
            <v>2D</v>
          </cell>
          <cell r="S573" t="str">
            <v>NA</v>
          </cell>
          <cell r="T573" t="str">
            <v>NA</v>
          </cell>
          <cell r="U573" t="str">
            <v>NA</v>
          </cell>
        </row>
        <row r="574">
          <cell r="A574" t="str">
            <v>Plate3-F16</v>
          </cell>
          <cell r="B574">
            <v>560</v>
          </cell>
          <cell r="C574">
            <v>3</v>
          </cell>
          <cell r="D574" t="str">
            <v>17-0831-P3R1_F16_2F_4</v>
          </cell>
          <cell r="E574" t="str">
            <v>17-0831-P3R1</v>
          </cell>
          <cell r="F574" t="str">
            <v>F16</v>
          </cell>
          <cell r="G574" t="str">
            <v>2F</v>
          </cell>
          <cell r="H574">
            <v>4</v>
          </cell>
          <cell r="I574" t="str">
            <v>PFOS</v>
          </cell>
          <cell r="J574">
            <v>0.7934226525043292</v>
          </cell>
          <cell r="K574" t="str">
            <v>F</v>
          </cell>
          <cell r="L574">
            <v>1</v>
          </cell>
          <cell r="M574">
            <v>96</v>
          </cell>
          <cell r="N574">
            <v>5</v>
          </cell>
          <cell r="O574" t="str">
            <v xml:space="preserve">Human </v>
          </cell>
          <cell r="P574" t="str">
            <v>S1500+</v>
          </cell>
          <cell r="Q574" t="str">
            <v>HepaRG</v>
          </cell>
          <cell r="R574" t="str">
            <v>2D</v>
          </cell>
          <cell r="S574" t="str">
            <v>NA</v>
          </cell>
          <cell r="T574" t="str">
            <v>NA</v>
          </cell>
          <cell r="U574" t="str">
            <v>NA</v>
          </cell>
        </row>
        <row r="575">
          <cell r="A575" t="str">
            <v>Plate3-F17</v>
          </cell>
          <cell r="B575">
            <v>563</v>
          </cell>
          <cell r="C575">
            <v>3</v>
          </cell>
          <cell r="D575" t="str">
            <v>17-0831-P3R1_F17_2G_3</v>
          </cell>
          <cell r="E575" t="str">
            <v>17-0831-P3R1</v>
          </cell>
          <cell r="F575" t="str">
            <v>F17</v>
          </cell>
          <cell r="G575" t="str">
            <v>2G</v>
          </cell>
          <cell r="H575">
            <v>3</v>
          </cell>
          <cell r="I575" t="str">
            <v>PFOS</v>
          </cell>
          <cell r="J575">
            <v>0.25108311788111681</v>
          </cell>
          <cell r="K575" t="str">
            <v>G</v>
          </cell>
          <cell r="L575">
            <v>1</v>
          </cell>
          <cell r="M575">
            <v>96</v>
          </cell>
          <cell r="N575">
            <v>5</v>
          </cell>
          <cell r="O575" t="str">
            <v xml:space="preserve">Human </v>
          </cell>
          <cell r="P575" t="str">
            <v>S1500+</v>
          </cell>
          <cell r="Q575" t="str">
            <v>HepaRG</v>
          </cell>
          <cell r="R575" t="str">
            <v>2D</v>
          </cell>
          <cell r="S575" t="str">
            <v>NA</v>
          </cell>
          <cell r="T575" t="str">
            <v>NA</v>
          </cell>
          <cell r="U575" t="str">
            <v>NA</v>
          </cell>
        </row>
        <row r="576">
          <cell r="A576" t="str">
            <v>Plate3-F18</v>
          </cell>
          <cell r="B576">
            <v>564</v>
          </cell>
          <cell r="C576">
            <v>3</v>
          </cell>
          <cell r="D576" t="str">
            <v>17-0831-P3R1_F18_2G_4</v>
          </cell>
          <cell r="E576" t="str">
            <v>17-0831-P3R1</v>
          </cell>
          <cell r="F576" t="str">
            <v>F18</v>
          </cell>
          <cell r="G576" t="str">
            <v>2G</v>
          </cell>
          <cell r="H576">
            <v>4</v>
          </cell>
          <cell r="I576" t="str">
            <v>PFOS</v>
          </cell>
          <cell r="J576">
            <v>0.25108311788111681</v>
          </cell>
          <cell r="K576" t="str">
            <v>G</v>
          </cell>
          <cell r="L576">
            <v>1</v>
          </cell>
          <cell r="M576">
            <v>96</v>
          </cell>
          <cell r="N576">
            <v>5</v>
          </cell>
          <cell r="O576" t="str">
            <v xml:space="preserve">Human </v>
          </cell>
          <cell r="P576" t="str">
            <v>S1500+</v>
          </cell>
          <cell r="Q576" t="str">
            <v>HepaRG</v>
          </cell>
          <cell r="R576" t="str">
            <v>2D</v>
          </cell>
          <cell r="S576" t="str">
            <v>NA</v>
          </cell>
          <cell r="T576" t="str">
            <v>NA</v>
          </cell>
          <cell r="U576" t="str">
            <v>NA</v>
          </cell>
        </row>
        <row r="577">
          <cell r="A577" t="str">
            <v>Plate3-F19</v>
          </cell>
          <cell r="B577">
            <v>567</v>
          </cell>
          <cell r="C577">
            <v>3</v>
          </cell>
          <cell r="D577" t="str">
            <v>17-0831-P3R1_F19_2H_3</v>
          </cell>
          <cell r="E577" t="str">
            <v>17-0831-P3R1</v>
          </cell>
          <cell r="F577" t="str">
            <v>F19</v>
          </cell>
          <cell r="G577" t="str">
            <v>2H</v>
          </cell>
          <cell r="H577">
            <v>3</v>
          </cell>
          <cell r="I577" t="str">
            <v>PFOS</v>
          </cell>
          <cell r="J577">
            <v>7.9456682873771139E-2</v>
          </cell>
          <cell r="K577" t="str">
            <v>H</v>
          </cell>
          <cell r="L577">
            <v>1</v>
          </cell>
          <cell r="M577">
            <v>96</v>
          </cell>
          <cell r="N577">
            <v>5</v>
          </cell>
          <cell r="O577" t="str">
            <v xml:space="preserve">Human </v>
          </cell>
          <cell r="P577" t="str">
            <v>S1500+</v>
          </cell>
          <cell r="Q577" t="str">
            <v>HepaRG</v>
          </cell>
          <cell r="R577" t="str">
            <v>2D</v>
          </cell>
          <cell r="S577" t="str">
            <v>NA</v>
          </cell>
          <cell r="T577" t="str">
            <v>NA</v>
          </cell>
          <cell r="U577" t="str">
            <v>NA</v>
          </cell>
        </row>
        <row r="578">
          <cell r="A578" t="str">
            <v>Plate3-F20</v>
          </cell>
          <cell r="B578">
            <v>568</v>
          </cell>
          <cell r="C578">
            <v>3</v>
          </cell>
          <cell r="D578" t="str">
            <v>17-0831-P3R1_F20_2H_4</v>
          </cell>
          <cell r="E578" t="str">
            <v>17-0831-P3R1</v>
          </cell>
          <cell r="F578" t="str">
            <v>F20</v>
          </cell>
          <cell r="G578" t="str">
            <v>2H</v>
          </cell>
          <cell r="H578">
            <v>4</v>
          </cell>
          <cell r="I578" t="str">
            <v>PFOS</v>
          </cell>
          <cell r="J578">
            <v>7.9456682873771139E-2</v>
          </cell>
          <cell r="K578" t="str">
            <v>H</v>
          </cell>
          <cell r="L578">
            <v>1</v>
          </cell>
          <cell r="M578">
            <v>96</v>
          </cell>
          <cell r="N578">
            <v>5</v>
          </cell>
          <cell r="O578" t="str">
            <v xml:space="preserve">Human </v>
          </cell>
          <cell r="P578" t="str">
            <v>S1500+</v>
          </cell>
          <cell r="Q578" t="str">
            <v>HepaRG</v>
          </cell>
          <cell r="R578" t="str">
            <v>2D</v>
          </cell>
          <cell r="S578" t="str">
            <v>NA</v>
          </cell>
          <cell r="T578" t="str">
            <v>NA</v>
          </cell>
          <cell r="U578" t="str">
            <v>NA</v>
          </cell>
        </row>
        <row r="579">
          <cell r="A579" t="str">
            <v>Plate3-F21</v>
          </cell>
          <cell r="B579">
            <v>571</v>
          </cell>
          <cell r="C579">
            <v>3</v>
          </cell>
          <cell r="D579" t="str">
            <v>17-0831-P3R1_F21_2I_3</v>
          </cell>
          <cell r="E579" t="str">
            <v>17-0831-P3R1</v>
          </cell>
          <cell r="F579" t="str">
            <v>F21</v>
          </cell>
          <cell r="G579" t="str">
            <v>2I</v>
          </cell>
          <cell r="H579">
            <v>3</v>
          </cell>
          <cell r="I579" t="str">
            <v>PFOS</v>
          </cell>
          <cell r="J579">
            <v>2.5144519896763019E-2</v>
          </cell>
          <cell r="K579" t="str">
            <v>I</v>
          </cell>
          <cell r="L579">
            <v>1</v>
          </cell>
          <cell r="M579">
            <v>96</v>
          </cell>
          <cell r="N579">
            <v>5</v>
          </cell>
          <cell r="O579" t="str">
            <v xml:space="preserve">Human </v>
          </cell>
          <cell r="P579" t="str">
            <v>S1500+</v>
          </cell>
          <cell r="Q579" t="str">
            <v>HepaRG</v>
          </cell>
          <cell r="R579" t="str">
            <v>2D</v>
          </cell>
          <cell r="S579" t="str">
            <v>NA</v>
          </cell>
          <cell r="T579" t="str">
            <v>NA</v>
          </cell>
          <cell r="U579" t="str">
            <v>NA</v>
          </cell>
        </row>
        <row r="580">
          <cell r="A580" t="str">
            <v>Plate3-F22</v>
          </cell>
          <cell r="B580">
            <v>572</v>
          </cell>
          <cell r="C580">
            <v>3</v>
          </cell>
          <cell r="D580" t="str">
            <v>17-0831-P3R1_F22_2I_4</v>
          </cell>
          <cell r="E580" t="str">
            <v>17-0831-P3R1</v>
          </cell>
          <cell r="F580" t="str">
            <v>F22</v>
          </cell>
          <cell r="G580" t="str">
            <v>2I</v>
          </cell>
          <cell r="H580">
            <v>4</v>
          </cell>
          <cell r="I580" t="str">
            <v>PFOS</v>
          </cell>
          <cell r="J580">
            <v>2.5144519896763019E-2</v>
          </cell>
          <cell r="K580" t="str">
            <v>I</v>
          </cell>
          <cell r="L580">
            <v>1</v>
          </cell>
          <cell r="M580">
            <v>96</v>
          </cell>
          <cell r="N580">
            <v>5</v>
          </cell>
          <cell r="O580" t="str">
            <v xml:space="preserve">Human </v>
          </cell>
          <cell r="P580" t="str">
            <v>S1500+</v>
          </cell>
          <cell r="Q580" t="str">
            <v>HepaRG</v>
          </cell>
          <cell r="R580" t="str">
            <v>2D</v>
          </cell>
          <cell r="S580" t="str">
            <v>NA</v>
          </cell>
          <cell r="T580" t="str">
            <v>NA</v>
          </cell>
          <cell r="U580" t="str">
            <v>NA</v>
          </cell>
        </row>
        <row r="581">
          <cell r="A581" t="str">
            <v>Plate3-F3</v>
          </cell>
          <cell r="B581">
            <v>539</v>
          </cell>
          <cell r="C581">
            <v>3</v>
          </cell>
          <cell r="D581" t="str">
            <v>17-0831-P3R1_F3_2A_3</v>
          </cell>
          <cell r="E581" t="str">
            <v>17-0831-P3R1</v>
          </cell>
          <cell r="F581" t="str">
            <v>F3</v>
          </cell>
          <cell r="G581" t="str">
            <v>2A</v>
          </cell>
          <cell r="H581">
            <v>3</v>
          </cell>
          <cell r="I581" t="str">
            <v>PFOS</v>
          </cell>
          <cell r="J581">
            <v>250</v>
          </cell>
          <cell r="K581" t="str">
            <v>A</v>
          </cell>
          <cell r="L581">
            <v>1</v>
          </cell>
          <cell r="M581">
            <v>96</v>
          </cell>
          <cell r="N581">
            <v>5</v>
          </cell>
          <cell r="O581" t="str">
            <v xml:space="preserve">Human </v>
          </cell>
          <cell r="P581" t="str">
            <v>S1500+</v>
          </cell>
          <cell r="Q581" t="str">
            <v>HepaRG</v>
          </cell>
          <cell r="R581" t="str">
            <v>2D</v>
          </cell>
          <cell r="S581" t="str">
            <v>NA</v>
          </cell>
          <cell r="T581" t="str">
            <v>NA</v>
          </cell>
          <cell r="U581" t="str">
            <v>NA</v>
          </cell>
        </row>
        <row r="582">
          <cell r="A582" t="str">
            <v>Plate3-F4</v>
          </cell>
          <cell r="B582">
            <v>540</v>
          </cell>
          <cell r="C582">
            <v>3</v>
          </cell>
          <cell r="D582" t="str">
            <v>17-0831-P3R1_F4_2A_4</v>
          </cell>
          <cell r="E582" t="str">
            <v>17-0831-P3R1</v>
          </cell>
          <cell r="F582" t="str">
            <v>F4</v>
          </cell>
          <cell r="G582" t="str">
            <v>2A</v>
          </cell>
          <cell r="H582">
            <v>4</v>
          </cell>
          <cell r="I582" t="str">
            <v>PFOS</v>
          </cell>
          <cell r="J582">
            <v>250</v>
          </cell>
          <cell r="K582" t="str">
            <v>A</v>
          </cell>
          <cell r="L582">
            <v>1</v>
          </cell>
          <cell r="M582">
            <v>96</v>
          </cell>
          <cell r="N582">
            <v>5</v>
          </cell>
          <cell r="O582" t="str">
            <v xml:space="preserve">Human </v>
          </cell>
          <cell r="P582" t="str">
            <v>S1500+</v>
          </cell>
          <cell r="Q582" t="str">
            <v>HepaRG</v>
          </cell>
          <cell r="R582" t="str">
            <v>2D</v>
          </cell>
          <cell r="S582" t="str">
            <v>NA</v>
          </cell>
          <cell r="T582" t="str">
            <v>NA</v>
          </cell>
          <cell r="U582" t="str">
            <v>NA</v>
          </cell>
        </row>
        <row r="583">
          <cell r="A583" t="str">
            <v>Plate3-F5</v>
          </cell>
          <cell r="B583">
            <v>543</v>
          </cell>
          <cell r="C583">
            <v>3</v>
          </cell>
          <cell r="D583" t="str">
            <v>17-0831-P3R1_F5_2B_3</v>
          </cell>
          <cell r="E583" t="str">
            <v>17-0831-P3R1</v>
          </cell>
          <cell r="F583" t="str">
            <v>F5</v>
          </cell>
          <cell r="G583" t="str">
            <v>2B</v>
          </cell>
          <cell r="H583">
            <v>3</v>
          </cell>
          <cell r="I583" t="str">
            <v>PFOS</v>
          </cell>
          <cell r="J583">
            <v>79.113924050632903</v>
          </cell>
          <cell r="K583" t="str">
            <v>B</v>
          </cell>
          <cell r="L583">
            <v>1</v>
          </cell>
          <cell r="M583">
            <v>96</v>
          </cell>
          <cell r="N583">
            <v>5</v>
          </cell>
          <cell r="O583" t="str">
            <v xml:space="preserve">Human </v>
          </cell>
          <cell r="P583" t="str">
            <v>S1500+</v>
          </cell>
          <cell r="Q583" t="str">
            <v>HepaRG</v>
          </cell>
          <cell r="R583" t="str">
            <v>2D</v>
          </cell>
          <cell r="S583" t="str">
            <v>NA</v>
          </cell>
          <cell r="T583" t="str">
            <v>NA</v>
          </cell>
          <cell r="U583" t="str">
            <v>NA</v>
          </cell>
        </row>
        <row r="584">
          <cell r="A584" t="str">
            <v>Plate3-F6</v>
          </cell>
          <cell r="B584">
            <v>544</v>
          </cell>
          <cell r="C584">
            <v>3</v>
          </cell>
          <cell r="D584" t="str">
            <v>17-0831-P3R1_F6_2B_4</v>
          </cell>
          <cell r="E584" t="str">
            <v>17-0831-P3R1</v>
          </cell>
          <cell r="F584" t="str">
            <v>F6</v>
          </cell>
          <cell r="G584" t="str">
            <v>2B</v>
          </cell>
          <cell r="H584">
            <v>4</v>
          </cell>
          <cell r="I584" t="str">
            <v>PFOS</v>
          </cell>
          <cell r="J584">
            <v>79.113924050632903</v>
          </cell>
          <cell r="K584" t="str">
            <v>B</v>
          </cell>
          <cell r="L584">
            <v>1</v>
          </cell>
          <cell r="M584">
            <v>96</v>
          </cell>
          <cell r="N584">
            <v>5</v>
          </cell>
          <cell r="O584" t="str">
            <v xml:space="preserve">Human </v>
          </cell>
          <cell r="P584" t="str">
            <v>S1500+</v>
          </cell>
          <cell r="Q584" t="str">
            <v>HepaRG</v>
          </cell>
          <cell r="R584" t="str">
            <v>2D</v>
          </cell>
          <cell r="S584" t="str">
            <v>NA</v>
          </cell>
          <cell r="T584" t="str">
            <v>NA</v>
          </cell>
          <cell r="U584" t="str">
            <v>NA</v>
          </cell>
        </row>
        <row r="585">
          <cell r="A585" t="str">
            <v>Plate3-F7</v>
          </cell>
          <cell r="B585">
            <v>547</v>
          </cell>
          <cell r="C585">
            <v>3</v>
          </cell>
          <cell r="D585" t="str">
            <v>17-0831-P3R1_F7_2C_3</v>
          </cell>
          <cell r="E585" t="str">
            <v>17-0831-P3R1</v>
          </cell>
          <cell r="F585" t="str">
            <v>F7</v>
          </cell>
          <cell r="G585" t="str">
            <v>2C</v>
          </cell>
          <cell r="H585">
            <v>3</v>
          </cell>
          <cell r="I585" t="str">
            <v>PFOS</v>
          </cell>
          <cell r="J585">
            <v>25.036051914757248</v>
          </cell>
          <cell r="K585" t="str">
            <v>C</v>
          </cell>
          <cell r="L585">
            <v>1</v>
          </cell>
          <cell r="M585">
            <v>96</v>
          </cell>
          <cell r="N585">
            <v>5</v>
          </cell>
          <cell r="O585" t="str">
            <v xml:space="preserve">Human </v>
          </cell>
          <cell r="P585" t="str">
            <v>S1500+</v>
          </cell>
          <cell r="Q585" t="str">
            <v>HepaRG</v>
          </cell>
          <cell r="R585" t="str">
            <v>2D</v>
          </cell>
          <cell r="S585" t="str">
            <v>NA</v>
          </cell>
          <cell r="T585" t="str">
            <v>NA</v>
          </cell>
          <cell r="U585" t="str">
            <v>NA</v>
          </cell>
        </row>
        <row r="586">
          <cell r="A586" t="str">
            <v>Plate3-F8</v>
          </cell>
          <cell r="B586">
            <v>548</v>
          </cell>
          <cell r="C586">
            <v>3</v>
          </cell>
          <cell r="D586" t="str">
            <v>17-0831-P3R1_F8_2C_4</v>
          </cell>
          <cell r="E586" t="str">
            <v>17-0831-P3R1</v>
          </cell>
          <cell r="F586" t="str">
            <v>F8</v>
          </cell>
          <cell r="G586" t="str">
            <v>2C</v>
          </cell>
          <cell r="H586">
            <v>4</v>
          </cell>
          <cell r="I586" t="str">
            <v>PFOS</v>
          </cell>
          <cell r="J586">
            <v>25.036051914757248</v>
          </cell>
          <cell r="K586" t="str">
            <v>C</v>
          </cell>
          <cell r="L586">
            <v>1</v>
          </cell>
          <cell r="M586">
            <v>96</v>
          </cell>
          <cell r="N586">
            <v>5</v>
          </cell>
          <cell r="O586" t="str">
            <v xml:space="preserve">Human </v>
          </cell>
          <cell r="P586" t="str">
            <v>S1500+</v>
          </cell>
          <cell r="Q586" t="str">
            <v>HepaRG</v>
          </cell>
          <cell r="R586" t="str">
            <v>2D</v>
          </cell>
          <cell r="S586" t="str">
            <v>NA</v>
          </cell>
          <cell r="T586" t="str">
            <v>NA</v>
          </cell>
          <cell r="U586" t="str">
            <v>NA</v>
          </cell>
        </row>
        <row r="587">
          <cell r="A587" t="str">
            <v>Plate3-F9</v>
          </cell>
          <cell r="B587">
            <v>551</v>
          </cell>
          <cell r="C587">
            <v>3</v>
          </cell>
          <cell r="D587" t="str">
            <v>17-0831-P3R1_F9_2D_3</v>
          </cell>
          <cell r="E587" t="str">
            <v>17-0831-P3R1</v>
          </cell>
          <cell r="F587" t="str">
            <v>F9</v>
          </cell>
          <cell r="G587" t="str">
            <v>2D</v>
          </cell>
          <cell r="H587">
            <v>3</v>
          </cell>
          <cell r="I587" t="str">
            <v>PFOS</v>
          </cell>
          <cell r="J587">
            <v>7.9228012388472298</v>
          </cell>
          <cell r="K587" t="str">
            <v>D</v>
          </cell>
          <cell r="L587">
            <v>1</v>
          </cell>
          <cell r="M587">
            <v>96</v>
          </cell>
          <cell r="N587">
            <v>5</v>
          </cell>
          <cell r="O587" t="str">
            <v xml:space="preserve">Human </v>
          </cell>
          <cell r="P587" t="str">
            <v>S1500+</v>
          </cell>
          <cell r="Q587" t="str">
            <v>HepaRG</v>
          </cell>
          <cell r="R587" t="str">
            <v>2D</v>
          </cell>
          <cell r="S587" t="str">
            <v>NA</v>
          </cell>
          <cell r="T587" t="str">
            <v>NA</v>
          </cell>
          <cell r="U587" t="str">
            <v>NA</v>
          </cell>
        </row>
        <row r="588">
          <cell r="A588" t="str">
            <v>Plate3-G1</v>
          </cell>
          <cell r="B588">
            <v>747</v>
          </cell>
          <cell r="C588">
            <v>3</v>
          </cell>
          <cell r="D588" t="str">
            <v>17-0831-P3R1_G1_NTP- CONTROL-7_1</v>
          </cell>
          <cell r="E588" t="str">
            <v>17-0831-P3R1</v>
          </cell>
          <cell r="F588" t="str">
            <v>G1</v>
          </cell>
          <cell r="G588" t="str">
            <v>NTP- CONTROL-7</v>
          </cell>
          <cell r="H588">
            <v>1</v>
          </cell>
          <cell r="I588" t="str">
            <v>Lysate control2</v>
          </cell>
          <cell r="J588" t="str">
            <v>NA</v>
          </cell>
          <cell r="K588" t="str">
            <v>NA</v>
          </cell>
          <cell r="L588">
            <v>1</v>
          </cell>
          <cell r="M588">
            <v>96</v>
          </cell>
          <cell r="N588">
            <v>5</v>
          </cell>
          <cell r="O588" t="str">
            <v xml:space="preserve">Human </v>
          </cell>
          <cell r="P588" t="str">
            <v>S1500+</v>
          </cell>
          <cell r="Q588" t="str">
            <v>HepaRG</v>
          </cell>
          <cell r="R588" t="str">
            <v>2D</v>
          </cell>
          <cell r="S588" t="str">
            <v>NA</v>
          </cell>
          <cell r="T588" t="str">
            <v>NA</v>
          </cell>
          <cell r="U588" t="str">
            <v>NA</v>
          </cell>
        </row>
        <row r="589">
          <cell r="A589" t="str">
            <v>Plate3-G10</v>
          </cell>
          <cell r="B589">
            <v>586</v>
          </cell>
          <cell r="C589">
            <v>3</v>
          </cell>
          <cell r="D589" t="str">
            <v>17-0831-P3R1_G10_3D_2</v>
          </cell>
          <cell r="E589" t="str">
            <v>17-0831-P3R1</v>
          </cell>
          <cell r="F589" t="str">
            <v>G10</v>
          </cell>
          <cell r="G589" t="str">
            <v>3D</v>
          </cell>
          <cell r="H589">
            <v>2</v>
          </cell>
          <cell r="I589" t="str">
            <v>Omeprazole</v>
          </cell>
          <cell r="J589">
            <v>3.1691204955388921</v>
          </cell>
          <cell r="K589" t="str">
            <v>D</v>
          </cell>
          <cell r="L589">
            <v>1</v>
          </cell>
          <cell r="M589">
            <v>96</v>
          </cell>
          <cell r="N589">
            <v>5</v>
          </cell>
          <cell r="O589" t="str">
            <v xml:space="preserve">Human </v>
          </cell>
          <cell r="P589" t="str">
            <v>S1500+</v>
          </cell>
          <cell r="Q589" t="str">
            <v>HepaRG</v>
          </cell>
          <cell r="R589" t="str">
            <v>2D</v>
          </cell>
          <cell r="S589" t="str">
            <v>NA</v>
          </cell>
          <cell r="T589" t="str">
            <v>NA</v>
          </cell>
          <cell r="U589" t="str">
            <v>NA</v>
          </cell>
        </row>
        <row r="590">
          <cell r="A590" t="str">
            <v>Plate3-G11</v>
          </cell>
          <cell r="B590">
            <v>589</v>
          </cell>
          <cell r="C590">
            <v>3</v>
          </cell>
          <cell r="D590" t="str">
            <v>17-0831-P3R1_G11_3E_1</v>
          </cell>
          <cell r="E590" t="str">
            <v>17-0831-P3R1</v>
          </cell>
          <cell r="F590" t="str">
            <v>G11</v>
          </cell>
          <cell r="G590" t="str">
            <v>3E</v>
          </cell>
          <cell r="H590">
            <v>1</v>
          </cell>
          <cell r="I590" t="str">
            <v>Omeprazole</v>
          </cell>
          <cell r="J590">
            <v>1.0028862327654722</v>
          </cell>
          <cell r="K590" t="str">
            <v>E</v>
          </cell>
          <cell r="L590">
            <v>1</v>
          </cell>
          <cell r="M590">
            <v>96</v>
          </cell>
          <cell r="N590">
            <v>5</v>
          </cell>
          <cell r="O590" t="str">
            <v xml:space="preserve">Human </v>
          </cell>
          <cell r="P590" t="str">
            <v>S1500+</v>
          </cell>
          <cell r="Q590" t="str">
            <v>HepaRG</v>
          </cell>
          <cell r="R590" t="str">
            <v>2D</v>
          </cell>
          <cell r="S590" t="str">
            <v>NA</v>
          </cell>
          <cell r="T590" t="str">
            <v>NA</v>
          </cell>
          <cell r="U590" t="str">
            <v>NA</v>
          </cell>
        </row>
        <row r="591">
          <cell r="A591" t="str">
            <v>Plate3-G12</v>
          </cell>
          <cell r="B591">
            <v>590</v>
          </cell>
          <cell r="C591">
            <v>3</v>
          </cell>
          <cell r="D591" t="str">
            <v>17-0831-P3R1_G12_3E_2</v>
          </cell>
          <cell r="E591" t="str">
            <v>17-0831-P3R1</v>
          </cell>
          <cell r="F591" t="str">
            <v>G12</v>
          </cell>
          <cell r="G591" t="str">
            <v>3E</v>
          </cell>
          <cell r="H591">
            <v>2</v>
          </cell>
          <cell r="I591" t="str">
            <v>Omeprazole</v>
          </cell>
          <cell r="J591">
            <v>1.0028862327654722</v>
          </cell>
          <cell r="K591" t="str">
            <v>E</v>
          </cell>
          <cell r="L591">
            <v>1</v>
          </cell>
          <cell r="M591">
            <v>96</v>
          </cell>
          <cell r="N591">
            <v>5</v>
          </cell>
          <cell r="O591" t="str">
            <v xml:space="preserve">Human </v>
          </cell>
          <cell r="P591" t="str">
            <v>S1500+</v>
          </cell>
          <cell r="Q591" t="str">
            <v>HepaRG</v>
          </cell>
          <cell r="R591" t="str">
            <v>2D</v>
          </cell>
          <cell r="S591" t="str">
            <v>NA</v>
          </cell>
          <cell r="T591" t="str">
            <v>NA</v>
          </cell>
          <cell r="U591" t="str">
            <v>NA</v>
          </cell>
        </row>
        <row r="592">
          <cell r="A592" t="str">
            <v>Plate3-G13</v>
          </cell>
          <cell r="B592">
            <v>725</v>
          </cell>
          <cell r="C592">
            <v>3</v>
          </cell>
          <cell r="D592" t="str">
            <v>17-0831-P3R1_G13_DMSO _1</v>
          </cell>
          <cell r="E592" t="str">
            <v>17-0831-P3R1</v>
          </cell>
          <cell r="F592" t="str">
            <v>G13</v>
          </cell>
          <cell r="G592" t="str">
            <v>DMSO</v>
          </cell>
          <cell r="H592">
            <v>1</v>
          </cell>
          <cell r="I592" t="str">
            <v>DMSO control</v>
          </cell>
          <cell r="J592">
            <v>0</v>
          </cell>
          <cell r="K592" t="str">
            <v>NA</v>
          </cell>
          <cell r="L592">
            <v>1</v>
          </cell>
          <cell r="M592">
            <v>96</v>
          </cell>
          <cell r="N592">
            <v>5</v>
          </cell>
          <cell r="O592" t="str">
            <v xml:space="preserve">Human </v>
          </cell>
          <cell r="P592" t="str">
            <v>S1500+</v>
          </cell>
          <cell r="Q592" t="str">
            <v>HepaRG</v>
          </cell>
          <cell r="R592" t="str">
            <v>2D</v>
          </cell>
          <cell r="S592" t="str">
            <v>NA</v>
          </cell>
          <cell r="T592" t="str">
            <v>NA</v>
          </cell>
          <cell r="U592" t="str">
            <v>NA</v>
          </cell>
        </row>
        <row r="593">
          <cell r="A593" t="str">
            <v>Plate3-G14</v>
          </cell>
          <cell r="B593">
            <v>726</v>
          </cell>
          <cell r="C593">
            <v>3</v>
          </cell>
          <cell r="D593" t="str">
            <v>17-0831-P3R1_G14_DMSO _2</v>
          </cell>
          <cell r="E593" t="str">
            <v>17-0831-P3R1</v>
          </cell>
          <cell r="F593" t="str">
            <v>G14</v>
          </cell>
          <cell r="G593" t="str">
            <v>DMSO</v>
          </cell>
          <cell r="H593">
            <v>2</v>
          </cell>
          <cell r="I593" t="str">
            <v>DMSO control</v>
          </cell>
          <cell r="J593">
            <v>0</v>
          </cell>
          <cell r="K593" t="str">
            <v>NA</v>
          </cell>
          <cell r="L593">
            <v>1</v>
          </cell>
          <cell r="M593">
            <v>96</v>
          </cell>
          <cell r="N593">
            <v>5</v>
          </cell>
          <cell r="O593" t="str">
            <v xml:space="preserve">Human </v>
          </cell>
          <cell r="P593" t="str">
            <v>S1500+</v>
          </cell>
          <cell r="Q593" t="str">
            <v>HepaRG</v>
          </cell>
          <cell r="R593" t="str">
            <v>2D</v>
          </cell>
          <cell r="S593" t="str">
            <v>NA</v>
          </cell>
          <cell r="T593" t="str">
            <v>NA</v>
          </cell>
          <cell r="U593" t="str">
            <v>NA</v>
          </cell>
        </row>
        <row r="594">
          <cell r="A594" t="str">
            <v>Plate3-G15</v>
          </cell>
          <cell r="B594">
            <v>593</v>
          </cell>
          <cell r="C594">
            <v>3</v>
          </cell>
          <cell r="D594" t="str">
            <v>17-0831-P3R1_G15_3F_1</v>
          </cell>
          <cell r="E594" t="str">
            <v>17-0831-P3R1</v>
          </cell>
          <cell r="F594" t="str">
            <v>G15</v>
          </cell>
          <cell r="G594" t="str">
            <v>3F</v>
          </cell>
          <cell r="H594">
            <v>1</v>
          </cell>
          <cell r="I594" t="str">
            <v>Omeprazole</v>
          </cell>
          <cell r="J594">
            <v>0.31736906100173168</v>
          </cell>
          <cell r="K594" t="str">
            <v>F</v>
          </cell>
          <cell r="L594">
            <v>1</v>
          </cell>
          <cell r="M594">
            <v>96</v>
          </cell>
          <cell r="N594">
            <v>5</v>
          </cell>
          <cell r="O594" t="str">
            <v xml:space="preserve">Human </v>
          </cell>
          <cell r="P594" t="str">
            <v>S1500+</v>
          </cell>
          <cell r="Q594" t="str">
            <v>HepaRG</v>
          </cell>
          <cell r="R594" t="str">
            <v>2D</v>
          </cell>
          <cell r="S594" t="str">
            <v>NA</v>
          </cell>
          <cell r="T594" t="str">
            <v>NA</v>
          </cell>
          <cell r="U594" t="str">
            <v>NA</v>
          </cell>
        </row>
        <row r="595">
          <cell r="A595" t="str">
            <v>Plate3-G16</v>
          </cell>
          <cell r="B595">
            <v>594</v>
          </cell>
          <cell r="C595">
            <v>3</v>
          </cell>
          <cell r="D595" t="str">
            <v>17-0831-P3R1_G16_3F_2</v>
          </cell>
          <cell r="E595" t="str">
            <v>17-0831-P3R1</v>
          </cell>
          <cell r="F595" t="str">
            <v>G16</v>
          </cell>
          <cell r="G595" t="str">
            <v>3F</v>
          </cell>
          <cell r="H595">
            <v>2</v>
          </cell>
          <cell r="I595" t="str">
            <v>Omeprazole</v>
          </cell>
          <cell r="J595">
            <v>0.31736906100173168</v>
          </cell>
          <cell r="K595" t="str">
            <v>F</v>
          </cell>
          <cell r="L595">
            <v>1</v>
          </cell>
          <cell r="M595">
            <v>96</v>
          </cell>
          <cell r="N595">
            <v>5</v>
          </cell>
          <cell r="O595" t="str">
            <v xml:space="preserve">Human </v>
          </cell>
          <cell r="P595" t="str">
            <v>S1500+</v>
          </cell>
          <cell r="Q595" t="str">
            <v>HepaRG</v>
          </cell>
          <cell r="R595" t="str">
            <v>2D</v>
          </cell>
          <cell r="S595" t="str">
            <v>NA</v>
          </cell>
          <cell r="T595" t="str">
            <v>NA</v>
          </cell>
          <cell r="U595" t="str">
            <v>NA</v>
          </cell>
        </row>
        <row r="596">
          <cell r="A596" t="str">
            <v>Plate3-G17</v>
          </cell>
          <cell r="B596">
            <v>597</v>
          </cell>
          <cell r="C596">
            <v>3</v>
          </cell>
          <cell r="D596" t="str">
            <v>17-0831-P3R1_G17_3G_1</v>
          </cell>
          <cell r="E596" t="str">
            <v>17-0831-P3R1</v>
          </cell>
          <cell r="F596" t="str">
            <v>G17</v>
          </cell>
          <cell r="G596" t="str">
            <v>3G</v>
          </cell>
          <cell r="H596">
            <v>1</v>
          </cell>
          <cell r="I596" t="str">
            <v>Omeprazole</v>
          </cell>
          <cell r="J596">
            <v>0.10043324715244673</v>
          </cell>
          <cell r="K596" t="str">
            <v>G</v>
          </cell>
          <cell r="L596">
            <v>1</v>
          </cell>
          <cell r="M596">
            <v>96</v>
          </cell>
          <cell r="N596">
            <v>5</v>
          </cell>
          <cell r="O596" t="str">
            <v xml:space="preserve">Human </v>
          </cell>
          <cell r="P596" t="str">
            <v>S1500+</v>
          </cell>
          <cell r="Q596" t="str">
            <v>HepaRG</v>
          </cell>
          <cell r="R596" t="str">
            <v>2D</v>
          </cell>
          <cell r="S596" t="str">
            <v>NA</v>
          </cell>
          <cell r="T596" t="str">
            <v>NA</v>
          </cell>
          <cell r="U596" t="str">
            <v>NA</v>
          </cell>
        </row>
        <row r="597">
          <cell r="A597" t="str">
            <v>Plate3-G18</v>
          </cell>
          <cell r="B597">
            <v>598</v>
          </cell>
          <cell r="C597">
            <v>3</v>
          </cell>
          <cell r="D597" t="str">
            <v>17-0831-P3R1_G18_3G_2</v>
          </cell>
          <cell r="E597" t="str">
            <v>17-0831-P3R1</v>
          </cell>
          <cell r="F597" t="str">
            <v>G18</v>
          </cell>
          <cell r="G597" t="str">
            <v>3G</v>
          </cell>
          <cell r="H597">
            <v>2</v>
          </cell>
          <cell r="I597" t="str">
            <v>Omeprazole</v>
          </cell>
          <cell r="J597">
            <v>0.10043324715244673</v>
          </cell>
          <cell r="K597" t="str">
            <v>G</v>
          </cell>
          <cell r="L597">
            <v>1</v>
          </cell>
          <cell r="M597">
            <v>96</v>
          </cell>
          <cell r="N597">
            <v>5</v>
          </cell>
          <cell r="O597" t="str">
            <v xml:space="preserve">Human </v>
          </cell>
          <cell r="P597" t="str">
            <v>S1500+</v>
          </cell>
          <cell r="Q597" t="str">
            <v>HepaRG</v>
          </cell>
          <cell r="R597" t="str">
            <v>2D</v>
          </cell>
          <cell r="S597" t="str">
            <v>NA</v>
          </cell>
          <cell r="T597" t="str">
            <v>NA</v>
          </cell>
          <cell r="U597" t="str">
            <v>NA</v>
          </cell>
        </row>
        <row r="598">
          <cell r="A598" t="str">
            <v>Plate3-G19</v>
          </cell>
          <cell r="B598">
            <v>601</v>
          </cell>
          <cell r="C598">
            <v>3</v>
          </cell>
          <cell r="D598" t="str">
            <v>17-0831-P3R1_G19_3H_1</v>
          </cell>
          <cell r="E598" t="str">
            <v>17-0831-P3R1</v>
          </cell>
          <cell r="F598" t="str">
            <v>G19</v>
          </cell>
          <cell r="G598" t="str">
            <v>3H</v>
          </cell>
          <cell r="H598">
            <v>1</v>
          </cell>
          <cell r="I598" t="str">
            <v>Omeprazole</v>
          </cell>
          <cell r="J598">
            <v>3.1782673149508459E-2</v>
          </cell>
          <cell r="K598" t="str">
            <v>H</v>
          </cell>
          <cell r="L598">
            <v>1</v>
          </cell>
          <cell r="M598">
            <v>96</v>
          </cell>
          <cell r="N598">
            <v>5</v>
          </cell>
          <cell r="O598" t="str">
            <v xml:space="preserve">Human </v>
          </cell>
          <cell r="P598" t="str">
            <v>S1500+</v>
          </cell>
          <cell r="Q598" t="str">
            <v>HepaRG</v>
          </cell>
          <cell r="R598" t="str">
            <v>2D</v>
          </cell>
          <cell r="S598" t="str">
            <v>NA</v>
          </cell>
          <cell r="T598" t="str">
            <v>NA</v>
          </cell>
          <cell r="U598" t="str">
            <v>NA</v>
          </cell>
        </row>
        <row r="599">
          <cell r="A599" t="str">
            <v>Plate3-G20</v>
          </cell>
          <cell r="B599">
            <v>602</v>
          </cell>
          <cell r="C599">
            <v>3</v>
          </cell>
          <cell r="D599" t="str">
            <v>17-0831-P3R1_G20_3H_2</v>
          </cell>
          <cell r="E599" t="str">
            <v>17-0831-P3R1</v>
          </cell>
          <cell r="F599" t="str">
            <v>G20</v>
          </cell>
          <cell r="G599" t="str">
            <v>3H</v>
          </cell>
          <cell r="H599">
            <v>2</v>
          </cell>
          <cell r="I599" t="str">
            <v>Omeprazole</v>
          </cell>
          <cell r="J599">
            <v>3.1782673149508459E-2</v>
          </cell>
          <cell r="K599" t="str">
            <v>H</v>
          </cell>
          <cell r="L599">
            <v>1</v>
          </cell>
          <cell r="M599">
            <v>96</v>
          </cell>
          <cell r="N599">
            <v>5</v>
          </cell>
          <cell r="O599" t="str">
            <v xml:space="preserve">Human </v>
          </cell>
          <cell r="P599" t="str">
            <v>S1500+</v>
          </cell>
          <cell r="Q599" t="str">
            <v>HepaRG</v>
          </cell>
          <cell r="R599" t="str">
            <v>2D</v>
          </cell>
          <cell r="S599" t="str">
            <v>NA</v>
          </cell>
          <cell r="T599" t="str">
            <v>NA</v>
          </cell>
          <cell r="U599" t="str">
            <v>NA</v>
          </cell>
        </row>
        <row r="600">
          <cell r="A600" t="str">
            <v>Plate3-G21</v>
          </cell>
          <cell r="B600">
            <v>605</v>
          </cell>
          <cell r="C600">
            <v>3</v>
          </cell>
          <cell r="D600" t="str">
            <v>17-0831-P3R1_G21_3I_1</v>
          </cell>
          <cell r="E600" t="str">
            <v>17-0831-P3R1</v>
          </cell>
          <cell r="F600" t="str">
            <v>G21</v>
          </cell>
          <cell r="G600" t="str">
            <v>3I</v>
          </cell>
          <cell r="H600">
            <v>1</v>
          </cell>
          <cell r="I600" t="str">
            <v>Omeprazole</v>
          </cell>
          <cell r="J600">
            <v>1.0057807958705207E-2</v>
          </cell>
          <cell r="K600" t="str">
            <v>I</v>
          </cell>
          <cell r="L600">
            <v>1</v>
          </cell>
          <cell r="M600">
            <v>96</v>
          </cell>
          <cell r="N600">
            <v>5</v>
          </cell>
          <cell r="O600" t="str">
            <v xml:space="preserve">Human </v>
          </cell>
          <cell r="P600" t="str">
            <v>S1500+</v>
          </cell>
          <cell r="Q600" t="str">
            <v>HepaRG</v>
          </cell>
          <cell r="R600" t="str">
            <v>2D</v>
          </cell>
          <cell r="S600" t="str">
            <v>NA</v>
          </cell>
          <cell r="T600" t="str">
            <v>NA</v>
          </cell>
          <cell r="U600" t="str">
            <v>NA</v>
          </cell>
        </row>
        <row r="601">
          <cell r="A601" t="str">
            <v>Plate3-G22</v>
          </cell>
          <cell r="B601">
            <v>606</v>
          </cell>
          <cell r="C601">
            <v>3</v>
          </cell>
          <cell r="D601" t="str">
            <v>17-0831-P3R1_G22_3I_2</v>
          </cell>
          <cell r="E601" t="str">
            <v>17-0831-P3R1</v>
          </cell>
          <cell r="F601" t="str">
            <v>G22</v>
          </cell>
          <cell r="G601" t="str">
            <v>3I</v>
          </cell>
          <cell r="H601">
            <v>2</v>
          </cell>
          <cell r="I601" t="str">
            <v>Omeprazole</v>
          </cell>
          <cell r="J601">
            <v>1.0057807958705207E-2</v>
          </cell>
          <cell r="K601" t="str">
            <v>I</v>
          </cell>
          <cell r="L601">
            <v>1</v>
          </cell>
          <cell r="M601">
            <v>96</v>
          </cell>
          <cell r="N601">
            <v>5</v>
          </cell>
          <cell r="O601" t="str">
            <v xml:space="preserve">Human </v>
          </cell>
          <cell r="P601" t="str">
            <v>S1500+</v>
          </cell>
          <cell r="Q601" t="str">
            <v>HepaRG</v>
          </cell>
          <cell r="R601" t="str">
            <v>2D</v>
          </cell>
          <cell r="S601" t="str">
            <v>NA</v>
          </cell>
          <cell r="T601" t="str">
            <v>NA</v>
          </cell>
          <cell r="U601" t="str">
            <v>NA</v>
          </cell>
        </row>
        <row r="602">
          <cell r="A602" t="str">
            <v>Plate3-G3</v>
          </cell>
          <cell r="B602">
            <v>573</v>
          </cell>
          <cell r="C602">
            <v>3</v>
          </cell>
          <cell r="D602" t="str">
            <v>17-0831-P3R1_G3_3A_1</v>
          </cell>
          <cell r="E602" t="str">
            <v>17-0831-P3R1</v>
          </cell>
          <cell r="F602" t="str">
            <v>G3</v>
          </cell>
          <cell r="G602" t="str">
            <v>3A</v>
          </cell>
          <cell r="H602">
            <v>1</v>
          </cell>
          <cell r="I602" t="str">
            <v>Omeprazole</v>
          </cell>
          <cell r="J602">
            <v>100</v>
          </cell>
          <cell r="K602" t="str">
            <v>A</v>
          </cell>
          <cell r="L602">
            <v>1</v>
          </cell>
          <cell r="M602">
            <v>96</v>
          </cell>
          <cell r="N602">
            <v>5</v>
          </cell>
          <cell r="O602" t="str">
            <v xml:space="preserve">Human </v>
          </cell>
          <cell r="P602" t="str">
            <v>S1500+</v>
          </cell>
          <cell r="Q602" t="str">
            <v>HepaRG</v>
          </cell>
          <cell r="R602" t="str">
            <v>2D</v>
          </cell>
          <cell r="S602" t="str">
            <v>NA</v>
          </cell>
          <cell r="T602" t="str">
            <v>NA</v>
          </cell>
          <cell r="U602" t="str">
            <v>NA</v>
          </cell>
        </row>
        <row r="603">
          <cell r="A603" t="str">
            <v>Plate3-G4</v>
          </cell>
          <cell r="B603">
            <v>574</v>
          </cell>
          <cell r="C603">
            <v>3</v>
          </cell>
          <cell r="D603" t="str">
            <v>17-0831-P3R1_G4_3A_2</v>
          </cell>
          <cell r="E603" t="str">
            <v>17-0831-P3R1</v>
          </cell>
          <cell r="F603" t="str">
            <v>G4</v>
          </cell>
          <cell r="G603" t="str">
            <v>3A</v>
          </cell>
          <cell r="H603">
            <v>2</v>
          </cell>
          <cell r="I603" t="str">
            <v>Omeprazole</v>
          </cell>
          <cell r="J603">
            <v>100</v>
          </cell>
          <cell r="K603" t="str">
            <v>A</v>
          </cell>
          <cell r="L603">
            <v>1</v>
          </cell>
          <cell r="M603">
            <v>96</v>
          </cell>
          <cell r="N603">
            <v>5</v>
          </cell>
          <cell r="O603" t="str">
            <v xml:space="preserve">Human </v>
          </cell>
          <cell r="P603" t="str">
            <v>S1500+</v>
          </cell>
          <cell r="Q603" t="str">
            <v>HepaRG</v>
          </cell>
          <cell r="R603" t="str">
            <v>2D</v>
          </cell>
          <cell r="S603" t="str">
            <v>NA</v>
          </cell>
          <cell r="T603" t="str">
            <v>NA</v>
          </cell>
          <cell r="U603" t="str">
            <v>NA</v>
          </cell>
        </row>
        <row r="604">
          <cell r="A604" t="str">
            <v>Plate3-G5</v>
          </cell>
          <cell r="B604">
            <v>577</v>
          </cell>
          <cell r="C604">
            <v>3</v>
          </cell>
          <cell r="D604" t="str">
            <v>17-0831-P3R1_G5_3B_1</v>
          </cell>
          <cell r="E604" t="str">
            <v>17-0831-P3R1</v>
          </cell>
          <cell r="F604" t="str">
            <v>G5</v>
          </cell>
          <cell r="G604" t="str">
            <v>3B</v>
          </cell>
          <cell r="H604">
            <v>1</v>
          </cell>
          <cell r="I604" t="str">
            <v>Omeprazole</v>
          </cell>
          <cell r="J604">
            <v>31.645569620253163</v>
          </cell>
          <cell r="K604" t="str">
            <v>B</v>
          </cell>
          <cell r="L604">
            <v>1</v>
          </cell>
          <cell r="M604">
            <v>96</v>
          </cell>
          <cell r="N604">
            <v>5</v>
          </cell>
          <cell r="O604" t="str">
            <v xml:space="preserve">Human </v>
          </cell>
          <cell r="P604" t="str">
            <v>S1500+</v>
          </cell>
          <cell r="Q604" t="str">
            <v>HepaRG</v>
          </cell>
          <cell r="R604" t="str">
            <v>2D</v>
          </cell>
          <cell r="S604" t="str">
            <v>NA</v>
          </cell>
          <cell r="T604" t="str">
            <v>NA</v>
          </cell>
          <cell r="U604" t="str">
            <v>NA</v>
          </cell>
        </row>
        <row r="605">
          <cell r="A605" t="str">
            <v>Plate3-G6</v>
          </cell>
          <cell r="B605">
            <v>578</v>
          </cell>
          <cell r="C605">
            <v>3</v>
          </cell>
          <cell r="D605" t="str">
            <v>17-0831-P3R1_G6_3B_2</v>
          </cell>
          <cell r="E605" t="str">
            <v>17-0831-P3R1</v>
          </cell>
          <cell r="F605" t="str">
            <v>G6</v>
          </cell>
          <cell r="G605" t="str">
            <v>3B</v>
          </cell>
          <cell r="H605">
            <v>2</v>
          </cell>
          <cell r="I605" t="str">
            <v>Omeprazole</v>
          </cell>
          <cell r="J605">
            <v>31.645569620253163</v>
          </cell>
          <cell r="K605" t="str">
            <v>B</v>
          </cell>
          <cell r="L605">
            <v>1</v>
          </cell>
          <cell r="M605">
            <v>96</v>
          </cell>
          <cell r="N605">
            <v>5</v>
          </cell>
          <cell r="O605" t="str">
            <v xml:space="preserve">Human </v>
          </cell>
          <cell r="P605" t="str">
            <v>S1500+</v>
          </cell>
          <cell r="Q605" t="str">
            <v>HepaRG</v>
          </cell>
          <cell r="R605" t="str">
            <v>2D</v>
          </cell>
          <cell r="S605" t="str">
            <v>NA</v>
          </cell>
          <cell r="T605" t="str">
            <v>NA</v>
          </cell>
          <cell r="U605" t="str">
            <v>NA</v>
          </cell>
        </row>
        <row r="606">
          <cell r="A606" t="str">
            <v>Plate3-G7</v>
          </cell>
          <cell r="B606">
            <v>581</v>
          </cell>
          <cell r="C606">
            <v>3</v>
          </cell>
          <cell r="D606" t="str">
            <v>17-0831-P3R1_G7_3C_1</v>
          </cell>
          <cell r="E606" t="str">
            <v>17-0831-P3R1</v>
          </cell>
          <cell r="F606" t="str">
            <v>G7</v>
          </cell>
          <cell r="G606" t="str">
            <v>3C</v>
          </cell>
          <cell r="H606">
            <v>1</v>
          </cell>
          <cell r="I606" t="str">
            <v>Omeprazole</v>
          </cell>
          <cell r="J606">
            <v>10.0144207659029</v>
          </cell>
          <cell r="K606" t="str">
            <v>C</v>
          </cell>
          <cell r="L606">
            <v>1</v>
          </cell>
          <cell r="M606">
            <v>96</v>
          </cell>
          <cell r="N606">
            <v>5</v>
          </cell>
          <cell r="O606" t="str">
            <v xml:space="preserve">Human </v>
          </cell>
          <cell r="P606" t="str">
            <v>S1500+</v>
          </cell>
          <cell r="Q606" t="str">
            <v>HepaRG</v>
          </cell>
          <cell r="R606" t="str">
            <v>2D</v>
          </cell>
          <cell r="S606" t="str">
            <v>NA</v>
          </cell>
          <cell r="T606" t="str">
            <v>NA</v>
          </cell>
          <cell r="U606" t="str">
            <v>NA</v>
          </cell>
        </row>
        <row r="607">
          <cell r="A607" t="str">
            <v>Plate3-G8</v>
          </cell>
          <cell r="B607">
            <v>582</v>
          </cell>
          <cell r="C607">
            <v>3</v>
          </cell>
          <cell r="D607" t="str">
            <v>17-0831-P3R1_G8_3C_2</v>
          </cell>
          <cell r="E607" t="str">
            <v>17-0831-P3R1</v>
          </cell>
          <cell r="F607" t="str">
            <v>G8</v>
          </cell>
          <cell r="G607" t="str">
            <v>3C</v>
          </cell>
          <cell r="H607">
            <v>2</v>
          </cell>
          <cell r="I607" t="str">
            <v>Omeprazole</v>
          </cell>
          <cell r="J607">
            <v>10.0144207659029</v>
          </cell>
          <cell r="K607" t="str">
            <v>C</v>
          </cell>
          <cell r="L607">
            <v>1</v>
          </cell>
          <cell r="M607">
            <v>96</v>
          </cell>
          <cell r="N607">
            <v>5</v>
          </cell>
          <cell r="O607" t="str">
            <v xml:space="preserve">Human </v>
          </cell>
          <cell r="P607" t="str">
            <v>S1500+</v>
          </cell>
          <cell r="Q607" t="str">
            <v>HepaRG</v>
          </cell>
          <cell r="R607" t="str">
            <v>2D</v>
          </cell>
          <cell r="S607" t="str">
            <v>NA</v>
          </cell>
          <cell r="T607" t="str">
            <v>NA</v>
          </cell>
          <cell r="U607" t="str">
            <v>NA</v>
          </cell>
        </row>
        <row r="608">
          <cell r="A608" t="str">
            <v>Plate3-G9</v>
          </cell>
          <cell r="B608">
            <v>585</v>
          </cell>
          <cell r="C608">
            <v>3</v>
          </cell>
          <cell r="D608" t="str">
            <v>17-0831-P3R1_G9_3D_1</v>
          </cell>
          <cell r="E608" t="str">
            <v>17-0831-P3R1</v>
          </cell>
          <cell r="F608" t="str">
            <v>G9</v>
          </cell>
          <cell r="G608" t="str">
            <v>3D</v>
          </cell>
          <cell r="H608">
            <v>1</v>
          </cell>
          <cell r="I608" t="str">
            <v>Omeprazole</v>
          </cell>
          <cell r="J608">
            <v>3.1691204955388921</v>
          </cell>
          <cell r="K608" t="str">
            <v>D</v>
          </cell>
          <cell r="L608">
            <v>1</v>
          </cell>
          <cell r="M608">
            <v>96</v>
          </cell>
          <cell r="N608">
            <v>5</v>
          </cell>
          <cell r="O608" t="str">
            <v xml:space="preserve">Human </v>
          </cell>
          <cell r="P608" t="str">
            <v>S1500+</v>
          </cell>
          <cell r="Q608" t="str">
            <v>HepaRG</v>
          </cell>
          <cell r="R608" t="str">
            <v>2D</v>
          </cell>
          <cell r="S608" t="str">
            <v>NA</v>
          </cell>
          <cell r="T608" t="str">
            <v>NA</v>
          </cell>
          <cell r="U608" t="str">
            <v>NA</v>
          </cell>
        </row>
        <row r="609">
          <cell r="A609" t="str">
            <v>Plate3-H1</v>
          </cell>
          <cell r="B609">
            <v>748</v>
          </cell>
          <cell r="C609">
            <v>3</v>
          </cell>
          <cell r="D609" t="str">
            <v>17-0831-P3R1_H1_NTP- CONTROL-8_2</v>
          </cell>
          <cell r="E609" t="str">
            <v>17-0831-P3R1</v>
          </cell>
          <cell r="F609" t="str">
            <v>H1</v>
          </cell>
          <cell r="G609" t="str">
            <v>NTP- CONTROL-8</v>
          </cell>
          <cell r="H609">
            <v>2</v>
          </cell>
          <cell r="I609" t="str">
            <v>Lysate control2</v>
          </cell>
          <cell r="J609" t="str">
            <v>NA</v>
          </cell>
          <cell r="K609" t="str">
            <v>NA</v>
          </cell>
          <cell r="L609">
            <v>1</v>
          </cell>
          <cell r="M609">
            <v>96</v>
          </cell>
          <cell r="N609">
            <v>5</v>
          </cell>
          <cell r="O609" t="str">
            <v xml:space="preserve">Human </v>
          </cell>
          <cell r="P609" t="str">
            <v>S1500+</v>
          </cell>
          <cell r="Q609" t="str">
            <v>HepaRG</v>
          </cell>
          <cell r="R609" t="str">
            <v>2D</v>
          </cell>
          <cell r="S609" t="str">
            <v>NA</v>
          </cell>
          <cell r="T609" t="str">
            <v>NA</v>
          </cell>
          <cell r="U609" t="str">
            <v>NA</v>
          </cell>
        </row>
        <row r="610">
          <cell r="A610" t="str">
            <v>Plate3-H10</v>
          </cell>
          <cell r="B610">
            <v>588</v>
          </cell>
          <cell r="C610">
            <v>3</v>
          </cell>
          <cell r="D610" t="str">
            <v>17-0831-P3R1_H10_3D_4</v>
          </cell>
          <cell r="E610" t="str">
            <v>17-0831-P3R1</v>
          </cell>
          <cell r="F610" t="str">
            <v>H10</v>
          </cell>
          <cell r="G610" t="str">
            <v>3D</v>
          </cell>
          <cell r="H610">
            <v>4</v>
          </cell>
          <cell r="I610" t="str">
            <v>Omeprazole</v>
          </cell>
          <cell r="J610">
            <v>3.1691204955388921</v>
          </cell>
          <cell r="K610" t="str">
            <v>D</v>
          </cell>
          <cell r="L610">
            <v>1</v>
          </cell>
          <cell r="M610">
            <v>96</v>
          </cell>
          <cell r="N610">
            <v>5</v>
          </cell>
          <cell r="O610" t="str">
            <v xml:space="preserve">Human </v>
          </cell>
          <cell r="P610" t="str">
            <v>S1500+</v>
          </cell>
          <cell r="Q610" t="str">
            <v>HepaRG</v>
          </cell>
          <cell r="R610" t="str">
            <v>2D</v>
          </cell>
          <cell r="S610" t="str">
            <v>NA</v>
          </cell>
          <cell r="T610" t="str">
            <v>NA</v>
          </cell>
          <cell r="U610" t="str">
            <v>NA</v>
          </cell>
        </row>
        <row r="611">
          <cell r="A611" t="str">
            <v>Plate3-H11</v>
          </cell>
          <cell r="B611">
            <v>591</v>
          </cell>
          <cell r="C611">
            <v>3</v>
          </cell>
          <cell r="D611" t="str">
            <v>17-0831-P3R1_H11_3E_3</v>
          </cell>
          <cell r="E611" t="str">
            <v>17-0831-P3R1</v>
          </cell>
          <cell r="F611" t="str">
            <v>H11</v>
          </cell>
          <cell r="G611" t="str">
            <v>3E</v>
          </cell>
          <cell r="H611">
            <v>3</v>
          </cell>
          <cell r="I611" t="str">
            <v>Omeprazole</v>
          </cell>
          <cell r="J611">
            <v>1.0028862327654722</v>
          </cell>
          <cell r="K611" t="str">
            <v>E</v>
          </cell>
          <cell r="L611">
            <v>1</v>
          </cell>
          <cell r="M611">
            <v>96</v>
          </cell>
          <cell r="N611">
            <v>5</v>
          </cell>
          <cell r="O611" t="str">
            <v xml:space="preserve">Human </v>
          </cell>
          <cell r="P611" t="str">
            <v>S1500+</v>
          </cell>
          <cell r="Q611" t="str">
            <v>HepaRG</v>
          </cell>
          <cell r="R611" t="str">
            <v>2D</v>
          </cell>
          <cell r="S611" t="str">
            <v>NA</v>
          </cell>
          <cell r="T611" t="str">
            <v>NA</v>
          </cell>
          <cell r="U611" t="str">
            <v>NA</v>
          </cell>
        </row>
        <row r="612">
          <cell r="A612" t="str">
            <v>Plate3-H12</v>
          </cell>
          <cell r="B612">
            <v>592</v>
          </cell>
          <cell r="C612">
            <v>3</v>
          </cell>
          <cell r="D612" t="str">
            <v>17-0831-P3R1_H12_3E_4</v>
          </cell>
          <cell r="E612" t="str">
            <v>17-0831-P3R1</v>
          </cell>
          <cell r="F612" t="str">
            <v>H12</v>
          </cell>
          <cell r="G612" t="str">
            <v>3E</v>
          </cell>
          <cell r="H612">
            <v>4</v>
          </cell>
          <cell r="I612" t="str">
            <v>Omeprazole</v>
          </cell>
          <cell r="J612">
            <v>1.0028862327654722</v>
          </cell>
          <cell r="K612" t="str">
            <v>E</v>
          </cell>
          <cell r="L612">
            <v>1</v>
          </cell>
          <cell r="M612">
            <v>96</v>
          </cell>
          <cell r="N612">
            <v>5</v>
          </cell>
          <cell r="O612" t="str">
            <v xml:space="preserve">Human </v>
          </cell>
          <cell r="P612" t="str">
            <v>S1500+</v>
          </cell>
          <cell r="Q612" t="str">
            <v>HepaRG</v>
          </cell>
          <cell r="R612" t="str">
            <v>2D</v>
          </cell>
          <cell r="S612" t="str">
            <v>NA</v>
          </cell>
          <cell r="T612" t="str">
            <v>NA</v>
          </cell>
          <cell r="U612" t="str">
            <v>NA</v>
          </cell>
        </row>
        <row r="613">
          <cell r="A613" t="str">
            <v>Plate3-H13</v>
          </cell>
          <cell r="B613">
            <v>727</v>
          </cell>
          <cell r="C613">
            <v>3</v>
          </cell>
          <cell r="D613" t="str">
            <v>17-0831-P3R1_H13_DMSO _3</v>
          </cell>
          <cell r="E613" t="str">
            <v>17-0831-P3R1</v>
          </cell>
          <cell r="F613" t="str">
            <v>H13</v>
          </cell>
          <cell r="G613" t="str">
            <v>DMSO</v>
          </cell>
          <cell r="H613">
            <v>3</v>
          </cell>
          <cell r="I613" t="str">
            <v>DMSO control</v>
          </cell>
          <cell r="J613">
            <v>0</v>
          </cell>
          <cell r="K613" t="str">
            <v>NA</v>
          </cell>
          <cell r="L613">
            <v>1</v>
          </cell>
          <cell r="M613">
            <v>96</v>
          </cell>
          <cell r="N613">
            <v>5</v>
          </cell>
          <cell r="O613" t="str">
            <v xml:space="preserve">Human </v>
          </cell>
          <cell r="P613" t="str">
            <v>S1500+</v>
          </cell>
          <cell r="Q613" t="str">
            <v>HepaRG</v>
          </cell>
          <cell r="R613" t="str">
            <v>2D</v>
          </cell>
          <cell r="S613" t="str">
            <v>NA</v>
          </cell>
          <cell r="T613" t="str">
            <v>NA</v>
          </cell>
          <cell r="U613" t="str">
            <v>NA</v>
          </cell>
        </row>
        <row r="614">
          <cell r="A614" t="str">
            <v>Plate3-H14</v>
          </cell>
          <cell r="B614">
            <v>728</v>
          </cell>
          <cell r="C614">
            <v>3</v>
          </cell>
          <cell r="D614" t="str">
            <v>17-0831-P3R1_H14_DMSO _4</v>
          </cell>
          <cell r="E614" t="str">
            <v>17-0831-P3R1</v>
          </cell>
          <cell r="F614" t="str">
            <v>H14</v>
          </cell>
          <cell r="G614" t="str">
            <v>DMSO</v>
          </cell>
          <cell r="H614">
            <v>4</v>
          </cell>
          <cell r="I614" t="str">
            <v>DMSO control</v>
          </cell>
          <cell r="J614">
            <v>0</v>
          </cell>
          <cell r="K614" t="str">
            <v>NA</v>
          </cell>
          <cell r="L614">
            <v>1</v>
          </cell>
          <cell r="M614">
            <v>96</v>
          </cell>
          <cell r="N614">
            <v>5</v>
          </cell>
          <cell r="O614" t="str">
            <v xml:space="preserve">Human </v>
          </cell>
          <cell r="P614" t="str">
            <v>S1500+</v>
          </cell>
          <cell r="Q614" t="str">
            <v>HepaRG</v>
          </cell>
          <cell r="R614" t="str">
            <v>2D</v>
          </cell>
          <cell r="S614" t="str">
            <v>NA</v>
          </cell>
          <cell r="T614" t="str">
            <v>NA</v>
          </cell>
          <cell r="U614" t="str">
            <v>NA</v>
          </cell>
        </row>
        <row r="615">
          <cell r="A615" t="str">
            <v>Plate3-H15</v>
          </cell>
          <cell r="B615">
            <v>595</v>
          </cell>
          <cell r="C615">
            <v>3</v>
          </cell>
          <cell r="D615" t="str">
            <v>17-0831-P3R1_H15_3F_3</v>
          </cell>
          <cell r="E615" t="str">
            <v>17-0831-P3R1</v>
          </cell>
          <cell r="F615" t="str">
            <v>H15</v>
          </cell>
          <cell r="G615" t="str">
            <v>3F</v>
          </cell>
          <cell r="H615">
            <v>3</v>
          </cell>
          <cell r="I615" t="str">
            <v>Omeprazole</v>
          </cell>
          <cell r="J615">
            <v>0.31736906100173168</v>
          </cell>
          <cell r="K615" t="str">
            <v>F</v>
          </cell>
          <cell r="L615">
            <v>1</v>
          </cell>
          <cell r="M615">
            <v>96</v>
          </cell>
          <cell r="N615">
            <v>5</v>
          </cell>
          <cell r="O615" t="str">
            <v xml:space="preserve">Human </v>
          </cell>
          <cell r="P615" t="str">
            <v>S1500+</v>
          </cell>
          <cell r="Q615" t="str">
            <v>HepaRG</v>
          </cell>
          <cell r="R615" t="str">
            <v>2D</v>
          </cell>
          <cell r="S615" t="str">
            <v>NA</v>
          </cell>
          <cell r="T615" t="str">
            <v>NA</v>
          </cell>
          <cell r="U615" t="str">
            <v>NA</v>
          </cell>
        </row>
        <row r="616">
          <cell r="A616" t="str">
            <v>Plate3-H16</v>
          </cell>
          <cell r="B616">
            <v>596</v>
          </cell>
          <cell r="C616">
            <v>3</v>
          </cell>
          <cell r="D616" t="str">
            <v>17-0831-P3R1_H16_3F_4</v>
          </cell>
          <cell r="E616" t="str">
            <v>17-0831-P3R1</v>
          </cell>
          <cell r="F616" t="str">
            <v>H16</v>
          </cell>
          <cell r="G616" t="str">
            <v>3F</v>
          </cell>
          <cell r="H616">
            <v>4</v>
          </cell>
          <cell r="I616" t="str">
            <v>Omeprazole</v>
          </cell>
          <cell r="J616">
            <v>0.31736906100173168</v>
          </cell>
          <cell r="K616" t="str">
            <v>F</v>
          </cell>
          <cell r="L616">
            <v>1</v>
          </cell>
          <cell r="M616">
            <v>96</v>
          </cell>
          <cell r="N616">
            <v>5</v>
          </cell>
          <cell r="O616" t="str">
            <v xml:space="preserve">Human </v>
          </cell>
          <cell r="P616" t="str">
            <v>S1500+</v>
          </cell>
          <cell r="Q616" t="str">
            <v>HepaRG</v>
          </cell>
          <cell r="R616" t="str">
            <v>2D</v>
          </cell>
          <cell r="S616" t="str">
            <v>NA</v>
          </cell>
          <cell r="T616" t="str">
            <v>NA</v>
          </cell>
          <cell r="U616" t="str">
            <v>NA</v>
          </cell>
        </row>
        <row r="617">
          <cell r="A617" t="str">
            <v>Plate3-H17</v>
          </cell>
          <cell r="B617">
            <v>599</v>
          </cell>
          <cell r="C617">
            <v>3</v>
          </cell>
          <cell r="D617" t="str">
            <v>17-0831-P3R1_H17_3G_3</v>
          </cell>
          <cell r="E617" t="str">
            <v>17-0831-P3R1</v>
          </cell>
          <cell r="F617" t="str">
            <v>H17</v>
          </cell>
          <cell r="G617" t="str">
            <v>3G</v>
          </cell>
          <cell r="H617">
            <v>3</v>
          </cell>
          <cell r="I617" t="str">
            <v>Omeprazole</v>
          </cell>
          <cell r="J617">
            <v>0.10043324715244673</v>
          </cell>
          <cell r="K617" t="str">
            <v>G</v>
          </cell>
          <cell r="L617">
            <v>1</v>
          </cell>
          <cell r="M617">
            <v>96</v>
          </cell>
          <cell r="N617">
            <v>5</v>
          </cell>
          <cell r="O617" t="str">
            <v xml:space="preserve">Human </v>
          </cell>
          <cell r="P617" t="str">
            <v>S1500+</v>
          </cell>
          <cell r="Q617" t="str">
            <v>HepaRG</v>
          </cell>
          <cell r="R617" t="str">
            <v>2D</v>
          </cell>
          <cell r="S617" t="str">
            <v>NA</v>
          </cell>
          <cell r="T617" t="str">
            <v>NA</v>
          </cell>
          <cell r="U617" t="str">
            <v>NA</v>
          </cell>
        </row>
        <row r="618">
          <cell r="A618" t="str">
            <v>Plate3-H18</v>
          </cell>
          <cell r="B618">
            <v>600</v>
          </cell>
          <cell r="C618">
            <v>3</v>
          </cell>
          <cell r="D618" t="str">
            <v>17-0831-P3R1_H18_3G_4</v>
          </cell>
          <cell r="E618" t="str">
            <v>17-0831-P3R1</v>
          </cell>
          <cell r="F618" t="str">
            <v>H18</v>
          </cell>
          <cell r="G618" t="str">
            <v>3G</v>
          </cell>
          <cell r="H618">
            <v>4</v>
          </cell>
          <cell r="I618" t="str">
            <v>Omeprazole</v>
          </cell>
          <cell r="J618">
            <v>0.10043324715244673</v>
          </cell>
          <cell r="K618" t="str">
            <v>G</v>
          </cell>
          <cell r="L618">
            <v>1</v>
          </cell>
          <cell r="M618">
            <v>96</v>
          </cell>
          <cell r="N618">
            <v>5</v>
          </cell>
          <cell r="O618" t="str">
            <v xml:space="preserve">Human </v>
          </cell>
          <cell r="P618" t="str">
            <v>S1500+</v>
          </cell>
          <cell r="Q618" t="str">
            <v>HepaRG</v>
          </cell>
          <cell r="R618" t="str">
            <v>2D</v>
          </cell>
          <cell r="S618" t="str">
            <v>NA</v>
          </cell>
          <cell r="T618" t="str">
            <v>NA</v>
          </cell>
          <cell r="U618" t="str">
            <v>NA</v>
          </cell>
        </row>
        <row r="619">
          <cell r="A619" t="str">
            <v>Plate3-H19</v>
          </cell>
          <cell r="B619">
            <v>603</v>
          </cell>
          <cell r="C619">
            <v>3</v>
          </cell>
          <cell r="D619" t="str">
            <v>17-0831-P3R1_H19_3H_3</v>
          </cell>
          <cell r="E619" t="str">
            <v>17-0831-P3R1</v>
          </cell>
          <cell r="F619" t="str">
            <v>H19</v>
          </cell>
          <cell r="G619" t="str">
            <v>3H</v>
          </cell>
          <cell r="H619">
            <v>3</v>
          </cell>
          <cell r="I619" t="str">
            <v>Omeprazole</v>
          </cell>
          <cell r="J619">
            <v>3.1782673149508459E-2</v>
          </cell>
          <cell r="K619" t="str">
            <v>H</v>
          </cell>
          <cell r="L619">
            <v>1</v>
          </cell>
          <cell r="M619">
            <v>96</v>
          </cell>
          <cell r="N619">
            <v>5</v>
          </cell>
          <cell r="O619" t="str">
            <v xml:space="preserve">Human </v>
          </cell>
          <cell r="P619" t="str">
            <v>S1500+</v>
          </cell>
          <cell r="Q619" t="str">
            <v>HepaRG</v>
          </cell>
          <cell r="R619" t="str">
            <v>2D</v>
          </cell>
          <cell r="S619" t="str">
            <v>NA</v>
          </cell>
          <cell r="T619" t="str">
            <v>NA</v>
          </cell>
          <cell r="U619" t="str">
            <v>NA</v>
          </cell>
        </row>
        <row r="620">
          <cell r="A620" t="str">
            <v>Plate3-H20</v>
          </cell>
          <cell r="B620">
            <v>604</v>
          </cell>
          <cell r="C620">
            <v>3</v>
          </cell>
          <cell r="D620" t="str">
            <v>17-0831-P3R1_H20_3H_4</v>
          </cell>
          <cell r="E620" t="str">
            <v>17-0831-P3R1</v>
          </cell>
          <cell r="F620" t="str">
            <v>H20</v>
          </cell>
          <cell r="G620" t="str">
            <v>3H</v>
          </cell>
          <cell r="H620">
            <v>4</v>
          </cell>
          <cell r="I620" t="str">
            <v>Omeprazole</v>
          </cell>
          <cell r="J620">
            <v>3.1782673149508459E-2</v>
          </cell>
          <cell r="K620" t="str">
            <v>H</v>
          </cell>
          <cell r="L620">
            <v>1</v>
          </cell>
          <cell r="M620">
            <v>96</v>
          </cell>
          <cell r="N620">
            <v>5</v>
          </cell>
          <cell r="O620" t="str">
            <v xml:space="preserve">Human </v>
          </cell>
          <cell r="P620" t="str">
            <v>S1500+</v>
          </cell>
          <cell r="Q620" t="str">
            <v>HepaRG</v>
          </cell>
          <cell r="R620" t="str">
            <v>2D</v>
          </cell>
          <cell r="S620" t="str">
            <v>NA</v>
          </cell>
          <cell r="T620" t="str">
            <v>NA</v>
          </cell>
          <cell r="U620" t="str">
            <v>NA</v>
          </cell>
        </row>
        <row r="621">
          <cell r="A621" t="str">
            <v>Plate3-H21</v>
          </cell>
          <cell r="B621">
            <v>607</v>
          </cell>
          <cell r="C621">
            <v>3</v>
          </cell>
          <cell r="D621" t="str">
            <v>17-0831-P3R1_H21_3I_3</v>
          </cell>
          <cell r="E621" t="str">
            <v>17-0831-P3R1</v>
          </cell>
          <cell r="F621" t="str">
            <v>H21</v>
          </cell>
          <cell r="G621" t="str">
            <v>3I</v>
          </cell>
          <cell r="H621">
            <v>3</v>
          </cell>
          <cell r="I621" t="str">
            <v>Omeprazole</v>
          </cell>
          <cell r="J621">
            <v>1.0057807958705207E-2</v>
          </cell>
          <cell r="K621" t="str">
            <v>I</v>
          </cell>
          <cell r="L621">
            <v>1</v>
          </cell>
          <cell r="M621">
            <v>96</v>
          </cell>
          <cell r="N621">
            <v>5</v>
          </cell>
          <cell r="O621" t="str">
            <v xml:space="preserve">Human </v>
          </cell>
          <cell r="P621" t="str">
            <v>S1500+</v>
          </cell>
          <cell r="Q621" t="str">
            <v>HepaRG</v>
          </cell>
          <cell r="R621" t="str">
            <v>2D</v>
          </cell>
          <cell r="S621" t="str">
            <v>NA</v>
          </cell>
          <cell r="T621" t="str">
            <v>NA</v>
          </cell>
          <cell r="U621" t="str">
            <v>NA</v>
          </cell>
        </row>
        <row r="622">
          <cell r="A622" t="str">
            <v>Plate3-H22</v>
          </cell>
          <cell r="B622">
            <v>608</v>
          </cell>
          <cell r="C622">
            <v>3</v>
          </cell>
          <cell r="D622" t="str">
            <v>17-0831-P3R1_H22_3I_4</v>
          </cell>
          <cell r="E622" t="str">
            <v>17-0831-P3R1</v>
          </cell>
          <cell r="F622" t="str">
            <v>H22</v>
          </cell>
          <cell r="G622" t="str">
            <v>3I</v>
          </cell>
          <cell r="H622">
            <v>4</v>
          </cell>
          <cell r="I622" t="str">
            <v>Omeprazole</v>
          </cell>
          <cell r="J622">
            <v>1.0057807958705207E-2</v>
          </cell>
          <cell r="K622" t="str">
            <v>I</v>
          </cell>
          <cell r="L622">
            <v>1</v>
          </cell>
          <cell r="M622">
            <v>96</v>
          </cell>
          <cell r="N622">
            <v>5</v>
          </cell>
          <cell r="O622" t="str">
            <v xml:space="preserve">Human </v>
          </cell>
          <cell r="P622" t="str">
            <v>S1500+</v>
          </cell>
          <cell r="Q622" t="str">
            <v>HepaRG</v>
          </cell>
          <cell r="R622" t="str">
            <v>2D</v>
          </cell>
          <cell r="S622" t="str">
            <v>NA</v>
          </cell>
          <cell r="T622" t="str">
            <v>NA</v>
          </cell>
          <cell r="U622" t="str">
            <v>NA</v>
          </cell>
        </row>
        <row r="623">
          <cell r="A623" t="str">
            <v>Plate3-H3</v>
          </cell>
          <cell r="B623">
            <v>575</v>
          </cell>
          <cell r="C623">
            <v>3</v>
          </cell>
          <cell r="D623" t="str">
            <v>17-0831-P3R1_H3_3A_3</v>
          </cell>
          <cell r="E623" t="str">
            <v>17-0831-P3R1</v>
          </cell>
          <cell r="F623" t="str">
            <v>H3</v>
          </cell>
          <cell r="G623" t="str">
            <v>3A</v>
          </cell>
          <cell r="H623">
            <v>3</v>
          </cell>
          <cell r="I623" t="str">
            <v>Omeprazole</v>
          </cell>
          <cell r="J623">
            <v>100</v>
          </cell>
          <cell r="K623" t="str">
            <v>A</v>
          </cell>
          <cell r="L623">
            <v>1</v>
          </cell>
          <cell r="M623">
            <v>96</v>
          </cell>
          <cell r="N623">
            <v>5</v>
          </cell>
          <cell r="O623" t="str">
            <v xml:space="preserve">Human </v>
          </cell>
          <cell r="P623" t="str">
            <v>S1500+</v>
          </cell>
          <cell r="Q623" t="str">
            <v>HepaRG</v>
          </cell>
          <cell r="R623" t="str">
            <v>2D</v>
          </cell>
          <cell r="S623" t="str">
            <v>NA</v>
          </cell>
          <cell r="T623" t="str">
            <v>NA</v>
          </cell>
          <cell r="U623" t="str">
            <v>NA</v>
          </cell>
        </row>
        <row r="624">
          <cell r="A624" t="str">
            <v>Plate3-H4</v>
          </cell>
          <cell r="B624">
            <v>576</v>
          </cell>
          <cell r="C624">
            <v>3</v>
          </cell>
          <cell r="D624" t="str">
            <v>17-0831-P3R1_H4_3A_4</v>
          </cell>
          <cell r="E624" t="str">
            <v>17-0831-P3R1</v>
          </cell>
          <cell r="F624" t="str">
            <v>H4</v>
          </cell>
          <cell r="G624" t="str">
            <v>3A</v>
          </cell>
          <cell r="H624">
            <v>4</v>
          </cell>
          <cell r="I624" t="str">
            <v>Omeprazole</v>
          </cell>
          <cell r="J624">
            <v>100</v>
          </cell>
          <cell r="K624" t="str">
            <v>A</v>
          </cell>
          <cell r="L624">
            <v>1</v>
          </cell>
          <cell r="M624">
            <v>96</v>
          </cell>
          <cell r="N624">
            <v>5</v>
          </cell>
          <cell r="O624" t="str">
            <v xml:space="preserve">Human </v>
          </cell>
          <cell r="P624" t="str">
            <v>S1500+</v>
          </cell>
          <cell r="Q624" t="str">
            <v>HepaRG</v>
          </cell>
          <cell r="R624" t="str">
            <v>2D</v>
          </cell>
          <cell r="S624" t="str">
            <v>NA</v>
          </cell>
          <cell r="T624" t="str">
            <v>NA</v>
          </cell>
          <cell r="U624" t="str">
            <v>NA</v>
          </cell>
        </row>
        <row r="625">
          <cell r="A625" t="str">
            <v>Plate3-H5</v>
          </cell>
          <cell r="B625">
            <v>579</v>
          </cell>
          <cell r="C625">
            <v>3</v>
          </cell>
          <cell r="D625" t="str">
            <v>17-0831-P3R1_H5_3B_3</v>
          </cell>
          <cell r="E625" t="str">
            <v>17-0831-P3R1</v>
          </cell>
          <cell r="F625" t="str">
            <v>H5</v>
          </cell>
          <cell r="G625" t="str">
            <v>3B</v>
          </cell>
          <cell r="H625">
            <v>3</v>
          </cell>
          <cell r="I625" t="str">
            <v>Omeprazole</v>
          </cell>
          <cell r="J625">
            <v>31.645569620253163</v>
          </cell>
          <cell r="K625" t="str">
            <v>B</v>
          </cell>
          <cell r="L625">
            <v>1</v>
          </cell>
          <cell r="M625">
            <v>96</v>
          </cell>
          <cell r="N625">
            <v>5</v>
          </cell>
          <cell r="O625" t="str">
            <v xml:space="preserve">Human </v>
          </cell>
          <cell r="P625" t="str">
            <v>S1500+</v>
          </cell>
          <cell r="Q625" t="str">
            <v>HepaRG</v>
          </cell>
          <cell r="R625" t="str">
            <v>2D</v>
          </cell>
          <cell r="S625" t="str">
            <v>NA</v>
          </cell>
          <cell r="T625" t="str">
            <v>NA</v>
          </cell>
          <cell r="U625" t="str">
            <v>NA</v>
          </cell>
        </row>
        <row r="626">
          <cell r="A626" t="str">
            <v>Plate3-H6</v>
          </cell>
          <cell r="B626">
            <v>580</v>
          </cell>
          <cell r="C626">
            <v>3</v>
          </cell>
          <cell r="D626" t="str">
            <v>17-0831-P3R1_H6_3B_4</v>
          </cell>
          <cell r="E626" t="str">
            <v>17-0831-P3R1</v>
          </cell>
          <cell r="F626" t="str">
            <v>H6</v>
          </cell>
          <cell r="G626" t="str">
            <v>3B</v>
          </cell>
          <cell r="H626">
            <v>4</v>
          </cell>
          <cell r="I626" t="str">
            <v>Omeprazole</v>
          </cell>
          <cell r="J626">
            <v>31.645569620253163</v>
          </cell>
          <cell r="K626" t="str">
            <v>B</v>
          </cell>
          <cell r="L626">
            <v>1</v>
          </cell>
          <cell r="M626">
            <v>96</v>
          </cell>
          <cell r="N626">
            <v>5</v>
          </cell>
          <cell r="O626" t="str">
            <v xml:space="preserve">Human </v>
          </cell>
          <cell r="P626" t="str">
            <v>S1500+</v>
          </cell>
          <cell r="Q626" t="str">
            <v>HepaRG</v>
          </cell>
          <cell r="R626" t="str">
            <v>2D</v>
          </cell>
          <cell r="S626" t="str">
            <v>NA</v>
          </cell>
          <cell r="T626" t="str">
            <v>NA</v>
          </cell>
          <cell r="U626" t="str">
            <v>NA</v>
          </cell>
        </row>
        <row r="627">
          <cell r="A627" t="str">
            <v>Plate3-H7</v>
          </cell>
          <cell r="B627">
            <v>583</v>
          </cell>
          <cell r="C627">
            <v>3</v>
          </cell>
          <cell r="D627" t="str">
            <v>17-0831-P3R1_H7_3C_3</v>
          </cell>
          <cell r="E627" t="str">
            <v>17-0831-P3R1</v>
          </cell>
          <cell r="F627" t="str">
            <v>H7</v>
          </cell>
          <cell r="G627" t="str">
            <v>3C</v>
          </cell>
          <cell r="H627">
            <v>3</v>
          </cell>
          <cell r="I627" t="str">
            <v>Omeprazole</v>
          </cell>
          <cell r="J627">
            <v>10.0144207659029</v>
          </cell>
          <cell r="K627" t="str">
            <v>C</v>
          </cell>
          <cell r="L627">
            <v>1</v>
          </cell>
          <cell r="M627">
            <v>96</v>
          </cell>
          <cell r="N627">
            <v>5</v>
          </cell>
          <cell r="O627" t="str">
            <v xml:space="preserve">Human </v>
          </cell>
          <cell r="P627" t="str">
            <v>S1500+</v>
          </cell>
          <cell r="Q627" t="str">
            <v>HepaRG</v>
          </cell>
          <cell r="R627" t="str">
            <v>2D</v>
          </cell>
          <cell r="S627" t="str">
            <v>NA</v>
          </cell>
          <cell r="T627" t="str">
            <v>NA</v>
          </cell>
          <cell r="U627" t="str">
            <v>NA</v>
          </cell>
        </row>
        <row r="628">
          <cell r="A628" t="str">
            <v>Plate3-H8</v>
          </cell>
          <cell r="B628">
            <v>584</v>
          </cell>
          <cell r="C628">
            <v>3</v>
          </cell>
          <cell r="D628" t="str">
            <v>17-0831-P3R1_H8_3C_4</v>
          </cell>
          <cell r="E628" t="str">
            <v>17-0831-P3R1</v>
          </cell>
          <cell r="F628" t="str">
            <v>H8</v>
          </cell>
          <cell r="G628" t="str">
            <v>3C</v>
          </cell>
          <cell r="H628">
            <v>4</v>
          </cell>
          <cell r="I628" t="str">
            <v>Omeprazole</v>
          </cell>
          <cell r="J628">
            <v>10.0144207659029</v>
          </cell>
          <cell r="K628" t="str">
            <v>C</v>
          </cell>
          <cell r="L628">
            <v>1</v>
          </cell>
          <cell r="M628">
            <v>96</v>
          </cell>
          <cell r="N628">
            <v>5</v>
          </cell>
          <cell r="O628" t="str">
            <v xml:space="preserve">Human </v>
          </cell>
          <cell r="P628" t="str">
            <v>S1500+</v>
          </cell>
          <cell r="Q628" t="str">
            <v>HepaRG</v>
          </cell>
          <cell r="R628" t="str">
            <v>2D</v>
          </cell>
          <cell r="S628" t="str">
            <v>NA</v>
          </cell>
          <cell r="T628" t="str">
            <v>NA</v>
          </cell>
          <cell r="U628" t="str">
            <v>NA</v>
          </cell>
        </row>
        <row r="629">
          <cell r="A629" t="str">
            <v>Plate3-H9</v>
          </cell>
          <cell r="B629">
            <v>587</v>
          </cell>
          <cell r="C629">
            <v>3</v>
          </cell>
          <cell r="D629" t="str">
            <v>17-0831-P3R1_H9_3D_3</v>
          </cell>
          <cell r="E629" t="str">
            <v>17-0831-P3R1</v>
          </cell>
          <cell r="F629" t="str">
            <v>H9</v>
          </cell>
          <cell r="G629" t="str">
            <v>3D</v>
          </cell>
          <cell r="H629">
            <v>3</v>
          </cell>
          <cell r="I629" t="str">
            <v>Omeprazole</v>
          </cell>
          <cell r="J629">
            <v>3.1691204955388921</v>
          </cell>
          <cell r="K629" t="str">
            <v>D</v>
          </cell>
          <cell r="L629">
            <v>1</v>
          </cell>
          <cell r="M629">
            <v>96</v>
          </cell>
          <cell r="N629">
            <v>5</v>
          </cell>
          <cell r="O629" t="str">
            <v xml:space="preserve">Human </v>
          </cell>
          <cell r="P629" t="str">
            <v>S1500+</v>
          </cell>
          <cell r="Q629" t="str">
            <v>HepaRG</v>
          </cell>
          <cell r="R629" t="str">
            <v>2D</v>
          </cell>
          <cell r="S629" t="str">
            <v>NA</v>
          </cell>
          <cell r="T629" t="str">
            <v>NA</v>
          </cell>
          <cell r="U629" t="str">
            <v>NA</v>
          </cell>
        </row>
        <row r="630">
          <cell r="A630" t="str">
            <v>Plate3-I1</v>
          </cell>
          <cell r="B630">
            <v>749</v>
          </cell>
          <cell r="C630">
            <v>3</v>
          </cell>
          <cell r="D630" t="str">
            <v>17-0831-P3R1_I1_NTP- CONTROL-9_1</v>
          </cell>
          <cell r="E630" t="str">
            <v>17-0831-P3R1</v>
          </cell>
          <cell r="F630" t="str">
            <v>I1</v>
          </cell>
          <cell r="G630" t="str">
            <v>NTP- CONTROL-9</v>
          </cell>
          <cell r="H630">
            <v>1</v>
          </cell>
          <cell r="I630" t="str">
            <v>Lysis buffer</v>
          </cell>
          <cell r="J630" t="str">
            <v>NA</v>
          </cell>
          <cell r="K630" t="str">
            <v>NA</v>
          </cell>
          <cell r="L630">
            <v>1</v>
          </cell>
          <cell r="M630">
            <v>96</v>
          </cell>
          <cell r="N630">
            <v>5</v>
          </cell>
          <cell r="O630" t="str">
            <v xml:space="preserve">Human </v>
          </cell>
          <cell r="P630" t="str">
            <v>S1500+</v>
          </cell>
          <cell r="Q630" t="str">
            <v>HepaRG</v>
          </cell>
          <cell r="R630" t="str">
            <v>2D</v>
          </cell>
          <cell r="S630" t="str">
            <v>NA</v>
          </cell>
          <cell r="T630" t="str">
            <v>NA</v>
          </cell>
          <cell r="U630" t="str">
            <v>NA</v>
          </cell>
        </row>
        <row r="631">
          <cell r="A631" t="str">
            <v>Plate3-I10</v>
          </cell>
          <cell r="B631">
            <v>622</v>
          </cell>
          <cell r="C631">
            <v>3</v>
          </cell>
          <cell r="D631" t="str">
            <v>17-0831-P3R1_I10_4D_2</v>
          </cell>
          <cell r="E631" t="str">
            <v>17-0831-P3R1</v>
          </cell>
          <cell r="F631" t="str">
            <v>I10</v>
          </cell>
          <cell r="G631" t="str">
            <v>4D</v>
          </cell>
          <cell r="H631">
            <v>2</v>
          </cell>
          <cell r="I631" t="str">
            <v>Wyeth-14643</v>
          </cell>
          <cell r="J631">
            <v>6.3382409910777842</v>
          </cell>
          <cell r="K631" t="str">
            <v>D</v>
          </cell>
          <cell r="L631">
            <v>1</v>
          </cell>
          <cell r="M631">
            <v>96</v>
          </cell>
          <cell r="N631">
            <v>5</v>
          </cell>
          <cell r="O631" t="str">
            <v xml:space="preserve">Human </v>
          </cell>
          <cell r="P631" t="str">
            <v>S1500+</v>
          </cell>
          <cell r="Q631" t="str">
            <v>HepaRG</v>
          </cell>
          <cell r="R631" t="str">
            <v>2D</v>
          </cell>
          <cell r="S631" t="str">
            <v>NA</v>
          </cell>
          <cell r="T631" t="str">
            <v>NA</v>
          </cell>
          <cell r="U631" t="str">
            <v>NA</v>
          </cell>
        </row>
        <row r="632">
          <cell r="A632" t="str">
            <v>Plate3-I11</v>
          </cell>
          <cell r="B632">
            <v>625</v>
          </cell>
          <cell r="C632">
            <v>3</v>
          </cell>
          <cell r="D632" t="str">
            <v>17-0831-P3R1_I11_4E_1</v>
          </cell>
          <cell r="E632" t="str">
            <v>17-0831-P3R1</v>
          </cell>
          <cell r="F632" t="str">
            <v>I11</v>
          </cell>
          <cell r="G632" t="str">
            <v>4E</v>
          </cell>
          <cell r="H632">
            <v>1</v>
          </cell>
          <cell r="I632" t="str">
            <v>Wyeth-14643</v>
          </cell>
          <cell r="J632">
            <v>2.0057724655309443</v>
          </cell>
          <cell r="K632" t="str">
            <v>E</v>
          </cell>
          <cell r="L632">
            <v>1</v>
          </cell>
          <cell r="M632">
            <v>96</v>
          </cell>
          <cell r="N632">
            <v>5</v>
          </cell>
          <cell r="O632" t="str">
            <v xml:space="preserve">Human </v>
          </cell>
          <cell r="P632" t="str">
            <v>S1500+</v>
          </cell>
          <cell r="Q632" t="str">
            <v>HepaRG</v>
          </cell>
          <cell r="R632" t="str">
            <v>2D</v>
          </cell>
          <cell r="S632" t="str">
            <v>NA</v>
          </cell>
          <cell r="T632" t="str">
            <v>NA</v>
          </cell>
          <cell r="U632" t="str">
            <v>NA</v>
          </cell>
        </row>
        <row r="633">
          <cell r="A633" t="str">
            <v>Plate3-I12</v>
          </cell>
          <cell r="B633">
            <v>626</v>
          </cell>
          <cell r="C633">
            <v>3</v>
          </cell>
          <cell r="D633" t="str">
            <v>17-0831-P3R1_I12_4E_2</v>
          </cell>
          <cell r="E633" t="str">
            <v>17-0831-P3R1</v>
          </cell>
          <cell r="F633" t="str">
            <v>I12</v>
          </cell>
          <cell r="G633" t="str">
            <v>4E</v>
          </cell>
          <cell r="H633">
            <v>2</v>
          </cell>
          <cell r="I633" t="str">
            <v>Wyeth-14643</v>
          </cell>
          <cell r="J633">
            <v>2.0057724655309443</v>
          </cell>
          <cell r="K633" t="str">
            <v>E</v>
          </cell>
          <cell r="L633">
            <v>1</v>
          </cell>
          <cell r="M633">
            <v>96</v>
          </cell>
          <cell r="N633">
            <v>5</v>
          </cell>
          <cell r="O633" t="str">
            <v xml:space="preserve">Human </v>
          </cell>
          <cell r="P633" t="str">
            <v>S1500+</v>
          </cell>
          <cell r="Q633" t="str">
            <v>HepaRG</v>
          </cell>
          <cell r="R633" t="str">
            <v>2D</v>
          </cell>
          <cell r="S633" t="str">
            <v>NA</v>
          </cell>
          <cell r="T633" t="str">
            <v>NA</v>
          </cell>
          <cell r="U633" t="str">
            <v>NA</v>
          </cell>
        </row>
        <row r="634">
          <cell r="A634" t="str">
            <v>Plate3-I13</v>
          </cell>
          <cell r="B634">
            <v>729</v>
          </cell>
          <cell r="C634">
            <v>3</v>
          </cell>
          <cell r="D634" t="str">
            <v>17-0831-P3R1_I13_DMSO _1</v>
          </cell>
          <cell r="E634" t="str">
            <v>17-0831-P3R1</v>
          </cell>
          <cell r="F634" t="str">
            <v>I13</v>
          </cell>
          <cell r="G634" t="str">
            <v>DMSO</v>
          </cell>
          <cell r="H634">
            <v>1</v>
          </cell>
          <cell r="I634" t="str">
            <v>DMSO control</v>
          </cell>
          <cell r="J634">
            <v>0</v>
          </cell>
          <cell r="K634" t="str">
            <v>NA</v>
          </cell>
          <cell r="L634">
            <v>1</v>
          </cell>
          <cell r="M634">
            <v>96</v>
          </cell>
          <cell r="N634">
            <v>5</v>
          </cell>
          <cell r="O634" t="str">
            <v xml:space="preserve">Human </v>
          </cell>
          <cell r="P634" t="str">
            <v>S1500+</v>
          </cell>
          <cell r="Q634" t="str">
            <v>HepaRG</v>
          </cell>
          <cell r="R634" t="str">
            <v>2D</v>
          </cell>
          <cell r="S634" t="str">
            <v>NA</v>
          </cell>
          <cell r="T634" t="str">
            <v>NA</v>
          </cell>
          <cell r="U634" t="str">
            <v>NA</v>
          </cell>
        </row>
        <row r="635">
          <cell r="A635" t="str">
            <v>Plate3-I14</v>
          </cell>
          <cell r="B635">
            <v>730</v>
          </cell>
          <cell r="C635">
            <v>3</v>
          </cell>
          <cell r="D635" t="str">
            <v>17-0831-P3R1_I14_DMSO _2</v>
          </cell>
          <cell r="E635" t="str">
            <v>17-0831-P3R1</v>
          </cell>
          <cell r="F635" t="str">
            <v>I14</v>
          </cell>
          <cell r="G635" t="str">
            <v>DMSO</v>
          </cell>
          <cell r="H635">
            <v>2</v>
          </cell>
          <cell r="I635" t="str">
            <v>DMSO control</v>
          </cell>
          <cell r="J635">
            <v>0</v>
          </cell>
          <cell r="K635" t="str">
            <v>NA</v>
          </cell>
          <cell r="L635">
            <v>1</v>
          </cell>
          <cell r="M635">
            <v>96</v>
          </cell>
          <cell r="N635">
            <v>5</v>
          </cell>
          <cell r="O635" t="str">
            <v xml:space="preserve">Human </v>
          </cell>
          <cell r="P635" t="str">
            <v>S1500+</v>
          </cell>
          <cell r="Q635" t="str">
            <v>HepaRG</v>
          </cell>
          <cell r="R635" t="str">
            <v>2D</v>
          </cell>
          <cell r="S635" t="str">
            <v>NA</v>
          </cell>
          <cell r="T635" t="str">
            <v>NA</v>
          </cell>
          <cell r="U635" t="str">
            <v>NA</v>
          </cell>
        </row>
        <row r="636">
          <cell r="A636" t="str">
            <v>Plate3-I15</v>
          </cell>
          <cell r="B636">
            <v>629</v>
          </cell>
          <cell r="C636">
            <v>3</v>
          </cell>
          <cell r="D636" t="str">
            <v>17-0831-P3R1_I15_4F_1</v>
          </cell>
          <cell r="E636" t="str">
            <v>17-0831-P3R1</v>
          </cell>
          <cell r="F636" t="str">
            <v>I15</v>
          </cell>
          <cell r="G636" t="str">
            <v>4F</v>
          </cell>
          <cell r="H636">
            <v>1</v>
          </cell>
          <cell r="I636" t="str">
            <v>Wyeth-14643</v>
          </cell>
          <cell r="J636">
            <v>0.63473812200346336</v>
          </cell>
          <cell r="K636" t="str">
            <v>F</v>
          </cell>
          <cell r="L636">
            <v>1</v>
          </cell>
          <cell r="M636">
            <v>96</v>
          </cell>
          <cell r="N636">
            <v>5</v>
          </cell>
          <cell r="O636" t="str">
            <v xml:space="preserve">Human </v>
          </cell>
          <cell r="P636" t="str">
            <v>S1500+</v>
          </cell>
          <cell r="Q636" t="str">
            <v>HepaRG</v>
          </cell>
          <cell r="R636" t="str">
            <v>2D</v>
          </cell>
          <cell r="S636" t="str">
            <v>NA</v>
          </cell>
          <cell r="T636" t="str">
            <v>NA</v>
          </cell>
          <cell r="U636" t="str">
            <v>NA</v>
          </cell>
        </row>
        <row r="637">
          <cell r="A637" t="str">
            <v>Plate3-I16</v>
          </cell>
          <cell r="B637">
            <v>630</v>
          </cell>
          <cell r="C637">
            <v>3</v>
          </cell>
          <cell r="D637" t="str">
            <v>17-0831-P3R1_I16_4F_2</v>
          </cell>
          <cell r="E637" t="str">
            <v>17-0831-P3R1</v>
          </cell>
          <cell r="F637" t="str">
            <v>I16</v>
          </cell>
          <cell r="G637" t="str">
            <v>4F</v>
          </cell>
          <cell r="H637">
            <v>2</v>
          </cell>
          <cell r="I637" t="str">
            <v>Wyeth-14643</v>
          </cell>
          <cell r="J637">
            <v>0.63473812200346336</v>
          </cell>
          <cell r="K637" t="str">
            <v>F</v>
          </cell>
          <cell r="L637">
            <v>1</v>
          </cell>
          <cell r="M637">
            <v>96</v>
          </cell>
          <cell r="N637">
            <v>5</v>
          </cell>
          <cell r="O637" t="str">
            <v xml:space="preserve">Human </v>
          </cell>
          <cell r="P637" t="str">
            <v>S1500+</v>
          </cell>
          <cell r="Q637" t="str">
            <v>HepaRG</v>
          </cell>
          <cell r="R637" t="str">
            <v>2D</v>
          </cell>
          <cell r="S637" t="str">
            <v>NA</v>
          </cell>
          <cell r="T637" t="str">
            <v>NA</v>
          </cell>
          <cell r="U637" t="str">
            <v>NA</v>
          </cell>
        </row>
        <row r="638">
          <cell r="A638" t="str">
            <v>Plate3-I17</v>
          </cell>
          <cell r="B638">
            <v>633</v>
          </cell>
          <cell r="C638">
            <v>3</v>
          </cell>
          <cell r="D638" t="str">
            <v>17-0831-P3R1_I17_4G_1</v>
          </cell>
          <cell r="E638" t="str">
            <v>17-0831-P3R1</v>
          </cell>
          <cell r="F638" t="str">
            <v>I17</v>
          </cell>
          <cell r="G638" t="str">
            <v>4G</v>
          </cell>
          <cell r="H638">
            <v>1</v>
          </cell>
          <cell r="I638" t="str">
            <v>Wyeth-14643</v>
          </cell>
          <cell r="J638">
            <v>0.20086649430489345</v>
          </cell>
          <cell r="K638" t="str">
            <v>G</v>
          </cell>
          <cell r="L638">
            <v>1</v>
          </cell>
          <cell r="M638">
            <v>96</v>
          </cell>
          <cell r="N638">
            <v>5</v>
          </cell>
          <cell r="O638" t="str">
            <v xml:space="preserve">Human </v>
          </cell>
          <cell r="P638" t="str">
            <v>S1500+</v>
          </cell>
          <cell r="Q638" t="str">
            <v>HepaRG</v>
          </cell>
          <cell r="R638" t="str">
            <v>2D</v>
          </cell>
          <cell r="S638" t="str">
            <v>NA</v>
          </cell>
          <cell r="T638" t="str">
            <v>NA</v>
          </cell>
          <cell r="U638" t="str">
            <v>NA</v>
          </cell>
        </row>
        <row r="639">
          <cell r="A639" t="str">
            <v>Plate3-I18</v>
          </cell>
          <cell r="B639">
            <v>634</v>
          </cell>
          <cell r="C639">
            <v>3</v>
          </cell>
          <cell r="D639" t="str">
            <v>17-0831-P3R1_I18_4G_2</v>
          </cell>
          <cell r="E639" t="str">
            <v>17-0831-P3R1</v>
          </cell>
          <cell r="F639" t="str">
            <v>I18</v>
          </cell>
          <cell r="G639" t="str">
            <v>4G</v>
          </cell>
          <cell r="H639">
            <v>2</v>
          </cell>
          <cell r="I639" t="str">
            <v>Wyeth-14643</v>
          </cell>
          <cell r="J639">
            <v>0.20086649430489345</v>
          </cell>
          <cell r="K639" t="str">
            <v>G</v>
          </cell>
          <cell r="L639">
            <v>1</v>
          </cell>
          <cell r="M639">
            <v>96</v>
          </cell>
          <cell r="N639">
            <v>5</v>
          </cell>
          <cell r="O639" t="str">
            <v xml:space="preserve">Human </v>
          </cell>
          <cell r="P639" t="str">
            <v>S1500+</v>
          </cell>
          <cell r="Q639" t="str">
            <v>HepaRG</v>
          </cell>
          <cell r="R639" t="str">
            <v>2D</v>
          </cell>
          <cell r="S639" t="str">
            <v>NA</v>
          </cell>
          <cell r="T639" t="str">
            <v>NA</v>
          </cell>
          <cell r="U639" t="str">
            <v>NA</v>
          </cell>
        </row>
        <row r="640">
          <cell r="A640" t="str">
            <v>Plate3-I19</v>
          </cell>
          <cell r="B640">
            <v>637</v>
          </cell>
          <cell r="C640">
            <v>3</v>
          </cell>
          <cell r="D640" t="str">
            <v>17-0831-P3R1_I19_4H_1</v>
          </cell>
          <cell r="E640" t="str">
            <v>17-0831-P3R1</v>
          </cell>
          <cell r="F640" t="str">
            <v>I19</v>
          </cell>
          <cell r="G640" t="str">
            <v>4H</v>
          </cell>
          <cell r="H640">
            <v>1</v>
          </cell>
          <cell r="I640" t="str">
            <v>Wyeth-14643</v>
          </cell>
          <cell r="J640">
            <v>6.3565346299016917E-2</v>
          </cell>
          <cell r="K640" t="str">
            <v>H</v>
          </cell>
          <cell r="L640">
            <v>1</v>
          </cell>
          <cell r="M640">
            <v>96</v>
          </cell>
          <cell r="N640">
            <v>5</v>
          </cell>
          <cell r="O640" t="str">
            <v xml:space="preserve">Human </v>
          </cell>
          <cell r="P640" t="str">
            <v>S1500+</v>
          </cell>
          <cell r="Q640" t="str">
            <v>HepaRG</v>
          </cell>
          <cell r="R640" t="str">
            <v>2D</v>
          </cell>
          <cell r="S640" t="str">
            <v>NA</v>
          </cell>
          <cell r="T640" t="str">
            <v>NA</v>
          </cell>
          <cell r="U640" t="str">
            <v>NA</v>
          </cell>
        </row>
        <row r="641">
          <cell r="A641" t="str">
            <v>Plate3-I20</v>
          </cell>
          <cell r="B641">
            <v>638</v>
          </cell>
          <cell r="C641">
            <v>3</v>
          </cell>
          <cell r="D641" t="str">
            <v>17-0831-P3R1_I20_4H_2</v>
          </cell>
          <cell r="E641" t="str">
            <v>17-0831-P3R1</v>
          </cell>
          <cell r="F641" t="str">
            <v>I20</v>
          </cell>
          <cell r="G641" t="str">
            <v>4H</v>
          </cell>
          <cell r="H641">
            <v>2</v>
          </cell>
          <cell r="I641" t="str">
            <v>Wyeth-14643</v>
          </cell>
          <cell r="J641">
            <v>6.3565346299016917E-2</v>
          </cell>
          <cell r="K641" t="str">
            <v>H</v>
          </cell>
          <cell r="L641">
            <v>1</v>
          </cell>
          <cell r="M641">
            <v>96</v>
          </cell>
          <cell r="N641">
            <v>5</v>
          </cell>
          <cell r="O641" t="str">
            <v xml:space="preserve">Human </v>
          </cell>
          <cell r="P641" t="str">
            <v>S1500+</v>
          </cell>
          <cell r="Q641" t="str">
            <v>HepaRG</v>
          </cell>
          <cell r="R641" t="str">
            <v>2D</v>
          </cell>
          <cell r="S641" t="str">
            <v>NA</v>
          </cell>
          <cell r="T641" t="str">
            <v>NA</v>
          </cell>
          <cell r="U641" t="str">
            <v>NA</v>
          </cell>
        </row>
        <row r="642">
          <cell r="A642" t="str">
            <v>Plate3-I21</v>
          </cell>
          <cell r="B642">
            <v>641</v>
          </cell>
          <cell r="C642">
            <v>3</v>
          </cell>
          <cell r="D642" t="str">
            <v>17-0831-P3R1_I21_4I_1</v>
          </cell>
          <cell r="E642" t="str">
            <v>17-0831-P3R1</v>
          </cell>
          <cell r="F642" t="str">
            <v>I21</v>
          </cell>
          <cell r="G642" t="str">
            <v>4I</v>
          </cell>
          <cell r="H642">
            <v>1</v>
          </cell>
          <cell r="I642" t="str">
            <v>Wyeth-14643</v>
          </cell>
          <cell r="J642">
            <v>2.0115615917410415E-2</v>
          </cell>
          <cell r="K642" t="str">
            <v>I</v>
          </cell>
          <cell r="L642">
            <v>1</v>
          </cell>
          <cell r="M642">
            <v>96</v>
          </cell>
          <cell r="N642">
            <v>5</v>
          </cell>
          <cell r="O642" t="str">
            <v xml:space="preserve">Human </v>
          </cell>
          <cell r="P642" t="str">
            <v>S1500+</v>
          </cell>
          <cell r="Q642" t="str">
            <v>HepaRG</v>
          </cell>
          <cell r="R642" t="str">
            <v>2D</v>
          </cell>
          <cell r="S642" t="str">
            <v>NA</v>
          </cell>
          <cell r="T642" t="str">
            <v>NA</v>
          </cell>
          <cell r="U642" t="str">
            <v>NA</v>
          </cell>
        </row>
        <row r="643">
          <cell r="A643" t="str">
            <v>Plate3-I22</v>
          </cell>
          <cell r="B643">
            <v>642</v>
          </cell>
          <cell r="C643">
            <v>3</v>
          </cell>
          <cell r="D643" t="str">
            <v>17-0831-P3R1_I22_4I_2</v>
          </cell>
          <cell r="E643" t="str">
            <v>17-0831-P3R1</v>
          </cell>
          <cell r="F643" t="str">
            <v>I22</v>
          </cell>
          <cell r="G643" t="str">
            <v>4I</v>
          </cell>
          <cell r="H643">
            <v>2</v>
          </cell>
          <cell r="I643" t="str">
            <v>Wyeth-14643</v>
          </cell>
          <cell r="J643">
            <v>2.0115615917410415E-2</v>
          </cell>
          <cell r="K643" t="str">
            <v>I</v>
          </cell>
          <cell r="L643">
            <v>1</v>
          </cell>
          <cell r="M643">
            <v>96</v>
          </cell>
          <cell r="N643">
            <v>5</v>
          </cell>
          <cell r="O643" t="str">
            <v xml:space="preserve">Human </v>
          </cell>
          <cell r="P643" t="str">
            <v>S1500+</v>
          </cell>
          <cell r="Q643" t="str">
            <v>HepaRG</v>
          </cell>
          <cell r="R643" t="str">
            <v>2D</v>
          </cell>
          <cell r="S643" t="str">
            <v>NA</v>
          </cell>
          <cell r="T643" t="str">
            <v>NA</v>
          </cell>
          <cell r="U643" t="str">
            <v>NA</v>
          </cell>
        </row>
        <row r="644">
          <cell r="A644" t="str">
            <v>Plate3-I3</v>
          </cell>
          <cell r="B644">
            <v>609</v>
          </cell>
          <cell r="C644">
            <v>3</v>
          </cell>
          <cell r="D644" t="str">
            <v>17-0831-P3R1_I3_4A_1</v>
          </cell>
          <cell r="E644" t="str">
            <v>17-0831-P3R1</v>
          </cell>
          <cell r="F644" t="str">
            <v>I3</v>
          </cell>
          <cell r="G644" t="str">
            <v>4A</v>
          </cell>
          <cell r="H644">
            <v>1</v>
          </cell>
          <cell r="I644" t="str">
            <v>Wyeth-14643</v>
          </cell>
          <cell r="J644">
            <v>200</v>
          </cell>
          <cell r="K644" t="str">
            <v>A</v>
          </cell>
          <cell r="L644">
            <v>1</v>
          </cell>
          <cell r="M644">
            <v>96</v>
          </cell>
          <cell r="N644">
            <v>5</v>
          </cell>
          <cell r="O644" t="str">
            <v xml:space="preserve">Human </v>
          </cell>
          <cell r="P644" t="str">
            <v>S1500+</v>
          </cell>
          <cell r="Q644" t="str">
            <v>HepaRG</v>
          </cell>
          <cell r="R644" t="str">
            <v>2D</v>
          </cell>
          <cell r="S644" t="str">
            <v>NA</v>
          </cell>
          <cell r="T644" t="str">
            <v>NA</v>
          </cell>
          <cell r="U644" t="str">
            <v>NA</v>
          </cell>
        </row>
        <row r="645">
          <cell r="A645" t="str">
            <v>Plate3-I4</v>
          </cell>
          <cell r="B645">
            <v>610</v>
          </cell>
          <cell r="C645">
            <v>3</v>
          </cell>
          <cell r="D645" t="str">
            <v>17-0831-P3R1_I4_4A_2</v>
          </cell>
          <cell r="E645" t="str">
            <v>17-0831-P3R1</v>
          </cell>
          <cell r="F645" t="str">
            <v>I4</v>
          </cell>
          <cell r="G645" t="str">
            <v>4A</v>
          </cell>
          <cell r="H645">
            <v>2</v>
          </cell>
          <cell r="I645" t="str">
            <v>Wyeth-14643</v>
          </cell>
          <cell r="J645">
            <v>200</v>
          </cell>
          <cell r="K645" t="str">
            <v>A</v>
          </cell>
          <cell r="L645">
            <v>1</v>
          </cell>
          <cell r="M645">
            <v>96</v>
          </cell>
          <cell r="N645">
            <v>5</v>
          </cell>
          <cell r="O645" t="str">
            <v xml:space="preserve">Human </v>
          </cell>
          <cell r="P645" t="str">
            <v>S1500+</v>
          </cell>
          <cell r="Q645" t="str">
            <v>HepaRG</v>
          </cell>
          <cell r="R645" t="str">
            <v>2D</v>
          </cell>
          <cell r="S645" t="str">
            <v>NA</v>
          </cell>
          <cell r="T645" t="str">
            <v>NA</v>
          </cell>
          <cell r="U645" t="str">
            <v>NA</v>
          </cell>
        </row>
        <row r="646">
          <cell r="A646" t="str">
            <v>Plate3-I5</v>
          </cell>
          <cell r="B646">
            <v>613</v>
          </cell>
          <cell r="C646">
            <v>3</v>
          </cell>
          <cell r="D646" t="str">
            <v>17-0831-P3R1_I5_4B_1</v>
          </cell>
          <cell r="E646" t="str">
            <v>17-0831-P3R1</v>
          </cell>
          <cell r="F646" t="str">
            <v>I5</v>
          </cell>
          <cell r="G646" t="str">
            <v>4B</v>
          </cell>
          <cell r="H646">
            <v>1</v>
          </cell>
          <cell r="I646" t="str">
            <v>Wyeth-14643</v>
          </cell>
          <cell r="J646">
            <v>63.291139240506325</v>
          </cell>
          <cell r="K646" t="str">
            <v>B</v>
          </cell>
          <cell r="L646">
            <v>1</v>
          </cell>
          <cell r="M646">
            <v>96</v>
          </cell>
          <cell r="N646">
            <v>5</v>
          </cell>
          <cell r="O646" t="str">
            <v xml:space="preserve">Human </v>
          </cell>
          <cell r="P646" t="str">
            <v>S1500+</v>
          </cell>
          <cell r="Q646" t="str">
            <v>HepaRG</v>
          </cell>
          <cell r="R646" t="str">
            <v>2D</v>
          </cell>
          <cell r="S646" t="str">
            <v>NA</v>
          </cell>
          <cell r="T646" t="str">
            <v>NA</v>
          </cell>
          <cell r="U646" t="str">
            <v>NA</v>
          </cell>
        </row>
        <row r="647">
          <cell r="A647" t="str">
            <v>Plate3-I6</v>
          </cell>
          <cell r="B647">
            <v>614</v>
          </cell>
          <cell r="C647">
            <v>3</v>
          </cell>
          <cell r="D647" t="str">
            <v>17-0831-P3R1_I6_4B_2</v>
          </cell>
          <cell r="E647" t="str">
            <v>17-0831-P3R1</v>
          </cell>
          <cell r="F647" t="str">
            <v>I6</v>
          </cell>
          <cell r="G647" t="str">
            <v>4B</v>
          </cell>
          <cell r="H647">
            <v>2</v>
          </cell>
          <cell r="I647" t="str">
            <v>Wyeth-14643</v>
          </cell>
          <cell r="J647">
            <v>63.291139240506325</v>
          </cell>
          <cell r="K647" t="str">
            <v>B</v>
          </cell>
          <cell r="L647">
            <v>1</v>
          </cell>
          <cell r="M647">
            <v>96</v>
          </cell>
          <cell r="N647">
            <v>5</v>
          </cell>
          <cell r="O647" t="str">
            <v xml:space="preserve">Human </v>
          </cell>
          <cell r="P647" t="str">
            <v>S1500+</v>
          </cell>
          <cell r="Q647" t="str">
            <v>HepaRG</v>
          </cell>
          <cell r="R647" t="str">
            <v>2D</v>
          </cell>
          <cell r="S647" t="str">
            <v>NA</v>
          </cell>
          <cell r="T647" t="str">
            <v>NA</v>
          </cell>
          <cell r="U647" t="str">
            <v>NA</v>
          </cell>
        </row>
        <row r="648">
          <cell r="A648" t="str">
            <v>Plate3-I7</v>
          </cell>
          <cell r="B648">
            <v>617</v>
          </cell>
          <cell r="C648">
            <v>3</v>
          </cell>
          <cell r="D648" t="str">
            <v>17-0831-P3R1_I7_4C_1</v>
          </cell>
          <cell r="E648" t="str">
            <v>17-0831-P3R1</v>
          </cell>
          <cell r="F648" t="str">
            <v>I7</v>
          </cell>
          <cell r="G648" t="str">
            <v>4C</v>
          </cell>
          <cell r="H648">
            <v>1</v>
          </cell>
          <cell r="I648" t="str">
            <v>Wyeth-14643</v>
          </cell>
          <cell r="J648">
            <v>20.028841531805799</v>
          </cell>
          <cell r="K648" t="str">
            <v>C</v>
          </cell>
          <cell r="L648">
            <v>1</v>
          </cell>
          <cell r="M648">
            <v>96</v>
          </cell>
          <cell r="N648">
            <v>5</v>
          </cell>
          <cell r="O648" t="str">
            <v xml:space="preserve">Human </v>
          </cell>
          <cell r="P648" t="str">
            <v>S1500+</v>
          </cell>
          <cell r="Q648" t="str">
            <v>HepaRG</v>
          </cell>
          <cell r="R648" t="str">
            <v>2D</v>
          </cell>
          <cell r="S648" t="str">
            <v>NA</v>
          </cell>
          <cell r="T648" t="str">
            <v>NA</v>
          </cell>
          <cell r="U648" t="str">
            <v>NA</v>
          </cell>
        </row>
        <row r="649">
          <cell r="A649" t="str">
            <v>Plate3-I8</v>
          </cell>
          <cell r="B649">
            <v>618</v>
          </cell>
          <cell r="C649">
            <v>3</v>
          </cell>
          <cell r="D649" t="str">
            <v>17-0831-P3R1_I8_4C_2</v>
          </cell>
          <cell r="E649" t="str">
            <v>17-0831-P3R1</v>
          </cell>
          <cell r="F649" t="str">
            <v>I8</v>
          </cell>
          <cell r="G649" t="str">
            <v>4C</v>
          </cell>
          <cell r="H649">
            <v>2</v>
          </cell>
          <cell r="I649" t="str">
            <v>Wyeth-14643</v>
          </cell>
          <cell r="J649">
            <v>20.028841531805799</v>
          </cell>
          <cell r="K649" t="str">
            <v>C</v>
          </cell>
          <cell r="L649">
            <v>1</v>
          </cell>
          <cell r="M649">
            <v>96</v>
          </cell>
          <cell r="N649">
            <v>5</v>
          </cell>
          <cell r="O649" t="str">
            <v xml:space="preserve">Human </v>
          </cell>
          <cell r="P649" t="str">
            <v>S1500+</v>
          </cell>
          <cell r="Q649" t="str">
            <v>HepaRG</v>
          </cell>
          <cell r="R649" t="str">
            <v>2D</v>
          </cell>
          <cell r="S649" t="str">
            <v>NA</v>
          </cell>
          <cell r="T649" t="str">
            <v>NA</v>
          </cell>
          <cell r="U649" t="str">
            <v>NA</v>
          </cell>
        </row>
        <row r="650">
          <cell r="A650" t="str">
            <v>Plate3-I9</v>
          </cell>
          <cell r="B650">
            <v>621</v>
          </cell>
          <cell r="C650">
            <v>3</v>
          </cell>
          <cell r="D650" t="str">
            <v>17-0831-P3R1_I9_4D_1</v>
          </cell>
          <cell r="E650" t="str">
            <v>17-0831-P3R1</v>
          </cell>
          <cell r="F650" t="str">
            <v>I9</v>
          </cell>
          <cell r="G650" t="str">
            <v>4D</v>
          </cell>
          <cell r="H650">
            <v>1</v>
          </cell>
          <cell r="I650" t="str">
            <v>Wyeth-14643</v>
          </cell>
          <cell r="J650">
            <v>6.3382409910777842</v>
          </cell>
          <cell r="K650" t="str">
            <v>D</v>
          </cell>
          <cell r="L650">
            <v>1</v>
          </cell>
          <cell r="M650">
            <v>96</v>
          </cell>
          <cell r="N650">
            <v>5</v>
          </cell>
          <cell r="O650" t="str">
            <v xml:space="preserve">Human </v>
          </cell>
          <cell r="P650" t="str">
            <v>S1500+</v>
          </cell>
          <cell r="Q650" t="str">
            <v>HepaRG</v>
          </cell>
          <cell r="R650" t="str">
            <v>2D</v>
          </cell>
          <cell r="S650" t="str">
            <v>NA</v>
          </cell>
          <cell r="T650" t="str">
            <v>NA</v>
          </cell>
          <cell r="U650" t="str">
            <v>NA</v>
          </cell>
        </row>
        <row r="651">
          <cell r="A651" t="str">
            <v>Plate3-J1</v>
          </cell>
          <cell r="B651">
            <v>750</v>
          </cell>
          <cell r="C651">
            <v>3</v>
          </cell>
          <cell r="D651" t="str">
            <v>17-0831-P3R1_J1_NTP- CONTROL-10_2</v>
          </cell>
          <cell r="E651" t="str">
            <v>17-0831-P3R1</v>
          </cell>
          <cell r="F651" t="str">
            <v>J1</v>
          </cell>
          <cell r="G651" t="str">
            <v>NTP- CONTROL-10</v>
          </cell>
          <cell r="H651">
            <v>2</v>
          </cell>
          <cell r="I651" t="str">
            <v>Lysis buffer</v>
          </cell>
          <cell r="J651" t="str">
            <v>NA</v>
          </cell>
          <cell r="K651" t="str">
            <v>NA</v>
          </cell>
          <cell r="L651">
            <v>1</v>
          </cell>
          <cell r="M651">
            <v>96</v>
          </cell>
          <cell r="N651">
            <v>5</v>
          </cell>
          <cell r="O651" t="str">
            <v xml:space="preserve">Human </v>
          </cell>
          <cell r="P651" t="str">
            <v>S1500+</v>
          </cell>
          <cell r="Q651" t="str">
            <v>HepaRG</v>
          </cell>
          <cell r="R651" t="str">
            <v>2D</v>
          </cell>
          <cell r="S651" t="str">
            <v>NA</v>
          </cell>
          <cell r="T651" t="str">
            <v>NA</v>
          </cell>
          <cell r="U651" t="str">
            <v>NA</v>
          </cell>
        </row>
        <row r="652">
          <cell r="A652" t="str">
            <v>Plate3-J10</v>
          </cell>
          <cell r="B652">
            <v>624</v>
          </cell>
          <cell r="C652">
            <v>3</v>
          </cell>
          <cell r="D652" t="str">
            <v>17-0831-P3R1_J10_4D_4</v>
          </cell>
          <cell r="E652" t="str">
            <v>17-0831-P3R1</v>
          </cell>
          <cell r="F652" t="str">
            <v>J10</v>
          </cell>
          <cell r="G652" t="str">
            <v>4D</v>
          </cell>
          <cell r="H652">
            <v>4</v>
          </cell>
          <cell r="I652" t="str">
            <v>Wyeth-14643</v>
          </cell>
          <cell r="J652">
            <v>6.3382409910777842</v>
          </cell>
          <cell r="K652" t="str">
            <v>D</v>
          </cell>
          <cell r="L652">
            <v>1</v>
          </cell>
          <cell r="M652">
            <v>96</v>
          </cell>
          <cell r="N652">
            <v>5</v>
          </cell>
          <cell r="O652" t="str">
            <v xml:space="preserve">Human </v>
          </cell>
          <cell r="P652" t="str">
            <v>S1500+</v>
          </cell>
          <cell r="Q652" t="str">
            <v>HepaRG</v>
          </cell>
          <cell r="R652" t="str">
            <v>2D</v>
          </cell>
          <cell r="S652" t="str">
            <v>NA</v>
          </cell>
          <cell r="T652" t="str">
            <v>NA</v>
          </cell>
          <cell r="U652" t="str">
            <v>NA</v>
          </cell>
        </row>
        <row r="653">
          <cell r="A653" t="str">
            <v>Plate3-J11</v>
          </cell>
          <cell r="B653">
            <v>627</v>
          </cell>
          <cell r="C653">
            <v>3</v>
          </cell>
          <cell r="D653" t="str">
            <v>17-0831-P3R1_J11_4E_3</v>
          </cell>
          <cell r="E653" t="str">
            <v>17-0831-P3R1</v>
          </cell>
          <cell r="F653" t="str">
            <v>J11</v>
          </cell>
          <cell r="G653" t="str">
            <v>4E</v>
          </cell>
          <cell r="H653">
            <v>3</v>
          </cell>
          <cell r="I653" t="str">
            <v>Wyeth-14643</v>
          </cell>
          <cell r="J653">
            <v>2.0057724655309443</v>
          </cell>
          <cell r="K653" t="str">
            <v>E</v>
          </cell>
          <cell r="L653">
            <v>1</v>
          </cell>
          <cell r="M653">
            <v>96</v>
          </cell>
          <cell r="N653">
            <v>5</v>
          </cell>
          <cell r="O653" t="str">
            <v xml:space="preserve">Human </v>
          </cell>
          <cell r="P653" t="str">
            <v>S1500+</v>
          </cell>
          <cell r="Q653" t="str">
            <v>HepaRG</v>
          </cell>
          <cell r="R653" t="str">
            <v>2D</v>
          </cell>
          <cell r="S653" t="str">
            <v>NA</v>
          </cell>
          <cell r="T653" t="str">
            <v>NA</v>
          </cell>
          <cell r="U653" t="str">
            <v>NA</v>
          </cell>
        </row>
        <row r="654">
          <cell r="A654" t="str">
            <v>Plate3-J12</v>
          </cell>
          <cell r="B654">
            <v>628</v>
          </cell>
          <cell r="C654">
            <v>3</v>
          </cell>
          <cell r="D654" t="str">
            <v>17-0831-P3R1_J12_4E_4</v>
          </cell>
          <cell r="E654" t="str">
            <v>17-0831-P3R1</v>
          </cell>
          <cell r="F654" t="str">
            <v>J12</v>
          </cell>
          <cell r="G654" t="str">
            <v>4E</v>
          </cell>
          <cell r="H654">
            <v>4</v>
          </cell>
          <cell r="I654" t="str">
            <v>Wyeth-14643</v>
          </cell>
          <cell r="J654">
            <v>2.0057724655309443</v>
          </cell>
          <cell r="K654" t="str">
            <v>E</v>
          </cell>
          <cell r="L654">
            <v>1</v>
          </cell>
          <cell r="M654">
            <v>96</v>
          </cell>
          <cell r="N654">
            <v>5</v>
          </cell>
          <cell r="O654" t="str">
            <v xml:space="preserve">Human </v>
          </cell>
          <cell r="P654" t="str">
            <v>S1500+</v>
          </cell>
          <cell r="Q654" t="str">
            <v>HepaRG</v>
          </cell>
          <cell r="R654" t="str">
            <v>2D</v>
          </cell>
          <cell r="S654" t="str">
            <v>NA</v>
          </cell>
          <cell r="T654" t="str">
            <v>NA</v>
          </cell>
          <cell r="U654" t="str">
            <v>NA</v>
          </cell>
        </row>
        <row r="655">
          <cell r="A655" t="str">
            <v>Plate3-J13</v>
          </cell>
          <cell r="B655">
            <v>731</v>
          </cell>
          <cell r="C655">
            <v>3</v>
          </cell>
          <cell r="D655" t="str">
            <v>17-0831-P3R1_J13_DMSO _3</v>
          </cell>
          <cell r="E655" t="str">
            <v>17-0831-P3R1</v>
          </cell>
          <cell r="F655" t="str">
            <v>J13</v>
          </cell>
          <cell r="G655" t="str">
            <v>DMSO</v>
          </cell>
          <cell r="H655">
            <v>3</v>
          </cell>
          <cell r="I655" t="str">
            <v>DMSO control</v>
          </cell>
          <cell r="J655">
            <v>0</v>
          </cell>
          <cell r="K655" t="str">
            <v>NA</v>
          </cell>
          <cell r="L655">
            <v>1</v>
          </cell>
          <cell r="M655">
            <v>96</v>
          </cell>
          <cell r="N655">
            <v>5</v>
          </cell>
          <cell r="O655" t="str">
            <v xml:space="preserve">Human </v>
          </cell>
          <cell r="P655" t="str">
            <v>S1500+</v>
          </cell>
          <cell r="Q655" t="str">
            <v>HepaRG</v>
          </cell>
          <cell r="R655" t="str">
            <v>2D</v>
          </cell>
          <cell r="S655" t="str">
            <v>NA</v>
          </cell>
          <cell r="T655" t="str">
            <v>NA</v>
          </cell>
          <cell r="U655" t="str">
            <v>NA</v>
          </cell>
        </row>
        <row r="656">
          <cell r="A656" t="str">
            <v>Plate3-J14</v>
          </cell>
          <cell r="B656">
            <v>732</v>
          </cell>
          <cell r="C656">
            <v>3</v>
          </cell>
          <cell r="D656" t="str">
            <v>17-0831-P3R1_J14_DMSO _4</v>
          </cell>
          <cell r="E656" t="str">
            <v>17-0831-P3R1</v>
          </cell>
          <cell r="F656" t="str">
            <v>J14</v>
          </cell>
          <cell r="G656" t="str">
            <v>DMSO</v>
          </cell>
          <cell r="H656">
            <v>4</v>
          </cell>
          <cell r="I656" t="str">
            <v>DMSO control</v>
          </cell>
          <cell r="J656">
            <v>0</v>
          </cell>
          <cell r="K656" t="str">
            <v>NA</v>
          </cell>
          <cell r="L656">
            <v>1</v>
          </cell>
          <cell r="M656">
            <v>96</v>
          </cell>
          <cell r="N656">
            <v>5</v>
          </cell>
          <cell r="O656" t="str">
            <v xml:space="preserve">Human </v>
          </cell>
          <cell r="P656" t="str">
            <v>S1500+</v>
          </cell>
          <cell r="Q656" t="str">
            <v>HepaRG</v>
          </cell>
          <cell r="R656" t="str">
            <v>2D</v>
          </cell>
          <cell r="S656" t="str">
            <v>NA</v>
          </cell>
          <cell r="T656" t="str">
            <v>NA</v>
          </cell>
          <cell r="U656" t="str">
            <v>NA</v>
          </cell>
        </row>
        <row r="657">
          <cell r="A657" t="str">
            <v>Plate3-J15</v>
          </cell>
          <cell r="B657">
            <v>631</v>
          </cell>
          <cell r="C657">
            <v>3</v>
          </cell>
          <cell r="D657" t="str">
            <v>17-0831-P3R1_J15_4F_3</v>
          </cell>
          <cell r="E657" t="str">
            <v>17-0831-P3R1</v>
          </cell>
          <cell r="F657" t="str">
            <v>J15</v>
          </cell>
          <cell r="G657" t="str">
            <v>4F</v>
          </cell>
          <cell r="H657">
            <v>3</v>
          </cell>
          <cell r="I657" t="str">
            <v>Wyeth-14643</v>
          </cell>
          <cell r="J657">
            <v>0.63473812200346336</v>
          </cell>
          <cell r="K657" t="str">
            <v>F</v>
          </cell>
          <cell r="L657">
            <v>1</v>
          </cell>
          <cell r="M657">
            <v>96</v>
          </cell>
          <cell r="N657">
            <v>5</v>
          </cell>
          <cell r="O657" t="str">
            <v xml:space="preserve">Human </v>
          </cell>
          <cell r="P657" t="str">
            <v>S1500+</v>
          </cell>
          <cell r="Q657" t="str">
            <v>HepaRG</v>
          </cell>
          <cell r="R657" t="str">
            <v>2D</v>
          </cell>
          <cell r="S657" t="str">
            <v>NA</v>
          </cell>
          <cell r="T657" t="str">
            <v>NA</v>
          </cell>
          <cell r="U657" t="str">
            <v>NA</v>
          </cell>
        </row>
        <row r="658">
          <cell r="A658" t="str">
            <v>Plate3-J16</v>
          </cell>
          <cell r="B658">
            <v>632</v>
          </cell>
          <cell r="C658">
            <v>3</v>
          </cell>
          <cell r="D658" t="str">
            <v>17-0831-P3R1_J16_4F_4</v>
          </cell>
          <cell r="E658" t="str">
            <v>17-0831-P3R1</v>
          </cell>
          <cell r="F658" t="str">
            <v>J16</v>
          </cell>
          <cell r="G658" t="str">
            <v>4F</v>
          </cell>
          <cell r="H658">
            <v>4</v>
          </cell>
          <cell r="I658" t="str">
            <v>Wyeth-14643</v>
          </cell>
          <cell r="J658">
            <v>0.63473812200346336</v>
          </cell>
          <cell r="K658" t="str">
            <v>F</v>
          </cell>
          <cell r="L658">
            <v>1</v>
          </cell>
          <cell r="M658">
            <v>96</v>
          </cell>
          <cell r="N658">
            <v>5</v>
          </cell>
          <cell r="O658" t="str">
            <v xml:space="preserve">Human </v>
          </cell>
          <cell r="P658" t="str">
            <v>S1500+</v>
          </cell>
          <cell r="Q658" t="str">
            <v>HepaRG</v>
          </cell>
          <cell r="R658" t="str">
            <v>2D</v>
          </cell>
          <cell r="S658" t="str">
            <v>NA</v>
          </cell>
          <cell r="T658" t="str">
            <v>NA</v>
          </cell>
          <cell r="U658" t="str">
            <v>NA</v>
          </cell>
        </row>
        <row r="659">
          <cell r="A659" t="str">
            <v>Plate3-J17</v>
          </cell>
          <cell r="B659">
            <v>635</v>
          </cell>
          <cell r="C659">
            <v>3</v>
          </cell>
          <cell r="D659" t="str">
            <v>17-0831-P3R1_J17_4G_3</v>
          </cell>
          <cell r="E659" t="str">
            <v>17-0831-P3R1</v>
          </cell>
          <cell r="F659" t="str">
            <v>J17</v>
          </cell>
          <cell r="G659" t="str">
            <v>4G</v>
          </cell>
          <cell r="H659">
            <v>3</v>
          </cell>
          <cell r="I659" t="str">
            <v>Wyeth-14643</v>
          </cell>
          <cell r="J659">
            <v>0.20086649430489345</v>
          </cell>
          <cell r="K659" t="str">
            <v>G</v>
          </cell>
          <cell r="L659">
            <v>1</v>
          </cell>
          <cell r="M659">
            <v>96</v>
          </cell>
          <cell r="N659">
            <v>5</v>
          </cell>
          <cell r="O659" t="str">
            <v xml:space="preserve">Human </v>
          </cell>
          <cell r="P659" t="str">
            <v>S1500+</v>
          </cell>
          <cell r="Q659" t="str">
            <v>HepaRG</v>
          </cell>
          <cell r="R659" t="str">
            <v>2D</v>
          </cell>
          <cell r="S659" t="str">
            <v>NA</v>
          </cell>
          <cell r="T659" t="str">
            <v>NA</v>
          </cell>
          <cell r="U659" t="str">
            <v>NA</v>
          </cell>
        </row>
        <row r="660">
          <cell r="A660" t="str">
            <v>Plate3-J18</v>
          </cell>
          <cell r="B660">
            <v>636</v>
          </cell>
          <cell r="C660">
            <v>3</v>
          </cell>
          <cell r="D660" t="str">
            <v>17-0831-P3R1_J18_4G_4</v>
          </cell>
          <cell r="E660" t="str">
            <v>17-0831-P3R1</v>
          </cell>
          <cell r="F660" t="str">
            <v>J18</v>
          </cell>
          <cell r="G660" t="str">
            <v>4G</v>
          </cell>
          <cell r="H660">
            <v>4</v>
          </cell>
          <cell r="I660" t="str">
            <v>Wyeth-14643</v>
          </cell>
          <cell r="J660">
            <v>0.20086649430489345</v>
          </cell>
          <cell r="K660" t="str">
            <v>G</v>
          </cell>
          <cell r="L660">
            <v>1</v>
          </cell>
          <cell r="M660">
            <v>96</v>
          </cell>
          <cell r="N660">
            <v>5</v>
          </cell>
          <cell r="O660" t="str">
            <v xml:space="preserve">Human </v>
          </cell>
          <cell r="P660" t="str">
            <v>S1500+</v>
          </cell>
          <cell r="Q660" t="str">
            <v>HepaRG</v>
          </cell>
          <cell r="R660" t="str">
            <v>2D</v>
          </cell>
          <cell r="S660" t="str">
            <v>NA</v>
          </cell>
          <cell r="T660" t="str">
            <v>NA</v>
          </cell>
          <cell r="U660" t="str">
            <v>NA</v>
          </cell>
        </row>
        <row r="661">
          <cell r="A661" t="str">
            <v>Plate3-J19</v>
          </cell>
          <cell r="B661">
            <v>639</v>
          </cell>
          <cell r="C661">
            <v>3</v>
          </cell>
          <cell r="D661" t="str">
            <v>17-0831-P3R1_J19_4H_3</v>
          </cell>
          <cell r="E661" t="str">
            <v>17-0831-P3R1</v>
          </cell>
          <cell r="F661" t="str">
            <v>J19</v>
          </cell>
          <cell r="G661" t="str">
            <v>4H</v>
          </cell>
          <cell r="H661">
            <v>3</v>
          </cell>
          <cell r="I661" t="str">
            <v>Wyeth-14643</v>
          </cell>
          <cell r="J661">
            <v>6.3565346299016917E-2</v>
          </cell>
          <cell r="K661" t="str">
            <v>H</v>
          </cell>
          <cell r="L661">
            <v>1</v>
          </cell>
          <cell r="M661">
            <v>96</v>
          </cell>
          <cell r="N661">
            <v>5</v>
          </cell>
          <cell r="O661" t="str">
            <v xml:space="preserve">Human </v>
          </cell>
          <cell r="P661" t="str">
            <v>S1500+</v>
          </cell>
          <cell r="Q661" t="str">
            <v>HepaRG</v>
          </cell>
          <cell r="R661" t="str">
            <v>2D</v>
          </cell>
          <cell r="S661" t="str">
            <v>NA</v>
          </cell>
          <cell r="T661" t="str">
            <v>NA</v>
          </cell>
          <cell r="U661" t="str">
            <v>NA</v>
          </cell>
        </row>
        <row r="662">
          <cell r="A662" t="str">
            <v>Plate3-J20</v>
          </cell>
          <cell r="B662">
            <v>640</v>
          </cell>
          <cell r="C662">
            <v>3</v>
          </cell>
          <cell r="D662" t="str">
            <v>17-0831-P3R1_J20_4H_4</v>
          </cell>
          <cell r="E662" t="str">
            <v>17-0831-P3R1</v>
          </cell>
          <cell r="F662" t="str">
            <v>J20</v>
          </cell>
          <cell r="G662" t="str">
            <v>4H</v>
          </cell>
          <cell r="H662">
            <v>4</v>
          </cell>
          <cell r="I662" t="str">
            <v>Wyeth-14643</v>
          </cell>
          <cell r="J662">
            <v>6.3565346299016917E-2</v>
          </cell>
          <cell r="K662" t="str">
            <v>H</v>
          </cell>
          <cell r="L662">
            <v>1</v>
          </cell>
          <cell r="M662">
            <v>96</v>
          </cell>
          <cell r="N662">
            <v>5</v>
          </cell>
          <cell r="O662" t="str">
            <v xml:space="preserve">Human </v>
          </cell>
          <cell r="P662" t="str">
            <v>S1500+</v>
          </cell>
          <cell r="Q662" t="str">
            <v>HepaRG</v>
          </cell>
          <cell r="R662" t="str">
            <v>2D</v>
          </cell>
          <cell r="S662" t="str">
            <v>NA</v>
          </cell>
          <cell r="T662" t="str">
            <v>NA</v>
          </cell>
          <cell r="U662" t="str">
            <v>NA</v>
          </cell>
        </row>
        <row r="663">
          <cell r="A663" t="str">
            <v>Plate3-J21</v>
          </cell>
          <cell r="B663">
            <v>643</v>
          </cell>
          <cell r="C663">
            <v>3</v>
          </cell>
          <cell r="D663" t="str">
            <v>17-0831-P3R1_J21_4I_3</v>
          </cell>
          <cell r="E663" t="str">
            <v>17-0831-P3R1</v>
          </cell>
          <cell r="F663" t="str">
            <v>J21</v>
          </cell>
          <cell r="G663" t="str">
            <v>4I</v>
          </cell>
          <cell r="H663">
            <v>3</v>
          </cell>
          <cell r="I663" t="str">
            <v>Wyeth-14643</v>
          </cell>
          <cell r="J663">
            <v>2.0115615917410415E-2</v>
          </cell>
          <cell r="K663" t="str">
            <v>I</v>
          </cell>
          <cell r="L663">
            <v>1</v>
          </cell>
          <cell r="M663">
            <v>96</v>
          </cell>
          <cell r="N663">
            <v>5</v>
          </cell>
          <cell r="O663" t="str">
            <v xml:space="preserve">Human </v>
          </cell>
          <cell r="P663" t="str">
            <v>S1500+</v>
          </cell>
          <cell r="Q663" t="str">
            <v>HepaRG</v>
          </cell>
          <cell r="R663" t="str">
            <v>2D</v>
          </cell>
          <cell r="S663" t="str">
            <v>NA</v>
          </cell>
          <cell r="T663" t="str">
            <v>NA</v>
          </cell>
          <cell r="U663" t="str">
            <v>NA</v>
          </cell>
        </row>
        <row r="664">
          <cell r="A664" t="str">
            <v>Plate3-J22</v>
          </cell>
          <cell r="B664">
            <v>644</v>
          </cell>
          <cell r="C664">
            <v>3</v>
          </cell>
          <cell r="D664" t="str">
            <v>17-0831-P3R1_J22_4I_4</v>
          </cell>
          <cell r="E664" t="str">
            <v>17-0831-P3R1</v>
          </cell>
          <cell r="F664" t="str">
            <v>J22</v>
          </cell>
          <cell r="G664" t="str">
            <v>4I</v>
          </cell>
          <cell r="H664">
            <v>4</v>
          </cell>
          <cell r="I664" t="str">
            <v>Wyeth-14643</v>
          </cell>
          <cell r="J664">
            <v>2.0115615917410415E-2</v>
          </cell>
          <cell r="K664" t="str">
            <v>I</v>
          </cell>
          <cell r="L664">
            <v>1</v>
          </cell>
          <cell r="M664">
            <v>96</v>
          </cell>
          <cell r="N664">
            <v>5</v>
          </cell>
          <cell r="O664" t="str">
            <v xml:space="preserve">Human </v>
          </cell>
          <cell r="P664" t="str">
            <v>S1500+</v>
          </cell>
          <cell r="Q664" t="str">
            <v>HepaRG</v>
          </cell>
          <cell r="R664" t="str">
            <v>2D</v>
          </cell>
          <cell r="S664" t="str">
            <v>NA</v>
          </cell>
          <cell r="T664" t="str">
            <v>NA</v>
          </cell>
          <cell r="U664" t="str">
            <v>NA</v>
          </cell>
        </row>
        <row r="665">
          <cell r="A665" t="str">
            <v>Plate3-J3</v>
          </cell>
          <cell r="B665">
            <v>611</v>
          </cell>
          <cell r="C665">
            <v>3</v>
          </cell>
          <cell r="D665" t="str">
            <v>17-0831-P3R1_J3_4A_3</v>
          </cell>
          <cell r="E665" t="str">
            <v>17-0831-P3R1</v>
          </cell>
          <cell r="F665" t="str">
            <v>J3</v>
          </cell>
          <cell r="G665" t="str">
            <v>4A</v>
          </cell>
          <cell r="H665">
            <v>3</v>
          </cell>
          <cell r="I665" t="str">
            <v>Wyeth-14643</v>
          </cell>
          <cell r="J665">
            <v>200</v>
          </cell>
          <cell r="K665" t="str">
            <v>A</v>
          </cell>
          <cell r="L665">
            <v>1</v>
          </cell>
          <cell r="M665">
            <v>96</v>
          </cell>
          <cell r="N665">
            <v>5</v>
          </cell>
          <cell r="O665" t="str">
            <v xml:space="preserve">Human </v>
          </cell>
          <cell r="P665" t="str">
            <v>S1500+</v>
          </cell>
          <cell r="Q665" t="str">
            <v>HepaRG</v>
          </cell>
          <cell r="R665" t="str">
            <v>2D</v>
          </cell>
          <cell r="S665" t="str">
            <v>NA</v>
          </cell>
          <cell r="T665" t="str">
            <v>NA</v>
          </cell>
          <cell r="U665" t="str">
            <v>NA</v>
          </cell>
        </row>
        <row r="666">
          <cell r="A666" t="str">
            <v>Plate3-J4</v>
          </cell>
          <cell r="B666">
            <v>612</v>
          </cell>
          <cell r="C666">
            <v>3</v>
          </cell>
          <cell r="D666" t="str">
            <v>17-0831-P3R1_J4_4A_4</v>
          </cell>
          <cell r="E666" t="str">
            <v>17-0831-P3R1</v>
          </cell>
          <cell r="F666" t="str">
            <v>J4</v>
          </cell>
          <cell r="G666" t="str">
            <v>4A</v>
          </cell>
          <cell r="H666">
            <v>4</v>
          </cell>
          <cell r="I666" t="str">
            <v>Wyeth-14643</v>
          </cell>
          <cell r="J666">
            <v>200</v>
          </cell>
          <cell r="K666" t="str">
            <v>A</v>
          </cell>
          <cell r="L666">
            <v>1</v>
          </cell>
          <cell r="M666">
            <v>96</v>
          </cell>
          <cell r="N666">
            <v>5</v>
          </cell>
          <cell r="O666" t="str">
            <v xml:space="preserve">Human </v>
          </cell>
          <cell r="P666" t="str">
            <v>S1500+</v>
          </cell>
          <cell r="Q666" t="str">
            <v>HepaRG</v>
          </cell>
          <cell r="R666" t="str">
            <v>2D</v>
          </cell>
          <cell r="S666" t="str">
            <v>NA</v>
          </cell>
          <cell r="T666" t="str">
            <v>NA</v>
          </cell>
          <cell r="U666" t="str">
            <v>NA</v>
          </cell>
        </row>
        <row r="667">
          <cell r="A667" t="str">
            <v>Plate3-J5</v>
          </cell>
          <cell r="B667">
            <v>615</v>
          </cell>
          <cell r="C667">
            <v>3</v>
          </cell>
          <cell r="D667" t="str">
            <v>17-0831-P3R1_J5_4B_3</v>
          </cell>
          <cell r="E667" t="str">
            <v>17-0831-P3R1</v>
          </cell>
          <cell r="F667" t="str">
            <v>J5</v>
          </cell>
          <cell r="G667" t="str">
            <v>4B</v>
          </cell>
          <cell r="H667">
            <v>3</v>
          </cell>
          <cell r="I667" t="str">
            <v>Wyeth-14643</v>
          </cell>
          <cell r="J667">
            <v>63.291139240506325</v>
          </cell>
          <cell r="K667" t="str">
            <v>B</v>
          </cell>
          <cell r="L667">
            <v>1</v>
          </cell>
          <cell r="M667">
            <v>96</v>
          </cell>
          <cell r="N667">
            <v>5</v>
          </cell>
          <cell r="O667" t="str">
            <v xml:space="preserve">Human </v>
          </cell>
          <cell r="P667" t="str">
            <v>S1500+</v>
          </cell>
          <cell r="Q667" t="str">
            <v>HepaRG</v>
          </cell>
          <cell r="R667" t="str">
            <v>2D</v>
          </cell>
          <cell r="S667" t="str">
            <v>NA</v>
          </cell>
          <cell r="T667" t="str">
            <v>NA</v>
          </cell>
          <cell r="U667" t="str">
            <v>NA</v>
          </cell>
        </row>
        <row r="668">
          <cell r="A668" t="str">
            <v>Plate3-J6</v>
          </cell>
          <cell r="B668">
            <v>616</v>
          </cell>
          <cell r="C668">
            <v>3</v>
          </cell>
          <cell r="D668" t="str">
            <v>17-0831-P3R1_J6_4B_4</v>
          </cell>
          <cell r="E668" t="str">
            <v>17-0831-P3R1</v>
          </cell>
          <cell r="F668" t="str">
            <v>J6</v>
          </cell>
          <cell r="G668" t="str">
            <v>4B</v>
          </cell>
          <cell r="H668">
            <v>4</v>
          </cell>
          <cell r="I668" t="str">
            <v>Wyeth-14643</v>
          </cell>
          <cell r="J668">
            <v>63.291139240506325</v>
          </cell>
          <cell r="K668" t="str">
            <v>B</v>
          </cell>
          <cell r="L668">
            <v>1</v>
          </cell>
          <cell r="M668">
            <v>96</v>
          </cell>
          <cell r="N668">
            <v>5</v>
          </cell>
          <cell r="O668" t="str">
            <v xml:space="preserve">Human </v>
          </cell>
          <cell r="P668" t="str">
            <v>S1500+</v>
          </cell>
          <cell r="Q668" t="str">
            <v>HepaRG</v>
          </cell>
          <cell r="R668" t="str">
            <v>2D</v>
          </cell>
          <cell r="S668" t="str">
            <v>NA</v>
          </cell>
          <cell r="T668" t="str">
            <v>NA</v>
          </cell>
          <cell r="U668" t="str">
            <v>NA</v>
          </cell>
        </row>
        <row r="669">
          <cell r="A669" t="str">
            <v>Plate3-J7</v>
          </cell>
          <cell r="B669">
            <v>619</v>
          </cell>
          <cell r="C669">
            <v>3</v>
          </cell>
          <cell r="D669" t="str">
            <v>17-0831-P3R1_J7_4C_3</v>
          </cell>
          <cell r="E669" t="str">
            <v>17-0831-P3R1</v>
          </cell>
          <cell r="F669" t="str">
            <v>J7</v>
          </cell>
          <cell r="G669" t="str">
            <v>4C</v>
          </cell>
          <cell r="H669">
            <v>3</v>
          </cell>
          <cell r="I669" t="str">
            <v>Wyeth-14643</v>
          </cell>
          <cell r="J669">
            <v>20.028841531805799</v>
          </cell>
          <cell r="K669" t="str">
            <v>C</v>
          </cell>
          <cell r="L669">
            <v>1</v>
          </cell>
          <cell r="M669">
            <v>96</v>
          </cell>
          <cell r="N669">
            <v>5</v>
          </cell>
          <cell r="O669" t="str">
            <v xml:space="preserve">Human </v>
          </cell>
          <cell r="P669" t="str">
            <v>S1500+</v>
          </cell>
          <cell r="Q669" t="str">
            <v>HepaRG</v>
          </cell>
          <cell r="R669" t="str">
            <v>2D</v>
          </cell>
          <cell r="S669" t="str">
            <v>NA</v>
          </cell>
          <cell r="T669" t="str">
            <v>NA</v>
          </cell>
          <cell r="U669" t="str">
            <v>NA</v>
          </cell>
        </row>
        <row r="670">
          <cell r="A670" t="str">
            <v>Plate3-J8</v>
          </cell>
          <cell r="B670">
            <v>620</v>
          </cell>
          <cell r="C670">
            <v>3</v>
          </cell>
          <cell r="D670" t="str">
            <v>17-0831-P3R1_J8_4C_4</v>
          </cell>
          <cell r="E670" t="str">
            <v>17-0831-P3R1</v>
          </cell>
          <cell r="F670" t="str">
            <v>J8</v>
          </cell>
          <cell r="G670" t="str">
            <v>4C</v>
          </cell>
          <cell r="H670">
            <v>4</v>
          </cell>
          <cell r="I670" t="str">
            <v>Wyeth-14643</v>
          </cell>
          <cell r="J670">
            <v>20.028841531805799</v>
          </cell>
          <cell r="K670" t="str">
            <v>C</v>
          </cell>
          <cell r="L670">
            <v>1</v>
          </cell>
          <cell r="M670">
            <v>96</v>
          </cell>
          <cell r="N670">
            <v>5</v>
          </cell>
          <cell r="O670" t="str">
            <v xml:space="preserve">Human </v>
          </cell>
          <cell r="P670" t="str">
            <v>S1500+</v>
          </cell>
          <cell r="Q670" t="str">
            <v>HepaRG</v>
          </cell>
          <cell r="R670" t="str">
            <v>2D</v>
          </cell>
          <cell r="S670" t="str">
            <v>NA</v>
          </cell>
          <cell r="T670" t="str">
            <v>NA</v>
          </cell>
          <cell r="U670" t="str">
            <v>NA</v>
          </cell>
        </row>
        <row r="671">
          <cell r="A671" t="str">
            <v>Plate3-J9</v>
          </cell>
          <cell r="B671">
            <v>623</v>
          </cell>
          <cell r="C671">
            <v>3</v>
          </cell>
          <cell r="D671" t="str">
            <v>17-0831-P3R1_J9_4D_3</v>
          </cell>
          <cell r="E671" t="str">
            <v>17-0831-P3R1</v>
          </cell>
          <cell r="F671" t="str">
            <v>J9</v>
          </cell>
          <cell r="G671" t="str">
            <v>4D</v>
          </cell>
          <cell r="H671">
            <v>3</v>
          </cell>
          <cell r="I671" t="str">
            <v>Wyeth-14643</v>
          </cell>
          <cell r="J671">
            <v>6.3382409910777842</v>
          </cell>
          <cell r="K671" t="str">
            <v>D</v>
          </cell>
          <cell r="L671">
            <v>1</v>
          </cell>
          <cell r="M671">
            <v>96</v>
          </cell>
          <cell r="N671">
            <v>5</v>
          </cell>
          <cell r="O671" t="str">
            <v xml:space="preserve">Human </v>
          </cell>
          <cell r="P671" t="str">
            <v>S1500+</v>
          </cell>
          <cell r="Q671" t="str">
            <v>HepaRG</v>
          </cell>
          <cell r="R671" t="str">
            <v>2D</v>
          </cell>
          <cell r="S671" t="str">
            <v>NA</v>
          </cell>
          <cell r="T671" t="str">
            <v>NA</v>
          </cell>
          <cell r="U671" t="str">
            <v>NA</v>
          </cell>
        </row>
        <row r="672">
          <cell r="A672" t="str">
            <v>Plate3-K10</v>
          </cell>
          <cell r="B672">
            <v>658</v>
          </cell>
          <cell r="C672">
            <v>3</v>
          </cell>
          <cell r="D672" t="str">
            <v>17-0831-P3R1_K10_5D_2</v>
          </cell>
          <cell r="E672" t="str">
            <v>17-0831-P3R1</v>
          </cell>
          <cell r="F672" t="str">
            <v>K10</v>
          </cell>
          <cell r="G672" t="str">
            <v>5D</v>
          </cell>
          <cell r="H672">
            <v>2</v>
          </cell>
          <cell r="I672" t="str">
            <v>Cyclosporine A</v>
          </cell>
          <cell r="J672">
            <v>0.95073614866166756</v>
          </cell>
          <cell r="K672" t="str">
            <v>D</v>
          </cell>
          <cell r="L672">
            <v>1</v>
          </cell>
          <cell r="M672">
            <v>96</v>
          </cell>
          <cell r="N672">
            <v>5</v>
          </cell>
          <cell r="O672" t="str">
            <v xml:space="preserve">Human </v>
          </cell>
          <cell r="P672" t="str">
            <v>S1500+</v>
          </cell>
          <cell r="Q672" t="str">
            <v>HepaRG</v>
          </cell>
          <cell r="R672" t="str">
            <v>2D</v>
          </cell>
          <cell r="S672" t="str">
            <v>NA</v>
          </cell>
          <cell r="T672" t="str">
            <v>NA</v>
          </cell>
          <cell r="U672" t="str">
            <v>NA</v>
          </cell>
        </row>
        <row r="673">
          <cell r="A673" t="str">
            <v>Plate3-K11</v>
          </cell>
          <cell r="B673">
            <v>661</v>
          </cell>
          <cell r="C673">
            <v>3</v>
          </cell>
          <cell r="D673" t="str">
            <v>17-0831-P3R1_K11_5E_1</v>
          </cell>
          <cell r="E673" t="str">
            <v>17-0831-P3R1</v>
          </cell>
          <cell r="F673" t="str">
            <v>K11</v>
          </cell>
          <cell r="G673" t="str">
            <v>5E</v>
          </cell>
          <cell r="H673">
            <v>1</v>
          </cell>
          <cell r="I673" t="str">
            <v>Cyclosporine A</v>
          </cell>
          <cell r="J673">
            <v>0.30086586982964164</v>
          </cell>
          <cell r="K673" t="str">
            <v>E</v>
          </cell>
          <cell r="L673">
            <v>1</v>
          </cell>
          <cell r="M673">
            <v>96</v>
          </cell>
          <cell r="N673">
            <v>5</v>
          </cell>
          <cell r="O673" t="str">
            <v xml:space="preserve">Human </v>
          </cell>
          <cell r="P673" t="str">
            <v>S1500+</v>
          </cell>
          <cell r="Q673" t="str">
            <v>HepaRG</v>
          </cell>
          <cell r="R673" t="str">
            <v>2D</v>
          </cell>
          <cell r="S673" t="str">
            <v>NA</v>
          </cell>
          <cell r="T673" t="str">
            <v>NA</v>
          </cell>
          <cell r="U673" t="str">
            <v>NA</v>
          </cell>
        </row>
        <row r="674">
          <cell r="A674" t="str">
            <v>Plate3-K12</v>
          </cell>
          <cell r="B674">
            <v>662</v>
          </cell>
          <cell r="C674">
            <v>3</v>
          </cell>
          <cell r="D674" t="str">
            <v>17-0831-P3R1_K12_5E_2</v>
          </cell>
          <cell r="E674" t="str">
            <v>17-0831-P3R1</v>
          </cell>
          <cell r="F674" t="str">
            <v>K12</v>
          </cell>
          <cell r="G674" t="str">
            <v>5E</v>
          </cell>
          <cell r="H674">
            <v>2</v>
          </cell>
          <cell r="I674" t="str">
            <v>Cyclosporine A</v>
          </cell>
          <cell r="J674">
            <v>0.30086586982964164</v>
          </cell>
          <cell r="K674" t="str">
            <v>E</v>
          </cell>
          <cell r="L674">
            <v>1</v>
          </cell>
          <cell r="M674">
            <v>96</v>
          </cell>
          <cell r="N674">
            <v>5</v>
          </cell>
          <cell r="O674" t="str">
            <v xml:space="preserve">Human </v>
          </cell>
          <cell r="P674" t="str">
            <v>S1500+</v>
          </cell>
          <cell r="Q674" t="str">
            <v>HepaRG</v>
          </cell>
          <cell r="R674" t="str">
            <v>2D</v>
          </cell>
          <cell r="S674" t="str">
            <v>NA</v>
          </cell>
          <cell r="T674" t="str">
            <v>NA</v>
          </cell>
          <cell r="U674" t="str">
            <v>NA</v>
          </cell>
        </row>
        <row r="675">
          <cell r="A675" t="str">
            <v>Plate3-K13</v>
          </cell>
          <cell r="B675">
            <v>733</v>
          </cell>
          <cell r="C675">
            <v>3</v>
          </cell>
          <cell r="D675" t="str">
            <v>17-0831-P3R1_K13_DMSO _1</v>
          </cell>
          <cell r="E675" t="str">
            <v>17-0831-P3R1</v>
          </cell>
          <cell r="F675" t="str">
            <v>K13</v>
          </cell>
          <cell r="G675" t="str">
            <v>DMSO</v>
          </cell>
          <cell r="H675">
            <v>1</v>
          </cell>
          <cell r="I675" t="str">
            <v>DMSO control</v>
          </cell>
          <cell r="J675">
            <v>0</v>
          </cell>
          <cell r="K675" t="str">
            <v>NA</v>
          </cell>
          <cell r="L675">
            <v>1</v>
          </cell>
          <cell r="M675">
            <v>96</v>
          </cell>
          <cell r="N675">
            <v>5</v>
          </cell>
          <cell r="O675" t="str">
            <v xml:space="preserve">Human </v>
          </cell>
          <cell r="P675" t="str">
            <v>S1500+</v>
          </cell>
          <cell r="Q675" t="str">
            <v>HepaRG</v>
          </cell>
          <cell r="R675" t="str">
            <v>2D</v>
          </cell>
          <cell r="S675" t="str">
            <v>NA</v>
          </cell>
          <cell r="T675" t="str">
            <v>NA</v>
          </cell>
          <cell r="U675" t="str">
            <v>NA</v>
          </cell>
        </row>
        <row r="676">
          <cell r="A676" t="str">
            <v>Plate3-K14</v>
          </cell>
          <cell r="B676">
            <v>734</v>
          </cell>
          <cell r="C676">
            <v>3</v>
          </cell>
          <cell r="D676" t="str">
            <v>17-0831-P3R1_K14_DMSO _2</v>
          </cell>
          <cell r="E676" t="str">
            <v>17-0831-P3R1</v>
          </cell>
          <cell r="F676" t="str">
            <v>K14</v>
          </cell>
          <cell r="G676" t="str">
            <v>DMSO</v>
          </cell>
          <cell r="H676">
            <v>2</v>
          </cell>
          <cell r="I676" t="str">
            <v>DMSO control</v>
          </cell>
          <cell r="J676">
            <v>0</v>
          </cell>
          <cell r="K676" t="str">
            <v>NA</v>
          </cell>
          <cell r="L676">
            <v>1</v>
          </cell>
          <cell r="M676">
            <v>96</v>
          </cell>
          <cell r="N676">
            <v>5</v>
          </cell>
          <cell r="O676" t="str">
            <v xml:space="preserve">Human </v>
          </cell>
          <cell r="P676" t="str">
            <v>S1500+</v>
          </cell>
          <cell r="Q676" t="str">
            <v>HepaRG</v>
          </cell>
          <cell r="R676" t="str">
            <v>2D</v>
          </cell>
          <cell r="S676" t="str">
            <v>NA</v>
          </cell>
          <cell r="T676" t="str">
            <v>NA</v>
          </cell>
          <cell r="U676" t="str">
            <v>NA</v>
          </cell>
        </row>
        <row r="677">
          <cell r="A677" t="str">
            <v>Plate3-K15</v>
          </cell>
          <cell r="B677">
            <v>665</v>
          </cell>
          <cell r="C677">
            <v>3</v>
          </cell>
          <cell r="D677" t="str">
            <v>17-0831-P3R1_K15_5F_1</v>
          </cell>
          <cell r="E677" t="str">
            <v>17-0831-P3R1</v>
          </cell>
          <cell r="F677" t="str">
            <v>K15</v>
          </cell>
          <cell r="G677" t="str">
            <v>5F</v>
          </cell>
          <cell r="H677">
            <v>1</v>
          </cell>
          <cell r="I677" t="str">
            <v>Cyclosporine A</v>
          </cell>
          <cell r="J677">
            <v>9.5210718300519498E-2</v>
          </cell>
          <cell r="K677" t="str">
            <v>F</v>
          </cell>
          <cell r="L677">
            <v>1</v>
          </cell>
          <cell r="M677">
            <v>96</v>
          </cell>
          <cell r="N677">
            <v>5</v>
          </cell>
          <cell r="O677" t="str">
            <v xml:space="preserve">Human </v>
          </cell>
          <cell r="P677" t="str">
            <v>S1500+</v>
          </cell>
          <cell r="Q677" t="str">
            <v>HepaRG</v>
          </cell>
          <cell r="R677" t="str">
            <v>2D</v>
          </cell>
          <cell r="S677" t="str">
            <v>NA</v>
          </cell>
          <cell r="T677" t="str">
            <v>NA</v>
          </cell>
          <cell r="U677" t="str">
            <v>NA</v>
          </cell>
        </row>
        <row r="678">
          <cell r="A678" t="str">
            <v>Plate3-K16</v>
          </cell>
          <cell r="B678">
            <v>666</v>
          </cell>
          <cell r="C678">
            <v>3</v>
          </cell>
          <cell r="D678" t="str">
            <v>17-0831-P3R1_K16_5F_2</v>
          </cell>
          <cell r="E678" t="str">
            <v>17-0831-P3R1</v>
          </cell>
          <cell r="F678" t="str">
            <v>K16</v>
          </cell>
          <cell r="G678" t="str">
            <v>5F</v>
          </cell>
          <cell r="H678">
            <v>2</v>
          </cell>
          <cell r="I678" t="str">
            <v>Cyclosporine A</v>
          </cell>
          <cell r="J678">
            <v>9.5210718300519498E-2</v>
          </cell>
          <cell r="K678" t="str">
            <v>F</v>
          </cell>
          <cell r="L678">
            <v>1</v>
          </cell>
          <cell r="M678">
            <v>96</v>
          </cell>
          <cell r="N678">
            <v>5</v>
          </cell>
          <cell r="O678" t="str">
            <v xml:space="preserve">Human </v>
          </cell>
          <cell r="P678" t="str">
            <v>S1500+</v>
          </cell>
          <cell r="Q678" t="str">
            <v>HepaRG</v>
          </cell>
          <cell r="R678" t="str">
            <v>2D</v>
          </cell>
          <cell r="S678" t="str">
            <v>NA</v>
          </cell>
          <cell r="T678" t="str">
            <v>NA</v>
          </cell>
          <cell r="U678" t="str">
            <v>NA</v>
          </cell>
        </row>
        <row r="679">
          <cell r="A679" t="str">
            <v>Plate3-K17</v>
          </cell>
          <cell r="B679">
            <v>669</v>
          </cell>
          <cell r="C679">
            <v>3</v>
          </cell>
          <cell r="D679" t="str">
            <v>17-0831-P3R1_K17_5G_1</v>
          </cell>
          <cell r="E679" t="str">
            <v>17-0831-P3R1</v>
          </cell>
          <cell r="F679" t="str">
            <v>K17</v>
          </cell>
          <cell r="G679" t="str">
            <v>5G</v>
          </cell>
          <cell r="H679">
            <v>1</v>
          </cell>
          <cell r="I679" t="str">
            <v>Cyclosporine A</v>
          </cell>
          <cell r="J679">
            <v>3.0129974145734015E-2</v>
          </cell>
          <cell r="K679" t="str">
            <v>G</v>
          </cell>
          <cell r="L679">
            <v>1</v>
          </cell>
          <cell r="M679">
            <v>96</v>
          </cell>
          <cell r="N679">
            <v>5</v>
          </cell>
          <cell r="O679" t="str">
            <v xml:space="preserve">Human </v>
          </cell>
          <cell r="P679" t="str">
            <v>S1500+</v>
          </cell>
          <cell r="Q679" t="str">
            <v>HepaRG</v>
          </cell>
          <cell r="R679" t="str">
            <v>2D</v>
          </cell>
          <cell r="S679" t="str">
            <v>NA</v>
          </cell>
          <cell r="T679" t="str">
            <v>NA</v>
          </cell>
          <cell r="U679" t="str">
            <v>NA</v>
          </cell>
        </row>
        <row r="680">
          <cell r="A680" t="str">
            <v>Plate3-K18</v>
          </cell>
          <cell r="B680">
            <v>670</v>
          </cell>
          <cell r="C680">
            <v>3</v>
          </cell>
          <cell r="D680" t="str">
            <v>17-0831-P3R1_K18_5G_2</v>
          </cell>
          <cell r="E680" t="str">
            <v>17-0831-P3R1</v>
          </cell>
          <cell r="F680" t="str">
            <v>K18</v>
          </cell>
          <cell r="G680" t="str">
            <v>5G</v>
          </cell>
          <cell r="H680">
            <v>2</v>
          </cell>
          <cell r="I680" t="str">
            <v>Cyclosporine A</v>
          </cell>
          <cell r="J680">
            <v>3.0129974145734015E-2</v>
          </cell>
          <cell r="K680" t="str">
            <v>G</v>
          </cell>
          <cell r="L680">
            <v>1</v>
          </cell>
          <cell r="M680">
            <v>96</v>
          </cell>
          <cell r="N680">
            <v>5</v>
          </cell>
          <cell r="O680" t="str">
            <v xml:space="preserve">Human </v>
          </cell>
          <cell r="P680" t="str">
            <v>S1500+</v>
          </cell>
          <cell r="Q680" t="str">
            <v>HepaRG</v>
          </cell>
          <cell r="R680" t="str">
            <v>2D</v>
          </cell>
          <cell r="S680" t="str">
            <v>NA</v>
          </cell>
          <cell r="T680" t="str">
            <v>NA</v>
          </cell>
          <cell r="U680" t="str">
            <v>NA</v>
          </cell>
        </row>
        <row r="681">
          <cell r="A681" t="str">
            <v>Plate3-K19</v>
          </cell>
          <cell r="B681">
            <v>673</v>
          </cell>
          <cell r="C681">
            <v>3</v>
          </cell>
          <cell r="D681" t="str">
            <v>17-0831-P3R1_K19_5H_1</v>
          </cell>
          <cell r="E681" t="str">
            <v>17-0831-P3R1</v>
          </cell>
          <cell r="F681" t="str">
            <v>K19</v>
          </cell>
          <cell r="G681" t="str">
            <v>5H</v>
          </cell>
          <cell r="H681">
            <v>1</v>
          </cell>
          <cell r="I681" t="str">
            <v>Cyclosporine A</v>
          </cell>
          <cell r="J681">
            <v>9.5348019448525355E-3</v>
          </cell>
          <cell r="K681" t="str">
            <v>H</v>
          </cell>
          <cell r="L681">
            <v>1</v>
          </cell>
          <cell r="M681">
            <v>96</v>
          </cell>
          <cell r="N681">
            <v>5</v>
          </cell>
          <cell r="O681" t="str">
            <v xml:space="preserve">Human </v>
          </cell>
          <cell r="P681" t="str">
            <v>S1500+</v>
          </cell>
          <cell r="Q681" t="str">
            <v>HepaRG</v>
          </cell>
          <cell r="R681" t="str">
            <v>2D</v>
          </cell>
          <cell r="S681" t="str">
            <v>NA</v>
          </cell>
          <cell r="T681" t="str">
            <v>NA</v>
          </cell>
          <cell r="U681" t="str">
            <v>NA</v>
          </cell>
        </row>
        <row r="682">
          <cell r="A682" t="str">
            <v>Plate3-K20</v>
          </cell>
          <cell r="B682">
            <v>674</v>
          </cell>
          <cell r="C682">
            <v>3</v>
          </cell>
          <cell r="D682" t="str">
            <v>17-0831-P3R1_K20_5H_2</v>
          </cell>
          <cell r="E682" t="str">
            <v>17-0831-P3R1</v>
          </cell>
          <cell r="F682" t="str">
            <v>K20</v>
          </cell>
          <cell r="G682" t="str">
            <v>5H</v>
          </cell>
          <cell r="H682">
            <v>2</v>
          </cell>
          <cell r="I682" t="str">
            <v>Cyclosporine A</v>
          </cell>
          <cell r="J682">
            <v>9.5348019448525355E-3</v>
          </cell>
          <cell r="K682" t="str">
            <v>H</v>
          </cell>
          <cell r="L682">
            <v>1</v>
          </cell>
          <cell r="M682">
            <v>96</v>
          </cell>
          <cell r="N682">
            <v>5</v>
          </cell>
          <cell r="O682" t="str">
            <v xml:space="preserve">Human </v>
          </cell>
          <cell r="P682" t="str">
            <v>S1500+</v>
          </cell>
          <cell r="Q682" t="str">
            <v>HepaRG</v>
          </cell>
          <cell r="R682" t="str">
            <v>2D</v>
          </cell>
          <cell r="S682" t="str">
            <v>NA</v>
          </cell>
          <cell r="T682" t="str">
            <v>NA</v>
          </cell>
          <cell r="U682" t="str">
            <v>NA</v>
          </cell>
        </row>
        <row r="683">
          <cell r="A683" t="str">
            <v>Plate3-K21</v>
          </cell>
          <cell r="B683">
            <v>677</v>
          </cell>
          <cell r="C683">
            <v>3</v>
          </cell>
          <cell r="D683" t="str">
            <v>17-0831-P3R1_K21_5I_1</v>
          </cell>
          <cell r="E683" t="str">
            <v>17-0831-P3R1</v>
          </cell>
          <cell r="F683" t="str">
            <v>K21</v>
          </cell>
          <cell r="G683" t="str">
            <v>5I</v>
          </cell>
          <cell r="H683">
            <v>1</v>
          </cell>
          <cell r="I683" t="str">
            <v>Cyclosporine A</v>
          </cell>
          <cell r="J683">
            <v>3.0173423876115619E-3</v>
          </cell>
          <cell r="K683" t="str">
            <v>I</v>
          </cell>
          <cell r="L683">
            <v>1</v>
          </cell>
          <cell r="M683">
            <v>96</v>
          </cell>
          <cell r="N683">
            <v>5</v>
          </cell>
          <cell r="O683" t="str">
            <v xml:space="preserve">Human </v>
          </cell>
          <cell r="P683" t="str">
            <v>S1500+</v>
          </cell>
          <cell r="Q683" t="str">
            <v>HepaRG</v>
          </cell>
          <cell r="R683" t="str">
            <v>2D</v>
          </cell>
          <cell r="S683" t="str">
            <v>NA</v>
          </cell>
          <cell r="T683" t="str">
            <v>NA</v>
          </cell>
          <cell r="U683" t="str">
            <v>NA</v>
          </cell>
        </row>
        <row r="684">
          <cell r="A684" t="str">
            <v>Plate3-K22</v>
          </cell>
          <cell r="B684">
            <v>678</v>
          </cell>
          <cell r="C684">
            <v>3</v>
          </cell>
          <cell r="D684" t="str">
            <v>17-0831-P3R1_K22_5I_2</v>
          </cell>
          <cell r="E684" t="str">
            <v>17-0831-P3R1</v>
          </cell>
          <cell r="F684" t="str">
            <v>K22</v>
          </cell>
          <cell r="G684" t="str">
            <v>5I</v>
          </cell>
          <cell r="H684">
            <v>2</v>
          </cell>
          <cell r="I684" t="str">
            <v>Cyclosporine A</v>
          </cell>
          <cell r="J684">
            <v>3.0173423876115619E-3</v>
          </cell>
          <cell r="K684" t="str">
            <v>I</v>
          </cell>
          <cell r="L684">
            <v>1</v>
          </cell>
          <cell r="M684">
            <v>96</v>
          </cell>
          <cell r="N684">
            <v>5</v>
          </cell>
          <cell r="O684" t="str">
            <v xml:space="preserve">Human </v>
          </cell>
          <cell r="P684" t="str">
            <v>S1500+</v>
          </cell>
          <cell r="Q684" t="str">
            <v>HepaRG</v>
          </cell>
          <cell r="R684" t="str">
            <v>2D</v>
          </cell>
          <cell r="S684" t="str">
            <v>NA</v>
          </cell>
          <cell r="T684" t="str">
            <v>NA</v>
          </cell>
          <cell r="U684" t="str">
            <v>NA</v>
          </cell>
        </row>
        <row r="685">
          <cell r="A685" t="str">
            <v>Plate3-K3</v>
          </cell>
          <cell r="B685">
            <v>645</v>
          </cell>
          <cell r="C685">
            <v>3</v>
          </cell>
          <cell r="D685" t="str">
            <v>17-0831-P3R1_K3_5A_1</v>
          </cell>
          <cell r="E685" t="str">
            <v>17-0831-P3R1</v>
          </cell>
          <cell r="F685" t="str">
            <v>K3</v>
          </cell>
          <cell r="G685" t="str">
            <v>5A</v>
          </cell>
          <cell r="H685">
            <v>1</v>
          </cell>
          <cell r="I685" t="str">
            <v>Cyclosporine A</v>
          </cell>
          <cell r="J685">
            <v>30</v>
          </cell>
          <cell r="K685" t="str">
            <v>A</v>
          </cell>
          <cell r="L685">
            <v>1</v>
          </cell>
          <cell r="M685">
            <v>96</v>
          </cell>
          <cell r="N685">
            <v>5</v>
          </cell>
          <cell r="O685" t="str">
            <v xml:space="preserve">Human </v>
          </cell>
          <cell r="P685" t="str">
            <v>S1500+</v>
          </cell>
          <cell r="Q685" t="str">
            <v>HepaRG</v>
          </cell>
          <cell r="R685" t="str">
            <v>2D</v>
          </cell>
          <cell r="S685" t="str">
            <v>NA</v>
          </cell>
          <cell r="T685" t="str">
            <v>NA</v>
          </cell>
          <cell r="U685" t="str">
            <v>NA</v>
          </cell>
        </row>
        <row r="686">
          <cell r="A686" t="str">
            <v>Plate3-K4</v>
          </cell>
          <cell r="B686">
            <v>646</v>
          </cell>
          <cell r="C686">
            <v>3</v>
          </cell>
          <cell r="D686" t="str">
            <v>17-0831-P3R1_K4_5A_2</v>
          </cell>
          <cell r="E686" t="str">
            <v>17-0831-P3R1</v>
          </cell>
          <cell r="F686" t="str">
            <v>K4</v>
          </cell>
          <cell r="G686" t="str">
            <v>5A</v>
          </cell>
          <cell r="H686">
            <v>2</v>
          </cell>
          <cell r="I686" t="str">
            <v>Cyclosporine A</v>
          </cell>
          <cell r="J686">
            <v>30</v>
          </cell>
          <cell r="K686" t="str">
            <v>A</v>
          </cell>
          <cell r="L686">
            <v>1</v>
          </cell>
          <cell r="M686">
            <v>96</v>
          </cell>
          <cell r="N686">
            <v>5</v>
          </cell>
          <cell r="O686" t="str">
            <v xml:space="preserve">Human </v>
          </cell>
          <cell r="P686" t="str">
            <v>S1500+</v>
          </cell>
          <cell r="Q686" t="str">
            <v>HepaRG</v>
          </cell>
          <cell r="R686" t="str">
            <v>2D</v>
          </cell>
          <cell r="S686" t="str">
            <v>NA</v>
          </cell>
          <cell r="T686" t="str">
            <v>NA</v>
          </cell>
          <cell r="U686" t="str">
            <v>NA</v>
          </cell>
        </row>
        <row r="687">
          <cell r="A687" t="str">
            <v>Plate3-K5</v>
          </cell>
          <cell r="B687">
            <v>649</v>
          </cell>
          <cell r="C687">
            <v>3</v>
          </cell>
          <cell r="D687" t="str">
            <v>17-0831-P3R1_K5_5B_1</v>
          </cell>
          <cell r="E687" t="str">
            <v>17-0831-P3R1</v>
          </cell>
          <cell r="F687" t="str">
            <v>K5</v>
          </cell>
          <cell r="G687" t="str">
            <v>5B</v>
          </cell>
          <cell r="H687">
            <v>1</v>
          </cell>
          <cell r="I687" t="str">
            <v>Cyclosporine A</v>
          </cell>
          <cell r="J687">
            <v>9.4936708860759484</v>
          </cell>
          <cell r="K687" t="str">
            <v>B</v>
          </cell>
          <cell r="L687">
            <v>1</v>
          </cell>
          <cell r="M687">
            <v>96</v>
          </cell>
          <cell r="N687">
            <v>5</v>
          </cell>
          <cell r="O687" t="str">
            <v xml:space="preserve">Human </v>
          </cell>
          <cell r="P687" t="str">
            <v>S1500+</v>
          </cell>
          <cell r="Q687" t="str">
            <v>HepaRG</v>
          </cell>
          <cell r="R687" t="str">
            <v>2D</v>
          </cell>
          <cell r="S687" t="str">
            <v>NA</v>
          </cell>
          <cell r="T687" t="str">
            <v>NA</v>
          </cell>
          <cell r="U687" t="str">
            <v>NA</v>
          </cell>
        </row>
        <row r="688">
          <cell r="A688" t="str">
            <v>Plate3-K6</v>
          </cell>
          <cell r="B688">
            <v>650</v>
          </cell>
          <cell r="C688">
            <v>3</v>
          </cell>
          <cell r="D688" t="str">
            <v>17-0831-P3R1_K6_5B_2</v>
          </cell>
          <cell r="E688" t="str">
            <v>17-0831-P3R1</v>
          </cell>
          <cell r="F688" t="str">
            <v>K6</v>
          </cell>
          <cell r="G688" t="str">
            <v>5B</v>
          </cell>
          <cell r="H688">
            <v>2</v>
          </cell>
          <cell r="I688" t="str">
            <v>Cyclosporine A</v>
          </cell>
          <cell r="J688">
            <v>9.4936708860759484</v>
          </cell>
          <cell r="K688" t="str">
            <v>B</v>
          </cell>
          <cell r="L688">
            <v>1</v>
          </cell>
          <cell r="M688">
            <v>96</v>
          </cell>
          <cell r="N688">
            <v>5</v>
          </cell>
          <cell r="O688" t="str">
            <v xml:space="preserve">Human </v>
          </cell>
          <cell r="P688" t="str">
            <v>S1500+</v>
          </cell>
          <cell r="Q688" t="str">
            <v>HepaRG</v>
          </cell>
          <cell r="R688" t="str">
            <v>2D</v>
          </cell>
          <cell r="S688" t="str">
            <v>NA</v>
          </cell>
          <cell r="T688" t="str">
            <v>NA</v>
          </cell>
          <cell r="U688" t="str">
            <v>NA</v>
          </cell>
        </row>
        <row r="689">
          <cell r="A689" t="str">
            <v>Plate3-K7</v>
          </cell>
          <cell r="B689">
            <v>653</v>
          </cell>
          <cell r="C689">
            <v>3</v>
          </cell>
          <cell r="D689" t="str">
            <v>17-0831-P3R1_K7_5C_1</v>
          </cell>
          <cell r="E689" t="str">
            <v>17-0831-P3R1</v>
          </cell>
          <cell r="F689" t="str">
            <v>K7</v>
          </cell>
          <cell r="G689" t="str">
            <v>5C</v>
          </cell>
          <cell r="H689">
            <v>1</v>
          </cell>
          <cell r="I689" t="str">
            <v>Cyclosporine A</v>
          </cell>
          <cell r="J689">
            <v>3.0043262297708697</v>
          </cell>
          <cell r="K689" t="str">
            <v>C</v>
          </cell>
          <cell r="L689">
            <v>1</v>
          </cell>
          <cell r="M689">
            <v>96</v>
          </cell>
          <cell r="N689">
            <v>5</v>
          </cell>
          <cell r="O689" t="str">
            <v xml:space="preserve">Human </v>
          </cell>
          <cell r="P689" t="str">
            <v>S1500+</v>
          </cell>
          <cell r="Q689" t="str">
            <v>HepaRG</v>
          </cell>
          <cell r="R689" t="str">
            <v>2D</v>
          </cell>
          <cell r="S689" t="str">
            <v>NA</v>
          </cell>
          <cell r="T689" t="str">
            <v>NA</v>
          </cell>
          <cell r="U689" t="str">
            <v>NA</v>
          </cell>
        </row>
        <row r="690">
          <cell r="A690" t="str">
            <v>Plate3-K8</v>
          </cell>
          <cell r="B690">
            <v>654</v>
          </cell>
          <cell r="C690">
            <v>3</v>
          </cell>
          <cell r="D690" t="str">
            <v>17-0831-P3R1_K8_5C_2</v>
          </cell>
          <cell r="E690" t="str">
            <v>17-0831-P3R1</v>
          </cell>
          <cell r="F690" t="str">
            <v>K8</v>
          </cell>
          <cell r="G690" t="str">
            <v>5C</v>
          </cell>
          <cell r="H690">
            <v>2</v>
          </cell>
          <cell r="I690" t="str">
            <v>Cyclosporine A</v>
          </cell>
          <cell r="J690">
            <v>3.0043262297708697</v>
          </cell>
          <cell r="K690" t="str">
            <v>C</v>
          </cell>
          <cell r="L690">
            <v>1</v>
          </cell>
          <cell r="M690">
            <v>96</v>
          </cell>
          <cell r="N690">
            <v>5</v>
          </cell>
          <cell r="O690" t="str">
            <v xml:space="preserve">Human </v>
          </cell>
          <cell r="P690" t="str">
            <v>S1500+</v>
          </cell>
          <cell r="Q690" t="str">
            <v>HepaRG</v>
          </cell>
          <cell r="R690" t="str">
            <v>2D</v>
          </cell>
          <cell r="S690" t="str">
            <v>NA</v>
          </cell>
          <cell r="T690" t="str">
            <v>NA</v>
          </cell>
          <cell r="U690" t="str">
            <v>NA</v>
          </cell>
        </row>
        <row r="691">
          <cell r="A691" t="str">
            <v>Plate3-K9</v>
          </cell>
          <cell r="B691">
            <v>657</v>
          </cell>
          <cell r="C691">
            <v>3</v>
          </cell>
          <cell r="D691" t="str">
            <v>17-0831-P3R1_K9_5D_1</v>
          </cell>
          <cell r="E691" t="str">
            <v>17-0831-P3R1</v>
          </cell>
          <cell r="F691" t="str">
            <v>K9</v>
          </cell>
          <cell r="G691" t="str">
            <v>5D</v>
          </cell>
          <cell r="H691">
            <v>1</v>
          </cell>
          <cell r="I691" t="str">
            <v>Cyclosporine A</v>
          </cell>
          <cell r="J691">
            <v>0.95073614866166756</v>
          </cell>
          <cell r="K691" t="str">
            <v>D</v>
          </cell>
          <cell r="L691">
            <v>1</v>
          </cell>
          <cell r="M691">
            <v>96</v>
          </cell>
          <cell r="N691">
            <v>5</v>
          </cell>
          <cell r="O691" t="str">
            <v xml:space="preserve">Human </v>
          </cell>
          <cell r="P691" t="str">
            <v>S1500+</v>
          </cell>
          <cell r="Q691" t="str">
            <v>HepaRG</v>
          </cell>
          <cell r="R691" t="str">
            <v>2D</v>
          </cell>
          <cell r="S691" t="str">
            <v>NA</v>
          </cell>
          <cell r="T691" t="str">
            <v>NA</v>
          </cell>
          <cell r="U691" t="str">
            <v>NA</v>
          </cell>
        </row>
        <row r="692">
          <cell r="A692" t="str">
            <v>Plate3-L10</v>
          </cell>
          <cell r="B692">
            <v>660</v>
          </cell>
          <cell r="C692">
            <v>3</v>
          </cell>
          <cell r="D692" t="str">
            <v>17-0831-P3R1_L10_5D_4</v>
          </cell>
          <cell r="E692" t="str">
            <v>17-0831-P3R1</v>
          </cell>
          <cell r="F692" t="str">
            <v>L10</v>
          </cell>
          <cell r="G692" t="str">
            <v>5D</v>
          </cell>
          <cell r="H692">
            <v>4</v>
          </cell>
          <cell r="I692" t="str">
            <v>Cyclosporine A</v>
          </cell>
          <cell r="J692">
            <v>0.95073614866166756</v>
          </cell>
          <cell r="K692" t="str">
            <v>D</v>
          </cell>
          <cell r="L692">
            <v>1</v>
          </cell>
          <cell r="M692">
            <v>96</v>
          </cell>
          <cell r="N692">
            <v>5</v>
          </cell>
          <cell r="O692" t="str">
            <v xml:space="preserve">Human </v>
          </cell>
          <cell r="P692" t="str">
            <v>S1500+</v>
          </cell>
          <cell r="Q692" t="str">
            <v>HepaRG</v>
          </cell>
          <cell r="R692" t="str">
            <v>2D</v>
          </cell>
          <cell r="S692" t="str">
            <v>NA</v>
          </cell>
          <cell r="T692" t="str">
            <v>NA</v>
          </cell>
          <cell r="U692" t="str">
            <v>NA</v>
          </cell>
        </row>
        <row r="693">
          <cell r="A693" t="str">
            <v>Plate3-L11</v>
          </cell>
          <cell r="B693">
            <v>663</v>
          </cell>
          <cell r="C693">
            <v>3</v>
          </cell>
          <cell r="D693" t="str">
            <v>17-0831-P3R1_L11_5E_3</v>
          </cell>
          <cell r="E693" t="str">
            <v>17-0831-P3R1</v>
          </cell>
          <cell r="F693" t="str">
            <v>L11</v>
          </cell>
          <cell r="G693" t="str">
            <v>5E</v>
          </cell>
          <cell r="H693">
            <v>3</v>
          </cell>
          <cell r="I693" t="str">
            <v>Cyclosporine A</v>
          </cell>
          <cell r="J693">
            <v>0.30086586982964164</v>
          </cell>
          <cell r="K693" t="str">
            <v>E</v>
          </cell>
          <cell r="L693">
            <v>1</v>
          </cell>
          <cell r="M693">
            <v>96</v>
          </cell>
          <cell r="N693">
            <v>5</v>
          </cell>
          <cell r="O693" t="str">
            <v xml:space="preserve">Human </v>
          </cell>
          <cell r="P693" t="str">
            <v>S1500+</v>
          </cell>
          <cell r="Q693" t="str">
            <v>HepaRG</v>
          </cell>
          <cell r="R693" t="str">
            <v>2D</v>
          </cell>
          <cell r="S693" t="str">
            <v>NA</v>
          </cell>
          <cell r="T693" t="str">
            <v>NA</v>
          </cell>
          <cell r="U693" t="str">
            <v>NA</v>
          </cell>
        </row>
        <row r="694">
          <cell r="A694" t="str">
            <v>Plate3-L12</v>
          </cell>
          <cell r="B694">
            <v>664</v>
          </cell>
          <cell r="C694">
            <v>3</v>
          </cell>
          <cell r="D694" t="str">
            <v>17-0831-P3R1_L12_5E_4</v>
          </cell>
          <cell r="E694" t="str">
            <v>17-0831-P3R1</v>
          </cell>
          <cell r="F694" t="str">
            <v>L12</v>
          </cell>
          <cell r="G694" t="str">
            <v>5E</v>
          </cell>
          <cell r="H694">
            <v>4</v>
          </cell>
          <cell r="I694" t="str">
            <v>Cyclosporine A</v>
          </cell>
          <cell r="J694">
            <v>0.30086586982964164</v>
          </cell>
          <cell r="K694" t="str">
            <v>E</v>
          </cell>
          <cell r="L694">
            <v>1</v>
          </cell>
          <cell r="M694">
            <v>96</v>
          </cell>
          <cell r="N694">
            <v>5</v>
          </cell>
          <cell r="O694" t="str">
            <v xml:space="preserve">Human </v>
          </cell>
          <cell r="P694" t="str">
            <v>S1500+</v>
          </cell>
          <cell r="Q694" t="str">
            <v>HepaRG</v>
          </cell>
          <cell r="R694" t="str">
            <v>2D</v>
          </cell>
          <cell r="S694" t="str">
            <v>NA</v>
          </cell>
          <cell r="T694" t="str">
            <v>NA</v>
          </cell>
          <cell r="U694" t="str">
            <v>NA</v>
          </cell>
        </row>
        <row r="695">
          <cell r="A695" t="str">
            <v>Plate3-L13</v>
          </cell>
          <cell r="B695">
            <v>735</v>
          </cell>
          <cell r="C695">
            <v>3</v>
          </cell>
          <cell r="D695" t="str">
            <v>17-0831-P3R1_L13_DMSO _3</v>
          </cell>
          <cell r="E695" t="str">
            <v>17-0831-P3R1</v>
          </cell>
          <cell r="F695" t="str">
            <v>L13</v>
          </cell>
          <cell r="G695" t="str">
            <v>DMSO</v>
          </cell>
          <cell r="H695">
            <v>3</v>
          </cell>
          <cell r="I695" t="str">
            <v>DMSO control</v>
          </cell>
          <cell r="J695">
            <v>0</v>
          </cell>
          <cell r="K695" t="str">
            <v>NA</v>
          </cell>
          <cell r="L695">
            <v>1</v>
          </cell>
          <cell r="M695">
            <v>96</v>
          </cell>
          <cell r="N695">
            <v>5</v>
          </cell>
          <cell r="O695" t="str">
            <v xml:space="preserve">Human </v>
          </cell>
          <cell r="P695" t="str">
            <v>S1500+</v>
          </cell>
          <cell r="Q695" t="str">
            <v>HepaRG</v>
          </cell>
          <cell r="R695" t="str">
            <v>2D</v>
          </cell>
          <cell r="S695" t="str">
            <v>NA</v>
          </cell>
          <cell r="T695" t="str">
            <v>NA</v>
          </cell>
          <cell r="U695" t="str">
            <v>NA</v>
          </cell>
        </row>
        <row r="696">
          <cell r="A696" t="str">
            <v>Plate3-L14</v>
          </cell>
          <cell r="B696">
            <v>736</v>
          </cell>
          <cell r="C696">
            <v>3</v>
          </cell>
          <cell r="D696" t="str">
            <v>17-0831-P3R1_L14_DMSO _4</v>
          </cell>
          <cell r="E696" t="str">
            <v>17-0831-P3R1</v>
          </cell>
          <cell r="F696" t="str">
            <v>L14</v>
          </cell>
          <cell r="G696" t="str">
            <v>DMSO</v>
          </cell>
          <cell r="H696">
            <v>4</v>
          </cell>
          <cell r="I696" t="str">
            <v>DMSO control</v>
          </cell>
          <cell r="J696">
            <v>0</v>
          </cell>
          <cell r="K696" t="str">
            <v>NA</v>
          </cell>
          <cell r="L696">
            <v>1</v>
          </cell>
          <cell r="M696">
            <v>96</v>
          </cell>
          <cell r="N696">
            <v>5</v>
          </cell>
          <cell r="O696" t="str">
            <v xml:space="preserve">Human </v>
          </cell>
          <cell r="P696" t="str">
            <v>S1500+</v>
          </cell>
          <cell r="Q696" t="str">
            <v>HepaRG</v>
          </cell>
          <cell r="R696" t="str">
            <v>2D</v>
          </cell>
          <cell r="S696" t="str">
            <v>NA</v>
          </cell>
          <cell r="T696" t="str">
            <v>NA</v>
          </cell>
          <cell r="U696" t="str">
            <v>NA</v>
          </cell>
        </row>
        <row r="697">
          <cell r="A697" t="str">
            <v>Plate3-L15</v>
          </cell>
          <cell r="B697">
            <v>667</v>
          </cell>
          <cell r="C697">
            <v>3</v>
          </cell>
          <cell r="D697" t="str">
            <v>17-0831-P3R1_L15_5F_3</v>
          </cell>
          <cell r="E697" t="str">
            <v>17-0831-P3R1</v>
          </cell>
          <cell r="F697" t="str">
            <v>L15</v>
          </cell>
          <cell r="G697" t="str">
            <v>5F</v>
          </cell>
          <cell r="H697">
            <v>3</v>
          </cell>
          <cell r="I697" t="str">
            <v>Cyclosporine A</v>
          </cell>
          <cell r="J697">
            <v>9.5210718300519498E-2</v>
          </cell>
          <cell r="K697" t="str">
            <v>F</v>
          </cell>
          <cell r="L697">
            <v>1</v>
          </cell>
          <cell r="M697">
            <v>96</v>
          </cell>
          <cell r="N697">
            <v>5</v>
          </cell>
          <cell r="O697" t="str">
            <v xml:space="preserve">Human </v>
          </cell>
          <cell r="P697" t="str">
            <v>S1500+</v>
          </cell>
          <cell r="Q697" t="str">
            <v>HepaRG</v>
          </cell>
          <cell r="R697" t="str">
            <v>2D</v>
          </cell>
          <cell r="S697" t="str">
            <v>NA</v>
          </cell>
          <cell r="T697" t="str">
            <v>NA</v>
          </cell>
          <cell r="U697" t="str">
            <v>NA</v>
          </cell>
        </row>
        <row r="698">
          <cell r="A698" t="str">
            <v>Plate3-L16</v>
          </cell>
          <cell r="B698">
            <v>668</v>
          </cell>
          <cell r="C698">
            <v>3</v>
          </cell>
          <cell r="D698" t="str">
            <v>17-0831-P3R1_L16_5F_4</v>
          </cell>
          <cell r="E698" t="str">
            <v>17-0831-P3R1</v>
          </cell>
          <cell r="F698" t="str">
            <v>L16</v>
          </cell>
          <cell r="G698" t="str">
            <v>5F</v>
          </cell>
          <cell r="H698">
            <v>4</v>
          </cell>
          <cell r="I698" t="str">
            <v>Cyclosporine A</v>
          </cell>
          <cell r="J698">
            <v>9.5210718300519498E-2</v>
          </cell>
          <cell r="K698" t="str">
            <v>F</v>
          </cell>
          <cell r="L698">
            <v>1</v>
          </cell>
          <cell r="M698">
            <v>96</v>
          </cell>
          <cell r="N698">
            <v>5</v>
          </cell>
          <cell r="O698" t="str">
            <v xml:space="preserve">Human </v>
          </cell>
          <cell r="P698" t="str">
            <v>S1500+</v>
          </cell>
          <cell r="Q698" t="str">
            <v>HepaRG</v>
          </cell>
          <cell r="R698" t="str">
            <v>2D</v>
          </cell>
          <cell r="S698" t="str">
            <v>NA</v>
          </cell>
          <cell r="T698" t="str">
            <v>NA</v>
          </cell>
          <cell r="U698" t="str">
            <v>NA</v>
          </cell>
        </row>
        <row r="699">
          <cell r="A699" t="str">
            <v>Plate3-L17</v>
          </cell>
          <cell r="B699">
            <v>671</v>
          </cell>
          <cell r="C699">
            <v>3</v>
          </cell>
          <cell r="D699" t="str">
            <v>17-0831-P3R1_L17_5G_3</v>
          </cell>
          <cell r="E699" t="str">
            <v>17-0831-P3R1</v>
          </cell>
          <cell r="F699" t="str">
            <v>L17</v>
          </cell>
          <cell r="G699" t="str">
            <v>5G</v>
          </cell>
          <cell r="H699">
            <v>3</v>
          </cell>
          <cell r="I699" t="str">
            <v>Cyclosporine A</v>
          </cell>
          <cell r="J699">
            <v>3.0129974145734015E-2</v>
          </cell>
          <cell r="K699" t="str">
            <v>G</v>
          </cell>
          <cell r="L699">
            <v>1</v>
          </cell>
          <cell r="M699">
            <v>96</v>
          </cell>
          <cell r="N699">
            <v>5</v>
          </cell>
          <cell r="O699" t="str">
            <v xml:space="preserve">Human </v>
          </cell>
          <cell r="P699" t="str">
            <v>S1500+</v>
          </cell>
          <cell r="Q699" t="str">
            <v>HepaRG</v>
          </cell>
          <cell r="R699" t="str">
            <v>2D</v>
          </cell>
          <cell r="S699" t="str">
            <v>NA</v>
          </cell>
          <cell r="T699" t="str">
            <v>NA</v>
          </cell>
          <cell r="U699" t="str">
            <v>NA</v>
          </cell>
        </row>
        <row r="700">
          <cell r="A700" t="str">
            <v>Plate3-L18</v>
          </cell>
          <cell r="B700">
            <v>672</v>
          </cell>
          <cell r="C700">
            <v>3</v>
          </cell>
          <cell r="D700" t="str">
            <v>17-0831-P3R1_L18_5G_4</v>
          </cell>
          <cell r="E700" t="str">
            <v>17-0831-P3R1</v>
          </cell>
          <cell r="F700" t="str">
            <v>L18</v>
          </cell>
          <cell r="G700" t="str">
            <v>5G</v>
          </cell>
          <cell r="H700">
            <v>4</v>
          </cell>
          <cell r="I700" t="str">
            <v>Cyclosporine A</v>
          </cell>
          <cell r="J700">
            <v>3.0129974145734015E-2</v>
          </cell>
          <cell r="K700" t="str">
            <v>G</v>
          </cell>
          <cell r="L700">
            <v>1</v>
          </cell>
          <cell r="M700">
            <v>96</v>
          </cell>
          <cell r="N700">
            <v>5</v>
          </cell>
          <cell r="O700" t="str">
            <v xml:space="preserve">Human </v>
          </cell>
          <cell r="P700" t="str">
            <v>S1500+</v>
          </cell>
          <cell r="Q700" t="str">
            <v>HepaRG</v>
          </cell>
          <cell r="R700" t="str">
            <v>2D</v>
          </cell>
          <cell r="S700" t="str">
            <v>NA</v>
          </cell>
          <cell r="T700" t="str">
            <v>NA</v>
          </cell>
          <cell r="U700" t="str">
            <v>NA</v>
          </cell>
        </row>
        <row r="701">
          <cell r="A701" t="str">
            <v>Plate3-L19</v>
          </cell>
          <cell r="B701">
            <v>675</v>
          </cell>
          <cell r="C701">
            <v>3</v>
          </cell>
          <cell r="D701" t="str">
            <v>17-0831-P3R1_L19_5H_3</v>
          </cell>
          <cell r="E701" t="str">
            <v>17-0831-P3R1</v>
          </cell>
          <cell r="F701" t="str">
            <v>L19</v>
          </cell>
          <cell r="G701" t="str">
            <v>5H</v>
          </cell>
          <cell r="H701">
            <v>3</v>
          </cell>
          <cell r="I701" t="str">
            <v>Cyclosporine A</v>
          </cell>
          <cell r="J701">
            <v>9.5348019448525355E-3</v>
          </cell>
          <cell r="K701" t="str">
            <v>H</v>
          </cell>
          <cell r="L701">
            <v>1</v>
          </cell>
          <cell r="M701">
            <v>96</v>
          </cell>
          <cell r="N701">
            <v>5</v>
          </cell>
          <cell r="O701" t="str">
            <v xml:space="preserve">Human </v>
          </cell>
          <cell r="P701" t="str">
            <v>S1500+</v>
          </cell>
          <cell r="Q701" t="str">
            <v>HepaRG</v>
          </cell>
          <cell r="R701" t="str">
            <v>2D</v>
          </cell>
          <cell r="S701" t="str">
            <v>NA</v>
          </cell>
          <cell r="T701" t="str">
            <v>NA</v>
          </cell>
          <cell r="U701" t="str">
            <v>NA</v>
          </cell>
        </row>
        <row r="702">
          <cell r="A702" t="str">
            <v>Plate3-L20</v>
          </cell>
          <cell r="B702">
            <v>676</v>
          </cell>
          <cell r="C702">
            <v>3</v>
          </cell>
          <cell r="D702" t="str">
            <v>17-0831-P3R1_L20_5H_4</v>
          </cell>
          <cell r="E702" t="str">
            <v>17-0831-P3R1</v>
          </cell>
          <cell r="F702" t="str">
            <v>L20</v>
          </cell>
          <cell r="G702" t="str">
            <v>5H</v>
          </cell>
          <cell r="H702">
            <v>4</v>
          </cell>
          <cell r="I702" t="str">
            <v>Cyclosporine A</v>
          </cell>
          <cell r="J702">
            <v>9.5348019448525355E-3</v>
          </cell>
          <cell r="K702" t="str">
            <v>H</v>
          </cell>
          <cell r="L702">
            <v>1</v>
          </cell>
          <cell r="M702">
            <v>96</v>
          </cell>
          <cell r="N702">
            <v>5</v>
          </cell>
          <cell r="O702" t="str">
            <v xml:space="preserve">Human </v>
          </cell>
          <cell r="P702" t="str">
            <v>S1500+</v>
          </cell>
          <cell r="Q702" t="str">
            <v>HepaRG</v>
          </cell>
          <cell r="R702" t="str">
            <v>2D</v>
          </cell>
          <cell r="S702" t="str">
            <v>NA</v>
          </cell>
          <cell r="T702" t="str">
            <v>NA</v>
          </cell>
          <cell r="U702" t="str">
            <v>NA</v>
          </cell>
        </row>
        <row r="703">
          <cell r="A703" t="str">
            <v>Plate3-L21</v>
          </cell>
          <cell r="B703">
            <v>679</v>
          </cell>
          <cell r="C703">
            <v>3</v>
          </cell>
          <cell r="D703" t="str">
            <v>17-0831-P3R1_L21_5I_3</v>
          </cell>
          <cell r="E703" t="str">
            <v>17-0831-P3R1</v>
          </cell>
          <cell r="F703" t="str">
            <v>L21</v>
          </cell>
          <cell r="G703" t="str">
            <v>5I</v>
          </cell>
          <cell r="H703">
            <v>3</v>
          </cell>
          <cell r="I703" t="str">
            <v>Cyclosporine A</v>
          </cell>
          <cell r="J703">
            <v>3.0173423876115619E-3</v>
          </cell>
          <cell r="K703" t="str">
            <v>I</v>
          </cell>
          <cell r="L703">
            <v>1</v>
          </cell>
          <cell r="M703">
            <v>96</v>
          </cell>
          <cell r="N703">
            <v>5</v>
          </cell>
          <cell r="O703" t="str">
            <v xml:space="preserve">Human </v>
          </cell>
          <cell r="P703" t="str">
            <v>S1500+</v>
          </cell>
          <cell r="Q703" t="str">
            <v>HepaRG</v>
          </cell>
          <cell r="R703" t="str">
            <v>2D</v>
          </cell>
          <cell r="S703" t="str">
            <v>NA</v>
          </cell>
          <cell r="T703" t="str">
            <v>NA</v>
          </cell>
          <cell r="U703" t="str">
            <v>NA</v>
          </cell>
        </row>
        <row r="704">
          <cell r="A704" t="str">
            <v>Plate3-L22</v>
          </cell>
          <cell r="B704">
            <v>680</v>
          </cell>
          <cell r="C704">
            <v>3</v>
          </cell>
          <cell r="D704" t="str">
            <v>17-0831-P3R1_L22_5I_4</v>
          </cell>
          <cell r="E704" t="str">
            <v>17-0831-P3R1</v>
          </cell>
          <cell r="F704" t="str">
            <v>L22</v>
          </cell>
          <cell r="G704" t="str">
            <v>5I</v>
          </cell>
          <cell r="H704">
            <v>4</v>
          </cell>
          <cell r="I704" t="str">
            <v>Cyclosporine A</v>
          </cell>
          <cell r="J704">
            <v>3.0173423876115619E-3</v>
          </cell>
          <cell r="K704" t="str">
            <v>I</v>
          </cell>
          <cell r="L704">
            <v>1</v>
          </cell>
          <cell r="M704">
            <v>96</v>
          </cell>
          <cell r="N704">
            <v>5</v>
          </cell>
          <cell r="O704" t="str">
            <v xml:space="preserve">Human </v>
          </cell>
          <cell r="P704" t="str">
            <v>S1500+</v>
          </cell>
          <cell r="Q704" t="str">
            <v>HepaRG</v>
          </cell>
          <cell r="R704" t="str">
            <v>2D</v>
          </cell>
          <cell r="S704" t="str">
            <v>NA</v>
          </cell>
          <cell r="T704" t="str">
            <v>NA</v>
          </cell>
          <cell r="U704" t="str">
            <v>NA</v>
          </cell>
        </row>
        <row r="705">
          <cell r="A705" t="str">
            <v>Plate3-L3</v>
          </cell>
          <cell r="B705">
            <v>647</v>
          </cell>
          <cell r="C705">
            <v>3</v>
          </cell>
          <cell r="D705" t="str">
            <v>17-0831-P3R1_L3_5A_3</v>
          </cell>
          <cell r="E705" t="str">
            <v>17-0831-P3R1</v>
          </cell>
          <cell r="F705" t="str">
            <v>L3</v>
          </cell>
          <cell r="G705" t="str">
            <v>5A</v>
          </cell>
          <cell r="H705">
            <v>3</v>
          </cell>
          <cell r="I705" t="str">
            <v>Cyclosporine A</v>
          </cell>
          <cell r="J705">
            <v>30</v>
          </cell>
          <cell r="K705" t="str">
            <v>A</v>
          </cell>
          <cell r="L705">
            <v>1</v>
          </cell>
          <cell r="M705">
            <v>96</v>
          </cell>
          <cell r="N705">
            <v>5</v>
          </cell>
          <cell r="O705" t="str">
            <v xml:space="preserve">Human </v>
          </cell>
          <cell r="P705" t="str">
            <v>S1500+</v>
          </cell>
          <cell r="Q705" t="str">
            <v>HepaRG</v>
          </cell>
          <cell r="R705" t="str">
            <v>2D</v>
          </cell>
          <cell r="S705" t="str">
            <v>NA</v>
          </cell>
          <cell r="T705" t="str">
            <v>NA</v>
          </cell>
          <cell r="U705" t="str">
            <v>NA</v>
          </cell>
        </row>
        <row r="706">
          <cell r="A706" t="str">
            <v>Plate3-L4</v>
          </cell>
          <cell r="B706">
            <v>648</v>
          </cell>
          <cell r="C706">
            <v>3</v>
          </cell>
          <cell r="D706" t="str">
            <v>17-0831-P3R1_L4_5A_4</v>
          </cell>
          <cell r="E706" t="str">
            <v>17-0831-P3R1</v>
          </cell>
          <cell r="F706" t="str">
            <v>L4</v>
          </cell>
          <cell r="G706" t="str">
            <v>5A</v>
          </cell>
          <cell r="H706">
            <v>4</v>
          </cell>
          <cell r="I706" t="str">
            <v>Cyclosporine A</v>
          </cell>
          <cell r="J706">
            <v>30</v>
          </cell>
          <cell r="K706" t="str">
            <v>A</v>
          </cell>
          <cell r="L706">
            <v>1</v>
          </cell>
          <cell r="M706">
            <v>96</v>
          </cell>
          <cell r="N706">
            <v>5</v>
          </cell>
          <cell r="O706" t="str">
            <v xml:space="preserve">Human </v>
          </cell>
          <cell r="P706" t="str">
            <v>S1500+</v>
          </cell>
          <cell r="Q706" t="str">
            <v>HepaRG</v>
          </cell>
          <cell r="R706" t="str">
            <v>2D</v>
          </cell>
          <cell r="S706" t="str">
            <v>NA</v>
          </cell>
          <cell r="T706" t="str">
            <v>NA</v>
          </cell>
          <cell r="U706" t="str">
            <v>NA</v>
          </cell>
        </row>
        <row r="707">
          <cell r="A707" t="str">
            <v>Plate3-L5</v>
          </cell>
          <cell r="B707">
            <v>651</v>
          </cell>
          <cell r="C707">
            <v>3</v>
          </cell>
          <cell r="D707" t="str">
            <v>17-0831-P3R1_L5_5B_3</v>
          </cell>
          <cell r="E707" t="str">
            <v>17-0831-P3R1</v>
          </cell>
          <cell r="F707" t="str">
            <v>L5</v>
          </cell>
          <cell r="G707" t="str">
            <v>5B</v>
          </cell>
          <cell r="H707">
            <v>3</v>
          </cell>
          <cell r="I707" t="str">
            <v>Cyclosporine A</v>
          </cell>
          <cell r="J707">
            <v>9.4936708860759484</v>
          </cell>
          <cell r="K707" t="str">
            <v>B</v>
          </cell>
          <cell r="L707">
            <v>1</v>
          </cell>
          <cell r="M707">
            <v>96</v>
          </cell>
          <cell r="N707">
            <v>5</v>
          </cell>
          <cell r="O707" t="str">
            <v xml:space="preserve">Human </v>
          </cell>
          <cell r="P707" t="str">
            <v>S1500+</v>
          </cell>
          <cell r="Q707" t="str">
            <v>HepaRG</v>
          </cell>
          <cell r="R707" t="str">
            <v>2D</v>
          </cell>
          <cell r="S707" t="str">
            <v>NA</v>
          </cell>
          <cell r="T707" t="str">
            <v>NA</v>
          </cell>
          <cell r="U707" t="str">
            <v>NA</v>
          </cell>
        </row>
        <row r="708">
          <cell r="A708" t="str">
            <v>Plate3-L6</v>
          </cell>
          <cell r="B708">
            <v>652</v>
          </cell>
          <cell r="C708">
            <v>3</v>
          </cell>
          <cell r="D708" t="str">
            <v>17-0831-P3R1_L6_5B_4</v>
          </cell>
          <cell r="E708" t="str">
            <v>17-0831-P3R1</v>
          </cell>
          <cell r="F708" t="str">
            <v>L6</v>
          </cell>
          <cell r="G708" t="str">
            <v>5B</v>
          </cell>
          <cell r="H708">
            <v>4</v>
          </cell>
          <cell r="I708" t="str">
            <v>Cyclosporine A</v>
          </cell>
          <cell r="J708">
            <v>9.4936708860759484</v>
          </cell>
          <cell r="K708" t="str">
            <v>B</v>
          </cell>
          <cell r="L708">
            <v>1</v>
          </cell>
          <cell r="M708">
            <v>96</v>
          </cell>
          <cell r="N708">
            <v>5</v>
          </cell>
          <cell r="O708" t="str">
            <v xml:space="preserve">Human </v>
          </cell>
          <cell r="P708" t="str">
            <v>S1500+</v>
          </cell>
          <cell r="Q708" t="str">
            <v>HepaRG</v>
          </cell>
          <cell r="R708" t="str">
            <v>2D</v>
          </cell>
          <cell r="S708" t="str">
            <v>NA</v>
          </cell>
          <cell r="T708" t="str">
            <v>NA</v>
          </cell>
          <cell r="U708" t="str">
            <v>NA</v>
          </cell>
        </row>
        <row r="709">
          <cell r="A709" t="str">
            <v>Plate3-L7</v>
          </cell>
          <cell r="B709">
            <v>655</v>
          </cell>
          <cell r="C709">
            <v>3</v>
          </cell>
          <cell r="D709" t="str">
            <v>17-0831-P3R1_L7_5C_3</v>
          </cell>
          <cell r="E709" t="str">
            <v>17-0831-P3R1</v>
          </cell>
          <cell r="F709" t="str">
            <v>L7</v>
          </cell>
          <cell r="G709" t="str">
            <v>5C</v>
          </cell>
          <cell r="H709">
            <v>3</v>
          </cell>
          <cell r="I709" t="str">
            <v>Cyclosporine A</v>
          </cell>
          <cell r="J709">
            <v>3.0043262297708697</v>
          </cell>
          <cell r="K709" t="str">
            <v>C</v>
          </cell>
          <cell r="L709">
            <v>1</v>
          </cell>
          <cell r="M709">
            <v>96</v>
          </cell>
          <cell r="N709">
            <v>5</v>
          </cell>
          <cell r="O709" t="str">
            <v xml:space="preserve">Human </v>
          </cell>
          <cell r="P709" t="str">
            <v>S1500+</v>
          </cell>
          <cell r="Q709" t="str">
            <v>HepaRG</v>
          </cell>
          <cell r="R709" t="str">
            <v>2D</v>
          </cell>
          <cell r="S709" t="str">
            <v>NA</v>
          </cell>
          <cell r="T709" t="str">
            <v>NA</v>
          </cell>
          <cell r="U709" t="str">
            <v>NA</v>
          </cell>
        </row>
        <row r="710">
          <cell r="A710" t="str">
            <v>Plate3-L8</v>
          </cell>
          <cell r="B710">
            <v>656</v>
          </cell>
          <cell r="C710">
            <v>3</v>
          </cell>
          <cell r="D710" t="str">
            <v>17-0831-P3R1_L8_5C_4</v>
          </cell>
          <cell r="E710" t="str">
            <v>17-0831-P3R1</v>
          </cell>
          <cell r="F710" t="str">
            <v>L8</v>
          </cell>
          <cell r="G710" t="str">
            <v>5C</v>
          </cell>
          <cell r="H710">
            <v>4</v>
          </cell>
          <cell r="I710" t="str">
            <v>Cyclosporine A</v>
          </cell>
          <cell r="J710">
            <v>3.0043262297708697</v>
          </cell>
          <cell r="K710" t="str">
            <v>C</v>
          </cell>
          <cell r="L710">
            <v>1</v>
          </cell>
          <cell r="M710">
            <v>96</v>
          </cell>
          <cell r="N710">
            <v>5</v>
          </cell>
          <cell r="O710" t="str">
            <v xml:space="preserve">Human </v>
          </cell>
          <cell r="P710" t="str">
            <v>S1500+</v>
          </cell>
          <cell r="Q710" t="str">
            <v>HepaRG</v>
          </cell>
          <cell r="R710" t="str">
            <v>2D</v>
          </cell>
          <cell r="S710" t="str">
            <v>NA</v>
          </cell>
          <cell r="T710" t="str">
            <v>NA</v>
          </cell>
          <cell r="U710" t="str">
            <v>NA</v>
          </cell>
        </row>
        <row r="711">
          <cell r="A711" t="str">
            <v>Plate3-L9</v>
          </cell>
          <cell r="B711">
            <v>659</v>
          </cell>
          <cell r="C711">
            <v>3</v>
          </cell>
          <cell r="D711" t="str">
            <v>17-0831-P3R1_L9_5D_3</v>
          </cell>
          <cell r="E711" t="str">
            <v>17-0831-P3R1</v>
          </cell>
          <cell r="F711" t="str">
            <v>L9</v>
          </cell>
          <cell r="G711" t="str">
            <v>5D</v>
          </cell>
          <cell r="H711">
            <v>3</v>
          </cell>
          <cell r="I711" t="str">
            <v>Cyclosporine A</v>
          </cell>
          <cell r="J711">
            <v>0.95073614866166756</v>
          </cell>
          <cell r="K711" t="str">
            <v>D</v>
          </cell>
          <cell r="L711">
            <v>1</v>
          </cell>
          <cell r="M711">
            <v>96</v>
          </cell>
          <cell r="N711">
            <v>5</v>
          </cell>
          <cell r="O711" t="str">
            <v xml:space="preserve">Human </v>
          </cell>
          <cell r="P711" t="str">
            <v>S1500+</v>
          </cell>
          <cell r="Q711" t="str">
            <v>HepaRG</v>
          </cell>
          <cell r="R711" t="str">
            <v>2D</v>
          </cell>
          <cell r="S711" t="str">
            <v>NA</v>
          </cell>
          <cell r="T711" t="str">
            <v>NA</v>
          </cell>
          <cell r="U711" t="str">
            <v>NA</v>
          </cell>
        </row>
        <row r="712">
          <cell r="A712" t="str">
            <v>Plate3-M10</v>
          </cell>
          <cell r="B712">
            <v>694</v>
          </cell>
          <cell r="C712">
            <v>3</v>
          </cell>
          <cell r="D712" t="str">
            <v>17-0831-P3R1_M10_6D_2</v>
          </cell>
          <cell r="E712" t="str">
            <v>17-0831-P3R1</v>
          </cell>
          <cell r="F712" t="str">
            <v>M10</v>
          </cell>
          <cell r="G712" t="str">
            <v>6D</v>
          </cell>
          <cell r="H712">
            <v>2</v>
          </cell>
          <cell r="I712" t="str">
            <v>SOS</v>
          </cell>
          <cell r="J712">
            <v>1.901472297323335E-3</v>
          </cell>
          <cell r="K712" t="str">
            <v>D</v>
          </cell>
          <cell r="L712">
            <v>1</v>
          </cell>
          <cell r="M712">
            <v>96</v>
          </cell>
          <cell r="N712">
            <v>5</v>
          </cell>
          <cell r="O712" t="str">
            <v xml:space="preserve">Human </v>
          </cell>
          <cell r="P712" t="str">
            <v>S1500+</v>
          </cell>
          <cell r="Q712" t="str">
            <v>HepaRG</v>
          </cell>
          <cell r="R712" t="str">
            <v>2D</v>
          </cell>
          <cell r="S712" t="str">
            <v>NA</v>
          </cell>
          <cell r="T712" t="str">
            <v>NA</v>
          </cell>
          <cell r="U712" t="str">
            <v>NA</v>
          </cell>
        </row>
        <row r="713">
          <cell r="A713" t="str">
            <v>Plate3-M11</v>
          </cell>
          <cell r="B713">
            <v>697</v>
          </cell>
          <cell r="C713">
            <v>3</v>
          </cell>
          <cell r="D713" t="str">
            <v>17-0831-P3R1_M11_6E_1</v>
          </cell>
          <cell r="E713" t="str">
            <v>17-0831-P3R1</v>
          </cell>
          <cell r="F713" t="str">
            <v>M11</v>
          </cell>
          <cell r="G713" t="str">
            <v>6E</v>
          </cell>
          <cell r="H713">
            <v>1</v>
          </cell>
          <cell r="I713" t="str">
            <v>SOS</v>
          </cell>
          <cell r="J713">
            <v>6.0173173965928325E-4</v>
          </cell>
          <cell r="K713" t="str">
            <v>E</v>
          </cell>
          <cell r="L713">
            <v>1</v>
          </cell>
          <cell r="M713">
            <v>96</v>
          </cell>
          <cell r="N713">
            <v>5</v>
          </cell>
          <cell r="O713" t="str">
            <v xml:space="preserve">Human </v>
          </cell>
          <cell r="P713" t="str">
            <v>S1500+</v>
          </cell>
          <cell r="Q713" t="str">
            <v>HepaRG</v>
          </cell>
          <cell r="R713" t="str">
            <v>2D</v>
          </cell>
          <cell r="S713" t="str">
            <v>NA</v>
          </cell>
          <cell r="T713" t="str">
            <v>NA</v>
          </cell>
          <cell r="U713" t="str">
            <v>NA</v>
          </cell>
        </row>
        <row r="714">
          <cell r="A714" t="str">
            <v>Plate3-M12</v>
          </cell>
          <cell r="B714">
            <v>698</v>
          </cell>
          <cell r="C714">
            <v>3</v>
          </cell>
          <cell r="D714" t="str">
            <v>17-0831-P3R1_M12_6E_2</v>
          </cell>
          <cell r="E714" t="str">
            <v>17-0831-P3R1</v>
          </cell>
          <cell r="F714" t="str">
            <v>M12</v>
          </cell>
          <cell r="G714" t="str">
            <v>6E</v>
          </cell>
          <cell r="H714">
            <v>2</v>
          </cell>
          <cell r="I714" t="str">
            <v>SOS</v>
          </cell>
          <cell r="J714">
            <v>6.0173173965928325E-4</v>
          </cell>
          <cell r="K714" t="str">
            <v>E</v>
          </cell>
          <cell r="L714">
            <v>1</v>
          </cell>
          <cell r="M714">
            <v>96</v>
          </cell>
          <cell r="N714">
            <v>5</v>
          </cell>
          <cell r="O714" t="str">
            <v xml:space="preserve">Human </v>
          </cell>
          <cell r="P714" t="str">
            <v>S1500+</v>
          </cell>
          <cell r="Q714" t="str">
            <v>HepaRG</v>
          </cell>
          <cell r="R714" t="str">
            <v>2D</v>
          </cell>
          <cell r="S714" t="str">
            <v>NA</v>
          </cell>
          <cell r="T714" t="str">
            <v>NA</v>
          </cell>
          <cell r="U714" t="str">
            <v>NA</v>
          </cell>
        </row>
        <row r="715">
          <cell r="A715" t="str">
            <v>Plate3-M13</v>
          </cell>
          <cell r="B715">
            <v>737</v>
          </cell>
          <cell r="C715">
            <v>3</v>
          </cell>
          <cell r="D715" t="str">
            <v>17-0831-P3R1_M13_Media _1</v>
          </cell>
          <cell r="E715" t="str">
            <v>17-0831-P3R1</v>
          </cell>
          <cell r="F715" t="str">
            <v>M13</v>
          </cell>
          <cell r="G715" t="str">
            <v>Media</v>
          </cell>
          <cell r="H715">
            <v>1</v>
          </cell>
          <cell r="I715" t="str">
            <v>Media control</v>
          </cell>
          <cell r="J715">
            <v>0</v>
          </cell>
          <cell r="K715" t="str">
            <v>NA</v>
          </cell>
          <cell r="L715">
            <v>1</v>
          </cell>
          <cell r="M715">
            <v>96</v>
          </cell>
          <cell r="N715">
            <v>5</v>
          </cell>
          <cell r="O715" t="str">
            <v xml:space="preserve">Human </v>
          </cell>
          <cell r="P715" t="str">
            <v>S1500+</v>
          </cell>
          <cell r="Q715" t="str">
            <v>HepaRG</v>
          </cell>
          <cell r="R715" t="str">
            <v>2D</v>
          </cell>
          <cell r="S715" t="str">
            <v>NA</v>
          </cell>
          <cell r="T715" t="str">
            <v>NA</v>
          </cell>
          <cell r="U715" t="str">
            <v>NA</v>
          </cell>
        </row>
        <row r="716">
          <cell r="A716" t="str">
            <v>Plate3-M14</v>
          </cell>
          <cell r="B716">
            <v>738</v>
          </cell>
          <cell r="C716">
            <v>3</v>
          </cell>
          <cell r="D716" t="str">
            <v>17-0831-P3R1_M14_Media _2</v>
          </cell>
          <cell r="E716" t="str">
            <v>17-0831-P3R1</v>
          </cell>
          <cell r="F716" t="str">
            <v>M14</v>
          </cell>
          <cell r="G716" t="str">
            <v>Media</v>
          </cell>
          <cell r="H716">
            <v>2</v>
          </cell>
          <cell r="I716" t="str">
            <v>Media control</v>
          </cell>
          <cell r="J716">
            <v>0</v>
          </cell>
          <cell r="K716" t="str">
            <v>NA</v>
          </cell>
          <cell r="L716">
            <v>1</v>
          </cell>
          <cell r="M716">
            <v>96</v>
          </cell>
          <cell r="N716">
            <v>5</v>
          </cell>
          <cell r="O716" t="str">
            <v xml:space="preserve">Human </v>
          </cell>
          <cell r="P716" t="str">
            <v>S1500+</v>
          </cell>
          <cell r="Q716" t="str">
            <v>HepaRG</v>
          </cell>
          <cell r="R716" t="str">
            <v>2D</v>
          </cell>
          <cell r="S716" t="str">
            <v>NA</v>
          </cell>
          <cell r="T716" t="str">
            <v>NA</v>
          </cell>
          <cell r="U716" t="str">
            <v>NA</v>
          </cell>
        </row>
        <row r="717">
          <cell r="A717" t="str">
            <v>Plate3-M15</v>
          </cell>
          <cell r="B717">
            <v>701</v>
          </cell>
          <cell r="C717">
            <v>3</v>
          </cell>
          <cell r="D717" t="str">
            <v>17-0831-P3R1_M15_6F_1</v>
          </cell>
          <cell r="E717" t="str">
            <v>17-0831-P3R1</v>
          </cell>
          <cell r="F717" t="str">
            <v>M15</v>
          </cell>
          <cell r="G717" t="str">
            <v>6F</v>
          </cell>
          <cell r="H717">
            <v>1</v>
          </cell>
          <cell r="I717" t="str">
            <v>SOS</v>
          </cell>
          <cell r="J717">
            <v>1.9042143660103898E-4</v>
          </cell>
          <cell r="K717" t="str">
            <v>F</v>
          </cell>
          <cell r="L717">
            <v>1</v>
          </cell>
          <cell r="M717">
            <v>96</v>
          </cell>
          <cell r="N717">
            <v>5</v>
          </cell>
          <cell r="O717" t="str">
            <v xml:space="preserve">Human </v>
          </cell>
          <cell r="P717" t="str">
            <v>S1500+</v>
          </cell>
          <cell r="Q717" t="str">
            <v>HepaRG</v>
          </cell>
          <cell r="R717" t="str">
            <v>2D</v>
          </cell>
          <cell r="S717" t="str">
            <v>NA</v>
          </cell>
          <cell r="T717" t="str">
            <v>NA</v>
          </cell>
          <cell r="U717" t="str">
            <v>NA</v>
          </cell>
        </row>
        <row r="718">
          <cell r="A718" t="str">
            <v>Plate3-M16</v>
          </cell>
          <cell r="B718">
            <v>702</v>
          </cell>
          <cell r="C718">
            <v>3</v>
          </cell>
          <cell r="D718" t="str">
            <v>17-0831-P3R1_M16_6F_2</v>
          </cell>
          <cell r="E718" t="str">
            <v>17-0831-P3R1</v>
          </cell>
          <cell r="F718" t="str">
            <v>M16</v>
          </cell>
          <cell r="G718" t="str">
            <v>6F</v>
          </cell>
          <cell r="H718">
            <v>2</v>
          </cell>
          <cell r="I718" t="str">
            <v>SOS</v>
          </cell>
          <cell r="J718">
            <v>1.9042143660103898E-4</v>
          </cell>
          <cell r="K718" t="str">
            <v>F</v>
          </cell>
          <cell r="L718">
            <v>1</v>
          </cell>
          <cell r="M718">
            <v>96</v>
          </cell>
          <cell r="N718">
            <v>5</v>
          </cell>
          <cell r="O718" t="str">
            <v xml:space="preserve">Human </v>
          </cell>
          <cell r="P718" t="str">
            <v>S1500+</v>
          </cell>
          <cell r="Q718" t="str">
            <v>HepaRG</v>
          </cell>
          <cell r="R718" t="str">
            <v>2D</v>
          </cell>
          <cell r="S718" t="str">
            <v>NA</v>
          </cell>
          <cell r="T718" t="str">
            <v>NA</v>
          </cell>
          <cell r="U718" t="str">
            <v>NA</v>
          </cell>
        </row>
        <row r="719">
          <cell r="A719" t="str">
            <v>Plate3-M17</v>
          </cell>
          <cell r="B719">
            <v>705</v>
          </cell>
          <cell r="C719">
            <v>3</v>
          </cell>
          <cell r="D719" t="str">
            <v>17-0831-P3R1_M17_6G_1</v>
          </cell>
          <cell r="E719" t="str">
            <v>17-0831-P3R1</v>
          </cell>
          <cell r="F719" t="str">
            <v>M17</v>
          </cell>
          <cell r="G719" t="str">
            <v>6G</v>
          </cell>
          <cell r="H719">
            <v>1</v>
          </cell>
          <cell r="I719" t="str">
            <v>SOS</v>
          </cell>
          <cell r="J719">
            <v>6.0259948291468029E-5</v>
          </cell>
          <cell r="K719" t="str">
            <v>G</v>
          </cell>
          <cell r="L719">
            <v>1</v>
          </cell>
          <cell r="M719">
            <v>96</v>
          </cell>
          <cell r="N719">
            <v>5</v>
          </cell>
          <cell r="O719" t="str">
            <v xml:space="preserve">Human </v>
          </cell>
          <cell r="P719" t="str">
            <v>S1500+</v>
          </cell>
          <cell r="Q719" t="str">
            <v>HepaRG</v>
          </cell>
          <cell r="R719" t="str">
            <v>2D</v>
          </cell>
          <cell r="S719" t="str">
            <v>NA</v>
          </cell>
          <cell r="T719" t="str">
            <v>NA</v>
          </cell>
          <cell r="U719" t="str">
            <v>NA</v>
          </cell>
        </row>
        <row r="720">
          <cell r="A720" t="str">
            <v>Plate3-M18</v>
          </cell>
          <cell r="B720">
            <v>706</v>
          </cell>
          <cell r="C720">
            <v>3</v>
          </cell>
          <cell r="D720" t="str">
            <v>17-0831-P3R1_M18_6G_2</v>
          </cell>
          <cell r="E720" t="str">
            <v>17-0831-P3R1</v>
          </cell>
          <cell r="F720" t="str">
            <v>M18</v>
          </cell>
          <cell r="G720" t="str">
            <v>6G</v>
          </cell>
          <cell r="H720">
            <v>2</v>
          </cell>
          <cell r="I720" t="str">
            <v>SOS</v>
          </cell>
          <cell r="J720">
            <v>6.0259948291468029E-5</v>
          </cell>
          <cell r="K720" t="str">
            <v>G</v>
          </cell>
          <cell r="L720">
            <v>1</v>
          </cell>
          <cell r="M720">
            <v>96</v>
          </cell>
          <cell r="N720">
            <v>5</v>
          </cell>
          <cell r="O720" t="str">
            <v xml:space="preserve">Human </v>
          </cell>
          <cell r="P720" t="str">
            <v>S1500+</v>
          </cell>
          <cell r="Q720" t="str">
            <v>HepaRG</v>
          </cell>
          <cell r="R720" t="str">
            <v>2D</v>
          </cell>
          <cell r="S720" t="str">
            <v>NA</v>
          </cell>
          <cell r="T720" t="str">
            <v>NA</v>
          </cell>
          <cell r="U720" t="str">
            <v>NA</v>
          </cell>
        </row>
        <row r="721">
          <cell r="A721" t="str">
            <v>Plate3-M19</v>
          </cell>
          <cell r="B721">
            <v>709</v>
          </cell>
          <cell r="C721">
            <v>3</v>
          </cell>
          <cell r="D721" t="str">
            <v>17-0831-P3R1_M19_6H_1</v>
          </cell>
          <cell r="E721" t="str">
            <v>17-0831-P3R1</v>
          </cell>
          <cell r="F721" t="str">
            <v>M19</v>
          </cell>
          <cell r="G721" t="str">
            <v>6H</v>
          </cell>
          <cell r="H721">
            <v>1</v>
          </cell>
          <cell r="I721" t="str">
            <v>SOS</v>
          </cell>
          <cell r="J721">
            <v>1.9069603889705071E-5</v>
          </cell>
          <cell r="K721" t="str">
            <v>H</v>
          </cell>
          <cell r="L721">
            <v>1</v>
          </cell>
          <cell r="M721">
            <v>96</v>
          </cell>
          <cell r="N721">
            <v>5</v>
          </cell>
          <cell r="O721" t="str">
            <v xml:space="preserve">Human </v>
          </cell>
          <cell r="P721" t="str">
            <v>S1500+</v>
          </cell>
          <cell r="Q721" t="str">
            <v>HepaRG</v>
          </cell>
          <cell r="R721" t="str">
            <v>2D</v>
          </cell>
          <cell r="S721" t="str">
            <v>NA</v>
          </cell>
          <cell r="T721" t="str">
            <v>NA</v>
          </cell>
          <cell r="U721" t="str">
            <v>NA</v>
          </cell>
        </row>
        <row r="722">
          <cell r="A722" t="str">
            <v>Plate3-M20</v>
          </cell>
          <cell r="B722">
            <v>710</v>
          </cell>
          <cell r="C722">
            <v>3</v>
          </cell>
          <cell r="D722" t="str">
            <v>17-0831-P3R1_M20_6H_2</v>
          </cell>
          <cell r="E722" t="str">
            <v>17-0831-P3R1</v>
          </cell>
          <cell r="F722" t="str">
            <v>M20</v>
          </cell>
          <cell r="G722" t="str">
            <v>6H</v>
          </cell>
          <cell r="H722">
            <v>2</v>
          </cell>
          <cell r="I722" t="str">
            <v>SOS</v>
          </cell>
          <cell r="J722">
            <v>1.9069603889705071E-5</v>
          </cell>
          <cell r="K722" t="str">
            <v>H</v>
          </cell>
          <cell r="L722">
            <v>1</v>
          </cell>
          <cell r="M722">
            <v>96</v>
          </cell>
          <cell r="N722">
            <v>5</v>
          </cell>
          <cell r="O722" t="str">
            <v xml:space="preserve">Human </v>
          </cell>
          <cell r="P722" t="str">
            <v>S1500+</v>
          </cell>
          <cell r="Q722" t="str">
            <v>HepaRG</v>
          </cell>
          <cell r="R722" t="str">
            <v>2D</v>
          </cell>
          <cell r="S722" t="str">
            <v>NA</v>
          </cell>
          <cell r="T722" t="str">
            <v>NA</v>
          </cell>
          <cell r="U722" t="str">
            <v>NA</v>
          </cell>
        </row>
        <row r="723">
          <cell r="A723" t="str">
            <v>Plate3-M21</v>
          </cell>
          <cell r="B723">
            <v>713</v>
          </cell>
          <cell r="C723">
            <v>3</v>
          </cell>
          <cell r="D723" t="str">
            <v>17-0831-P3R1_M21_6I_1</v>
          </cell>
          <cell r="E723" t="str">
            <v>17-0831-P3R1</v>
          </cell>
          <cell r="F723" t="str">
            <v>M21</v>
          </cell>
          <cell r="G723" t="str">
            <v>6I</v>
          </cell>
          <cell r="H723">
            <v>1</v>
          </cell>
          <cell r="I723" t="str">
            <v>SOS</v>
          </cell>
          <cell r="J723">
            <v>6.0346847752231232E-6</v>
          </cell>
          <cell r="K723" t="str">
            <v>I</v>
          </cell>
          <cell r="L723">
            <v>1</v>
          </cell>
          <cell r="M723">
            <v>96</v>
          </cell>
          <cell r="N723">
            <v>5</v>
          </cell>
          <cell r="O723" t="str">
            <v xml:space="preserve">Human </v>
          </cell>
          <cell r="P723" t="str">
            <v>S1500+</v>
          </cell>
          <cell r="Q723" t="str">
            <v>HepaRG</v>
          </cell>
          <cell r="R723" t="str">
            <v>2D</v>
          </cell>
          <cell r="S723" t="str">
            <v>NA</v>
          </cell>
          <cell r="T723" t="str">
            <v>NA</v>
          </cell>
          <cell r="U723" t="str">
            <v>NA</v>
          </cell>
        </row>
        <row r="724">
          <cell r="A724" t="str">
            <v>Plate3-M22</v>
          </cell>
          <cell r="B724">
            <v>714</v>
          </cell>
          <cell r="C724">
            <v>3</v>
          </cell>
          <cell r="D724" t="str">
            <v>17-0831-P3R1_M22_6I_2</v>
          </cell>
          <cell r="E724" t="str">
            <v>17-0831-P3R1</v>
          </cell>
          <cell r="F724" t="str">
            <v>M22</v>
          </cell>
          <cell r="G724" t="str">
            <v>6I</v>
          </cell>
          <cell r="H724">
            <v>2</v>
          </cell>
          <cell r="I724" t="str">
            <v>SOS</v>
          </cell>
          <cell r="J724">
            <v>6.0346847752231232E-6</v>
          </cell>
          <cell r="K724" t="str">
            <v>I</v>
          </cell>
          <cell r="L724">
            <v>1</v>
          </cell>
          <cell r="M724">
            <v>96</v>
          </cell>
          <cell r="N724">
            <v>5</v>
          </cell>
          <cell r="O724" t="str">
            <v xml:space="preserve">Human </v>
          </cell>
          <cell r="P724" t="str">
            <v>S1500+</v>
          </cell>
          <cell r="Q724" t="str">
            <v>HepaRG</v>
          </cell>
          <cell r="R724" t="str">
            <v>2D</v>
          </cell>
          <cell r="S724" t="str">
            <v>NA</v>
          </cell>
          <cell r="T724" t="str">
            <v>NA</v>
          </cell>
          <cell r="U724" t="str">
            <v>NA</v>
          </cell>
        </row>
        <row r="725">
          <cell r="A725" t="str">
            <v>Plate3-M3</v>
          </cell>
          <cell r="B725">
            <v>681</v>
          </cell>
          <cell r="C725">
            <v>3</v>
          </cell>
          <cell r="D725" t="str">
            <v>17-0831-P3R1_M3_6A_1</v>
          </cell>
          <cell r="E725" t="str">
            <v>17-0831-P3R1</v>
          </cell>
          <cell r="F725" t="str">
            <v>M3</v>
          </cell>
          <cell r="G725" t="str">
            <v>6A</v>
          </cell>
          <cell r="H725">
            <v>1</v>
          </cell>
          <cell r="I725" t="str">
            <v>SOS</v>
          </cell>
          <cell r="J725">
            <v>0.06</v>
          </cell>
          <cell r="K725" t="str">
            <v>A</v>
          </cell>
          <cell r="L725">
            <v>1</v>
          </cell>
          <cell r="M725">
            <v>96</v>
          </cell>
          <cell r="N725">
            <v>5</v>
          </cell>
          <cell r="O725" t="str">
            <v xml:space="preserve">Human </v>
          </cell>
          <cell r="P725" t="str">
            <v>S1500+</v>
          </cell>
          <cell r="Q725" t="str">
            <v>HepaRG</v>
          </cell>
          <cell r="R725" t="str">
            <v>2D</v>
          </cell>
          <cell r="S725" t="str">
            <v>NA</v>
          </cell>
          <cell r="T725" t="str">
            <v>NA</v>
          </cell>
          <cell r="U725" t="str">
            <v>NA</v>
          </cell>
        </row>
        <row r="726">
          <cell r="A726" t="str">
            <v>Plate3-M4</v>
          </cell>
          <cell r="B726">
            <v>682</v>
          </cell>
          <cell r="C726">
            <v>3</v>
          </cell>
          <cell r="D726" t="str">
            <v>17-0831-P3R1_M4_6A_2</v>
          </cell>
          <cell r="E726" t="str">
            <v>17-0831-P3R1</v>
          </cell>
          <cell r="F726" t="str">
            <v>M4</v>
          </cell>
          <cell r="G726" t="str">
            <v>6A</v>
          </cell>
          <cell r="H726">
            <v>2</v>
          </cell>
          <cell r="I726" t="str">
            <v>SOS</v>
          </cell>
          <cell r="J726">
            <v>0.06</v>
          </cell>
          <cell r="K726" t="str">
            <v>A</v>
          </cell>
          <cell r="L726">
            <v>1</v>
          </cell>
          <cell r="M726">
            <v>96</v>
          </cell>
          <cell r="N726">
            <v>5</v>
          </cell>
          <cell r="O726" t="str">
            <v xml:space="preserve">Human </v>
          </cell>
          <cell r="P726" t="str">
            <v>S1500+</v>
          </cell>
          <cell r="Q726" t="str">
            <v>HepaRG</v>
          </cell>
          <cell r="R726" t="str">
            <v>2D</v>
          </cell>
          <cell r="S726" t="str">
            <v>NA</v>
          </cell>
          <cell r="T726" t="str">
            <v>NA</v>
          </cell>
          <cell r="U726" t="str">
            <v>NA</v>
          </cell>
        </row>
        <row r="727">
          <cell r="A727" t="str">
            <v>Plate3-M5</v>
          </cell>
          <cell r="B727">
            <v>685</v>
          </cell>
          <cell r="C727">
            <v>3</v>
          </cell>
          <cell r="D727" t="str">
            <v>17-0831-P3R1_M5_6B_1</v>
          </cell>
          <cell r="E727" t="str">
            <v>17-0831-P3R1</v>
          </cell>
          <cell r="F727" t="str">
            <v>M5</v>
          </cell>
          <cell r="G727" t="str">
            <v>6B</v>
          </cell>
          <cell r="H727">
            <v>1</v>
          </cell>
          <cell r="I727" t="str">
            <v>SOS</v>
          </cell>
          <cell r="J727">
            <v>1.8987341772151896E-2</v>
          </cell>
          <cell r="K727" t="str">
            <v>B</v>
          </cell>
          <cell r="L727">
            <v>1</v>
          </cell>
          <cell r="M727">
            <v>96</v>
          </cell>
          <cell r="N727">
            <v>5</v>
          </cell>
          <cell r="O727" t="str">
            <v xml:space="preserve">Human </v>
          </cell>
          <cell r="P727" t="str">
            <v>S1500+</v>
          </cell>
          <cell r="Q727" t="str">
            <v>HepaRG</v>
          </cell>
          <cell r="R727" t="str">
            <v>2D</v>
          </cell>
          <cell r="S727" t="str">
            <v>NA</v>
          </cell>
          <cell r="T727" t="str">
            <v>NA</v>
          </cell>
          <cell r="U727" t="str">
            <v>NA</v>
          </cell>
        </row>
        <row r="728">
          <cell r="A728" t="str">
            <v>Plate3-M6</v>
          </cell>
          <cell r="B728">
            <v>686</v>
          </cell>
          <cell r="C728">
            <v>3</v>
          </cell>
          <cell r="D728" t="str">
            <v>17-0831-P3R1_M6_6B_2</v>
          </cell>
          <cell r="E728" t="str">
            <v>17-0831-P3R1</v>
          </cell>
          <cell r="F728" t="str">
            <v>M6</v>
          </cell>
          <cell r="G728" t="str">
            <v>6B</v>
          </cell>
          <cell r="H728">
            <v>2</v>
          </cell>
          <cell r="I728" t="str">
            <v>SOS</v>
          </cell>
          <cell r="J728">
            <v>1.8987341772151896E-2</v>
          </cell>
          <cell r="K728" t="str">
            <v>B</v>
          </cell>
          <cell r="L728">
            <v>1</v>
          </cell>
          <cell r="M728">
            <v>96</v>
          </cell>
          <cell r="N728">
            <v>5</v>
          </cell>
          <cell r="O728" t="str">
            <v xml:space="preserve">Human </v>
          </cell>
          <cell r="P728" t="str">
            <v>S1500+</v>
          </cell>
          <cell r="Q728" t="str">
            <v>HepaRG</v>
          </cell>
          <cell r="R728" t="str">
            <v>2D</v>
          </cell>
          <cell r="S728" t="str">
            <v>NA</v>
          </cell>
          <cell r="T728" t="str">
            <v>NA</v>
          </cell>
          <cell r="U728" t="str">
            <v>NA</v>
          </cell>
        </row>
        <row r="729">
          <cell r="A729" t="str">
            <v>Plate3-M7</v>
          </cell>
          <cell r="B729">
            <v>689</v>
          </cell>
          <cell r="C729">
            <v>3</v>
          </cell>
          <cell r="D729" t="str">
            <v>17-0831-P3R1_M7_6C_1</v>
          </cell>
          <cell r="E729" t="str">
            <v>17-0831-P3R1</v>
          </cell>
          <cell r="F729" t="str">
            <v>M7</v>
          </cell>
          <cell r="G729" t="str">
            <v>6C</v>
          </cell>
          <cell r="H729">
            <v>1</v>
          </cell>
          <cell r="I729" t="str">
            <v>SOS</v>
          </cell>
          <cell r="J729">
            <v>6.0086524595417386E-3</v>
          </cell>
          <cell r="K729" t="str">
            <v>C</v>
          </cell>
          <cell r="L729">
            <v>1</v>
          </cell>
          <cell r="M729">
            <v>96</v>
          </cell>
          <cell r="N729">
            <v>5</v>
          </cell>
          <cell r="O729" t="str">
            <v xml:space="preserve">Human </v>
          </cell>
          <cell r="P729" t="str">
            <v>S1500+</v>
          </cell>
          <cell r="Q729" t="str">
            <v>HepaRG</v>
          </cell>
          <cell r="R729" t="str">
            <v>2D</v>
          </cell>
          <cell r="S729" t="str">
            <v>NA</v>
          </cell>
          <cell r="T729" t="str">
            <v>NA</v>
          </cell>
          <cell r="U729" t="str">
            <v>NA</v>
          </cell>
        </row>
        <row r="730">
          <cell r="A730" t="str">
            <v>Plate3-M8</v>
          </cell>
          <cell r="B730">
            <v>690</v>
          </cell>
          <cell r="C730">
            <v>3</v>
          </cell>
          <cell r="D730" t="str">
            <v>17-0831-P3R1_M8_6C_2</v>
          </cell>
          <cell r="E730" t="str">
            <v>17-0831-P3R1</v>
          </cell>
          <cell r="F730" t="str">
            <v>M8</v>
          </cell>
          <cell r="G730" t="str">
            <v>6C</v>
          </cell>
          <cell r="H730">
            <v>2</v>
          </cell>
          <cell r="I730" t="str">
            <v>SOS</v>
          </cell>
          <cell r="J730">
            <v>6.0086524595417386E-3</v>
          </cell>
          <cell r="K730" t="str">
            <v>C</v>
          </cell>
          <cell r="L730">
            <v>1</v>
          </cell>
          <cell r="M730">
            <v>96</v>
          </cell>
          <cell r="N730">
            <v>5</v>
          </cell>
          <cell r="O730" t="str">
            <v xml:space="preserve">Human </v>
          </cell>
          <cell r="P730" t="str">
            <v>S1500+</v>
          </cell>
          <cell r="Q730" t="str">
            <v>HepaRG</v>
          </cell>
          <cell r="R730" t="str">
            <v>2D</v>
          </cell>
          <cell r="S730" t="str">
            <v>NA</v>
          </cell>
          <cell r="T730" t="str">
            <v>NA</v>
          </cell>
          <cell r="U730" t="str">
            <v>NA</v>
          </cell>
        </row>
        <row r="731">
          <cell r="A731" t="str">
            <v>Plate3-M9</v>
          </cell>
          <cell r="B731">
            <v>693</v>
          </cell>
          <cell r="C731">
            <v>3</v>
          </cell>
          <cell r="D731" t="str">
            <v>17-0831-P3R1_M9_6D_1</v>
          </cell>
          <cell r="E731" t="str">
            <v>17-0831-P3R1</v>
          </cell>
          <cell r="F731" t="str">
            <v>M9</v>
          </cell>
          <cell r="G731" t="str">
            <v>6D</v>
          </cell>
          <cell r="H731">
            <v>1</v>
          </cell>
          <cell r="I731" t="str">
            <v>SOS</v>
          </cell>
          <cell r="J731">
            <v>1.901472297323335E-3</v>
          </cell>
          <cell r="K731" t="str">
            <v>D</v>
          </cell>
          <cell r="L731">
            <v>1</v>
          </cell>
          <cell r="M731">
            <v>96</v>
          </cell>
          <cell r="N731">
            <v>5</v>
          </cell>
          <cell r="O731" t="str">
            <v xml:space="preserve">Human </v>
          </cell>
          <cell r="P731" t="str">
            <v>S1500+</v>
          </cell>
          <cell r="Q731" t="str">
            <v>HepaRG</v>
          </cell>
          <cell r="R731" t="str">
            <v>2D</v>
          </cell>
          <cell r="S731" t="str">
            <v>NA</v>
          </cell>
          <cell r="T731" t="str">
            <v>NA</v>
          </cell>
          <cell r="U731" t="str">
            <v>NA</v>
          </cell>
        </row>
        <row r="732">
          <cell r="A732" t="str">
            <v>Plate3-N10</v>
          </cell>
          <cell r="B732">
            <v>696</v>
          </cell>
          <cell r="C732">
            <v>3</v>
          </cell>
          <cell r="D732" t="str">
            <v>17-0831-P3R1_N10_6D_4</v>
          </cell>
          <cell r="E732" t="str">
            <v>17-0831-P3R1</v>
          </cell>
          <cell r="F732" t="str">
            <v>N10</v>
          </cell>
          <cell r="G732" t="str">
            <v>6D</v>
          </cell>
          <cell r="H732">
            <v>4</v>
          </cell>
          <cell r="I732" t="str">
            <v>SOS</v>
          </cell>
          <cell r="J732">
            <v>1.901472297323335E-3</v>
          </cell>
          <cell r="K732" t="str">
            <v>D</v>
          </cell>
          <cell r="L732">
            <v>1</v>
          </cell>
          <cell r="M732">
            <v>96</v>
          </cell>
          <cell r="N732">
            <v>5</v>
          </cell>
          <cell r="O732" t="str">
            <v xml:space="preserve">Human </v>
          </cell>
          <cell r="P732" t="str">
            <v>S1500+</v>
          </cell>
          <cell r="Q732" t="str">
            <v>HepaRG</v>
          </cell>
          <cell r="R732" t="str">
            <v>2D</v>
          </cell>
          <cell r="S732" t="str">
            <v>NA</v>
          </cell>
          <cell r="T732" t="str">
            <v>NA</v>
          </cell>
          <cell r="U732" t="str">
            <v>NA</v>
          </cell>
        </row>
        <row r="733">
          <cell r="A733" t="str">
            <v>Plate3-N11</v>
          </cell>
          <cell r="B733">
            <v>699</v>
          </cell>
          <cell r="C733">
            <v>3</v>
          </cell>
          <cell r="D733" t="str">
            <v>17-0831-P3R1_N11_6E_3</v>
          </cell>
          <cell r="E733" t="str">
            <v>17-0831-P3R1</v>
          </cell>
          <cell r="F733" t="str">
            <v>N11</v>
          </cell>
          <cell r="G733" t="str">
            <v>6E</v>
          </cell>
          <cell r="H733">
            <v>3</v>
          </cell>
          <cell r="I733" t="str">
            <v>SOS</v>
          </cell>
          <cell r="J733">
            <v>6.0173173965928325E-4</v>
          </cell>
          <cell r="K733" t="str">
            <v>E</v>
          </cell>
          <cell r="L733">
            <v>1</v>
          </cell>
          <cell r="M733">
            <v>96</v>
          </cell>
          <cell r="N733">
            <v>5</v>
          </cell>
          <cell r="O733" t="str">
            <v xml:space="preserve">Human </v>
          </cell>
          <cell r="P733" t="str">
            <v>S1500+</v>
          </cell>
          <cell r="Q733" t="str">
            <v>HepaRG</v>
          </cell>
          <cell r="R733" t="str">
            <v>2D</v>
          </cell>
          <cell r="S733" t="str">
            <v>NA</v>
          </cell>
          <cell r="T733" t="str">
            <v>NA</v>
          </cell>
          <cell r="U733" t="str">
            <v>NA</v>
          </cell>
        </row>
        <row r="734">
          <cell r="A734" t="str">
            <v>Plate3-N12</v>
          </cell>
          <cell r="B734">
            <v>700</v>
          </cell>
          <cell r="C734">
            <v>3</v>
          </cell>
          <cell r="D734" t="str">
            <v>17-0831-P3R1_N12_6E_4</v>
          </cell>
          <cell r="E734" t="str">
            <v>17-0831-P3R1</v>
          </cell>
          <cell r="F734" t="str">
            <v>N12</v>
          </cell>
          <cell r="G734" t="str">
            <v>6E</v>
          </cell>
          <cell r="H734">
            <v>4</v>
          </cell>
          <cell r="I734" t="str">
            <v>SOS</v>
          </cell>
          <cell r="J734">
            <v>6.0173173965928325E-4</v>
          </cell>
          <cell r="K734" t="str">
            <v>E</v>
          </cell>
          <cell r="L734">
            <v>1</v>
          </cell>
          <cell r="M734">
            <v>96</v>
          </cell>
          <cell r="N734">
            <v>5</v>
          </cell>
          <cell r="O734" t="str">
            <v xml:space="preserve">Human </v>
          </cell>
          <cell r="P734" t="str">
            <v>S1500+</v>
          </cell>
          <cell r="Q734" t="str">
            <v>HepaRG</v>
          </cell>
          <cell r="R734" t="str">
            <v>2D</v>
          </cell>
          <cell r="S734" t="str">
            <v>NA</v>
          </cell>
          <cell r="T734" t="str">
            <v>NA</v>
          </cell>
          <cell r="U734" t="str">
            <v>NA</v>
          </cell>
        </row>
        <row r="735">
          <cell r="A735" t="str">
            <v>Plate3-N13</v>
          </cell>
          <cell r="B735">
            <v>739</v>
          </cell>
          <cell r="C735">
            <v>3</v>
          </cell>
          <cell r="D735" t="str">
            <v>17-0831-P3R1_N13_Media _3</v>
          </cell>
          <cell r="E735" t="str">
            <v>17-0831-P3R1</v>
          </cell>
          <cell r="F735" t="str">
            <v>N13</v>
          </cell>
          <cell r="G735" t="str">
            <v>Media</v>
          </cell>
          <cell r="H735">
            <v>3</v>
          </cell>
          <cell r="I735" t="str">
            <v>Media control</v>
          </cell>
          <cell r="J735">
            <v>0</v>
          </cell>
          <cell r="K735" t="str">
            <v>NA</v>
          </cell>
          <cell r="L735">
            <v>1</v>
          </cell>
          <cell r="M735">
            <v>96</v>
          </cell>
          <cell r="N735">
            <v>5</v>
          </cell>
          <cell r="O735" t="str">
            <v xml:space="preserve">Human </v>
          </cell>
          <cell r="P735" t="str">
            <v>S1500+</v>
          </cell>
          <cell r="Q735" t="str">
            <v>HepaRG</v>
          </cell>
          <cell r="R735" t="str">
            <v>2D</v>
          </cell>
          <cell r="S735" t="str">
            <v>NA</v>
          </cell>
          <cell r="T735" t="str">
            <v>NA</v>
          </cell>
          <cell r="U735" t="str">
            <v>NA</v>
          </cell>
        </row>
        <row r="736">
          <cell r="A736" t="str">
            <v>Plate3-N14</v>
          </cell>
          <cell r="B736">
            <v>740</v>
          </cell>
          <cell r="C736">
            <v>3</v>
          </cell>
          <cell r="D736" t="str">
            <v>17-0831-P3R1_N14_Media _4</v>
          </cell>
          <cell r="E736" t="str">
            <v>17-0831-P3R1</v>
          </cell>
          <cell r="F736" t="str">
            <v>N14</v>
          </cell>
          <cell r="G736" t="str">
            <v>Media</v>
          </cell>
          <cell r="H736">
            <v>4</v>
          </cell>
          <cell r="I736" t="str">
            <v>Media control</v>
          </cell>
          <cell r="J736">
            <v>0</v>
          </cell>
          <cell r="K736" t="str">
            <v>NA</v>
          </cell>
          <cell r="L736">
            <v>1</v>
          </cell>
          <cell r="M736">
            <v>96</v>
          </cell>
          <cell r="N736">
            <v>5</v>
          </cell>
          <cell r="O736" t="str">
            <v xml:space="preserve">Human </v>
          </cell>
          <cell r="P736" t="str">
            <v>S1500+</v>
          </cell>
          <cell r="Q736" t="str">
            <v>HepaRG</v>
          </cell>
          <cell r="R736" t="str">
            <v>2D</v>
          </cell>
          <cell r="S736" t="str">
            <v>NA</v>
          </cell>
          <cell r="T736" t="str">
            <v>NA</v>
          </cell>
          <cell r="U736" t="str">
            <v>NA</v>
          </cell>
        </row>
        <row r="737">
          <cell r="A737" t="str">
            <v>Plate3-N15</v>
          </cell>
          <cell r="B737">
            <v>703</v>
          </cell>
          <cell r="C737">
            <v>3</v>
          </cell>
          <cell r="D737" t="str">
            <v>17-0831-P3R1_N15_6F_3</v>
          </cell>
          <cell r="E737" t="str">
            <v>17-0831-P3R1</v>
          </cell>
          <cell r="F737" t="str">
            <v>N15</v>
          </cell>
          <cell r="G737" t="str">
            <v>6F</v>
          </cell>
          <cell r="H737">
            <v>3</v>
          </cell>
          <cell r="I737" t="str">
            <v>SOS</v>
          </cell>
          <cell r="J737">
            <v>1.9042143660103898E-4</v>
          </cell>
          <cell r="K737" t="str">
            <v>F</v>
          </cell>
          <cell r="L737">
            <v>1</v>
          </cell>
          <cell r="M737">
            <v>96</v>
          </cell>
          <cell r="N737">
            <v>5</v>
          </cell>
          <cell r="O737" t="str">
            <v xml:space="preserve">Human </v>
          </cell>
          <cell r="P737" t="str">
            <v>S1500+</v>
          </cell>
          <cell r="Q737" t="str">
            <v>HepaRG</v>
          </cell>
          <cell r="R737" t="str">
            <v>2D</v>
          </cell>
          <cell r="S737" t="str">
            <v>NA</v>
          </cell>
          <cell r="T737" t="str">
            <v>NA</v>
          </cell>
          <cell r="U737" t="str">
            <v>NA</v>
          </cell>
        </row>
        <row r="738">
          <cell r="A738" t="str">
            <v>Plate3-N16</v>
          </cell>
          <cell r="B738">
            <v>704</v>
          </cell>
          <cell r="C738">
            <v>3</v>
          </cell>
          <cell r="D738" t="str">
            <v>17-0831-P3R1_N16_6F_4</v>
          </cell>
          <cell r="E738" t="str">
            <v>17-0831-P3R1</v>
          </cell>
          <cell r="F738" t="str">
            <v>N16</v>
          </cell>
          <cell r="G738" t="str">
            <v>6F</v>
          </cell>
          <cell r="H738">
            <v>4</v>
          </cell>
          <cell r="I738" t="str">
            <v>SOS</v>
          </cell>
          <cell r="J738">
            <v>1.9042143660103898E-4</v>
          </cell>
          <cell r="K738" t="str">
            <v>F</v>
          </cell>
          <cell r="L738">
            <v>1</v>
          </cell>
          <cell r="M738">
            <v>96</v>
          </cell>
          <cell r="N738">
            <v>5</v>
          </cell>
          <cell r="O738" t="str">
            <v xml:space="preserve">Human </v>
          </cell>
          <cell r="P738" t="str">
            <v>S1500+</v>
          </cell>
          <cell r="Q738" t="str">
            <v>HepaRG</v>
          </cell>
          <cell r="R738" t="str">
            <v>2D</v>
          </cell>
          <cell r="S738" t="str">
            <v>NA</v>
          </cell>
          <cell r="T738" t="str">
            <v>NA</v>
          </cell>
          <cell r="U738" t="str">
            <v>NA</v>
          </cell>
        </row>
        <row r="739">
          <cell r="A739" t="str">
            <v>Plate3-N17</v>
          </cell>
          <cell r="B739">
            <v>707</v>
          </cell>
          <cell r="C739">
            <v>3</v>
          </cell>
          <cell r="D739" t="str">
            <v>17-0831-P3R1_N17_6G_3</v>
          </cell>
          <cell r="E739" t="str">
            <v>17-0831-P3R1</v>
          </cell>
          <cell r="F739" t="str">
            <v>N17</v>
          </cell>
          <cell r="G739" t="str">
            <v>6G</v>
          </cell>
          <cell r="H739">
            <v>3</v>
          </cell>
          <cell r="I739" t="str">
            <v>SOS</v>
          </cell>
          <cell r="J739">
            <v>6.0259948291468029E-5</v>
          </cell>
          <cell r="K739" t="str">
            <v>G</v>
          </cell>
          <cell r="L739">
            <v>1</v>
          </cell>
          <cell r="M739">
            <v>96</v>
          </cell>
          <cell r="N739">
            <v>5</v>
          </cell>
          <cell r="O739" t="str">
            <v xml:space="preserve">Human </v>
          </cell>
          <cell r="P739" t="str">
            <v>S1500+</v>
          </cell>
          <cell r="Q739" t="str">
            <v>HepaRG</v>
          </cell>
          <cell r="R739" t="str">
            <v>2D</v>
          </cell>
          <cell r="S739" t="str">
            <v>NA</v>
          </cell>
          <cell r="T739" t="str">
            <v>NA</v>
          </cell>
          <cell r="U739" t="str">
            <v>NA</v>
          </cell>
        </row>
        <row r="740">
          <cell r="A740" t="str">
            <v>Plate3-N18</v>
          </cell>
          <cell r="B740">
            <v>708</v>
          </cell>
          <cell r="C740">
            <v>3</v>
          </cell>
          <cell r="D740" t="str">
            <v>17-0831-P3R1_N18_6G_4</v>
          </cell>
          <cell r="E740" t="str">
            <v>17-0831-P3R1</v>
          </cell>
          <cell r="F740" t="str">
            <v>N18</v>
          </cell>
          <cell r="G740" t="str">
            <v>6G</v>
          </cell>
          <cell r="H740">
            <v>4</v>
          </cell>
          <cell r="I740" t="str">
            <v>SOS</v>
          </cell>
          <cell r="J740">
            <v>6.0259948291468029E-5</v>
          </cell>
          <cell r="K740" t="str">
            <v>G</v>
          </cell>
          <cell r="L740">
            <v>1</v>
          </cell>
          <cell r="M740">
            <v>96</v>
          </cell>
          <cell r="N740">
            <v>5</v>
          </cell>
          <cell r="O740" t="str">
            <v xml:space="preserve">Human </v>
          </cell>
          <cell r="P740" t="str">
            <v>S1500+</v>
          </cell>
          <cell r="Q740" t="str">
            <v>HepaRG</v>
          </cell>
          <cell r="R740" t="str">
            <v>2D</v>
          </cell>
          <cell r="S740" t="str">
            <v>NA</v>
          </cell>
          <cell r="T740" t="str">
            <v>NA</v>
          </cell>
          <cell r="U740" t="str">
            <v>NA</v>
          </cell>
        </row>
        <row r="741">
          <cell r="A741" t="str">
            <v>Plate3-N19</v>
          </cell>
          <cell r="B741">
            <v>711</v>
          </cell>
          <cell r="C741">
            <v>3</v>
          </cell>
          <cell r="D741" t="str">
            <v>17-0831-P3R1_N19_6H_3</v>
          </cell>
          <cell r="E741" t="str">
            <v>17-0831-P3R1</v>
          </cell>
          <cell r="F741" t="str">
            <v>N19</v>
          </cell>
          <cell r="G741" t="str">
            <v>6H</v>
          </cell>
          <cell r="H741">
            <v>3</v>
          </cell>
          <cell r="I741" t="str">
            <v>SOS</v>
          </cell>
          <cell r="J741">
            <v>1.9069603889705071E-5</v>
          </cell>
          <cell r="K741" t="str">
            <v>H</v>
          </cell>
          <cell r="L741">
            <v>1</v>
          </cell>
          <cell r="M741">
            <v>96</v>
          </cell>
          <cell r="N741">
            <v>5</v>
          </cell>
          <cell r="O741" t="str">
            <v xml:space="preserve">Human </v>
          </cell>
          <cell r="P741" t="str">
            <v>S1500+</v>
          </cell>
          <cell r="Q741" t="str">
            <v>HepaRG</v>
          </cell>
          <cell r="R741" t="str">
            <v>2D</v>
          </cell>
          <cell r="S741" t="str">
            <v>NA</v>
          </cell>
          <cell r="T741" t="str">
            <v>NA</v>
          </cell>
          <cell r="U741" t="str">
            <v>NA</v>
          </cell>
        </row>
        <row r="742">
          <cell r="A742" t="str">
            <v>Plate3-N20</v>
          </cell>
          <cell r="B742">
            <v>712</v>
          </cell>
          <cell r="C742">
            <v>3</v>
          </cell>
          <cell r="D742" t="str">
            <v>17-0831-P3R1_N20_6H_4</v>
          </cell>
          <cell r="E742" t="str">
            <v>17-0831-P3R1</v>
          </cell>
          <cell r="F742" t="str">
            <v>N20</v>
          </cell>
          <cell r="G742" t="str">
            <v>6H</v>
          </cell>
          <cell r="H742">
            <v>4</v>
          </cell>
          <cell r="I742" t="str">
            <v>SOS</v>
          </cell>
          <cell r="J742">
            <v>1.9069603889705071E-5</v>
          </cell>
          <cell r="K742" t="str">
            <v>H</v>
          </cell>
          <cell r="L742">
            <v>1</v>
          </cell>
          <cell r="M742">
            <v>96</v>
          </cell>
          <cell r="N742">
            <v>5</v>
          </cell>
          <cell r="O742" t="str">
            <v xml:space="preserve">Human </v>
          </cell>
          <cell r="P742" t="str">
            <v>S1500+</v>
          </cell>
          <cell r="Q742" t="str">
            <v>HepaRG</v>
          </cell>
          <cell r="R742" t="str">
            <v>2D</v>
          </cell>
          <cell r="S742" t="str">
            <v>NA</v>
          </cell>
          <cell r="T742" t="str">
            <v>NA</v>
          </cell>
          <cell r="U742" t="str">
            <v>NA</v>
          </cell>
        </row>
        <row r="743">
          <cell r="A743" t="str">
            <v>Plate3-N21</v>
          </cell>
          <cell r="B743">
            <v>715</v>
          </cell>
          <cell r="C743">
            <v>3</v>
          </cell>
          <cell r="D743" t="str">
            <v>17-0831-P3R1_N21_6I_3</v>
          </cell>
          <cell r="E743" t="str">
            <v>17-0831-P3R1</v>
          </cell>
          <cell r="F743" t="str">
            <v>N21</v>
          </cell>
          <cell r="G743" t="str">
            <v>6I</v>
          </cell>
          <cell r="H743">
            <v>3</v>
          </cell>
          <cell r="I743" t="str">
            <v>SOS</v>
          </cell>
          <cell r="J743">
            <v>6.0346847752231232E-6</v>
          </cell>
          <cell r="K743" t="str">
            <v>I</v>
          </cell>
          <cell r="L743">
            <v>1</v>
          </cell>
          <cell r="M743">
            <v>96</v>
          </cell>
          <cell r="N743">
            <v>5</v>
          </cell>
          <cell r="O743" t="str">
            <v xml:space="preserve">Human </v>
          </cell>
          <cell r="P743" t="str">
            <v>S1500+</v>
          </cell>
          <cell r="Q743" t="str">
            <v>HepaRG</v>
          </cell>
          <cell r="R743" t="str">
            <v>2D</v>
          </cell>
          <cell r="S743" t="str">
            <v>NA</v>
          </cell>
          <cell r="T743" t="str">
            <v>NA</v>
          </cell>
          <cell r="U743" t="str">
            <v>NA</v>
          </cell>
        </row>
        <row r="744">
          <cell r="A744" t="str">
            <v>Plate3-N22</v>
          </cell>
          <cell r="B744">
            <v>716</v>
          </cell>
          <cell r="C744">
            <v>3</v>
          </cell>
          <cell r="D744" t="str">
            <v>17-0831-P3R1_N22_6I_4</v>
          </cell>
          <cell r="E744" t="str">
            <v>17-0831-P3R1</v>
          </cell>
          <cell r="F744" t="str">
            <v>N22</v>
          </cell>
          <cell r="G744" t="str">
            <v>6I</v>
          </cell>
          <cell r="H744">
            <v>4</v>
          </cell>
          <cell r="I744" t="str">
            <v>SOS</v>
          </cell>
          <cell r="J744">
            <v>6.0346847752231232E-6</v>
          </cell>
          <cell r="K744" t="str">
            <v>I</v>
          </cell>
          <cell r="L744">
            <v>1</v>
          </cell>
          <cell r="M744">
            <v>96</v>
          </cell>
          <cell r="N744">
            <v>5</v>
          </cell>
          <cell r="O744" t="str">
            <v xml:space="preserve">Human </v>
          </cell>
          <cell r="P744" t="str">
            <v>S1500+</v>
          </cell>
          <cell r="Q744" t="str">
            <v>HepaRG</v>
          </cell>
          <cell r="R744" t="str">
            <v>2D</v>
          </cell>
          <cell r="S744" t="str">
            <v>NA</v>
          </cell>
          <cell r="T744" t="str">
            <v>NA</v>
          </cell>
          <cell r="U744" t="str">
            <v>NA</v>
          </cell>
        </row>
        <row r="745">
          <cell r="A745" t="str">
            <v>Plate3-N3</v>
          </cell>
          <cell r="B745">
            <v>683</v>
          </cell>
          <cell r="C745">
            <v>3</v>
          </cell>
          <cell r="D745" t="str">
            <v>17-0831-P3R1_N3_6A_3</v>
          </cell>
          <cell r="E745" t="str">
            <v>17-0831-P3R1</v>
          </cell>
          <cell r="F745" t="str">
            <v>N3</v>
          </cell>
          <cell r="G745" t="str">
            <v>6A</v>
          </cell>
          <cell r="H745">
            <v>3</v>
          </cell>
          <cell r="I745" t="str">
            <v>SOS</v>
          </cell>
          <cell r="J745">
            <v>0.06</v>
          </cell>
          <cell r="K745" t="str">
            <v>A</v>
          </cell>
          <cell r="L745">
            <v>1</v>
          </cell>
          <cell r="M745">
            <v>96</v>
          </cell>
          <cell r="N745">
            <v>5</v>
          </cell>
          <cell r="O745" t="str">
            <v xml:space="preserve">Human </v>
          </cell>
          <cell r="P745" t="str">
            <v>S1500+</v>
          </cell>
          <cell r="Q745" t="str">
            <v>HepaRG</v>
          </cell>
          <cell r="R745" t="str">
            <v>2D</v>
          </cell>
          <cell r="S745" t="str">
            <v>NA</v>
          </cell>
          <cell r="T745" t="str">
            <v>NA</v>
          </cell>
          <cell r="U745" t="str">
            <v>NA</v>
          </cell>
        </row>
        <row r="746">
          <cell r="A746" t="str">
            <v>Plate3-N4</v>
          </cell>
          <cell r="B746">
            <v>684</v>
          </cell>
          <cell r="C746">
            <v>3</v>
          </cell>
          <cell r="D746" t="str">
            <v>17-0831-P3R1_N4_6A_4</v>
          </cell>
          <cell r="E746" t="str">
            <v>17-0831-P3R1</v>
          </cell>
          <cell r="F746" t="str">
            <v>N4</v>
          </cell>
          <cell r="G746" t="str">
            <v>6A</v>
          </cell>
          <cell r="H746">
            <v>4</v>
          </cell>
          <cell r="I746" t="str">
            <v>SOS</v>
          </cell>
          <cell r="J746">
            <v>0.06</v>
          </cell>
          <cell r="K746" t="str">
            <v>A</v>
          </cell>
          <cell r="L746">
            <v>1</v>
          </cell>
          <cell r="M746">
            <v>96</v>
          </cell>
          <cell r="N746">
            <v>5</v>
          </cell>
          <cell r="O746" t="str">
            <v xml:space="preserve">Human </v>
          </cell>
          <cell r="P746" t="str">
            <v>S1500+</v>
          </cell>
          <cell r="Q746" t="str">
            <v>HepaRG</v>
          </cell>
          <cell r="R746" t="str">
            <v>2D</v>
          </cell>
          <cell r="S746" t="str">
            <v>NA</v>
          </cell>
          <cell r="T746" t="str">
            <v>NA</v>
          </cell>
          <cell r="U746" t="str">
            <v>NA</v>
          </cell>
        </row>
        <row r="747">
          <cell r="A747" t="str">
            <v>Plate3-N5</v>
          </cell>
          <cell r="B747">
            <v>687</v>
          </cell>
          <cell r="C747">
            <v>3</v>
          </cell>
          <cell r="D747" t="str">
            <v>17-0831-P3R1_N5_6B_3</v>
          </cell>
          <cell r="E747" t="str">
            <v>17-0831-P3R1</v>
          </cell>
          <cell r="F747" t="str">
            <v>N5</v>
          </cell>
          <cell r="G747" t="str">
            <v>6B</v>
          </cell>
          <cell r="H747">
            <v>3</v>
          </cell>
          <cell r="I747" t="str">
            <v>SOS</v>
          </cell>
          <cell r="J747">
            <v>1.8987341772151896E-2</v>
          </cell>
          <cell r="K747" t="str">
            <v>B</v>
          </cell>
          <cell r="L747">
            <v>1</v>
          </cell>
          <cell r="M747">
            <v>96</v>
          </cell>
          <cell r="N747">
            <v>5</v>
          </cell>
          <cell r="O747" t="str">
            <v xml:space="preserve">Human </v>
          </cell>
          <cell r="P747" t="str">
            <v>S1500+</v>
          </cell>
          <cell r="Q747" t="str">
            <v>HepaRG</v>
          </cell>
          <cell r="R747" t="str">
            <v>2D</v>
          </cell>
          <cell r="S747" t="str">
            <v>NA</v>
          </cell>
          <cell r="T747" t="str">
            <v>NA</v>
          </cell>
          <cell r="U747" t="str">
            <v>NA</v>
          </cell>
        </row>
        <row r="748">
          <cell r="A748" t="str">
            <v>Plate3-N6</v>
          </cell>
          <cell r="B748">
            <v>688</v>
          </cell>
          <cell r="C748">
            <v>3</v>
          </cell>
          <cell r="D748" t="str">
            <v>17-0831-P3R1_N6_6B_4</v>
          </cell>
          <cell r="E748" t="str">
            <v>17-0831-P3R1</v>
          </cell>
          <cell r="F748" t="str">
            <v>N6</v>
          </cell>
          <cell r="G748" t="str">
            <v>6B</v>
          </cell>
          <cell r="H748">
            <v>4</v>
          </cell>
          <cell r="I748" t="str">
            <v>SOS</v>
          </cell>
          <cell r="J748">
            <v>1.8987341772151896E-2</v>
          </cell>
          <cell r="K748" t="str">
            <v>B</v>
          </cell>
          <cell r="L748">
            <v>1</v>
          </cell>
          <cell r="M748">
            <v>96</v>
          </cell>
          <cell r="N748">
            <v>5</v>
          </cell>
          <cell r="O748" t="str">
            <v xml:space="preserve">Human </v>
          </cell>
          <cell r="P748" t="str">
            <v>S1500+</v>
          </cell>
          <cell r="Q748" t="str">
            <v>HepaRG</v>
          </cell>
          <cell r="R748" t="str">
            <v>2D</v>
          </cell>
          <cell r="S748" t="str">
            <v>NA</v>
          </cell>
          <cell r="T748" t="str">
            <v>NA</v>
          </cell>
          <cell r="U748" t="str">
            <v>NA</v>
          </cell>
        </row>
        <row r="749">
          <cell r="A749" t="str">
            <v>Plate3-N7</v>
          </cell>
          <cell r="B749">
            <v>691</v>
          </cell>
          <cell r="C749">
            <v>3</v>
          </cell>
          <cell r="D749" t="str">
            <v>17-0831-P3R1_N7_6C_3</v>
          </cell>
          <cell r="E749" t="str">
            <v>17-0831-P3R1</v>
          </cell>
          <cell r="F749" t="str">
            <v>N7</v>
          </cell>
          <cell r="G749" t="str">
            <v>6C</v>
          </cell>
          <cell r="H749">
            <v>3</v>
          </cell>
          <cell r="I749" t="str">
            <v>SOS</v>
          </cell>
          <cell r="J749">
            <v>6.0086524595417386E-3</v>
          </cell>
          <cell r="K749" t="str">
            <v>C</v>
          </cell>
          <cell r="L749">
            <v>1</v>
          </cell>
          <cell r="M749">
            <v>96</v>
          </cell>
          <cell r="N749">
            <v>5</v>
          </cell>
          <cell r="O749" t="str">
            <v xml:space="preserve">Human </v>
          </cell>
          <cell r="P749" t="str">
            <v>S1500+</v>
          </cell>
          <cell r="Q749" t="str">
            <v>HepaRG</v>
          </cell>
          <cell r="R749" t="str">
            <v>2D</v>
          </cell>
          <cell r="S749" t="str">
            <v>NA</v>
          </cell>
          <cell r="T749" t="str">
            <v>NA</v>
          </cell>
          <cell r="U749" t="str">
            <v>NA</v>
          </cell>
        </row>
        <row r="750">
          <cell r="A750" t="str">
            <v>Plate3-N8</v>
          </cell>
          <cell r="B750">
            <v>692</v>
          </cell>
          <cell r="C750">
            <v>3</v>
          </cell>
          <cell r="D750" t="str">
            <v>17-0831-P3R1_N8_6C_4</v>
          </cell>
          <cell r="E750" t="str">
            <v>17-0831-P3R1</v>
          </cell>
          <cell r="F750" t="str">
            <v>N8</v>
          </cell>
          <cell r="G750" t="str">
            <v>6C</v>
          </cell>
          <cell r="H750">
            <v>4</v>
          </cell>
          <cell r="I750" t="str">
            <v>SOS</v>
          </cell>
          <cell r="J750">
            <v>6.0086524595417386E-3</v>
          </cell>
          <cell r="K750" t="str">
            <v>C</v>
          </cell>
          <cell r="L750">
            <v>1</v>
          </cell>
          <cell r="M750">
            <v>96</v>
          </cell>
          <cell r="N750">
            <v>5</v>
          </cell>
          <cell r="O750" t="str">
            <v xml:space="preserve">Human </v>
          </cell>
          <cell r="P750" t="str">
            <v>S1500+</v>
          </cell>
          <cell r="Q750" t="str">
            <v>HepaRG</v>
          </cell>
          <cell r="R750" t="str">
            <v>2D</v>
          </cell>
          <cell r="S750" t="str">
            <v>NA</v>
          </cell>
          <cell r="T750" t="str">
            <v>NA</v>
          </cell>
          <cell r="U750" t="str">
            <v>NA</v>
          </cell>
        </row>
        <row r="751">
          <cell r="A751" t="str">
            <v>Plate3-N9</v>
          </cell>
          <cell r="B751">
            <v>695</v>
          </cell>
          <cell r="C751">
            <v>3</v>
          </cell>
          <cell r="D751" t="str">
            <v>17-0831-P3R1_N9_6D_3</v>
          </cell>
          <cell r="E751" t="str">
            <v>17-0831-P3R1</v>
          </cell>
          <cell r="F751" t="str">
            <v>N9</v>
          </cell>
          <cell r="G751" t="str">
            <v>6D</v>
          </cell>
          <cell r="H751">
            <v>3</v>
          </cell>
          <cell r="I751" t="str">
            <v>SOS</v>
          </cell>
          <cell r="J751">
            <v>1.901472297323335E-3</v>
          </cell>
          <cell r="K751" t="str">
            <v>D</v>
          </cell>
          <cell r="L751">
            <v>1</v>
          </cell>
          <cell r="M751">
            <v>96</v>
          </cell>
          <cell r="N751">
            <v>5</v>
          </cell>
          <cell r="O751" t="str">
            <v xml:space="preserve">Human </v>
          </cell>
          <cell r="P751" t="str">
            <v>S1500+</v>
          </cell>
          <cell r="Q751" t="str">
            <v>HepaRG</v>
          </cell>
          <cell r="R751" t="str">
            <v>2D</v>
          </cell>
          <cell r="S751" t="str">
            <v>NA</v>
          </cell>
          <cell r="T751" t="str">
            <v>NA</v>
          </cell>
          <cell r="U751" t="str">
            <v>NA</v>
          </cell>
        </row>
        <row r="752">
          <cell r="A752" t="str">
            <v>Plate4-A1</v>
          </cell>
          <cell r="B752">
            <v>991</v>
          </cell>
          <cell r="C752">
            <v>4</v>
          </cell>
          <cell r="D752" t="str">
            <v>17-0831-P4R1_A1_NTP- CONTROL-1_1</v>
          </cell>
          <cell r="E752" t="str">
            <v>17-0831-P4R1</v>
          </cell>
          <cell r="F752" t="str">
            <v>A1</v>
          </cell>
          <cell r="G752" t="str">
            <v>NTP- CONTROL-1</v>
          </cell>
          <cell r="H752">
            <v>1</v>
          </cell>
          <cell r="I752" t="str">
            <v>RNA-control1</v>
          </cell>
          <cell r="J752" t="str">
            <v>NA</v>
          </cell>
          <cell r="K752" t="str">
            <v>NA</v>
          </cell>
          <cell r="L752">
            <v>1</v>
          </cell>
          <cell r="M752">
            <v>96</v>
          </cell>
          <cell r="N752">
            <v>5</v>
          </cell>
          <cell r="O752" t="str">
            <v xml:space="preserve">Human </v>
          </cell>
          <cell r="P752" t="str">
            <v>S1500+</v>
          </cell>
          <cell r="Q752" t="str">
            <v>HepaRG</v>
          </cell>
          <cell r="R752" t="str">
            <v>2D</v>
          </cell>
          <cell r="S752" t="str">
            <v>NA</v>
          </cell>
          <cell r="T752" t="str">
            <v>NA</v>
          </cell>
          <cell r="U752" t="str">
            <v>NA</v>
          </cell>
        </row>
        <row r="753">
          <cell r="A753" t="str">
            <v>Plate4-B1</v>
          </cell>
          <cell r="B753">
            <v>992</v>
          </cell>
          <cell r="C753">
            <v>4</v>
          </cell>
          <cell r="D753" t="str">
            <v>17-0831-P4R1_B1_NTP- CONTROL-2_2</v>
          </cell>
          <cell r="E753" t="str">
            <v>17-0831-P4R1</v>
          </cell>
          <cell r="F753" t="str">
            <v>B1</v>
          </cell>
          <cell r="G753" t="str">
            <v>NTP- CONTROL-2</v>
          </cell>
          <cell r="H753">
            <v>2</v>
          </cell>
          <cell r="I753" t="str">
            <v>RNA-control1</v>
          </cell>
          <cell r="J753" t="str">
            <v>NA</v>
          </cell>
          <cell r="K753" t="str">
            <v>NA</v>
          </cell>
          <cell r="L753">
            <v>1</v>
          </cell>
          <cell r="M753">
            <v>96</v>
          </cell>
          <cell r="N753">
            <v>5</v>
          </cell>
          <cell r="O753" t="str">
            <v xml:space="preserve">Human </v>
          </cell>
          <cell r="P753" t="str">
            <v>S1500+</v>
          </cell>
          <cell r="Q753" t="str">
            <v>HepaRG</v>
          </cell>
          <cell r="R753" t="str">
            <v>2D</v>
          </cell>
          <cell r="S753" t="str">
            <v>NA</v>
          </cell>
          <cell r="T753" t="str">
            <v>NA</v>
          </cell>
          <cell r="U753" t="str">
            <v>NA</v>
          </cell>
        </row>
        <row r="754">
          <cell r="A754" t="str">
            <v>Plate4-C1</v>
          </cell>
          <cell r="B754">
            <v>993</v>
          </cell>
          <cell r="C754">
            <v>4</v>
          </cell>
          <cell r="D754" t="str">
            <v>17-0831-P4R1_C1_NTP- CONTROL-3_1</v>
          </cell>
          <cell r="E754" t="str">
            <v>17-0831-P4R1</v>
          </cell>
          <cell r="F754" t="str">
            <v>C1</v>
          </cell>
          <cell r="G754" t="str">
            <v>NTP- CONTROL-3</v>
          </cell>
          <cell r="H754">
            <v>1</v>
          </cell>
          <cell r="I754" t="str">
            <v>RNA-control2</v>
          </cell>
          <cell r="J754" t="str">
            <v>NA</v>
          </cell>
          <cell r="K754" t="str">
            <v>NA</v>
          </cell>
          <cell r="L754">
            <v>1</v>
          </cell>
          <cell r="M754">
            <v>96</v>
          </cell>
          <cell r="N754">
            <v>5</v>
          </cell>
          <cell r="O754" t="str">
            <v xml:space="preserve">Human </v>
          </cell>
          <cell r="P754" t="str">
            <v>S1500+</v>
          </cell>
          <cell r="Q754" t="str">
            <v>HepaRG</v>
          </cell>
          <cell r="R754" t="str">
            <v>2D</v>
          </cell>
          <cell r="S754" t="str">
            <v>NA</v>
          </cell>
          <cell r="T754" t="str">
            <v>NA</v>
          </cell>
          <cell r="U754" t="str">
            <v>NA</v>
          </cell>
        </row>
        <row r="755">
          <cell r="A755" t="str">
            <v>Plate4-C10</v>
          </cell>
          <cell r="B755">
            <v>764</v>
          </cell>
          <cell r="C755">
            <v>4</v>
          </cell>
          <cell r="D755" t="str">
            <v>17-0831-P4R1_C10_1D_2</v>
          </cell>
          <cell r="E755" t="str">
            <v>17-0831-P4R1</v>
          </cell>
          <cell r="F755" t="str">
            <v>C10</v>
          </cell>
          <cell r="G755" t="str">
            <v>1D</v>
          </cell>
          <cell r="H755">
            <v>2</v>
          </cell>
          <cell r="I755" t="str">
            <v>PEG</v>
          </cell>
          <cell r="J755">
            <v>1.9014722973233349E-2</v>
          </cell>
          <cell r="K755" t="str">
            <v>D</v>
          </cell>
          <cell r="L755">
            <v>1</v>
          </cell>
          <cell r="M755">
            <v>96</v>
          </cell>
          <cell r="N755">
            <v>5</v>
          </cell>
          <cell r="O755" t="str">
            <v xml:space="preserve">Human </v>
          </cell>
          <cell r="P755" t="str">
            <v>S1500+</v>
          </cell>
          <cell r="Q755" t="str">
            <v>HepaRG</v>
          </cell>
          <cell r="R755" t="str">
            <v>2D</v>
          </cell>
          <cell r="S755" t="str">
            <v>NA</v>
          </cell>
          <cell r="T755" t="str">
            <v>NA</v>
          </cell>
          <cell r="U755" t="str">
            <v>NA</v>
          </cell>
        </row>
        <row r="756">
          <cell r="A756" t="str">
            <v>Plate4-C11</v>
          </cell>
          <cell r="B756">
            <v>767</v>
          </cell>
          <cell r="C756">
            <v>4</v>
          </cell>
          <cell r="D756" t="str">
            <v>17-0831-P4R1_C11_1E_1</v>
          </cell>
          <cell r="E756" t="str">
            <v>17-0831-P4R1</v>
          </cell>
          <cell r="F756" t="str">
            <v>C11</v>
          </cell>
          <cell r="G756" t="str">
            <v>1E</v>
          </cell>
          <cell r="H756">
            <v>1</v>
          </cell>
          <cell r="I756" t="str">
            <v>PEG</v>
          </cell>
          <cell r="J756">
            <v>6.0173173965928318E-3</v>
          </cell>
          <cell r="K756" t="str">
            <v>E</v>
          </cell>
          <cell r="L756">
            <v>1</v>
          </cell>
          <cell r="M756">
            <v>96</v>
          </cell>
          <cell r="N756">
            <v>5</v>
          </cell>
          <cell r="O756" t="str">
            <v xml:space="preserve">Human </v>
          </cell>
          <cell r="P756" t="str">
            <v>S1500+</v>
          </cell>
          <cell r="Q756" t="str">
            <v>HepaRG</v>
          </cell>
          <cell r="R756" t="str">
            <v>2D</v>
          </cell>
          <cell r="S756" t="str">
            <v>NA</v>
          </cell>
          <cell r="T756" t="str">
            <v>NA</v>
          </cell>
          <cell r="U756" t="str">
            <v>NA</v>
          </cell>
        </row>
        <row r="757">
          <cell r="A757" t="str">
            <v>Plate4-C12</v>
          </cell>
          <cell r="B757">
            <v>768</v>
          </cell>
          <cell r="C757">
            <v>4</v>
          </cell>
          <cell r="D757" t="str">
            <v>17-0831-P4R1_C12_1E_2</v>
          </cell>
          <cell r="E757" t="str">
            <v>17-0831-P4R1</v>
          </cell>
          <cell r="F757" t="str">
            <v>C12</v>
          </cell>
          <cell r="G757" t="str">
            <v>1E</v>
          </cell>
          <cell r="H757">
            <v>2</v>
          </cell>
          <cell r="I757" t="str">
            <v>PEG</v>
          </cell>
          <cell r="J757">
            <v>6.0173173965928318E-3</v>
          </cell>
          <cell r="K757" t="str">
            <v>E</v>
          </cell>
          <cell r="L757">
            <v>1</v>
          </cell>
          <cell r="M757">
            <v>96</v>
          </cell>
          <cell r="N757">
            <v>5</v>
          </cell>
          <cell r="O757" t="str">
            <v xml:space="preserve">Human </v>
          </cell>
          <cell r="P757" t="str">
            <v>S1500+</v>
          </cell>
          <cell r="Q757" t="str">
            <v>HepaRG</v>
          </cell>
          <cell r="R757" t="str">
            <v>2D</v>
          </cell>
          <cell r="S757" t="str">
            <v>NA</v>
          </cell>
          <cell r="T757" t="str">
            <v>NA</v>
          </cell>
          <cell r="U757" t="str">
            <v>NA</v>
          </cell>
        </row>
        <row r="758">
          <cell r="A758" t="str">
            <v>Plate4-C13</v>
          </cell>
          <cell r="B758">
            <v>967</v>
          </cell>
          <cell r="C758">
            <v>4</v>
          </cell>
          <cell r="D758" t="str">
            <v>17-0831-P4R1_C13_Media _1</v>
          </cell>
          <cell r="E758" t="str">
            <v>17-0831-P4R1</v>
          </cell>
          <cell r="F758" t="str">
            <v>C13</v>
          </cell>
          <cell r="G758" t="str">
            <v>Media</v>
          </cell>
          <cell r="H758">
            <v>1</v>
          </cell>
          <cell r="I758" t="str">
            <v>Media control</v>
          </cell>
          <cell r="J758">
            <v>0</v>
          </cell>
          <cell r="K758" t="str">
            <v>NA</v>
          </cell>
          <cell r="L758">
            <v>1</v>
          </cell>
          <cell r="M758">
            <v>96</v>
          </cell>
          <cell r="N758">
            <v>5</v>
          </cell>
          <cell r="O758" t="str">
            <v xml:space="preserve">Human </v>
          </cell>
          <cell r="P758" t="str">
            <v>S1500+</v>
          </cell>
          <cell r="Q758" t="str">
            <v>HepaRG</v>
          </cell>
          <cell r="R758" t="str">
            <v>2D</v>
          </cell>
          <cell r="S758" t="str">
            <v>NA</v>
          </cell>
          <cell r="T758" t="str">
            <v>NA</v>
          </cell>
          <cell r="U758" t="str">
            <v>NA</v>
          </cell>
        </row>
        <row r="759">
          <cell r="A759" t="str">
            <v>Plate4-C14</v>
          </cell>
          <cell r="B759">
            <v>968</v>
          </cell>
          <cell r="C759">
            <v>4</v>
          </cell>
          <cell r="D759" t="str">
            <v>17-0831-P4R1_C14_Media _2</v>
          </cell>
          <cell r="E759" t="str">
            <v>17-0831-P4R1</v>
          </cell>
          <cell r="F759" t="str">
            <v>C14</v>
          </cell>
          <cell r="G759" t="str">
            <v>Media</v>
          </cell>
          <cell r="H759">
            <v>2</v>
          </cell>
          <cell r="I759" t="str">
            <v>Media control</v>
          </cell>
          <cell r="J759">
            <v>0</v>
          </cell>
          <cell r="K759" t="str">
            <v>NA</v>
          </cell>
          <cell r="L759">
            <v>1</v>
          </cell>
          <cell r="M759">
            <v>96</v>
          </cell>
          <cell r="N759">
            <v>5</v>
          </cell>
          <cell r="O759" t="str">
            <v xml:space="preserve">Human </v>
          </cell>
          <cell r="P759" t="str">
            <v>S1500+</v>
          </cell>
          <cell r="Q759" t="str">
            <v>HepaRG</v>
          </cell>
          <cell r="R759" t="str">
            <v>2D</v>
          </cell>
          <cell r="S759" t="str">
            <v>NA</v>
          </cell>
          <cell r="T759" t="str">
            <v>NA</v>
          </cell>
          <cell r="U759" t="str">
            <v>NA</v>
          </cell>
        </row>
        <row r="760">
          <cell r="A760" t="str">
            <v>Plate4-C15</v>
          </cell>
          <cell r="B760">
            <v>771</v>
          </cell>
          <cell r="C760">
            <v>4</v>
          </cell>
          <cell r="D760" t="str">
            <v>17-0831-P4R1_C15_1F_1</v>
          </cell>
          <cell r="E760" t="str">
            <v>17-0831-P4R1</v>
          </cell>
          <cell r="F760" t="str">
            <v>C15</v>
          </cell>
          <cell r="G760" t="str">
            <v>1F</v>
          </cell>
          <cell r="H760">
            <v>1</v>
          </cell>
          <cell r="I760" t="str">
            <v>PEG</v>
          </cell>
          <cell r="J760">
            <v>1.9042143660103897E-3</v>
          </cell>
          <cell r="K760" t="str">
            <v>F</v>
          </cell>
          <cell r="L760">
            <v>1</v>
          </cell>
          <cell r="M760">
            <v>96</v>
          </cell>
          <cell r="N760">
            <v>5</v>
          </cell>
          <cell r="O760" t="str">
            <v xml:space="preserve">Human </v>
          </cell>
          <cell r="P760" t="str">
            <v>S1500+</v>
          </cell>
          <cell r="Q760" t="str">
            <v>HepaRG</v>
          </cell>
          <cell r="R760" t="str">
            <v>2D</v>
          </cell>
          <cell r="S760" t="str">
            <v>NA</v>
          </cell>
          <cell r="T760" t="str">
            <v>NA</v>
          </cell>
          <cell r="U760" t="str">
            <v>NA</v>
          </cell>
        </row>
        <row r="761">
          <cell r="A761" t="str">
            <v>Plate4-C16</v>
          </cell>
          <cell r="B761">
            <v>772</v>
          </cell>
          <cell r="C761">
            <v>4</v>
          </cell>
          <cell r="D761" t="str">
            <v>17-0831-P4R1_C16_1F_2</v>
          </cell>
          <cell r="E761" t="str">
            <v>17-0831-P4R1</v>
          </cell>
          <cell r="F761" t="str">
            <v>C16</v>
          </cell>
          <cell r="G761" t="str">
            <v>1F</v>
          </cell>
          <cell r="H761">
            <v>2</v>
          </cell>
          <cell r="I761" t="str">
            <v>PEG</v>
          </cell>
          <cell r="J761">
            <v>1.9042143660103897E-3</v>
          </cell>
          <cell r="K761" t="str">
            <v>F</v>
          </cell>
          <cell r="L761">
            <v>1</v>
          </cell>
          <cell r="M761">
            <v>96</v>
          </cell>
          <cell r="N761">
            <v>5</v>
          </cell>
          <cell r="O761" t="str">
            <v xml:space="preserve">Human </v>
          </cell>
          <cell r="P761" t="str">
            <v>S1500+</v>
          </cell>
          <cell r="Q761" t="str">
            <v>HepaRG</v>
          </cell>
          <cell r="R761" t="str">
            <v>2D</v>
          </cell>
          <cell r="S761" t="str">
            <v>NA</v>
          </cell>
          <cell r="T761" t="str">
            <v>NA</v>
          </cell>
          <cell r="U761" t="str">
            <v>NA</v>
          </cell>
        </row>
        <row r="762">
          <cell r="A762" t="str">
            <v>Plate4-C17</v>
          </cell>
          <cell r="B762">
            <v>775</v>
          </cell>
          <cell r="C762">
            <v>4</v>
          </cell>
          <cell r="D762" t="str">
            <v>17-0831-P4R1_C17_1G_1</v>
          </cell>
          <cell r="E762" t="str">
            <v>17-0831-P4R1</v>
          </cell>
          <cell r="F762" t="str">
            <v>C17</v>
          </cell>
          <cell r="G762" t="str">
            <v>1G</v>
          </cell>
          <cell r="H762">
            <v>1</v>
          </cell>
          <cell r="I762" t="str">
            <v>PEG</v>
          </cell>
          <cell r="J762">
            <v>6.0259948291468024E-4</v>
          </cell>
          <cell r="K762" t="str">
            <v>G</v>
          </cell>
          <cell r="L762">
            <v>1</v>
          </cell>
          <cell r="M762">
            <v>96</v>
          </cell>
          <cell r="N762">
            <v>5</v>
          </cell>
          <cell r="O762" t="str">
            <v xml:space="preserve">Human </v>
          </cell>
          <cell r="P762" t="str">
            <v>S1500+</v>
          </cell>
          <cell r="Q762" t="str">
            <v>HepaRG</v>
          </cell>
          <cell r="R762" t="str">
            <v>2D</v>
          </cell>
          <cell r="S762" t="str">
            <v>NA</v>
          </cell>
          <cell r="T762" t="str">
            <v>NA</v>
          </cell>
          <cell r="U762" t="str">
            <v>NA</v>
          </cell>
        </row>
        <row r="763">
          <cell r="A763" t="str">
            <v>Plate4-C18</v>
          </cell>
          <cell r="B763">
            <v>776</v>
          </cell>
          <cell r="C763">
            <v>4</v>
          </cell>
          <cell r="D763" t="str">
            <v>17-0831-P4R1_C18_1G_2</v>
          </cell>
          <cell r="E763" t="str">
            <v>17-0831-P4R1</v>
          </cell>
          <cell r="F763" t="str">
            <v>C18</v>
          </cell>
          <cell r="G763" t="str">
            <v>1G</v>
          </cell>
          <cell r="H763">
            <v>2</v>
          </cell>
          <cell r="I763" t="str">
            <v>PEG</v>
          </cell>
          <cell r="J763">
            <v>6.0259948291468024E-4</v>
          </cell>
          <cell r="K763" t="str">
            <v>G</v>
          </cell>
          <cell r="L763">
            <v>1</v>
          </cell>
          <cell r="M763">
            <v>96</v>
          </cell>
          <cell r="N763">
            <v>5</v>
          </cell>
          <cell r="O763" t="str">
            <v xml:space="preserve">Human </v>
          </cell>
          <cell r="P763" t="str">
            <v>S1500+</v>
          </cell>
          <cell r="Q763" t="str">
            <v>HepaRG</v>
          </cell>
          <cell r="R763" t="str">
            <v>2D</v>
          </cell>
          <cell r="S763" t="str">
            <v>NA</v>
          </cell>
          <cell r="T763" t="str">
            <v>NA</v>
          </cell>
          <cell r="U763" t="str">
            <v>NA</v>
          </cell>
        </row>
        <row r="764">
          <cell r="A764" t="str">
            <v>Plate4-C19</v>
          </cell>
          <cell r="B764">
            <v>779</v>
          </cell>
          <cell r="C764">
            <v>4</v>
          </cell>
          <cell r="D764" t="str">
            <v>17-0831-P4R1_C19_1H_1</v>
          </cell>
          <cell r="E764" t="str">
            <v>17-0831-P4R1</v>
          </cell>
          <cell r="F764" t="str">
            <v>C19</v>
          </cell>
          <cell r="G764" t="str">
            <v>1H</v>
          </cell>
          <cell r="H764">
            <v>1</v>
          </cell>
          <cell r="I764" t="str">
            <v>PEG</v>
          </cell>
          <cell r="J764">
            <v>1.9069603889705069E-4</v>
          </cell>
          <cell r="K764" t="str">
            <v>H</v>
          </cell>
          <cell r="L764">
            <v>1</v>
          </cell>
          <cell r="M764">
            <v>96</v>
          </cell>
          <cell r="N764">
            <v>5</v>
          </cell>
          <cell r="O764" t="str">
            <v xml:space="preserve">Human </v>
          </cell>
          <cell r="P764" t="str">
            <v>S1500+</v>
          </cell>
          <cell r="Q764" t="str">
            <v>HepaRG</v>
          </cell>
          <cell r="R764" t="str">
            <v>2D</v>
          </cell>
          <cell r="S764" t="str">
            <v>NA</v>
          </cell>
          <cell r="T764" t="str">
            <v>NA</v>
          </cell>
          <cell r="U764" t="str">
            <v>NA</v>
          </cell>
        </row>
        <row r="765">
          <cell r="A765" t="str">
            <v>Plate4-C20</v>
          </cell>
          <cell r="B765">
            <v>780</v>
          </cell>
          <cell r="C765">
            <v>4</v>
          </cell>
          <cell r="D765" t="str">
            <v>17-0831-P4R1_C20_1H_2</v>
          </cell>
          <cell r="E765" t="str">
            <v>17-0831-P4R1</v>
          </cell>
          <cell r="F765" t="str">
            <v>C20</v>
          </cell>
          <cell r="G765" t="str">
            <v>1H</v>
          </cell>
          <cell r="H765">
            <v>2</v>
          </cell>
          <cell r="I765" t="str">
            <v>PEG</v>
          </cell>
          <cell r="J765">
            <v>1.9069603889705069E-4</v>
          </cell>
          <cell r="K765" t="str">
            <v>H</v>
          </cell>
          <cell r="L765">
            <v>1</v>
          </cell>
          <cell r="M765">
            <v>96</v>
          </cell>
          <cell r="N765">
            <v>5</v>
          </cell>
          <cell r="O765" t="str">
            <v xml:space="preserve">Human </v>
          </cell>
          <cell r="P765" t="str">
            <v>S1500+</v>
          </cell>
          <cell r="Q765" t="str">
            <v>HepaRG</v>
          </cell>
          <cell r="R765" t="str">
            <v>2D</v>
          </cell>
          <cell r="S765" t="str">
            <v>NA</v>
          </cell>
          <cell r="T765" t="str">
            <v>NA</v>
          </cell>
          <cell r="U765" t="str">
            <v>NA</v>
          </cell>
        </row>
        <row r="766">
          <cell r="A766" t="str">
            <v>Plate4-C21</v>
          </cell>
          <cell r="B766">
            <v>783</v>
          </cell>
          <cell r="C766">
            <v>4</v>
          </cell>
          <cell r="D766" t="str">
            <v>17-0831-P4R1_C21_1I_1</v>
          </cell>
          <cell r="E766" t="str">
            <v>17-0831-P4R1</v>
          </cell>
          <cell r="F766" t="str">
            <v>C21</v>
          </cell>
          <cell r="G766" t="str">
            <v>1I</v>
          </cell>
          <cell r="H766">
            <v>1</v>
          </cell>
          <cell r="I766" t="str">
            <v>PEG</v>
          </cell>
          <cell r="J766">
            <v>6.0346847752231229E-5</v>
          </cell>
          <cell r="K766" t="str">
            <v>I</v>
          </cell>
          <cell r="L766">
            <v>1</v>
          </cell>
          <cell r="M766">
            <v>96</v>
          </cell>
          <cell r="N766">
            <v>5</v>
          </cell>
          <cell r="O766" t="str">
            <v xml:space="preserve">Human </v>
          </cell>
          <cell r="P766" t="str">
            <v>S1500+</v>
          </cell>
          <cell r="Q766" t="str">
            <v>HepaRG</v>
          </cell>
          <cell r="R766" t="str">
            <v>2D</v>
          </cell>
          <cell r="S766" t="str">
            <v>NA</v>
          </cell>
          <cell r="T766" t="str">
            <v>NA</v>
          </cell>
          <cell r="U766" t="str">
            <v>NA</v>
          </cell>
        </row>
        <row r="767">
          <cell r="A767" t="str">
            <v>Plate4-C22</v>
          </cell>
          <cell r="B767">
            <v>784</v>
          </cell>
          <cell r="C767">
            <v>4</v>
          </cell>
          <cell r="D767" t="str">
            <v>17-0831-P4R1_C22_1I_2</v>
          </cell>
          <cell r="E767" t="str">
            <v>17-0831-P4R1</v>
          </cell>
          <cell r="F767" t="str">
            <v>C22</v>
          </cell>
          <cell r="G767" t="str">
            <v>1I</v>
          </cell>
          <cell r="H767">
            <v>2</v>
          </cell>
          <cell r="I767" t="str">
            <v>PEG</v>
          </cell>
          <cell r="J767">
            <v>6.0346847752231229E-5</v>
          </cell>
          <cell r="K767" t="str">
            <v>I</v>
          </cell>
          <cell r="L767">
            <v>1</v>
          </cell>
          <cell r="M767">
            <v>96</v>
          </cell>
          <cell r="N767">
            <v>5</v>
          </cell>
          <cell r="O767" t="str">
            <v xml:space="preserve">Human </v>
          </cell>
          <cell r="P767" t="str">
            <v>S1500+</v>
          </cell>
          <cell r="Q767" t="str">
            <v>HepaRG</v>
          </cell>
          <cell r="R767" t="str">
            <v>2D</v>
          </cell>
          <cell r="S767" t="str">
            <v>NA</v>
          </cell>
          <cell r="T767" t="str">
            <v>NA</v>
          </cell>
          <cell r="U767" t="str">
            <v>NA</v>
          </cell>
        </row>
        <row r="768">
          <cell r="A768" t="str">
            <v>Plate4-C3</v>
          </cell>
          <cell r="B768">
            <v>751</v>
          </cell>
          <cell r="C768">
            <v>4</v>
          </cell>
          <cell r="D768" t="str">
            <v>17-0831-P4R1_C3_1A_1</v>
          </cell>
          <cell r="E768" t="str">
            <v>17-0831-P4R1</v>
          </cell>
          <cell r="F768" t="str">
            <v>C3</v>
          </cell>
          <cell r="G768" t="str">
            <v>1A</v>
          </cell>
          <cell r="H768">
            <v>1</v>
          </cell>
          <cell r="I768" t="str">
            <v>PEG</v>
          </cell>
          <cell r="J768">
            <v>0.6</v>
          </cell>
          <cell r="K768" t="str">
            <v>A</v>
          </cell>
          <cell r="L768">
            <v>1</v>
          </cell>
          <cell r="M768">
            <v>96</v>
          </cell>
          <cell r="N768">
            <v>5</v>
          </cell>
          <cell r="O768" t="str">
            <v xml:space="preserve">Human </v>
          </cell>
          <cell r="P768" t="str">
            <v>S1500+</v>
          </cell>
          <cell r="Q768" t="str">
            <v>HepaRG</v>
          </cell>
          <cell r="R768" t="str">
            <v>2D</v>
          </cell>
          <cell r="S768" t="str">
            <v>NA</v>
          </cell>
          <cell r="T768" t="str">
            <v>NA</v>
          </cell>
          <cell r="U768" t="str">
            <v>NA</v>
          </cell>
        </row>
        <row r="769">
          <cell r="A769" t="str">
            <v>Plate4-C4</v>
          </cell>
          <cell r="B769">
            <v>752</v>
          </cell>
          <cell r="C769">
            <v>4</v>
          </cell>
          <cell r="D769" t="str">
            <v>17-0831-P4R1_C4_1A_2</v>
          </cell>
          <cell r="E769" t="str">
            <v>17-0831-P4R1</v>
          </cell>
          <cell r="F769" t="str">
            <v>C4</v>
          </cell>
          <cell r="G769" t="str">
            <v>1A</v>
          </cell>
          <cell r="H769">
            <v>2</v>
          </cell>
          <cell r="I769" t="str">
            <v>PEG</v>
          </cell>
          <cell r="J769">
            <v>0.6</v>
          </cell>
          <cell r="K769" t="str">
            <v>A</v>
          </cell>
          <cell r="L769">
            <v>1</v>
          </cell>
          <cell r="M769">
            <v>96</v>
          </cell>
          <cell r="N769">
            <v>5</v>
          </cell>
          <cell r="O769" t="str">
            <v xml:space="preserve">Human </v>
          </cell>
          <cell r="P769" t="str">
            <v>S1500+</v>
          </cell>
          <cell r="Q769" t="str">
            <v>HepaRG</v>
          </cell>
          <cell r="R769" t="str">
            <v>2D</v>
          </cell>
          <cell r="S769" t="str">
            <v>NA</v>
          </cell>
          <cell r="T769" t="str">
            <v>NA</v>
          </cell>
          <cell r="U769" t="str">
            <v>NA</v>
          </cell>
        </row>
        <row r="770">
          <cell r="A770" t="str">
            <v>Plate4-C5</v>
          </cell>
          <cell r="B770">
            <v>755</v>
          </cell>
          <cell r="C770">
            <v>4</v>
          </cell>
          <cell r="D770" t="str">
            <v>17-0831-P4R1_C5_1B_1</v>
          </cell>
          <cell r="E770" t="str">
            <v>17-0831-P4R1</v>
          </cell>
          <cell r="F770" t="str">
            <v>C5</v>
          </cell>
          <cell r="G770" t="str">
            <v>1B</v>
          </cell>
          <cell r="H770">
            <v>1</v>
          </cell>
          <cell r="I770" t="str">
            <v>PEG</v>
          </cell>
          <cell r="J770">
            <v>0.18987341772151897</v>
          </cell>
          <cell r="K770" t="str">
            <v>B</v>
          </cell>
          <cell r="L770">
            <v>1</v>
          </cell>
          <cell r="M770">
            <v>96</v>
          </cell>
          <cell r="N770">
            <v>5</v>
          </cell>
          <cell r="O770" t="str">
            <v xml:space="preserve">Human </v>
          </cell>
          <cell r="P770" t="str">
            <v>S1500+</v>
          </cell>
          <cell r="Q770" t="str">
            <v>HepaRG</v>
          </cell>
          <cell r="R770" t="str">
            <v>2D</v>
          </cell>
          <cell r="S770" t="str">
            <v>NA</v>
          </cell>
          <cell r="T770" t="str">
            <v>NA</v>
          </cell>
          <cell r="U770" t="str">
            <v>NA</v>
          </cell>
        </row>
        <row r="771">
          <cell r="A771" t="str">
            <v>Plate4-C6</v>
          </cell>
          <cell r="B771">
            <v>756</v>
          </cell>
          <cell r="C771">
            <v>4</v>
          </cell>
          <cell r="D771" t="str">
            <v>17-0831-P4R1_C6_1B_2</v>
          </cell>
          <cell r="E771" t="str">
            <v>17-0831-P4R1</v>
          </cell>
          <cell r="F771" t="str">
            <v>C6</v>
          </cell>
          <cell r="G771" t="str">
            <v>1B</v>
          </cell>
          <cell r="H771">
            <v>2</v>
          </cell>
          <cell r="I771" t="str">
            <v>PEG</v>
          </cell>
          <cell r="J771">
            <v>0.18987341772151897</v>
          </cell>
          <cell r="K771" t="str">
            <v>B</v>
          </cell>
          <cell r="L771">
            <v>1</v>
          </cell>
          <cell r="M771">
            <v>96</v>
          </cell>
          <cell r="N771">
            <v>5</v>
          </cell>
          <cell r="O771" t="str">
            <v xml:space="preserve">Human </v>
          </cell>
          <cell r="P771" t="str">
            <v>S1500+</v>
          </cell>
          <cell r="Q771" t="str">
            <v>HepaRG</v>
          </cell>
          <cell r="R771" t="str">
            <v>2D</v>
          </cell>
          <cell r="S771" t="str">
            <v>NA</v>
          </cell>
          <cell r="T771" t="str">
            <v>NA</v>
          </cell>
          <cell r="U771" t="str">
            <v>NA</v>
          </cell>
        </row>
        <row r="772">
          <cell r="A772" t="str">
            <v>Plate4-C7</v>
          </cell>
          <cell r="B772">
            <v>759</v>
          </cell>
          <cell r="C772">
            <v>4</v>
          </cell>
          <cell r="D772" t="str">
            <v>17-0831-P4R1_C7_1C_1</v>
          </cell>
          <cell r="E772" t="str">
            <v>17-0831-P4R1</v>
          </cell>
          <cell r="F772" t="str">
            <v>C7</v>
          </cell>
          <cell r="G772" t="str">
            <v>1C</v>
          </cell>
          <cell r="H772">
            <v>1</v>
          </cell>
          <cell r="I772" t="str">
            <v>PEG</v>
          </cell>
          <cell r="J772">
            <v>6.0086524595417391E-2</v>
          </cell>
          <cell r="K772" t="str">
            <v>C</v>
          </cell>
          <cell r="L772">
            <v>1</v>
          </cell>
          <cell r="M772">
            <v>96</v>
          </cell>
          <cell r="N772">
            <v>5</v>
          </cell>
          <cell r="O772" t="str">
            <v xml:space="preserve">Human </v>
          </cell>
          <cell r="P772" t="str">
            <v>S1500+</v>
          </cell>
          <cell r="Q772" t="str">
            <v>HepaRG</v>
          </cell>
          <cell r="R772" t="str">
            <v>2D</v>
          </cell>
          <cell r="S772" t="str">
            <v>NA</v>
          </cell>
          <cell r="T772" t="str">
            <v>NA</v>
          </cell>
          <cell r="U772" t="str">
            <v>NA</v>
          </cell>
        </row>
        <row r="773">
          <cell r="A773" t="str">
            <v>Plate4-C8</v>
          </cell>
          <cell r="B773">
            <v>760</v>
          </cell>
          <cell r="C773">
            <v>4</v>
          </cell>
          <cell r="D773" t="str">
            <v>17-0831-P4R1_C8_1C_2</v>
          </cell>
          <cell r="E773" t="str">
            <v>17-0831-P4R1</v>
          </cell>
          <cell r="F773" t="str">
            <v>C8</v>
          </cell>
          <cell r="G773" t="str">
            <v>1C</v>
          </cell>
          <cell r="H773">
            <v>2</v>
          </cell>
          <cell r="I773" t="str">
            <v>PEG</v>
          </cell>
          <cell r="J773">
            <v>6.0086524595417391E-2</v>
          </cell>
          <cell r="K773" t="str">
            <v>C</v>
          </cell>
          <cell r="L773">
            <v>1</v>
          </cell>
          <cell r="M773">
            <v>96</v>
          </cell>
          <cell r="N773">
            <v>5</v>
          </cell>
          <cell r="O773" t="str">
            <v xml:space="preserve">Human </v>
          </cell>
          <cell r="P773" t="str">
            <v>S1500+</v>
          </cell>
          <cell r="Q773" t="str">
            <v>HepaRG</v>
          </cell>
          <cell r="R773" t="str">
            <v>2D</v>
          </cell>
          <cell r="S773" t="str">
            <v>NA</v>
          </cell>
          <cell r="T773" t="str">
            <v>NA</v>
          </cell>
          <cell r="U773" t="str">
            <v>NA</v>
          </cell>
        </row>
        <row r="774">
          <cell r="A774" t="str">
            <v>Plate4-C9</v>
          </cell>
          <cell r="B774">
            <v>763</v>
          </cell>
          <cell r="C774">
            <v>4</v>
          </cell>
          <cell r="D774" t="str">
            <v>17-0831-P4R1_C9_1D_1</v>
          </cell>
          <cell r="E774" t="str">
            <v>17-0831-P4R1</v>
          </cell>
          <cell r="F774" t="str">
            <v>C9</v>
          </cell>
          <cell r="G774" t="str">
            <v>1D</v>
          </cell>
          <cell r="H774">
            <v>1</v>
          </cell>
          <cell r="I774" t="str">
            <v>PEG</v>
          </cell>
          <cell r="J774">
            <v>1.9014722973233349E-2</v>
          </cell>
          <cell r="K774" t="str">
            <v>D</v>
          </cell>
          <cell r="L774">
            <v>1</v>
          </cell>
          <cell r="M774">
            <v>96</v>
          </cell>
          <cell r="N774">
            <v>5</v>
          </cell>
          <cell r="O774" t="str">
            <v xml:space="preserve">Human </v>
          </cell>
          <cell r="P774" t="str">
            <v>S1500+</v>
          </cell>
          <cell r="Q774" t="str">
            <v>HepaRG</v>
          </cell>
          <cell r="R774" t="str">
            <v>2D</v>
          </cell>
          <cell r="S774" t="str">
            <v>NA</v>
          </cell>
          <cell r="T774" t="str">
            <v>NA</v>
          </cell>
          <cell r="U774" t="str">
            <v>NA</v>
          </cell>
        </row>
        <row r="775">
          <cell r="A775" t="str">
            <v>Plate4-D1</v>
          </cell>
          <cell r="B775">
            <v>994</v>
          </cell>
          <cell r="C775">
            <v>4</v>
          </cell>
          <cell r="D775" t="str">
            <v>17-0831-P4R1_D1_NTP- CONTROL-4_2</v>
          </cell>
          <cell r="E775" t="str">
            <v>17-0831-P4R1</v>
          </cell>
          <cell r="F775" t="str">
            <v>D1</v>
          </cell>
          <cell r="G775" t="str">
            <v>NTP- CONTROL-4</v>
          </cell>
          <cell r="H775">
            <v>2</v>
          </cell>
          <cell r="I775" t="str">
            <v>RNA-control2</v>
          </cell>
          <cell r="J775" t="str">
            <v>NA</v>
          </cell>
          <cell r="K775" t="str">
            <v>NA</v>
          </cell>
          <cell r="L775">
            <v>1</v>
          </cell>
          <cell r="M775">
            <v>96</v>
          </cell>
          <cell r="N775">
            <v>5</v>
          </cell>
          <cell r="O775" t="str">
            <v xml:space="preserve">Human </v>
          </cell>
          <cell r="P775" t="str">
            <v>S1500+</v>
          </cell>
          <cell r="Q775" t="str">
            <v>HepaRG</v>
          </cell>
          <cell r="R775" t="str">
            <v>2D</v>
          </cell>
          <cell r="S775" t="str">
            <v>NA</v>
          </cell>
          <cell r="T775" t="str">
            <v>NA</v>
          </cell>
          <cell r="U775" t="str">
            <v>NA</v>
          </cell>
        </row>
        <row r="776">
          <cell r="A776" t="str">
            <v>Plate4-D10</v>
          </cell>
          <cell r="B776">
            <v>766</v>
          </cell>
          <cell r="C776">
            <v>4</v>
          </cell>
          <cell r="D776" t="str">
            <v>17-0831-P4R1_D10_1D_4</v>
          </cell>
          <cell r="E776" t="str">
            <v>17-0831-P4R1</v>
          </cell>
          <cell r="F776" t="str">
            <v>D10</v>
          </cell>
          <cell r="G776" t="str">
            <v>1D</v>
          </cell>
          <cell r="H776">
            <v>4</v>
          </cell>
          <cell r="I776" t="str">
            <v>PEG</v>
          </cell>
          <cell r="J776">
            <v>1.9014722973233349E-2</v>
          </cell>
          <cell r="K776" t="str">
            <v>D</v>
          </cell>
          <cell r="L776">
            <v>1</v>
          </cell>
          <cell r="M776">
            <v>96</v>
          </cell>
          <cell r="N776">
            <v>5</v>
          </cell>
          <cell r="O776" t="str">
            <v xml:space="preserve">Human </v>
          </cell>
          <cell r="P776" t="str">
            <v>S1500+</v>
          </cell>
          <cell r="Q776" t="str">
            <v>HepaRG</v>
          </cell>
          <cell r="R776" t="str">
            <v>2D</v>
          </cell>
          <cell r="S776" t="str">
            <v>NA</v>
          </cell>
          <cell r="T776" t="str">
            <v>NA</v>
          </cell>
          <cell r="U776" t="str">
            <v>NA</v>
          </cell>
        </row>
        <row r="777">
          <cell r="A777" t="str">
            <v>Plate4-D11</v>
          </cell>
          <cell r="B777">
            <v>769</v>
          </cell>
          <cell r="C777">
            <v>4</v>
          </cell>
          <cell r="D777" t="str">
            <v>17-0831-P4R1_D11_1E_3</v>
          </cell>
          <cell r="E777" t="str">
            <v>17-0831-P4R1</v>
          </cell>
          <cell r="F777" t="str">
            <v>D11</v>
          </cell>
          <cell r="G777" t="str">
            <v>1E</v>
          </cell>
          <cell r="H777">
            <v>3</v>
          </cell>
          <cell r="I777" t="str">
            <v>PEG</v>
          </cell>
          <cell r="J777">
            <v>6.0173173965928318E-3</v>
          </cell>
          <cell r="K777" t="str">
            <v>E</v>
          </cell>
          <cell r="L777">
            <v>1</v>
          </cell>
          <cell r="M777">
            <v>96</v>
          </cell>
          <cell r="N777">
            <v>5</v>
          </cell>
          <cell r="O777" t="str">
            <v xml:space="preserve">Human </v>
          </cell>
          <cell r="P777" t="str">
            <v>S1500+</v>
          </cell>
          <cell r="Q777" t="str">
            <v>HepaRG</v>
          </cell>
          <cell r="R777" t="str">
            <v>2D</v>
          </cell>
          <cell r="S777" t="str">
            <v>NA</v>
          </cell>
          <cell r="T777" t="str">
            <v>NA</v>
          </cell>
          <cell r="U777" t="str">
            <v>NA</v>
          </cell>
        </row>
        <row r="778">
          <cell r="A778" t="str">
            <v>Plate4-D12</v>
          </cell>
          <cell r="B778">
            <v>770</v>
          </cell>
          <cell r="C778">
            <v>4</v>
          </cell>
          <cell r="D778" t="str">
            <v>17-0831-P4R1_D12_1E_4</v>
          </cell>
          <cell r="E778" t="str">
            <v>17-0831-P4R1</v>
          </cell>
          <cell r="F778" t="str">
            <v>D12</v>
          </cell>
          <cell r="G778" t="str">
            <v>1E</v>
          </cell>
          <cell r="H778">
            <v>4</v>
          </cell>
          <cell r="I778" t="str">
            <v>PEG</v>
          </cell>
          <cell r="J778">
            <v>6.0173173965928318E-3</v>
          </cell>
          <cell r="K778" t="str">
            <v>E</v>
          </cell>
          <cell r="L778">
            <v>1</v>
          </cell>
          <cell r="M778">
            <v>96</v>
          </cell>
          <cell r="N778">
            <v>5</v>
          </cell>
          <cell r="O778" t="str">
            <v xml:space="preserve">Human </v>
          </cell>
          <cell r="P778" t="str">
            <v>S1500+</v>
          </cell>
          <cell r="Q778" t="str">
            <v>HepaRG</v>
          </cell>
          <cell r="R778" t="str">
            <v>2D</v>
          </cell>
          <cell r="S778" t="str">
            <v>NA</v>
          </cell>
          <cell r="T778" t="str">
            <v>NA</v>
          </cell>
          <cell r="U778" t="str">
            <v>NA</v>
          </cell>
        </row>
        <row r="779">
          <cell r="A779" t="str">
            <v>Plate4-D13</v>
          </cell>
          <cell r="B779">
            <v>969</v>
          </cell>
          <cell r="C779">
            <v>4</v>
          </cell>
          <cell r="D779" t="str">
            <v>17-0831-P4R1_D13_Media _3</v>
          </cell>
          <cell r="E779" t="str">
            <v>17-0831-P4R1</v>
          </cell>
          <cell r="F779" t="str">
            <v>D13</v>
          </cell>
          <cell r="G779" t="str">
            <v>Media</v>
          </cell>
          <cell r="H779">
            <v>3</v>
          </cell>
          <cell r="I779" t="str">
            <v>Media control</v>
          </cell>
          <cell r="J779">
            <v>0</v>
          </cell>
          <cell r="K779" t="str">
            <v>NA</v>
          </cell>
          <cell r="L779">
            <v>1</v>
          </cell>
          <cell r="M779">
            <v>96</v>
          </cell>
          <cell r="N779">
            <v>5</v>
          </cell>
          <cell r="O779" t="str">
            <v xml:space="preserve">Human </v>
          </cell>
          <cell r="P779" t="str">
            <v>S1500+</v>
          </cell>
          <cell r="Q779" t="str">
            <v>HepaRG</v>
          </cell>
          <cell r="R779" t="str">
            <v>2D</v>
          </cell>
          <cell r="S779" t="str">
            <v>NA</v>
          </cell>
          <cell r="T779" t="str">
            <v>NA</v>
          </cell>
          <cell r="U779" t="str">
            <v>NA</v>
          </cell>
        </row>
        <row r="780">
          <cell r="A780" t="str">
            <v>Plate4-D14</v>
          </cell>
          <cell r="B780">
            <v>970</v>
          </cell>
          <cell r="C780">
            <v>4</v>
          </cell>
          <cell r="D780" t="str">
            <v>17-0831-P4R1_D14_Media _4</v>
          </cell>
          <cell r="E780" t="str">
            <v>17-0831-P4R1</v>
          </cell>
          <cell r="F780" t="str">
            <v>D14</v>
          </cell>
          <cell r="G780" t="str">
            <v>Media</v>
          </cell>
          <cell r="H780">
            <v>4</v>
          </cell>
          <cell r="I780" t="str">
            <v>Media control</v>
          </cell>
          <cell r="J780">
            <v>0</v>
          </cell>
          <cell r="K780" t="str">
            <v>NA</v>
          </cell>
          <cell r="L780">
            <v>1</v>
          </cell>
          <cell r="M780">
            <v>96</v>
          </cell>
          <cell r="N780">
            <v>5</v>
          </cell>
          <cell r="O780" t="str">
            <v xml:space="preserve">Human </v>
          </cell>
          <cell r="P780" t="str">
            <v>S1500+</v>
          </cell>
          <cell r="Q780" t="str">
            <v>HepaRG</v>
          </cell>
          <cell r="R780" t="str">
            <v>2D</v>
          </cell>
          <cell r="S780" t="str">
            <v>NA</v>
          </cell>
          <cell r="T780" t="str">
            <v>NA</v>
          </cell>
          <cell r="U780" t="str">
            <v>NA</v>
          </cell>
        </row>
        <row r="781">
          <cell r="A781" t="str">
            <v>Plate4-D15</v>
          </cell>
          <cell r="B781">
            <v>773</v>
          </cell>
          <cell r="C781">
            <v>4</v>
          </cell>
          <cell r="D781" t="str">
            <v>17-0831-P4R1_D15_1F_3</v>
          </cell>
          <cell r="E781" t="str">
            <v>17-0831-P4R1</v>
          </cell>
          <cell r="F781" t="str">
            <v>D15</v>
          </cell>
          <cell r="G781" t="str">
            <v>1F</v>
          </cell>
          <cell r="H781">
            <v>3</v>
          </cell>
          <cell r="I781" t="str">
            <v>PEG</v>
          </cell>
          <cell r="J781">
            <v>1.9042143660103897E-3</v>
          </cell>
          <cell r="K781" t="str">
            <v>F</v>
          </cell>
          <cell r="L781">
            <v>1</v>
          </cell>
          <cell r="M781">
            <v>96</v>
          </cell>
          <cell r="N781">
            <v>5</v>
          </cell>
          <cell r="O781" t="str">
            <v xml:space="preserve">Human </v>
          </cell>
          <cell r="P781" t="str">
            <v>S1500+</v>
          </cell>
          <cell r="Q781" t="str">
            <v>HepaRG</v>
          </cell>
          <cell r="R781" t="str">
            <v>2D</v>
          </cell>
          <cell r="S781" t="str">
            <v>NA</v>
          </cell>
          <cell r="T781" t="str">
            <v>NA</v>
          </cell>
          <cell r="U781" t="str">
            <v>NA</v>
          </cell>
        </row>
        <row r="782">
          <cell r="A782" t="str">
            <v>Plate4-D16</v>
          </cell>
          <cell r="B782">
            <v>774</v>
          </cell>
          <cell r="C782">
            <v>4</v>
          </cell>
          <cell r="D782" t="str">
            <v>17-0831-P4R1_D16_1F_4</v>
          </cell>
          <cell r="E782" t="str">
            <v>17-0831-P4R1</v>
          </cell>
          <cell r="F782" t="str">
            <v>D16</v>
          </cell>
          <cell r="G782" t="str">
            <v>1F</v>
          </cell>
          <cell r="H782">
            <v>4</v>
          </cell>
          <cell r="I782" t="str">
            <v>PEG</v>
          </cell>
          <cell r="J782">
            <v>1.9042143660103897E-3</v>
          </cell>
          <cell r="K782" t="str">
            <v>F</v>
          </cell>
          <cell r="L782">
            <v>1</v>
          </cell>
          <cell r="M782">
            <v>96</v>
          </cell>
          <cell r="N782">
            <v>5</v>
          </cell>
          <cell r="O782" t="str">
            <v xml:space="preserve">Human </v>
          </cell>
          <cell r="P782" t="str">
            <v>S1500+</v>
          </cell>
          <cell r="Q782" t="str">
            <v>HepaRG</v>
          </cell>
          <cell r="R782" t="str">
            <v>2D</v>
          </cell>
          <cell r="S782" t="str">
            <v>NA</v>
          </cell>
          <cell r="T782" t="str">
            <v>NA</v>
          </cell>
          <cell r="U782" t="str">
            <v>NA</v>
          </cell>
        </row>
        <row r="783">
          <cell r="A783" t="str">
            <v>Plate4-D17</v>
          </cell>
          <cell r="B783">
            <v>777</v>
          </cell>
          <cell r="C783">
            <v>4</v>
          </cell>
          <cell r="D783" t="str">
            <v>17-0831-P4R1_D17_1G_3</v>
          </cell>
          <cell r="E783" t="str">
            <v>17-0831-P4R1</v>
          </cell>
          <cell r="F783" t="str">
            <v>D17</v>
          </cell>
          <cell r="G783" t="str">
            <v>1G</v>
          </cell>
          <cell r="H783">
            <v>3</v>
          </cell>
          <cell r="I783" t="str">
            <v>PEG</v>
          </cell>
          <cell r="J783">
            <v>6.0259948291468024E-4</v>
          </cell>
          <cell r="K783" t="str">
            <v>G</v>
          </cell>
          <cell r="L783">
            <v>1</v>
          </cell>
          <cell r="M783">
            <v>96</v>
          </cell>
          <cell r="N783">
            <v>5</v>
          </cell>
          <cell r="O783" t="str">
            <v xml:space="preserve">Human </v>
          </cell>
          <cell r="P783" t="str">
            <v>S1500+</v>
          </cell>
          <cell r="Q783" t="str">
            <v>HepaRG</v>
          </cell>
          <cell r="R783" t="str">
            <v>2D</v>
          </cell>
          <cell r="S783" t="str">
            <v>NA</v>
          </cell>
          <cell r="T783" t="str">
            <v>NA</v>
          </cell>
          <cell r="U783" t="str">
            <v>NA</v>
          </cell>
        </row>
        <row r="784">
          <cell r="A784" t="str">
            <v>Plate4-D18</v>
          </cell>
          <cell r="B784">
            <v>778</v>
          </cell>
          <cell r="C784">
            <v>4</v>
          </cell>
          <cell r="D784" t="str">
            <v>17-0831-P4R1_D18_1G_4</v>
          </cell>
          <cell r="E784" t="str">
            <v>17-0831-P4R1</v>
          </cell>
          <cell r="F784" t="str">
            <v>D18</v>
          </cell>
          <cell r="G784" t="str">
            <v>1G</v>
          </cell>
          <cell r="H784">
            <v>4</v>
          </cell>
          <cell r="I784" t="str">
            <v>PEG</v>
          </cell>
          <cell r="J784">
            <v>6.0259948291468024E-4</v>
          </cell>
          <cell r="K784" t="str">
            <v>G</v>
          </cell>
          <cell r="L784">
            <v>1</v>
          </cell>
          <cell r="M784">
            <v>96</v>
          </cell>
          <cell r="N784">
            <v>5</v>
          </cell>
          <cell r="O784" t="str">
            <v xml:space="preserve">Human </v>
          </cell>
          <cell r="P784" t="str">
            <v>S1500+</v>
          </cell>
          <cell r="Q784" t="str">
            <v>HepaRG</v>
          </cell>
          <cell r="R784" t="str">
            <v>2D</v>
          </cell>
          <cell r="S784" t="str">
            <v>NA</v>
          </cell>
          <cell r="T784" t="str">
            <v>NA</v>
          </cell>
          <cell r="U784" t="str">
            <v>NA</v>
          </cell>
        </row>
        <row r="785">
          <cell r="A785" t="str">
            <v>Plate4-D19</v>
          </cell>
          <cell r="B785">
            <v>781</v>
          </cell>
          <cell r="C785">
            <v>4</v>
          </cell>
          <cell r="D785" t="str">
            <v>17-0831-P4R1_D19_1H_3</v>
          </cell>
          <cell r="E785" t="str">
            <v>17-0831-P4R1</v>
          </cell>
          <cell r="F785" t="str">
            <v>D19</v>
          </cell>
          <cell r="G785" t="str">
            <v>1H</v>
          </cell>
          <cell r="H785">
            <v>3</v>
          </cell>
          <cell r="I785" t="str">
            <v>PEG</v>
          </cell>
          <cell r="J785">
            <v>1.9069603889705069E-4</v>
          </cell>
          <cell r="K785" t="str">
            <v>H</v>
          </cell>
          <cell r="L785">
            <v>1</v>
          </cell>
          <cell r="M785">
            <v>96</v>
          </cell>
          <cell r="N785">
            <v>5</v>
          </cell>
          <cell r="O785" t="str">
            <v xml:space="preserve">Human </v>
          </cell>
          <cell r="P785" t="str">
            <v>S1500+</v>
          </cell>
          <cell r="Q785" t="str">
            <v>HepaRG</v>
          </cell>
          <cell r="R785" t="str">
            <v>2D</v>
          </cell>
          <cell r="S785" t="str">
            <v>NA</v>
          </cell>
          <cell r="T785" t="str">
            <v>NA</v>
          </cell>
          <cell r="U785" t="str">
            <v>NA</v>
          </cell>
        </row>
        <row r="786">
          <cell r="A786" t="str">
            <v>Plate4-D20</v>
          </cell>
          <cell r="B786">
            <v>782</v>
          </cell>
          <cell r="C786">
            <v>4</v>
          </cell>
          <cell r="D786" t="str">
            <v>17-0831-P4R1_D20_1H_4</v>
          </cell>
          <cell r="E786" t="str">
            <v>17-0831-P4R1</v>
          </cell>
          <cell r="F786" t="str">
            <v>D20</v>
          </cell>
          <cell r="G786" t="str">
            <v>1H</v>
          </cell>
          <cell r="H786">
            <v>4</v>
          </cell>
          <cell r="I786" t="str">
            <v>PEG</v>
          </cell>
          <cell r="J786">
            <v>1.9069603889705069E-4</v>
          </cell>
          <cell r="K786" t="str">
            <v>H</v>
          </cell>
          <cell r="L786">
            <v>1</v>
          </cell>
          <cell r="M786">
            <v>96</v>
          </cell>
          <cell r="N786">
            <v>5</v>
          </cell>
          <cell r="O786" t="str">
            <v xml:space="preserve">Human </v>
          </cell>
          <cell r="P786" t="str">
            <v>S1500+</v>
          </cell>
          <cell r="Q786" t="str">
            <v>HepaRG</v>
          </cell>
          <cell r="R786" t="str">
            <v>2D</v>
          </cell>
          <cell r="S786" t="str">
            <v>NA</v>
          </cell>
          <cell r="T786" t="str">
            <v>NA</v>
          </cell>
          <cell r="U786" t="str">
            <v>NA</v>
          </cell>
        </row>
        <row r="787">
          <cell r="A787" t="str">
            <v>Plate4-D21</v>
          </cell>
          <cell r="B787">
            <v>785</v>
          </cell>
          <cell r="C787">
            <v>4</v>
          </cell>
          <cell r="D787" t="str">
            <v>17-0831-P4R1_D21_1I_3</v>
          </cell>
          <cell r="E787" t="str">
            <v>17-0831-P4R1</v>
          </cell>
          <cell r="F787" t="str">
            <v>D21</v>
          </cell>
          <cell r="G787" t="str">
            <v>1I</v>
          </cell>
          <cell r="H787">
            <v>3</v>
          </cell>
          <cell r="I787" t="str">
            <v>PEG</v>
          </cell>
          <cell r="J787">
            <v>6.0346847752231229E-5</v>
          </cell>
          <cell r="K787" t="str">
            <v>I</v>
          </cell>
          <cell r="L787">
            <v>1</v>
          </cell>
          <cell r="M787">
            <v>96</v>
          </cell>
          <cell r="N787">
            <v>5</v>
          </cell>
          <cell r="O787" t="str">
            <v xml:space="preserve">Human </v>
          </cell>
          <cell r="P787" t="str">
            <v>S1500+</v>
          </cell>
          <cell r="Q787" t="str">
            <v>HepaRG</v>
          </cell>
          <cell r="R787" t="str">
            <v>2D</v>
          </cell>
          <cell r="S787" t="str">
            <v>NA</v>
          </cell>
          <cell r="T787" t="str">
            <v>NA</v>
          </cell>
          <cell r="U787" t="str">
            <v>NA</v>
          </cell>
        </row>
        <row r="788">
          <cell r="A788" t="str">
            <v>Plate4-D22</v>
          </cell>
          <cell r="B788">
            <v>786</v>
          </cell>
          <cell r="C788">
            <v>4</v>
          </cell>
          <cell r="D788" t="str">
            <v>17-0831-P4R1_D22_1I_4</v>
          </cell>
          <cell r="E788" t="str">
            <v>17-0831-P4R1</v>
          </cell>
          <cell r="F788" t="str">
            <v>D22</v>
          </cell>
          <cell r="G788" t="str">
            <v>1I</v>
          </cell>
          <cell r="H788">
            <v>4</v>
          </cell>
          <cell r="I788" t="str">
            <v>PEG</v>
          </cell>
          <cell r="J788">
            <v>6.0346847752231229E-5</v>
          </cell>
          <cell r="K788" t="str">
            <v>I</v>
          </cell>
          <cell r="L788">
            <v>1</v>
          </cell>
          <cell r="M788">
            <v>96</v>
          </cell>
          <cell r="N788">
            <v>5</v>
          </cell>
          <cell r="O788" t="str">
            <v xml:space="preserve">Human </v>
          </cell>
          <cell r="P788" t="str">
            <v>S1500+</v>
          </cell>
          <cell r="Q788" t="str">
            <v>HepaRG</v>
          </cell>
          <cell r="R788" t="str">
            <v>2D</v>
          </cell>
          <cell r="S788" t="str">
            <v>NA</v>
          </cell>
          <cell r="T788" t="str">
            <v>NA</v>
          </cell>
          <cell r="U788" t="str">
            <v>NA</v>
          </cell>
        </row>
        <row r="789">
          <cell r="A789" t="str">
            <v>Plate4-D3</v>
          </cell>
          <cell r="B789">
            <v>753</v>
          </cell>
          <cell r="C789">
            <v>4</v>
          </cell>
          <cell r="D789" t="str">
            <v>17-0831-P4R1_D3_1A_3</v>
          </cell>
          <cell r="E789" t="str">
            <v>17-0831-P4R1</v>
          </cell>
          <cell r="F789" t="str">
            <v>D3</v>
          </cell>
          <cell r="G789" t="str">
            <v>1A</v>
          </cell>
          <cell r="H789">
            <v>3</v>
          </cell>
          <cell r="I789" t="str">
            <v>PEG</v>
          </cell>
          <cell r="J789">
            <v>0.6</v>
          </cell>
          <cell r="K789" t="str">
            <v>A</v>
          </cell>
          <cell r="L789">
            <v>1</v>
          </cell>
          <cell r="M789">
            <v>96</v>
          </cell>
          <cell r="N789">
            <v>5</v>
          </cell>
          <cell r="O789" t="str">
            <v xml:space="preserve">Human </v>
          </cell>
          <cell r="P789" t="str">
            <v>S1500+</v>
          </cell>
          <cell r="Q789" t="str">
            <v>HepaRG</v>
          </cell>
          <cell r="R789" t="str">
            <v>2D</v>
          </cell>
          <cell r="S789" t="str">
            <v>NA</v>
          </cell>
          <cell r="T789" t="str">
            <v>NA</v>
          </cell>
          <cell r="U789" t="str">
            <v>NA</v>
          </cell>
        </row>
        <row r="790">
          <cell r="A790" t="str">
            <v>Plate4-D4</v>
          </cell>
          <cell r="B790">
            <v>754</v>
          </cell>
          <cell r="C790">
            <v>4</v>
          </cell>
          <cell r="D790" t="str">
            <v>17-0831-P4R1_D4_1A_4</v>
          </cell>
          <cell r="E790" t="str">
            <v>17-0831-P4R1</v>
          </cell>
          <cell r="F790" t="str">
            <v>D4</v>
          </cell>
          <cell r="G790" t="str">
            <v>1A</v>
          </cell>
          <cell r="H790">
            <v>4</v>
          </cell>
          <cell r="I790" t="str">
            <v>PEG</v>
          </cell>
          <cell r="J790">
            <v>0.6</v>
          </cell>
          <cell r="K790" t="str">
            <v>A</v>
          </cell>
          <cell r="L790">
            <v>1</v>
          </cell>
          <cell r="M790">
            <v>96</v>
          </cell>
          <cell r="N790">
            <v>5</v>
          </cell>
          <cell r="O790" t="str">
            <v xml:space="preserve">Human </v>
          </cell>
          <cell r="P790" t="str">
            <v>S1500+</v>
          </cell>
          <cell r="Q790" t="str">
            <v>HepaRG</v>
          </cell>
          <cell r="R790" t="str">
            <v>2D</v>
          </cell>
          <cell r="S790" t="str">
            <v>NA</v>
          </cell>
          <cell r="T790" t="str">
            <v>NA</v>
          </cell>
          <cell r="U790" t="str">
            <v>NA</v>
          </cell>
        </row>
        <row r="791">
          <cell r="A791" t="str">
            <v>Plate4-D5</v>
          </cell>
          <cell r="B791">
            <v>757</v>
          </cell>
          <cell r="C791">
            <v>4</v>
          </cell>
          <cell r="D791" t="str">
            <v>17-0831-P4R1_D5_1B_3</v>
          </cell>
          <cell r="E791" t="str">
            <v>17-0831-P4R1</v>
          </cell>
          <cell r="F791" t="str">
            <v>D5</v>
          </cell>
          <cell r="G791" t="str">
            <v>1B</v>
          </cell>
          <cell r="H791">
            <v>3</v>
          </cell>
          <cell r="I791" t="str">
            <v>PEG</v>
          </cell>
          <cell r="J791">
            <v>0.18987341772151897</v>
          </cell>
          <cell r="K791" t="str">
            <v>B</v>
          </cell>
          <cell r="L791">
            <v>1</v>
          </cell>
          <cell r="M791">
            <v>96</v>
          </cell>
          <cell r="N791">
            <v>5</v>
          </cell>
          <cell r="O791" t="str">
            <v xml:space="preserve">Human </v>
          </cell>
          <cell r="P791" t="str">
            <v>S1500+</v>
          </cell>
          <cell r="Q791" t="str">
            <v>HepaRG</v>
          </cell>
          <cell r="R791" t="str">
            <v>2D</v>
          </cell>
          <cell r="S791" t="str">
            <v>NA</v>
          </cell>
          <cell r="T791" t="str">
            <v>NA</v>
          </cell>
          <cell r="U791" t="str">
            <v>NA</v>
          </cell>
        </row>
        <row r="792">
          <cell r="A792" t="str">
            <v>Plate4-D6</v>
          </cell>
          <cell r="B792">
            <v>758</v>
          </cell>
          <cell r="C792">
            <v>4</v>
          </cell>
          <cell r="D792" t="str">
            <v>17-0831-P4R1_D6_1B_4</v>
          </cell>
          <cell r="E792" t="str">
            <v>17-0831-P4R1</v>
          </cell>
          <cell r="F792" t="str">
            <v>D6</v>
          </cell>
          <cell r="G792" t="str">
            <v>1B</v>
          </cell>
          <cell r="H792">
            <v>4</v>
          </cell>
          <cell r="I792" t="str">
            <v>PEG</v>
          </cell>
          <cell r="J792">
            <v>0.18987341772151897</v>
          </cell>
          <cell r="K792" t="str">
            <v>B</v>
          </cell>
          <cell r="L792">
            <v>1</v>
          </cell>
          <cell r="M792">
            <v>96</v>
          </cell>
          <cell r="N792">
            <v>5</v>
          </cell>
          <cell r="O792" t="str">
            <v xml:space="preserve">Human </v>
          </cell>
          <cell r="P792" t="str">
            <v>S1500+</v>
          </cell>
          <cell r="Q792" t="str">
            <v>HepaRG</v>
          </cell>
          <cell r="R792" t="str">
            <v>2D</v>
          </cell>
          <cell r="S792" t="str">
            <v>NA</v>
          </cell>
          <cell r="T792" t="str">
            <v>NA</v>
          </cell>
          <cell r="U792" t="str">
            <v>NA</v>
          </cell>
        </row>
        <row r="793">
          <cell r="A793" t="str">
            <v>Plate4-D7</v>
          </cell>
          <cell r="B793">
            <v>761</v>
          </cell>
          <cell r="C793">
            <v>4</v>
          </cell>
          <cell r="D793" t="str">
            <v>17-0831-P4R1_D7_1C_3</v>
          </cell>
          <cell r="E793" t="str">
            <v>17-0831-P4R1</v>
          </cell>
          <cell r="F793" t="str">
            <v>D7</v>
          </cell>
          <cell r="G793" t="str">
            <v>1C</v>
          </cell>
          <cell r="H793">
            <v>3</v>
          </cell>
          <cell r="I793" t="str">
            <v>PEG</v>
          </cell>
          <cell r="J793">
            <v>6.0086524595417391E-2</v>
          </cell>
          <cell r="K793" t="str">
            <v>C</v>
          </cell>
          <cell r="L793">
            <v>1</v>
          </cell>
          <cell r="M793">
            <v>96</v>
          </cell>
          <cell r="N793">
            <v>5</v>
          </cell>
          <cell r="O793" t="str">
            <v xml:space="preserve">Human </v>
          </cell>
          <cell r="P793" t="str">
            <v>S1500+</v>
          </cell>
          <cell r="Q793" t="str">
            <v>HepaRG</v>
          </cell>
          <cell r="R793" t="str">
            <v>2D</v>
          </cell>
          <cell r="S793" t="str">
            <v>NA</v>
          </cell>
          <cell r="T793" t="str">
            <v>NA</v>
          </cell>
          <cell r="U793" t="str">
            <v>NA</v>
          </cell>
        </row>
        <row r="794">
          <cell r="A794" t="str">
            <v>Plate4-D8</v>
          </cell>
          <cell r="B794">
            <v>762</v>
          </cell>
          <cell r="C794">
            <v>4</v>
          </cell>
          <cell r="D794" t="str">
            <v>17-0831-P4R1_D8_1C_4</v>
          </cell>
          <cell r="E794" t="str">
            <v>17-0831-P4R1</v>
          </cell>
          <cell r="F794" t="str">
            <v>D8</v>
          </cell>
          <cell r="G794" t="str">
            <v>1C</v>
          </cell>
          <cell r="H794">
            <v>4</v>
          </cell>
          <cell r="I794" t="str">
            <v>PEG</v>
          </cell>
          <cell r="J794">
            <v>6.0086524595417391E-2</v>
          </cell>
          <cell r="K794" t="str">
            <v>C</v>
          </cell>
          <cell r="L794">
            <v>1</v>
          </cell>
          <cell r="M794">
            <v>96</v>
          </cell>
          <cell r="N794">
            <v>5</v>
          </cell>
          <cell r="O794" t="str">
            <v xml:space="preserve">Human </v>
          </cell>
          <cell r="P794" t="str">
            <v>S1500+</v>
          </cell>
          <cell r="Q794" t="str">
            <v>HepaRG</v>
          </cell>
          <cell r="R794" t="str">
            <v>2D</v>
          </cell>
          <cell r="S794" t="str">
            <v>NA</v>
          </cell>
          <cell r="T794" t="str">
            <v>NA</v>
          </cell>
          <cell r="U794" t="str">
            <v>NA</v>
          </cell>
        </row>
        <row r="795">
          <cell r="A795" t="str">
            <v>Plate4-D9</v>
          </cell>
          <cell r="B795">
            <v>765</v>
          </cell>
          <cell r="C795">
            <v>4</v>
          </cell>
          <cell r="D795" t="str">
            <v>17-0831-P4R1_D9_1D_3</v>
          </cell>
          <cell r="E795" t="str">
            <v>17-0831-P4R1</v>
          </cell>
          <cell r="F795" t="str">
            <v>D9</v>
          </cell>
          <cell r="G795" t="str">
            <v>1D</v>
          </cell>
          <cell r="H795">
            <v>3</v>
          </cell>
          <cell r="I795" t="str">
            <v>PEG</v>
          </cell>
          <cell r="J795">
            <v>1.9014722973233349E-2</v>
          </cell>
          <cell r="K795" t="str">
            <v>D</v>
          </cell>
          <cell r="L795">
            <v>1</v>
          </cell>
          <cell r="M795">
            <v>96</v>
          </cell>
          <cell r="N795">
            <v>5</v>
          </cell>
          <cell r="O795" t="str">
            <v xml:space="preserve">Human </v>
          </cell>
          <cell r="P795" t="str">
            <v>S1500+</v>
          </cell>
          <cell r="Q795" t="str">
            <v>HepaRG</v>
          </cell>
          <cell r="R795" t="str">
            <v>2D</v>
          </cell>
          <cell r="S795" t="str">
            <v>NA</v>
          </cell>
          <cell r="T795" t="str">
            <v>NA</v>
          </cell>
          <cell r="U795" t="str">
            <v>NA</v>
          </cell>
        </row>
        <row r="796">
          <cell r="A796" t="str">
            <v>Plate4-E1</v>
          </cell>
          <cell r="B796">
            <v>995</v>
          </cell>
          <cell r="C796">
            <v>4</v>
          </cell>
          <cell r="D796" t="str">
            <v>17-0831-P4R1_E1_NTP- CONTROL-5_1</v>
          </cell>
          <cell r="E796" t="str">
            <v>17-0831-P4R1</v>
          </cell>
          <cell r="F796" t="str">
            <v>E1</v>
          </cell>
          <cell r="G796" t="str">
            <v>NTP- CONTROL-5</v>
          </cell>
          <cell r="H796">
            <v>1</v>
          </cell>
          <cell r="I796" t="str">
            <v>Lysate control1</v>
          </cell>
          <cell r="J796" t="str">
            <v>NA</v>
          </cell>
          <cell r="K796" t="str">
            <v>NA</v>
          </cell>
          <cell r="L796">
            <v>1</v>
          </cell>
          <cell r="M796">
            <v>96</v>
          </cell>
          <cell r="N796">
            <v>5</v>
          </cell>
          <cell r="O796" t="str">
            <v xml:space="preserve">Human </v>
          </cell>
          <cell r="P796" t="str">
            <v>S1500+</v>
          </cell>
          <cell r="Q796" t="str">
            <v>HepaRG</v>
          </cell>
          <cell r="R796" t="str">
            <v>2D</v>
          </cell>
          <cell r="S796" t="str">
            <v>NA</v>
          </cell>
          <cell r="T796" t="str">
            <v>NA</v>
          </cell>
          <cell r="U796" t="str">
            <v>NA</v>
          </cell>
        </row>
        <row r="797">
          <cell r="A797" t="str">
            <v>Plate4-E10</v>
          </cell>
          <cell r="B797">
            <v>800</v>
          </cell>
          <cell r="C797">
            <v>4</v>
          </cell>
          <cell r="D797" t="str">
            <v>17-0831-P4R1_E10_2D_2</v>
          </cell>
          <cell r="E797" t="str">
            <v>17-0831-P4R1</v>
          </cell>
          <cell r="F797" t="str">
            <v>E10</v>
          </cell>
          <cell r="G797" t="str">
            <v>2D</v>
          </cell>
          <cell r="H797">
            <v>2</v>
          </cell>
          <cell r="I797" t="str">
            <v>2-(2-Butoxyethoxy)ethanol</v>
          </cell>
          <cell r="J797">
            <v>1.901472297323335E-3</v>
          </cell>
          <cell r="K797" t="str">
            <v>D</v>
          </cell>
          <cell r="L797">
            <v>1</v>
          </cell>
          <cell r="M797">
            <v>96</v>
          </cell>
          <cell r="N797">
            <v>5</v>
          </cell>
          <cell r="O797" t="str">
            <v xml:space="preserve">Human </v>
          </cell>
          <cell r="P797" t="str">
            <v>S1500+</v>
          </cell>
          <cell r="Q797" t="str">
            <v>HepaRG</v>
          </cell>
          <cell r="R797" t="str">
            <v>2D</v>
          </cell>
          <cell r="S797" t="str">
            <v>NA</v>
          </cell>
          <cell r="T797" t="str">
            <v>NA</v>
          </cell>
          <cell r="U797" t="str">
            <v>NA</v>
          </cell>
        </row>
        <row r="798">
          <cell r="A798" t="str">
            <v>Plate4-E11</v>
          </cell>
          <cell r="B798">
            <v>803</v>
          </cell>
          <cell r="C798">
            <v>4</v>
          </cell>
          <cell r="D798" t="str">
            <v>17-0831-P4R1_E11_2E_1</v>
          </cell>
          <cell r="E798" t="str">
            <v>17-0831-P4R1</v>
          </cell>
          <cell r="F798" t="str">
            <v>E11</v>
          </cell>
          <cell r="G798" t="str">
            <v>2E</v>
          </cell>
          <cell r="H798">
            <v>1</v>
          </cell>
          <cell r="I798" t="str">
            <v>2-(2-Butoxyethoxy)ethanol</v>
          </cell>
          <cell r="J798">
            <v>6.0173173965928325E-4</v>
          </cell>
          <cell r="K798" t="str">
            <v>E</v>
          </cell>
          <cell r="L798">
            <v>1</v>
          </cell>
          <cell r="M798">
            <v>96</v>
          </cell>
          <cell r="N798">
            <v>5</v>
          </cell>
          <cell r="O798" t="str">
            <v xml:space="preserve">Human </v>
          </cell>
          <cell r="P798" t="str">
            <v>S1500+</v>
          </cell>
          <cell r="Q798" t="str">
            <v>HepaRG</v>
          </cell>
          <cell r="R798" t="str">
            <v>2D</v>
          </cell>
          <cell r="S798" t="str">
            <v>NA</v>
          </cell>
          <cell r="T798" t="str">
            <v>NA</v>
          </cell>
          <cell r="U798" t="str">
            <v>NA</v>
          </cell>
        </row>
        <row r="799">
          <cell r="A799" t="str">
            <v>Plate4-E12</v>
          </cell>
          <cell r="B799">
            <v>804</v>
          </cell>
          <cell r="C799">
            <v>4</v>
          </cell>
          <cell r="D799" t="str">
            <v>17-0831-P4R1_E12_2E_2</v>
          </cell>
          <cell r="E799" t="str">
            <v>17-0831-P4R1</v>
          </cell>
          <cell r="F799" t="str">
            <v>E12</v>
          </cell>
          <cell r="G799" t="str">
            <v>2E</v>
          </cell>
          <cell r="H799">
            <v>2</v>
          </cell>
          <cell r="I799" t="str">
            <v>2-(2-Butoxyethoxy)ethanol</v>
          </cell>
          <cell r="J799">
            <v>6.0173173965928325E-4</v>
          </cell>
          <cell r="K799" t="str">
            <v>E</v>
          </cell>
          <cell r="L799">
            <v>1</v>
          </cell>
          <cell r="M799">
            <v>96</v>
          </cell>
          <cell r="N799">
            <v>5</v>
          </cell>
          <cell r="O799" t="str">
            <v xml:space="preserve">Human </v>
          </cell>
          <cell r="P799" t="str">
            <v>S1500+</v>
          </cell>
          <cell r="Q799" t="str">
            <v>HepaRG</v>
          </cell>
          <cell r="R799" t="str">
            <v>2D</v>
          </cell>
          <cell r="S799" t="str">
            <v>NA</v>
          </cell>
          <cell r="T799" t="str">
            <v>NA</v>
          </cell>
          <cell r="U799" t="str">
            <v>NA</v>
          </cell>
        </row>
        <row r="800">
          <cell r="A800" t="str">
            <v>Plate4-E13</v>
          </cell>
          <cell r="B800">
            <v>971</v>
          </cell>
          <cell r="C800">
            <v>4</v>
          </cell>
          <cell r="D800" t="str">
            <v>17-0831-P4R1_E13_Media _1</v>
          </cell>
          <cell r="E800" t="str">
            <v>17-0831-P4R1</v>
          </cell>
          <cell r="F800" t="str">
            <v>E13</v>
          </cell>
          <cell r="G800" t="str">
            <v>Media</v>
          </cell>
          <cell r="H800">
            <v>1</v>
          </cell>
          <cell r="I800" t="str">
            <v>Media control</v>
          </cell>
          <cell r="J800">
            <v>0</v>
          </cell>
          <cell r="K800" t="str">
            <v>NA</v>
          </cell>
          <cell r="L800">
            <v>1</v>
          </cell>
          <cell r="M800">
            <v>96</v>
          </cell>
          <cell r="N800">
            <v>5</v>
          </cell>
          <cell r="O800" t="str">
            <v xml:space="preserve">Human </v>
          </cell>
          <cell r="P800" t="str">
            <v>S1500+</v>
          </cell>
          <cell r="Q800" t="str">
            <v>HepaRG</v>
          </cell>
          <cell r="R800" t="str">
            <v>2D</v>
          </cell>
          <cell r="S800" t="str">
            <v>NA</v>
          </cell>
          <cell r="T800" t="str">
            <v>NA</v>
          </cell>
          <cell r="U800" t="str">
            <v>NA</v>
          </cell>
        </row>
        <row r="801">
          <cell r="A801" t="str">
            <v>Plate4-E14</v>
          </cell>
          <cell r="B801">
            <v>972</v>
          </cell>
          <cell r="C801">
            <v>4</v>
          </cell>
          <cell r="D801" t="str">
            <v>17-0831-P4R1_E14_Media _2</v>
          </cell>
          <cell r="E801" t="str">
            <v>17-0831-P4R1</v>
          </cell>
          <cell r="F801" t="str">
            <v>E14</v>
          </cell>
          <cell r="G801" t="str">
            <v>Media</v>
          </cell>
          <cell r="H801">
            <v>2</v>
          </cell>
          <cell r="I801" t="str">
            <v>Media control</v>
          </cell>
          <cell r="J801">
            <v>0</v>
          </cell>
          <cell r="K801" t="str">
            <v>NA</v>
          </cell>
          <cell r="L801">
            <v>1</v>
          </cell>
          <cell r="M801">
            <v>96</v>
          </cell>
          <cell r="N801">
            <v>5</v>
          </cell>
          <cell r="O801" t="str">
            <v xml:space="preserve">Human </v>
          </cell>
          <cell r="P801" t="str">
            <v>S1500+</v>
          </cell>
          <cell r="Q801" t="str">
            <v>HepaRG</v>
          </cell>
          <cell r="R801" t="str">
            <v>2D</v>
          </cell>
          <cell r="S801" t="str">
            <v>NA</v>
          </cell>
          <cell r="T801" t="str">
            <v>NA</v>
          </cell>
          <cell r="U801" t="str">
            <v>NA</v>
          </cell>
        </row>
        <row r="802">
          <cell r="A802" t="str">
            <v>Plate4-E15</v>
          </cell>
          <cell r="B802">
            <v>807</v>
          </cell>
          <cell r="C802">
            <v>4</v>
          </cell>
          <cell r="D802" t="str">
            <v>17-0831-P4R1_E15_2F_1</v>
          </cell>
          <cell r="E802" t="str">
            <v>17-0831-P4R1</v>
          </cell>
          <cell r="F802" t="str">
            <v>E15</v>
          </cell>
          <cell r="G802" t="str">
            <v>2F</v>
          </cell>
          <cell r="H802">
            <v>1</v>
          </cell>
          <cell r="I802" t="str">
            <v>2-(2-Butoxyethoxy)ethanol</v>
          </cell>
          <cell r="J802">
            <v>1.9042143660103898E-4</v>
          </cell>
          <cell r="K802" t="str">
            <v>F</v>
          </cell>
          <cell r="L802">
            <v>1</v>
          </cell>
          <cell r="M802">
            <v>96</v>
          </cell>
          <cell r="N802">
            <v>5</v>
          </cell>
          <cell r="O802" t="str">
            <v xml:space="preserve">Human </v>
          </cell>
          <cell r="P802" t="str">
            <v>S1500+</v>
          </cell>
          <cell r="Q802" t="str">
            <v>HepaRG</v>
          </cell>
          <cell r="R802" t="str">
            <v>2D</v>
          </cell>
          <cell r="S802" t="str">
            <v>NA</v>
          </cell>
          <cell r="T802" t="str">
            <v>NA</v>
          </cell>
          <cell r="U802" t="str">
            <v>NA</v>
          </cell>
        </row>
        <row r="803">
          <cell r="A803" t="str">
            <v>Plate4-E16</v>
          </cell>
          <cell r="B803">
            <v>808</v>
          </cell>
          <cell r="C803">
            <v>4</v>
          </cell>
          <cell r="D803" t="str">
            <v>17-0831-P4R1_E16_2F_2</v>
          </cell>
          <cell r="E803" t="str">
            <v>17-0831-P4R1</v>
          </cell>
          <cell r="F803" t="str">
            <v>E16</v>
          </cell>
          <cell r="G803" t="str">
            <v>2F</v>
          </cell>
          <cell r="H803">
            <v>2</v>
          </cell>
          <cell r="I803" t="str">
            <v>2-(2-Butoxyethoxy)ethanol</v>
          </cell>
          <cell r="J803">
            <v>1.9042143660103898E-4</v>
          </cell>
          <cell r="K803" t="str">
            <v>F</v>
          </cell>
          <cell r="L803">
            <v>1</v>
          </cell>
          <cell r="M803">
            <v>96</v>
          </cell>
          <cell r="N803">
            <v>5</v>
          </cell>
          <cell r="O803" t="str">
            <v xml:space="preserve">Human </v>
          </cell>
          <cell r="P803" t="str">
            <v>S1500+</v>
          </cell>
          <cell r="Q803" t="str">
            <v>HepaRG</v>
          </cell>
          <cell r="R803" t="str">
            <v>2D</v>
          </cell>
          <cell r="S803" t="str">
            <v>NA</v>
          </cell>
          <cell r="T803" t="str">
            <v>NA</v>
          </cell>
          <cell r="U803" t="str">
            <v>NA</v>
          </cell>
        </row>
        <row r="804">
          <cell r="A804" t="str">
            <v>Plate4-E17</v>
          </cell>
          <cell r="B804">
            <v>811</v>
          </cell>
          <cell r="C804">
            <v>4</v>
          </cell>
          <cell r="D804" t="str">
            <v>17-0831-P4R1_E17_2G_1</v>
          </cell>
          <cell r="E804" t="str">
            <v>17-0831-P4R1</v>
          </cell>
          <cell r="F804" t="str">
            <v>E17</v>
          </cell>
          <cell r="G804" t="str">
            <v>2G</v>
          </cell>
          <cell r="H804">
            <v>1</v>
          </cell>
          <cell r="I804" t="str">
            <v>2-(2-Butoxyethoxy)ethanol</v>
          </cell>
          <cell r="J804">
            <v>6.0259948291468029E-5</v>
          </cell>
          <cell r="K804" t="str">
            <v>G</v>
          </cell>
          <cell r="L804">
            <v>1</v>
          </cell>
          <cell r="M804">
            <v>96</v>
          </cell>
          <cell r="N804">
            <v>5</v>
          </cell>
          <cell r="O804" t="str">
            <v xml:space="preserve">Human </v>
          </cell>
          <cell r="P804" t="str">
            <v>S1500+</v>
          </cell>
          <cell r="Q804" t="str">
            <v>HepaRG</v>
          </cell>
          <cell r="R804" t="str">
            <v>2D</v>
          </cell>
          <cell r="S804" t="str">
            <v>NA</v>
          </cell>
          <cell r="T804" t="str">
            <v>NA</v>
          </cell>
          <cell r="U804" t="str">
            <v>NA</v>
          </cell>
        </row>
        <row r="805">
          <cell r="A805" t="str">
            <v>Plate4-E18</v>
          </cell>
          <cell r="B805">
            <v>812</v>
          </cell>
          <cell r="C805">
            <v>4</v>
          </cell>
          <cell r="D805" t="str">
            <v>17-0831-P4R1_E18_2G_2</v>
          </cell>
          <cell r="E805" t="str">
            <v>17-0831-P4R1</v>
          </cell>
          <cell r="F805" t="str">
            <v>E18</v>
          </cell>
          <cell r="G805" t="str">
            <v>2G</v>
          </cell>
          <cell r="H805">
            <v>2</v>
          </cell>
          <cell r="I805" t="str">
            <v>2-(2-Butoxyethoxy)ethanol</v>
          </cell>
          <cell r="J805">
            <v>6.0259948291468029E-5</v>
          </cell>
          <cell r="K805" t="str">
            <v>G</v>
          </cell>
          <cell r="L805">
            <v>1</v>
          </cell>
          <cell r="M805">
            <v>96</v>
          </cell>
          <cell r="N805">
            <v>5</v>
          </cell>
          <cell r="O805" t="str">
            <v xml:space="preserve">Human </v>
          </cell>
          <cell r="P805" t="str">
            <v>S1500+</v>
          </cell>
          <cell r="Q805" t="str">
            <v>HepaRG</v>
          </cell>
          <cell r="R805" t="str">
            <v>2D</v>
          </cell>
          <cell r="S805" t="str">
            <v>NA</v>
          </cell>
          <cell r="T805" t="str">
            <v>NA</v>
          </cell>
          <cell r="U805" t="str">
            <v>NA</v>
          </cell>
        </row>
        <row r="806">
          <cell r="A806" t="str">
            <v>Plate4-E19</v>
          </cell>
          <cell r="B806">
            <v>815</v>
          </cell>
          <cell r="C806">
            <v>4</v>
          </cell>
          <cell r="D806" t="str">
            <v>17-0831-P4R1_E19_2H_1</v>
          </cell>
          <cell r="E806" t="str">
            <v>17-0831-P4R1</v>
          </cell>
          <cell r="F806" t="str">
            <v>E19</v>
          </cell>
          <cell r="G806" t="str">
            <v>2H</v>
          </cell>
          <cell r="H806">
            <v>1</v>
          </cell>
          <cell r="I806" t="str">
            <v>2-(2-Butoxyethoxy)ethanol</v>
          </cell>
          <cell r="J806">
            <v>1.9069603889705071E-5</v>
          </cell>
          <cell r="K806" t="str">
            <v>H</v>
          </cell>
          <cell r="L806">
            <v>1</v>
          </cell>
          <cell r="M806">
            <v>96</v>
          </cell>
          <cell r="N806">
            <v>5</v>
          </cell>
          <cell r="O806" t="str">
            <v xml:space="preserve">Human </v>
          </cell>
          <cell r="P806" t="str">
            <v>S1500+</v>
          </cell>
          <cell r="Q806" t="str">
            <v>HepaRG</v>
          </cell>
          <cell r="R806" t="str">
            <v>2D</v>
          </cell>
          <cell r="S806" t="str">
            <v>NA</v>
          </cell>
          <cell r="T806" t="str">
            <v>NA</v>
          </cell>
          <cell r="U806" t="str">
            <v>NA</v>
          </cell>
        </row>
        <row r="807">
          <cell r="A807" t="str">
            <v>Plate4-E20</v>
          </cell>
          <cell r="B807">
            <v>816</v>
          </cell>
          <cell r="C807">
            <v>4</v>
          </cell>
          <cell r="D807" t="str">
            <v>17-0831-P4R1_E20_2H_2</v>
          </cell>
          <cell r="E807" t="str">
            <v>17-0831-P4R1</v>
          </cell>
          <cell r="F807" t="str">
            <v>E20</v>
          </cell>
          <cell r="G807" t="str">
            <v>2H</v>
          </cell>
          <cell r="H807">
            <v>2</v>
          </cell>
          <cell r="I807" t="str">
            <v>2-(2-Butoxyethoxy)ethanol</v>
          </cell>
          <cell r="J807">
            <v>1.9069603889705071E-5</v>
          </cell>
          <cell r="K807" t="str">
            <v>H</v>
          </cell>
          <cell r="L807">
            <v>1</v>
          </cell>
          <cell r="M807">
            <v>96</v>
          </cell>
          <cell r="N807">
            <v>5</v>
          </cell>
          <cell r="O807" t="str">
            <v xml:space="preserve">Human </v>
          </cell>
          <cell r="P807" t="str">
            <v>S1500+</v>
          </cell>
          <cell r="Q807" t="str">
            <v>HepaRG</v>
          </cell>
          <cell r="R807" t="str">
            <v>2D</v>
          </cell>
          <cell r="S807" t="str">
            <v>NA</v>
          </cell>
          <cell r="T807" t="str">
            <v>NA</v>
          </cell>
          <cell r="U807" t="str">
            <v>NA</v>
          </cell>
        </row>
        <row r="808">
          <cell r="A808" t="str">
            <v>Plate4-E21</v>
          </cell>
          <cell r="B808">
            <v>819</v>
          </cell>
          <cell r="C808">
            <v>4</v>
          </cell>
          <cell r="D808" t="str">
            <v>17-0831-P4R1_E21_2I_1</v>
          </cell>
          <cell r="E808" t="str">
            <v>17-0831-P4R1</v>
          </cell>
          <cell r="F808" t="str">
            <v>E21</v>
          </cell>
          <cell r="G808" t="str">
            <v>2I</v>
          </cell>
          <cell r="H808">
            <v>1</v>
          </cell>
          <cell r="I808" t="str">
            <v>2-(2-Butoxyethoxy)ethanol</v>
          </cell>
          <cell r="J808">
            <v>6.0346847752231232E-6</v>
          </cell>
          <cell r="K808" t="str">
            <v>I</v>
          </cell>
          <cell r="L808">
            <v>1</v>
          </cell>
          <cell r="M808">
            <v>96</v>
          </cell>
          <cell r="N808">
            <v>5</v>
          </cell>
          <cell r="O808" t="str">
            <v xml:space="preserve">Human </v>
          </cell>
          <cell r="P808" t="str">
            <v>S1500+</v>
          </cell>
          <cell r="Q808" t="str">
            <v>HepaRG</v>
          </cell>
          <cell r="R808" t="str">
            <v>2D</v>
          </cell>
          <cell r="S808" t="str">
            <v>NA</v>
          </cell>
          <cell r="T808" t="str">
            <v>NA</v>
          </cell>
          <cell r="U808" t="str">
            <v>NA</v>
          </cell>
        </row>
        <row r="809">
          <cell r="A809" t="str">
            <v>Plate4-E22</v>
          </cell>
          <cell r="B809">
            <v>820</v>
          </cell>
          <cell r="C809">
            <v>4</v>
          </cell>
          <cell r="D809" t="str">
            <v>17-0831-P4R1_E22_2I_2</v>
          </cell>
          <cell r="E809" t="str">
            <v>17-0831-P4R1</v>
          </cell>
          <cell r="F809" t="str">
            <v>E22</v>
          </cell>
          <cell r="G809" t="str">
            <v>2I</v>
          </cell>
          <cell r="H809">
            <v>2</v>
          </cell>
          <cell r="I809" t="str">
            <v>2-(2-Butoxyethoxy)ethanol</v>
          </cell>
          <cell r="J809">
            <v>6.0346847752231232E-6</v>
          </cell>
          <cell r="K809" t="str">
            <v>I</v>
          </cell>
          <cell r="L809">
            <v>1</v>
          </cell>
          <cell r="M809">
            <v>96</v>
          </cell>
          <cell r="N809">
            <v>5</v>
          </cell>
          <cell r="O809" t="str">
            <v xml:space="preserve">Human </v>
          </cell>
          <cell r="P809" t="str">
            <v>S1500+</v>
          </cell>
          <cell r="Q809" t="str">
            <v>HepaRG</v>
          </cell>
          <cell r="R809" t="str">
            <v>2D</v>
          </cell>
          <cell r="S809" t="str">
            <v>NA</v>
          </cell>
          <cell r="T809" t="str">
            <v>NA</v>
          </cell>
          <cell r="U809" t="str">
            <v>NA</v>
          </cell>
        </row>
        <row r="810">
          <cell r="A810" t="str">
            <v>Plate4-E3</v>
          </cell>
          <cell r="B810">
            <v>787</v>
          </cell>
          <cell r="C810">
            <v>4</v>
          </cell>
          <cell r="D810" t="str">
            <v>17-0831-P4R1_E3_2A_1</v>
          </cell>
          <cell r="E810" t="str">
            <v>17-0831-P4R1</v>
          </cell>
          <cell r="F810" t="str">
            <v>E3</v>
          </cell>
          <cell r="G810" t="str">
            <v>2A</v>
          </cell>
          <cell r="H810">
            <v>1</v>
          </cell>
          <cell r="I810" t="str">
            <v>2-(2-Butoxyethoxy)ethanol</v>
          </cell>
          <cell r="J810">
            <v>0.06</v>
          </cell>
          <cell r="K810" t="str">
            <v>A</v>
          </cell>
          <cell r="L810">
            <v>1</v>
          </cell>
          <cell r="M810">
            <v>96</v>
          </cell>
          <cell r="N810">
            <v>5</v>
          </cell>
          <cell r="O810" t="str">
            <v xml:space="preserve">Human </v>
          </cell>
          <cell r="P810" t="str">
            <v>S1500+</v>
          </cell>
          <cell r="Q810" t="str">
            <v>HepaRG</v>
          </cell>
          <cell r="R810" t="str">
            <v>2D</v>
          </cell>
          <cell r="S810" t="str">
            <v>NA</v>
          </cell>
          <cell r="T810" t="str">
            <v>NA</v>
          </cell>
          <cell r="U810" t="str">
            <v>NA</v>
          </cell>
        </row>
        <row r="811">
          <cell r="A811" t="str">
            <v>Plate4-E4</v>
          </cell>
          <cell r="B811">
            <v>788</v>
          </cell>
          <cell r="C811">
            <v>4</v>
          </cell>
          <cell r="D811" t="str">
            <v>17-0831-P4R1_E4_2A_2</v>
          </cell>
          <cell r="E811" t="str">
            <v>17-0831-P4R1</v>
          </cell>
          <cell r="F811" t="str">
            <v>E4</v>
          </cell>
          <cell r="G811" t="str">
            <v>2A</v>
          </cell>
          <cell r="H811">
            <v>2</v>
          </cell>
          <cell r="I811" t="str">
            <v>2-(2-Butoxyethoxy)ethanol</v>
          </cell>
          <cell r="J811">
            <v>0.06</v>
          </cell>
          <cell r="K811" t="str">
            <v>A</v>
          </cell>
          <cell r="L811">
            <v>1</v>
          </cell>
          <cell r="M811">
            <v>96</v>
          </cell>
          <cell r="N811">
            <v>5</v>
          </cell>
          <cell r="O811" t="str">
            <v xml:space="preserve">Human </v>
          </cell>
          <cell r="P811" t="str">
            <v>S1500+</v>
          </cell>
          <cell r="Q811" t="str">
            <v>HepaRG</v>
          </cell>
          <cell r="R811" t="str">
            <v>2D</v>
          </cell>
          <cell r="S811" t="str">
            <v>NA</v>
          </cell>
          <cell r="T811" t="str">
            <v>NA</v>
          </cell>
          <cell r="U811" t="str">
            <v>NA</v>
          </cell>
        </row>
        <row r="812">
          <cell r="A812" t="str">
            <v>Plate4-E5</v>
          </cell>
          <cell r="B812">
            <v>791</v>
          </cell>
          <cell r="C812">
            <v>4</v>
          </cell>
          <cell r="D812" t="str">
            <v>17-0831-P4R1_E5_2B_1</v>
          </cell>
          <cell r="E812" t="str">
            <v>17-0831-P4R1</v>
          </cell>
          <cell r="F812" t="str">
            <v>E5</v>
          </cell>
          <cell r="G812" t="str">
            <v>2B</v>
          </cell>
          <cell r="H812">
            <v>1</v>
          </cell>
          <cell r="I812" t="str">
            <v>2-(2-Butoxyethoxy)ethanol</v>
          </cell>
          <cell r="J812">
            <v>1.8987341772151896E-2</v>
          </cell>
          <cell r="K812" t="str">
            <v>B</v>
          </cell>
          <cell r="L812">
            <v>1</v>
          </cell>
          <cell r="M812">
            <v>96</v>
          </cell>
          <cell r="N812">
            <v>5</v>
          </cell>
          <cell r="O812" t="str">
            <v xml:space="preserve">Human </v>
          </cell>
          <cell r="P812" t="str">
            <v>S1500+</v>
          </cell>
          <cell r="Q812" t="str">
            <v>HepaRG</v>
          </cell>
          <cell r="R812" t="str">
            <v>2D</v>
          </cell>
          <cell r="S812" t="str">
            <v>NA</v>
          </cell>
          <cell r="T812" t="str">
            <v>NA</v>
          </cell>
          <cell r="U812" t="str">
            <v>NA</v>
          </cell>
        </row>
        <row r="813">
          <cell r="A813" t="str">
            <v>Plate4-E6</v>
          </cell>
          <cell r="B813">
            <v>792</v>
          </cell>
          <cell r="C813">
            <v>4</v>
          </cell>
          <cell r="D813" t="str">
            <v>17-0831-P4R1_E6_2B_2</v>
          </cell>
          <cell r="E813" t="str">
            <v>17-0831-P4R1</v>
          </cell>
          <cell r="F813" t="str">
            <v>E6</v>
          </cell>
          <cell r="G813" t="str">
            <v>2B</v>
          </cell>
          <cell r="H813">
            <v>2</v>
          </cell>
          <cell r="I813" t="str">
            <v>2-(2-Butoxyethoxy)ethanol</v>
          </cell>
          <cell r="J813">
            <v>1.8987341772151896E-2</v>
          </cell>
          <cell r="K813" t="str">
            <v>B</v>
          </cell>
          <cell r="L813">
            <v>1</v>
          </cell>
          <cell r="M813">
            <v>96</v>
          </cell>
          <cell r="N813">
            <v>5</v>
          </cell>
          <cell r="O813" t="str">
            <v xml:space="preserve">Human </v>
          </cell>
          <cell r="P813" t="str">
            <v>S1500+</v>
          </cell>
          <cell r="Q813" t="str">
            <v>HepaRG</v>
          </cell>
          <cell r="R813" t="str">
            <v>2D</v>
          </cell>
          <cell r="S813" t="str">
            <v>NA</v>
          </cell>
          <cell r="T813" t="str">
            <v>NA</v>
          </cell>
          <cell r="U813" t="str">
            <v>NA</v>
          </cell>
        </row>
        <row r="814">
          <cell r="A814" t="str">
            <v>Plate4-E7</v>
          </cell>
          <cell r="B814">
            <v>795</v>
          </cell>
          <cell r="C814">
            <v>4</v>
          </cell>
          <cell r="D814" t="str">
            <v>17-0831-P4R1_E7_2C_1</v>
          </cell>
          <cell r="E814" t="str">
            <v>17-0831-P4R1</v>
          </cell>
          <cell r="F814" t="str">
            <v>E7</v>
          </cell>
          <cell r="G814" t="str">
            <v>2C</v>
          </cell>
          <cell r="H814">
            <v>1</v>
          </cell>
          <cell r="I814" t="str">
            <v>2-(2-Butoxyethoxy)ethanol</v>
          </cell>
          <cell r="J814">
            <v>6.0086524595417386E-3</v>
          </cell>
          <cell r="K814" t="str">
            <v>C</v>
          </cell>
          <cell r="L814">
            <v>1</v>
          </cell>
          <cell r="M814">
            <v>96</v>
          </cell>
          <cell r="N814">
            <v>5</v>
          </cell>
          <cell r="O814" t="str">
            <v xml:space="preserve">Human </v>
          </cell>
          <cell r="P814" t="str">
            <v>S1500+</v>
          </cell>
          <cell r="Q814" t="str">
            <v>HepaRG</v>
          </cell>
          <cell r="R814" t="str">
            <v>2D</v>
          </cell>
          <cell r="S814" t="str">
            <v>NA</v>
          </cell>
          <cell r="T814" t="str">
            <v>NA</v>
          </cell>
          <cell r="U814" t="str">
            <v>NA</v>
          </cell>
        </row>
        <row r="815">
          <cell r="A815" t="str">
            <v>Plate4-E8</v>
          </cell>
          <cell r="B815">
            <v>796</v>
          </cell>
          <cell r="C815">
            <v>4</v>
          </cell>
          <cell r="D815" t="str">
            <v>17-0831-P4R1_E8_2C_2</v>
          </cell>
          <cell r="E815" t="str">
            <v>17-0831-P4R1</v>
          </cell>
          <cell r="F815" t="str">
            <v>E8</v>
          </cell>
          <cell r="G815" t="str">
            <v>2C</v>
          </cell>
          <cell r="H815">
            <v>2</v>
          </cell>
          <cell r="I815" t="str">
            <v>2-(2-Butoxyethoxy)ethanol</v>
          </cell>
          <cell r="J815">
            <v>6.0086524595417386E-3</v>
          </cell>
          <cell r="K815" t="str">
            <v>C</v>
          </cell>
          <cell r="L815">
            <v>1</v>
          </cell>
          <cell r="M815">
            <v>96</v>
          </cell>
          <cell r="N815">
            <v>5</v>
          </cell>
          <cell r="O815" t="str">
            <v xml:space="preserve">Human </v>
          </cell>
          <cell r="P815" t="str">
            <v>S1500+</v>
          </cell>
          <cell r="Q815" t="str">
            <v>HepaRG</v>
          </cell>
          <cell r="R815" t="str">
            <v>2D</v>
          </cell>
          <cell r="S815" t="str">
            <v>NA</v>
          </cell>
          <cell r="T815" t="str">
            <v>NA</v>
          </cell>
          <cell r="U815" t="str">
            <v>NA</v>
          </cell>
        </row>
        <row r="816">
          <cell r="A816" t="str">
            <v>Plate4-E9</v>
          </cell>
          <cell r="B816">
            <v>799</v>
          </cell>
          <cell r="C816">
            <v>4</v>
          </cell>
          <cell r="D816" t="str">
            <v>17-0831-P4R1_E9_2D_1</v>
          </cell>
          <cell r="E816" t="str">
            <v>17-0831-P4R1</v>
          </cell>
          <cell r="F816" t="str">
            <v>E9</v>
          </cell>
          <cell r="G816" t="str">
            <v>2D</v>
          </cell>
          <cell r="H816">
            <v>1</v>
          </cell>
          <cell r="I816" t="str">
            <v>2-(2-Butoxyethoxy)ethanol</v>
          </cell>
          <cell r="J816">
            <v>1.901472297323335E-3</v>
          </cell>
          <cell r="K816" t="str">
            <v>D</v>
          </cell>
          <cell r="L816">
            <v>1</v>
          </cell>
          <cell r="M816">
            <v>96</v>
          </cell>
          <cell r="N816">
            <v>5</v>
          </cell>
          <cell r="O816" t="str">
            <v xml:space="preserve">Human </v>
          </cell>
          <cell r="P816" t="str">
            <v>S1500+</v>
          </cell>
          <cell r="Q816" t="str">
            <v>HepaRG</v>
          </cell>
          <cell r="R816" t="str">
            <v>2D</v>
          </cell>
          <cell r="S816" t="str">
            <v>NA</v>
          </cell>
          <cell r="T816" t="str">
            <v>NA</v>
          </cell>
          <cell r="U816" t="str">
            <v>NA</v>
          </cell>
        </row>
        <row r="817">
          <cell r="A817" t="str">
            <v>Plate4-F1</v>
          </cell>
          <cell r="B817">
            <v>996</v>
          </cell>
          <cell r="C817">
            <v>4</v>
          </cell>
          <cell r="D817" t="str">
            <v>17-0831-P4R1_F1_NTP- CONTROL-6_2</v>
          </cell>
          <cell r="E817" t="str">
            <v>17-0831-P4R1</v>
          </cell>
          <cell r="F817" t="str">
            <v>F1</v>
          </cell>
          <cell r="G817" t="str">
            <v>NTP- CONTROL-6</v>
          </cell>
          <cell r="H817">
            <v>2</v>
          </cell>
          <cell r="I817" t="str">
            <v>Lysate control1</v>
          </cell>
          <cell r="J817" t="str">
            <v>NA</v>
          </cell>
          <cell r="K817" t="str">
            <v>NA</v>
          </cell>
          <cell r="L817">
            <v>1</v>
          </cell>
          <cell r="M817">
            <v>96</v>
          </cell>
          <cell r="N817">
            <v>5</v>
          </cell>
          <cell r="O817" t="str">
            <v xml:space="preserve">Human </v>
          </cell>
          <cell r="P817" t="str">
            <v>S1500+</v>
          </cell>
          <cell r="Q817" t="str">
            <v>HepaRG</v>
          </cell>
          <cell r="R817" t="str">
            <v>2D</v>
          </cell>
          <cell r="S817" t="str">
            <v>NA</v>
          </cell>
          <cell r="T817" t="str">
            <v>NA</v>
          </cell>
          <cell r="U817" t="str">
            <v>NA</v>
          </cell>
        </row>
        <row r="818">
          <cell r="A818" t="str">
            <v>Plate4-F10</v>
          </cell>
          <cell r="B818">
            <v>802</v>
          </cell>
          <cell r="C818">
            <v>4</v>
          </cell>
          <cell r="D818" t="str">
            <v>17-0831-P4R1_F10_2D_4</v>
          </cell>
          <cell r="E818" t="str">
            <v>17-0831-P4R1</v>
          </cell>
          <cell r="F818" t="str">
            <v>F10</v>
          </cell>
          <cell r="G818" t="str">
            <v>2D</v>
          </cell>
          <cell r="H818">
            <v>4</v>
          </cell>
          <cell r="I818" t="str">
            <v>2-(2-Butoxyethoxy)ethanol</v>
          </cell>
          <cell r="J818">
            <v>1.901472297323335E-3</v>
          </cell>
          <cell r="K818" t="str">
            <v>D</v>
          </cell>
          <cell r="L818">
            <v>1</v>
          </cell>
          <cell r="M818">
            <v>96</v>
          </cell>
          <cell r="N818">
            <v>5</v>
          </cell>
          <cell r="O818" t="str">
            <v xml:space="preserve">Human </v>
          </cell>
          <cell r="P818" t="str">
            <v>S1500+</v>
          </cell>
          <cell r="Q818" t="str">
            <v>HepaRG</v>
          </cell>
          <cell r="R818" t="str">
            <v>2D</v>
          </cell>
          <cell r="S818" t="str">
            <v>NA</v>
          </cell>
          <cell r="T818" t="str">
            <v>NA</v>
          </cell>
          <cell r="U818" t="str">
            <v>NA</v>
          </cell>
        </row>
        <row r="819">
          <cell r="A819" t="str">
            <v>Plate4-F11</v>
          </cell>
          <cell r="B819">
            <v>805</v>
          </cell>
          <cell r="C819">
            <v>4</v>
          </cell>
          <cell r="D819" t="str">
            <v>17-0831-P4R1_F11_2E_3</v>
          </cell>
          <cell r="E819" t="str">
            <v>17-0831-P4R1</v>
          </cell>
          <cell r="F819" t="str">
            <v>F11</v>
          </cell>
          <cell r="G819" t="str">
            <v>2E</v>
          </cell>
          <cell r="H819">
            <v>3</v>
          </cell>
          <cell r="I819" t="str">
            <v>2-(2-Butoxyethoxy)ethanol</v>
          </cell>
          <cell r="J819">
            <v>6.0173173965928325E-4</v>
          </cell>
          <cell r="K819" t="str">
            <v>E</v>
          </cell>
          <cell r="L819">
            <v>1</v>
          </cell>
          <cell r="M819">
            <v>96</v>
          </cell>
          <cell r="N819">
            <v>5</v>
          </cell>
          <cell r="O819" t="str">
            <v xml:space="preserve">Human </v>
          </cell>
          <cell r="P819" t="str">
            <v>S1500+</v>
          </cell>
          <cell r="Q819" t="str">
            <v>HepaRG</v>
          </cell>
          <cell r="R819" t="str">
            <v>2D</v>
          </cell>
          <cell r="S819" t="str">
            <v>NA</v>
          </cell>
          <cell r="T819" t="str">
            <v>NA</v>
          </cell>
          <cell r="U819" t="str">
            <v>NA</v>
          </cell>
        </row>
        <row r="820">
          <cell r="A820" t="str">
            <v>Plate4-F12</v>
          </cell>
          <cell r="B820">
            <v>806</v>
          </cell>
          <cell r="C820">
            <v>4</v>
          </cell>
          <cell r="D820" t="str">
            <v>17-0831-P4R1_F12_2E_4</v>
          </cell>
          <cell r="E820" t="str">
            <v>17-0831-P4R1</v>
          </cell>
          <cell r="F820" t="str">
            <v>F12</v>
          </cell>
          <cell r="G820" t="str">
            <v>2E</v>
          </cell>
          <cell r="H820">
            <v>4</v>
          </cell>
          <cell r="I820" t="str">
            <v>2-(2-Butoxyethoxy)ethanol</v>
          </cell>
          <cell r="J820">
            <v>6.0173173965928325E-4</v>
          </cell>
          <cell r="K820" t="str">
            <v>E</v>
          </cell>
          <cell r="L820">
            <v>1</v>
          </cell>
          <cell r="M820">
            <v>96</v>
          </cell>
          <cell r="N820">
            <v>5</v>
          </cell>
          <cell r="O820" t="str">
            <v xml:space="preserve">Human </v>
          </cell>
          <cell r="P820" t="str">
            <v>S1500+</v>
          </cell>
          <cell r="Q820" t="str">
            <v>HepaRG</v>
          </cell>
          <cell r="R820" t="str">
            <v>2D</v>
          </cell>
          <cell r="S820" t="str">
            <v>NA</v>
          </cell>
          <cell r="T820" t="str">
            <v>NA</v>
          </cell>
          <cell r="U820" t="str">
            <v>NA</v>
          </cell>
        </row>
        <row r="821">
          <cell r="A821" t="str">
            <v>Plate4-F13</v>
          </cell>
          <cell r="B821">
            <v>973</v>
          </cell>
          <cell r="C821">
            <v>4</v>
          </cell>
          <cell r="D821" t="str">
            <v>17-0831-P4R1_F13_Media _3</v>
          </cell>
          <cell r="E821" t="str">
            <v>17-0831-P4R1</v>
          </cell>
          <cell r="F821" t="str">
            <v>F13</v>
          </cell>
          <cell r="G821" t="str">
            <v>Media</v>
          </cell>
          <cell r="H821">
            <v>3</v>
          </cell>
          <cell r="I821" t="str">
            <v>Media control</v>
          </cell>
          <cell r="J821">
            <v>0</v>
          </cell>
          <cell r="K821" t="str">
            <v>NA</v>
          </cell>
          <cell r="L821">
            <v>1</v>
          </cell>
          <cell r="M821">
            <v>96</v>
          </cell>
          <cell r="N821">
            <v>5</v>
          </cell>
          <cell r="O821" t="str">
            <v xml:space="preserve">Human </v>
          </cell>
          <cell r="P821" t="str">
            <v>S1500+</v>
          </cell>
          <cell r="Q821" t="str">
            <v>HepaRG</v>
          </cell>
          <cell r="R821" t="str">
            <v>2D</v>
          </cell>
          <cell r="S821" t="str">
            <v>NA</v>
          </cell>
          <cell r="T821" t="str">
            <v>NA</v>
          </cell>
          <cell r="U821" t="str">
            <v>NA</v>
          </cell>
        </row>
        <row r="822">
          <cell r="A822" t="str">
            <v>Plate4-F14</v>
          </cell>
          <cell r="B822">
            <v>974</v>
          </cell>
          <cell r="C822">
            <v>4</v>
          </cell>
          <cell r="D822" t="str">
            <v>17-0831-P4R1_F14_Media _4</v>
          </cell>
          <cell r="E822" t="str">
            <v>17-0831-P4R1</v>
          </cell>
          <cell r="F822" t="str">
            <v>F14</v>
          </cell>
          <cell r="G822" t="str">
            <v>Media</v>
          </cell>
          <cell r="H822">
            <v>4</v>
          </cell>
          <cell r="I822" t="str">
            <v>Media control</v>
          </cell>
          <cell r="J822">
            <v>0</v>
          </cell>
          <cell r="K822" t="str">
            <v>NA</v>
          </cell>
          <cell r="L822">
            <v>1</v>
          </cell>
          <cell r="M822">
            <v>96</v>
          </cell>
          <cell r="N822">
            <v>5</v>
          </cell>
          <cell r="O822" t="str">
            <v xml:space="preserve">Human </v>
          </cell>
          <cell r="P822" t="str">
            <v>S1500+</v>
          </cell>
          <cell r="Q822" t="str">
            <v>HepaRG</v>
          </cell>
          <cell r="R822" t="str">
            <v>2D</v>
          </cell>
          <cell r="S822" t="str">
            <v>NA</v>
          </cell>
          <cell r="T822" t="str">
            <v>NA</v>
          </cell>
          <cell r="U822" t="str">
            <v>NA</v>
          </cell>
        </row>
        <row r="823">
          <cell r="A823" t="str">
            <v>Plate4-F15</v>
          </cell>
          <cell r="B823">
            <v>809</v>
          </cell>
          <cell r="C823">
            <v>4</v>
          </cell>
          <cell r="D823" t="str">
            <v>17-0831-P4R1_F15_2F_3</v>
          </cell>
          <cell r="E823" t="str">
            <v>17-0831-P4R1</v>
          </cell>
          <cell r="F823" t="str">
            <v>F15</v>
          </cell>
          <cell r="G823" t="str">
            <v>2F</v>
          </cell>
          <cell r="H823">
            <v>3</v>
          </cell>
          <cell r="I823" t="str">
            <v>2-(2-Butoxyethoxy)ethanol</v>
          </cell>
          <cell r="J823">
            <v>1.9042143660103898E-4</v>
          </cell>
          <cell r="K823" t="str">
            <v>F</v>
          </cell>
          <cell r="L823">
            <v>1</v>
          </cell>
          <cell r="M823">
            <v>96</v>
          </cell>
          <cell r="N823">
            <v>5</v>
          </cell>
          <cell r="O823" t="str">
            <v xml:space="preserve">Human </v>
          </cell>
          <cell r="P823" t="str">
            <v>S1500+</v>
          </cell>
          <cell r="Q823" t="str">
            <v>HepaRG</v>
          </cell>
          <cell r="R823" t="str">
            <v>2D</v>
          </cell>
          <cell r="S823" t="str">
            <v>NA</v>
          </cell>
          <cell r="T823" t="str">
            <v>NA</v>
          </cell>
          <cell r="U823" t="str">
            <v>NA</v>
          </cell>
        </row>
        <row r="824">
          <cell r="A824" t="str">
            <v>Plate4-F16</v>
          </cell>
          <cell r="B824">
            <v>810</v>
          </cell>
          <cell r="C824">
            <v>4</v>
          </cell>
          <cell r="D824" t="str">
            <v>17-0831-P4R1_F16_2F_4</v>
          </cell>
          <cell r="E824" t="str">
            <v>17-0831-P4R1</v>
          </cell>
          <cell r="F824" t="str">
            <v>F16</v>
          </cell>
          <cell r="G824" t="str">
            <v>2F</v>
          </cell>
          <cell r="H824">
            <v>4</v>
          </cell>
          <cell r="I824" t="str">
            <v>2-(2-Butoxyethoxy)ethanol</v>
          </cell>
          <cell r="J824">
            <v>1.9042143660103898E-4</v>
          </cell>
          <cell r="K824" t="str">
            <v>F</v>
          </cell>
          <cell r="L824">
            <v>1</v>
          </cell>
          <cell r="M824">
            <v>96</v>
          </cell>
          <cell r="N824">
            <v>5</v>
          </cell>
          <cell r="O824" t="str">
            <v xml:space="preserve">Human </v>
          </cell>
          <cell r="P824" t="str">
            <v>S1500+</v>
          </cell>
          <cell r="Q824" t="str">
            <v>HepaRG</v>
          </cell>
          <cell r="R824" t="str">
            <v>2D</v>
          </cell>
          <cell r="S824" t="str">
            <v>NA</v>
          </cell>
          <cell r="T824" t="str">
            <v>NA</v>
          </cell>
          <cell r="U824" t="str">
            <v>NA</v>
          </cell>
        </row>
        <row r="825">
          <cell r="A825" t="str">
            <v>Plate4-F17</v>
          </cell>
          <cell r="B825">
            <v>813</v>
          </cell>
          <cell r="C825">
            <v>4</v>
          </cell>
          <cell r="D825" t="str">
            <v>17-0831-P4R1_F17_2G_3</v>
          </cell>
          <cell r="E825" t="str">
            <v>17-0831-P4R1</v>
          </cell>
          <cell r="F825" t="str">
            <v>F17</v>
          </cell>
          <cell r="G825" t="str">
            <v>2G</v>
          </cell>
          <cell r="H825">
            <v>3</v>
          </cell>
          <cell r="I825" t="str">
            <v>2-(2-Butoxyethoxy)ethanol</v>
          </cell>
          <cell r="J825">
            <v>6.0259948291468029E-5</v>
          </cell>
          <cell r="K825" t="str">
            <v>G</v>
          </cell>
          <cell r="L825">
            <v>1</v>
          </cell>
          <cell r="M825">
            <v>96</v>
          </cell>
          <cell r="N825">
            <v>5</v>
          </cell>
          <cell r="O825" t="str">
            <v xml:space="preserve">Human </v>
          </cell>
          <cell r="P825" t="str">
            <v>S1500+</v>
          </cell>
          <cell r="Q825" t="str">
            <v>HepaRG</v>
          </cell>
          <cell r="R825" t="str">
            <v>2D</v>
          </cell>
          <cell r="S825" t="str">
            <v>NA</v>
          </cell>
          <cell r="T825" t="str">
            <v>NA</v>
          </cell>
          <cell r="U825" t="str">
            <v>NA</v>
          </cell>
        </row>
        <row r="826">
          <cell r="A826" t="str">
            <v>Plate4-F18</v>
          </cell>
          <cell r="B826">
            <v>814</v>
          </cell>
          <cell r="C826">
            <v>4</v>
          </cell>
          <cell r="D826" t="str">
            <v>17-0831-P4R1_F18_2G_4</v>
          </cell>
          <cell r="E826" t="str">
            <v>17-0831-P4R1</v>
          </cell>
          <cell r="F826" t="str">
            <v>F18</v>
          </cell>
          <cell r="G826" t="str">
            <v>2G</v>
          </cell>
          <cell r="H826">
            <v>4</v>
          </cell>
          <cell r="I826" t="str">
            <v>2-(2-Butoxyethoxy)ethanol</v>
          </cell>
          <cell r="J826">
            <v>6.0259948291468029E-5</v>
          </cell>
          <cell r="K826" t="str">
            <v>G</v>
          </cell>
          <cell r="L826">
            <v>1</v>
          </cell>
          <cell r="M826">
            <v>96</v>
          </cell>
          <cell r="N826">
            <v>5</v>
          </cell>
          <cell r="O826" t="str">
            <v xml:space="preserve">Human </v>
          </cell>
          <cell r="P826" t="str">
            <v>S1500+</v>
          </cell>
          <cell r="Q826" t="str">
            <v>HepaRG</v>
          </cell>
          <cell r="R826" t="str">
            <v>2D</v>
          </cell>
          <cell r="S826" t="str">
            <v>NA</v>
          </cell>
          <cell r="T826" t="str">
            <v>NA</v>
          </cell>
          <cell r="U826" t="str">
            <v>NA</v>
          </cell>
        </row>
        <row r="827">
          <cell r="A827" t="str">
            <v>Plate4-F19</v>
          </cell>
          <cell r="B827">
            <v>817</v>
          </cell>
          <cell r="C827">
            <v>4</v>
          </cell>
          <cell r="D827" t="str">
            <v>17-0831-P4R1_F19_2H_3</v>
          </cell>
          <cell r="E827" t="str">
            <v>17-0831-P4R1</v>
          </cell>
          <cell r="F827" t="str">
            <v>F19</v>
          </cell>
          <cell r="G827" t="str">
            <v>2H</v>
          </cell>
          <cell r="H827">
            <v>3</v>
          </cell>
          <cell r="I827" t="str">
            <v>2-(2-Butoxyethoxy)ethanol</v>
          </cell>
          <cell r="J827">
            <v>1.9069603889705071E-5</v>
          </cell>
          <cell r="K827" t="str">
            <v>H</v>
          </cell>
          <cell r="L827">
            <v>1</v>
          </cell>
          <cell r="M827">
            <v>96</v>
          </cell>
          <cell r="N827">
            <v>5</v>
          </cell>
          <cell r="O827" t="str">
            <v xml:space="preserve">Human </v>
          </cell>
          <cell r="P827" t="str">
            <v>S1500+</v>
          </cell>
          <cell r="Q827" t="str">
            <v>HepaRG</v>
          </cell>
          <cell r="R827" t="str">
            <v>2D</v>
          </cell>
          <cell r="S827" t="str">
            <v>NA</v>
          </cell>
          <cell r="T827" t="str">
            <v>NA</v>
          </cell>
          <cell r="U827" t="str">
            <v>NA</v>
          </cell>
        </row>
        <row r="828">
          <cell r="A828" t="str">
            <v>Plate4-F20</v>
          </cell>
          <cell r="B828">
            <v>818</v>
          </cell>
          <cell r="C828">
            <v>4</v>
          </cell>
          <cell r="D828" t="str">
            <v>17-0831-P4R1_F20_2H_4</v>
          </cell>
          <cell r="E828" t="str">
            <v>17-0831-P4R1</v>
          </cell>
          <cell r="F828" t="str">
            <v>F20</v>
          </cell>
          <cell r="G828" t="str">
            <v>2H</v>
          </cell>
          <cell r="H828">
            <v>4</v>
          </cell>
          <cell r="I828" t="str">
            <v>2-(2-Butoxyethoxy)ethanol</v>
          </cell>
          <cell r="J828">
            <v>1.9069603889705071E-5</v>
          </cell>
          <cell r="K828" t="str">
            <v>H</v>
          </cell>
          <cell r="L828">
            <v>1</v>
          </cell>
          <cell r="M828">
            <v>96</v>
          </cell>
          <cell r="N828">
            <v>5</v>
          </cell>
          <cell r="O828" t="str">
            <v xml:space="preserve">Human </v>
          </cell>
          <cell r="P828" t="str">
            <v>S1500+</v>
          </cell>
          <cell r="Q828" t="str">
            <v>HepaRG</v>
          </cell>
          <cell r="R828" t="str">
            <v>2D</v>
          </cell>
          <cell r="S828" t="str">
            <v>NA</v>
          </cell>
          <cell r="T828" t="str">
            <v>NA</v>
          </cell>
          <cell r="U828" t="str">
            <v>NA</v>
          </cell>
        </row>
        <row r="829">
          <cell r="A829" t="str">
            <v>Plate4-F21</v>
          </cell>
          <cell r="B829">
            <v>821</v>
          </cell>
          <cell r="C829">
            <v>4</v>
          </cell>
          <cell r="D829" t="str">
            <v>17-0831-P4R1_F21_2I_3</v>
          </cell>
          <cell r="E829" t="str">
            <v>17-0831-P4R1</v>
          </cell>
          <cell r="F829" t="str">
            <v>F21</v>
          </cell>
          <cell r="G829" t="str">
            <v>2I</v>
          </cell>
          <cell r="H829">
            <v>3</v>
          </cell>
          <cell r="I829" t="str">
            <v>2-(2-Butoxyethoxy)ethanol</v>
          </cell>
          <cell r="J829">
            <v>6.0346847752231232E-6</v>
          </cell>
          <cell r="K829" t="str">
            <v>I</v>
          </cell>
          <cell r="L829">
            <v>1</v>
          </cell>
          <cell r="M829">
            <v>96</v>
          </cell>
          <cell r="N829">
            <v>5</v>
          </cell>
          <cell r="O829" t="str">
            <v xml:space="preserve">Human </v>
          </cell>
          <cell r="P829" t="str">
            <v>S1500+</v>
          </cell>
          <cell r="Q829" t="str">
            <v>HepaRG</v>
          </cell>
          <cell r="R829" t="str">
            <v>2D</v>
          </cell>
          <cell r="S829" t="str">
            <v>NA</v>
          </cell>
          <cell r="T829" t="str">
            <v>NA</v>
          </cell>
          <cell r="U829" t="str">
            <v>NA</v>
          </cell>
        </row>
        <row r="830">
          <cell r="A830" t="str">
            <v>Plate4-F22</v>
          </cell>
          <cell r="B830">
            <v>822</v>
          </cell>
          <cell r="C830">
            <v>4</v>
          </cell>
          <cell r="D830" t="str">
            <v>17-0831-P4R1_F22_2I_4</v>
          </cell>
          <cell r="E830" t="str">
            <v>17-0831-P4R1</v>
          </cell>
          <cell r="F830" t="str">
            <v>F22</v>
          </cell>
          <cell r="G830" t="str">
            <v>2I</v>
          </cell>
          <cell r="H830">
            <v>4</v>
          </cell>
          <cell r="I830" t="str">
            <v>2-(2-Butoxyethoxy)ethanol</v>
          </cell>
          <cell r="J830">
            <v>6.0346847752231232E-6</v>
          </cell>
          <cell r="K830" t="str">
            <v>I</v>
          </cell>
          <cell r="L830">
            <v>1</v>
          </cell>
          <cell r="M830">
            <v>96</v>
          </cell>
          <cell r="N830">
            <v>5</v>
          </cell>
          <cell r="O830" t="str">
            <v xml:space="preserve">Human </v>
          </cell>
          <cell r="P830" t="str">
            <v>S1500+</v>
          </cell>
          <cell r="Q830" t="str">
            <v>HepaRG</v>
          </cell>
          <cell r="R830" t="str">
            <v>2D</v>
          </cell>
          <cell r="S830" t="str">
            <v>NA</v>
          </cell>
          <cell r="T830" t="str">
            <v>NA</v>
          </cell>
          <cell r="U830" t="str">
            <v>NA</v>
          </cell>
        </row>
        <row r="831">
          <cell r="A831" t="str">
            <v>Plate4-F3</v>
          </cell>
          <cell r="B831">
            <v>789</v>
          </cell>
          <cell r="C831">
            <v>4</v>
          </cell>
          <cell r="D831" t="str">
            <v>17-0831-P4R1_F3_2A_3</v>
          </cell>
          <cell r="E831" t="str">
            <v>17-0831-P4R1</v>
          </cell>
          <cell r="F831" t="str">
            <v>F3</v>
          </cell>
          <cell r="G831" t="str">
            <v>2A</v>
          </cell>
          <cell r="H831">
            <v>3</v>
          </cell>
          <cell r="I831" t="str">
            <v>2-(2-Butoxyethoxy)ethanol</v>
          </cell>
          <cell r="J831">
            <v>0.06</v>
          </cell>
          <cell r="K831" t="str">
            <v>A</v>
          </cell>
          <cell r="L831">
            <v>1</v>
          </cell>
          <cell r="M831">
            <v>96</v>
          </cell>
          <cell r="N831">
            <v>5</v>
          </cell>
          <cell r="O831" t="str">
            <v xml:space="preserve">Human </v>
          </cell>
          <cell r="P831" t="str">
            <v>S1500+</v>
          </cell>
          <cell r="Q831" t="str">
            <v>HepaRG</v>
          </cell>
          <cell r="R831" t="str">
            <v>2D</v>
          </cell>
          <cell r="S831" t="str">
            <v>NA</v>
          </cell>
          <cell r="T831" t="str">
            <v>NA</v>
          </cell>
          <cell r="U831" t="str">
            <v>NA</v>
          </cell>
        </row>
        <row r="832">
          <cell r="A832" t="str">
            <v>Plate4-F4</v>
          </cell>
          <cell r="B832">
            <v>790</v>
          </cell>
          <cell r="C832">
            <v>4</v>
          </cell>
          <cell r="D832" t="str">
            <v>17-0831-P4R1_F4_2A_4</v>
          </cell>
          <cell r="E832" t="str">
            <v>17-0831-P4R1</v>
          </cell>
          <cell r="F832" t="str">
            <v>F4</v>
          </cell>
          <cell r="G832" t="str">
            <v>2A</v>
          </cell>
          <cell r="H832">
            <v>4</v>
          </cell>
          <cell r="I832" t="str">
            <v>2-(2-Butoxyethoxy)ethanol</v>
          </cell>
          <cell r="J832">
            <v>0.06</v>
          </cell>
          <cell r="K832" t="str">
            <v>A</v>
          </cell>
          <cell r="L832">
            <v>1</v>
          </cell>
          <cell r="M832">
            <v>96</v>
          </cell>
          <cell r="N832">
            <v>5</v>
          </cell>
          <cell r="O832" t="str">
            <v xml:space="preserve">Human </v>
          </cell>
          <cell r="P832" t="str">
            <v>S1500+</v>
          </cell>
          <cell r="Q832" t="str">
            <v>HepaRG</v>
          </cell>
          <cell r="R832" t="str">
            <v>2D</v>
          </cell>
          <cell r="S832" t="str">
            <v>NA</v>
          </cell>
          <cell r="T832" t="str">
            <v>NA</v>
          </cell>
          <cell r="U832" t="str">
            <v>NA</v>
          </cell>
        </row>
        <row r="833">
          <cell r="A833" t="str">
            <v>Plate4-F5</v>
          </cell>
          <cell r="B833">
            <v>793</v>
          </cell>
          <cell r="C833">
            <v>4</v>
          </cell>
          <cell r="D833" t="str">
            <v>17-0831-P4R1_F5_2B_3</v>
          </cell>
          <cell r="E833" t="str">
            <v>17-0831-P4R1</v>
          </cell>
          <cell r="F833" t="str">
            <v>F5</v>
          </cell>
          <cell r="G833" t="str">
            <v>2B</v>
          </cell>
          <cell r="H833">
            <v>3</v>
          </cell>
          <cell r="I833" t="str">
            <v>2-(2-Butoxyethoxy)ethanol</v>
          </cell>
          <cell r="J833">
            <v>1.8987341772151896E-2</v>
          </cell>
          <cell r="K833" t="str">
            <v>B</v>
          </cell>
          <cell r="L833">
            <v>1</v>
          </cell>
          <cell r="M833">
            <v>96</v>
          </cell>
          <cell r="N833">
            <v>5</v>
          </cell>
          <cell r="O833" t="str">
            <v xml:space="preserve">Human </v>
          </cell>
          <cell r="P833" t="str">
            <v>S1500+</v>
          </cell>
          <cell r="Q833" t="str">
            <v>HepaRG</v>
          </cell>
          <cell r="R833" t="str">
            <v>2D</v>
          </cell>
          <cell r="S833" t="str">
            <v>NA</v>
          </cell>
          <cell r="T833" t="str">
            <v>NA</v>
          </cell>
          <cell r="U833" t="str">
            <v>NA</v>
          </cell>
        </row>
        <row r="834">
          <cell r="A834" t="str">
            <v>Plate4-F6</v>
          </cell>
          <cell r="B834">
            <v>794</v>
          </cell>
          <cell r="C834">
            <v>4</v>
          </cell>
          <cell r="D834" t="str">
            <v>17-0831-P4R1_F6_2B_4</v>
          </cell>
          <cell r="E834" t="str">
            <v>17-0831-P4R1</v>
          </cell>
          <cell r="F834" t="str">
            <v>F6</v>
          </cell>
          <cell r="G834" t="str">
            <v>2B</v>
          </cell>
          <cell r="H834">
            <v>4</v>
          </cell>
          <cell r="I834" t="str">
            <v>2-(2-Butoxyethoxy)ethanol</v>
          </cell>
          <cell r="J834">
            <v>1.8987341772151896E-2</v>
          </cell>
          <cell r="K834" t="str">
            <v>B</v>
          </cell>
          <cell r="L834">
            <v>1</v>
          </cell>
          <cell r="M834">
            <v>96</v>
          </cell>
          <cell r="N834">
            <v>5</v>
          </cell>
          <cell r="O834" t="str">
            <v xml:space="preserve">Human </v>
          </cell>
          <cell r="P834" t="str">
            <v>S1500+</v>
          </cell>
          <cell r="Q834" t="str">
            <v>HepaRG</v>
          </cell>
          <cell r="R834" t="str">
            <v>2D</v>
          </cell>
          <cell r="S834" t="str">
            <v>NA</v>
          </cell>
          <cell r="T834" t="str">
            <v>NA</v>
          </cell>
          <cell r="U834" t="str">
            <v>NA</v>
          </cell>
        </row>
        <row r="835">
          <cell r="A835" t="str">
            <v>Plate4-F7</v>
          </cell>
          <cell r="B835">
            <v>797</v>
          </cell>
          <cell r="C835">
            <v>4</v>
          </cell>
          <cell r="D835" t="str">
            <v>17-0831-P4R1_F7_2C_3</v>
          </cell>
          <cell r="E835" t="str">
            <v>17-0831-P4R1</v>
          </cell>
          <cell r="F835" t="str">
            <v>F7</v>
          </cell>
          <cell r="G835" t="str">
            <v>2C</v>
          </cell>
          <cell r="H835">
            <v>3</v>
          </cell>
          <cell r="I835" t="str">
            <v>2-(2-Butoxyethoxy)ethanol</v>
          </cell>
          <cell r="J835">
            <v>6.0086524595417386E-3</v>
          </cell>
          <cell r="K835" t="str">
            <v>C</v>
          </cell>
          <cell r="L835">
            <v>1</v>
          </cell>
          <cell r="M835">
            <v>96</v>
          </cell>
          <cell r="N835">
            <v>5</v>
          </cell>
          <cell r="O835" t="str">
            <v xml:space="preserve">Human </v>
          </cell>
          <cell r="P835" t="str">
            <v>S1500+</v>
          </cell>
          <cell r="Q835" t="str">
            <v>HepaRG</v>
          </cell>
          <cell r="R835" t="str">
            <v>2D</v>
          </cell>
          <cell r="S835" t="str">
            <v>NA</v>
          </cell>
          <cell r="T835" t="str">
            <v>NA</v>
          </cell>
          <cell r="U835" t="str">
            <v>NA</v>
          </cell>
        </row>
        <row r="836">
          <cell r="A836" t="str">
            <v>Plate4-F8</v>
          </cell>
          <cell r="B836">
            <v>798</v>
          </cell>
          <cell r="C836">
            <v>4</v>
          </cell>
          <cell r="D836" t="str">
            <v>17-0831-P4R1_F8_2C_4</v>
          </cell>
          <cell r="E836" t="str">
            <v>17-0831-P4R1</v>
          </cell>
          <cell r="F836" t="str">
            <v>F8</v>
          </cell>
          <cell r="G836" t="str">
            <v>2C</v>
          </cell>
          <cell r="H836">
            <v>4</v>
          </cell>
          <cell r="I836" t="str">
            <v>2-(2-Butoxyethoxy)ethanol</v>
          </cell>
          <cell r="J836">
            <v>6.0086524595417386E-3</v>
          </cell>
          <cell r="K836" t="str">
            <v>C</v>
          </cell>
          <cell r="L836">
            <v>1</v>
          </cell>
          <cell r="M836">
            <v>96</v>
          </cell>
          <cell r="N836">
            <v>5</v>
          </cell>
          <cell r="O836" t="str">
            <v xml:space="preserve">Human </v>
          </cell>
          <cell r="P836" t="str">
            <v>S1500+</v>
          </cell>
          <cell r="Q836" t="str">
            <v>HepaRG</v>
          </cell>
          <cell r="R836" t="str">
            <v>2D</v>
          </cell>
          <cell r="S836" t="str">
            <v>NA</v>
          </cell>
          <cell r="T836" t="str">
            <v>NA</v>
          </cell>
          <cell r="U836" t="str">
            <v>NA</v>
          </cell>
        </row>
        <row r="837">
          <cell r="A837" t="str">
            <v>Plate4-F9</v>
          </cell>
          <cell r="B837">
            <v>801</v>
          </cell>
          <cell r="C837">
            <v>4</v>
          </cell>
          <cell r="D837" t="str">
            <v>17-0831-P4R1_F9_2D_3</v>
          </cell>
          <cell r="E837" t="str">
            <v>17-0831-P4R1</v>
          </cell>
          <cell r="F837" t="str">
            <v>F9</v>
          </cell>
          <cell r="G837" t="str">
            <v>2D</v>
          </cell>
          <cell r="H837">
            <v>3</v>
          </cell>
          <cell r="I837" t="str">
            <v>2-(2-Butoxyethoxy)ethanol</v>
          </cell>
          <cell r="J837">
            <v>1.901472297323335E-3</v>
          </cell>
          <cell r="K837" t="str">
            <v>D</v>
          </cell>
          <cell r="L837">
            <v>1</v>
          </cell>
          <cell r="M837">
            <v>96</v>
          </cell>
          <cell r="N837">
            <v>5</v>
          </cell>
          <cell r="O837" t="str">
            <v xml:space="preserve">Human </v>
          </cell>
          <cell r="P837" t="str">
            <v>S1500+</v>
          </cell>
          <cell r="Q837" t="str">
            <v>HepaRG</v>
          </cell>
          <cell r="R837" t="str">
            <v>2D</v>
          </cell>
          <cell r="S837" t="str">
            <v>NA</v>
          </cell>
          <cell r="T837" t="str">
            <v>NA</v>
          </cell>
          <cell r="U837" t="str">
            <v>NA</v>
          </cell>
        </row>
        <row r="838">
          <cell r="A838" t="str">
            <v>Plate4-G1</v>
          </cell>
          <cell r="B838">
            <v>997</v>
          </cell>
          <cell r="C838">
            <v>4</v>
          </cell>
          <cell r="D838" t="str">
            <v>17-0831-P4R1_G1_NTP- CONTROL-7_1</v>
          </cell>
          <cell r="E838" t="str">
            <v>17-0831-P4R1</v>
          </cell>
          <cell r="F838" t="str">
            <v>G1</v>
          </cell>
          <cell r="G838" t="str">
            <v>NTP- CONTROL-7</v>
          </cell>
          <cell r="H838">
            <v>1</v>
          </cell>
          <cell r="I838" t="str">
            <v>Lysate control2</v>
          </cell>
          <cell r="J838" t="str">
            <v>NA</v>
          </cell>
          <cell r="K838" t="str">
            <v>NA</v>
          </cell>
          <cell r="L838">
            <v>1</v>
          </cell>
          <cell r="M838">
            <v>96</v>
          </cell>
          <cell r="N838">
            <v>5</v>
          </cell>
          <cell r="O838" t="str">
            <v xml:space="preserve">Human </v>
          </cell>
          <cell r="P838" t="str">
            <v>S1500+</v>
          </cell>
          <cell r="Q838" t="str">
            <v>HepaRG</v>
          </cell>
          <cell r="R838" t="str">
            <v>2D</v>
          </cell>
          <cell r="S838" t="str">
            <v>NA</v>
          </cell>
          <cell r="T838" t="str">
            <v>NA</v>
          </cell>
          <cell r="U838" t="str">
            <v>NA</v>
          </cell>
        </row>
        <row r="839">
          <cell r="A839" t="str">
            <v>Plate4-G10</v>
          </cell>
          <cell r="B839">
            <v>836</v>
          </cell>
          <cell r="C839">
            <v>4</v>
          </cell>
          <cell r="D839" t="str">
            <v>17-0831-P4R1_G10_3D_2</v>
          </cell>
          <cell r="E839" t="str">
            <v>17-0831-P4R1</v>
          </cell>
          <cell r="F839" t="str">
            <v>G10</v>
          </cell>
          <cell r="G839" t="str">
            <v>3D</v>
          </cell>
          <cell r="H839">
            <v>2</v>
          </cell>
          <cell r="I839" t="str">
            <v>Laurylamidopropyl betaine</v>
          </cell>
          <cell r="J839">
            <v>6.3382409910777847E-4</v>
          </cell>
          <cell r="K839" t="str">
            <v>D</v>
          </cell>
          <cell r="L839">
            <v>1</v>
          </cell>
          <cell r="M839">
            <v>96</v>
          </cell>
          <cell r="N839">
            <v>5</v>
          </cell>
          <cell r="O839" t="str">
            <v xml:space="preserve">Human </v>
          </cell>
          <cell r="P839" t="str">
            <v>S1500+</v>
          </cell>
          <cell r="Q839" t="str">
            <v>HepaRG</v>
          </cell>
          <cell r="R839" t="str">
            <v>2D</v>
          </cell>
          <cell r="S839" t="str">
            <v>NA</v>
          </cell>
          <cell r="T839" t="str">
            <v>NA</v>
          </cell>
          <cell r="U839" t="str">
            <v>NA</v>
          </cell>
        </row>
        <row r="840">
          <cell r="A840" t="str">
            <v>Plate4-G11</v>
          </cell>
          <cell r="B840">
            <v>839</v>
          </cell>
          <cell r="C840">
            <v>4</v>
          </cell>
          <cell r="D840" t="str">
            <v>17-0831-P4R1_G11_3E_1</v>
          </cell>
          <cell r="E840" t="str">
            <v>17-0831-P4R1</v>
          </cell>
          <cell r="F840" t="str">
            <v>G11</v>
          </cell>
          <cell r="G840" t="str">
            <v>3E</v>
          </cell>
          <cell r="H840">
            <v>1</v>
          </cell>
          <cell r="I840" t="str">
            <v>Laurylamidopropyl betaine</v>
          </cell>
          <cell r="J840">
            <v>2.0057724655309444E-4</v>
          </cell>
          <cell r="K840" t="str">
            <v>E</v>
          </cell>
          <cell r="L840">
            <v>1</v>
          </cell>
          <cell r="M840">
            <v>96</v>
          </cell>
          <cell r="N840">
            <v>5</v>
          </cell>
          <cell r="O840" t="str">
            <v xml:space="preserve">Human </v>
          </cell>
          <cell r="P840" t="str">
            <v>S1500+</v>
          </cell>
          <cell r="Q840" t="str">
            <v>HepaRG</v>
          </cell>
          <cell r="R840" t="str">
            <v>2D</v>
          </cell>
          <cell r="S840" t="str">
            <v>NA</v>
          </cell>
          <cell r="T840" t="str">
            <v>NA</v>
          </cell>
          <cell r="U840" t="str">
            <v>NA</v>
          </cell>
        </row>
        <row r="841">
          <cell r="A841" t="str">
            <v>Plate4-G12</v>
          </cell>
          <cell r="B841">
            <v>840</v>
          </cell>
          <cell r="C841">
            <v>4</v>
          </cell>
          <cell r="D841" t="str">
            <v>17-0831-P4R1_G12_3E_2</v>
          </cell>
          <cell r="E841" t="str">
            <v>17-0831-P4R1</v>
          </cell>
          <cell r="F841" t="str">
            <v>G12</v>
          </cell>
          <cell r="G841" t="str">
            <v>3E</v>
          </cell>
          <cell r="H841">
            <v>2</v>
          </cell>
          <cell r="I841" t="str">
            <v>Laurylamidopropyl betaine</v>
          </cell>
          <cell r="J841">
            <v>2.0057724655309444E-4</v>
          </cell>
          <cell r="K841" t="str">
            <v>E</v>
          </cell>
          <cell r="L841">
            <v>1</v>
          </cell>
          <cell r="M841">
            <v>96</v>
          </cell>
          <cell r="N841">
            <v>5</v>
          </cell>
          <cell r="O841" t="str">
            <v xml:space="preserve">Human </v>
          </cell>
          <cell r="P841" t="str">
            <v>S1500+</v>
          </cell>
          <cell r="Q841" t="str">
            <v>HepaRG</v>
          </cell>
          <cell r="R841" t="str">
            <v>2D</v>
          </cell>
          <cell r="S841" t="str">
            <v>NA</v>
          </cell>
          <cell r="T841" t="str">
            <v>NA</v>
          </cell>
          <cell r="U841" t="str">
            <v>NA</v>
          </cell>
        </row>
        <row r="842">
          <cell r="A842" t="str">
            <v>Plate4-G13</v>
          </cell>
          <cell r="B842">
            <v>975</v>
          </cell>
          <cell r="C842">
            <v>4</v>
          </cell>
          <cell r="D842" t="str">
            <v>17-0831-P4R1_G13_Media _1</v>
          </cell>
          <cell r="E842" t="str">
            <v>17-0831-P4R1</v>
          </cell>
          <cell r="F842" t="str">
            <v>G13</v>
          </cell>
          <cell r="G842" t="str">
            <v>Media</v>
          </cell>
          <cell r="H842">
            <v>1</v>
          </cell>
          <cell r="I842" t="str">
            <v>Media control</v>
          </cell>
          <cell r="J842">
            <v>0</v>
          </cell>
          <cell r="K842" t="str">
            <v>NA</v>
          </cell>
          <cell r="L842">
            <v>1</v>
          </cell>
          <cell r="M842">
            <v>96</v>
          </cell>
          <cell r="N842">
            <v>5</v>
          </cell>
          <cell r="O842" t="str">
            <v xml:space="preserve">Human </v>
          </cell>
          <cell r="P842" t="str">
            <v>S1500+</v>
          </cell>
          <cell r="Q842" t="str">
            <v>HepaRG</v>
          </cell>
          <cell r="R842" t="str">
            <v>2D</v>
          </cell>
          <cell r="S842" t="str">
            <v>NA</v>
          </cell>
          <cell r="T842" t="str">
            <v>NA</v>
          </cell>
          <cell r="U842" t="str">
            <v>NA</v>
          </cell>
        </row>
        <row r="843">
          <cell r="A843" t="str">
            <v>Plate4-G14</v>
          </cell>
          <cell r="B843">
            <v>976</v>
          </cell>
          <cell r="C843">
            <v>4</v>
          </cell>
          <cell r="D843" t="str">
            <v>17-0831-P4R1_G14_Media _2</v>
          </cell>
          <cell r="E843" t="str">
            <v>17-0831-P4R1</v>
          </cell>
          <cell r="F843" t="str">
            <v>G14</v>
          </cell>
          <cell r="G843" t="str">
            <v>Media</v>
          </cell>
          <cell r="H843">
            <v>2</v>
          </cell>
          <cell r="I843" t="str">
            <v>Media control</v>
          </cell>
          <cell r="J843">
            <v>0</v>
          </cell>
          <cell r="K843" t="str">
            <v>NA</v>
          </cell>
          <cell r="L843">
            <v>1</v>
          </cell>
          <cell r="M843">
            <v>96</v>
          </cell>
          <cell r="N843">
            <v>5</v>
          </cell>
          <cell r="O843" t="str">
            <v xml:space="preserve">Human </v>
          </cell>
          <cell r="P843" t="str">
            <v>S1500+</v>
          </cell>
          <cell r="Q843" t="str">
            <v>HepaRG</v>
          </cell>
          <cell r="R843" t="str">
            <v>2D</v>
          </cell>
          <cell r="S843" t="str">
            <v>NA</v>
          </cell>
          <cell r="T843" t="str">
            <v>NA</v>
          </cell>
          <cell r="U843" t="str">
            <v>NA</v>
          </cell>
        </row>
        <row r="844">
          <cell r="A844" t="str">
            <v>Plate4-G15</v>
          </cell>
          <cell r="B844">
            <v>843</v>
          </cell>
          <cell r="C844">
            <v>4</v>
          </cell>
          <cell r="D844" t="str">
            <v>17-0831-P4R1_G15_3F_1</v>
          </cell>
          <cell r="E844" t="str">
            <v>17-0831-P4R1</v>
          </cell>
          <cell r="F844" t="str">
            <v>G15</v>
          </cell>
          <cell r="G844" t="str">
            <v>3F</v>
          </cell>
          <cell r="H844">
            <v>1</v>
          </cell>
          <cell r="I844" t="str">
            <v>Laurylamidopropyl betaine</v>
          </cell>
          <cell r="J844">
            <v>6.3473812200346346E-5</v>
          </cell>
          <cell r="K844" t="str">
            <v>F</v>
          </cell>
          <cell r="L844">
            <v>1</v>
          </cell>
          <cell r="M844">
            <v>96</v>
          </cell>
          <cell r="N844">
            <v>5</v>
          </cell>
          <cell r="O844" t="str">
            <v xml:space="preserve">Human </v>
          </cell>
          <cell r="P844" t="str">
            <v>S1500+</v>
          </cell>
          <cell r="Q844" t="str">
            <v>HepaRG</v>
          </cell>
          <cell r="R844" t="str">
            <v>2D</v>
          </cell>
          <cell r="S844" t="str">
            <v>NA</v>
          </cell>
          <cell r="T844" t="str">
            <v>NA</v>
          </cell>
          <cell r="U844" t="str">
            <v>NA</v>
          </cell>
        </row>
        <row r="845">
          <cell r="A845" t="str">
            <v>Plate4-G16</v>
          </cell>
          <cell r="B845">
            <v>844</v>
          </cell>
          <cell r="C845">
            <v>4</v>
          </cell>
          <cell r="D845" t="str">
            <v>17-0831-P4R1_G16_3F_2</v>
          </cell>
          <cell r="E845" t="str">
            <v>17-0831-P4R1</v>
          </cell>
          <cell r="F845" t="str">
            <v>G16</v>
          </cell>
          <cell r="G845" t="str">
            <v>3F</v>
          </cell>
          <cell r="H845">
            <v>2</v>
          </cell>
          <cell r="I845" t="str">
            <v>Laurylamidopropyl betaine</v>
          </cell>
          <cell r="J845">
            <v>6.3473812200346346E-5</v>
          </cell>
          <cell r="K845" t="str">
            <v>F</v>
          </cell>
          <cell r="L845">
            <v>1</v>
          </cell>
          <cell r="M845">
            <v>96</v>
          </cell>
          <cell r="N845">
            <v>5</v>
          </cell>
          <cell r="O845" t="str">
            <v xml:space="preserve">Human </v>
          </cell>
          <cell r="P845" t="str">
            <v>S1500+</v>
          </cell>
          <cell r="Q845" t="str">
            <v>HepaRG</v>
          </cell>
          <cell r="R845" t="str">
            <v>2D</v>
          </cell>
          <cell r="S845" t="str">
            <v>NA</v>
          </cell>
          <cell r="T845" t="str">
            <v>NA</v>
          </cell>
          <cell r="U845" t="str">
            <v>NA</v>
          </cell>
        </row>
        <row r="846">
          <cell r="A846" t="str">
            <v>Plate4-G17</v>
          </cell>
          <cell r="B846">
            <v>847</v>
          </cell>
          <cell r="C846">
            <v>4</v>
          </cell>
          <cell r="D846" t="str">
            <v>17-0831-P4R1_G17_3G_1</v>
          </cell>
          <cell r="E846" t="str">
            <v>17-0831-P4R1</v>
          </cell>
          <cell r="F846" t="str">
            <v>G17</v>
          </cell>
          <cell r="G846" t="str">
            <v>3G</v>
          </cell>
          <cell r="H846">
            <v>1</v>
          </cell>
          <cell r="I846" t="str">
            <v>Laurylamidopropyl betaine</v>
          </cell>
          <cell r="J846">
            <v>2.008664943048935E-5</v>
          </cell>
          <cell r="K846" t="str">
            <v>G</v>
          </cell>
          <cell r="L846">
            <v>1</v>
          </cell>
          <cell r="M846">
            <v>96</v>
          </cell>
          <cell r="N846">
            <v>5</v>
          </cell>
          <cell r="O846" t="str">
            <v xml:space="preserve">Human </v>
          </cell>
          <cell r="P846" t="str">
            <v>S1500+</v>
          </cell>
          <cell r="Q846" t="str">
            <v>HepaRG</v>
          </cell>
          <cell r="R846" t="str">
            <v>2D</v>
          </cell>
          <cell r="S846" t="str">
            <v>NA</v>
          </cell>
          <cell r="T846" t="str">
            <v>NA</v>
          </cell>
          <cell r="U846" t="str">
            <v>NA</v>
          </cell>
        </row>
        <row r="847">
          <cell r="A847" t="str">
            <v>Plate4-G18</v>
          </cell>
          <cell r="B847">
            <v>848</v>
          </cell>
          <cell r="C847">
            <v>4</v>
          </cell>
          <cell r="D847" t="str">
            <v>17-0831-P4R1_G18_3G_2</v>
          </cell>
          <cell r="E847" t="str">
            <v>17-0831-P4R1</v>
          </cell>
          <cell r="F847" t="str">
            <v>G18</v>
          </cell>
          <cell r="G847" t="str">
            <v>3G</v>
          </cell>
          <cell r="H847">
            <v>2</v>
          </cell>
          <cell r="I847" t="str">
            <v>Laurylamidopropyl betaine</v>
          </cell>
          <cell r="J847">
            <v>2.008664943048935E-5</v>
          </cell>
          <cell r="K847" t="str">
            <v>G</v>
          </cell>
          <cell r="L847">
            <v>1</v>
          </cell>
          <cell r="M847">
            <v>96</v>
          </cell>
          <cell r="N847">
            <v>5</v>
          </cell>
          <cell r="O847" t="str">
            <v xml:space="preserve">Human </v>
          </cell>
          <cell r="P847" t="str">
            <v>S1500+</v>
          </cell>
          <cell r="Q847" t="str">
            <v>HepaRG</v>
          </cell>
          <cell r="R847" t="str">
            <v>2D</v>
          </cell>
          <cell r="S847" t="str">
            <v>NA</v>
          </cell>
          <cell r="T847" t="str">
            <v>NA</v>
          </cell>
          <cell r="U847" t="str">
            <v>NA</v>
          </cell>
        </row>
        <row r="848">
          <cell r="A848" t="str">
            <v>Plate4-G19</v>
          </cell>
          <cell r="B848">
            <v>851</v>
          </cell>
          <cell r="C848">
            <v>4</v>
          </cell>
          <cell r="D848" t="str">
            <v>17-0831-P4R1_G19_3H_1</v>
          </cell>
          <cell r="E848" t="str">
            <v>17-0831-P4R1</v>
          </cell>
          <cell r="F848" t="str">
            <v>G19</v>
          </cell>
          <cell r="G848" t="str">
            <v>3H</v>
          </cell>
          <cell r="H848">
            <v>1</v>
          </cell>
          <cell r="I848" t="str">
            <v>Laurylamidopropyl betaine</v>
          </cell>
          <cell r="J848">
            <v>6.356534629901693E-6</v>
          </cell>
          <cell r="K848" t="str">
            <v>H</v>
          </cell>
          <cell r="L848">
            <v>1</v>
          </cell>
          <cell r="M848">
            <v>96</v>
          </cell>
          <cell r="N848">
            <v>5</v>
          </cell>
          <cell r="O848" t="str">
            <v xml:space="preserve">Human </v>
          </cell>
          <cell r="P848" t="str">
            <v>S1500+</v>
          </cell>
          <cell r="Q848" t="str">
            <v>HepaRG</v>
          </cell>
          <cell r="R848" t="str">
            <v>2D</v>
          </cell>
          <cell r="S848" t="str">
            <v>NA</v>
          </cell>
          <cell r="T848" t="str">
            <v>NA</v>
          </cell>
          <cell r="U848" t="str">
            <v>NA</v>
          </cell>
        </row>
        <row r="849">
          <cell r="A849" t="str">
            <v>Plate4-G20</v>
          </cell>
          <cell r="B849">
            <v>852</v>
          </cell>
          <cell r="C849">
            <v>4</v>
          </cell>
          <cell r="D849" t="str">
            <v>17-0831-P4R1_G20_3H_2</v>
          </cell>
          <cell r="E849" t="str">
            <v>17-0831-P4R1</v>
          </cell>
          <cell r="F849" t="str">
            <v>G20</v>
          </cell>
          <cell r="G849" t="str">
            <v>3H</v>
          </cell>
          <cell r="H849">
            <v>2</v>
          </cell>
          <cell r="I849" t="str">
            <v>Laurylamidopropyl betaine</v>
          </cell>
          <cell r="J849">
            <v>6.356534629901693E-6</v>
          </cell>
          <cell r="K849" t="str">
            <v>H</v>
          </cell>
          <cell r="L849">
            <v>1</v>
          </cell>
          <cell r="M849">
            <v>96</v>
          </cell>
          <cell r="N849">
            <v>5</v>
          </cell>
          <cell r="O849" t="str">
            <v xml:space="preserve">Human </v>
          </cell>
          <cell r="P849" t="str">
            <v>S1500+</v>
          </cell>
          <cell r="Q849" t="str">
            <v>HepaRG</v>
          </cell>
          <cell r="R849" t="str">
            <v>2D</v>
          </cell>
          <cell r="S849" t="str">
            <v>NA</v>
          </cell>
          <cell r="T849" t="str">
            <v>NA</v>
          </cell>
          <cell r="U849" t="str">
            <v>NA</v>
          </cell>
        </row>
        <row r="850">
          <cell r="A850" t="str">
            <v>Plate4-G21</v>
          </cell>
          <cell r="B850">
            <v>855</v>
          </cell>
          <cell r="C850">
            <v>4</v>
          </cell>
          <cell r="D850" t="str">
            <v>17-0831-P4R1_G21_3I_1</v>
          </cell>
          <cell r="E850" t="str">
            <v>17-0831-P4R1</v>
          </cell>
          <cell r="F850" t="str">
            <v>G21</v>
          </cell>
          <cell r="G850" t="str">
            <v>3I</v>
          </cell>
          <cell r="H850">
            <v>1</v>
          </cell>
          <cell r="I850" t="str">
            <v>Laurylamidopropyl betaine</v>
          </cell>
          <cell r="J850">
            <v>2.0115615917410421E-6</v>
          </cell>
          <cell r="K850" t="str">
            <v>I</v>
          </cell>
          <cell r="L850">
            <v>1</v>
          </cell>
          <cell r="M850">
            <v>96</v>
          </cell>
          <cell r="N850">
            <v>5</v>
          </cell>
          <cell r="O850" t="str">
            <v xml:space="preserve">Human </v>
          </cell>
          <cell r="P850" t="str">
            <v>S1500+</v>
          </cell>
          <cell r="Q850" t="str">
            <v>HepaRG</v>
          </cell>
          <cell r="R850" t="str">
            <v>2D</v>
          </cell>
          <cell r="S850" t="str">
            <v>NA</v>
          </cell>
          <cell r="T850" t="str">
            <v>NA</v>
          </cell>
          <cell r="U850" t="str">
            <v>NA</v>
          </cell>
        </row>
        <row r="851">
          <cell r="A851" t="str">
            <v>Plate4-G22</v>
          </cell>
          <cell r="B851">
            <v>856</v>
          </cell>
          <cell r="C851">
            <v>4</v>
          </cell>
          <cell r="D851" t="str">
            <v>17-0831-P4R1_G22_3I_2</v>
          </cell>
          <cell r="E851" t="str">
            <v>17-0831-P4R1</v>
          </cell>
          <cell r="F851" t="str">
            <v>G22</v>
          </cell>
          <cell r="G851" t="str">
            <v>3I</v>
          </cell>
          <cell r="H851">
            <v>2</v>
          </cell>
          <cell r="I851" t="str">
            <v>Laurylamidopropyl betaine</v>
          </cell>
          <cell r="J851">
            <v>2.0115615917410421E-6</v>
          </cell>
          <cell r="K851" t="str">
            <v>I</v>
          </cell>
          <cell r="L851">
            <v>1</v>
          </cell>
          <cell r="M851">
            <v>96</v>
          </cell>
          <cell r="N851">
            <v>5</v>
          </cell>
          <cell r="O851" t="str">
            <v xml:space="preserve">Human </v>
          </cell>
          <cell r="P851" t="str">
            <v>S1500+</v>
          </cell>
          <cell r="Q851" t="str">
            <v>HepaRG</v>
          </cell>
          <cell r="R851" t="str">
            <v>2D</v>
          </cell>
          <cell r="S851" t="str">
            <v>NA</v>
          </cell>
          <cell r="T851" t="str">
            <v>NA</v>
          </cell>
          <cell r="U851" t="str">
            <v>NA</v>
          </cell>
        </row>
        <row r="852">
          <cell r="A852" t="str">
            <v>Plate4-G3</v>
          </cell>
          <cell r="B852">
            <v>823</v>
          </cell>
          <cell r="C852">
            <v>4</v>
          </cell>
          <cell r="D852" t="str">
            <v>17-0831-P4R1_G3_3A_1</v>
          </cell>
          <cell r="E852" t="str">
            <v>17-0831-P4R1</v>
          </cell>
          <cell r="F852" t="str">
            <v>G3</v>
          </cell>
          <cell r="G852" t="str">
            <v>3A</v>
          </cell>
          <cell r="H852">
            <v>1</v>
          </cell>
          <cell r="I852" t="str">
            <v>Laurylamidopropyl betaine</v>
          </cell>
          <cell r="J852">
            <v>0.02</v>
          </cell>
          <cell r="K852" t="str">
            <v>A</v>
          </cell>
          <cell r="L852">
            <v>1</v>
          </cell>
          <cell r="M852">
            <v>96</v>
          </cell>
          <cell r="N852">
            <v>5</v>
          </cell>
          <cell r="O852" t="str">
            <v xml:space="preserve">Human </v>
          </cell>
          <cell r="P852" t="str">
            <v>S1500+</v>
          </cell>
          <cell r="Q852" t="str">
            <v>HepaRG</v>
          </cell>
          <cell r="R852" t="str">
            <v>2D</v>
          </cell>
          <cell r="S852" t="str">
            <v>NA</v>
          </cell>
          <cell r="T852" t="str">
            <v>NA</v>
          </cell>
          <cell r="U852" t="str">
            <v>NA</v>
          </cell>
        </row>
        <row r="853">
          <cell r="A853" t="str">
            <v>Plate4-G4</v>
          </cell>
          <cell r="B853">
            <v>824</v>
          </cell>
          <cell r="C853">
            <v>4</v>
          </cell>
          <cell r="D853" t="str">
            <v>17-0831-P4R1_G4_3A_2</v>
          </cell>
          <cell r="E853" t="str">
            <v>17-0831-P4R1</v>
          </cell>
          <cell r="F853" t="str">
            <v>G4</v>
          </cell>
          <cell r="G853" t="str">
            <v>3A</v>
          </cell>
          <cell r="H853">
            <v>2</v>
          </cell>
          <cell r="I853" t="str">
            <v>Laurylamidopropyl betaine</v>
          </cell>
          <cell r="J853">
            <v>0.02</v>
          </cell>
          <cell r="K853" t="str">
            <v>A</v>
          </cell>
          <cell r="L853">
            <v>1</v>
          </cell>
          <cell r="M853">
            <v>96</v>
          </cell>
          <cell r="N853">
            <v>5</v>
          </cell>
          <cell r="O853" t="str">
            <v xml:space="preserve">Human </v>
          </cell>
          <cell r="P853" t="str">
            <v>S1500+</v>
          </cell>
          <cell r="Q853" t="str">
            <v>HepaRG</v>
          </cell>
          <cell r="R853" t="str">
            <v>2D</v>
          </cell>
          <cell r="S853" t="str">
            <v>NA</v>
          </cell>
          <cell r="T853" t="str">
            <v>NA</v>
          </cell>
          <cell r="U853" t="str">
            <v>NA</v>
          </cell>
        </row>
        <row r="854">
          <cell r="A854" t="str">
            <v>Plate4-G5</v>
          </cell>
          <cell r="B854">
            <v>827</v>
          </cell>
          <cell r="C854">
            <v>4</v>
          </cell>
          <cell r="D854" t="str">
            <v>17-0831-P4R1_G5_3B_1</v>
          </cell>
          <cell r="E854" t="str">
            <v>17-0831-P4R1</v>
          </cell>
          <cell r="F854" t="str">
            <v>G5</v>
          </cell>
          <cell r="G854" t="str">
            <v>3B</v>
          </cell>
          <cell r="H854">
            <v>1</v>
          </cell>
          <cell r="I854" t="str">
            <v>Laurylamidopropyl betaine</v>
          </cell>
          <cell r="J854">
            <v>6.3291139240506328E-3</v>
          </cell>
          <cell r="K854" t="str">
            <v>B</v>
          </cell>
          <cell r="L854">
            <v>1</v>
          </cell>
          <cell r="M854">
            <v>96</v>
          </cell>
          <cell r="N854">
            <v>5</v>
          </cell>
          <cell r="O854" t="str">
            <v xml:space="preserve">Human </v>
          </cell>
          <cell r="P854" t="str">
            <v>S1500+</v>
          </cell>
          <cell r="Q854" t="str">
            <v>HepaRG</v>
          </cell>
          <cell r="R854" t="str">
            <v>2D</v>
          </cell>
          <cell r="S854" t="str">
            <v>NA</v>
          </cell>
          <cell r="T854" t="str">
            <v>NA</v>
          </cell>
          <cell r="U854" t="str">
            <v>NA</v>
          </cell>
        </row>
        <row r="855">
          <cell r="A855" t="str">
            <v>Plate4-G6</v>
          </cell>
          <cell r="B855">
            <v>828</v>
          </cell>
          <cell r="C855">
            <v>4</v>
          </cell>
          <cell r="D855" t="str">
            <v>17-0831-P4R1_G6_3B_2</v>
          </cell>
          <cell r="E855" t="str">
            <v>17-0831-P4R1</v>
          </cell>
          <cell r="F855" t="str">
            <v>G6</v>
          </cell>
          <cell r="G855" t="str">
            <v>3B</v>
          </cell>
          <cell r="H855">
            <v>2</v>
          </cell>
          <cell r="I855" t="str">
            <v>Laurylamidopropyl betaine</v>
          </cell>
          <cell r="J855">
            <v>6.3291139240506328E-3</v>
          </cell>
          <cell r="K855" t="str">
            <v>B</v>
          </cell>
          <cell r="L855">
            <v>1</v>
          </cell>
          <cell r="M855">
            <v>96</v>
          </cell>
          <cell r="N855">
            <v>5</v>
          </cell>
          <cell r="O855" t="str">
            <v xml:space="preserve">Human </v>
          </cell>
          <cell r="P855" t="str">
            <v>S1500+</v>
          </cell>
          <cell r="Q855" t="str">
            <v>HepaRG</v>
          </cell>
          <cell r="R855" t="str">
            <v>2D</v>
          </cell>
          <cell r="S855" t="str">
            <v>NA</v>
          </cell>
          <cell r="T855" t="str">
            <v>NA</v>
          </cell>
          <cell r="U855" t="str">
            <v>NA</v>
          </cell>
        </row>
        <row r="856">
          <cell r="A856" t="str">
            <v>Plate4-G7</v>
          </cell>
          <cell r="B856">
            <v>831</v>
          </cell>
          <cell r="C856">
            <v>4</v>
          </cell>
          <cell r="D856" t="str">
            <v>17-0831-P4R1_G7_3C_1</v>
          </cell>
          <cell r="E856" t="str">
            <v>17-0831-P4R1</v>
          </cell>
          <cell r="F856" t="str">
            <v>G7</v>
          </cell>
          <cell r="G856" t="str">
            <v>3C</v>
          </cell>
          <cell r="H856">
            <v>1</v>
          </cell>
          <cell r="I856" t="str">
            <v>Laurylamidopropyl betaine</v>
          </cell>
          <cell r="J856">
            <v>2.0028841531805801E-3</v>
          </cell>
          <cell r="K856" t="str">
            <v>C</v>
          </cell>
          <cell r="L856">
            <v>1</v>
          </cell>
          <cell r="M856">
            <v>96</v>
          </cell>
          <cell r="N856">
            <v>5</v>
          </cell>
          <cell r="O856" t="str">
            <v xml:space="preserve">Human </v>
          </cell>
          <cell r="P856" t="str">
            <v>S1500+</v>
          </cell>
          <cell r="Q856" t="str">
            <v>HepaRG</v>
          </cell>
          <cell r="R856" t="str">
            <v>2D</v>
          </cell>
          <cell r="S856" t="str">
            <v>NA</v>
          </cell>
          <cell r="T856" t="str">
            <v>NA</v>
          </cell>
          <cell r="U856" t="str">
            <v>NA</v>
          </cell>
        </row>
        <row r="857">
          <cell r="A857" t="str">
            <v>Plate4-G8</v>
          </cell>
          <cell r="B857">
            <v>832</v>
          </cell>
          <cell r="C857">
            <v>4</v>
          </cell>
          <cell r="D857" t="str">
            <v>17-0831-P4R1_G8_3C_2</v>
          </cell>
          <cell r="E857" t="str">
            <v>17-0831-P4R1</v>
          </cell>
          <cell r="F857" t="str">
            <v>G8</v>
          </cell>
          <cell r="G857" t="str">
            <v>3C</v>
          </cell>
          <cell r="H857">
            <v>2</v>
          </cell>
          <cell r="I857" t="str">
            <v>Laurylamidopropyl betaine</v>
          </cell>
          <cell r="J857">
            <v>2.0028841531805801E-3</v>
          </cell>
          <cell r="K857" t="str">
            <v>C</v>
          </cell>
          <cell r="L857">
            <v>1</v>
          </cell>
          <cell r="M857">
            <v>96</v>
          </cell>
          <cell r="N857">
            <v>5</v>
          </cell>
          <cell r="O857" t="str">
            <v xml:space="preserve">Human </v>
          </cell>
          <cell r="P857" t="str">
            <v>S1500+</v>
          </cell>
          <cell r="Q857" t="str">
            <v>HepaRG</v>
          </cell>
          <cell r="R857" t="str">
            <v>2D</v>
          </cell>
          <cell r="S857" t="str">
            <v>NA</v>
          </cell>
          <cell r="T857" t="str">
            <v>NA</v>
          </cell>
          <cell r="U857" t="str">
            <v>NA</v>
          </cell>
        </row>
        <row r="858">
          <cell r="A858" t="str">
            <v>Plate4-G9</v>
          </cell>
          <cell r="B858">
            <v>835</v>
          </cell>
          <cell r="C858">
            <v>4</v>
          </cell>
          <cell r="D858" t="str">
            <v>17-0831-P4R1_G9_3D_1</v>
          </cell>
          <cell r="E858" t="str">
            <v>17-0831-P4R1</v>
          </cell>
          <cell r="F858" t="str">
            <v>G9</v>
          </cell>
          <cell r="G858" t="str">
            <v>3D</v>
          </cell>
          <cell r="H858">
            <v>1</v>
          </cell>
          <cell r="I858" t="str">
            <v>Laurylamidopropyl betaine</v>
          </cell>
          <cell r="J858">
            <v>6.3382409910777847E-4</v>
          </cell>
          <cell r="K858" t="str">
            <v>D</v>
          </cell>
          <cell r="L858">
            <v>1</v>
          </cell>
          <cell r="M858">
            <v>96</v>
          </cell>
          <cell r="N858">
            <v>5</v>
          </cell>
          <cell r="O858" t="str">
            <v xml:space="preserve">Human </v>
          </cell>
          <cell r="P858" t="str">
            <v>S1500+</v>
          </cell>
          <cell r="Q858" t="str">
            <v>HepaRG</v>
          </cell>
          <cell r="R858" t="str">
            <v>2D</v>
          </cell>
          <cell r="S858" t="str">
            <v>NA</v>
          </cell>
          <cell r="T858" t="str">
            <v>NA</v>
          </cell>
          <cell r="U858" t="str">
            <v>NA</v>
          </cell>
        </row>
        <row r="859">
          <cell r="A859" t="str">
            <v>Plate4-H1</v>
          </cell>
          <cell r="B859">
            <v>998</v>
          </cell>
          <cell r="C859">
            <v>4</v>
          </cell>
          <cell r="D859" t="str">
            <v>17-0831-P4R1_H1_NTP- CONTROL-8_2</v>
          </cell>
          <cell r="E859" t="str">
            <v>17-0831-P4R1</v>
          </cell>
          <cell r="F859" t="str">
            <v>H1</v>
          </cell>
          <cell r="G859" t="str">
            <v>NTP- CONTROL-8</v>
          </cell>
          <cell r="H859">
            <v>2</v>
          </cell>
          <cell r="I859" t="str">
            <v>Lysate control2</v>
          </cell>
          <cell r="J859" t="str">
            <v>NA</v>
          </cell>
          <cell r="K859" t="str">
            <v>NA</v>
          </cell>
          <cell r="L859">
            <v>1</v>
          </cell>
          <cell r="M859">
            <v>96</v>
          </cell>
          <cell r="N859">
            <v>5</v>
          </cell>
          <cell r="O859" t="str">
            <v xml:space="preserve">Human </v>
          </cell>
          <cell r="P859" t="str">
            <v>S1500+</v>
          </cell>
          <cell r="Q859" t="str">
            <v>HepaRG</v>
          </cell>
          <cell r="R859" t="str">
            <v>2D</v>
          </cell>
          <cell r="S859" t="str">
            <v>NA</v>
          </cell>
          <cell r="T859" t="str">
            <v>NA</v>
          </cell>
          <cell r="U859" t="str">
            <v>NA</v>
          </cell>
        </row>
        <row r="860">
          <cell r="A860" t="str">
            <v>Plate4-H10</v>
          </cell>
          <cell r="B860">
            <v>838</v>
          </cell>
          <cell r="C860">
            <v>4</v>
          </cell>
          <cell r="D860" t="str">
            <v>17-0831-P4R1_H10_3D_4</v>
          </cell>
          <cell r="E860" t="str">
            <v>17-0831-P4R1</v>
          </cell>
          <cell r="F860" t="str">
            <v>H10</v>
          </cell>
          <cell r="G860" t="str">
            <v>3D</v>
          </cell>
          <cell r="H860">
            <v>4</v>
          </cell>
          <cell r="I860" t="str">
            <v>Laurylamidopropyl betaine</v>
          </cell>
          <cell r="J860">
            <v>6.3382409910777847E-4</v>
          </cell>
          <cell r="K860" t="str">
            <v>D</v>
          </cell>
          <cell r="L860">
            <v>1</v>
          </cell>
          <cell r="M860">
            <v>96</v>
          </cell>
          <cell r="N860">
            <v>5</v>
          </cell>
          <cell r="O860" t="str">
            <v xml:space="preserve">Human </v>
          </cell>
          <cell r="P860" t="str">
            <v>S1500+</v>
          </cell>
          <cell r="Q860" t="str">
            <v>HepaRG</v>
          </cell>
          <cell r="R860" t="str">
            <v>2D</v>
          </cell>
          <cell r="S860" t="str">
            <v>NA</v>
          </cell>
          <cell r="T860" t="str">
            <v>NA</v>
          </cell>
          <cell r="U860" t="str">
            <v>NA</v>
          </cell>
        </row>
        <row r="861">
          <cell r="A861" t="str">
            <v>Plate4-H11</v>
          </cell>
          <cell r="B861">
            <v>841</v>
          </cell>
          <cell r="C861">
            <v>4</v>
          </cell>
          <cell r="D861" t="str">
            <v>17-0831-P4R1_H11_3E_3</v>
          </cell>
          <cell r="E861" t="str">
            <v>17-0831-P4R1</v>
          </cell>
          <cell r="F861" t="str">
            <v>H11</v>
          </cell>
          <cell r="G861" t="str">
            <v>3E</v>
          </cell>
          <cell r="H861">
            <v>3</v>
          </cell>
          <cell r="I861" t="str">
            <v>Laurylamidopropyl betaine</v>
          </cell>
          <cell r="J861">
            <v>2.0057724655309444E-4</v>
          </cell>
          <cell r="K861" t="str">
            <v>E</v>
          </cell>
          <cell r="L861">
            <v>1</v>
          </cell>
          <cell r="M861">
            <v>96</v>
          </cell>
          <cell r="N861">
            <v>5</v>
          </cell>
          <cell r="O861" t="str">
            <v xml:space="preserve">Human </v>
          </cell>
          <cell r="P861" t="str">
            <v>S1500+</v>
          </cell>
          <cell r="Q861" t="str">
            <v>HepaRG</v>
          </cell>
          <cell r="R861" t="str">
            <v>2D</v>
          </cell>
          <cell r="S861" t="str">
            <v>NA</v>
          </cell>
          <cell r="T861" t="str">
            <v>NA</v>
          </cell>
          <cell r="U861" t="str">
            <v>NA</v>
          </cell>
        </row>
        <row r="862">
          <cell r="A862" t="str">
            <v>Plate4-H12</v>
          </cell>
          <cell r="B862">
            <v>842</v>
          </cell>
          <cell r="C862">
            <v>4</v>
          </cell>
          <cell r="D862" t="str">
            <v>17-0831-P4R1_H12_3E_4</v>
          </cell>
          <cell r="E862" t="str">
            <v>17-0831-P4R1</v>
          </cell>
          <cell r="F862" t="str">
            <v>H12</v>
          </cell>
          <cell r="G862" t="str">
            <v>3E</v>
          </cell>
          <cell r="H862">
            <v>4</v>
          </cell>
          <cell r="I862" t="str">
            <v>Laurylamidopropyl betaine</v>
          </cell>
          <cell r="J862">
            <v>2.0057724655309444E-4</v>
          </cell>
          <cell r="K862" t="str">
            <v>E</v>
          </cell>
          <cell r="L862">
            <v>1</v>
          </cell>
          <cell r="M862">
            <v>96</v>
          </cell>
          <cell r="N862">
            <v>5</v>
          </cell>
          <cell r="O862" t="str">
            <v xml:space="preserve">Human </v>
          </cell>
          <cell r="P862" t="str">
            <v>S1500+</v>
          </cell>
          <cell r="Q862" t="str">
            <v>HepaRG</v>
          </cell>
          <cell r="R862" t="str">
            <v>2D</v>
          </cell>
          <cell r="S862" t="str">
            <v>NA</v>
          </cell>
          <cell r="T862" t="str">
            <v>NA</v>
          </cell>
          <cell r="U862" t="str">
            <v>NA</v>
          </cell>
        </row>
        <row r="863">
          <cell r="A863" t="str">
            <v>Plate4-H13</v>
          </cell>
          <cell r="B863">
            <v>977</v>
          </cell>
          <cell r="C863">
            <v>4</v>
          </cell>
          <cell r="D863" t="str">
            <v>17-0831-P4R1_H13_Media _3</v>
          </cell>
          <cell r="E863" t="str">
            <v>17-0831-P4R1</v>
          </cell>
          <cell r="F863" t="str">
            <v>H13</v>
          </cell>
          <cell r="G863" t="str">
            <v>Media</v>
          </cell>
          <cell r="H863">
            <v>3</v>
          </cell>
          <cell r="I863" t="str">
            <v>Media control</v>
          </cell>
          <cell r="J863">
            <v>0</v>
          </cell>
          <cell r="K863" t="str">
            <v>NA</v>
          </cell>
          <cell r="L863">
            <v>1</v>
          </cell>
          <cell r="M863">
            <v>96</v>
          </cell>
          <cell r="N863">
            <v>5</v>
          </cell>
          <cell r="O863" t="str">
            <v xml:space="preserve">Human </v>
          </cell>
          <cell r="P863" t="str">
            <v>S1500+</v>
          </cell>
          <cell r="Q863" t="str">
            <v>HepaRG</v>
          </cell>
          <cell r="R863" t="str">
            <v>2D</v>
          </cell>
          <cell r="S863" t="str">
            <v>NA</v>
          </cell>
          <cell r="T863" t="str">
            <v>NA</v>
          </cell>
          <cell r="U863" t="str">
            <v>NA</v>
          </cell>
        </row>
        <row r="864">
          <cell r="A864" t="str">
            <v>Plate4-H14</v>
          </cell>
          <cell r="B864">
            <v>978</v>
          </cell>
          <cell r="C864">
            <v>4</v>
          </cell>
          <cell r="D864" t="str">
            <v>17-0831-P4R1_H14_Media _4</v>
          </cell>
          <cell r="E864" t="str">
            <v>17-0831-P4R1</v>
          </cell>
          <cell r="F864" t="str">
            <v>H14</v>
          </cell>
          <cell r="G864" t="str">
            <v>Media</v>
          </cell>
          <cell r="H864">
            <v>4</v>
          </cell>
          <cell r="I864" t="str">
            <v>Media control</v>
          </cell>
          <cell r="J864">
            <v>0</v>
          </cell>
          <cell r="K864" t="str">
            <v>NA</v>
          </cell>
          <cell r="L864">
            <v>1</v>
          </cell>
          <cell r="M864">
            <v>96</v>
          </cell>
          <cell r="N864">
            <v>5</v>
          </cell>
          <cell r="O864" t="str">
            <v xml:space="preserve">Human </v>
          </cell>
          <cell r="P864" t="str">
            <v>S1500+</v>
          </cell>
          <cell r="Q864" t="str">
            <v>HepaRG</v>
          </cell>
          <cell r="R864" t="str">
            <v>2D</v>
          </cell>
          <cell r="S864" t="str">
            <v>NA</v>
          </cell>
          <cell r="T864" t="str">
            <v>NA</v>
          </cell>
          <cell r="U864" t="str">
            <v>NA</v>
          </cell>
        </row>
        <row r="865">
          <cell r="A865" t="str">
            <v>Plate4-H15</v>
          </cell>
          <cell r="B865">
            <v>845</v>
          </cell>
          <cell r="C865">
            <v>4</v>
          </cell>
          <cell r="D865" t="str">
            <v>17-0831-P4R1_H15_3F_3</v>
          </cell>
          <cell r="E865" t="str">
            <v>17-0831-P4R1</v>
          </cell>
          <cell r="F865" t="str">
            <v>H15</v>
          </cell>
          <cell r="G865" t="str">
            <v>3F</v>
          </cell>
          <cell r="H865">
            <v>3</v>
          </cell>
          <cell r="I865" t="str">
            <v>Laurylamidopropyl betaine</v>
          </cell>
          <cell r="J865">
            <v>6.3473812200346346E-5</v>
          </cell>
          <cell r="K865" t="str">
            <v>F</v>
          </cell>
          <cell r="L865">
            <v>1</v>
          </cell>
          <cell r="M865">
            <v>96</v>
          </cell>
          <cell r="N865">
            <v>5</v>
          </cell>
          <cell r="O865" t="str">
            <v xml:space="preserve">Human </v>
          </cell>
          <cell r="P865" t="str">
            <v>S1500+</v>
          </cell>
          <cell r="Q865" t="str">
            <v>HepaRG</v>
          </cell>
          <cell r="R865" t="str">
            <v>2D</v>
          </cell>
          <cell r="S865" t="str">
            <v>NA</v>
          </cell>
          <cell r="T865" t="str">
            <v>NA</v>
          </cell>
          <cell r="U865" t="str">
            <v>NA</v>
          </cell>
        </row>
        <row r="866">
          <cell r="A866" t="str">
            <v>Plate4-H16</v>
          </cell>
          <cell r="B866">
            <v>846</v>
          </cell>
          <cell r="C866">
            <v>4</v>
          </cell>
          <cell r="D866" t="str">
            <v>17-0831-P4R1_H16_3F_4</v>
          </cell>
          <cell r="E866" t="str">
            <v>17-0831-P4R1</v>
          </cell>
          <cell r="F866" t="str">
            <v>H16</v>
          </cell>
          <cell r="G866" t="str">
            <v>3F</v>
          </cell>
          <cell r="H866">
            <v>4</v>
          </cell>
          <cell r="I866" t="str">
            <v>Laurylamidopropyl betaine</v>
          </cell>
          <cell r="J866">
            <v>6.3473812200346346E-5</v>
          </cell>
          <cell r="K866" t="str">
            <v>F</v>
          </cell>
          <cell r="L866">
            <v>1</v>
          </cell>
          <cell r="M866">
            <v>96</v>
          </cell>
          <cell r="N866">
            <v>5</v>
          </cell>
          <cell r="O866" t="str">
            <v xml:space="preserve">Human </v>
          </cell>
          <cell r="P866" t="str">
            <v>S1500+</v>
          </cell>
          <cell r="Q866" t="str">
            <v>HepaRG</v>
          </cell>
          <cell r="R866" t="str">
            <v>2D</v>
          </cell>
          <cell r="S866" t="str">
            <v>NA</v>
          </cell>
          <cell r="T866" t="str">
            <v>NA</v>
          </cell>
          <cell r="U866" t="str">
            <v>NA</v>
          </cell>
        </row>
        <row r="867">
          <cell r="A867" t="str">
            <v>Plate4-H17</v>
          </cell>
          <cell r="B867">
            <v>849</v>
          </cell>
          <cell r="C867">
            <v>4</v>
          </cell>
          <cell r="D867" t="str">
            <v>17-0831-P4R1_H17_3G_3</v>
          </cell>
          <cell r="E867" t="str">
            <v>17-0831-P4R1</v>
          </cell>
          <cell r="F867" t="str">
            <v>H17</v>
          </cell>
          <cell r="G867" t="str">
            <v>3G</v>
          </cell>
          <cell r="H867">
            <v>3</v>
          </cell>
          <cell r="I867" t="str">
            <v>Laurylamidopropyl betaine</v>
          </cell>
          <cell r="J867">
            <v>2.008664943048935E-5</v>
          </cell>
          <cell r="K867" t="str">
            <v>G</v>
          </cell>
          <cell r="L867">
            <v>1</v>
          </cell>
          <cell r="M867">
            <v>96</v>
          </cell>
          <cell r="N867">
            <v>5</v>
          </cell>
          <cell r="O867" t="str">
            <v xml:space="preserve">Human </v>
          </cell>
          <cell r="P867" t="str">
            <v>S1500+</v>
          </cell>
          <cell r="Q867" t="str">
            <v>HepaRG</v>
          </cell>
          <cell r="R867" t="str">
            <v>2D</v>
          </cell>
          <cell r="S867" t="str">
            <v>NA</v>
          </cell>
          <cell r="T867" t="str">
            <v>NA</v>
          </cell>
          <cell r="U867" t="str">
            <v>NA</v>
          </cell>
        </row>
        <row r="868">
          <cell r="A868" t="str">
            <v>Plate4-H18</v>
          </cell>
          <cell r="B868">
            <v>850</v>
          </cell>
          <cell r="C868">
            <v>4</v>
          </cell>
          <cell r="D868" t="str">
            <v>17-0831-P4R1_H18_3G_4</v>
          </cell>
          <cell r="E868" t="str">
            <v>17-0831-P4R1</v>
          </cell>
          <cell r="F868" t="str">
            <v>H18</v>
          </cell>
          <cell r="G868" t="str">
            <v>3G</v>
          </cell>
          <cell r="H868">
            <v>4</v>
          </cell>
          <cell r="I868" t="str">
            <v>Laurylamidopropyl betaine</v>
          </cell>
          <cell r="J868">
            <v>2.008664943048935E-5</v>
          </cell>
          <cell r="K868" t="str">
            <v>G</v>
          </cell>
          <cell r="L868">
            <v>1</v>
          </cell>
          <cell r="M868">
            <v>96</v>
          </cell>
          <cell r="N868">
            <v>5</v>
          </cell>
          <cell r="O868" t="str">
            <v xml:space="preserve">Human </v>
          </cell>
          <cell r="P868" t="str">
            <v>S1500+</v>
          </cell>
          <cell r="Q868" t="str">
            <v>HepaRG</v>
          </cell>
          <cell r="R868" t="str">
            <v>2D</v>
          </cell>
          <cell r="S868" t="str">
            <v>NA</v>
          </cell>
          <cell r="T868" t="str">
            <v>NA</v>
          </cell>
          <cell r="U868" t="str">
            <v>NA</v>
          </cell>
        </row>
        <row r="869">
          <cell r="A869" t="str">
            <v>Plate4-H19</v>
          </cell>
          <cell r="B869">
            <v>853</v>
          </cell>
          <cell r="C869">
            <v>4</v>
          </cell>
          <cell r="D869" t="str">
            <v>17-0831-P4R1_H19_3H_3</v>
          </cell>
          <cell r="E869" t="str">
            <v>17-0831-P4R1</v>
          </cell>
          <cell r="F869" t="str">
            <v>H19</v>
          </cell>
          <cell r="G869" t="str">
            <v>3H</v>
          </cell>
          <cell r="H869">
            <v>3</v>
          </cell>
          <cell r="I869" t="str">
            <v>Laurylamidopropyl betaine</v>
          </cell>
          <cell r="J869">
            <v>6.356534629901693E-6</v>
          </cell>
          <cell r="K869" t="str">
            <v>H</v>
          </cell>
          <cell r="L869">
            <v>1</v>
          </cell>
          <cell r="M869">
            <v>96</v>
          </cell>
          <cell r="N869">
            <v>5</v>
          </cell>
          <cell r="O869" t="str">
            <v xml:space="preserve">Human </v>
          </cell>
          <cell r="P869" t="str">
            <v>S1500+</v>
          </cell>
          <cell r="Q869" t="str">
            <v>HepaRG</v>
          </cell>
          <cell r="R869" t="str">
            <v>2D</v>
          </cell>
          <cell r="S869" t="str">
            <v>NA</v>
          </cell>
          <cell r="T869" t="str">
            <v>NA</v>
          </cell>
          <cell r="U869" t="str">
            <v>NA</v>
          </cell>
        </row>
        <row r="870">
          <cell r="A870" t="str">
            <v>Plate4-H20</v>
          </cell>
          <cell r="B870">
            <v>854</v>
          </cell>
          <cell r="C870">
            <v>4</v>
          </cell>
          <cell r="D870" t="str">
            <v>17-0831-P4R1_H20_3H_4</v>
          </cell>
          <cell r="E870" t="str">
            <v>17-0831-P4R1</v>
          </cell>
          <cell r="F870" t="str">
            <v>H20</v>
          </cell>
          <cell r="G870" t="str">
            <v>3H</v>
          </cell>
          <cell r="H870">
            <v>4</v>
          </cell>
          <cell r="I870" t="str">
            <v>Laurylamidopropyl betaine</v>
          </cell>
          <cell r="J870">
            <v>6.356534629901693E-6</v>
          </cell>
          <cell r="K870" t="str">
            <v>H</v>
          </cell>
          <cell r="L870">
            <v>1</v>
          </cell>
          <cell r="M870">
            <v>96</v>
          </cell>
          <cell r="N870">
            <v>5</v>
          </cell>
          <cell r="O870" t="str">
            <v xml:space="preserve">Human </v>
          </cell>
          <cell r="P870" t="str">
            <v>S1500+</v>
          </cell>
          <cell r="Q870" t="str">
            <v>HepaRG</v>
          </cell>
          <cell r="R870" t="str">
            <v>2D</v>
          </cell>
          <cell r="S870" t="str">
            <v>NA</v>
          </cell>
          <cell r="T870" t="str">
            <v>NA</v>
          </cell>
          <cell r="U870" t="str">
            <v>NA</v>
          </cell>
        </row>
        <row r="871">
          <cell r="A871" t="str">
            <v>Plate4-H21</v>
          </cell>
          <cell r="B871">
            <v>857</v>
          </cell>
          <cell r="C871">
            <v>4</v>
          </cell>
          <cell r="D871" t="str">
            <v>17-0831-P4R1_H21_3I_3</v>
          </cell>
          <cell r="E871" t="str">
            <v>17-0831-P4R1</v>
          </cell>
          <cell r="F871" t="str">
            <v>H21</v>
          </cell>
          <cell r="G871" t="str">
            <v>3I</v>
          </cell>
          <cell r="H871">
            <v>3</v>
          </cell>
          <cell r="I871" t="str">
            <v>Laurylamidopropyl betaine</v>
          </cell>
          <cell r="J871">
            <v>2.0115615917410421E-6</v>
          </cell>
          <cell r="K871" t="str">
            <v>I</v>
          </cell>
          <cell r="L871">
            <v>1</v>
          </cell>
          <cell r="M871">
            <v>96</v>
          </cell>
          <cell r="N871">
            <v>5</v>
          </cell>
          <cell r="O871" t="str">
            <v xml:space="preserve">Human </v>
          </cell>
          <cell r="P871" t="str">
            <v>S1500+</v>
          </cell>
          <cell r="Q871" t="str">
            <v>HepaRG</v>
          </cell>
          <cell r="R871" t="str">
            <v>2D</v>
          </cell>
          <cell r="S871" t="str">
            <v>NA</v>
          </cell>
          <cell r="T871" t="str">
            <v>NA</v>
          </cell>
          <cell r="U871" t="str">
            <v>NA</v>
          </cell>
        </row>
        <row r="872">
          <cell r="A872" t="str">
            <v>Plate4-H22</v>
          </cell>
          <cell r="B872">
            <v>858</v>
          </cell>
          <cell r="C872">
            <v>4</v>
          </cell>
          <cell r="D872" t="str">
            <v>17-0831-P4R1_H22_3I_4</v>
          </cell>
          <cell r="E872" t="str">
            <v>17-0831-P4R1</v>
          </cell>
          <cell r="F872" t="str">
            <v>H22</v>
          </cell>
          <cell r="G872" t="str">
            <v>3I</v>
          </cell>
          <cell r="H872">
            <v>4</v>
          </cell>
          <cell r="I872" t="str">
            <v>Laurylamidopropyl betaine</v>
          </cell>
          <cell r="J872">
            <v>2.0115615917410421E-6</v>
          </cell>
          <cell r="K872" t="str">
            <v>I</v>
          </cell>
          <cell r="L872">
            <v>1</v>
          </cell>
          <cell r="M872">
            <v>96</v>
          </cell>
          <cell r="N872">
            <v>5</v>
          </cell>
          <cell r="O872" t="str">
            <v xml:space="preserve">Human </v>
          </cell>
          <cell r="P872" t="str">
            <v>S1500+</v>
          </cell>
          <cell r="Q872" t="str">
            <v>HepaRG</v>
          </cell>
          <cell r="R872" t="str">
            <v>2D</v>
          </cell>
          <cell r="S872" t="str">
            <v>NA</v>
          </cell>
          <cell r="T872" t="str">
            <v>NA</v>
          </cell>
          <cell r="U872" t="str">
            <v>NA</v>
          </cell>
        </row>
        <row r="873">
          <cell r="A873" t="str">
            <v>Plate4-H3</v>
          </cell>
          <cell r="B873">
            <v>825</v>
          </cell>
          <cell r="C873">
            <v>4</v>
          </cell>
          <cell r="D873" t="str">
            <v>17-0831-P4R1_H3_3A_3</v>
          </cell>
          <cell r="E873" t="str">
            <v>17-0831-P4R1</v>
          </cell>
          <cell r="F873" t="str">
            <v>H3</v>
          </cell>
          <cell r="G873" t="str">
            <v>3A</v>
          </cell>
          <cell r="H873">
            <v>3</v>
          </cell>
          <cell r="I873" t="str">
            <v>Laurylamidopropyl betaine</v>
          </cell>
          <cell r="J873">
            <v>0.02</v>
          </cell>
          <cell r="K873" t="str">
            <v>A</v>
          </cell>
          <cell r="L873">
            <v>1</v>
          </cell>
          <cell r="M873">
            <v>96</v>
          </cell>
          <cell r="N873">
            <v>5</v>
          </cell>
          <cell r="O873" t="str">
            <v xml:space="preserve">Human </v>
          </cell>
          <cell r="P873" t="str">
            <v>S1500+</v>
          </cell>
          <cell r="Q873" t="str">
            <v>HepaRG</v>
          </cell>
          <cell r="R873" t="str">
            <v>2D</v>
          </cell>
          <cell r="S873" t="str">
            <v>NA</v>
          </cell>
          <cell r="T873" t="str">
            <v>NA</v>
          </cell>
          <cell r="U873" t="str">
            <v>NA</v>
          </cell>
        </row>
        <row r="874">
          <cell r="A874" t="str">
            <v>Plate4-H4</v>
          </cell>
          <cell r="B874">
            <v>826</v>
          </cell>
          <cell r="C874">
            <v>4</v>
          </cell>
          <cell r="D874" t="str">
            <v>17-0831-P4R1_H4_3A_4</v>
          </cell>
          <cell r="E874" t="str">
            <v>17-0831-P4R1</v>
          </cell>
          <cell r="F874" t="str">
            <v>H4</v>
          </cell>
          <cell r="G874" t="str">
            <v>3A</v>
          </cell>
          <cell r="H874">
            <v>4</v>
          </cell>
          <cell r="I874" t="str">
            <v>Laurylamidopropyl betaine</v>
          </cell>
          <cell r="J874">
            <v>0.02</v>
          </cell>
          <cell r="K874" t="str">
            <v>A</v>
          </cell>
          <cell r="L874">
            <v>1</v>
          </cell>
          <cell r="M874">
            <v>96</v>
          </cell>
          <cell r="N874">
            <v>5</v>
          </cell>
          <cell r="O874" t="str">
            <v xml:space="preserve">Human </v>
          </cell>
          <cell r="P874" t="str">
            <v>S1500+</v>
          </cell>
          <cell r="Q874" t="str">
            <v>HepaRG</v>
          </cell>
          <cell r="R874" t="str">
            <v>2D</v>
          </cell>
          <cell r="S874" t="str">
            <v>NA</v>
          </cell>
          <cell r="T874" t="str">
            <v>NA</v>
          </cell>
          <cell r="U874" t="str">
            <v>NA</v>
          </cell>
        </row>
        <row r="875">
          <cell r="A875" t="str">
            <v>Plate4-H5</v>
          </cell>
          <cell r="B875">
            <v>829</v>
          </cell>
          <cell r="C875">
            <v>4</v>
          </cell>
          <cell r="D875" t="str">
            <v>17-0831-P4R1_H5_3B_3</v>
          </cell>
          <cell r="E875" t="str">
            <v>17-0831-P4R1</v>
          </cell>
          <cell r="F875" t="str">
            <v>H5</v>
          </cell>
          <cell r="G875" t="str">
            <v>3B</v>
          </cell>
          <cell r="H875">
            <v>3</v>
          </cell>
          <cell r="I875" t="str">
            <v>Laurylamidopropyl betaine</v>
          </cell>
          <cell r="J875">
            <v>6.3291139240506328E-3</v>
          </cell>
          <cell r="K875" t="str">
            <v>B</v>
          </cell>
          <cell r="L875">
            <v>1</v>
          </cell>
          <cell r="M875">
            <v>96</v>
          </cell>
          <cell r="N875">
            <v>5</v>
          </cell>
          <cell r="O875" t="str">
            <v xml:space="preserve">Human </v>
          </cell>
          <cell r="P875" t="str">
            <v>S1500+</v>
          </cell>
          <cell r="Q875" t="str">
            <v>HepaRG</v>
          </cell>
          <cell r="R875" t="str">
            <v>2D</v>
          </cell>
          <cell r="S875" t="str">
            <v>NA</v>
          </cell>
          <cell r="T875" t="str">
            <v>NA</v>
          </cell>
          <cell r="U875" t="str">
            <v>NA</v>
          </cell>
        </row>
        <row r="876">
          <cell r="A876" t="str">
            <v>Plate4-H6</v>
          </cell>
          <cell r="B876">
            <v>830</v>
          </cell>
          <cell r="C876">
            <v>4</v>
          </cell>
          <cell r="D876" t="str">
            <v>17-0831-P4R1_H6_3B_4</v>
          </cell>
          <cell r="E876" t="str">
            <v>17-0831-P4R1</v>
          </cell>
          <cell r="F876" t="str">
            <v>H6</v>
          </cell>
          <cell r="G876" t="str">
            <v>3B</v>
          </cell>
          <cell r="H876">
            <v>4</v>
          </cell>
          <cell r="I876" t="str">
            <v>Laurylamidopropyl betaine</v>
          </cell>
          <cell r="J876">
            <v>6.3291139240506328E-3</v>
          </cell>
          <cell r="K876" t="str">
            <v>B</v>
          </cell>
          <cell r="L876">
            <v>1</v>
          </cell>
          <cell r="M876">
            <v>96</v>
          </cell>
          <cell r="N876">
            <v>5</v>
          </cell>
          <cell r="O876" t="str">
            <v xml:space="preserve">Human </v>
          </cell>
          <cell r="P876" t="str">
            <v>S1500+</v>
          </cell>
          <cell r="Q876" t="str">
            <v>HepaRG</v>
          </cell>
          <cell r="R876" t="str">
            <v>2D</v>
          </cell>
          <cell r="S876" t="str">
            <v>NA</v>
          </cell>
          <cell r="T876" t="str">
            <v>NA</v>
          </cell>
          <cell r="U876" t="str">
            <v>NA</v>
          </cell>
        </row>
        <row r="877">
          <cell r="A877" t="str">
            <v>Plate4-H7</v>
          </cell>
          <cell r="B877">
            <v>833</v>
          </cell>
          <cell r="C877">
            <v>4</v>
          </cell>
          <cell r="D877" t="str">
            <v>17-0831-P4R1_H7_3C_3</v>
          </cell>
          <cell r="E877" t="str">
            <v>17-0831-P4R1</v>
          </cell>
          <cell r="F877" t="str">
            <v>H7</v>
          </cell>
          <cell r="G877" t="str">
            <v>3C</v>
          </cell>
          <cell r="H877">
            <v>3</v>
          </cell>
          <cell r="I877" t="str">
            <v>Laurylamidopropyl betaine</v>
          </cell>
          <cell r="J877">
            <v>2.0028841531805801E-3</v>
          </cell>
          <cell r="K877" t="str">
            <v>C</v>
          </cell>
          <cell r="L877">
            <v>1</v>
          </cell>
          <cell r="M877">
            <v>96</v>
          </cell>
          <cell r="N877">
            <v>5</v>
          </cell>
          <cell r="O877" t="str">
            <v xml:space="preserve">Human </v>
          </cell>
          <cell r="P877" t="str">
            <v>S1500+</v>
          </cell>
          <cell r="Q877" t="str">
            <v>HepaRG</v>
          </cell>
          <cell r="R877" t="str">
            <v>2D</v>
          </cell>
          <cell r="S877" t="str">
            <v>NA</v>
          </cell>
          <cell r="T877" t="str">
            <v>NA</v>
          </cell>
          <cell r="U877" t="str">
            <v>NA</v>
          </cell>
        </row>
        <row r="878">
          <cell r="A878" t="str">
            <v>Plate4-H8</v>
          </cell>
          <cell r="B878">
            <v>834</v>
          </cell>
          <cell r="C878">
            <v>4</v>
          </cell>
          <cell r="D878" t="str">
            <v>17-0831-P4R1_H8_3C_4</v>
          </cell>
          <cell r="E878" t="str">
            <v>17-0831-P4R1</v>
          </cell>
          <cell r="F878" t="str">
            <v>H8</v>
          </cell>
          <cell r="G878" t="str">
            <v>3C</v>
          </cell>
          <cell r="H878">
            <v>4</v>
          </cell>
          <cell r="I878" t="str">
            <v>Laurylamidopropyl betaine</v>
          </cell>
          <cell r="J878">
            <v>2.0028841531805801E-3</v>
          </cell>
          <cell r="K878" t="str">
            <v>C</v>
          </cell>
          <cell r="L878">
            <v>1</v>
          </cell>
          <cell r="M878">
            <v>96</v>
          </cell>
          <cell r="N878">
            <v>5</v>
          </cell>
          <cell r="O878" t="str">
            <v xml:space="preserve">Human </v>
          </cell>
          <cell r="P878" t="str">
            <v>S1500+</v>
          </cell>
          <cell r="Q878" t="str">
            <v>HepaRG</v>
          </cell>
          <cell r="R878" t="str">
            <v>2D</v>
          </cell>
          <cell r="S878" t="str">
            <v>NA</v>
          </cell>
          <cell r="T878" t="str">
            <v>NA</v>
          </cell>
          <cell r="U878" t="str">
            <v>NA</v>
          </cell>
        </row>
        <row r="879">
          <cell r="A879" t="str">
            <v>Plate4-H9</v>
          </cell>
          <cell r="B879">
            <v>837</v>
          </cell>
          <cell r="C879">
            <v>4</v>
          </cell>
          <cell r="D879" t="str">
            <v>17-0831-P4R1_H9_3D_3</v>
          </cell>
          <cell r="E879" t="str">
            <v>17-0831-P4R1</v>
          </cell>
          <cell r="F879" t="str">
            <v>H9</v>
          </cell>
          <cell r="G879" t="str">
            <v>3D</v>
          </cell>
          <cell r="H879">
            <v>3</v>
          </cell>
          <cell r="I879" t="str">
            <v>Laurylamidopropyl betaine</v>
          </cell>
          <cell r="J879">
            <v>6.3382409910777847E-4</v>
          </cell>
          <cell r="K879" t="str">
            <v>D</v>
          </cell>
          <cell r="L879">
            <v>1</v>
          </cell>
          <cell r="M879">
            <v>96</v>
          </cell>
          <cell r="N879">
            <v>5</v>
          </cell>
          <cell r="O879" t="str">
            <v xml:space="preserve">Human </v>
          </cell>
          <cell r="P879" t="str">
            <v>S1500+</v>
          </cell>
          <cell r="Q879" t="str">
            <v>HepaRG</v>
          </cell>
          <cell r="R879" t="str">
            <v>2D</v>
          </cell>
          <cell r="S879" t="str">
            <v>NA</v>
          </cell>
          <cell r="T879" t="str">
            <v>NA</v>
          </cell>
          <cell r="U879" t="str">
            <v>NA</v>
          </cell>
        </row>
        <row r="880">
          <cell r="A880" t="str">
            <v>Plate4-I1</v>
          </cell>
          <cell r="B880">
            <v>999</v>
          </cell>
          <cell r="C880">
            <v>4</v>
          </cell>
          <cell r="D880" t="str">
            <v>17-0831-P4R1_I1_NTP- CONTROL-9_1</v>
          </cell>
          <cell r="E880" t="str">
            <v>17-0831-P4R1</v>
          </cell>
          <cell r="F880" t="str">
            <v>I1</v>
          </cell>
          <cell r="G880" t="str">
            <v>NTP- CONTROL-9</v>
          </cell>
          <cell r="H880">
            <v>1</v>
          </cell>
          <cell r="I880" t="str">
            <v>Lysis buffer</v>
          </cell>
          <cell r="J880" t="str">
            <v>NA</v>
          </cell>
          <cell r="K880" t="str">
            <v>NA</v>
          </cell>
          <cell r="L880">
            <v>1</v>
          </cell>
          <cell r="M880">
            <v>96</v>
          </cell>
          <cell r="N880">
            <v>5</v>
          </cell>
          <cell r="O880" t="str">
            <v xml:space="preserve">Human </v>
          </cell>
          <cell r="P880" t="str">
            <v>S1500+</v>
          </cell>
          <cell r="Q880" t="str">
            <v>HepaRG</v>
          </cell>
          <cell r="R880" t="str">
            <v>2D</v>
          </cell>
          <cell r="S880" t="str">
            <v>NA</v>
          </cell>
          <cell r="T880" t="str">
            <v>NA</v>
          </cell>
          <cell r="U880" t="str">
            <v>NA</v>
          </cell>
        </row>
        <row r="881">
          <cell r="A881" t="str">
            <v>Plate4-I10</v>
          </cell>
          <cell r="B881">
            <v>872</v>
          </cell>
          <cell r="C881">
            <v>4</v>
          </cell>
          <cell r="D881" t="str">
            <v>17-0831-P4R1_I10_4D_2</v>
          </cell>
          <cell r="E881" t="str">
            <v>17-0831-P4R1</v>
          </cell>
          <cell r="F881" t="str">
            <v>I10</v>
          </cell>
          <cell r="G881" t="str">
            <v>4D</v>
          </cell>
          <cell r="H881">
            <v>2</v>
          </cell>
          <cell r="I881" t="str">
            <v>2-methyl-2,4-pentanediol</v>
          </cell>
          <cell r="J881">
            <v>1.901472297323335E-3</v>
          </cell>
          <cell r="K881" t="str">
            <v>D</v>
          </cell>
          <cell r="L881">
            <v>1</v>
          </cell>
          <cell r="M881">
            <v>96</v>
          </cell>
          <cell r="N881">
            <v>5</v>
          </cell>
          <cell r="O881" t="str">
            <v xml:space="preserve">Human </v>
          </cell>
          <cell r="P881" t="str">
            <v>S1500+</v>
          </cell>
          <cell r="Q881" t="str">
            <v>HepaRG</v>
          </cell>
          <cell r="R881" t="str">
            <v>2D</v>
          </cell>
          <cell r="S881" t="str">
            <v>NA</v>
          </cell>
          <cell r="T881" t="str">
            <v>NA</v>
          </cell>
          <cell r="U881" t="str">
            <v>NA</v>
          </cell>
        </row>
        <row r="882">
          <cell r="A882" t="str">
            <v>Plate4-I11</v>
          </cell>
          <cell r="B882">
            <v>875</v>
          </cell>
          <cell r="C882">
            <v>4</v>
          </cell>
          <cell r="D882" t="str">
            <v>17-0831-P4R1_I11_4E_1</v>
          </cell>
          <cell r="E882" t="str">
            <v>17-0831-P4R1</v>
          </cell>
          <cell r="F882" t="str">
            <v>I11</v>
          </cell>
          <cell r="G882" t="str">
            <v>4E</v>
          </cell>
          <cell r="H882">
            <v>1</v>
          </cell>
          <cell r="I882" t="str">
            <v>2-methyl-2,4-pentanediol</v>
          </cell>
          <cell r="J882">
            <v>6.0173173965928325E-4</v>
          </cell>
          <cell r="K882" t="str">
            <v>E</v>
          </cell>
          <cell r="L882">
            <v>1</v>
          </cell>
          <cell r="M882">
            <v>96</v>
          </cell>
          <cell r="N882">
            <v>5</v>
          </cell>
          <cell r="O882" t="str">
            <v xml:space="preserve">Human </v>
          </cell>
          <cell r="P882" t="str">
            <v>S1500+</v>
          </cell>
          <cell r="Q882" t="str">
            <v>HepaRG</v>
          </cell>
          <cell r="R882" t="str">
            <v>2D</v>
          </cell>
          <cell r="S882" t="str">
            <v>NA</v>
          </cell>
          <cell r="T882" t="str">
            <v>NA</v>
          </cell>
          <cell r="U882" t="str">
            <v>NA</v>
          </cell>
        </row>
        <row r="883">
          <cell r="A883" t="str">
            <v>Plate4-I12</v>
          </cell>
          <cell r="B883">
            <v>876</v>
          </cell>
          <cell r="C883">
            <v>4</v>
          </cell>
          <cell r="D883" t="str">
            <v>17-0831-P4R1_I12_4E_2</v>
          </cell>
          <cell r="E883" t="str">
            <v>17-0831-P4R1</v>
          </cell>
          <cell r="F883" t="str">
            <v>I12</v>
          </cell>
          <cell r="G883" t="str">
            <v>4E</v>
          </cell>
          <cell r="H883">
            <v>2</v>
          </cell>
          <cell r="I883" t="str">
            <v>2-methyl-2,4-pentanediol</v>
          </cell>
          <cell r="J883">
            <v>6.0173173965928325E-4</v>
          </cell>
          <cell r="K883" t="str">
            <v>E</v>
          </cell>
          <cell r="L883">
            <v>1</v>
          </cell>
          <cell r="M883">
            <v>96</v>
          </cell>
          <cell r="N883">
            <v>5</v>
          </cell>
          <cell r="O883" t="str">
            <v xml:space="preserve">Human </v>
          </cell>
          <cell r="P883" t="str">
            <v>S1500+</v>
          </cell>
          <cell r="Q883" t="str">
            <v>HepaRG</v>
          </cell>
          <cell r="R883" t="str">
            <v>2D</v>
          </cell>
          <cell r="S883" t="str">
            <v>NA</v>
          </cell>
          <cell r="T883" t="str">
            <v>NA</v>
          </cell>
          <cell r="U883" t="str">
            <v>NA</v>
          </cell>
        </row>
        <row r="884">
          <cell r="A884" t="str">
            <v>Plate4-I13</v>
          </cell>
          <cell r="B884">
            <v>979</v>
          </cell>
          <cell r="C884">
            <v>4</v>
          </cell>
          <cell r="D884" t="str">
            <v>17-0831-P4R1_I13_Media _1</v>
          </cell>
          <cell r="E884" t="str">
            <v>17-0831-P4R1</v>
          </cell>
          <cell r="F884" t="str">
            <v>I13</v>
          </cell>
          <cell r="G884" t="str">
            <v>Media</v>
          </cell>
          <cell r="H884">
            <v>1</v>
          </cell>
          <cell r="I884" t="str">
            <v>Media control</v>
          </cell>
          <cell r="J884">
            <v>0</v>
          </cell>
          <cell r="K884" t="str">
            <v>NA</v>
          </cell>
          <cell r="L884">
            <v>1</v>
          </cell>
          <cell r="M884">
            <v>96</v>
          </cell>
          <cell r="N884">
            <v>5</v>
          </cell>
          <cell r="O884" t="str">
            <v xml:space="preserve">Human </v>
          </cell>
          <cell r="P884" t="str">
            <v>S1500+</v>
          </cell>
          <cell r="Q884" t="str">
            <v>HepaRG</v>
          </cell>
          <cell r="R884" t="str">
            <v>2D</v>
          </cell>
          <cell r="S884" t="str">
            <v>NA</v>
          </cell>
          <cell r="T884" t="str">
            <v>NA</v>
          </cell>
          <cell r="U884" t="str">
            <v>NA</v>
          </cell>
        </row>
        <row r="885">
          <cell r="A885" t="str">
            <v>Plate4-I14</v>
          </cell>
          <cell r="B885">
            <v>980</v>
          </cell>
          <cell r="C885">
            <v>4</v>
          </cell>
          <cell r="D885" t="str">
            <v>17-0831-P4R1_I14_Media _2</v>
          </cell>
          <cell r="E885" t="str">
            <v>17-0831-P4R1</v>
          </cell>
          <cell r="F885" t="str">
            <v>I14</v>
          </cell>
          <cell r="G885" t="str">
            <v>Media</v>
          </cell>
          <cell r="H885">
            <v>2</v>
          </cell>
          <cell r="I885" t="str">
            <v>Media control</v>
          </cell>
          <cell r="J885">
            <v>0</v>
          </cell>
          <cell r="K885" t="str">
            <v>NA</v>
          </cell>
          <cell r="L885">
            <v>1</v>
          </cell>
          <cell r="M885">
            <v>96</v>
          </cell>
          <cell r="N885">
            <v>5</v>
          </cell>
          <cell r="O885" t="str">
            <v xml:space="preserve">Human </v>
          </cell>
          <cell r="P885" t="str">
            <v>S1500+</v>
          </cell>
          <cell r="Q885" t="str">
            <v>HepaRG</v>
          </cell>
          <cell r="R885" t="str">
            <v>2D</v>
          </cell>
          <cell r="S885" t="str">
            <v>NA</v>
          </cell>
          <cell r="T885" t="str">
            <v>NA</v>
          </cell>
          <cell r="U885" t="str">
            <v>NA</v>
          </cell>
        </row>
        <row r="886">
          <cell r="A886" t="str">
            <v>Plate4-I15</v>
          </cell>
          <cell r="B886">
            <v>879</v>
          </cell>
          <cell r="C886">
            <v>4</v>
          </cell>
          <cell r="D886" t="str">
            <v>17-0831-P4R1_I15_4F_1</v>
          </cell>
          <cell r="E886" t="str">
            <v>17-0831-P4R1</v>
          </cell>
          <cell r="F886" t="str">
            <v>I15</v>
          </cell>
          <cell r="G886" t="str">
            <v>4F</v>
          </cell>
          <cell r="H886">
            <v>1</v>
          </cell>
          <cell r="I886" t="str">
            <v>2-methyl-2,4-pentanediol</v>
          </cell>
          <cell r="J886">
            <v>1.9042143660103898E-4</v>
          </cell>
          <cell r="K886" t="str">
            <v>F</v>
          </cell>
          <cell r="L886">
            <v>1</v>
          </cell>
          <cell r="M886">
            <v>96</v>
          </cell>
          <cell r="N886">
            <v>5</v>
          </cell>
          <cell r="O886" t="str">
            <v xml:space="preserve">Human </v>
          </cell>
          <cell r="P886" t="str">
            <v>S1500+</v>
          </cell>
          <cell r="Q886" t="str">
            <v>HepaRG</v>
          </cell>
          <cell r="R886" t="str">
            <v>2D</v>
          </cell>
          <cell r="S886" t="str">
            <v>NA</v>
          </cell>
          <cell r="T886" t="str">
            <v>NA</v>
          </cell>
          <cell r="U886" t="str">
            <v>NA</v>
          </cell>
        </row>
        <row r="887">
          <cell r="A887" t="str">
            <v>Plate4-I16</v>
          </cell>
          <cell r="B887">
            <v>880</v>
          </cell>
          <cell r="C887">
            <v>4</v>
          </cell>
          <cell r="D887" t="str">
            <v>17-0831-P4R1_I16_4F_2</v>
          </cell>
          <cell r="E887" t="str">
            <v>17-0831-P4R1</v>
          </cell>
          <cell r="F887" t="str">
            <v>I16</v>
          </cell>
          <cell r="G887" t="str">
            <v>4F</v>
          </cell>
          <cell r="H887">
            <v>2</v>
          </cell>
          <cell r="I887" t="str">
            <v>2-methyl-2,4-pentanediol</v>
          </cell>
          <cell r="J887">
            <v>1.9042143660103898E-4</v>
          </cell>
          <cell r="K887" t="str">
            <v>F</v>
          </cell>
          <cell r="L887">
            <v>1</v>
          </cell>
          <cell r="M887">
            <v>96</v>
          </cell>
          <cell r="N887">
            <v>5</v>
          </cell>
          <cell r="O887" t="str">
            <v xml:space="preserve">Human </v>
          </cell>
          <cell r="P887" t="str">
            <v>S1500+</v>
          </cell>
          <cell r="Q887" t="str">
            <v>HepaRG</v>
          </cell>
          <cell r="R887" t="str">
            <v>2D</v>
          </cell>
          <cell r="S887" t="str">
            <v>NA</v>
          </cell>
          <cell r="T887" t="str">
            <v>NA</v>
          </cell>
          <cell r="U887" t="str">
            <v>NA</v>
          </cell>
        </row>
        <row r="888">
          <cell r="A888" t="str">
            <v>Plate4-I17</v>
          </cell>
          <cell r="B888">
            <v>883</v>
          </cell>
          <cell r="C888">
            <v>4</v>
          </cell>
          <cell r="D888" t="str">
            <v>17-0831-P4R1_I17_4G_1</v>
          </cell>
          <cell r="E888" t="str">
            <v>17-0831-P4R1</v>
          </cell>
          <cell r="F888" t="str">
            <v>I17</v>
          </cell>
          <cell r="G888" t="str">
            <v>4G</v>
          </cell>
          <cell r="H888">
            <v>1</v>
          </cell>
          <cell r="I888" t="str">
            <v>2-methyl-2,4-pentanediol</v>
          </cell>
          <cell r="J888">
            <v>6.0259948291468029E-5</v>
          </cell>
          <cell r="K888" t="str">
            <v>G</v>
          </cell>
          <cell r="L888">
            <v>1</v>
          </cell>
          <cell r="M888">
            <v>96</v>
          </cell>
          <cell r="N888">
            <v>5</v>
          </cell>
          <cell r="O888" t="str">
            <v xml:space="preserve">Human </v>
          </cell>
          <cell r="P888" t="str">
            <v>S1500+</v>
          </cell>
          <cell r="Q888" t="str">
            <v>HepaRG</v>
          </cell>
          <cell r="R888" t="str">
            <v>2D</v>
          </cell>
          <cell r="S888" t="str">
            <v>NA</v>
          </cell>
          <cell r="T888" t="str">
            <v>NA</v>
          </cell>
          <cell r="U888" t="str">
            <v>NA</v>
          </cell>
        </row>
        <row r="889">
          <cell r="A889" t="str">
            <v>Plate4-I18</v>
          </cell>
          <cell r="B889">
            <v>884</v>
          </cell>
          <cell r="C889">
            <v>4</v>
          </cell>
          <cell r="D889" t="str">
            <v>17-0831-P4R1_I18_4G_2</v>
          </cell>
          <cell r="E889" t="str">
            <v>17-0831-P4R1</v>
          </cell>
          <cell r="F889" t="str">
            <v>I18</v>
          </cell>
          <cell r="G889" t="str">
            <v>4G</v>
          </cell>
          <cell r="H889">
            <v>2</v>
          </cell>
          <cell r="I889" t="str">
            <v>2-methyl-2,4-pentanediol</v>
          </cell>
          <cell r="J889">
            <v>6.0259948291468029E-5</v>
          </cell>
          <cell r="K889" t="str">
            <v>G</v>
          </cell>
          <cell r="L889">
            <v>1</v>
          </cell>
          <cell r="M889">
            <v>96</v>
          </cell>
          <cell r="N889">
            <v>5</v>
          </cell>
          <cell r="O889" t="str">
            <v xml:space="preserve">Human </v>
          </cell>
          <cell r="P889" t="str">
            <v>S1500+</v>
          </cell>
          <cell r="Q889" t="str">
            <v>HepaRG</v>
          </cell>
          <cell r="R889" t="str">
            <v>2D</v>
          </cell>
          <cell r="S889" t="str">
            <v>NA</v>
          </cell>
          <cell r="T889" t="str">
            <v>NA</v>
          </cell>
          <cell r="U889" t="str">
            <v>NA</v>
          </cell>
        </row>
        <row r="890">
          <cell r="A890" t="str">
            <v>Plate4-I19</v>
          </cell>
          <cell r="B890">
            <v>887</v>
          </cell>
          <cell r="C890">
            <v>4</v>
          </cell>
          <cell r="D890" t="str">
            <v>17-0831-P4R1_I19_4H_1</v>
          </cell>
          <cell r="E890" t="str">
            <v>17-0831-P4R1</v>
          </cell>
          <cell r="F890" t="str">
            <v>I19</v>
          </cell>
          <cell r="G890" t="str">
            <v>4H</v>
          </cell>
          <cell r="H890">
            <v>1</v>
          </cell>
          <cell r="I890" t="str">
            <v>2-methyl-2,4-pentanediol</v>
          </cell>
          <cell r="J890">
            <v>1.9069603889705071E-5</v>
          </cell>
          <cell r="K890" t="str">
            <v>H</v>
          </cell>
          <cell r="L890">
            <v>1</v>
          </cell>
          <cell r="M890">
            <v>96</v>
          </cell>
          <cell r="N890">
            <v>5</v>
          </cell>
          <cell r="O890" t="str">
            <v xml:space="preserve">Human </v>
          </cell>
          <cell r="P890" t="str">
            <v>S1500+</v>
          </cell>
          <cell r="Q890" t="str">
            <v>HepaRG</v>
          </cell>
          <cell r="R890" t="str">
            <v>2D</v>
          </cell>
          <cell r="S890" t="str">
            <v>NA</v>
          </cell>
          <cell r="T890" t="str">
            <v>NA</v>
          </cell>
          <cell r="U890" t="str">
            <v>NA</v>
          </cell>
        </row>
        <row r="891">
          <cell r="A891" t="str">
            <v>Plate4-I20</v>
          </cell>
          <cell r="B891">
            <v>888</v>
          </cell>
          <cell r="C891">
            <v>4</v>
          </cell>
          <cell r="D891" t="str">
            <v>17-0831-P4R1_I20_4H_2</v>
          </cell>
          <cell r="E891" t="str">
            <v>17-0831-P4R1</v>
          </cell>
          <cell r="F891" t="str">
            <v>I20</v>
          </cell>
          <cell r="G891" t="str">
            <v>4H</v>
          </cell>
          <cell r="H891">
            <v>2</v>
          </cell>
          <cell r="I891" t="str">
            <v>2-methyl-2,4-pentanediol</v>
          </cell>
          <cell r="J891">
            <v>1.9069603889705071E-5</v>
          </cell>
          <cell r="K891" t="str">
            <v>H</v>
          </cell>
          <cell r="L891">
            <v>1</v>
          </cell>
          <cell r="M891">
            <v>96</v>
          </cell>
          <cell r="N891">
            <v>5</v>
          </cell>
          <cell r="O891" t="str">
            <v xml:space="preserve">Human </v>
          </cell>
          <cell r="P891" t="str">
            <v>S1500+</v>
          </cell>
          <cell r="Q891" t="str">
            <v>HepaRG</v>
          </cell>
          <cell r="R891" t="str">
            <v>2D</v>
          </cell>
          <cell r="S891" t="str">
            <v>NA</v>
          </cell>
          <cell r="T891" t="str">
            <v>NA</v>
          </cell>
          <cell r="U891" t="str">
            <v>NA</v>
          </cell>
        </row>
        <row r="892">
          <cell r="A892" t="str">
            <v>Plate4-I21</v>
          </cell>
          <cell r="B892">
            <v>891</v>
          </cell>
          <cell r="C892">
            <v>4</v>
          </cell>
          <cell r="D892" t="str">
            <v>17-0831-P4R1_I21_4I_1</v>
          </cell>
          <cell r="E892" t="str">
            <v>17-0831-P4R1</v>
          </cell>
          <cell r="F892" t="str">
            <v>I21</v>
          </cell>
          <cell r="G892" t="str">
            <v>4I</v>
          </cell>
          <cell r="H892">
            <v>1</v>
          </cell>
          <cell r="I892" t="str">
            <v>2-methyl-2,4-pentanediol</v>
          </cell>
          <cell r="J892">
            <v>6.0346847752231232E-6</v>
          </cell>
          <cell r="K892" t="str">
            <v>I</v>
          </cell>
          <cell r="L892">
            <v>1</v>
          </cell>
          <cell r="M892">
            <v>96</v>
          </cell>
          <cell r="N892">
            <v>5</v>
          </cell>
          <cell r="O892" t="str">
            <v xml:space="preserve">Human </v>
          </cell>
          <cell r="P892" t="str">
            <v>S1500+</v>
          </cell>
          <cell r="Q892" t="str">
            <v>HepaRG</v>
          </cell>
          <cell r="R892" t="str">
            <v>2D</v>
          </cell>
          <cell r="S892" t="str">
            <v>NA</v>
          </cell>
          <cell r="T892" t="str">
            <v>NA</v>
          </cell>
          <cell r="U892" t="str">
            <v>NA</v>
          </cell>
        </row>
        <row r="893">
          <cell r="A893" t="str">
            <v>Plate4-I22</v>
          </cell>
          <cell r="B893">
            <v>892</v>
          </cell>
          <cell r="C893">
            <v>4</v>
          </cell>
          <cell r="D893" t="str">
            <v>17-0831-P4R1_I22_4I_2</v>
          </cell>
          <cell r="E893" t="str">
            <v>17-0831-P4R1</v>
          </cell>
          <cell r="F893" t="str">
            <v>I22</v>
          </cell>
          <cell r="G893" t="str">
            <v>4I</v>
          </cell>
          <cell r="H893">
            <v>2</v>
          </cell>
          <cell r="I893" t="str">
            <v>2-methyl-2,4-pentanediol</v>
          </cell>
          <cell r="J893">
            <v>6.0346847752231232E-6</v>
          </cell>
          <cell r="K893" t="str">
            <v>I</v>
          </cell>
          <cell r="L893">
            <v>1</v>
          </cell>
          <cell r="M893">
            <v>96</v>
          </cell>
          <cell r="N893">
            <v>5</v>
          </cell>
          <cell r="O893" t="str">
            <v xml:space="preserve">Human </v>
          </cell>
          <cell r="P893" t="str">
            <v>S1500+</v>
          </cell>
          <cell r="Q893" t="str">
            <v>HepaRG</v>
          </cell>
          <cell r="R893" t="str">
            <v>2D</v>
          </cell>
          <cell r="S893" t="str">
            <v>NA</v>
          </cell>
          <cell r="T893" t="str">
            <v>NA</v>
          </cell>
          <cell r="U893" t="str">
            <v>NA</v>
          </cell>
        </row>
        <row r="894">
          <cell r="A894" t="str">
            <v>Plate4-I3</v>
          </cell>
          <cell r="B894">
            <v>859</v>
          </cell>
          <cell r="C894">
            <v>4</v>
          </cell>
          <cell r="D894" t="str">
            <v>17-0831-P4R1_I3_4A_1</v>
          </cell>
          <cell r="E894" t="str">
            <v>17-0831-P4R1</v>
          </cell>
          <cell r="F894" t="str">
            <v>I3</v>
          </cell>
          <cell r="G894" t="str">
            <v>4A</v>
          </cell>
          <cell r="H894">
            <v>1</v>
          </cell>
          <cell r="I894" t="str">
            <v>2-methyl-2,4-pentanediol</v>
          </cell>
          <cell r="J894">
            <v>0.06</v>
          </cell>
          <cell r="K894" t="str">
            <v>A</v>
          </cell>
          <cell r="L894">
            <v>1</v>
          </cell>
          <cell r="M894">
            <v>96</v>
          </cell>
          <cell r="N894">
            <v>5</v>
          </cell>
          <cell r="O894" t="str">
            <v xml:space="preserve">Human </v>
          </cell>
          <cell r="P894" t="str">
            <v>S1500+</v>
          </cell>
          <cell r="Q894" t="str">
            <v>HepaRG</v>
          </cell>
          <cell r="R894" t="str">
            <v>2D</v>
          </cell>
          <cell r="S894" t="str">
            <v>NA</v>
          </cell>
          <cell r="T894" t="str">
            <v>NA</v>
          </cell>
          <cell r="U894" t="str">
            <v>NA</v>
          </cell>
        </row>
        <row r="895">
          <cell r="A895" t="str">
            <v>Plate4-I4</v>
          </cell>
          <cell r="B895">
            <v>860</v>
          </cell>
          <cell r="C895">
            <v>4</v>
          </cell>
          <cell r="D895" t="str">
            <v>17-0831-P4R1_I4_4A_2</v>
          </cell>
          <cell r="E895" t="str">
            <v>17-0831-P4R1</v>
          </cell>
          <cell r="F895" t="str">
            <v>I4</v>
          </cell>
          <cell r="G895" t="str">
            <v>4A</v>
          </cell>
          <cell r="H895">
            <v>2</v>
          </cell>
          <cell r="I895" t="str">
            <v>2-methyl-2,4-pentanediol</v>
          </cell>
          <cell r="J895">
            <v>0.06</v>
          </cell>
          <cell r="K895" t="str">
            <v>A</v>
          </cell>
          <cell r="L895">
            <v>1</v>
          </cell>
          <cell r="M895">
            <v>96</v>
          </cell>
          <cell r="N895">
            <v>5</v>
          </cell>
          <cell r="O895" t="str">
            <v xml:space="preserve">Human </v>
          </cell>
          <cell r="P895" t="str">
            <v>S1500+</v>
          </cell>
          <cell r="Q895" t="str">
            <v>HepaRG</v>
          </cell>
          <cell r="R895" t="str">
            <v>2D</v>
          </cell>
          <cell r="S895" t="str">
            <v>NA</v>
          </cell>
          <cell r="T895" t="str">
            <v>NA</v>
          </cell>
          <cell r="U895" t="str">
            <v>NA</v>
          </cell>
        </row>
        <row r="896">
          <cell r="A896" t="str">
            <v>Plate4-I5</v>
          </cell>
          <cell r="B896">
            <v>863</v>
          </cell>
          <cell r="C896">
            <v>4</v>
          </cell>
          <cell r="D896" t="str">
            <v>17-0831-P4R1_I5_4B_1</v>
          </cell>
          <cell r="E896" t="str">
            <v>17-0831-P4R1</v>
          </cell>
          <cell r="F896" t="str">
            <v>I5</v>
          </cell>
          <cell r="G896" t="str">
            <v>4B</v>
          </cell>
          <cell r="H896">
            <v>1</v>
          </cell>
          <cell r="I896" t="str">
            <v>2-methyl-2,4-pentanediol</v>
          </cell>
          <cell r="J896">
            <v>1.8987341772151896E-2</v>
          </cell>
          <cell r="K896" t="str">
            <v>B</v>
          </cell>
          <cell r="L896">
            <v>1</v>
          </cell>
          <cell r="M896">
            <v>96</v>
          </cell>
          <cell r="N896">
            <v>5</v>
          </cell>
          <cell r="O896" t="str">
            <v xml:space="preserve">Human </v>
          </cell>
          <cell r="P896" t="str">
            <v>S1500+</v>
          </cell>
          <cell r="Q896" t="str">
            <v>HepaRG</v>
          </cell>
          <cell r="R896" t="str">
            <v>2D</v>
          </cell>
          <cell r="S896" t="str">
            <v>NA</v>
          </cell>
          <cell r="T896" t="str">
            <v>NA</v>
          </cell>
          <cell r="U896" t="str">
            <v>NA</v>
          </cell>
        </row>
        <row r="897">
          <cell r="A897" t="str">
            <v>Plate4-I6</v>
          </cell>
          <cell r="B897">
            <v>864</v>
          </cell>
          <cell r="C897">
            <v>4</v>
          </cell>
          <cell r="D897" t="str">
            <v>17-0831-P4R1_I6_4B_2</v>
          </cell>
          <cell r="E897" t="str">
            <v>17-0831-P4R1</v>
          </cell>
          <cell r="F897" t="str">
            <v>I6</v>
          </cell>
          <cell r="G897" t="str">
            <v>4B</v>
          </cell>
          <cell r="H897">
            <v>2</v>
          </cell>
          <cell r="I897" t="str">
            <v>2-methyl-2,4-pentanediol</v>
          </cell>
          <cell r="J897">
            <v>1.8987341772151896E-2</v>
          </cell>
          <cell r="K897" t="str">
            <v>B</v>
          </cell>
          <cell r="L897">
            <v>1</v>
          </cell>
          <cell r="M897">
            <v>96</v>
          </cell>
          <cell r="N897">
            <v>5</v>
          </cell>
          <cell r="O897" t="str">
            <v xml:space="preserve">Human </v>
          </cell>
          <cell r="P897" t="str">
            <v>S1500+</v>
          </cell>
          <cell r="Q897" t="str">
            <v>HepaRG</v>
          </cell>
          <cell r="R897" t="str">
            <v>2D</v>
          </cell>
          <cell r="S897" t="str">
            <v>NA</v>
          </cell>
          <cell r="T897" t="str">
            <v>NA</v>
          </cell>
          <cell r="U897" t="str">
            <v>NA</v>
          </cell>
        </row>
        <row r="898">
          <cell r="A898" t="str">
            <v>Plate4-I7</v>
          </cell>
          <cell r="B898">
            <v>867</v>
          </cell>
          <cell r="C898">
            <v>4</v>
          </cell>
          <cell r="D898" t="str">
            <v>17-0831-P4R1_I7_4C_1</v>
          </cell>
          <cell r="E898" t="str">
            <v>17-0831-P4R1</v>
          </cell>
          <cell r="F898" t="str">
            <v>I7</v>
          </cell>
          <cell r="G898" t="str">
            <v>4C</v>
          </cell>
          <cell r="H898">
            <v>1</v>
          </cell>
          <cell r="I898" t="str">
            <v>2-methyl-2,4-pentanediol</v>
          </cell>
          <cell r="J898">
            <v>6.0086524595417386E-3</v>
          </cell>
          <cell r="K898" t="str">
            <v>C</v>
          </cell>
          <cell r="L898">
            <v>1</v>
          </cell>
          <cell r="M898">
            <v>96</v>
          </cell>
          <cell r="N898">
            <v>5</v>
          </cell>
          <cell r="O898" t="str">
            <v xml:space="preserve">Human </v>
          </cell>
          <cell r="P898" t="str">
            <v>S1500+</v>
          </cell>
          <cell r="Q898" t="str">
            <v>HepaRG</v>
          </cell>
          <cell r="R898" t="str">
            <v>2D</v>
          </cell>
          <cell r="S898" t="str">
            <v>NA</v>
          </cell>
          <cell r="T898" t="str">
            <v>NA</v>
          </cell>
          <cell r="U898" t="str">
            <v>NA</v>
          </cell>
        </row>
        <row r="899">
          <cell r="A899" t="str">
            <v>Plate4-I8</v>
          </cell>
          <cell r="B899">
            <v>868</v>
          </cell>
          <cell r="C899">
            <v>4</v>
          </cell>
          <cell r="D899" t="str">
            <v>17-0831-P4R1_I8_4C_2</v>
          </cell>
          <cell r="E899" t="str">
            <v>17-0831-P4R1</v>
          </cell>
          <cell r="F899" t="str">
            <v>I8</v>
          </cell>
          <cell r="G899" t="str">
            <v>4C</v>
          </cell>
          <cell r="H899">
            <v>2</v>
          </cell>
          <cell r="I899" t="str">
            <v>2-methyl-2,4-pentanediol</v>
          </cell>
          <cell r="J899">
            <v>6.0086524595417386E-3</v>
          </cell>
          <cell r="K899" t="str">
            <v>C</v>
          </cell>
          <cell r="L899">
            <v>1</v>
          </cell>
          <cell r="M899">
            <v>96</v>
          </cell>
          <cell r="N899">
            <v>5</v>
          </cell>
          <cell r="O899" t="str">
            <v xml:space="preserve">Human </v>
          </cell>
          <cell r="P899" t="str">
            <v>S1500+</v>
          </cell>
          <cell r="Q899" t="str">
            <v>HepaRG</v>
          </cell>
          <cell r="R899" t="str">
            <v>2D</v>
          </cell>
          <cell r="S899" t="str">
            <v>NA</v>
          </cell>
          <cell r="T899" t="str">
            <v>NA</v>
          </cell>
          <cell r="U899" t="str">
            <v>NA</v>
          </cell>
        </row>
        <row r="900">
          <cell r="A900" t="str">
            <v>Plate4-I9</v>
          </cell>
          <cell r="B900">
            <v>871</v>
          </cell>
          <cell r="C900">
            <v>4</v>
          </cell>
          <cell r="D900" t="str">
            <v>17-0831-P4R1_I9_4D_1</v>
          </cell>
          <cell r="E900" t="str">
            <v>17-0831-P4R1</v>
          </cell>
          <cell r="F900" t="str">
            <v>I9</v>
          </cell>
          <cell r="G900" t="str">
            <v>4D</v>
          </cell>
          <cell r="H900">
            <v>1</v>
          </cell>
          <cell r="I900" t="str">
            <v>2-methyl-2,4-pentanediol</v>
          </cell>
          <cell r="J900">
            <v>1.901472297323335E-3</v>
          </cell>
          <cell r="K900" t="str">
            <v>D</v>
          </cell>
          <cell r="L900">
            <v>1</v>
          </cell>
          <cell r="M900">
            <v>96</v>
          </cell>
          <cell r="N900">
            <v>5</v>
          </cell>
          <cell r="O900" t="str">
            <v xml:space="preserve">Human </v>
          </cell>
          <cell r="P900" t="str">
            <v>S1500+</v>
          </cell>
          <cell r="Q900" t="str">
            <v>HepaRG</v>
          </cell>
          <cell r="R900" t="str">
            <v>2D</v>
          </cell>
          <cell r="S900" t="str">
            <v>NA</v>
          </cell>
          <cell r="T900" t="str">
            <v>NA</v>
          </cell>
          <cell r="U900" t="str">
            <v>NA</v>
          </cell>
        </row>
        <row r="901">
          <cell r="A901" t="str">
            <v>Plate4-J1</v>
          </cell>
          <cell r="B901">
            <v>1000</v>
          </cell>
          <cell r="C901">
            <v>4</v>
          </cell>
          <cell r="D901" t="str">
            <v>17-0831-P4R1_J1_NTP- CONTROL-10_2</v>
          </cell>
          <cell r="E901" t="str">
            <v>17-0831-P4R1</v>
          </cell>
          <cell r="F901" t="str">
            <v>J1</v>
          </cell>
          <cell r="G901" t="str">
            <v>NTP- CONTROL-10</v>
          </cell>
          <cell r="H901">
            <v>2</v>
          </cell>
          <cell r="I901" t="str">
            <v>Lysis buffer</v>
          </cell>
          <cell r="J901" t="str">
            <v>NA</v>
          </cell>
          <cell r="K901" t="str">
            <v>NA</v>
          </cell>
          <cell r="L901">
            <v>1</v>
          </cell>
          <cell r="M901">
            <v>96</v>
          </cell>
          <cell r="N901">
            <v>5</v>
          </cell>
          <cell r="O901" t="str">
            <v xml:space="preserve">Human </v>
          </cell>
          <cell r="P901" t="str">
            <v>S1500+</v>
          </cell>
          <cell r="Q901" t="str">
            <v>HepaRG</v>
          </cell>
          <cell r="R901" t="str">
            <v>2D</v>
          </cell>
          <cell r="S901" t="str">
            <v>NA</v>
          </cell>
          <cell r="T901" t="str">
            <v>NA</v>
          </cell>
          <cell r="U901" t="str">
            <v>NA</v>
          </cell>
        </row>
        <row r="902">
          <cell r="A902" t="str">
            <v>Plate4-J10</v>
          </cell>
          <cell r="B902">
            <v>874</v>
          </cell>
          <cell r="C902">
            <v>4</v>
          </cell>
          <cell r="D902" t="str">
            <v>17-0831-P4R1_J10_4D_4</v>
          </cell>
          <cell r="E902" t="str">
            <v>17-0831-P4R1</v>
          </cell>
          <cell r="F902" t="str">
            <v>J10</v>
          </cell>
          <cell r="G902" t="str">
            <v>4D</v>
          </cell>
          <cell r="H902">
            <v>4</v>
          </cell>
          <cell r="I902" t="str">
            <v>2-methyl-2,4-pentanediol</v>
          </cell>
          <cell r="J902">
            <v>1.901472297323335E-3</v>
          </cell>
          <cell r="K902" t="str">
            <v>D</v>
          </cell>
          <cell r="L902">
            <v>1</v>
          </cell>
          <cell r="M902">
            <v>96</v>
          </cell>
          <cell r="N902">
            <v>5</v>
          </cell>
          <cell r="O902" t="str">
            <v xml:space="preserve">Human </v>
          </cell>
          <cell r="P902" t="str">
            <v>S1500+</v>
          </cell>
          <cell r="Q902" t="str">
            <v>HepaRG</v>
          </cell>
          <cell r="R902" t="str">
            <v>2D</v>
          </cell>
          <cell r="S902" t="str">
            <v>NA</v>
          </cell>
          <cell r="T902" t="str">
            <v>NA</v>
          </cell>
          <cell r="U902" t="str">
            <v>NA</v>
          </cell>
        </row>
        <row r="903">
          <cell r="A903" t="str">
            <v>Plate4-J11</v>
          </cell>
          <cell r="B903">
            <v>877</v>
          </cell>
          <cell r="C903">
            <v>4</v>
          </cell>
          <cell r="D903" t="str">
            <v>17-0831-P4R1_J11_4E_3</v>
          </cell>
          <cell r="E903" t="str">
            <v>17-0831-P4R1</v>
          </cell>
          <cell r="F903" t="str">
            <v>J11</v>
          </cell>
          <cell r="G903" t="str">
            <v>4E</v>
          </cell>
          <cell r="H903">
            <v>3</v>
          </cell>
          <cell r="I903" t="str">
            <v>2-methyl-2,4-pentanediol</v>
          </cell>
          <cell r="J903">
            <v>6.0173173965928325E-4</v>
          </cell>
          <cell r="K903" t="str">
            <v>E</v>
          </cell>
          <cell r="L903">
            <v>1</v>
          </cell>
          <cell r="M903">
            <v>96</v>
          </cell>
          <cell r="N903">
            <v>5</v>
          </cell>
          <cell r="O903" t="str">
            <v xml:space="preserve">Human </v>
          </cell>
          <cell r="P903" t="str">
            <v>S1500+</v>
          </cell>
          <cell r="Q903" t="str">
            <v>HepaRG</v>
          </cell>
          <cell r="R903" t="str">
            <v>2D</v>
          </cell>
          <cell r="S903" t="str">
            <v>NA</v>
          </cell>
          <cell r="T903" t="str">
            <v>NA</v>
          </cell>
          <cell r="U903" t="str">
            <v>NA</v>
          </cell>
        </row>
        <row r="904">
          <cell r="A904" t="str">
            <v>Plate4-J12</v>
          </cell>
          <cell r="B904">
            <v>878</v>
          </cell>
          <cell r="C904">
            <v>4</v>
          </cell>
          <cell r="D904" t="str">
            <v>17-0831-P4R1_J12_4E_4</v>
          </cell>
          <cell r="E904" t="str">
            <v>17-0831-P4R1</v>
          </cell>
          <cell r="F904" t="str">
            <v>J12</v>
          </cell>
          <cell r="G904" t="str">
            <v>4E</v>
          </cell>
          <cell r="H904">
            <v>4</v>
          </cell>
          <cell r="I904" t="str">
            <v>2-methyl-2,4-pentanediol</v>
          </cell>
          <cell r="J904">
            <v>6.0173173965928325E-4</v>
          </cell>
          <cell r="K904" t="str">
            <v>E</v>
          </cell>
          <cell r="L904">
            <v>1</v>
          </cell>
          <cell r="M904">
            <v>96</v>
          </cell>
          <cell r="N904">
            <v>5</v>
          </cell>
          <cell r="O904" t="str">
            <v xml:space="preserve">Human </v>
          </cell>
          <cell r="P904" t="str">
            <v>S1500+</v>
          </cell>
          <cell r="Q904" t="str">
            <v>HepaRG</v>
          </cell>
          <cell r="R904" t="str">
            <v>2D</v>
          </cell>
          <cell r="S904" t="str">
            <v>NA</v>
          </cell>
          <cell r="T904" t="str">
            <v>NA</v>
          </cell>
          <cell r="U904" t="str">
            <v>NA</v>
          </cell>
        </row>
        <row r="905">
          <cell r="A905" t="str">
            <v>Plate4-J13</v>
          </cell>
          <cell r="B905">
            <v>981</v>
          </cell>
          <cell r="C905">
            <v>4</v>
          </cell>
          <cell r="D905" t="str">
            <v>17-0831-P4R1_J13_Media _3</v>
          </cell>
          <cell r="E905" t="str">
            <v>17-0831-P4R1</v>
          </cell>
          <cell r="F905" t="str">
            <v>J13</v>
          </cell>
          <cell r="G905" t="str">
            <v>Media</v>
          </cell>
          <cell r="H905">
            <v>3</v>
          </cell>
          <cell r="I905" t="str">
            <v>Media control</v>
          </cell>
          <cell r="J905">
            <v>0</v>
          </cell>
          <cell r="K905" t="str">
            <v>NA</v>
          </cell>
          <cell r="L905">
            <v>1</v>
          </cell>
          <cell r="M905">
            <v>96</v>
          </cell>
          <cell r="N905">
            <v>5</v>
          </cell>
          <cell r="O905" t="str">
            <v xml:space="preserve">Human </v>
          </cell>
          <cell r="P905" t="str">
            <v>S1500+</v>
          </cell>
          <cell r="Q905" t="str">
            <v>HepaRG</v>
          </cell>
          <cell r="R905" t="str">
            <v>2D</v>
          </cell>
          <cell r="S905" t="str">
            <v>NA</v>
          </cell>
          <cell r="T905" t="str">
            <v>NA</v>
          </cell>
          <cell r="U905" t="str">
            <v>NA</v>
          </cell>
        </row>
        <row r="906">
          <cell r="A906" t="str">
            <v>Plate4-J14</v>
          </cell>
          <cell r="B906">
            <v>982</v>
          </cell>
          <cell r="C906">
            <v>4</v>
          </cell>
          <cell r="D906" t="str">
            <v>17-0831-P4R1_J14_Media _4</v>
          </cell>
          <cell r="E906" t="str">
            <v>17-0831-P4R1</v>
          </cell>
          <cell r="F906" t="str">
            <v>J14</v>
          </cell>
          <cell r="G906" t="str">
            <v>Media</v>
          </cell>
          <cell r="H906">
            <v>4</v>
          </cell>
          <cell r="I906" t="str">
            <v>Media control</v>
          </cell>
          <cell r="J906">
            <v>0</v>
          </cell>
          <cell r="K906" t="str">
            <v>NA</v>
          </cell>
          <cell r="L906">
            <v>1</v>
          </cell>
          <cell r="M906">
            <v>96</v>
          </cell>
          <cell r="N906">
            <v>5</v>
          </cell>
          <cell r="O906" t="str">
            <v xml:space="preserve">Human </v>
          </cell>
          <cell r="P906" t="str">
            <v>S1500+</v>
          </cell>
          <cell r="Q906" t="str">
            <v>HepaRG</v>
          </cell>
          <cell r="R906" t="str">
            <v>2D</v>
          </cell>
          <cell r="S906" t="str">
            <v>NA</v>
          </cell>
          <cell r="T906" t="str">
            <v>NA</v>
          </cell>
          <cell r="U906" t="str">
            <v>NA</v>
          </cell>
        </row>
        <row r="907">
          <cell r="A907" t="str">
            <v>Plate4-J15</v>
          </cell>
          <cell r="B907">
            <v>881</v>
          </cell>
          <cell r="C907">
            <v>4</v>
          </cell>
          <cell r="D907" t="str">
            <v>17-0831-P4R1_J15_4F_3</v>
          </cell>
          <cell r="E907" t="str">
            <v>17-0831-P4R1</v>
          </cell>
          <cell r="F907" t="str">
            <v>J15</v>
          </cell>
          <cell r="G907" t="str">
            <v>4F</v>
          </cell>
          <cell r="H907">
            <v>3</v>
          </cell>
          <cell r="I907" t="str">
            <v>2-methyl-2,4-pentanediol</v>
          </cell>
          <cell r="J907">
            <v>1.9042143660103898E-4</v>
          </cell>
          <cell r="K907" t="str">
            <v>F</v>
          </cell>
          <cell r="L907">
            <v>1</v>
          </cell>
          <cell r="M907">
            <v>96</v>
          </cell>
          <cell r="N907">
            <v>5</v>
          </cell>
          <cell r="O907" t="str">
            <v xml:space="preserve">Human </v>
          </cell>
          <cell r="P907" t="str">
            <v>S1500+</v>
          </cell>
          <cell r="Q907" t="str">
            <v>HepaRG</v>
          </cell>
          <cell r="R907" t="str">
            <v>2D</v>
          </cell>
          <cell r="S907" t="str">
            <v>NA</v>
          </cell>
          <cell r="T907" t="str">
            <v>NA</v>
          </cell>
          <cell r="U907" t="str">
            <v>NA</v>
          </cell>
        </row>
        <row r="908">
          <cell r="A908" t="str">
            <v>Plate4-J16</v>
          </cell>
          <cell r="B908">
            <v>882</v>
          </cell>
          <cell r="C908">
            <v>4</v>
          </cell>
          <cell r="D908" t="str">
            <v>17-0831-P4R1_J16_4F_4</v>
          </cell>
          <cell r="E908" t="str">
            <v>17-0831-P4R1</v>
          </cell>
          <cell r="F908" t="str">
            <v>J16</v>
          </cell>
          <cell r="G908" t="str">
            <v>4F</v>
          </cell>
          <cell r="H908">
            <v>4</v>
          </cell>
          <cell r="I908" t="str">
            <v>2-methyl-2,4-pentanediol</v>
          </cell>
          <cell r="J908">
            <v>1.9042143660103898E-4</v>
          </cell>
          <cell r="K908" t="str">
            <v>F</v>
          </cell>
          <cell r="L908">
            <v>1</v>
          </cell>
          <cell r="M908">
            <v>96</v>
          </cell>
          <cell r="N908">
            <v>5</v>
          </cell>
          <cell r="O908" t="str">
            <v xml:space="preserve">Human </v>
          </cell>
          <cell r="P908" t="str">
            <v>S1500+</v>
          </cell>
          <cell r="Q908" t="str">
            <v>HepaRG</v>
          </cell>
          <cell r="R908" t="str">
            <v>2D</v>
          </cell>
          <cell r="S908" t="str">
            <v>NA</v>
          </cell>
          <cell r="T908" t="str">
            <v>NA</v>
          </cell>
          <cell r="U908" t="str">
            <v>NA</v>
          </cell>
        </row>
        <row r="909">
          <cell r="A909" t="str">
            <v>Plate4-J17</v>
          </cell>
          <cell r="B909">
            <v>885</v>
          </cell>
          <cell r="C909">
            <v>4</v>
          </cell>
          <cell r="D909" t="str">
            <v>17-0831-P4R1_J17_4G_3</v>
          </cell>
          <cell r="E909" t="str">
            <v>17-0831-P4R1</v>
          </cell>
          <cell r="F909" t="str">
            <v>J17</v>
          </cell>
          <cell r="G909" t="str">
            <v>4G</v>
          </cell>
          <cell r="H909">
            <v>3</v>
          </cell>
          <cell r="I909" t="str">
            <v>2-methyl-2,4-pentanediol</v>
          </cell>
          <cell r="J909">
            <v>6.0259948291468029E-5</v>
          </cell>
          <cell r="K909" t="str">
            <v>G</v>
          </cell>
          <cell r="L909">
            <v>1</v>
          </cell>
          <cell r="M909">
            <v>96</v>
          </cell>
          <cell r="N909">
            <v>5</v>
          </cell>
          <cell r="O909" t="str">
            <v xml:space="preserve">Human </v>
          </cell>
          <cell r="P909" t="str">
            <v>S1500+</v>
          </cell>
          <cell r="Q909" t="str">
            <v>HepaRG</v>
          </cell>
          <cell r="R909" t="str">
            <v>2D</v>
          </cell>
          <cell r="S909" t="str">
            <v>NA</v>
          </cell>
          <cell r="T909" t="str">
            <v>NA</v>
          </cell>
          <cell r="U909" t="str">
            <v>NA</v>
          </cell>
        </row>
        <row r="910">
          <cell r="A910" t="str">
            <v>Plate4-J18</v>
          </cell>
          <cell r="B910">
            <v>886</v>
          </cell>
          <cell r="C910">
            <v>4</v>
          </cell>
          <cell r="D910" t="str">
            <v>17-0831-P4R1_J18_4G_4</v>
          </cell>
          <cell r="E910" t="str">
            <v>17-0831-P4R1</v>
          </cell>
          <cell r="F910" t="str">
            <v>J18</v>
          </cell>
          <cell r="G910" t="str">
            <v>4G</v>
          </cell>
          <cell r="H910">
            <v>4</v>
          </cell>
          <cell r="I910" t="str">
            <v>2-methyl-2,4-pentanediol</v>
          </cell>
          <cell r="J910">
            <v>6.0259948291468029E-5</v>
          </cell>
          <cell r="K910" t="str">
            <v>G</v>
          </cell>
          <cell r="L910">
            <v>1</v>
          </cell>
          <cell r="M910">
            <v>96</v>
          </cell>
          <cell r="N910">
            <v>5</v>
          </cell>
          <cell r="O910" t="str">
            <v xml:space="preserve">Human </v>
          </cell>
          <cell r="P910" t="str">
            <v>S1500+</v>
          </cell>
          <cell r="Q910" t="str">
            <v>HepaRG</v>
          </cell>
          <cell r="R910" t="str">
            <v>2D</v>
          </cell>
          <cell r="S910" t="str">
            <v>NA</v>
          </cell>
          <cell r="T910" t="str">
            <v>NA</v>
          </cell>
          <cell r="U910" t="str">
            <v>NA</v>
          </cell>
        </row>
        <row r="911">
          <cell r="A911" t="str">
            <v>Plate4-J19</v>
          </cell>
          <cell r="B911">
            <v>889</v>
          </cell>
          <cell r="C911">
            <v>4</v>
          </cell>
          <cell r="D911" t="str">
            <v>17-0831-P4R1_J19_4H_3</v>
          </cell>
          <cell r="E911" t="str">
            <v>17-0831-P4R1</v>
          </cell>
          <cell r="F911" t="str">
            <v>J19</v>
          </cell>
          <cell r="G911" t="str">
            <v>4H</v>
          </cell>
          <cell r="H911">
            <v>3</v>
          </cell>
          <cell r="I911" t="str">
            <v>2-methyl-2,4-pentanediol</v>
          </cell>
          <cell r="J911">
            <v>1.9069603889705071E-5</v>
          </cell>
          <cell r="K911" t="str">
            <v>H</v>
          </cell>
          <cell r="L911">
            <v>1</v>
          </cell>
          <cell r="M911">
            <v>96</v>
          </cell>
          <cell r="N911">
            <v>5</v>
          </cell>
          <cell r="O911" t="str">
            <v xml:space="preserve">Human </v>
          </cell>
          <cell r="P911" t="str">
            <v>S1500+</v>
          </cell>
          <cell r="Q911" t="str">
            <v>HepaRG</v>
          </cell>
          <cell r="R911" t="str">
            <v>2D</v>
          </cell>
          <cell r="S911" t="str">
            <v>NA</v>
          </cell>
          <cell r="T911" t="str">
            <v>NA</v>
          </cell>
          <cell r="U911" t="str">
            <v>NA</v>
          </cell>
        </row>
        <row r="912">
          <cell r="A912" t="str">
            <v>Plate4-J20</v>
          </cell>
          <cell r="B912">
            <v>890</v>
          </cell>
          <cell r="C912">
            <v>4</v>
          </cell>
          <cell r="D912" t="str">
            <v>17-0831-P4R1_J20_4H_4</v>
          </cell>
          <cell r="E912" t="str">
            <v>17-0831-P4R1</v>
          </cell>
          <cell r="F912" t="str">
            <v>J20</v>
          </cell>
          <cell r="G912" t="str">
            <v>4H</v>
          </cell>
          <cell r="H912">
            <v>4</v>
          </cell>
          <cell r="I912" t="str">
            <v>2-methyl-2,4-pentanediol</v>
          </cell>
          <cell r="J912">
            <v>1.9069603889705071E-5</v>
          </cell>
          <cell r="K912" t="str">
            <v>H</v>
          </cell>
          <cell r="L912">
            <v>1</v>
          </cell>
          <cell r="M912">
            <v>96</v>
          </cell>
          <cell r="N912">
            <v>5</v>
          </cell>
          <cell r="O912" t="str">
            <v xml:space="preserve">Human </v>
          </cell>
          <cell r="P912" t="str">
            <v>S1500+</v>
          </cell>
          <cell r="Q912" t="str">
            <v>HepaRG</v>
          </cell>
          <cell r="R912" t="str">
            <v>2D</v>
          </cell>
          <cell r="S912" t="str">
            <v>NA</v>
          </cell>
          <cell r="T912" t="str">
            <v>NA</v>
          </cell>
          <cell r="U912" t="str">
            <v>NA</v>
          </cell>
        </row>
        <row r="913">
          <cell r="A913" t="str">
            <v>Plate4-J21</v>
          </cell>
          <cell r="B913">
            <v>893</v>
          </cell>
          <cell r="C913">
            <v>4</v>
          </cell>
          <cell r="D913" t="str">
            <v>17-0831-P4R1_J21_4I_3</v>
          </cell>
          <cell r="E913" t="str">
            <v>17-0831-P4R1</v>
          </cell>
          <cell r="F913" t="str">
            <v>J21</v>
          </cell>
          <cell r="G913" t="str">
            <v>4I</v>
          </cell>
          <cell r="H913">
            <v>3</v>
          </cell>
          <cell r="I913" t="str">
            <v>2-methyl-2,4-pentanediol</v>
          </cell>
          <cell r="J913">
            <v>6.0346847752231232E-6</v>
          </cell>
          <cell r="K913" t="str">
            <v>I</v>
          </cell>
          <cell r="L913">
            <v>1</v>
          </cell>
          <cell r="M913">
            <v>96</v>
          </cell>
          <cell r="N913">
            <v>5</v>
          </cell>
          <cell r="O913" t="str">
            <v xml:space="preserve">Human </v>
          </cell>
          <cell r="P913" t="str">
            <v>S1500+</v>
          </cell>
          <cell r="Q913" t="str">
            <v>HepaRG</v>
          </cell>
          <cell r="R913" t="str">
            <v>2D</v>
          </cell>
          <cell r="S913" t="str">
            <v>NA</v>
          </cell>
          <cell r="T913" t="str">
            <v>NA</v>
          </cell>
          <cell r="U913" t="str">
            <v>NA</v>
          </cell>
        </row>
        <row r="914">
          <cell r="A914" t="str">
            <v>Plate4-J22</v>
          </cell>
          <cell r="B914">
            <v>894</v>
          </cell>
          <cell r="C914">
            <v>4</v>
          </cell>
          <cell r="D914" t="str">
            <v>17-0831-P4R1_J22_4I_4</v>
          </cell>
          <cell r="E914" t="str">
            <v>17-0831-P4R1</v>
          </cell>
          <cell r="F914" t="str">
            <v>J22</v>
          </cell>
          <cell r="G914" t="str">
            <v>4I</v>
          </cell>
          <cell r="H914">
            <v>4</v>
          </cell>
          <cell r="I914" t="str">
            <v>2-methyl-2,4-pentanediol</v>
          </cell>
          <cell r="J914">
            <v>6.0346847752231232E-6</v>
          </cell>
          <cell r="K914" t="str">
            <v>I</v>
          </cell>
          <cell r="L914">
            <v>1</v>
          </cell>
          <cell r="M914">
            <v>96</v>
          </cell>
          <cell r="N914">
            <v>5</v>
          </cell>
          <cell r="O914" t="str">
            <v xml:space="preserve">Human </v>
          </cell>
          <cell r="P914" t="str">
            <v>S1500+</v>
          </cell>
          <cell r="Q914" t="str">
            <v>HepaRG</v>
          </cell>
          <cell r="R914" t="str">
            <v>2D</v>
          </cell>
          <cell r="S914" t="str">
            <v>NA</v>
          </cell>
          <cell r="T914" t="str">
            <v>NA</v>
          </cell>
          <cell r="U914" t="str">
            <v>NA</v>
          </cell>
        </row>
        <row r="915">
          <cell r="A915" t="str">
            <v>Plate4-J3</v>
          </cell>
          <cell r="B915">
            <v>861</v>
          </cell>
          <cell r="C915">
            <v>4</v>
          </cell>
          <cell r="D915" t="str">
            <v>17-0831-P4R1_J3_4A_3</v>
          </cell>
          <cell r="E915" t="str">
            <v>17-0831-P4R1</v>
          </cell>
          <cell r="F915" t="str">
            <v>J3</v>
          </cell>
          <cell r="G915" t="str">
            <v>4A</v>
          </cell>
          <cell r="H915">
            <v>3</v>
          </cell>
          <cell r="I915" t="str">
            <v>2-methyl-2,4-pentanediol</v>
          </cell>
          <cell r="J915">
            <v>0.06</v>
          </cell>
          <cell r="K915" t="str">
            <v>A</v>
          </cell>
          <cell r="L915">
            <v>1</v>
          </cell>
          <cell r="M915">
            <v>96</v>
          </cell>
          <cell r="N915">
            <v>5</v>
          </cell>
          <cell r="O915" t="str">
            <v xml:space="preserve">Human </v>
          </cell>
          <cell r="P915" t="str">
            <v>S1500+</v>
          </cell>
          <cell r="Q915" t="str">
            <v>HepaRG</v>
          </cell>
          <cell r="R915" t="str">
            <v>2D</v>
          </cell>
          <cell r="S915" t="str">
            <v>NA</v>
          </cell>
          <cell r="T915" t="str">
            <v>NA</v>
          </cell>
          <cell r="U915" t="str">
            <v>NA</v>
          </cell>
        </row>
        <row r="916">
          <cell r="A916" t="str">
            <v>Plate4-J4</v>
          </cell>
          <cell r="B916">
            <v>862</v>
          </cell>
          <cell r="C916">
            <v>4</v>
          </cell>
          <cell r="D916" t="str">
            <v>17-0831-P4R1_J4_4A_4</v>
          </cell>
          <cell r="E916" t="str">
            <v>17-0831-P4R1</v>
          </cell>
          <cell r="F916" t="str">
            <v>J4</v>
          </cell>
          <cell r="G916" t="str">
            <v>4A</v>
          </cell>
          <cell r="H916">
            <v>4</v>
          </cell>
          <cell r="I916" t="str">
            <v>2-methyl-2,4-pentanediol</v>
          </cell>
          <cell r="J916">
            <v>0.06</v>
          </cell>
          <cell r="K916" t="str">
            <v>A</v>
          </cell>
          <cell r="L916">
            <v>1</v>
          </cell>
          <cell r="M916">
            <v>96</v>
          </cell>
          <cell r="N916">
            <v>5</v>
          </cell>
          <cell r="O916" t="str">
            <v xml:space="preserve">Human </v>
          </cell>
          <cell r="P916" t="str">
            <v>S1500+</v>
          </cell>
          <cell r="Q916" t="str">
            <v>HepaRG</v>
          </cell>
          <cell r="R916" t="str">
            <v>2D</v>
          </cell>
          <cell r="S916" t="str">
            <v>NA</v>
          </cell>
          <cell r="T916" t="str">
            <v>NA</v>
          </cell>
          <cell r="U916" t="str">
            <v>NA</v>
          </cell>
        </row>
        <row r="917">
          <cell r="A917" t="str">
            <v>Plate4-J5</v>
          </cell>
          <cell r="B917">
            <v>865</v>
          </cell>
          <cell r="C917">
            <v>4</v>
          </cell>
          <cell r="D917" t="str">
            <v>17-0831-P4R1_J5_4B_3</v>
          </cell>
          <cell r="E917" t="str">
            <v>17-0831-P4R1</v>
          </cell>
          <cell r="F917" t="str">
            <v>J5</v>
          </cell>
          <cell r="G917" t="str">
            <v>4B</v>
          </cell>
          <cell r="H917">
            <v>3</v>
          </cell>
          <cell r="I917" t="str">
            <v>2-methyl-2,4-pentanediol</v>
          </cell>
          <cell r="J917">
            <v>1.8987341772151896E-2</v>
          </cell>
          <cell r="K917" t="str">
            <v>B</v>
          </cell>
          <cell r="L917">
            <v>1</v>
          </cell>
          <cell r="M917">
            <v>96</v>
          </cell>
          <cell r="N917">
            <v>5</v>
          </cell>
          <cell r="O917" t="str">
            <v xml:space="preserve">Human </v>
          </cell>
          <cell r="P917" t="str">
            <v>S1500+</v>
          </cell>
          <cell r="Q917" t="str">
            <v>HepaRG</v>
          </cell>
          <cell r="R917" t="str">
            <v>2D</v>
          </cell>
          <cell r="S917" t="str">
            <v>NA</v>
          </cell>
          <cell r="T917" t="str">
            <v>NA</v>
          </cell>
          <cell r="U917" t="str">
            <v>NA</v>
          </cell>
        </row>
        <row r="918">
          <cell r="A918" t="str">
            <v>Plate4-J6</v>
          </cell>
          <cell r="B918">
            <v>866</v>
          </cell>
          <cell r="C918">
            <v>4</v>
          </cell>
          <cell r="D918" t="str">
            <v>17-0831-P4R1_J6_4B_4</v>
          </cell>
          <cell r="E918" t="str">
            <v>17-0831-P4R1</v>
          </cell>
          <cell r="F918" t="str">
            <v>J6</v>
          </cell>
          <cell r="G918" t="str">
            <v>4B</v>
          </cell>
          <cell r="H918">
            <v>4</v>
          </cell>
          <cell r="I918" t="str">
            <v>2-methyl-2,4-pentanediol</v>
          </cell>
          <cell r="J918">
            <v>1.8987341772151896E-2</v>
          </cell>
          <cell r="K918" t="str">
            <v>B</v>
          </cell>
          <cell r="L918">
            <v>1</v>
          </cell>
          <cell r="M918">
            <v>96</v>
          </cell>
          <cell r="N918">
            <v>5</v>
          </cell>
          <cell r="O918" t="str">
            <v xml:space="preserve">Human </v>
          </cell>
          <cell r="P918" t="str">
            <v>S1500+</v>
          </cell>
          <cell r="Q918" t="str">
            <v>HepaRG</v>
          </cell>
          <cell r="R918" t="str">
            <v>2D</v>
          </cell>
          <cell r="S918" t="str">
            <v>NA</v>
          </cell>
          <cell r="T918" t="str">
            <v>NA</v>
          </cell>
          <cell r="U918" t="str">
            <v>NA</v>
          </cell>
        </row>
        <row r="919">
          <cell r="A919" t="str">
            <v>Plate4-J7</v>
          </cell>
          <cell r="B919">
            <v>869</v>
          </cell>
          <cell r="C919">
            <v>4</v>
          </cell>
          <cell r="D919" t="str">
            <v>17-0831-P4R1_J7_4C_3</v>
          </cell>
          <cell r="E919" t="str">
            <v>17-0831-P4R1</v>
          </cell>
          <cell r="F919" t="str">
            <v>J7</v>
          </cell>
          <cell r="G919" t="str">
            <v>4C</v>
          </cell>
          <cell r="H919">
            <v>3</v>
          </cell>
          <cell r="I919" t="str">
            <v>2-methyl-2,4-pentanediol</v>
          </cell>
          <cell r="J919">
            <v>6.0086524595417386E-3</v>
          </cell>
          <cell r="K919" t="str">
            <v>C</v>
          </cell>
          <cell r="L919">
            <v>1</v>
          </cell>
          <cell r="M919">
            <v>96</v>
          </cell>
          <cell r="N919">
            <v>5</v>
          </cell>
          <cell r="O919" t="str">
            <v xml:space="preserve">Human </v>
          </cell>
          <cell r="P919" t="str">
            <v>S1500+</v>
          </cell>
          <cell r="Q919" t="str">
            <v>HepaRG</v>
          </cell>
          <cell r="R919" t="str">
            <v>2D</v>
          </cell>
          <cell r="S919" t="str">
            <v>NA</v>
          </cell>
          <cell r="T919" t="str">
            <v>NA</v>
          </cell>
          <cell r="U919" t="str">
            <v>NA</v>
          </cell>
        </row>
        <row r="920">
          <cell r="A920" t="str">
            <v>Plate4-J8</v>
          </cell>
          <cell r="B920">
            <v>870</v>
          </cell>
          <cell r="C920">
            <v>4</v>
          </cell>
          <cell r="D920" t="str">
            <v>17-0831-P4R1_J8_4C_4</v>
          </cell>
          <cell r="E920" t="str">
            <v>17-0831-P4R1</v>
          </cell>
          <cell r="F920" t="str">
            <v>J8</v>
          </cell>
          <cell r="G920" t="str">
            <v>4C</v>
          </cell>
          <cell r="H920">
            <v>4</v>
          </cell>
          <cell r="I920" t="str">
            <v>2-methyl-2,4-pentanediol</v>
          </cell>
          <cell r="J920">
            <v>6.0086524595417386E-3</v>
          </cell>
          <cell r="K920" t="str">
            <v>C</v>
          </cell>
          <cell r="L920">
            <v>1</v>
          </cell>
          <cell r="M920">
            <v>96</v>
          </cell>
          <cell r="N920">
            <v>5</v>
          </cell>
          <cell r="O920" t="str">
            <v xml:space="preserve">Human </v>
          </cell>
          <cell r="P920" t="str">
            <v>S1500+</v>
          </cell>
          <cell r="Q920" t="str">
            <v>HepaRG</v>
          </cell>
          <cell r="R920" t="str">
            <v>2D</v>
          </cell>
          <cell r="S920" t="str">
            <v>NA</v>
          </cell>
          <cell r="T920" t="str">
            <v>NA</v>
          </cell>
          <cell r="U920" t="str">
            <v>NA</v>
          </cell>
        </row>
        <row r="921">
          <cell r="A921" t="str">
            <v>Plate4-J9</v>
          </cell>
          <cell r="B921">
            <v>873</v>
          </cell>
          <cell r="C921">
            <v>4</v>
          </cell>
          <cell r="D921" t="str">
            <v>17-0831-P4R1_J9_4D_3</v>
          </cell>
          <cell r="E921" t="str">
            <v>17-0831-P4R1</v>
          </cell>
          <cell r="F921" t="str">
            <v>J9</v>
          </cell>
          <cell r="G921" t="str">
            <v>4D</v>
          </cell>
          <cell r="H921">
            <v>3</v>
          </cell>
          <cell r="I921" t="str">
            <v>2-methyl-2,4-pentanediol</v>
          </cell>
          <cell r="J921">
            <v>1.901472297323335E-3</v>
          </cell>
          <cell r="K921" t="str">
            <v>D</v>
          </cell>
          <cell r="L921">
            <v>1</v>
          </cell>
          <cell r="M921">
            <v>96</v>
          </cell>
          <cell r="N921">
            <v>5</v>
          </cell>
          <cell r="O921" t="str">
            <v xml:space="preserve">Human </v>
          </cell>
          <cell r="P921" t="str">
            <v>S1500+</v>
          </cell>
          <cell r="Q921" t="str">
            <v>HepaRG</v>
          </cell>
          <cell r="R921" t="str">
            <v>2D</v>
          </cell>
          <cell r="S921" t="str">
            <v>NA</v>
          </cell>
          <cell r="T921" t="str">
            <v>NA</v>
          </cell>
          <cell r="U921" t="str">
            <v>NA</v>
          </cell>
        </row>
        <row r="922">
          <cell r="A922" t="str">
            <v>Plate4-K10</v>
          </cell>
          <cell r="B922">
            <v>908</v>
          </cell>
          <cell r="C922">
            <v>4</v>
          </cell>
          <cell r="D922" t="str">
            <v>17-0831-P4R1_K10_5D_2</v>
          </cell>
          <cell r="E922" t="str">
            <v>17-0831-P4R1</v>
          </cell>
          <cell r="F922" t="str">
            <v>K10</v>
          </cell>
          <cell r="G922" t="str">
            <v>5D</v>
          </cell>
          <cell r="H922">
            <v>2</v>
          </cell>
          <cell r="I922" t="str">
            <v>CHEMGUARD S550 PFAS mixture with PEG</v>
          </cell>
          <cell r="J922">
            <v>6.3382409910777847E-4</v>
          </cell>
          <cell r="K922" t="str">
            <v>D</v>
          </cell>
          <cell r="L922">
            <v>1</v>
          </cell>
          <cell r="M922">
            <v>96</v>
          </cell>
          <cell r="N922">
            <v>5</v>
          </cell>
          <cell r="O922" t="str">
            <v xml:space="preserve">Human </v>
          </cell>
          <cell r="P922" t="str">
            <v>S1500+</v>
          </cell>
          <cell r="Q922" t="str">
            <v>HepaRG</v>
          </cell>
          <cell r="R922" t="str">
            <v>2D</v>
          </cell>
          <cell r="S922" t="str">
            <v>NA</v>
          </cell>
          <cell r="T922" t="str">
            <v>NA</v>
          </cell>
          <cell r="U922" t="str">
            <v>NA</v>
          </cell>
        </row>
        <row r="923">
          <cell r="A923" t="str">
            <v>Plate4-K11</v>
          </cell>
          <cell r="B923">
            <v>911</v>
          </cell>
          <cell r="C923">
            <v>4</v>
          </cell>
          <cell r="D923" t="str">
            <v>17-0831-P4R1_K11_5E_1</v>
          </cell>
          <cell r="E923" t="str">
            <v>17-0831-P4R1</v>
          </cell>
          <cell r="F923" t="str">
            <v>K11</v>
          </cell>
          <cell r="G923" t="str">
            <v>5E</v>
          </cell>
          <cell r="H923">
            <v>1</v>
          </cell>
          <cell r="I923" t="str">
            <v>CHEMGUARD S550 PFAS mixture with PEG</v>
          </cell>
          <cell r="J923">
            <v>2.0057724655309444E-4</v>
          </cell>
          <cell r="K923" t="str">
            <v>E</v>
          </cell>
          <cell r="L923">
            <v>1</v>
          </cell>
          <cell r="M923">
            <v>96</v>
          </cell>
          <cell r="N923">
            <v>5</v>
          </cell>
          <cell r="O923" t="str">
            <v xml:space="preserve">Human </v>
          </cell>
          <cell r="P923" t="str">
            <v>S1500+</v>
          </cell>
          <cell r="Q923" t="str">
            <v>HepaRG</v>
          </cell>
          <cell r="R923" t="str">
            <v>2D</v>
          </cell>
          <cell r="S923" t="str">
            <v>NA</v>
          </cell>
          <cell r="T923" t="str">
            <v>NA</v>
          </cell>
          <cell r="U923" t="str">
            <v>NA</v>
          </cell>
        </row>
        <row r="924">
          <cell r="A924" t="str">
            <v>Plate4-K12</v>
          </cell>
          <cell r="B924">
            <v>912</v>
          </cell>
          <cell r="C924">
            <v>4</v>
          </cell>
          <cell r="D924" t="str">
            <v>17-0831-P4R1_K12_5E_2</v>
          </cell>
          <cell r="E924" t="str">
            <v>17-0831-P4R1</v>
          </cell>
          <cell r="F924" t="str">
            <v>K12</v>
          </cell>
          <cell r="G924" t="str">
            <v>5E</v>
          </cell>
          <cell r="H924">
            <v>2</v>
          </cell>
          <cell r="I924" t="str">
            <v>CHEMGUARD S550 PFAS mixture with PEG</v>
          </cell>
          <cell r="J924">
            <v>2.0057724655309444E-4</v>
          </cell>
          <cell r="K924" t="str">
            <v>E</v>
          </cell>
          <cell r="L924">
            <v>1</v>
          </cell>
          <cell r="M924">
            <v>96</v>
          </cell>
          <cell r="N924">
            <v>5</v>
          </cell>
          <cell r="O924" t="str">
            <v xml:space="preserve">Human </v>
          </cell>
          <cell r="P924" t="str">
            <v>S1500+</v>
          </cell>
          <cell r="Q924" t="str">
            <v>HepaRG</v>
          </cell>
          <cell r="R924" t="str">
            <v>2D</v>
          </cell>
          <cell r="S924" t="str">
            <v>NA</v>
          </cell>
          <cell r="T924" t="str">
            <v>NA</v>
          </cell>
          <cell r="U924" t="str">
            <v>NA</v>
          </cell>
        </row>
        <row r="925">
          <cell r="A925" t="str">
            <v>Plate4-K13</v>
          </cell>
          <cell r="B925">
            <v>983</v>
          </cell>
          <cell r="C925">
            <v>4</v>
          </cell>
          <cell r="D925" t="str">
            <v>17-0831-P4R1_K13_Media _1</v>
          </cell>
          <cell r="E925" t="str">
            <v>17-0831-P4R1</v>
          </cell>
          <cell r="F925" t="str">
            <v>K13</v>
          </cell>
          <cell r="G925" t="str">
            <v>Media</v>
          </cell>
          <cell r="H925">
            <v>1</v>
          </cell>
          <cell r="I925" t="str">
            <v>Media control</v>
          </cell>
          <cell r="J925">
            <v>0</v>
          </cell>
          <cell r="K925" t="str">
            <v>NA</v>
          </cell>
          <cell r="L925">
            <v>1</v>
          </cell>
          <cell r="M925">
            <v>96</v>
          </cell>
          <cell r="N925">
            <v>5</v>
          </cell>
          <cell r="O925" t="str">
            <v xml:space="preserve">Human </v>
          </cell>
          <cell r="P925" t="str">
            <v>S1500+</v>
          </cell>
          <cell r="Q925" t="str">
            <v>HepaRG</v>
          </cell>
          <cell r="R925" t="str">
            <v>2D</v>
          </cell>
          <cell r="S925" t="str">
            <v>NA</v>
          </cell>
          <cell r="T925" t="str">
            <v>NA</v>
          </cell>
          <cell r="U925" t="str">
            <v>NA</v>
          </cell>
        </row>
        <row r="926">
          <cell r="A926" t="str">
            <v>Plate4-K14</v>
          </cell>
          <cell r="B926">
            <v>984</v>
          </cell>
          <cell r="C926">
            <v>4</v>
          </cell>
          <cell r="D926" t="str">
            <v>17-0831-P4R1_K14_Media _2</v>
          </cell>
          <cell r="E926" t="str">
            <v>17-0831-P4R1</v>
          </cell>
          <cell r="F926" t="str">
            <v>K14</v>
          </cell>
          <cell r="G926" t="str">
            <v>Media</v>
          </cell>
          <cell r="H926">
            <v>2</v>
          </cell>
          <cell r="I926" t="str">
            <v>Media control</v>
          </cell>
          <cell r="J926">
            <v>0</v>
          </cell>
          <cell r="K926" t="str">
            <v>NA</v>
          </cell>
          <cell r="L926">
            <v>1</v>
          </cell>
          <cell r="M926">
            <v>96</v>
          </cell>
          <cell r="N926">
            <v>5</v>
          </cell>
          <cell r="O926" t="str">
            <v xml:space="preserve">Human </v>
          </cell>
          <cell r="P926" t="str">
            <v>S1500+</v>
          </cell>
          <cell r="Q926" t="str">
            <v>HepaRG</v>
          </cell>
          <cell r="R926" t="str">
            <v>2D</v>
          </cell>
          <cell r="S926" t="str">
            <v>NA</v>
          </cell>
          <cell r="T926" t="str">
            <v>NA</v>
          </cell>
          <cell r="U926" t="str">
            <v>NA</v>
          </cell>
        </row>
        <row r="927">
          <cell r="A927" t="str">
            <v>Plate4-K15</v>
          </cell>
          <cell r="B927">
            <v>915</v>
          </cell>
          <cell r="C927">
            <v>4</v>
          </cell>
          <cell r="D927" t="str">
            <v>17-0831-P4R1_K15_5F_1</v>
          </cell>
          <cell r="E927" t="str">
            <v>17-0831-P4R1</v>
          </cell>
          <cell r="F927" t="str">
            <v>K15</v>
          </cell>
          <cell r="G927" t="str">
            <v>5F</v>
          </cell>
          <cell r="H927">
            <v>1</v>
          </cell>
          <cell r="I927" t="str">
            <v>CHEMGUARD S550 PFAS mixture with PEG</v>
          </cell>
          <cell r="J927">
            <v>6.3473812200346346E-5</v>
          </cell>
          <cell r="K927" t="str">
            <v>F</v>
          </cell>
          <cell r="L927">
            <v>1</v>
          </cell>
          <cell r="M927">
            <v>96</v>
          </cell>
          <cell r="N927">
            <v>5</v>
          </cell>
          <cell r="O927" t="str">
            <v xml:space="preserve">Human </v>
          </cell>
          <cell r="P927" t="str">
            <v>S1500+</v>
          </cell>
          <cell r="Q927" t="str">
            <v>HepaRG</v>
          </cell>
          <cell r="R927" t="str">
            <v>2D</v>
          </cell>
          <cell r="S927" t="str">
            <v>NA</v>
          </cell>
          <cell r="T927" t="str">
            <v>NA</v>
          </cell>
          <cell r="U927" t="str">
            <v>NA</v>
          </cell>
        </row>
        <row r="928">
          <cell r="A928" t="str">
            <v>Plate4-K16</v>
          </cell>
          <cell r="B928">
            <v>916</v>
          </cell>
          <cell r="C928">
            <v>4</v>
          </cell>
          <cell r="D928" t="str">
            <v>17-0831-P4R1_K16_5F_2</v>
          </cell>
          <cell r="E928" t="str">
            <v>17-0831-P4R1</v>
          </cell>
          <cell r="F928" t="str">
            <v>K16</v>
          </cell>
          <cell r="G928" t="str">
            <v>5F</v>
          </cell>
          <cell r="H928">
            <v>2</v>
          </cell>
          <cell r="I928" t="str">
            <v>CHEMGUARD S550 PFAS mixture with PEG</v>
          </cell>
          <cell r="J928">
            <v>6.3473812200346346E-5</v>
          </cell>
          <cell r="K928" t="str">
            <v>F</v>
          </cell>
          <cell r="L928">
            <v>1</v>
          </cell>
          <cell r="M928">
            <v>96</v>
          </cell>
          <cell r="N928">
            <v>5</v>
          </cell>
          <cell r="O928" t="str">
            <v xml:space="preserve">Human </v>
          </cell>
          <cell r="P928" t="str">
            <v>S1500+</v>
          </cell>
          <cell r="Q928" t="str">
            <v>HepaRG</v>
          </cell>
          <cell r="R928" t="str">
            <v>2D</v>
          </cell>
          <cell r="S928" t="str">
            <v>NA</v>
          </cell>
          <cell r="T928" t="str">
            <v>NA</v>
          </cell>
          <cell r="U928" t="str">
            <v>NA</v>
          </cell>
        </row>
        <row r="929">
          <cell r="A929" t="str">
            <v>Plate4-K17</v>
          </cell>
          <cell r="B929">
            <v>919</v>
          </cell>
          <cell r="C929">
            <v>4</v>
          </cell>
          <cell r="D929" t="str">
            <v>17-0831-P4R1_K17_5G_1</v>
          </cell>
          <cell r="E929" t="str">
            <v>17-0831-P4R1</v>
          </cell>
          <cell r="F929" t="str">
            <v>K17</v>
          </cell>
          <cell r="G929" t="str">
            <v>5G</v>
          </cell>
          <cell r="H929">
            <v>1</v>
          </cell>
          <cell r="I929" t="str">
            <v>CHEMGUARD S550 PFAS mixture with PEG</v>
          </cell>
          <cell r="J929">
            <v>2.008664943048935E-5</v>
          </cell>
          <cell r="K929" t="str">
            <v>G</v>
          </cell>
          <cell r="L929">
            <v>1</v>
          </cell>
          <cell r="M929">
            <v>96</v>
          </cell>
          <cell r="N929">
            <v>5</v>
          </cell>
          <cell r="O929" t="str">
            <v xml:space="preserve">Human </v>
          </cell>
          <cell r="P929" t="str">
            <v>S1500+</v>
          </cell>
          <cell r="Q929" t="str">
            <v>HepaRG</v>
          </cell>
          <cell r="R929" t="str">
            <v>2D</v>
          </cell>
          <cell r="S929" t="str">
            <v>NA</v>
          </cell>
          <cell r="T929" t="str">
            <v>NA</v>
          </cell>
          <cell r="U929" t="str">
            <v>NA</v>
          </cell>
        </row>
        <row r="930">
          <cell r="A930" t="str">
            <v>Plate4-K18</v>
          </cell>
          <cell r="B930">
            <v>920</v>
          </cell>
          <cell r="C930">
            <v>4</v>
          </cell>
          <cell r="D930" t="str">
            <v>17-0831-P4R1_K18_5G_2</v>
          </cell>
          <cell r="E930" t="str">
            <v>17-0831-P4R1</v>
          </cell>
          <cell r="F930" t="str">
            <v>K18</v>
          </cell>
          <cell r="G930" t="str">
            <v>5G</v>
          </cell>
          <cell r="H930">
            <v>2</v>
          </cell>
          <cell r="I930" t="str">
            <v>CHEMGUARD S550 PFAS mixture with PEG</v>
          </cell>
          <cell r="J930">
            <v>2.008664943048935E-5</v>
          </cell>
          <cell r="K930" t="str">
            <v>G</v>
          </cell>
          <cell r="L930">
            <v>1</v>
          </cell>
          <cell r="M930">
            <v>96</v>
          </cell>
          <cell r="N930">
            <v>5</v>
          </cell>
          <cell r="O930" t="str">
            <v xml:space="preserve">Human </v>
          </cell>
          <cell r="P930" t="str">
            <v>S1500+</v>
          </cell>
          <cell r="Q930" t="str">
            <v>HepaRG</v>
          </cell>
          <cell r="R930" t="str">
            <v>2D</v>
          </cell>
          <cell r="S930" t="str">
            <v>NA</v>
          </cell>
          <cell r="T930" t="str">
            <v>NA</v>
          </cell>
          <cell r="U930" t="str">
            <v>NA</v>
          </cell>
        </row>
        <row r="931">
          <cell r="A931" t="str">
            <v>Plate4-K19</v>
          </cell>
          <cell r="B931">
            <v>923</v>
          </cell>
          <cell r="C931">
            <v>4</v>
          </cell>
          <cell r="D931" t="str">
            <v>17-0831-P4R1_K19_5H_1</v>
          </cell>
          <cell r="E931" t="str">
            <v>17-0831-P4R1</v>
          </cell>
          <cell r="F931" t="str">
            <v>K19</v>
          </cell>
          <cell r="G931" t="str">
            <v>5H</v>
          </cell>
          <cell r="H931">
            <v>1</v>
          </cell>
          <cell r="I931" t="str">
            <v>CHEMGUARD S550 PFAS mixture with PEG</v>
          </cell>
          <cell r="J931">
            <v>6.356534629901693E-6</v>
          </cell>
          <cell r="K931" t="str">
            <v>H</v>
          </cell>
          <cell r="L931">
            <v>1</v>
          </cell>
          <cell r="M931">
            <v>96</v>
          </cell>
          <cell r="N931">
            <v>5</v>
          </cell>
          <cell r="O931" t="str">
            <v xml:space="preserve">Human </v>
          </cell>
          <cell r="P931" t="str">
            <v>S1500+</v>
          </cell>
          <cell r="Q931" t="str">
            <v>HepaRG</v>
          </cell>
          <cell r="R931" t="str">
            <v>2D</v>
          </cell>
          <cell r="S931" t="str">
            <v>NA</v>
          </cell>
          <cell r="T931" t="str">
            <v>NA</v>
          </cell>
          <cell r="U931" t="str">
            <v>NA</v>
          </cell>
        </row>
        <row r="932">
          <cell r="A932" t="str">
            <v>Plate4-K20</v>
          </cell>
          <cell r="B932">
            <v>924</v>
          </cell>
          <cell r="C932">
            <v>4</v>
          </cell>
          <cell r="D932" t="str">
            <v>17-0831-P4R1_K20_5H_2</v>
          </cell>
          <cell r="E932" t="str">
            <v>17-0831-P4R1</v>
          </cell>
          <cell r="F932" t="str">
            <v>K20</v>
          </cell>
          <cell r="G932" t="str">
            <v>5H</v>
          </cell>
          <cell r="H932">
            <v>2</v>
          </cell>
          <cell r="I932" t="str">
            <v>CHEMGUARD S550 PFAS mixture with PEG</v>
          </cell>
          <cell r="J932">
            <v>6.356534629901693E-6</v>
          </cell>
          <cell r="K932" t="str">
            <v>H</v>
          </cell>
          <cell r="L932">
            <v>1</v>
          </cell>
          <cell r="M932">
            <v>96</v>
          </cell>
          <cell r="N932">
            <v>5</v>
          </cell>
          <cell r="O932" t="str">
            <v xml:space="preserve">Human </v>
          </cell>
          <cell r="P932" t="str">
            <v>S1500+</v>
          </cell>
          <cell r="Q932" t="str">
            <v>HepaRG</v>
          </cell>
          <cell r="R932" t="str">
            <v>2D</v>
          </cell>
          <cell r="S932" t="str">
            <v>NA</v>
          </cell>
          <cell r="T932" t="str">
            <v>NA</v>
          </cell>
          <cell r="U932" t="str">
            <v>NA</v>
          </cell>
        </row>
        <row r="933">
          <cell r="A933" t="str">
            <v>Plate4-K21</v>
          </cell>
          <cell r="B933">
            <v>927</v>
          </cell>
          <cell r="C933">
            <v>4</v>
          </cell>
          <cell r="D933" t="str">
            <v>17-0831-P4R1_K21_5I_1</v>
          </cell>
          <cell r="E933" t="str">
            <v>17-0831-P4R1</v>
          </cell>
          <cell r="F933" t="str">
            <v>K21</v>
          </cell>
          <cell r="G933" t="str">
            <v>5I</v>
          </cell>
          <cell r="H933">
            <v>1</v>
          </cell>
          <cell r="I933" t="str">
            <v>CHEMGUARD S550 PFAS mixture with PEG</v>
          </cell>
          <cell r="J933">
            <v>2.0115615917410421E-6</v>
          </cell>
          <cell r="K933" t="str">
            <v>I</v>
          </cell>
          <cell r="L933">
            <v>1</v>
          </cell>
          <cell r="M933">
            <v>96</v>
          </cell>
          <cell r="N933">
            <v>5</v>
          </cell>
          <cell r="O933" t="str">
            <v xml:space="preserve">Human </v>
          </cell>
          <cell r="P933" t="str">
            <v>S1500+</v>
          </cell>
          <cell r="Q933" t="str">
            <v>HepaRG</v>
          </cell>
          <cell r="R933" t="str">
            <v>2D</v>
          </cell>
          <cell r="S933" t="str">
            <v>NA</v>
          </cell>
          <cell r="T933" t="str">
            <v>NA</v>
          </cell>
          <cell r="U933" t="str">
            <v>NA</v>
          </cell>
        </row>
        <row r="934">
          <cell r="A934" t="str">
            <v>Plate4-K22</v>
          </cell>
          <cell r="B934">
            <v>928</v>
          </cell>
          <cell r="C934">
            <v>4</v>
          </cell>
          <cell r="D934" t="str">
            <v>17-0831-P4R1_K22_5I_2</v>
          </cell>
          <cell r="E934" t="str">
            <v>17-0831-P4R1</v>
          </cell>
          <cell r="F934" t="str">
            <v>K22</v>
          </cell>
          <cell r="G934" t="str">
            <v>5I</v>
          </cell>
          <cell r="H934">
            <v>2</v>
          </cell>
          <cell r="I934" t="str">
            <v>CHEMGUARD S550 PFAS mixture with PEG</v>
          </cell>
          <cell r="J934">
            <v>2.0115615917410421E-6</v>
          </cell>
          <cell r="K934" t="str">
            <v>I</v>
          </cell>
          <cell r="L934">
            <v>1</v>
          </cell>
          <cell r="M934">
            <v>96</v>
          </cell>
          <cell r="N934">
            <v>5</v>
          </cell>
          <cell r="O934" t="str">
            <v xml:space="preserve">Human </v>
          </cell>
          <cell r="P934" t="str">
            <v>S1500+</v>
          </cell>
          <cell r="Q934" t="str">
            <v>HepaRG</v>
          </cell>
          <cell r="R934" t="str">
            <v>2D</v>
          </cell>
          <cell r="S934" t="str">
            <v>NA</v>
          </cell>
          <cell r="T934" t="str">
            <v>NA</v>
          </cell>
          <cell r="U934" t="str">
            <v>NA</v>
          </cell>
        </row>
        <row r="935">
          <cell r="A935" t="str">
            <v>Plate4-K3</v>
          </cell>
          <cell r="B935">
            <v>895</v>
          </cell>
          <cell r="C935">
            <v>4</v>
          </cell>
          <cell r="D935" t="str">
            <v>17-0831-P4R1_K3_5A_1</v>
          </cell>
          <cell r="E935" t="str">
            <v>17-0831-P4R1</v>
          </cell>
          <cell r="F935" t="str">
            <v>K3</v>
          </cell>
          <cell r="G935" t="str">
            <v>5A</v>
          </cell>
          <cell r="H935">
            <v>1</v>
          </cell>
          <cell r="I935" t="str">
            <v>CHEMGUARD S550 PFAS mixture with PEG</v>
          </cell>
          <cell r="J935">
            <v>0.02</v>
          </cell>
          <cell r="K935" t="str">
            <v>A</v>
          </cell>
          <cell r="L935">
            <v>1</v>
          </cell>
          <cell r="M935">
            <v>96</v>
          </cell>
          <cell r="N935">
            <v>5</v>
          </cell>
          <cell r="O935" t="str">
            <v xml:space="preserve">Human </v>
          </cell>
          <cell r="P935" t="str">
            <v>S1500+</v>
          </cell>
          <cell r="Q935" t="str">
            <v>HepaRG</v>
          </cell>
          <cell r="R935" t="str">
            <v>2D</v>
          </cell>
          <cell r="S935" t="str">
            <v>NA</v>
          </cell>
          <cell r="T935" t="str">
            <v>NA</v>
          </cell>
          <cell r="U935" t="str">
            <v>NA</v>
          </cell>
        </row>
        <row r="936">
          <cell r="A936" t="str">
            <v>Plate4-K4</v>
          </cell>
          <cell r="B936">
            <v>896</v>
          </cell>
          <cell r="C936">
            <v>4</v>
          </cell>
          <cell r="D936" t="str">
            <v>17-0831-P4R1_K4_5A_2</v>
          </cell>
          <cell r="E936" t="str">
            <v>17-0831-P4R1</v>
          </cell>
          <cell r="F936" t="str">
            <v>K4</v>
          </cell>
          <cell r="G936" t="str">
            <v>5A</v>
          </cell>
          <cell r="H936">
            <v>2</v>
          </cell>
          <cell r="I936" t="str">
            <v>CHEMGUARD S550 PFAS mixture with PEG</v>
          </cell>
          <cell r="J936">
            <v>0.02</v>
          </cell>
          <cell r="K936" t="str">
            <v>A</v>
          </cell>
          <cell r="L936">
            <v>1</v>
          </cell>
          <cell r="M936">
            <v>96</v>
          </cell>
          <cell r="N936">
            <v>5</v>
          </cell>
          <cell r="O936" t="str">
            <v xml:space="preserve">Human </v>
          </cell>
          <cell r="P936" t="str">
            <v>S1500+</v>
          </cell>
          <cell r="Q936" t="str">
            <v>HepaRG</v>
          </cell>
          <cell r="R936" t="str">
            <v>2D</v>
          </cell>
          <cell r="S936" t="str">
            <v>NA</v>
          </cell>
          <cell r="T936" t="str">
            <v>NA</v>
          </cell>
          <cell r="U936" t="str">
            <v>NA</v>
          </cell>
        </row>
        <row r="937">
          <cell r="A937" t="str">
            <v>Plate4-K5</v>
          </cell>
          <cell r="B937">
            <v>899</v>
          </cell>
          <cell r="C937">
            <v>4</v>
          </cell>
          <cell r="D937" t="str">
            <v>17-0831-P4R1_K5_5B_1</v>
          </cell>
          <cell r="E937" t="str">
            <v>17-0831-P4R1</v>
          </cell>
          <cell r="F937" t="str">
            <v>K5</v>
          </cell>
          <cell r="G937" t="str">
            <v>5B</v>
          </cell>
          <cell r="H937">
            <v>1</v>
          </cell>
          <cell r="I937" t="str">
            <v>CHEMGUARD S550 PFAS mixture with PEG</v>
          </cell>
          <cell r="J937">
            <v>6.3291139240506328E-3</v>
          </cell>
          <cell r="K937" t="str">
            <v>B</v>
          </cell>
          <cell r="L937">
            <v>1</v>
          </cell>
          <cell r="M937">
            <v>96</v>
          </cell>
          <cell r="N937">
            <v>5</v>
          </cell>
          <cell r="O937" t="str">
            <v xml:space="preserve">Human </v>
          </cell>
          <cell r="P937" t="str">
            <v>S1500+</v>
          </cell>
          <cell r="Q937" t="str">
            <v>HepaRG</v>
          </cell>
          <cell r="R937" t="str">
            <v>2D</v>
          </cell>
          <cell r="S937" t="str">
            <v>NA</v>
          </cell>
          <cell r="T937" t="str">
            <v>NA</v>
          </cell>
          <cell r="U937" t="str">
            <v>NA</v>
          </cell>
        </row>
        <row r="938">
          <cell r="A938" t="str">
            <v>Plate4-K6</v>
          </cell>
          <cell r="B938">
            <v>900</v>
          </cell>
          <cell r="C938">
            <v>4</v>
          </cell>
          <cell r="D938" t="str">
            <v>17-0831-P4R1_K6_5B_2</v>
          </cell>
          <cell r="E938" t="str">
            <v>17-0831-P4R1</v>
          </cell>
          <cell r="F938" t="str">
            <v>K6</v>
          </cell>
          <cell r="G938" t="str">
            <v>5B</v>
          </cell>
          <cell r="H938">
            <v>2</v>
          </cell>
          <cell r="I938" t="str">
            <v>CHEMGUARD S550 PFAS mixture with PEG</v>
          </cell>
          <cell r="J938">
            <v>6.3291139240506328E-3</v>
          </cell>
          <cell r="K938" t="str">
            <v>B</v>
          </cell>
          <cell r="L938">
            <v>1</v>
          </cell>
          <cell r="M938">
            <v>96</v>
          </cell>
          <cell r="N938">
            <v>5</v>
          </cell>
          <cell r="O938" t="str">
            <v xml:space="preserve">Human </v>
          </cell>
          <cell r="P938" t="str">
            <v>S1500+</v>
          </cell>
          <cell r="Q938" t="str">
            <v>HepaRG</v>
          </cell>
          <cell r="R938" t="str">
            <v>2D</v>
          </cell>
          <cell r="S938" t="str">
            <v>NA</v>
          </cell>
          <cell r="T938" t="str">
            <v>NA</v>
          </cell>
          <cell r="U938" t="str">
            <v>NA</v>
          </cell>
        </row>
        <row r="939">
          <cell r="A939" t="str">
            <v>Plate4-K7</v>
          </cell>
          <cell r="B939">
            <v>903</v>
          </cell>
          <cell r="C939">
            <v>4</v>
          </cell>
          <cell r="D939" t="str">
            <v>17-0831-P4R1_K7_5C_1</v>
          </cell>
          <cell r="E939" t="str">
            <v>17-0831-P4R1</v>
          </cell>
          <cell r="F939" t="str">
            <v>K7</v>
          </cell>
          <cell r="G939" t="str">
            <v>5C</v>
          </cell>
          <cell r="H939">
            <v>1</v>
          </cell>
          <cell r="I939" t="str">
            <v>CHEMGUARD S550 PFAS mixture with PEG</v>
          </cell>
          <cell r="J939">
            <v>2.0028841531805801E-3</v>
          </cell>
          <cell r="K939" t="str">
            <v>C</v>
          </cell>
          <cell r="L939">
            <v>1</v>
          </cell>
          <cell r="M939">
            <v>96</v>
          </cell>
          <cell r="N939">
            <v>5</v>
          </cell>
          <cell r="O939" t="str">
            <v xml:space="preserve">Human </v>
          </cell>
          <cell r="P939" t="str">
            <v>S1500+</v>
          </cell>
          <cell r="Q939" t="str">
            <v>HepaRG</v>
          </cell>
          <cell r="R939" t="str">
            <v>2D</v>
          </cell>
          <cell r="S939" t="str">
            <v>NA</v>
          </cell>
          <cell r="T939" t="str">
            <v>NA</v>
          </cell>
          <cell r="U939" t="str">
            <v>NA</v>
          </cell>
        </row>
        <row r="940">
          <cell r="A940" t="str">
            <v>Plate4-K8</v>
          </cell>
          <cell r="B940">
            <v>904</v>
          </cell>
          <cell r="C940">
            <v>4</v>
          </cell>
          <cell r="D940" t="str">
            <v>17-0831-P4R1_K8_5C_2</v>
          </cell>
          <cell r="E940" t="str">
            <v>17-0831-P4R1</v>
          </cell>
          <cell r="F940" t="str">
            <v>K8</v>
          </cell>
          <cell r="G940" t="str">
            <v>5C</v>
          </cell>
          <cell r="H940">
            <v>2</v>
          </cell>
          <cell r="I940" t="str">
            <v>CHEMGUARD S550 PFAS mixture with PEG</v>
          </cell>
          <cell r="J940">
            <v>2.0028841531805801E-3</v>
          </cell>
          <cell r="K940" t="str">
            <v>C</v>
          </cell>
          <cell r="L940">
            <v>1</v>
          </cell>
          <cell r="M940">
            <v>96</v>
          </cell>
          <cell r="N940">
            <v>5</v>
          </cell>
          <cell r="O940" t="str">
            <v xml:space="preserve">Human </v>
          </cell>
          <cell r="P940" t="str">
            <v>S1500+</v>
          </cell>
          <cell r="Q940" t="str">
            <v>HepaRG</v>
          </cell>
          <cell r="R940" t="str">
            <v>2D</v>
          </cell>
          <cell r="S940" t="str">
            <v>NA</v>
          </cell>
          <cell r="T940" t="str">
            <v>NA</v>
          </cell>
          <cell r="U940" t="str">
            <v>NA</v>
          </cell>
        </row>
        <row r="941">
          <cell r="A941" t="str">
            <v>Plate4-K9</v>
          </cell>
          <cell r="B941">
            <v>907</v>
          </cell>
          <cell r="C941">
            <v>4</v>
          </cell>
          <cell r="D941" t="str">
            <v>17-0831-P4R1_K9_5D_1</v>
          </cell>
          <cell r="E941" t="str">
            <v>17-0831-P4R1</v>
          </cell>
          <cell r="F941" t="str">
            <v>K9</v>
          </cell>
          <cell r="G941" t="str">
            <v>5D</v>
          </cell>
          <cell r="H941">
            <v>1</v>
          </cell>
          <cell r="I941" t="str">
            <v>CHEMGUARD S550 PFAS mixture with PEG</v>
          </cell>
          <cell r="J941">
            <v>6.3382409910777847E-4</v>
          </cell>
          <cell r="K941" t="str">
            <v>D</v>
          </cell>
          <cell r="L941">
            <v>1</v>
          </cell>
          <cell r="M941">
            <v>96</v>
          </cell>
          <cell r="N941">
            <v>5</v>
          </cell>
          <cell r="O941" t="str">
            <v xml:space="preserve">Human </v>
          </cell>
          <cell r="P941" t="str">
            <v>S1500+</v>
          </cell>
          <cell r="Q941" t="str">
            <v>HepaRG</v>
          </cell>
          <cell r="R941" t="str">
            <v>2D</v>
          </cell>
          <cell r="S941" t="str">
            <v>NA</v>
          </cell>
          <cell r="T941" t="str">
            <v>NA</v>
          </cell>
          <cell r="U941" t="str">
            <v>NA</v>
          </cell>
        </row>
        <row r="942">
          <cell r="A942" t="str">
            <v>Plate4-L10</v>
          </cell>
          <cell r="B942">
            <v>910</v>
          </cell>
          <cell r="C942">
            <v>4</v>
          </cell>
          <cell r="D942" t="str">
            <v>17-0831-P4R1_L10_5D_4</v>
          </cell>
          <cell r="E942" t="str">
            <v>17-0831-P4R1</v>
          </cell>
          <cell r="F942" t="str">
            <v>L10</v>
          </cell>
          <cell r="G942" t="str">
            <v>5D</v>
          </cell>
          <cell r="H942">
            <v>4</v>
          </cell>
          <cell r="I942" t="str">
            <v>CHEMGUARD S550 PFAS mixture with PEG</v>
          </cell>
          <cell r="J942">
            <v>6.3382409910777847E-4</v>
          </cell>
          <cell r="K942" t="str">
            <v>D</v>
          </cell>
          <cell r="L942">
            <v>1</v>
          </cell>
          <cell r="M942">
            <v>96</v>
          </cell>
          <cell r="N942">
            <v>5</v>
          </cell>
          <cell r="O942" t="str">
            <v xml:space="preserve">Human </v>
          </cell>
          <cell r="P942" t="str">
            <v>S1500+</v>
          </cell>
          <cell r="Q942" t="str">
            <v>HepaRG</v>
          </cell>
          <cell r="R942" t="str">
            <v>2D</v>
          </cell>
          <cell r="S942" t="str">
            <v>NA</v>
          </cell>
          <cell r="T942" t="str">
            <v>NA</v>
          </cell>
          <cell r="U942" t="str">
            <v>NA</v>
          </cell>
        </row>
        <row r="943">
          <cell r="A943" t="str">
            <v>Plate4-L11</v>
          </cell>
          <cell r="B943">
            <v>913</v>
          </cell>
          <cell r="C943">
            <v>4</v>
          </cell>
          <cell r="D943" t="str">
            <v>17-0831-P4R1_L11_5E_3</v>
          </cell>
          <cell r="E943" t="str">
            <v>17-0831-P4R1</v>
          </cell>
          <cell r="F943" t="str">
            <v>L11</v>
          </cell>
          <cell r="G943" t="str">
            <v>5E</v>
          </cell>
          <cell r="H943">
            <v>3</v>
          </cell>
          <cell r="I943" t="str">
            <v>CHEMGUARD S550 PFAS mixture with PEG</v>
          </cell>
          <cell r="J943">
            <v>2.0057724655309444E-4</v>
          </cell>
          <cell r="K943" t="str">
            <v>E</v>
          </cell>
          <cell r="L943">
            <v>1</v>
          </cell>
          <cell r="M943">
            <v>96</v>
          </cell>
          <cell r="N943">
            <v>5</v>
          </cell>
          <cell r="O943" t="str">
            <v xml:space="preserve">Human </v>
          </cell>
          <cell r="P943" t="str">
            <v>S1500+</v>
          </cell>
          <cell r="Q943" t="str">
            <v>HepaRG</v>
          </cell>
          <cell r="R943" t="str">
            <v>2D</v>
          </cell>
          <cell r="S943" t="str">
            <v>NA</v>
          </cell>
          <cell r="T943" t="str">
            <v>NA</v>
          </cell>
          <cell r="U943" t="str">
            <v>NA</v>
          </cell>
        </row>
        <row r="944">
          <cell r="A944" t="str">
            <v>Plate4-L12</v>
          </cell>
          <cell r="B944">
            <v>914</v>
          </cell>
          <cell r="C944">
            <v>4</v>
          </cell>
          <cell r="D944" t="str">
            <v>17-0831-P4R1_L12_5E_4</v>
          </cell>
          <cell r="E944" t="str">
            <v>17-0831-P4R1</v>
          </cell>
          <cell r="F944" t="str">
            <v>L12</v>
          </cell>
          <cell r="G944" t="str">
            <v>5E</v>
          </cell>
          <cell r="H944">
            <v>4</v>
          </cell>
          <cell r="I944" t="str">
            <v>CHEMGUARD S550 PFAS mixture with PEG</v>
          </cell>
          <cell r="J944">
            <v>2.0057724655309444E-4</v>
          </cell>
          <cell r="K944" t="str">
            <v>E</v>
          </cell>
          <cell r="L944">
            <v>1</v>
          </cell>
          <cell r="M944">
            <v>96</v>
          </cell>
          <cell r="N944">
            <v>5</v>
          </cell>
          <cell r="O944" t="str">
            <v xml:space="preserve">Human </v>
          </cell>
          <cell r="P944" t="str">
            <v>S1500+</v>
          </cell>
          <cell r="Q944" t="str">
            <v>HepaRG</v>
          </cell>
          <cell r="R944" t="str">
            <v>2D</v>
          </cell>
          <cell r="S944" t="str">
            <v>NA</v>
          </cell>
          <cell r="T944" t="str">
            <v>NA</v>
          </cell>
          <cell r="U944" t="str">
            <v>NA</v>
          </cell>
        </row>
        <row r="945">
          <cell r="A945" t="str">
            <v>Plate4-L13</v>
          </cell>
          <cell r="B945">
            <v>985</v>
          </cell>
          <cell r="C945">
            <v>4</v>
          </cell>
          <cell r="D945" t="str">
            <v>17-0831-P4R1_L13_Media _3</v>
          </cell>
          <cell r="E945" t="str">
            <v>17-0831-P4R1</v>
          </cell>
          <cell r="F945" t="str">
            <v>L13</v>
          </cell>
          <cell r="G945" t="str">
            <v>Media</v>
          </cell>
          <cell r="H945">
            <v>3</v>
          </cell>
          <cell r="I945" t="str">
            <v>Media control</v>
          </cell>
          <cell r="J945">
            <v>0</v>
          </cell>
          <cell r="K945" t="str">
            <v>NA</v>
          </cell>
          <cell r="L945">
            <v>1</v>
          </cell>
          <cell r="M945">
            <v>96</v>
          </cell>
          <cell r="N945">
            <v>5</v>
          </cell>
          <cell r="O945" t="str">
            <v xml:space="preserve">Human </v>
          </cell>
          <cell r="P945" t="str">
            <v>S1500+</v>
          </cell>
          <cell r="Q945" t="str">
            <v>HepaRG</v>
          </cell>
          <cell r="R945" t="str">
            <v>2D</v>
          </cell>
          <cell r="S945" t="str">
            <v>NA</v>
          </cell>
          <cell r="T945" t="str">
            <v>NA</v>
          </cell>
          <cell r="U945" t="str">
            <v>NA</v>
          </cell>
        </row>
        <row r="946">
          <cell r="A946" t="str">
            <v>Plate4-L14</v>
          </cell>
          <cell r="B946">
            <v>986</v>
          </cell>
          <cell r="C946">
            <v>4</v>
          </cell>
          <cell r="D946" t="str">
            <v>17-0831-P4R1_L14_Media _4</v>
          </cell>
          <cell r="E946" t="str">
            <v>17-0831-P4R1</v>
          </cell>
          <cell r="F946" t="str">
            <v>L14</v>
          </cell>
          <cell r="G946" t="str">
            <v>Media</v>
          </cell>
          <cell r="H946">
            <v>4</v>
          </cell>
          <cell r="I946" t="str">
            <v>Media control</v>
          </cell>
          <cell r="J946">
            <v>0</v>
          </cell>
          <cell r="K946" t="str">
            <v>NA</v>
          </cell>
          <cell r="L946">
            <v>1</v>
          </cell>
          <cell r="M946">
            <v>96</v>
          </cell>
          <cell r="N946">
            <v>5</v>
          </cell>
          <cell r="O946" t="str">
            <v xml:space="preserve">Human </v>
          </cell>
          <cell r="P946" t="str">
            <v>S1500+</v>
          </cell>
          <cell r="Q946" t="str">
            <v>HepaRG</v>
          </cell>
          <cell r="R946" t="str">
            <v>2D</v>
          </cell>
          <cell r="S946" t="str">
            <v>NA</v>
          </cell>
          <cell r="T946" t="str">
            <v>NA</v>
          </cell>
          <cell r="U946" t="str">
            <v>NA</v>
          </cell>
        </row>
        <row r="947">
          <cell r="A947" t="str">
            <v>Plate4-L15</v>
          </cell>
          <cell r="B947">
            <v>917</v>
          </cell>
          <cell r="C947">
            <v>4</v>
          </cell>
          <cell r="D947" t="str">
            <v>17-0831-P4R1_L15_5F_3</v>
          </cell>
          <cell r="E947" t="str">
            <v>17-0831-P4R1</v>
          </cell>
          <cell r="F947" t="str">
            <v>L15</v>
          </cell>
          <cell r="G947" t="str">
            <v>5F</v>
          </cell>
          <cell r="H947">
            <v>3</v>
          </cell>
          <cell r="I947" t="str">
            <v>CHEMGUARD S550 PFAS mixture with PEG</v>
          </cell>
          <cell r="J947">
            <v>6.3473812200346346E-5</v>
          </cell>
          <cell r="K947" t="str">
            <v>F</v>
          </cell>
          <cell r="L947">
            <v>1</v>
          </cell>
          <cell r="M947">
            <v>96</v>
          </cell>
          <cell r="N947">
            <v>5</v>
          </cell>
          <cell r="O947" t="str">
            <v xml:space="preserve">Human </v>
          </cell>
          <cell r="P947" t="str">
            <v>S1500+</v>
          </cell>
          <cell r="Q947" t="str">
            <v>HepaRG</v>
          </cell>
          <cell r="R947" t="str">
            <v>2D</v>
          </cell>
          <cell r="S947" t="str">
            <v>NA</v>
          </cell>
          <cell r="T947" t="str">
            <v>NA</v>
          </cell>
          <cell r="U947" t="str">
            <v>NA</v>
          </cell>
        </row>
        <row r="948">
          <cell r="A948" t="str">
            <v>Plate4-L16</v>
          </cell>
          <cell r="B948">
            <v>918</v>
          </cell>
          <cell r="C948">
            <v>4</v>
          </cell>
          <cell r="D948" t="str">
            <v>17-0831-P4R1_L16_5F_4</v>
          </cell>
          <cell r="E948" t="str">
            <v>17-0831-P4R1</v>
          </cell>
          <cell r="F948" t="str">
            <v>L16</v>
          </cell>
          <cell r="G948" t="str">
            <v>5F</v>
          </cell>
          <cell r="H948">
            <v>4</v>
          </cell>
          <cell r="I948" t="str">
            <v>CHEMGUARD S550 PFAS mixture with PEG</v>
          </cell>
          <cell r="J948">
            <v>6.3473812200346346E-5</v>
          </cell>
          <cell r="K948" t="str">
            <v>F</v>
          </cell>
          <cell r="L948">
            <v>1</v>
          </cell>
          <cell r="M948">
            <v>96</v>
          </cell>
          <cell r="N948">
            <v>5</v>
          </cell>
          <cell r="O948" t="str">
            <v xml:space="preserve">Human </v>
          </cell>
          <cell r="P948" t="str">
            <v>S1500+</v>
          </cell>
          <cell r="Q948" t="str">
            <v>HepaRG</v>
          </cell>
          <cell r="R948" t="str">
            <v>2D</v>
          </cell>
          <cell r="S948" t="str">
            <v>NA</v>
          </cell>
          <cell r="T948" t="str">
            <v>NA</v>
          </cell>
          <cell r="U948" t="str">
            <v>NA</v>
          </cell>
        </row>
        <row r="949">
          <cell r="A949" t="str">
            <v>Plate4-L17</v>
          </cell>
          <cell r="B949">
            <v>921</v>
          </cell>
          <cell r="C949">
            <v>4</v>
          </cell>
          <cell r="D949" t="str">
            <v>17-0831-P4R1_L17_5G_3</v>
          </cell>
          <cell r="E949" t="str">
            <v>17-0831-P4R1</v>
          </cell>
          <cell r="F949" t="str">
            <v>L17</v>
          </cell>
          <cell r="G949" t="str">
            <v>5G</v>
          </cell>
          <cell r="H949">
            <v>3</v>
          </cell>
          <cell r="I949" t="str">
            <v>CHEMGUARD S550 PFAS mixture with PEG</v>
          </cell>
          <cell r="J949">
            <v>2.008664943048935E-5</v>
          </cell>
          <cell r="K949" t="str">
            <v>G</v>
          </cell>
          <cell r="L949">
            <v>1</v>
          </cell>
          <cell r="M949">
            <v>96</v>
          </cell>
          <cell r="N949">
            <v>5</v>
          </cell>
          <cell r="O949" t="str">
            <v xml:space="preserve">Human </v>
          </cell>
          <cell r="P949" t="str">
            <v>S1500+</v>
          </cell>
          <cell r="Q949" t="str">
            <v>HepaRG</v>
          </cell>
          <cell r="R949" t="str">
            <v>2D</v>
          </cell>
          <cell r="S949" t="str">
            <v>NA</v>
          </cell>
          <cell r="T949" t="str">
            <v>NA</v>
          </cell>
          <cell r="U949" t="str">
            <v>NA</v>
          </cell>
        </row>
        <row r="950">
          <cell r="A950" t="str">
            <v>Plate4-L18</v>
          </cell>
          <cell r="B950">
            <v>922</v>
          </cell>
          <cell r="C950">
            <v>4</v>
          </cell>
          <cell r="D950" t="str">
            <v>17-0831-P4R1_L18_5G_4</v>
          </cell>
          <cell r="E950" t="str">
            <v>17-0831-P4R1</v>
          </cell>
          <cell r="F950" t="str">
            <v>L18</v>
          </cell>
          <cell r="G950" t="str">
            <v>5G</v>
          </cell>
          <cell r="H950">
            <v>4</v>
          </cell>
          <cell r="I950" t="str">
            <v>CHEMGUARD S550 PFAS mixture with PEG</v>
          </cell>
          <cell r="J950">
            <v>2.008664943048935E-5</v>
          </cell>
          <cell r="K950" t="str">
            <v>G</v>
          </cell>
          <cell r="L950">
            <v>1</v>
          </cell>
          <cell r="M950">
            <v>96</v>
          </cell>
          <cell r="N950">
            <v>5</v>
          </cell>
          <cell r="O950" t="str">
            <v xml:space="preserve">Human </v>
          </cell>
          <cell r="P950" t="str">
            <v>S1500+</v>
          </cell>
          <cell r="Q950" t="str">
            <v>HepaRG</v>
          </cell>
          <cell r="R950" t="str">
            <v>2D</v>
          </cell>
          <cell r="S950" t="str">
            <v>NA</v>
          </cell>
          <cell r="T950" t="str">
            <v>NA</v>
          </cell>
          <cell r="U950" t="str">
            <v>NA</v>
          </cell>
        </row>
        <row r="951">
          <cell r="A951" t="str">
            <v>Plate4-L19</v>
          </cell>
          <cell r="B951">
            <v>925</v>
          </cell>
          <cell r="C951">
            <v>4</v>
          </cell>
          <cell r="D951" t="str">
            <v>17-0831-P4R1_L19_5H_3</v>
          </cell>
          <cell r="E951" t="str">
            <v>17-0831-P4R1</v>
          </cell>
          <cell r="F951" t="str">
            <v>L19</v>
          </cell>
          <cell r="G951" t="str">
            <v>5H</v>
          </cell>
          <cell r="H951">
            <v>3</v>
          </cell>
          <cell r="I951" t="str">
            <v>CHEMGUARD S550 PFAS mixture with PEG</v>
          </cell>
          <cell r="J951">
            <v>6.356534629901693E-6</v>
          </cell>
          <cell r="K951" t="str">
            <v>H</v>
          </cell>
          <cell r="L951">
            <v>1</v>
          </cell>
          <cell r="M951">
            <v>96</v>
          </cell>
          <cell r="N951">
            <v>5</v>
          </cell>
          <cell r="O951" t="str">
            <v xml:space="preserve">Human </v>
          </cell>
          <cell r="P951" t="str">
            <v>S1500+</v>
          </cell>
          <cell r="Q951" t="str">
            <v>HepaRG</v>
          </cell>
          <cell r="R951" t="str">
            <v>2D</v>
          </cell>
          <cell r="S951" t="str">
            <v>NA</v>
          </cell>
          <cell r="T951" t="str">
            <v>NA</v>
          </cell>
          <cell r="U951" t="str">
            <v>NA</v>
          </cell>
        </row>
        <row r="952">
          <cell r="A952" t="str">
            <v>Plate4-L20</v>
          </cell>
          <cell r="B952">
            <v>926</v>
          </cell>
          <cell r="C952">
            <v>4</v>
          </cell>
          <cell r="D952" t="str">
            <v>17-0831-P4R1_L20_5H_4</v>
          </cell>
          <cell r="E952" t="str">
            <v>17-0831-P4R1</v>
          </cell>
          <cell r="F952" t="str">
            <v>L20</v>
          </cell>
          <cell r="G952" t="str">
            <v>5H</v>
          </cell>
          <cell r="H952">
            <v>4</v>
          </cell>
          <cell r="I952" t="str">
            <v>CHEMGUARD S550 PFAS mixture with PEG</v>
          </cell>
          <cell r="J952">
            <v>6.356534629901693E-6</v>
          </cell>
          <cell r="K952" t="str">
            <v>H</v>
          </cell>
          <cell r="L952">
            <v>1</v>
          </cell>
          <cell r="M952">
            <v>96</v>
          </cell>
          <cell r="N952">
            <v>5</v>
          </cell>
          <cell r="O952" t="str">
            <v xml:space="preserve">Human </v>
          </cell>
          <cell r="P952" t="str">
            <v>S1500+</v>
          </cell>
          <cell r="Q952" t="str">
            <v>HepaRG</v>
          </cell>
          <cell r="R952" t="str">
            <v>2D</v>
          </cell>
          <cell r="S952" t="str">
            <v>NA</v>
          </cell>
          <cell r="T952" t="str">
            <v>NA</v>
          </cell>
          <cell r="U952" t="str">
            <v>NA</v>
          </cell>
        </row>
        <row r="953">
          <cell r="A953" t="str">
            <v>Plate4-L21</v>
          </cell>
          <cell r="B953">
            <v>929</v>
          </cell>
          <cell r="C953">
            <v>4</v>
          </cell>
          <cell r="D953" t="str">
            <v>17-0831-P4R1_L21_5I_3</v>
          </cell>
          <cell r="E953" t="str">
            <v>17-0831-P4R1</v>
          </cell>
          <cell r="F953" t="str">
            <v>L21</v>
          </cell>
          <cell r="G953" t="str">
            <v>5I</v>
          </cell>
          <cell r="H953">
            <v>3</v>
          </cell>
          <cell r="I953" t="str">
            <v>CHEMGUARD S550 PFAS mixture with PEG</v>
          </cell>
          <cell r="J953">
            <v>2.0115615917410421E-6</v>
          </cell>
          <cell r="K953" t="str">
            <v>I</v>
          </cell>
          <cell r="L953">
            <v>1</v>
          </cell>
          <cell r="M953">
            <v>96</v>
          </cell>
          <cell r="N953">
            <v>5</v>
          </cell>
          <cell r="O953" t="str">
            <v xml:space="preserve">Human </v>
          </cell>
          <cell r="P953" t="str">
            <v>S1500+</v>
          </cell>
          <cell r="Q953" t="str">
            <v>HepaRG</v>
          </cell>
          <cell r="R953" t="str">
            <v>2D</v>
          </cell>
          <cell r="S953" t="str">
            <v>NA</v>
          </cell>
          <cell r="T953" t="str">
            <v>NA</v>
          </cell>
          <cell r="U953" t="str">
            <v>NA</v>
          </cell>
        </row>
        <row r="954">
          <cell r="A954" t="str">
            <v>Plate4-L22</v>
          </cell>
          <cell r="B954">
            <v>930</v>
          </cell>
          <cell r="C954">
            <v>4</v>
          </cell>
          <cell r="D954" t="str">
            <v>17-0831-P4R1_L22_5I_4</v>
          </cell>
          <cell r="E954" t="str">
            <v>17-0831-P4R1</v>
          </cell>
          <cell r="F954" t="str">
            <v>L22</v>
          </cell>
          <cell r="G954" t="str">
            <v>5I</v>
          </cell>
          <cell r="H954">
            <v>4</v>
          </cell>
          <cell r="I954" t="str">
            <v>CHEMGUARD S550 PFAS mixture with PEG</v>
          </cell>
          <cell r="J954">
            <v>2.0115615917410421E-6</v>
          </cell>
          <cell r="K954" t="str">
            <v>I</v>
          </cell>
          <cell r="L954">
            <v>1</v>
          </cell>
          <cell r="M954">
            <v>96</v>
          </cell>
          <cell r="N954">
            <v>5</v>
          </cell>
          <cell r="O954" t="str">
            <v xml:space="preserve">Human </v>
          </cell>
          <cell r="P954" t="str">
            <v>S1500+</v>
          </cell>
          <cell r="Q954" t="str">
            <v>HepaRG</v>
          </cell>
          <cell r="R954" t="str">
            <v>2D</v>
          </cell>
          <cell r="S954" t="str">
            <v>NA</v>
          </cell>
          <cell r="T954" t="str">
            <v>NA</v>
          </cell>
          <cell r="U954" t="str">
            <v>NA</v>
          </cell>
        </row>
        <row r="955">
          <cell r="A955" t="str">
            <v>Plate4-L3</v>
          </cell>
          <cell r="B955">
            <v>897</v>
          </cell>
          <cell r="C955">
            <v>4</v>
          </cell>
          <cell r="D955" t="str">
            <v>17-0831-P4R1_L3_5A_3</v>
          </cell>
          <cell r="E955" t="str">
            <v>17-0831-P4R1</v>
          </cell>
          <cell r="F955" t="str">
            <v>L3</v>
          </cell>
          <cell r="G955" t="str">
            <v>5A</v>
          </cell>
          <cell r="H955">
            <v>3</v>
          </cell>
          <cell r="I955" t="str">
            <v>CHEMGUARD S550 PFAS mixture with PEG</v>
          </cell>
          <cell r="J955">
            <v>0.02</v>
          </cell>
          <cell r="K955" t="str">
            <v>A</v>
          </cell>
          <cell r="L955">
            <v>1</v>
          </cell>
          <cell r="M955">
            <v>96</v>
          </cell>
          <cell r="N955">
            <v>5</v>
          </cell>
          <cell r="O955" t="str">
            <v xml:space="preserve">Human </v>
          </cell>
          <cell r="P955" t="str">
            <v>S1500+</v>
          </cell>
          <cell r="Q955" t="str">
            <v>HepaRG</v>
          </cell>
          <cell r="R955" t="str">
            <v>2D</v>
          </cell>
          <cell r="S955" t="str">
            <v>NA</v>
          </cell>
          <cell r="T955" t="str">
            <v>NA</v>
          </cell>
          <cell r="U955" t="str">
            <v>NA</v>
          </cell>
        </row>
        <row r="956">
          <cell r="A956" t="str">
            <v>Plate4-L4</v>
          </cell>
          <cell r="B956">
            <v>898</v>
          </cell>
          <cell r="C956">
            <v>4</v>
          </cell>
          <cell r="D956" t="str">
            <v>17-0831-P4R1_L4_5A_4</v>
          </cell>
          <cell r="E956" t="str">
            <v>17-0831-P4R1</v>
          </cell>
          <cell r="F956" t="str">
            <v>L4</v>
          </cell>
          <cell r="G956" t="str">
            <v>5A</v>
          </cell>
          <cell r="H956">
            <v>4</v>
          </cell>
          <cell r="I956" t="str">
            <v>CHEMGUARD S550 PFAS mixture with PEG</v>
          </cell>
          <cell r="J956">
            <v>0.02</v>
          </cell>
          <cell r="K956" t="str">
            <v>A</v>
          </cell>
          <cell r="L956">
            <v>1</v>
          </cell>
          <cell r="M956">
            <v>96</v>
          </cell>
          <cell r="N956">
            <v>5</v>
          </cell>
          <cell r="O956" t="str">
            <v xml:space="preserve">Human </v>
          </cell>
          <cell r="P956" t="str">
            <v>S1500+</v>
          </cell>
          <cell r="Q956" t="str">
            <v>HepaRG</v>
          </cell>
          <cell r="R956" t="str">
            <v>2D</v>
          </cell>
          <cell r="S956" t="str">
            <v>NA</v>
          </cell>
          <cell r="T956" t="str">
            <v>NA</v>
          </cell>
          <cell r="U956" t="str">
            <v>NA</v>
          </cell>
        </row>
        <row r="957">
          <cell r="A957" t="str">
            <v>Plate4-L5</v>
          </cell>
          <cell r="B957">
            <v>901</v>
          </cell>
          <cell r="C957">
            <v>4</v>
          </cell>
          <cell r="D957" t="str">
            <v>17-0831-P4R1_L5_5B_3</v>
          </cell>
          <cell r="E957" t="str">
            <v>17-0831-P4R1</v>
          </cell>
          <cell r="F957" t="str">
            <v>L5</v>
          </cell>
          <cell r="G957" t="str">
            <v>5B</v>
          </cell>
          <cell r="H957">
            <v>3</v>
          </cell>
          <cell r="I957" t="str">
            <v>CHEMGUARD S550 PFAS mixture with PEG</v>
          </cell>
          <cell r="J957">
            <v>6.3291139240506328E-3</v>
          </cell>
          <cell r="K957" t="str">
            <v>B</v>
          </cell>
          <cell r="L957">
            <v>1</v>
          </cell>
          <cell r="M957">
            <v>96</v>
          </cell>
          <cell r="N957">
            <v>5</v>
          </cell>
          <cell r="O957" t="str">
            <v xml:space="preserve">Human </v>
          </cell>
          <cell r="P957" t="str">
            <v>S1500+</v>
          </cell>
          <cell r="Q957" t="str">
            <v>HepaRG</v>
          </cell>
          <cell r="R957" t="str">
            <v>2D</v>
          </cell>
          <cell r="S957" t="str">
            <v>NA</v>
          </cell>
          <cell r="T957" t="str">
            <v>NA</v>
          </cell>
          <cell r="U957" t="str">
            <v>NA</v>
          </cell>
        </row>
        <row r="958">
          <cell r="A958" t="str">
            <v>Plate4-L6</v>
          </cell>
          <cell r="B958">
            <v>902</v>
          </cell>
          <cell r="C958">
            <v>4</v>
          </cell>
          <cell r="D958" t="str">
            <v>17-0831-P4R1_L6_5B_4</v>
          </cell>
          <cell r="E958" t="str">
            <v>17-0831-P4R1</v>
          </cell>
          <cell r="F958" t="str">
            <v>L6</v>
          </cell>
          <cell r="G958" t="str">
            <v>5B</v>
          </cell>
          <cell r="H958">
            <v>4</v>
          </cell>
          <cell r="I958" t="str">
            <v>CHEMGUARD S550 PFAS mixture with PEG</v>
          </cell>
          <cell r="J958">
            <v>6.3291139240506328E-3</v>
          </cell>
          <cell r="K958" t="str">
            <v>B</v>
          </cell>
          <cell r="L958">
            <v>1</v>
          </cell>
          <cell r="M958">
            <v>96</v>
          </cell>
          <cell r="N958">
            <v>5</v>
          </cell>
          <cell r="O958" t="str">
            <v xml:space="preserve">Human </v>
          </cell>
          <cell r="P958" t="str">
            <v>S1500+</v>
          </cell>
          <cell r="Q958" t="str">
            <v>HepaRG</v>
          </cell>
          <cell r="R958" t="str">
            <v>2D</v>
          </cell>
          <cell r="S958" t="str">
            <v>NA</v>
          </cell>
          <cell r="T958" t="str">
            <v>NA</v>
          </cell>
          <cell r="U958" t="str">
            <v>NA</v>
          </cell>
        </row>
        <row r="959">
          <cell r="A959" t="str">
            <v>Plate4-L7</v>
          </cell>
          <cell r="B959">
            <v>905</v>
          </cell>
          <cell r="C959">
            <v>4</v>
          </cell>
          <cell r="D959" t="str">
            <v>17-0831-P4R1_L7_5C_3</v>
          </cell>
          <cell r="E959" t="str">
            <v>17-0831-P4R1</v>
          </cell>
          <cell r="F959" t="str">
            <v>L7</v>
          </cell>
          <cell r="G959" t="str">
            <v>5C</v>
          </cell>
          <cell r="H959">
            <v>3</v>
          </cell>
          <cell r="I959" t="str">
            <v>CHEMGUARD S550 PFAS mixture with PEG</v>
          </cell>
          <cell r="J959">
            <v>2.0028841531805801E-3</v>
          </cell>
          <cell r="K959" t="str">
            <v>C</v>
          </cell>
          <cell r="L959">
            <v>1</v>
          </cell>
          <cell r="M959">
            <v>96</v>
          </cell>
          <cell r="N959">
            <v>5</v>
          </cell>
          <cell r="O959" t="str">
            <v xml:space="preserve">Human </v>
          </cell>
          <cell r="P959" t="str">
            <v>S1500+</v>
          </cell>
          <cell r="Q959" t="str">
            <v>HepaRG</v>
          </cell>
          <cell r="R959" t="str">
            <v>2D</v>
          </cell>
          <cell r="S959" t="str">
            <v>NA</v>
          </cell>
          <cell r="T959" t="str">
            <v>NA</v>
          </cell>
          <cell r="U959" t="str">
            <v>NA</v>
          </cell>
        </row>
        <row r="960">
          <cell r="A960" t="str">
            <v>Plate4-L8</v>
          </cell>
          <cell r="B960">
            <v>906</v>
          </cell>
          <cell r="C960">
            <v>4</v>
          </cell>
          <cell r="D960" t="str">
            <v>17-0831-P4R1_L8_5C_4</v>
          </cell>
          <cell r="E960" t="str">
            <v>17-0831-P4R1</v>
          </cell>
          <cell r="F960" t="str">
            <v>L8</v>
          </cell>
          <cell r="G960" t="str">
            <v>5C</v>
          </cell>
          <cell r="H960">
            <v>4</v>
          </cell>
          <cell r="I960" t="str">
            <v>CHEMGUARD S550 PFAS mixture with PEG</v>
          </cell>
          <cell r="J960">
            <v>2.0028841531805801E-3</v>
          </cell>
          <cell r="K960" t="str">
            <v>C</v>
          </cell>
          <cell r="L960">
            <v>1</v>
          </cell>
          <cell r="M960">
            <v>96</v>
          </cell>
          <cell r="N960">
            <v>5</v>
          </cell>
          <cell r="O960" t="str">
            <v xml:space="preserve">Human </v>
          </cell>
          <cell r="P960" t="str">
            <v>S1500+</v>
          </cell>
          <cell r="Q960" t="str">
            <v>HepaRG</v>
          </cell>
          <cell r="R960" t="str">
            <v>2D</v>
          </cell>
          <cell r="S960" t="str">
            <v>NA</v>
          </cell>
          <cell r="T960" t="str">
            <v>NA</v>
          </cell>
          <cell r="U960" t="str">
            <v>NA</v>
          </cell>
        </row>
        <row r="961">
          <cell r="A961" t="str">
            <v>Plate4-L9</v>
          </cell>
          <cell r="B961">
            <v>909</v>
          </cell>
          <cell r="C961">
            <v>4</v>
          </cell>
          <cell r="D961" t="str">
            <v>17-0831-P4R1_L9_5D_3</v>
          </cell>
          <cell r="E961" t="str">
            <v>17-0831-P4R1</v>
          </cell>
          <cell r="F961" t="str">
            <v>L9</v>
          </cell>
          <cell r="G961" t="str">
            <v>5D</v>
          </cell>
          <cell r="H961">
            <v>3</v>
          </cell>
          <cell r="I961" t="str">
            <v>CHEMGUARD S550 PFAS mixture with PEG</v>
          </cell>
          <cell r="J961">
            <v>6.3382409910777847E-4</v>
          </cell>
          <cell r="K961" t="str">
            <v>D</v>
          </cell>
          <cell r="L961">
            <v>1</v>
          </cell>
          <cell r="M961">
            <v>96</v>
          </cell>
          <cell r="N961">
            <v>5</v>
          </cell>
          <cell r="O961" t="str">
            <v xml:space="preserve">Human </v>
          </cell>
          <cell r="P961" t="str">
            <v>S1500+</v>
          </cell>
          <cell r="Q961" t="str">
            <v>HepaRG</v>
          </cell>
          <cell r="R961" t="str">
            <v>2D</v>
          </cell>
          <cell r="S961" t="str">
            <v>NA</v>
          </cell>
          <cell r="T961" t="str">
            <v>NA</v>
          </cell>
          <cell r="U961" t="str">
            <v>NA</v>
          </cell>
        </row>
        <row r="962">
          <cell r="A962" t="str">
            <v>Plate4-M10</v>
          </cell>
          <cell r="B962">
            <v>944</v>
          </cell>
          <cell r="C962">
            <v>4</v>
          </cell>
          <cell r="D962" t="str">
            <v>17-0831-P4R1_M10_6D_2</v>
          </cell>
          <cell r="E962" t="str">
            <v>17-0831-P4R1</v>
          </cell>
          <cell r="F962" t="str">
            <v>M10</v>
          </cell>
          <cell r="G962" t="str">
            <v>6D</v>
          </cell>
          <cell r="H962">
            <v>2</v>
          </cell>
          <cell r="I962" t="str">
            <v>Pooled AFFF of qualified products</v>
          </cell>
          <cell r="J962">
            <v>6.3382409910777843E-3</v>
          </cell>
          <cell r="K962" t="str">
            <v>D</v>
          </cell>
          <cell r="L962">
            <v>1</v>
          </cell>
          <cell r="M962">
            <v>96</v>
          </cell>
          <cell r="N962">
            <v>5</v>
          </cell>
          <cell r="O962" t="str">
            <v xml:space="preserve">Human </v>
          </cell>
          <cell r="P962" t="str">
            <v>S1500+</v>
          </cell>
          <cell r="Q962" t="str">
            <v>HepaRG</v>
          </cell>
          <cell r="R962" t="str">
            <v>2D</v>
          </cell>
          <cell r="S962" t="str">
            <v>NA</v>
          </cell>
          <cell r="T962" t="str">
            <v>NA</v>
          </cell>
          <cell r="U962" t="str">
            <v>NA</v>
          </cell>
        </row>
        <row r="963">
          <cell r="A963" t="str">
            <v>Plate4-M11</v>
          </cell>
          <cell r="B963">
            <v>947</v>
          </cell>
          <cell r="C963">
            <v>4</v>
          </cell>
          <cell r="D963" t="str">
            <v>17-0831-P4R1_M11_6E_1</v>
          </cell>
          <cell r="E963" t="str">
            <v>17-0831-P4R1</v>
          </cell>
          <cell r="F963" t="str">
            <v>M11</v>
          </cell>
          <cell r="G963" t="str">
            <v>6E</v>
          </cell>
          <cell r="H963">
            <v>1</v>
          </cell>
          <cell r="I963" t="str">
            <v>Pooled AFFF of qualified products</v>
          </cell>
          <cell r="J963">
            <v>2.0057724655309444E-3</v>
          </cell>
          <cell r="K963" t="str">
            <v>E</v>
          </cell>
          <cell r="L963">
            <v>1</v>
          </cell>
          <cell r="M963">
            <v>96</v>
          </cell>
          <cell r="N963">
            <v>5</v>
          </cell>
          <cell r="O963" t="str">
            <v xml:space="preserve">Human </v>
          </cell>
          <cell r="P963" t="str">
            <v>S1500+</v>
          </cell>
          <cell r="Q963" t="str">
            <v>HepaRG</v>
          </cell>
          <cell r="R963" t="str">
            <v>2D</v>
          </cell>
          <cell r="S963" t="str">
            <v>NA</v>
          </cell>
          <cell r="T963" t="str">
            <v>NA</v>
          </cell>
          <cell r="U963" t="str">
            <v>NA</v>
          </cell>
        </row>
        <row r="964">
          <cell r="A964" t="str">
            <v>Plate4-M12</v>
          </cell>
          <cell r="B964">
            <v>948</v>
          </cell>
          <cell r="C964">
            <v>4</v>
          </cell>
          <cell r="D964" t="str">
            <v>17-0831-P4R1_M12_6E_2</v>
          </cell>
          <cell r="E964" t="str">
            <v>17-0831-P4R1</v>
          </cell>
          <cell r="F964" t="str">
            <v>M12</v>
          </cell>
          <cell r="G964" t="str">
            <v>6E</v>
          </cell>
          <cell r="H964">
            <v>2</v>
          </cell>
          <cell r="I964" t="str">
            <v>Pooled AFFF of qualified products</v>
          </cell>
          <cell r="J964">
            <v>2.0057724655309444E-3</v>
          </cell>
          <cell r="K964" t="str">
            <v>E</v>
          </cell>
          <cell r="L964">
            <v>1</v>
          </cell>
          <cell r="M964">
            <v>96</v>
          </cell>
          <cell r="N964">
            <v>5</v>
          </cell>
          <cell r="O964" t="str">
            <v xml:space="preserve">Human </v>
          </cell>
          <cell r="P964" t="str">
            <v>S1500+</v>
          </cell>
          <cell r="Q964" t="str">
            <v>HepaRG</v>
          </cell>
          <cell r="R964" t="str">
            <v>2D</v>
          </cell>
          <cell r="S964" t="str">
            <v>NA</v>
          </cell>
          <cell r="T964" t="str">
            <v>NA</v>
          </cell>
          <cell r="U964" t="str">
            <v>NA</v>
          </cell>
        </row>
        <row r="965">
          <cell r="A965" t="str">
            <v>Plate4-M13</v>
          </cell>
          <cell r="B965">
            <v>987</v>
          </cell>
          <cell r="C965">
            <v>4</v>
          </cell>
          <cell r="D965" t="str">
            <v>17-0831-P4R1_M13_Media _1</v>
          </cell>
          <cell r="E965" t="str">
            <v>17-0831-P4R1</v>
          </cell>
          <cell r="F965" t="str">
            <v>M13</v>
          </cell>
          <cell r="G965" t="str">
            <v>Media</v>
          </cell>
          <cell r="H965">
            <v>1</v>
          </cell>
          <cell r="I965" t="str">
            <v>Media control</v>
          </cell>
          <cell r="J965">
            <v>0</v>
          </cell>
          <cell r="K965" t="str">
            <v>NA</v>
          </cell>
          <cell r="L965">
            <v>1</v>
          </cell>
          <cell r="M965">
            <v>96</v>
          </cell>
          <cell r="N965">
            <v>5</v>
          </cell>
          <cell r="O965" t="str">
            <v xml:space="preserve">Human </v>
          </cell>
          <cell r="P965" t="str">
            <v>S1500+</v>
          </cell>
          <cell r="Q965" t="str">
            <v>HepaRG</v>
          </cell>
          <cell r="R965" t="str">
            <v>2D</v>
          </cell>
          <cell r="S965" t="str">
            <v>NA</v>
          </cell>
          <cell r="T965" t="str">
            <v>NA</v>
          </cell>
          <cell r="U965" t="str">
            <v>NA</v>
          </cell>
        </row>
        <row r="966">
          <cell r="A966" t="str">
            <v>Plate4-M14</v>
          </cell>
          <cell r="B966">
            <v>988</v>
          </cell>
          <cell r="C966">
            <v>4</v>
          </cell>
          <cell r="D966" t="str">
            <v>17-0831-P4R1_M14_Media _2</v>
          </cell>
          <cell r="E966" t="str">
            <v>17-0831-P4R1</v>
          </cell>
          <cell r="F966" t="str">
            <v>M14</v>
          </cell>
          <cell r="G966" t="str">
            <v>Media</v>
          </cell>
          <cell r="H966">
            <v>2</v>
          </cell>
          <cell r="I966" t="str">
            <v>Media control</v>
          </cell>
          <cell r="J966">
            <v>0</v>
          </cell>
          <cell r="K966" t="str">
            <v>NA</v>
          </cell>
          <cell r="L966">
            <v>1</v>
          </cell>
          <cell r="M966">
            <v>96</v>
          </cell>
          <cell r="N966">
            <v>5</v>
          </cell>
          <cell r="O966" t="str">
            <v xml:space="preserve">Human </v>
          </cell>
          <cell r="P966" t="str">
            <v>S1500+</v>
          </cell>
          <cell r="Q966" t="str">
            <v>HepaRG</v>
          </cell>
          <cell r="R966" t="str">
            <v>2D</v>
          </cell>
          <cell r="S966" t="str">
            <v>NA</v>
          </cell>
          <cell r="T966" t="str">
            <v>NA</v>
          </cell>
          <cell r="U966" t="str">
            <v>NA</v>
          </cell>
        </row>
        <row r="967">
          <cell r="A967" t="str">
            <v>Plate4-M15</v>
          </cell>
          <cell r="B967">
            <v>951</v>
          </cell>
          <cell r="C967">
            <v>4</v>
          </cell>
          <cell r="D967" t="str">
            <v>17-0831-P4R1_M15_6F_1</v>
          </cell>
          <cell r="E967" t="str">
            <v>17-0831-P4R1</v>
          </cell>
          <cell r="F967" t="str">
            <v>M15</v>
          </cell>
          <cell r="G967" t="str">
            <v>6F</v>
          </cell>
          <cell r="H967">
            <v>1</v>
          </cell>
          <cell r="I967" t="str">
            <v>Pooled AFFF of qualified products</v>
          </cell>
          <cell r="J967">
            <v>6.3473812200346336E-4</v>
          </cell>
          <cell r="K967" t="str">
            <v>F</v>
          </cell>
          <cell r="L967">
            <v>1</v>
          </cell>
          <cell r="M967">
            <v>96</v>
          </cell>
          <cell r="N967">
            <v>5</v>
          </cell>
          <cell r="O967" t="str">
            <v xml:space="preserve">Human </v>
          </cell>
          <cell r="P967" t="str">
            <v>S1500+</v>
          </cell>
          <cell r="Q967" t="str">
            <v>HepaRG</v>
          </cell>
          <cell r="R967" t="str">
            <v>2D</v>
          </cell>
          <cell r="S967" t="str">
            <v>NA</v>
          </cell>
          <cell r="T967" t="str">
            <v>NA</v>
          </cell>
          <cell r="U967" t="str">
            <v>NA</v>
          </cell>
        </row>
        <row r="968">
          <cell r="A968" t="str">
            <v>Plate4-M16</v>
          </cell>
          <cell r="B968">
            <v>952</v>
          </cell>
          <cell r="C968">
            <v>4</v>
          </cell>
          <cell r="D968" t="str">
            <v>17-0831-P4R1_M16_6F_2</v>
          </cell>
          <cell r="E968" t="str">
            <v>17-0831-P4R1</v>
          </cell>
          <cell r="F968" t="str">
            <v>M16</v>
          </cell>
          <cell r="G968" t="str">
            <v>6F</v>
          </cell>
          <cell r="H968">
            <v>2</v>
          </cell>
          <cell r="I968" t="str">
            <v>Pooled AFFF of qualified products</v>
          </cell>
          <cell r="J968">
            <v>6.3473812200346336E-4</v>
          </cell>
          <cell r="K968" t="str">
            <v>F</v>
          </cell>
          <cell r="L968">
            <v>1</v>
          </cell>
          <cell r="M968">
            <v>96</v>
          </cell>
          <cell r="N968">
            <v>5</v>
          </cell>
          <cell r="O968" t="str">
            <v xml:space="preserve">Human </v>
          </cell>
          <cell r="P968" t="str">
            <v>S1500+</v>
          </cell>
          <cell r="Q968" t="str">
            <v>HepaRG</v>
          </cell>
          <cell r="R968" t="str">
            <v>2D</v>
          </cell>
          <cell r="S968" t="str">
            <v>NA</v>
          </cell>
          <cell r="T968" t="str">
            <v>NA</v>
          </cell>
          <cell r="U968" t="str">
            <v>NA</v>
          </cell>
        </row>
        <row r="969">
          <cell r="A969" t="str">
            <v>Plate4-M17</v>
          </cell>
          <cell r="B969">
            <v>955</v>
          </cell>
          <cell r="C969">
            <v>4</v>
          </cell>
          <cell r="D969" t="str">
            <v>17-0831-P4R1_M17_6G_1</v>
          </cell>
          <cell r="E969" t="str">
            <v>17-0831-P4R1</v>
          </cell>
          <cell r="F969" t="str">
            <v>M17</v>
          </cell>
          <cell r="G969" t="str">
            <v>6G</v>
          </cell>
          <cell r="H969">
            <v>1</v>
          </cell>
          <cell r="I969" t="str">
            <v>Pooled AFFF of qualified products</v>
          </cell>
          <cell r="J969">
            <v>2.0086649430489347E-4</v>
          </cell>
          <cell r="K969" t="str">
            <v>G</v>
          </cell>
          <cell r="L969">
            <v>1</v>
          </cell>
          <cell r="M969">
            <v>96</v>
          </cell>
          <cell r="N969">
            <v>5</v>
          </cell>
          <cell r="O969" t="str">
            <v xml:space="preserve">Human </v>
          </cell>
          <cell r="P969" t="str">
            <v>S1500+</v>
          </cell>
          <cell r="Q969" t="str">
            <v>HepaRG</v>
          </cell>
          <cell r="R969" t="str">
            <v>2D</v>
          </cell>
          <cell r="S969" t="str">
            <v>NA</v>
          </cell>
          <cell r="T969" t="str">
            <v>NA</v>
          </cell>
          <cell r="U969" t="str">
            <v>NA</v>
          </cell>
        </row>
        <row r="970">
          <cell r="A970" t="str">
            <v>Plate4-M18</v>
          </cell>
          <cell r="B970">
            <v>956</v>
          </cell>
          <cell r="C970">
            <v>4</v>
          </cell>
          <cell r="D970" t="str">
            <v>17-0831-P4R1_M18_6G_2</v>
          </cell>
          <cell r="E970" t="str">
            <v>17-0831-P4R1</v>
          </cell>
          <cell r="F970" t="str">
            <v>M18</v>
          </cell>
          <cell r="G970" t="str">
            <v>6G</v>
          </cell>
          <cell r="H970">
            <v>2</v>
          </cell>
          <cell r="I970" t="str">
            <v>Pooled AFFF of qualified products</v>
          </cell>
          <cell r="J970">
            <v>2.0086649430489347E-4</v>
          </cell>
          <cell r="K970" t="str">
            <v>G</v>
          </cell>
          <cell r="L970">
            <v>1</v>
          </cell>
          <cell r="M970">
            <v>96</v>
          </cell>
          <cell r="N970">
            <v>5</v>
          </cell>
          <cell r="O970" t="str">
            <v xml:space="preserve">Human </v>
          </cell>
          <cell r="P970" t="str">
            <v>S1500+</v>
          </cell>
          <cell r="Q970" t="str">
            <v>HepaRG</v>
          </cell>
          <cell r="R970" t="str">
            <v>2D</v>
          </cell>
          <cell r="S970" t="str">
            <v>NA</v>
          </cell>
          <cell r="T970" t="str">
            <v>NA</v>
          </cell>
          <cell r="U970" t="str">
            <v>NA</v>
          </cell>
        </row>
        <row r="971">
          <cell r="A971" t="str">
            <v>Plate4-M19</v>
          </cell>
          <cell r="B971">
            <v>959</v>
          </cell>
          <cell r="C971">
            <v>4</v>
          </cell>
          <cell r="D971" t="str">
            <v>17-0831-P4R1_M19_6H_1</v>
          </cell>
          <cell r="E971" t="str">
            <v>17-0831-P4R1</v>
          </cell>
          <cell r="F971" t="str">
            <v>M19</v>
          </cell>
          <cell r="G971" t="str">
            <v>6H</v>
          </cell>
          <cell r="H971">
            <v>1</v>
          </cell>
          <cell r="I971" t="str">
            <v>Pooled AFFF of qualified products</v>
          </cell>
          <cell r="J971">
            <v>6.356534629901692E-5</v>
          </cell>
          <cell r="K971" t="str">
            <v>H</v>
          </cell>
          <cell r="L971">
            <v>1</v>
          </cell>
          <cell r="M971">
            <v>96</v>
          </cell>
          <cell r="N971">
            <v>5</v>
          </cell>
          <cell r="O971" t="str">
            <v xml:space="preserve">Human </v>
          </cell>
          <cell r="P971" t="str">
            <v>S1500+</v>
          </cell>
          <cell r="Q971" t="str">
            <v>HepaRG</v>
          </cell>
          <cell r="R971" t="str">
            <v>2D</v>
          </cell>
          <cell r="S971" t="str">
            <v>NA</v>
          </cell>
          <cell r="T971" t="str">
            <v>NA</v>
          </cell>
          <cell r="U971" t="str">
            <v>NA</v>
          </cell>
        </row>
        <row r="972">
          <cell r="A972" t="str">
            <v>Plate4-M20</v>
          </cell>
          <cell r="B972">
            <v>960</v>
          </cell>
          <cell r="C972">
            <v>4</v>
          </cell>
          <cell r="D972" t="str">
            <v>17-0831-P4R1_M20_6H_2</v>
          </cell>
          <cell r="E972" t="str">
            <v>17-0831-P4R1</v>
          </cell>
          <cell r="F972" t="str">
            <v>M20</v>
          </cell>
          <cell r="G972" t="str">
            <v>6H</v>
          </cell>
          <cell r="H972">
            <v>2</v>
          </cell>
          <cell r="I972" t="str">
            <v>Pooled AFFF of qualified products</v>
          </cell>
          <cell r="J972">
            <v>6.356534629901692E-5</v>
          </cell>
          <cell r="K972" t="str">
            <v>H</v>
          </cell>
          <cell r="L972">
            <v>1</v>
          </cell>
          <cell r="M972">
            <v>96</v>
          </cell>
          <cell r="N972">
            <v>5</v>
          </cell>
          <cell r="O972" t="str">
            <v xml:space="preserve">Human </v>
          </cell>
          <cell r="P972" t="str">
            <v>S1500+</v>
          </cell>
          <cell r="Q972" t="str">
            <v>HepaRG</v>
          </cell>
          <cell r="R972" t="str">
            <v>2D</v>
          </cell>
          <cell r="S972" t="str">
            <v>NA</v>
          </cell>
          <cell r="T972" t="str">
            <v>NA</v>
          </cell>
          <cell r="U972" t="str">
            <v>NA</v>
          </cell>
        </row>
        <row r="973">
          <cell r="A973" t="str">
            <v>Plate4-M21</v>
          </cell>
          <cell r="B973">
            <v>963</v>
          </cell>
          <cell r="C973">
            <v>4</v>
          </cell>
          <cell r="D973" t="str">
            <v>17-0831-P4R1_M21_6I_1</v>
          </cell>
          <cell r="E973" t="str">
            <v>17-0831-P4R1</v>
          </cell>
          <cell r="F973" t="str">
            <v>M21</v>
          </cell>
          <cell r="G973" t="str">
            <v>6I</v>
          </cell>
          <cell r="H973">
            <v>1</v>
          </cell>
          <cell r="I973" t="str">
            <v>Pooled AFFF of qualified products</v>
          </cell>
          <cell r="J973">
            <v>2.0115615917410416E-5</v>
          </cell>
          <cell r="K973" t="str">
            <v>I</v>
          </cell>
          <cell r="L973">
            <v>1</v>
          </cell>
          <cell r="M973">
            <v>96</v>
          </cell>
          <cell r="N973">
            <v>5</v>
          </cell>
          <cell r="O973" t="str">
            <v xml:space="preserve">Human </v>
          </cell>
          <cell r="P973" t="str">
            <v>S1500+</v>
          </cell>
          <cell r="Q973" t="str">
            <v>HepaRG</v>
          </cell>
          <cell r="R973" t="str">
            <v>2D</v>
          </cell>
          <cell r="S973" t="str">
            <v>NA</v>
          </cell>
          <cell r="T973" t="str">
            <v>NA</v>
          </cell>
          <cell r="U973" t="str">
            <v>NA</v>
          </cell>
        </row>
        <row r="974">
          <cell r="A974" t="str">
            <v>Plate4-M22</v>
          </cell>
          <cell r="B974">
            <v>964</v>
          </cell>
          <cell r="C974">
            <v>4</v>
          </cell>
          <cell r="D974" t="str">
            <v>17-0831-P4R1_M22_6I_2</v>
          </cell>
          <cell r="E974" t="str">
            <v>17-0831-P4R1</v>
          </cell>
          <cell r="F974" t="str">
            <v>M22</v>
          </cell>
          <cell r="G974" t="str">
            <v>6I</v>
          </cell>
          <cell r="H974">
            <v>2</v>
          </cell>
          <cell r="I974" t="str">
            <v>Pooled AFFF of qualified products</v>
          </cell>
          <cell r="J974">
            <v>2.0115615917410416E-5</v>
          </cell>
          <cell r="K974" t="str">
            <v>I</v>
          </cell>
          <cell r="L974">
            <v>1</v>
          </cell>
          <cell r="M974">
            <v>96</v>
          </cell>
          <cell r="N974">
            <v>5</v>
          </cell>
          <cell r="O974" t="str">
            <v xml:space="preserve">Human </v>
          </cell>
          <cell r="P974" t="str">
            <v>S1500+</v>
          </cell>
          <cell r="Q974" t="str">
            <v>HepaRG</v>
          </cell>
          <cell r="R974" t="str">
            <v>2D</v>
          </cell>
          <cell r="S974" t="str">
            <v>NA</v>
          </cell>
          <cell r="T974" t="str">
            <v>NA</v>
          </cell>
          <cell r="U974" t="str">
            <v>NA</v>
          </cell>
        </row>
        <row r="975">
          <cell r="A975" t="str">
            <v>Plate4-M3</v>
          </cell>
          <cell r="B975">
            <v>931</v>
          </cell>
          <cell r="C975">
            <v>4</v>
          </cell>
          <cell r="D975" t="str">
            <v>17-0831-P4R1_M3_6A_1</v>
          </cell>
          <cell r="E975" t="str">
            <v>17-0831-P4R1</v>
          </cell>
          <cell r="F975" t="str">
            <v>M3</v>
          </cell>
          <cell r="G975" t="str">
            <v>6A</v>
          </cell>
          <cell r="H975">
            <v>1</v>
          </cell>
          <cell r="I975" t="str">
            <v>Pooled AFFF of qualified products</v>
          </cell>
          <cell r="J975">
            <v>0.2</v>
          </cell>
          <cell r="K975" t="str">
            <v>A</v>
          </cell>
          <cell r="L975">
            <v>1</v>
          </cell>
          <cell r="M975">
            <v>96</v>
          </cell>
          <cell r="N975">
            <v>5</v>
          </cell>
          <cell r="O975" t="str">
            <v xml:space="preserve">Human </v>
          </cell>
          <cell r="P975" t="str">
            <v>S1500+</v>
          </cell>
          <cell r="Q975" t="str">
            <v>HepaRG</v>
          </cell>
          <cell r="R975" t="str">
            <v>2D</v>
          </cell>
          <cell r="S975" t="str">
            <v>NA</v>
          </cell>
          <cell r="T975" t="str">
            <v>NA</v>
          </cell>
          <cell r="U975" t="str">
            <v>NA</v>
          </cell>
        </row>
        <row r="976">
          <cell r="A976" t="str">
            <v>Plate4-M4</v>
          </cell>
          <cell r="B976">
            <v>932</v>
          </cell>
          <cell r="C976">
            <v>4</v>
          </cell>
          <cell r="D976" t="str">
            <v>17-0831-P4R1_M4_6A_2</v>
          </cell>
          <cell r="E976" t="str">
            <v>17-0831-P4R1</v>
          </cell>
          <cell r="F976" t="str">
            <v>M4</v>
          </cell>
          <cell r="G976" t="str">
            <v>6A</v>
          </cell>
          <cell r="H976">
            <v>2</v>
          </cell>
          <cell r="I976" t="str">
            <v>Pooled AFFF of qualified products</v>
          </cell>
          <cell r="J976">
            <v>0.2</v>
          </cell>
          <cell r="K976" t="str">
            <v>A</v>
          </cell>
          <cell r="L976">
            <v>1</v>
          </cell>
          <cell r="M976">
            <v>96</v>
          </cell>
          <cell r="N976">
            <v>5</v>
          </cell>
          <cell r="O976" t="str">
            <v xml:space="preserve">Human </v>
          </cell>
          <cell r="P976" t="str">
            <v>S1500+</v>
          </cell>
          <cell r="Q976" t="str">
            <v>HepaRG</v>
          </cell>
          <cell r="R976" t="str">
            <v>2D</v>
          </cell>
          <cell r="S976" t="str">
            <v>NA</v>
          </cell>
          <cell r="T976" t="str">
            <v>NA</v>
          </cell>
          <cell r="U976" t="str">
            <v>NA</v>
          </cell>
        </row>
        <row r="977">
          <cell r="A977" t="str">
            <v>Plate4-M5</v>
          </cell>
          <cell r="B977">
            <v>935</v>
          </cell>
          <cell r="C977">
            <v>4</v>
          </cell>
          <cell r="D977" t="str">
            <v>17-0831-P4R1_M5_6B_1</v>
          </cell>
          <cell r="E977" t="str">
            <v>17-0831-P4R1</v>
          </cell>
          <cell r="F977" t="str">
            <v>M5</v>
          </cell>
          <cell r="G977" t="str">
            <v>6B</v>
          </cell>
          <cell r="H977">
            <v>1</v>
          </cell>
          <cell r="I977" t="str">
            <v>Pooled AFFF of qualified products</v>
          </cell>
          <cell r="J977">
            <v>6.3291139240506333E-2</v>
          </cell>
          <cell r="K977" t="str">
            <v>B</v>
          </cell>
          <cell r="L977">
            <v>1</v>
          </cell>
          <cell r="M977">
            <v>96</v>
          </cell>
          <cell r="N977">
            <v>5</v>
          </cell>
          <cell r="O977" t="str">
            <v xml:space="preserve">Human </v>
          </cell>
          <cell r="P977" t="str">
            <v>S1500+</v>
          </cell>
          <cell r="Q977" t="str">
            <v>HepaRG</v>
          </cell>
          <cell r="R977" t="str">
            <v>2D</v>
          </cell>
          <cell r="S977" t="str">
            <v>NA</v>
          </cell>
          <cell r="T977" t="str">
            <v>NA</v>
          </cell>
          <cell r="U977" t="str">
            <v>NA</v>
          </cell>
        </row>
        <row r="978">
          <cell r="A978" t="str">
            <v>Plate4-M6</v>
          </cell>
          <cell r="B978">
            <v>936</v>
          </cell>
          <cell r="C978">
            <v>4</v>
          </cell>
          <cell r="D978" t="str">
            <v>17-0831-P4R1_M6_6B_2</v>
          </cell>
          <cell r="E978" t="str">
            <v>17-0831-P4R1</v>
          </cell>
          <cell r="F978" t="str">
            <v>M6</v>
          </cell>
          <cell r="G978" t="str">
            <v>6B</v>
          </cell>
          <cell r="H978">
            <v>2</v>
          </cell>
          <cell r="I978" t="str">
            <v>Pooled AFFF of qualified products</v>
          </cell>
          <cell r="J978">
            <v>6.3291139240506333E-2</v>
          </cell>
          <cell r="K978" t="str">
            <v>B</v>
          </cell>
          <cell r="L978">
            <v>1</v>
          </cell>
          <cell r="M978">
            <v>96</v>
          </cell>
          <cell r="N978">
            <v>5</v>
          </cell>
          <cell r="O978" t="str">
            <v xml:space="preserve">Human </v>
          </cell>
          <cell r="P978" t="str">
            <v>S1500+</v>
          </cell>
          <cell r="Q978" t="str">
            <v>HepaRG</v>
          </cell>
          <cell r="R978" t="str">
            <v>2D</v>
          </cell>
          <cell r="S978" t="str">
            <v>NA</v>
          </cell>
          <cell r="T978" t="str">
            <v>NA</v>
          </cell>
          <cell r="U978" t="str">
            <v>NA</v>
          </cell>
        </row>
        <row r="979">
          <cell r="A979" t="str">
            <v>Plate4-M7</v>
          </cell>
          <cell r="B979">
            <v>939</v>
          </cell>
          <cell r="C979">
            <v>4</v>
          </cell>
          <cell r="D979" t="str">
            <v>17-0831-P4R1_M7_6C_1</v>
          </cell>
          <cell r="E979" t="str">
            <v>17-0831-P4R1</v>
          </cell>
          <cell r="F979" t="str">
            <v>M7</v>
          </cell>
          <cell r="G979" t="str">
            <v>6C</v>
          </cell>
          <cell r="H979">
            <v>1</v>
          </cell>
          <cell r="I979" t="str">
            <v>Pooled AFFF of qualified products</v>
          </cell>
          <cell r="J979">
            <v>2.0028841531805799E-2</v>
          </cell>
          <cell r="K979" t="str">
            <v>C</v>
          </cell>
          <cell r="L979">
            <v>1</v>
          </cell>
          <cell r="M979">
            <v>96</v>
          </cell>
          <cell r="N979">
            <v>5</v>
          </cell>
          <cell r="O979" t="str">
            <v xml:space="preserve">Human </v>
          </cell>
          <cell r="P979" t="str">
            <v>S1500+</v>
          </cell>
          <cell r="Q979" t="str">
            <v>HepaRG</v>
          </cell>
          <cell r="R979" t="str">
            <v>2D</v>
          </cell>
          <cell r="S979" t="str">
            <v>NA</v>
          </cell>
          <cell r="T979" t="str">
            <v>NA</v>
          </cell>
          <cell r="U979" t="str">
            <v>NA</v>
          </cell>
        </row>
        <row r="980">
          <cell r="A980" t="str">
            <v>Plate4-M8</v>
          </cell>
          <cell r="B980">
            <v>940</v>
          </cell>
          <cell r="C980">
            <v>4</v>
          </cell>
          <cell r="D980" t="str">
            <v>17-0831-P4R1_M8_6C_2</v>
          </cell>
          <cell r="E980" t="str">
            <v>17-0831-P4R1</v>
          </cell>
          <cell r="F980" t="str">
            <v>M8</v>
          </cell>
          <cell r="G980" t="str">
            <v>6C</v>
          </cell>
          <cell r="H980">
            <v>2</v>
          </cell>
          <cell r="I980" t="str">
            <v>Pooled AFFF of qualified products</v>
          </cell>
          <cell r="J980">
            <v>2.0028841531805799E-2</v>
          </cell>
          <cell r="K980" t="str">
            <v>C</v>
          </cell>
          <cell r="L980">
            <v>1</v>
          </cell>
          <cell r="M980">
            <v>96</v>
          </cell>
          <cell r="N980">
            <v>5</v>
          </cell>
          <cell r="O980" t="str">
            <v xml:space="preserve">Human </v>
          </cell>
          <cell r="P980" t="str">
            <v>S1500+</v>
          </cell>
          <cell r="Q980" t="str">
            <v>HepaRG</v>
          </cell>
          <cell r="R980" t="str">
            <v>2D</v>
          </cell>
          <cell r="S980" t="str">
            <v>NA</v>
          </cell>
          <cell r="T980" t="str">
            <v>NA</v>
          </cell>
          <cell r="U980" t="str">
            <v>NA</v>
          </cell>
        </row>
        <row r="981">
          <cell r="A981" t="str">
            <v>Plate4-M9</v>
          </cell>
          <cell r="B981">
            <v>943</v>
          </cell>
          <cell r="C981">
            <v>4</v>
          </cell>
          <cell r="D981" t="str">
            <v>17-0831-P4R1_M9_6D_1</v>
          </cell>
          <cell r="E981" t="str">
            <v>17-0831-P4R1</v>
          </cell>
          <cell r="F981" t="str">
            <v>M9</v>
          </cell>
          <cell r="G981" t="str">
            <v>6D</v>
          </cell>
          <cell r="H981">
            <v>1</v>
          </cell>
          <cell r="I981" t="str">
            <v>Pooled AFFF of qualified products</v>
          </cell>
          <cell r="J981">
            <v>6.3382409910777843E-3</v>
          </cell>
          <cell r="K981" t="str">
            <v>D</v>
          </cell>
          <cell r="L981">
            <v>1</v>
          </cell>
          <cell r="M981">
            <v>96</v>
          </cell>
          <cell r="N981">
            <v>5</v>
          </cell>
          <cell r="O981" t="str">
            <v xml:space="preserve">Human </v>
          </cell>
          <cell r="P981" t="str">
            <v>S1500+</v>
          </cell>
          <cell r="Q981" t="str">
            <v>HepaRG</v>
          </cell>
          <cell r="R981" t="str">
            <v>2D</v>
          </cell>
          <cell r="S981" t="str">
            <v>NA</v>
          </cell>
          <cell r="T981" t="str">
            <v>NA</v>
          </cell>
          <cell r="U981" t="str">
            <v>NA</v>
          </cell>
        </row>
        <row r="982">
          <cell r="A982" t="str">
            <v>Plate4-N10</v>
          </cell>
          <cell r="B982">
            <v>946</v>
          </cell>
          <cell r="C982">
            <v>4</v>
          </cell>
          <cell r="D982" t="str">
            <v>17-0831-P4R1_N10_6D_4</v>
          </cell>
          <cell r="E982" t="str">
            <v>17-0831-P4R1</v>
          </cell>
          <cell r="F982" t="str">
            <v>N10</v>
          </cell>
          <cell r="G982" t="str">
            <v>6D</v>
          </cell>
          <cell r="H982">
            <v>4</v>
          </cell>
          <cell r="I982" t="str">
            <v>Pooled AFFF of qualified products</v>
          </cell>
          <cell r="J982">
            <v>6.3382409910777843E-3</v>
          </cell>
          <cell r="K982" t="str">
            <v>D</v>
          </cell>
          <cell r="L982">
            <v>1</v>
          </cell>
          <cell r="M982">
            <v>96</v>
          </cell>
          <cell r="N982">
            <v>5</v>
          </cell>
          <cell r="O982" t="str">
            <v xml:space="preserve">Human </v>
          </cell>
          <cell r="P982" t="str">
            <v>S1500+</v>
          </cell>
          <cell r="Q982" t="str">
            <v>HepaRG</v>
          </cell>
          <cell r="R982" t="str">
            <v>2D</v>
          </cell>
          <cell r="S982" t="str">
            <v>NA</v>
          </cell>
          <cell r="T982" t="str">
            <v>NA</v>
          </cell>
          <cell r="U982" t="str">
            <v>NA</v>
          </cell>
        </row>
        <row r="983">
          <cell r="A983" t="str">
            <v>Plate4-N11</v>
          </cell>
          <cell r="B983">
            <v>949</v>
          </cell>
          <cell r="C983">
            <v>4</v>
          </cell>
          <cell r="D983" t="str">
            <v>17-0831-P4R1_N11_6E_3</v>
          </cell>
          <cell r="E983" t="str">
            <v>17-0831-P4R1</v>
          </cell>
          <cell r="F983" t="str">
            <v>N11</v>
          </cell>
          <cell r="G983" t="str">
            <v>6E</v>
          </cell>
          <cell r="H983">
            <v>3</v>
          </cell>
          <cell r="I983" t="str">
            <v>Pooled AFFF of qualified products</v>
          </cell>
          <cell r="J983">
            <v>2.0057724655309444E-3</v>
          </cell>
          <cell r="K983" t="str">
            <v>E</v>
          </cell>
          <cell r="L983">
            <v>1</v>
          </cell>
          <cell r="M983">
            <v>96</v>
          </cell>
          <cell r="N983">
            <v>5</v>
          </cell>
          <cell r="O983" t="str">
            <v xml:space="preserve">Human </v>
          </cell>
          <cell r="P983" t="str">
            <v>S1500+</v>
          </cell>
          <cell r="Q983" t="str">
            <v>HepaRG</v>
          </cell>
          <cell r="R983" t="str">
            <v>2D</v>
          </cell>
          <cell r="S983" t="str">
            <v>NA</v>
          </cell>
          <cell r="T983" t="str">
            <v>NA</v>
          </cell>
          <cell r="U983" t="str">
            <v>NA</v>
          </cell>
        </row>
        <row r="984">
          <cell r="A984" t="str">
            <v>Plate4-N12</v>
          </cell>
          <cell r="B984">
            <v>950</v>
          </cell>
          <cell r="C984">
            <v>4</v>
          </cell>
          <cell r="D984" t="str">
            <v>17-0831-P4R1_N12_6E_4</v>
          </cell>
          <cell r="E984" t="str">
            <v>17-0831-P4R1</v>
          </cell>
          <cell r="F984" t="str">
            <v>N12</v>
          </cell>
          <cell r="G984" t="str">
            <v>6E</v>
          </cell>
          <cell r="H984">
            <v>4</v>
          </cell>
          <cell r="I984" t="str">
            <v>Pooled AFFF of qualified products</v>
          </cell>
          <cell r="J984">
            <v>2.0057724655309444E-3</v>
          </cell>
          <cell r="K984" t="str">
            <v>E</v>
          </cell>
          <cell r="L984">
            <v>1</v>
          </cell>
          <cell r="M984">
            <v>96</v>
          </cell>
          <cell r="N984">
            <v>5</v>
          </cell>
          <cell r="O984" t="str">
            <v xml:space="preserve">Human </v>
          </cell>
          <cell r="P984" t="str">
            <v>S1500+</v>
          </cell>
          <cell r="Q984" t="str">
            <v>HepaRG</v>
          </cell>
          <cell r="R984" t="str">
            <v>2D</v>
          </cell>
          <cell r="S984" t="str">
            <v>NA</v>
          </cell>
          <cell r="T984" t="str">
            <v>NA</v>
          </cell>
          <cell r="U984" t="str">
            <v>NA</v>
          </cell>
        </row>
        <row r="985">
          <cell r="A985" t="str">
            <v>Plate4-N13</v>
          </cell>
          <cell r="B985">
            <v>989</v>
          </cell>
          <cell r="C985">
            <v>4</v>
          </cell>
          <cell r="D985" t="str">
            <v>17-0831-P4R1_N13_Media _3</v>
          </cell>
          <cell r="E985" t="str">
            <v>17-0831-P4R1</v>
          </cell>
          <cell r="F985" t="str">
            <v>N13</v>
          </cell>
          <cell r="G985" t="str">
            <v>Media</v>
          </cell>
          <cell r="H985">
            <v>3</v>
          </cell>
          <cell r="I985" t="str">
            <v>Media control</v>
          </cell>
          <cell r="J985">
            <v>0</v>
          </cell>
          <cell r="K985" t="str">
            <v>NA</v>
          </cell>
          <cell r="L985">
            <v>1</v>
          </cell>
          <cell r="M985">
            <v>96</v>
          </cell>
          <cell r="N985">
            <v>5</v>
          </cell>
          <cell r="O985" t="str">
            <v xml:space="preserve">Human </v>
          </cell>
          <cell r="P985" t="str">
            <v>S1500+</v>
          </cell>
          <cell r="Q985" t="str">
            <v>HepaRG</v>
          </cell>
          <cell r="R985" t="str">
            <v>2D</v>
          </cell>
          <cell r="S985" t="str">
            <v>NA</v>
          </cell>
          <cell r="T985" t="str">
            <v>NA</v>
          </cell>
          <cell r="U985" t="str">
            <v>NA</v>
          </cell>
        </row>
        <row r="986">
          <cell r="A986" t="str">
            <v>Plate4-N14</v>
          </cell>
          <cell r="B986">
            <v>990</v>
          </cell>
          <cell r="C986">
            <v>4</v>
          </cell>
          <cell r="D986" t="str">
            <v>17-0831-P4R1_N14_Media _4</v>
          </cell>
          <cell r="E986" t="str">
            <v>17-0831-P4R1</v>
          </cell>
          <cell r="F986" t="str">
            <v>N14</v>
          </cell>
          <cell r="G986" t="str">
            <v>Media</v>
          </cell>
          <cell r="H986">
            <v>4</v>
          </cell>
          <cell r="I986" t="str">
            <v>Media control</v>
          </cell>
          <cell r="J986">
            <v>0</v>
          </cell>
          <cell r="K986" t="str">
            <v>NA</v>
          </cell>
          <cell r="L986">
            <v>1</v>
          </cell>
          <cell r="M986">
            <v>96</v>
          </cell>
          <cell r="N986">
            <v>5</v>
          </cell>
          <cell r="O986" t="str">
            <v xml:space="preserve">Human </v>
          </cell>
          <cell r="P986" t="str">
            <v>S1500+</v>
          </cell>
          <cell r="Q986" t="str">
            <v>HepaRG</v>
          </cell>
          <cell r="R986" t="str">
            <v>2D</v>
          </cell>
          <cell r="S986" t="str">
            <v>NA</v>
          </cell>
          <cell r="T986" t="str">
            <v>NA</v>
          </cell>
          <cell r="U986" t="str">
            <v>NA</v>
          </cell>
        </row>
        <row r="987">
          <cell r="A987" t="str">
            <v>Plate4-N15</v>
          </cell>
          <cell r="B987">
            <v>953</v>
          </cell>
          <cell r="C987">
            <v>4</v>
          </cell>
          <cell r="D987" t="str">
            <v>17-0831-P4R1_N15_6F_3</v>
          </cell>
          <cell r="E987" t="str">
            <v>17-0831-P4R1</v>
          </cell>
          <cell r="F987" t="str">
            <v>N15</v>
          </cell>
          <cell r="G987" t="str">
            <v>6F</v>
          </cell>
          <cell r="H987">
            <v>3</v>
          </cell>
          <cell r="I987" t="str">
            <v>Pooled AFFF of qualified products</v>
          </cell>
          <cell r="J987">
            <v>6.3473812200346336E-4</v>
          </cell>
          <cell r="K987" t="str">
            <v>F</v>
          </cell>
          <cell r="L987">
            <v>1</v>
          </cell>
          <cell r="M987">
            <v>96</v>
          </cell>
          <cell r="N987">
            <v>5</v>
          </cell>
          <cell r="O987" t="str">
            <v xml:space="preserve">Human </v>
          </cell>
          <cell r="P987" t="str">
            <v>S1500+</v>
          </cell>
          <cell r="Q987" t="str">
            <v>HepaRG</v>
          </cell>
          <cell r="R987" t="str">
            <v>2D</v>
          </cell>
          <cell r="S987" t="str">
            <v>NA</v>
          </cell>
          <cell r="T987" t="str">
            <v>NA</v>
          </cell>
          <cell r="U987" t="str">
            <v>NA</v>
          </cell>
        </row>
        <row r="988">
          <cell r="A988" t="str">
            <v>Plate4-N16</v>
          </cell>
          <cell r="B988">
            <v>954</v>
          </cell>
          <cell r="C988">
            <v>4</v>
          </cell>
          <cell r="D988" t="str">
            <v>17-0831-P4R1_N16_6F_4</v>
          </cell>
          <cell r="E988" t="str">
            <v>17-0831-P4R1</v>
          </cell>
          <cell r="F988" t="str">
            <v>N16</v>
          </cell>
          <cell r="G988" t="str">
            <v>6F</v>
          </cell>
          <cell r="H988">
            <v>4</v>
          </cell>
          <cell r="I988" t="str">
            <v>Pooled AFFF of qualified products</v>
          </cell>
          <cell r="J988">
            <v>6.3473812200346336E-4</v>
          </cell>
          <cell r="K988" t="str">
            <v>F</v>
          </cell>
          <cell r="L988">
            <v>1</v>
          </cell>
          <cell r="M988">
            <v>96</v>
          </cell>
          <cell r="N988">
            <v>5</v>
          </cell>
          <cell r="O988" t="str">
            <v xml:space="preserve">Human </v>
          </cell>
          <cell r="P988" t="str">
            <v>S1500+</v>
          </cell>
          <cell r="Q988" t="str">
            <v>HepaRG</v>
          </cell>
          <cell r="R988" t="str">
            <v>2D</v>
          </cell>
          <cell r="S988" t="str">
            <v>NA</v>
          </cell>
          <cell r="T988" t="str">
            <v>NA</v>
          </cell>
          <cell r="U988" t="str">
            <v>NA</v>
          </cell>
        </row>
        <row r="989">
          <cell r="A989" t="str">
            <v>Plate4-N17</v>
          </cell>
          <cell r="B989">
            <v>957</v>
          </cell>
          <cell r="C989">
            <v>4</v>
          </cell>
          <cell r="D989" t="str">
            <v>17-0831-P4R1_N17_6G_3</v>
          </cell>
          <cell r="E989" t="str">
            <v>17-0831-P4R1</v>
          </cell>
          <cell r="F989" t="str">
            <v>N17</v>
          </cell>
          <cell r="G989" t="str">
            <v>6G</v>
          </cell>
          <cell r="H989">
            <v>3</v>
          </cell>
          <cell r="I989" t="str">
            <v>Pooled AFFF of qualified products</v>
          </cell>
          <cell r="J989">
            <v>2.0086649430489347E-4</v>
          </cell>
          <cell r="K989" t="str">
            <v>G</v>
          </cell>
          <cell r="L989">
            <v>1</v>
          </cell>
          <cell r="M989">
            <v>96</v>
          </cell>
          <cell r="N989">
            <v>5</v>
          </cell>
          <cell r="O989" t="str">
            <v xml:space="preserve">Human </v>
          </cell>
          <cell r="P989" t="str">
            <v>S1500+</v>
          </cell>
          <cell r="Q989" t="str">
            <v>HepaRG</v>
          </cell>
          <cell r="R989" t="str">
            <v>2D</v>
          </cell>
          <cell r="S989" t="str">
            <v>NA</v>
          </cell>
          <cell r="T989" t="str">
            <v>NA</v>
          </cell>
          <cell r="U989" t="str">
            <v>NA</v>
          </cell>
        </row>
        <row r="990">
          <cell r="A990" t="str">
            <v>Plate4-N18</v>
          </cell>
          <cell r="B990">
            <v>958</v>
          </cell>
          <cell r="C990">
            <v>4</v>
          </cell>
          <cell r="D990" t="str">
            <v>17-0831-P4R1_N18_6G_4</v>
          </cell>
          <cell r="E990" t="str">
            <v>17-0831-P4R1</v>
          </cell>
          <cell r="F990" t="str">
            <v>N18</v>
          </cell>
          <cell r="G990" t="str">
            <v>6G</v>
          </cell>
          <cell r="H990">
            <v>4</v>
          </cell>
          <cell r="I990" t="str">
            <v>Pooled AFFF of qualified products</v>
          </cell>
          <cell r="J990">
            <v>2.0086649430489347E-4</v>
          </cell>
          <cell r="K990" t="str">
            <v>G</v>
          </cell>
          <cell r="L990">
            <v>1</v>
          </cell>
          <cell r="M990">
            <v>96</v>
          </cell>
          <cell r="N990">
            <v>5</v>
          </cell>
          <cell r="O990" t="str">
            <v xml:space="preserve">Human </v>
          </cell>
          <cell r="P990" t="str">
            <v>S1500+</v>
          </cell>
          <cell r="Q990" t="str">
            <v>HepaRG</v>
          </cell>
          <cell r="R990" t="str">
            <v>2D</v>
          </cell>
          <cell r="S990" t="str">
            <v>NA</v>
          </cell>
          <cell r="T990" t="str">
            <v>NA</v>
          </cell>
          <cell r="U990" t="str">
            <v>NA</v>
          </cell>
        </row>
        <row r="991">
          <cell r="A991" t="str">
            <v>Plate4-N19</v>
          </cell>
          <cell r="B991">
            <v>961</v>
          </cell>
          <cell r="C991">
            <v>4</v>
          </cell>
          <cell r="D991" t="str">
            <v>17-0831-P4R1_N19_6H_3</v>
          </cell>
          <cell r="E991" t="str">
            <v>17-0831-P4R1</v>
          </cell>
          <cell r="F991" t="str">
            <v>N19</v>
          </cell>
          <cell r="G991" t="str">
            <v>6H</v>
          </cell>
          <cell r="H991">
            <v>3</v>
          </cell>
          <cell r="I991" t="str">
            <v>Pooled AFFF of qualified products</v>
          </cell>
          <cell r="J991">
            <v>6.356534629901692E-5</v>
          </cell>
          <cell r="K991" t="str">
            <v>H</v>
          </cell>
          <cell r="L991">
            <v>1</v>
          </cell>
          <cell r="M991">
            <v>96</v>
          </cell>
          <cell r="N991">
            <v>5</v>
          </cell>
          <cell r="O991" t="str">
            <v xml:space="preserve">Human </v>
          </cell>
          <cell r="P991" t="str">
            <v>S1500+</v>
          </cell>
          <cell r="Q991" t="str">
            <v>HepaRG</v>
          </cell>
          <cell r="R991" t="str">
            <v>2D</v>
          </cell>
          <cell r="S991" t="str">
            <v>NA</v>
          </cell>
          <cell r="T991" t="str">
            <v>NA</v>
          </cell>
          <cell r="U991" t="str">
            <v>NA</v>
          </cell>
        </row>
        <row r="992">
          <cell r="A992" t="str">
            <v>Plate4-N20</v>
          </cell>
          <cell r="B992">
            <v>962</v>
          </cell>
          <cell r="C992">
            <v>4</v>
          </cell>
          <cell r="D992" t="str">
            <v>17-0831-P4R1_N20_6H_4</v>
          </cell>
          <cell r="E992" t="str">
            <v>17-0831-P4R1</v>
          </cell>
          <cell r="F992" t="str">
            <v>N20</v>
          </cell>
          <cell r="G992" t="str">
            <v>6H</v>
          </cell>
          <cell r="H992">
            <v>4</v>
          </cell>
          <cell r="I992" t="str">
            <v>Pooled AFFF of qualified products</v>
          </cell>
          <cell r="J992">
            <v>6.356534629901692E-5</v>
          </cell>
          <cell r="K992" t="str">
            <v>H</v>
          </cell>
          <cell r="L992">
            <v>1</v>
          </cell>
          <cell r="M992">
            <v>96</v>
          </cell>
          <cell r="N992">
            <v>5</v>
          </cell>
          <cell r="O992" t="str">
            <v xml:space="preserve">Human </v>
          </cell>
          <cell r="P992" t="str">
            <v>S1500+</v>
          </cell>
          <cell r="Q992" t="str">
            <v>HepaRG</v>
          </cell>
          <cell r="R992" t="str">
            <v>2D</v>
          </cell>
          <cell r="S992" t="str">
            <v>NA</v>
          </cell>
          <cell r="T992" t="str">
            <v>NA</v>
          </cell>
          <cell r="U992" t="str">
            <v>NA</v>
          </cell>
        </row>
        <row r="993">
          <cell r="A993" t="str">
            <v>Plate4-N21</v>
          </cell>
          <cell r="B993">
            <v>965</v>
          </cell>
          <cell r="C993">
            <v>4</v>
          </cell>
          <cell r="D993" t="str">
            <v>17-0831-P4R1_N21_6I_3</v>
          </cell>
          <cell r="E993" t="str">
            <v>17-0831-P4R1</v>
          </cell>
          <cell r="F993" t="str">
            <v>N21</v>
          </cell>
          <cell r="G993" t="str">
            <v>6I</v>
          </cell>
          <cell r="H993">
            <v>3</v>
          </cell>
          <cell r="I993" t="str">
            <v>Pooled AFFF of qualified products</v>
          </cell>
          <cell r="J993">
            <v>2.0115615917410416E-5</v>
          </cell>
          <cell r="K993" t="str">
            <v>I</v>
          </cell>
          <cell r="L993">
            <v>1</v>
          </cell>
          <cell r="M993">
            <v>96</v>
          </cell>
          <cell r="N993">
            <v>5</v>
          </cell>
          <cell r="O993" t="str">
            <v xml:space="preserve">Human </v>
          </cell>
          <cell r="P993" t="str">
            <v>S1500+</v>
          </cell>
          <cell r="Q993" t="str">
            <v>HepaRG</v>
          </cell>
          <cell r="R993" t="str">
            <v>2D</v>
          </cell>
          <cell r="S993" t="str">
            <v>NA</v>
          </cell>
          <cell r="T993" t="str">
            <v>NA</v>
          </cell>
          <cell r="U993" t="str">
            <v>NA</v>
          </cell>
        </row>
        <row r="994">
          <cell r="A994" t="str">
            <v>Plate4-N22</v>
          </cell>
          <cell r="B994">
            <v>966</v>
          </cell>
          <cell r="C994">
            <v>4</v>
          </cell>
          <cell r="D994" t="str">
            <v>17-0831-P4R1_N22_6I_4</v>
          </cell>
          <cell r="E994" t="str">
            <v>17-0831-P4R1</v>
          </cell>
          <cell r="F994" t="str">
            <v>N22</v>
          </cell>
          <cell r="G994" t="str">
            <v>6I</v>
          </cell>
          <cell r="H994">
            <v>4</v>
          </cell>
          <cell r="I994" t="str">
            <v>Pooled AFFF of qualified products</v>
          </cell>
          <cell r="J994">
            <v>2.0115615917410416E-5</v>
          </cell>
          <cell r="K994" t="str">
            <v>I</v>
          </cell>
          <cell r="L994">
            <v>1</v>
          </cell>
          <cell r="M994">
            <v>96</v>
          </cell>
          <cell r="N994">
            <v>5</v>
          </cell>
          <cell r="O994" t="str">
            <v xml:space="preserve">Human </v>
          </cell>
          <cell r="P994" t="str">
            <v>S1500+</v>
          </cell>
          <cell r="Q994" t="str">
            <v>HepaRG</v>
          </cell>
          <cell r="R994" t="str">
            <v>2D</v>
          </cell>
          <cell r="S994" t="str">
            <v>NA</v>
          </cell>
          <cell r="T994" t="str">
            <v>NA</v>
          </cell>
          <cell r="U994" t="str">
            <v>NA</v>
          </cell>
        </row>
        <row r="995">
          <cell r="A995" t="str">
            <v>Plate4-N3</v>
          </cell>
          <cell r="B995">
            <v>933</v>
          </cell>
          <cell r="C995">
            <v>4</v>
          </cell>
          <cell r="D995" t="str">
            <v>17-0831-P4R1_N3_6A_3</v>
          </cell>
          <cell r="E995" t="str">
            <v>17-0831-P4R1</v>
          </cell>
          <cell r="F995" t="str">
            <v>N3</v>
          </cell>
          <cell r="G995" t="str">
            <v>6A</v>
          </cell>
          <cell r="H995">
            <v>3</v>
          </cell>
          <cell r="I995" t="str">
            <v>Pooled AFFF of qualified products</v>
          </cell>
          <cell r="J995">
            <v>0.2</v>
          </cell>
          <cell r="K995" t="str">
            <v>A</v>
          </cell>
          <cell r="L995">
            <v>1</v>
          </cell>
          <cell r="M995">
            <v>96</v>
          </cell>
          <cell r="N995">
            <v>5</v>
          </cell>
          <cell r="O995" t="str">
            <v xml:space="preserve">Human </v>
          </cell>
          <cell r="P995" t="str">
            <v>S1500+</v>
          </cell>
          <cell r="Q995" t="str">
            <v>HepaRG</v>
          </cell>
          <cell r="R995" t="str">
            <v>2D</v>
          </cell>
          <cell r="S995" t="str">
            <v>NA</v>
          </cell>
          <cell r="T995" t="str">
            <v>NA</v>
          </cell>
          <cell r="U995" t="str">
            <v>NA</v>
          </cell>
        </row>
        <row r="996">
          <cell r="A996" t="str">
            <v>Plate4-N4</v>
          </cell>
          <cell r="B996">
            <v>934</v>
          </cell>
          <cell r="C996">
            <v>4</v>
          </cell>
          <cell r="D996" t="str">
            <v>17-0831-P4R1_N4_6A_4</v>
          </cell>
          <cell r="E996" t="str">
            <v>17-0831-P4R1</v>
          </cell>
          <cell r="F996" t="str">
            <v>N4</v>
          </cell>
          <cell r="G996" t="str">
            <v>6A</v>
          </cell>
          <cell r="H996">
            <v>4</v>
          </cell>
          <cell r="I996" t="str">
            <v>Pooled AFFF of qualified products</v>
          </cell>
          <cell r="J996">
            <v>0.2</v>
          </cell>
          <cell r="K996" t="str">
            <v>A</v>
          </cell>
          <cell r="L996">
            <v>1</v>
          </cell>
          <cell r="M996">
            <v>96</v>
          </cell>
          <cell r="N996">
            <v>5</v>
          </cell>
          <cell r="O996" t="str">
            <v xml:space="preserve">Human </v>
          </cell>
          <cell r="P996" t="str">
            <v>S1500+</v>
          </cell>
          <cell r="Q996" t="str">
            <v>HepaRG</v>
          </cell>
          <cell r="R996" t="str">
            <v>2D</v>
          </cell>
          <cell r="S996" t="str">
            <v>NA</v>
          </cell>
          <cell r="T996" t="str">
            <v>NA</v>
          </cell>
          <cell r="U996" t="str">
            <v>NA</v>
          </cell>
        </row>
        <row r="997">
          <cell r="A997" t="str">
            <v>Plate4-N5</v>
          </cell>
          <cell r="B997">
            <v>937</v>
          </cell>
          <cell r="C997">
            <v>4</v>
          </cell>
          <cell r="D997" t="str">
            <v>17-0831-P4R1_N5_6B_3</v>
          </cell>
          <cell r="E997" t="str">
            <v>17-0831-P4R1</v>
          </cell>
          <cell r="F997" t="str">
            <v>N5</v>
          </cell>
          <cell r="G997" t="str">
            <v>6B</v>
          </cell>
          <cell r="H997">
            <v>3</v>
          </cell>
          <cell r="I997" t="str">
            <v>Pooled AFFF of qualified products</v>
          </cell>
          <cell r="J997">
            <v>6.3291139240506333E-2</v>
          </cell>
          <cell r="K997" t="str">
            <v>B</v>
          </cell>
          <cell r="L997">
            <v>1</v>
          </cell>
          <cell r="M997">
            <v>96</v>
          </cell>
          <cell r="N997">
            <v>5</v>
          </cell>
          <cell r="O997" t="str">
            <v xml:space="preserve">Human </v>
          </cell>
          <cell r="P997" t="str">
            <v>S1500+</v>
          </cell>
          <cell r="Q997" t="str">
            <v>HepaRG</v>
          </cell>
          <cell r="R997" t="str">
            <v>2D</v>
          </cell>
          <cell r="S997" t="str">
            <v>NA</v>
          </cell>
          <cell r="T997" t="str">
            <v>NA</v>
          </cell>
          <cell r="U997" t="str">
            <v>NA</v>
          </cell>
        </row>
        <row r="998">
          <cell r="A998" t="str">
            <v>Plate4-N6</v>
          </cell>
          <cell r="B998">
            <v>938</v>
          </cell>
          <cell r="C998">
            <v>4</v>
          </cell>
          <cell r="D998" t="str">
            <v>17-0831-P4R1_N6_6B_4</v>
          </cell>
          <cell r="E998" t="str">
            <v>17-0831-P4R1</v>
          </cell>
          <cell r="F998" t="str">
            <v>N6</v>
          </cell>
          <cell r="G998" t="str">
            <v>6B</v>
          </cell>
          <cell r="H998">
            <v>4</v>
          </cell>
          <cell r="I998" t="str">
            <v>Pooled AFFF of qualified products</v>
          </cell>
          <cell r="J998">
            <v>6.3291139240506333E-2</v>
          </cell>
          <cell r="K998" t="str">
            <v>B</v>
          </cell>
          <cell r="L998">
            <v>1</v>
          </cell>
          <cell r="M998">
            <v>96</v>
          </cell>
          <cell r="N998">
            <v>5</v>
          </cell>
          <cell r="O998" t="str">
            <v xml:space="preserve">Human </v>
          </cell>
          <cell r="P998" t="str">
            <v>S1500+</v>
          </cell>
          <cell r="Q998" t="str">
            <v>HepaRG</v>
          </cell>
          <cell r="R998" t="str">
            <v>2D</v>
          </cell>
          <cell r="S998" t="str">
            <v>NA</v>
          </cell>
          <cell r="T998" t="str">
            <v>NA</v>
          </cell>
          <cell r="U998" t="str">
            <v>NA</v>
          </cell>
        </row>
        <row r="999">
          <cell r="A999" t="str">
            <v>Plate4-N7</v>
          </cell>
          <cell r="B999">
            <v>941</v>
          </cell>
          <cell r="C999">
            <v>4</v>
          </cell>
          <cell r="D999" t="str">
            <v>17-0831-P4R1_N7_6C_3</v>
          </cell>
          <cell r="E999" t="str">
            <v>17-0831-P4R1</v>
          </cell>
          <cell r="F999" t="str">
            <v>N7</v>
          </cell>
          <cell r="G999" t="str">
            <v>6C</v>
          </cell>
          <cell r="H999">
            <v>3</v>
          </cell>
          <cell r="I999" t="str">
            <v>Pooled AFFF of qualified products</v>
          </cell>
          <cell r="J999">
            <v>2.0028841531805799E-2</v>
          </cell>
          <cell r="K999" t="str">
            <v>C</v>
          </cell>
          <cell r="L999">
            <v>1</v>
          </cell>
          <cell r="M999">
            <v>96</v>
          </cell>
          <cell r="N999">
            <v>5</v>
          </cell>
          <cell r="O999" t="str">
            <v xml:space="preserve">Human </v>
          </cell>
          <cell r="P999" t="str">
            <v>S1500+</v>
          </cell>
          <cell r="Q999" t="str">
            <v>HepaRG</v>
          </cell>
          <cell r="R999" t="str">
            <v>2D</v>
          </cell>
          <cell r="S999" t="str">
            <v>NA</v>
          </cell>
          <cell r="T999" t="str">
            <v>NA</v>
          </cell>
          <cell r="U999" t="str">
            <v>NA</v>
          </cell>
        </row>
        <row r="1000">
          <cell r="A1000" t="str">
            <v>Plate4-N8</v>
          </cell>
          <cell r="B1000">
            <v>942</v>
          </cell>
          <cell r="C1000">
            <v>4</v>
          </cell>
          <cell r="D1000" t="str">
            <v>17-0831-P4R1_N8_6C_4</v>
          </cell>
          <cell r="E1000" t="str">
            <v>17-0831-P4R1</v>
          </cell>
          <cell r="F1000" t="str">
            <v>N8</v>
          </cell>
          <cell r="G1000" t="str">
            <v>6C</v>
          </cell>
          <cell r="H1000">
            <v>4</v>
          </cell>
          <cell r="I1000" t="str">
            <v>Pooled AFFF of qualified products</v>
          </cell>
          <cell r="J1000">
            <v>2.0028841531805799E-2</v>
          </cell>
          <cell r="K1000" t="str">
            <v>C</v>
          </cell>
          <cell r="L1000">
            <v>1</v>
          </cell>
          <cell r="M1000">
            <v>96</v>
          </cell>
          <cell r="N1000">
            <v>5</v>
          </cell>
          <cell r="O1000" t="str">
            <v xml:space="preserve">Human </v>
          </cell>
          <cell r="P1000" t="str">
            <v>S1500+</v>
          </cell>
          <cell r="Q1000" t="str">
            <v>HepaRG</v>
          </cell>
          <cell r="R1000" t="str">
            <v>2D</v>
          </cell>
          <cell r="S1000" t="str">
            <v>NA</v>
          </cell>
          <cell r="T1000" t="str">
            <v>NA</v>
          </cell>
          <cell r="U1000" t="str">
            <v>NA</v>
          </cell>
        </row>
        <row r="1001">
          <cell r="A1001" t="str">
            <v>Plate4-N9</v>
          </cell>
          <cell r="B1001">
            <v>945</v>
          </cell>
          <cell r="C1001">
            <v>4</v>
          </cell>
          <cell r="D1001" t="str">
            <v>17-0831-P4R1_N9_6D_3</v>
          </cell>
          <cell r="E1001" t="str">
            <v>17-0831-P4R1</v>
          </cell>
          <cell r="F1001" t="str">
            <v>N9</v>
          </cell>
          <cell r="G1001" t="str">
            <v>6D</v>
          </cell>
          <cell r="H1001">
            <v>3</v>
          </cell>
          <cell r="I1001" t="str">
            <v>Pooled AFFF of qualified products</v>
          </cell>
          <cell r="J1001">
            <v>6.3382409910777843E-3</v>
          </cell>
          <cell r="K1001" t="str">
            <v>D</v>
          </cell>
          <cell r="L1001">
            <v>1</v>
          </cell>
          <cell r="M1001">
            <v>96</v>
          </cell>
          <cell r="N1001">
            <v>5</v>
          </cell>
          <cell r="O1001" t="str">
            <v xml:space="preserve">Human </v>
          </cell>
          <cell r="P1001" t="str">
            <v>S1500+</v>
          </cell>
          <cell r="Q1001" t="str">
            <v>HepaRG</v>
          </cell>
          <cell r="R1001" t="str">
            <v>2D</v>
          </cell>
          <cell r="S1001" t="str">
            <v>NA</v>
          </cell>
          <cell r="T1001" t="str">
            <v>NA</v>
          </cell>
          <cell r="U1001" t="str">
            <v>NA</v>
          </cell>
        </row>
        <row r="1002">
          <cell r="A1002" t="str">
            <v>Plate5-A1</v>
          </cell>
          <cell r="B1002">
            <v>1241</v>
          </cell>
          <cell r="C1002">
            <v>5</v>
          </cell>
          <cell r="D1002" t="str">
            <v>17-0831-P5R1_A1_NTP- CONTROL-1_1</v>
          </cell>
          <cell r="E1002" t="str">
            <v>17-0831-P5R1</v>
          </cell>
          <cell r="F1002" t="str">
            <v>A1</v>
          </cell>
          <cell r="G1002" t="str">
            <v>NTP- CONTROL-1</v>
          </cell>
          <cell r="H1002">
            <v>1</v>
          </cell>
          <cell r="I1002" t="str">
            <v>RNA-control1</v>
          </cell>
          <cell r="J1002" t="str">
            <v>NA</v>
          </cell>
          <cell r="K1002" t="str">
            <v>NA</v>
          </cell>
          <cell r="L1002">
            <v>1</v>
          </cell>
          <cell r="M1002">
            <v>96</v>
          </cell>
          <cell r="N1002">
            <v>5</v>
          </cell>
          <cell r="O1002" t="str">
            <v xml:space="preserve">Human </v>
          </cell>
          <cell r="P1002" t="str">
            <v>S1500+</v>
          </cell>
          <cell r="Q1002" t="str">
            <v>HepaRG</v>
          </cell>
          <cell r="R1002" t="str">
            <v>2D</v>
          </cell>
          <cell r="S1002" t="str">
            <v>NA</v>
          </cell>
          <cell r="T1002" t="str">
            <v>NA</v>
          </cell>
          <cell r="U1002" t="str">
            <v>NA</v>
          </cell>
        </row>
        <row r="1003">
          <cell r="A1003" t="str">
            <v>Plate5-B1</v>
          </cell>
          <cell r="B1003">
            <v>1242</v>
          </cell>
          <cell r="C1003">
            <v>5</v>
          </cell>
          <cell r="D1003" t="str">
            <v>17-0831-P5R1_B1_NTP- CONTROL-2_2</v>
          </cell>
          <cell r="E1003" t="str">
            <v>17-0831-P5R1</v>
          </cell>
          <cell r="F1003" t="str">
            <v>B1</v>
          </cell>
          <cell r="G1003" t="str">
            <v>NTP- CONTROL-2</v>
          </cell>
          <cell r="H1003">
            <v>2</v>
          </cell>
          <cell r="I1003" t="str">
            <v>RNA-control1</v>
          </cell>
          <cell r="J1003" t="str">
            <v>NA</v>
          </cell>
          <cell r="K1003" t="str">
            <v>NA</v>
          </cell>
          <cell r="L1003">
            <v>1</v>
          </cell>
          <cell r="M1003">
            <v>96</v>
          </cell>
          <cell r="N1003">
            <v>5</v>
          </cell>
          <cell r="O1003" t="str">
            <v xml:space="preserve">Human </v>
          </cell>
          <cell r="P1003" t="str">
            <v>S1500+</v>
          </cell>
          <cell r="Q1003" t="str">
            <v>HepaRG</v>
          </cell>
          <cell r="R1003" t="str">
            <v>2D</v>
          </cell>
          <cell r="S1003" t="str">
            <v>NA</v>
          </cell>
          <cell r="T1003" t="str">
            <v>NA</v>
          </cell>
          <cell r="U1003" t="str">
            <v>NA</v>
          </cell>
        </row>
        <row r="1004">
          <cell r="A1004" t="str">
            <v>Plate5-C1</v>
          </cell>
          <cell r="B1004">
            <v>1243</v>
          </cell>
          <cell r="C1004">
            <v>5</v>
          </cell>
          <cell r="D1004" t="str">
            <v>17-0831-P5R1_C1_NTP- CONTROL-3_1</v>
          </cell>
          <cell r="E1004" t="str">
            <v>17-0831-P5R1</v>
          </cell>
          <cell r="F1004" t="str">
            <v>C1</v>
          </cell>
          <cell r="G1004" t="str">
            <v>NTP- CONTROL-3</v>
          </cell>
          <cell r="H1004">
            <v>1</v>
          </cell>
          <cell r="I1004" t="str">
            <v>RNA-control2</v>
          </cell>
          <cell r="J1004" t="str">
            <v>NA</v>
          </cell>
          <cell r="K1004" t="str">
            <v>NA</v>
          </cell>
          <cell r="L1004">
            <v>1</v>
          </cell>
          <cell r="M1004">
            <v>96</v>
          </cell>
          <cell r="N1004">
            <v>5</v>
          </cell>
          <cell r="O1004" t="str">
            <v xml:space="preserve">Human </v>
          </cell>
          <cell r="P1004" t="str">
            <v>S1500+</v>
          </cell>
          <cell r="Q1004" t="str">
            <v>HepaRG</v>
          </cell>
          <cell r="R1004" t="str">
            <v>2D</v>
          </cell>
          <cell r="S1004" t="str">
            <v>NA</v>
          </cell>
          <cell r="T1004" t="str">
            <v>NA</v>
          </cell>
          <cell r="U1004" t="str">
            <v>NA</v>
          </cell>
        </row>
        <row r="1005">
          <cell r="A1005" t="str">
            <v>Plate5-C10</v>
          </cell>
          <cell r="B1005">
            <v>1014</v>
          </cell>
          <cell r="C1005">
            <v>5</v>
          </cell>
          <cell r="D1005" t="str">
            <v>17-0831-P5R1_C10_1D_2</v>
          </cell>
          <cell r="E1005" t="str">
            <v>17-0831-P5R1</v>
          </cell>
          <cell r="F1005" t="str">
            <v>C10</v>
          </cell>
          <cell r="G1005" t="str">
            <v>1D</v>
          </cell>
          <cell r="H1005">
            <v>2</v>
          </cell>
          <cell r="I1005" t="str">
            <v>4:2 Fluorotelomer sulfonic acid</v>
          </cell>
          <cell r="J1005">
            <v>15.84560247769446</v>
          </cell>
          <cell r="K1005" t="str">
            <v>D</v>
          </cell>
          <cell r="L1005">
            <v>1</v>
          </cell>
          <cell r="M1005">
            <v>96</v>
          </cell>
          <cell r="N1005">
            <v>5</v>
          </cell>
          <cell r="O1005" t="str">
            <v xml:space="preserve">Human </v>
          </cell>
          <cell r="P1005" t="str">
            <v>S1500+</v>
          </cell>
          <cell r="Q1005" t="str">
            <v>HepaRG</v>
          </cell>
          <cell r="R1005" t="str">
            <v>2D</v>
          </cell>
          <cell r="S1005" t="str">
            <v>NA</v>
          </cell>
          <cell r="T1005" t="str">
            <v>NA</v>
          </cell>
          <cell r="U1005" t="str">
            <v>NA</v>
          </cell>
        </row>
        <row r="1006">
          <cell r="A1006" t="str">
            <v>Plate5-C11</v>
          </cell>
          <cell r="B1006">
            <v>1017</v>
          </cell>
          <cell r="C1006">
            <v>5</v>
          </cell>
          <cell r="D1006" t="str">
            <v>17-0831-P5R1_C11_1E_1</v>
          </cell>
          <cell r="E1006" t="str">
            <v>17-0831-P5R1</v>
          </cell>
          <cell r="F1006" t="str">
            <v>C11</v>
          </cell>
          <cell r="G1006" t="str">
            <v>1E</v>
          </cell>
          <cell r="H1006">
            <v>1</v>
          </cell>
          <cell r="I1006" t="str">
            <v>4:2 Fluorotelomer sulfonic acid</v>
          </cell>
          <cell r="J1006">
            <v>5.0144311638273606</v>
          </cell>
          <cell r="K1006" t="str">
            <v>E</v>
          </cell>
          <cell r="L1006">
            <v>1</v>
          </cell>
          <cell r="M1006">
            <v>96</v>
          </cell>
          <cell r="N1006">
            <v>5</v>
          </cell>
          <cell r="O1006" t="str">
            <v xml:space="preserve">Human </v>
          </cell>
          <cell r="P1006" t="str">
            <v>S1500+</v>
          </cell>
          <cell r="Q1006" t="str">
            <v>HepaRG</v>
          </cell>
          <cell r="R1006" t="str">
            <v>2D</v>
          </cell>
          <cell r="S1006" t="str">
            <v>NA</v>
          </cell>
          <cell r="T1006" t="str">
            <v>NA</v>
          </cell>
          <cell r="U1006" t="str">
            <v>NA</v>
          </cell>
        </row>
        <row r="1007">
          <cell r="A1007" t="str">
            <v>Plate5-C12</v>
          </cell>
          <cell r="B1007">
            <v>1018</v>
          </cell>
          <cell r="C1007">
            <v>5</v>
          </cell>
          <cell r="D1007" t="str">
            <v>17-0831-P5R1_C12_1E_2</v>
          </cell>
          <cell r="E1007" t="str">
            <v>17-0831-P5R1</v>
          </cell>
          <cell r="F1007" t="str">
            <v>C12</v>
          </cell>
          <cell r="G1007" t="str">
            <v>1E</v>
          </cell>
          <cell r="H1007">
            <v>2</v>
          </cell>
          <cell r="I1007" t="str">
            <v>4:2 Fluorotelomer sulfonic acid</v>
          </cell>
          <cell r="J1007">
            <v>5.0144311638273606</v>
          </cell>
          <cell r="K1007" t="str">
            <v>E</v>
          </cell>
          <cell r="L1007">
            <v>1</v>
          </cell>
          <cell r="M1007">
            <v>96</v>
          </cell>
          <cell r="N1007">
            <v>5</v>
          </cell>
          <cell r="O1007" t="str">
            <v xml:space="preserve">Human </v>
          </cell>
          <cell r="P1007" t="str">
            <v>S1500+</v>
          </cell>
          <cell r="Q1007" t="str">
            <v>HepaRG</v>
          </cell>
          <cell r="R1007" t="str">
            <v>2D</v>
          </cell>
          <cell r="S1007" t="str">
            <v>NA</v>
          </cell>
          <cell r="T1007" t="str">
            <v>NA</v>
          </cell>
          <cell r="U1007" t="str">
            <v>NA</v>
          </cell>
        </row>
        <row r="1008">
          <cell r="A1008" t="str">
            <v>Plate5-C13</v>
          </cell>
          <cell r="B1008">
            <v>1217</v>
          </cell>
          <cell r="C1008">
            <v>5</v>
          </cell>
          <cell r="D1008" t="str">
            <v>17-0831-P5R1_C13_Media _1</v>
          </cell>
          <cell r="E1008" t="str">
            <v>17-0831-P5R1</v>
          </cell>
          <cell r="F1008" t="str">
            <v>C13</v>
          </cell>
          <cell r="G1008" t="str">
            <v>Media</v>
          </cell>
          <cell r="H1008">
            <v>1</v>
          </cell>
          <cell r="I1008" t="str">
            <v>Media control</v>
          </cell>
          <cell r="J1008">
            <v>0</v>
          </cell>
          <cell r="K1008" t="str">
            <v>NA</v>
          </cell>
          <cell r="L1008">
            <v>1</v>
          </cell>
          <cell r="M1008">
            <v>96</v>
          </cell>
          <cell r="N1008">
            <v>5</v>
          </cell>
          <cell r="O1008" t="str">
            <v xml:space="preserve">Human </v>
          </cell>
          <cell r="P1008" t="str">
            <v>S1500+</v>
          </cell>
          <cell r="Q1008" t="str">
            <v>HepaRG</v>
          </cell>
          <cell r="R1008" t="str">
            <v>2D</v>
          </cell>
          <cell r="S1008" t="str">
            <v>NA</v>
          </cell>
          <cell r="T1008" t="str">
            <v>NA</v>
          </cell>
          <cell r="U1008" t="str">
            <v>NA</v>
          </cell>
        </row>
        <row r="1009">
          <cell r="A1009" t="str">
            <v>Plate5-C14</v>
          </cell>
          <cell r="B1009">
            <v>1218</v>
          </cell>
          <cell r="C1009">
            <v>5</v>
          </cell>
          <cell r="D1009" t="str">
            <v>17-0831-P5R1_C14_Media _2</v>
          </cell>
          <cell r="E1009" t="str">
            <v>17-0831-P5R1</v>
          </cell>
          <cell r="F1009" t="str">
            <v>C14</v>
          </cell>
          <cell r="G1009" t="str">
            <v>Media</v>
          </cell>
          <cell r="H1009">
            <v>2</v>
          </cell>
          <cell r="I1009" t="str">
            <v>Media control</v>
          </cell>
          <cell r="J1009">
            <v>0</v>
          </cell>
          <cell r="K1009" t="str">
            <v>NA</v>
          </cell>
          <cell r="L1009">
            <v>1</v>
          </cell>
          <cell r="M1009">
            <v>96</v>
          </cell>
          <cell r="N1009">
            <v>5</v>
          </cell>
          <cell r="O1009" t="str">
            <v xml:space="preserve">Human </v>
          </cell>
          <cell r="P1009" t="str">
            <v>S1500+</v>
          </cell>
          <cell r="Q1009" t="str">
            <v>HepaRG</v>
          </cell>
          <cell r="R1009" t="str">
            <v>2D</v>
          </cell>
          <cell r="S1009" t="str">
            <v>NA</v>
          </cell>
          <cell r="T1009" t="str">
            <v>NA</v>
          </cell>
          <cell r="U1009" t="str">
            <v>NA</v>
          </cell>
        </row>
        <row r="1010">
          <cell r="A1010" t="str">
            <v>Plate5-C15</v>
          </cell>
          <cell r="B1010">
            <v>1021</v>
          </cell>
          <cell r="C1010">
            <v>5</v>
          </cell>
          <cell r="D1010" t="str">
            <v>17-0831-P5R1_C15_1F_1</v>
          </cell>
          <cell r="E1010" t="str">
            <v>17-0831-P5R1</v>
          </cell>
          <cell r="F1010" t="str">
            <v>C15</v>
          </cell>
          <cell r="G1010" t="str">
            <v>1F</v>
          </cell>
          <cell r="H1010">
            <v>1</v>
          </cell>
          <cell r="I1010" t="str">
            <v>4:2 Fluorotelomer sulfonic acid</v>
          </cell>
          <cell r="J1010">
            <v>1.5868453050086584</v>
          </cell>
          <cell r="K1010" t="str">
            <v>F</v>
          </cell>
          <cell r="L1010">
            <v>1</v>
          </cell>
          <cell r="M1010">
            <v>96</v>
          </cell>
          <cell r="N1010">
            <v>5</v>
          </cell>
          <cell r="O1010" t="str">
            <v xml:space="preserve">Human </v>
          </cell>
          <cell r="P1010" t="str">
            <v>S1500+</v>
          </cell>
          <cell r="Q1010" t="str">
            <v>HepaRG</v>
          </cell>
          <cell r="R1010" t="str">
            <v>2D</v>
          </cell>
          <cell r="S1010" t="str">
            <v>NA</v>
          </cell>
          <cell r="T1010" t="str">
            <v>NA</v>
          </cell>
          <cell r="U1010" t="str">
            <v>NA</v>
          </cell>
        </row>
        <row r="1011">
          <cell r="A1011" t="str">
            <v>Plate5-C16</v>
          </cell>
          <cell r="B1011">
            <v>1022</v>
          </cell>
          <cell r="C1011">
            <v>5</v>
          </cell>
          <cell r="D1011" t="str">
            <v>17-0831-P5R1_C16_1F_2</v>
          </cell>
          <cell r="E1011" t="str">
            <v>17-0831-P5R1</v>
          </cell>
          <cell r="F1011" t="str">
            <v>C16</v>
          </cell>
          <cell r="G1011" t="str">
            <v>1F</v>
          </cell>
          <cell r="H1011">
            <v>2</v>
          </cell>
          <cell r="I1011" t="str">
            <v>4:2 Fluorotelomer sulfonic acid</v>
          </cell>
          <cell r="J1011">
            <v>1.5868453050086584</v>
          </cell>
          <cell r="K1011" t="str">
            <v>F</v>
          </cell>
          <cell r="L1011">
            <v>1</v>
          </cell>
          <cell r="M1011">
            <v>96</v>
          </cell>
          <cell r="N1011">
            <v>5</v>
          </cell>
          <cell r="O1011" t="str">
            <v xml:space="preserve">Human </v>
          </cell>
          <cell r="P1011" t="str">
            <v>S1500+</v>
          </cell>
          <cell r="Q1011" t="str">
            <v>HepaRG</v>
          </cell>
          <cell r="R1011" t="str">
            <v>2D</v>
          </cell>
          <cell r="S1011" t="str">
            <v>NA</v>
          </cell>
          <cell r="T1011" t="str">
            <v>NA</v>
          </cell>
          <cell r="U1011" t="str">
            <v>NA</v>
          </cell>
        </row>
        <row r="1012">
          <cell r="A1012" t="str">
            <v>Plate5-C17</v>
          </cell>
          <cell r="B1012">
            <v>1025</v>
          </cell>
          <cell r="C1012">
            <v>5</v>
          </cell>
          <cell r="D1012" t="str">
            <v>17-0831-P5R1_C17_1G_1</v>
          </cell>
          <cell r="E1012" t="str">
            <v>17-0831-P5R1</v>
          </cell>
          <cell r="F1012" t="str">
            <v>C17</v>
          </cell>
          <cell r="G1012" t="str">
            <v>1G</v>
          </cell>
          <cell r="H1012">
            <v>1</v>
          </cell>
          <cell r="I1012" t="str">
            <v>4:2 Fluorotelomer sulfonic acid</v>
          </cell>
          <cell r="J1012">
            <v>0.50216623576223363</v>
          </cell>
          <cell r="K1012" t="str">
            <v>G</v>
          </cell>
          <cell r="L1012">
            <v>1</v>
          </cell>
          <cell r="M1012">
            <v>96</v>
          </cell>
          <cell r="N1012">
            <v>5</v>
          </cell>
          <cell r="O1012" t="str">
            <v xml:space="preserve">Human </v>
          </cell>
          <cell r="P1012" t="str">
            <v>S1500+</v>
          </cell>
          <cell r="Q1012" t="str">
            <v>HepaRG</v>
          </cell>
          <cell r="R1012" t="str">
            <v>2D</v>
          </cell>
          <cell r="S1012" t="str">
            <v>NA</v>
          </cell>
          <cell r="T1012" t="str">
            <v>NA</v>
          </cell>
          <cell r="U1012" t="str">
            <v>NA</v>
          </cell>
        </row>
        <row r="1013">
          <cell r="A1013" t="str">
            <v>Plate5-C18</v>
          </cell>
          <cell r="B1013">
            <v>1026</v>
          </cell>
          <cell r="C1013">
            <v>5</v>
          </cell>
          <cell r="D1013" t="str">
            <v>17-0831-P5R1_C18_1G_2</v>
          </cell>
          <cell r="E1013" t="str">
            <v>17-0831-P5R1</v>
          </cell>
          <cell r="F1013" t="str">
            <v>C18</v>
          </cell>
          <cell r="G1013" t="str">
            <v>1G</v>
          </cell>
          <cell r="H1013">
            <v>2</v>
          </cell>
          <cell r="I1013" t="str">
            <v>4:2 Fluorotelomer sulfonic acid</v>
          </cell>
          <cell r="J1013">
            <v>0.50216623576223363</v>
          </cell>
          <cell r="K1013" t="str">
            <v>G</v>
          </cell>
          <cell r="L1013">
            <v>1</v>
          </cell>
          <cell r="M1013">
            <v>96</v>
          </cell>
          <cell r="N1013">
            <v>5</v>
          </cell>
          <cell r="O1013" t="str">
            <v xml:space="preserve">Human </v>
          </cell>
          <cell r="P1013" t="str">
            <v>S1500+</v>
          </cell>
          <cell r="Q1013" t="str">
            <v>HepaRG</v>
          </cell>
          <cell r="R1013" t="str">
            <v>2D</v>
          </cell>
          <cell r="S1013" t="str">
            <v>NA</v>
          </cell>
          <cell r="T1013" t="str">
            <v>NA</v>
          </cell>
          <cell r="U1013" t="str">
            <v>NA</v>
          </cell>
        </row>
        <row r="1014">
          <cell r="A1014" t="str">
            <v>Plate5-C19</v>
          </cell>
          <cell r="B1014">
            <v>1029</v>
          </cell>
          <cell r="C1014">
            <v>5</v>
          </cell>
          <cell r="D1014" t="str">
            <v>17-0831-P5R1_C19_1H_1</v>
          </cell>
          <cell r="E1014" t="str">
            <v>17-0831-P5R1</v>
          </cell>
          <cell r="F1014" t="str">
            <v>C19</v>
          </cell>
          <cell r="G1014" t="str">
            <v>1H</v>
          </cell>
          <cell r="H1014">
            <v>1</v>
          </cell>
          <cell r="I1014" t="str">
            <v>4:2 Fluorotelomer sulfonic acid</v>
          </cell>
          <cell r="J1014">
            <v>0.15891336574754228</v>
          </cell>
          <cell r="K1014" t="str">
            <v>H</v>
          </cell>
          <cell r="L1014">
            <v>1</v>
          </cell>
          <cell r="M1014">
            <v>96</v>
          </cell>
          <cell r="N1014">
            <v>5</v>
          </cell>
          <cell r="O1014" t="str">
            <v xml:space="preserve">Human </v>
          </cell>
          <cell r="P1014" t="str">
            <v>S1500+</v>
          </cell>
          <cell r="Q1014" t="str">
            <v>HepaRG</v>
          </cell>
          <cell r="R1014" t="str">
            <v>2D</v>
          </cell>
          <cell r="S1014" t="str">
            <v>NA</v>
          </cell>
          <cell r="T1014" t="str">
            <v>NA</v>
          </cell>
          <cell r="U1014" t="str">
            <v>NA</v>
          </cell>
        </row>
        <row r="1015">
          <cell r="A1015" t="str">
            <v>Plate5-C20</v>
          </cell>
          <cell r="B1015">
            <v>1030</v>
          </cell>
          <cell r="C1015">
            <v>5</v>
          </cell>
          <cell r="D1015" t="str">
            <v>17-0831-P5R1_C20_1H_2</v>
          </cell>
          <cell r="E1015" t="str">
            <v>17-0831-P5R1</v>
          </cell>
          <cell r="F1015" t="str">
            <v>C20</v>
          </cell>
          <cell r="G1015" t="str">
            <v>1H</v>
          </cell>
          <cell r="H1015">
            <v>2</v>
          </cell>
          <cell r="I1015" t="str">
            <v>4:2 Fluorotelomer sulfonic acid</v>
          </cell>
          <cell r="J1015">
            <v>0.15891336574754228</v>
          </cell>
          <cell r="K1015" t="str">
            <v>H</v>
          </cell>
          <cell r="L1015">
            <v>1</v>
          </cell>
          <cell r="M1015">
            <v>96</v>
          </cell>
          <cell r="N1015">
            <v>5</v>
          </cell>
          <cell r="O1015" t="str">
            <v xml:space="preserve">Human </v>
          </cell>
          <cell r="P1015" t="str">
            <v>S1500+</v>
          </cell>
          <cell r="Q1015" t="str">
            <v>HepaRG</v>
          </cell>
          <cell r="R1015" t="str">
            <v>2D</v>
          </cell>
          <cell r="S1015" t="str">
            <v>NA</v>
          </cell>
          <cell r="T1015" t="str">
            <v>NA</v>
          </cell>
          <cell r="U1015" t="str">
            <v>NA</v>
          </cell>
        </row>
        <row r="1016">
          <cell r="A1016" t="str">
            <v>Plate5-C21</v>
          </cell>
          <cell r="B1016">
            <v>1033</v>
          </cell>
          <cell r="C1016">
            <v>5</v>
          </cell>
          <cell r="D1016" t="str">
            <v>17-0831-P5R1_C21_1I_1</v>
          </cell>
          <cell r="E1016" t="str">
            <v>17-0831-P5R1</v>
          </cell>
          <cell r="F1016" t="str">
            <v>C21</v>
          </cell>
          <cell r="G1016" t="str">
            <v>1I</v>
          </cell>
          <cell r="H1016">
            <v>1</v>
          </cell>
          <cell r="I1016" t="str">
            <v>4:2 Fluorotelomer sulfonic acid</v>
          </cell>
          <cell r="J1016">
            <v>5.0289039793526037E-2</v>
          </cell>
          <cell r="K1016" t="str">
            <v>I</v>
          </cell>
          <cell r="L1016">
            <v>1</v>
          </cell>
          <cell r="M1016">
            <v>96</v>
          </cell>
          <cell r="N1016">
            <v>5</v>
          </cell>
          <cell r="O1016" t="str">
            <v xml:space="preserve">Human </v>
          </cell>
          <cell r="P1016" t="str">
            <v>S1500+</v>
          </cell>
          <cell r="Q1016" t="str">
            <v>HepaRG</v>
          </cell>
          <cell r="R1016" t="str">
            <v>2D</v>
          </cell>
          <cell r="S1016" t="str">
            <v>NA</v>
          </cell>
          <cell r="T1016" t="str">
            <v>NA</v>
          </cell>
          <cell r="U1016" t="str">
            <v>NA</v>
          </cell>
        </row>
        <row r="1017">
          <cell r="A1017" t="str">
            <v>Plate5-C22</v>
          </cell>
          <cell r="B1017">
            <v>1034</v>
          </cell>
          <cell r="C1017">
            <v>5</v>
          </cell>
          <cell r="D1017" t="str">
            <v>17-0831-P5R1_C22_1I_2</v>
          </cell>
          <cell r="E1017" t="str">
            <v>17-0831-P5R1</v>
          </cell>
          <cell r="F1017" t="str">
            <v>C22</v>
          </cell>
          <cell r="G1017" t="str">
            <v>1I</v>
          </cell>
          <cell r="H1017">
            <v>2</v>
          </cell>
          <cell r="I1017" t="str">
            <v>4:2 Fluorotelomer sulfonic acid</v>
          </cell>
          <cell r="J1017">
            <v>5.0289039793526037E-2</v>
          </cell>
          <cell r="K1017" t="str">
            <v>I</v>
          </cell>
          <cell r="L1017">
            <v>1</v>
          </cell>
          <cell r="M1017">
            <v>96</v>
          </cell>
          <cell r="N1017">
            <v>5</v>
          </cell>
          <cell r="O1017" t="str">
            <v xml:space="preserve">Human </v>
          </cell>
          <cell r="P1017" t="str">
            <v>S1500+</v>
          </cell>
          <cell r="Q1017" t="str">
            <v>HepaRG</v>
          </cell>
          <cell r="R1017" t="str">
            <v>2D</v>
          </cell>
          <cell r="S1017" t="str">
            <v>NA</v>
          </cell>
          <cell r="T1017" t="str">
            <v>NA</v>
          </cell>
          <cell r="U1017" t="str">
            <v>NA</v>
          </cell>
        </row>
        <row r="1018">
          <cell r="A1018" t="str">
            <v>Plate5-C3</v>
          </cell>
          <cell r="B1018">
            <v>1001</v>
          </cell>
          <cell r="C1018">
            <v>5</v>
          </cell>
          <cell r="D1018" t="str">
            <v>17-0831-P5R1_C3_1A_1</v>
          </cell>
          <cell r="E1018" t="str">
            <v>17-0831-P5R1</v>
          </cell>
          <cell r="F1018" t="str">
            <v>C3</v>
          </cell>
          <cell r="G1018" t="str">
            <v>1A</v>
          </cell>
          <cell r="H1018">
            <v>1</v>
          </cell>
          <cell r="I1018" t="str">
            <v>4:2 Fluorotelomer sulfonic acid</v>
          </cell>
          <cell r="J1018">
            <v>500</v>
          </cell>
          <cell r="K1018" t="str">
            <v>A</v>
          </cell>
          <cell r="L1018">
            <v>1</v>
          </cell>
          <cell r="M1018">
            <v>96</v>
          </cell>
          <cell r="N1018">
            <v>5</v>
          </cell>
          <cell r="O1018" t="str">
            <v xml:space="preserve">Human </v>
          </cell>
          <cell r="P1018" t="str">
            <v>S1500+</v>
          </cell>
          <cell r="Q1018" t="str">
            <v>HepaRG</v>
          </cell>
          <cell r="R1018" t="str">
            <v>2D</v>
          </cell>
          <cell r="S1018" t="str">
            <v>NA</v>
          </cell>
          <cell r="T1018" t="str">
            <v>NA</v>
          </cell>
          <cell r="U1018" t="str">
            <v>NA</v>
          </cell>
        </row>
        <row r="1019">
          <cell r="A1019" t="str">
            <v>Plate5-C4</v>
          </cell>
          <cell r="B1019">
            <v>1002</v>
          </cell>
          <cell r="C1019">
            <v>5</v>
          </cell>
          <cell r="D1019" t="str">
            <v>17-0831-P5R1_C4_1A_2</v>
          </cell>
          <cell r="E1019" t="str">
            <v>17-0831-P5R1</v>
          </cell>
          <cell r="F1019" t="str">
            <v>C4</v>
          </cell>
          <cell r="G1019" t="str">
            <v>1A</v>
          </cell>
          <cell r="H1019">
            <v>2</v>
          </cell>
          <cell r="I1019" t="str">
            <v>4:2 Fluorotelomer sulfonic acid</v>
          </cell>
          <cell r="J1019">
            <v>500</v>
          </cell>
          <cell r="K1019" t="str">
            <v>A</v>
          </cell>
          <cell r="L1019">
            <v>1</v>
          </cell>
          <cell r="M1019">
            <v>96</v>
          </cell>
          <cell r="N1019">
            <v>5</v>
          </cell>
          <cell r="O1019" t="str">
            <v xml:space="preserve">Human </v>
          </cell>
          <cell r="P1019" t="str">
            <v>S1500+</v>
          </cell>
          <cell r="Q1019" t="str">
            <v>HepaRG</v>
          </cell>
          <cell r="R1019" t="str">
            <v>2D</v>
          </cell>
          <cell r="S1019" t="str">
            <v>NA</v>
          </cell>
          <cell r="T1019" t="str">
            <v>NA</v>
          </cell>
          <cell r="U1019" t="str">
            <v>NA</v>
          </cell>
        </row>
        <row r="1020">
          <cell r="A1020" t="str">
            <v>Plate5-C5</v>
          </cell>
          <cell r="B1020">
            <v>1005</v>
          </cell>
          <cell r="C1020">
            <v>5</v>
          </cell>
          <cell r="D1020" t="str">
            <v>17-0831-P5R1_C5_1B_1</v>
          </cell>
          <cell r="E1020" t="str">
            <v>17-0831-P5R1</v>
          </cell>
          <cell r="F1020" t="str">
            <v>C5</v>
          </cell>
          <cell r="G1020" t="str">
            <v>1B</v>
          </cell>
          <cell r="H1020">
            <v>1</v>
          </cell>
          <cell r="I1020" t="str">
            <v>4:2 Fluorotelomer sulfonic acid</v>
          </cell>
          <cell r="J1020">
            <v>158.22784810126581</v>
          </cell>
          <cell r="K1020" t="str">
            <v>B</v>
          </cell>
          <cell r="L1020">
            <v>1</v>
          </cell>
          <cell r="M1020">
            <v>96</v>
          </cell>
          <cell r="N1020">
            <v>5</v>
          </cell>
          <cell r="O1020" t="str">
            <v xml:space="preserve">Human </v>
          </cell>
          <cell r="P1020" t="str">
            <v>S1500+</v>
          </cell>
          <cell r="Q1020" t="str">
            <v>HepaRG</v>
          </cell>
          <cell r="R1020" t="str">
            <v>2D</v>
          </cell>
          <cell r="S1020" t="str">
            <v>NA</v>
          </cell>
          <cell r="T1020" t="str">
            <v>NA</v>
          </cell>
          <cell r="U1020" t="str">
            <v>NA</v>
          </cell>
        </row>
        <row r="1021">
          <cell r="A1021" t="str">
            <v>Plate5-C6</v>
          </cell>
          <cell r="B1021">
            <v>1006</v>
          </cell>
          <cell r="C1021">
            <v>5</v>
          </cell>
          <cell r="D1021" t="str">
            <v>17-0831-P5R1_C6_1B_2</v>
          </cell>
          <cell r="E1021" t="str">
            <v>17-0831-P5R1</v>
          </cell>
          <cell r="F1021" t="str">
            <v>C6</v>
          </cell>
          <cell r="G1021" t="str">
            <v>1B</v>
          </cell>
          <cell r="H1021">
            <v>2</v>
          </cell>
          <cell r="I1021" t="str">
            <v>4:2 Fluorotelomer sulfonic acid</v>
          </cell>
          <cell r="J1021">
            <v>158.22784810126581</v>
          </cell>
          <cell r="K1021" t="str">
            <v>B</v>
          </cell>
          <cell r="L1021">
            <v>1</v>
          </cell>
          <cell r="M1021">
            <v>96</v>
          </cell>
          <cell r="N1021">
            <v>5</v>
          </cell>
          <cell r="O1021" t="str">
            <v xml:space="preserve">Human </v>
          </cell>
          <cell r="P1021" t="str">
            <v>S1500+</v>
          </cell>
          <cell r="Q1021" t="str">
            <v>HepaRG</v>
          </cell>
          <cell r="R1021" t="str">
            <v>2D</v>
          </cell>
          <cell r="S1021" t="str">
            <v>NA</v>
          </cell>
          <cell r="T1021" t="str">
            <v>NA</v>
          </cell>
          <cell r="U1021" t="str">
            <v>NA</v>
          </cell>
        </row>
        <row r="1022">
          <cell r="A1022" t="str">
            <v>Plate5-C7</v>
          </cell>
          <cell r="B1022">
            <v>1009</v>
          </cell>
          <cell r="C1022">
            <v>5</v>
          </cell>
          <cell r="D1022" t="str">
            <v>17-0831-P5R1_C7_1C_1</v>
          </cell>
          <cell r="E1022" t="str">
            <v>17-0831-P5R1</v>
          </cell>
          <cell r="F1022" t="str">
            <v>C7</v>
          </cell>
          <cell r="G1022" t="str">
            <v>1C</v>
          </cell>
          <cell r="H1022">
            <v>1</v>
          </cell>
          <cell r="I1022" t="str">
            <v>4:2 Fluorotelomer sulfonic acid</v>
          </cell>
          <cell r="J1022">
            <v>50.072103829514496</v>
          </cell>
          <cell r="K1022" t="str">
            <v>C</v>
          </cell>
          <cell r="L1022">
            <v>1</v>
          </cell>
          <cell r="M1022">
            <v>96</v>
          </cell>
          <cell r="N1022">
            <v>5</v>
          </cell>
          <cell r="O1022" t="str">
            <v xml:space="preserve">Human </v>
          </cell>
          <cell r="P1022" t="str">
            <v>S1500+</v>
          </cell>
          <cell r="Q1022" t="str">
            <v>HepaRG</v>
          </cell>
          <cell r="R1022" t="str">
            <v>2D</v>
          </cell>
          <cell r="S1022" t="str">
            <v>NA</v>
          </cell>
          <cell r="T1022" t="str">
            <v>NA</v>
          </cell>
          <cell r="U1022" t="str">
            <v>NA</v>
          </cell>
        </row>
        <row r="1023">
          <cell r="A1023" t="str">
            <v>Plate5-C8</v>
          </cell>
          <cell r="B1023">
            <v>1010</v>
          </cell>
          <cell r="C1023">
            <v>5</v>
          </cell>
          <cell r="D1023" t="str">
            <v>17-0831-P5R1_C8_1C_2</v>
          </cell>
          <cell r="E1023" t="str">
            <v>17-0831-P5R1</v>
          </cell>
          <cell r="F1023" t="str">
            <v>C8</v>
          </cell>
          <cell r="G1023" t="str">
            <v>1C</v>
          </cell>
          <cell r="H1023">
            <v>2</v>
          </cell>
          <cell r="I1023" t="str">
            <v>4:2 Fluorotelomer sulfonic acid</v>
          </cell>
          <cell r="J1023">
            <v>50.072103829514496</v>
          </cell>
          <cell r="K1023" t="str">
            <v>C</v>
          </cell>
          <cell r="L1023">
            <v>1</v>
          </cell>
          <cell r="M1023">
            <v>96</v>
          </cell>
          <cell r="N1023">
            <v>5</v>
          </cell>
          <cell r="O1023" t="str">
            <v xml:space="preserve">Human </v>
          </cell>
          <cell r="P1023" t="str">
            <v>S1500+</v>
          </cell>
          <cell r="Q1023" t="str">
            <v>HepaRG</v>
          </cell>
          <cell r="R1023" t="str">
            <v>2D</v>
          </cell>
          <cell r="S1023" t="str">
            <v>NA</v>
          </cell>
          <cell r="T1023" t="str">
            <v>NA</v>
          </cell>
          <cell r="U1023" t="str">
            <v>NA</v>
          </cell>
        </row>
        <row r="1024">
          <cell r="A1024" t="str">
            <v>Plate5-C9</v>
          </cell>
          <cell r="B1024">
            <v>1013</v>
          </cell>
          <cell r="C1024">
            <v>5</v>
          </cell>
          <cell r="D1024" t="str">
            <v>17-0831-P5R1_C9_1D_1</v>
          </cell>
          <cell r="E1024" t="str">
            <v>17-0831-P5R1</v>
          </cell>
          <cell r="F1024" t="str">
            <v>C9</v>
          </cell>
          <cell r="G1024" t="str">
            <v>1D</v>
          </cell>
          <cell r="H1024">
            <v>1</v>
          </cell>
          <cell r="I1024" t="str">
            <v>4:2 Fluorotelomer sulfonic acid</v>
          </cell>
          <cell r="J1024">
            <v>15.84560247769446</v>
          </cell>
          <cell r="K1024" t="str">
            <v>D</v>
          </cell>
          <cell r="L1024">
            <v>1</v>
          </cell>
          <cell r="M1024">
            <v>96</v>
          </cell>
          <cell r="N1024">
            <v>5</v>
          </cell>
          <cell r="O1024" t="str">
            <v xml:space="preserve">Human </v>
          </cell>
          <cell r="P1024" t="str">
            <v>S1500+</v>
          </cell>
          <cell r="Q1024" t="str">
            <v>HepaRG</v>
          </cell>
          <cell r="R1024" t="str">
            <v>2D</v>
          </cell>
          <cell r="S1024" t="str">
            <v>NA</v>
          </cell>
          <cell r="T1024" t="str">
            <v>NA</v>
          </cell>
          <cell r="U1024" t="str">
            <v>NA</v>
          </cell>
        </row>
        <row r="1025">
          <cell r="A1025" t="str">
            <v>Plate5-D1</v>
          </cell>
          <cell r="B1025">
            <v>1244</v>
          </cell>
          <cell r="C1025">
            <v>5</v>
          </cell>
          <cell r="D1025" t="str">
            <v>17-0831-P5R1_D1_NTP- CONTROL-4_2</v>
          </cell>
          <cell r="E1025" t="str">
            <v>17-0831-P5R1</v>
          </cell>
          <cell r="F1025" t="str">
            <v>D1</v>
          </cell>
          <cell r="G1025" t="str">
            <v>NTP- CONTROL-4</v>
          </cell>
          <cell r="H1025">
            <v>2</v>
          </cell>
          <cell r="I1025" t="str">
            <v>RNA-control2</v>
          </cell>
          <cell r="J1025" t="str">
            <v>NA</v>
          </cell>
          <cell r="K1025" t="str">
            <v>NA</v>
          </cell>
          <cell r="L1025">
            <v>1</v>
          </cell>
          <cell r="M1025">
            <v>96</v>
          </cell>
          <cell r="N1025">
            <v>5</v>
          </cell>
          <cell r="O1025" t="str">
            <v xml:space="preserve">Human </v>
          </cell>
          <cell r="P1025" t="str">
            <v>S1500+</v>
          </cell>
          <cell r="Q1025" t="str">
            <v>HepaRG</v>
          </cell>
          <cell r="R1025" t="str">
            <v>2D</v>
          </cell>
          <cell r="S1025" t="str">
            <v>NA</v>
          </cell>
          <cell r="T1025" t="str">
            <v>NA</v>
          </cell>
          <cell r="U1025" t="str">
            <v>NA</v>
          </cell>
        </row>
        <row r="1026">
          <cell r="A1026" t="str">
            <v>Plate5-D10</v>
          </cell>
          <cell r="B1026">
            <v>1016</v>
          </cell>
          <cell r="C1026">
            <v>5</v>
          </cell>
          <cell r="D1026" t="str">
            <v>17-0831-P5R1_D10_1D_4</v>
          </cell>
          <cell r="E1026" t="str">
            <v>17-0831-P5R1</v>
          </cell>
          <cell r="F1026" t="str">
            <v>D10</v>
          </cell>
          <cell r="G1026" t="str">
            <v>1D</v>
          </cell>
          <cell r="H1026">
            <v>4</v>
          </cell>
          <cell r="I1026" t="str">
            <v>4:2 Fluorotelomer sulfonic acid</v>
          </cell>
          <cell r="J1026">
            <v>15.84560247769446</v>
          </cell>
          <cell r="K1026" t="str">
            <v>D</v>
          </cell>
          <cell r="L1026">
            <v>1</v>
          </cell>
          <cell r="M1026">
            <v>96</v>
          </cell>
          <cell r="N1026">
            <v>5</v>
          </cell>
          <cell r="O1026" t="str">
            <v xml:space="preserve">Human </v>
          </cell>
          <cell r="P1026" t="str">
            <v>S1500+</v>
          </cell>
          <cell r="Q1026" t="str">
            <v>HepaRG</v>
          </cell>
          <cell r="R1026" t="str">
            <v>2D</v>
          </cell>
          <cell r="S1026" t="str">
            <v>NA</v>
          </cell>
          <cell r="T1026" t="str">
            <v>NA</v>
          </cell>
          <cell r="U1026" t="str">
            <v>NA</v>
          </cell>
        </row>
        <row r="1027">
          <cell r="A1027" t="str">
            <v>Plate5-D11</v>
          </cell>
          <cell r="B1027">
            <v>1019</v>
          </cell>
          <cell r="C1027">
            <v>5</v>
          </cell>
          <cell r="D1027" t="str">
            <v>17-0831-P5R1_D11_1E_3</v>
          </cell>
          <cell r="E1027" t="str">
            <v>17-0831-P5R1</v>
          </cell>
          <cell r="F1027" t="str">
            <v>D11</v>
          </cell>
          <cell r="G1027" t="str">
            <v>1E</v>
          </cell>
          <cell r="H1027">
            <v>3</v>
          </cell>
          <cell r="I1027" t="str">
            <v>4:2 Fluorotelomer sulfonic acid</v>
          </cell>
          <cell r="J1027">
            <v>5.0144311638273606</v>
          </cell>
          <cell r="K1027" t="str">
            <v>E</v>
          </cell>
          <cell r="L1027">
            <v>1</v>
          </cell>
          <cell r="M1027">
            <v>96</v>
          </cell>
          <cell r="N1027">
            <v>5</v>
          </cell>
          <cell r="O1027" t="str">
            <v xml:space="preserve">Human </v>
          </cell>
          <cell r="P1027" t="str">
            <v>S1500+</v>
          </cell>
          <cell r="Q1027" t="str">
            <v>HepaRG</v>
          </cell>
          <cell r="R1027" t="str">
            <v>2D</v>
          </cell>
          <cell r="S1027" t="str">
            <v>NA</v>
          </cell>
          <cell r="T1027" t="str">
            <v>NA</v>
          </cell>
          <cell r="U1027" t="str">
            <v>NA</v>
          </cell>
        </row>
        <row r="1028">
          <cell r="A1028" t="str">
            <v>Plate5-D12</v>
          </cell>
          <cell r="B1028">
            <v>1020</v>
          </cell>
          <cell r="C1028">
            <v>5</v>
          </cell>
          <cell r="D1028" t="str">
            <v>17-0831-P5R1_D12_1E_4</v>
          </cell>
          <cell r="E1028" t="str">
            <v>17-0831-P5R1</v>
          </cell>
          <cell r="F1028" t="str">
            <v>D12</v>
          </cell>
          <cell r="G1028" t="str">
            <v>1E</v>
          </cell>
          <cell r="H1028">
            <v>4</v>
          </cell>
          <cell r="I1028" t="str">
            <v>4:2 Fluorotelomer sulfonic acid</v>
          </cell>
          <cell r="J1028">
            <v>5.0144311638273606</v>
          </cell>
          <cell r="K1028" t="str">
            <v>E</v>
          </cell>
          <cell r="L1028">
            <v>1</v>
          </cell>
          <cell r="M1028">
            <v>96</v>
          </cell>
          <cell r="N1028">
            <v>5</v>
          </cell>
          <cell r="O1028" t="str">
            <v xml:space="preserve">Human </v>
          </cell>
          <cell r="P1028" t="str">
            <v>S1500+</v>
          </cell>
          <cell r="Q1028" t="str">
            <v>HepaRG</v>
          </cell>
          <cell r="R1028" t="str">
            <v>2D</v>
          </cell>
          <cell r="S1028" t="str">
            <v>NA</v>
          </cell>
          <cell r="T1028" t="str">
            <v>NA</v>
          </cell>
          <cell r="U1028" t="str">
            <v>NA</v>
          </cell>
        </row>
        <row r="1029">
          <cell r="A1029" t="str">
            <v>Plate5-D13</v>
          </cell>
          <cell r="B1029">
            <v>1219</v>
          </cell>
          <cell r="C1029">
            <v>5</v>
          </cell>
          <cell r="D1029" t="str">
            <v>17-0831-P5R1_D13_Media _3</v>
          </cell>
          <cell r="E1029" t="str">
            <v>17-0831-P5R1</v>
          </cell>
          <cell r="F1029" t="str">
            <v>D13</v>
          </cell>
          <cell r="G1029" t="str">
            <v>Media</v>
          </cell>
          <cell r="H1029">
            <v>3</v>
          </cell>
          <cell r="I1029" t="str">
            <v>Media control</v>
          </cell>
          <cell r="J1029">
            <v>0</v>
          </cell>
          <cell r="K1029" t="str">
            <v>NA</v>
          </cell>
          <cell r="L1029">
            <v>1</v>
          </cell>
          <cell r="M1029">
            <v>96</v>
          </cell>
          <cell r="N1029">
            <v>5</v>
          </cell>
          <cell r="O1029" t="str">
            <v xml:space="preserve">Human </v>
          </cell>
          <cell r="P1029" t="str">
            <v>S1500+</v>
          </cell>
          <cell r="Q1029" t="str">
            <v>HepaRG</v>
          </cell>
          <cell r="R1029" t="str">
            <v>2D</v>
          </cell>
          <cell r="S1029" t="str">
            <v>NA</v>
          </cell>
          <cell r="T1029" t="str">
            <v>NA</v>
          </cell>
          <cell r="U1029" t="str">
            <v>NA</v>
          </cell>
        </row>
        <row r="1030">
          <cell r="A1030" t="str">
            <v>Plate5-D14</v>
          </cell>
          <cell r="B1030">
            <v>1220</v>
          </cell>
          <cell r="C1030">
            <v>5</v>
          </cell>
          <cell r="D1030" t="str">
            <v>17-0831-P5R1_D14_Media _4</v>
          </cell>
          <cell r="E1030" t="str">
            <v>17-0831-P5R1</v>
          </cell>
          <cell r="F1030" t="str">
            <v>D14</v>
          </cell>
          <cell r="G1030" t="str">
            <v>Media</v>
          </cell>
          <cell r="H1030">
            <v>4</v>
          </cell>
          <cell r="I1030" t="str">
            <v>Media control</v>
          </cell>
          <cell r="J1030">
            <v>0</v>
          </cell>
          <cell r="K1030" t="str">
            <v>NA</v>
          </cell>
          <cell r="L1030">
            <v>1</v>
          </cell>
          <cell r="M1030">
            <v>96</v>
          </cell>
          <cell r="N1030">
            <v>5</v>
          </cell>
          <cell r="O1030" t="str">
            <v xml:space="preserve">Human </v>
          </cell>
          <cell r="P1030" t="str">
            <v>S1500+</v>
          </cell>
          <cell r="Q1030" t="str">
            <v>HepaRG</v>
          </cell>
          <cell r="R1030" t="str">
            <v>2D</v>
          </cell>
          <cell r="S1030" t="str">
            <v>NA</v>
          </cell>
          <cell r="T1030" t="str">
            <v>NA</v>
          </cell>
          <cell r="U1030" t="str">
            <v>NA</v>
          </cell>
        </row>
        <row r="1031">
          <cell r="A1031" t="str">
            <v>Plate5-D15</v>
          </cell>
          <cell r="B1031">
            <v>1023</v>
          </cell>
          <cell r="C1031">
            <v>5</v>
          </cell>
          <cell r="D1031" t="str">
            <v>17-0831-P5R1_D15_1F_3</v>
          </cell>
          <cell r="E1031" t="str">
            <v>17-0831-P5R1</v>
          </cell>
          <cell r="F1031" t="str">
            <v>D15</v>
          </cell>
          <cell r="G1031" t="str">
            <v>1F</v>
          </cell>
          <cell r="H1031">
            <v>3</v>
          </cell>
          <cell r="I1031" t="str">
            <v>4:2 Fluorotelomer sulfonic acid</v>
          </cell>
          <cell r="J1031">
            <v>1.5868453050086584</v>
          </cell>
          <cell r="K1031" t="str">
            <v>F</v>
          </cell>
          <cell r="L1031">
            <v>1</v>
          </cell>
          <cell r="M1031">
            <v>96</v>
          </cell>
          <cell r="N1031">
            <v>5</v>
          </cell>
          <cell r="O1031" t="str">
            <v xml:space="preserve">Human </v>
          </cell>
          <cell r="P1031" t="str">
            <v>S1500+</v>
          </cell>
          <cell r="Q1031" t="str">
            <v>HepaRG</v>
          </cell>
          <cell r="R1031" t="str">
            <v>2D</v>
          </cell>
          <cell r="S1031" t="str">
            <v>NA</v>
          </cell>
          <cell r="T1031" t="str">
            <v>NA</v>
          </cell>
          <cell r="U1031" t="str">
            <v>NA</v>
          </cell>
        </row>
        <row r="1032">
          <cell r="A1032" t="str">
            <v>Plate5-D16</v>
          </cell>
          <cell r="B1032">
            <v>1024</v>
          </cell>
          <cell r="C1032">
            <v>5</v>
          </cell>
          <cell r="D1032" t="str">
            <v>17-0831-P5R1_D16_1F_4</v>
          </cell>
          <cell r="E1032" t="str">
            <v>17-0831-P5R1</v>
          </cell>
          <cell r="F1032" t="str">
            <v>D16</v>
          </cell>
          <cell r="G1032" t="str">
            <v>1F</v>
          </cell>
          <cell r="H1032">
            <v>4</v>
          </cell>
          <cell r="I1032" t="str">
            <v>4:2 Fluorotelomer sulfonic acid</v>
          </cell>
          <cell r="J1032">
            <v>1.5868453050086584</v>
          </cell>
          <cell r="K1032" t="str">
            <v>F</v>
          </cell>
          <cell r="L1032">
            <v>1</v>
          </cell>
          <cell r="M1032">
            <v>96</v>
          </cell>
          <cell r="N1032">
            <v>5</v>
          </cell>
          <cell r="O1032" t="str">
            <v xml:space="preserve">Human </v>
          </cell>
          <cell r="P1032" t="str">
            <v>S1500+</v>
          </cell>
          <cell r="Q1032" t="str">
            <v>HepaRG</v>
          </cell>
          <cell r="R1032" t="str">
            <v>2D</v>
          </cell>
          <cell r="S1032" t="str">
            <v>NA</v>
          </cell>
          <cell r="T1032" t="str">
            <v>NA</v>
          </cell>
          <cell r="U1032" t="str">
            <v>NA</v>
          </cell>
        </row>
        <row r="1033">
          <cell r="A1033" t="str">
            <v>Plate5-D17</v>
          </cell>
          <cell r="B1033">
            <v>1027</v>
          </cell>
          <cell r="C1033">
            <v>5</v>
          </cell>
          <cell r="D1033" t="str">
            <v>17-0831-P5R1_D17_1G_3</v>
          </cell>
          <cell r="E1033" t="str">
            <v>17-0831-P5R1</v>
          </cell>
          <cell r="F1033" t="str">
            <v>D17</v>
          </cell>
          <cell r="G1033" t="str">
            <v>1G</v>
          </cell>
          <cell r="H1033">
            <v>3</v>
          </cell>
          <cell r="I1033" t="str">
            <v>4:2 Fluorotelomer sulfonic acid</v>
          </cell>
          <cell r="J1033">
            <v>0.50216623576223363</v>
          </cell>
          <cell r="K1033" t="str">
            <v>G</v>
          </cell>
          <cell r="L1033">
            <v>1</v>
          </cell>
          <cell r="M1033">
            <v>96</v>
          </cell>
          <cell r="N1033">
            <v>5</v>
          </cell>
          <cell r="O1033" t="str">
            <v xml:space="preserve">Human </v>
          </cell>
          <cell r="P1033" t="str">
            <v>S1500+</v>
          </cell>
          <cell r="Q1033" t="str">
            <v>HepaRG</v>
          </cell>
          <cell r="R1033" t="str">
            <v>2D</v>
          </cell>
          <cell r="S1033" t="str">
            <v>NA</v>
          </cell>
          <cell r="T1033" t="str">
            <v>NA</v>
          </cell>
          <cell r="U1033" t="str">
            <v>NA</v>
          </cell>
        </row>
        <row r="1034">
          <cell r="A1034" t="str">
            <v>Plate5-D18</v>
          </cell>
          <cell r="B1034">
            <v>1028</v>
          </cell>
          <cell r="C1034">
            <v>5</v>
          </cell>
          <cell r="D1034" t="str">
            <v>17-0831-P5R1_D18_1G_4</v>
          </cell>
          <cell r="E1034" t="str">
            <v>17-0831-P5R1</v>
          </cell>
          <cell r="F1034" t="str">
            <v>D18</v>
          </cell>
          <cell r="G1034" t="str">
            <v>1G</v>
          </cell>
          <cell r="H1034">
            <v>4</v>
          </cell>
          <cell r="I1034" t="str">
            <v>4:2 Fluorotelomer sulfonic acid</v>
          </cell>
          <cell r="J1034">
            <v>0.50216623576223363</v>
          </cell>
          <cell r="K1034" t="str">
            <v>G</v>
          </cell>
          <cell r="L1034">
            <v>1</v>
          </cell>
          <cell r="M1034">
            <v>96</v>
          </cell>
          <cell r="N1034">
            <v>5</v>
          </cell>
          <cell r="O1034" t="str">
            <v xml:space="preserve">Human </v>
          </cell>
          <cell r="P1034" t="str">
            <v>S1500+</v>
          </cell>
          <cell r="Q1034" t="str">
            <v>HepaRG</v>
          </cell>
          <cell r="R1034" t="str">
            <v>2D</v>
          </cell>
          <cell r="S1034" t="str">
            <v>NA</v>
          </cell>
          <cell r="T1034" t="str">
            <v>NA</v>
          </cell>
          <cell r="U1034" t="str">
            <v>NA</v>
          </cell>
        </row>
        <row r="1035">
          <cell r="A1035" t="str">
            <v>Plate5-D19</v>
          </cell>
          <cell r="B1035">
            <v>1031</v>
          </cell>
          <cell r="C1035">
            <v>5</v>
          </cell>
          <cell r="D1035" t="str">
            <v>17-0831-P5R1_D19_1H_3</v>
          </cell>
          <cell r="E1035" t="str">
            <v>17-0831-P5R1</v>
          </cell>
          <cell r="F1035" t="str">
            <v>D19</v>
          </cell>
          <cell r="G1035" t="str">
            <v>1H</v>
          </cell>
          <cell r="H1035">
            <v>3</v>
          </cell>
          <cell r="I1035" t="str">
            <v>4:2 Fluorotelomer sulfonic acid</v>
          </cell>
          <cell r="J1035">
            <v>0.15891336574754228</v>
          </cell>
          <cell r="K1035" t="str">
            <v>H</v>
          </cell>
          <cell r="L1035">
            <v>1</v>
          </cell>
          <cell r="M1035">
            <v>96</v>
          </cell>
          <cell r="N1035">
            <v>5</v>
          </cell>
          <cell r="O1035" t="str">
            <v xml:space="preserve">Human </v>
          </cell>
          <cell r="P1035" t="str">
            <v>S1500+</v>
          </cell>
          <cell r="Q1035" t="str">
            <v>HepaRG</v>
          </cell>
          <cell r="R1035" t="str">
            <v>2D</v>
          </cell>
          <cell r="S1035" t="str">
            <v>NA</v>
          </cell>
          <cell r="T1035" t="str">
            <v>NA</v>
          </cell>
          <cell r="U1035" t="str">
            <v>NA</v>
          </cell>
        </row>
        <row r="1036">
          <cell r="A1036" t="str">
            <v>Plate5-D20</v>
          </cell>
          <cell r="B1036">
            <v>1032</v>
          </cell>
          <cell r="C1036">
            <v>5</v>
          </cell>
          <cell r="D1036" t="str">
            <v>17-0831-P5R1_D20_1H_4</v>
          </cell>
          <cell r="E1036" t="str">
            <v>17-0831-P5R1</v>
          </cell>
          <cell r="F1036" t="str">
            <v>D20</v>
          </cell>
          <cell r="G1036" t="str">
            <v>1H</v>
          </cell>
          <cell r="H1036">
            <v>4</v>
          </cell>
          <cell r="I1036" t="str">
            <v>4:2 Fluorotelomer sulfonic acid</v>
          </cell>
          <cell r="J1036">
            <v>0.15891336574754228</v>
          </cell>
          <cell r="K1036" t="str">
            <v>H</v>
          </cell>
          <cell r="L1036">
            <v>1</v>
          </cell>
          <cell r="M1036">
            <v>96</v>
          </cell>
          <cell r="N1036">
            <v>5</v>
          </cell>
          <cell r="O1036" t="str">
            <v xml:space="preserve">Human </v>
          </cell>
          <cell r="P1036" t="str">
            <v>S1500+</v>
          </cell>
          <cell r="Q1036" t="str">
            <v>HepaRG</v>
          </cell>
          <cell r="R1036" t="str">
            <v>2D</v>
          </cell>
          <cell r="S1036" t="str">
            <v>NA</v>
          </cell>
          <cell r="T1036" t="str">
            <v>NA</v>
          </cell>
          <cell r="U1036" t="str">
            <v>NA</v>
          </cell>
        </row>
        <row r="1037">
          <cell r="A1037" t="str">
            <v>Plate5-D21</v>
          </cell>
          <cell r="B1037">
            <v>1035</v>
          </cell>
          <cell r="C1037">
            <v>5</v>
          </cell>
          <cell r="D1037" t="str">
            <v>17-0831-P5R1_D21_1I_3</v>
          </cell>
          <cell r="E1037" t="str">
            <v>17-0831-P5R1</v>
          </cell>
          <cell r="F1037" t="str">
            <v>D21</v>
          </cell>
          <cell r="G1037" t="str">
            <v>1I</v>
          </cell>
          <cell r="H1037">
            <v>3</v>
          </cell>
          <cell r="I1037" t="str">
            <v>4:2 Fluorotelomer sulfonic acid</v>
          </cell>
          <cell r="J1037">
            <v>5.0289039793526037E-2</v>
          </cell>
          <cell r="K1037" t="str">
            <v>I</v>
          </cell>
          <cell r="L1037">
            <v>1</v>
          </cell>
          <cell r="M1037">
            <v>96</v>
          </cell>
          <cell r="N1037">
            <v>5</v>
          </cell>
          <cell r="O1037" t="str">
            <v xml:space="preserve">Human </v>
          </cell>
          <cell r="P1037" t="str">
            <v>S1500+</v>
          </cell>
          <cell r="Q1037" t="str">
            <v>HepaRG</v>
          </cell>
          <cell r="R1037" t="str">
            <v>2D</v>
          </cell>
          <cell r="S1037" t="str">
            <v>NA</v>
          </cell>
          <cell r="T1037" t="str">
            <v>NA</v>
          </cell>
          <cell r="U1037" t="str">
            <v>NA</v>
          </cell>
        </row>
        <row r="1038">
          <cell r="A1038" t="str">
            <v>Plate5-D22</v>
          </cell>
          <cell r="B1038">
            <v>1036</v>
          </cell>
          <cell r="C1038">
            <v>5</v>
          </cell>
          <cell r="D1038" t="str">
            <v>17-0831-P5R1_D22_1I_4</v>
          </cell>
          <cell r="E1038" t="str">
            <v>17-0831-P5R1</v>
          </cell>
          <cell r="F1038" t="str">
            <v>D22</v>
          </cell>
          <cell r="G1038" t="str">
            <v>1I</v>
          </cell>
          <cell r="H1038">
            <v>4</v>
          </cell>
          <cell r="I1038" t="str">
            <v>4:2 Fluorotelomer sulfonic acid</v>
          </cell>
          <cell r="J1038">
            <v>5.0289039793526037E-2</v>
          </cell>
          <cell r="K1038" t="str">
            <v>I</v>
          </cell>
          <cell r="L1038">
            <v>1</v>
          </cell>
          <cell r="M1038">
            <v>96</v>
          </cell>
          <cell r="N1038">
            <v>5</v>
          </cell>
          <cell r="O1038" t="str">
            <v xml:space="preserve">Human </v>
          </cell>
          <cell r="P1038" t="str">
            <v>S1500+</v>
          </cell>
          <cell r="Q1038" t="str">
            <v>HepaRG</v>
          </cell>
          <cell r="R1038" t="str">
            <v>2D</v>
          </cell>
          <cell r="S1038" t="str">
            <v>NA</v>
          </cell>
          <cell r="T1038" t="str">
            <v>NA</v>
          </cell>
          <cell r="U1038" t="str">
            <v>NA</v>
          </cell>
        </row>
        <row r="1039">
          <cell r="A1039" t="str">
            <v>Plate5-D3</v>
          </cell>
          <cell r="B1039">
            <v>1003</v>
          </cell>
          <cell r="C1039">
            <v>5</v>
          </cell>
          <cell r="D1039" t="str">
            <v>17-0831-P5R1_D3_1A_3</v>
          </cell>
          <cell r="E1039" t="str">
            <v>17-0831-P5R1</v>
          </cell>
          <cell r="F1039" t="str">
            <v>D3</v>
          </cell>
          <cell r="G1039" t="str">
            <v>1A</v>
          </cell>
          <cell r="H1039">
            <v>3</v>
          </cell>
          <cell r="I1039" t="str">
            <v>4:2 Fluorotelomer sulfonic acid</v>
          </cell>
          <cell r="J1039">
            <v>500</v>
          </cell>
          <cell r="K1039" t="str">
            <v>A</v>
          </cell>
          <cell r="L1039">
            <v>1</v>
          </cell>
          <cell r="M1039">
            <v>96</v>
          </cell>
          <cell r="N1039">
            <v>5</v>
          </cell>
          <cell r="O1039" t="str">
            <v xml:space="preserve">Human </v>
          </cell>
          <cell r="P1039" t="str">
            <v>S1500+</v>
          </cell>
          <cell r="Q1039" t="str">
            <v>HepaRG</v>
          </cell>
          <cell r="R1039" t="str">
            <v>2D</v>
          </cell>
          <cell r="S1039" t="str">
            <v>NA</v>
          </cell>
          <cell r="T1039" t="str">
            <v>NA</v>
          </cell>
          <cell r="U1039" t="str">
            <v>NA</v>
          </cell>
        </row>
        <row r="1040">
          <cell r="A1040" t="str">
            <v>Plate5-D4</v>
          </cell>
          <cell r="B1040">
            <v>1004</v>
          </cell>
          <cell r="C1040">
            <v>5</v>
          </cell>
          <cell r="D1040" t="str">
            <v>17-0831-P5R1_D4_1A_4</v>
          </cell>
          <cell r="E1040" t="str">
            <v>17-0831-P5R1</v>
          </cell>
          <cell r="F1040" t="str">
            <v>D4</v>
          </cell>
          <cell r="G1040" t="str">
            <v>1A</v>
          </cell>
          <cell r="H1040">
            <v>4</v>
          </cell>
          <cell r="I1040" t="str">
            <v>4:2 Fluorotelomer sulfonic acid</v>
          </cell>
          <cell r="J1040">
            <v>500</v>
          </cell>
          <cell r="K1040" t="str">
            <v>A</v>
          </cell>
          <cell r="L1040">
            <v>1</v>
          </cell>
          <cell r="M1040">
            <v>96</v>
          </cell>
          <cell r="N1040">
            <v>5</v>
          </cell>
          <cell r="O1040" t="str">
            <v xml:space="preserve">Human </v>
          </cell>
          <cell r="P1040" t="str">
            <v>S1500+</v>
          </cell>
          <cell r="Q1040" t="str">
            <v>HepaRG</v>
          </cell>
          <cell r="R1040" t="str">
            <v>2D</v>
          </cell>
          <cell r="S1040" t="str">
            <v>NA</v>
          </cell>
          <cell r="T1040" t="str">
            <v>NA</v>
          </cell>
          <cell r="U1040" t="str">
            <v>NA</v>
          </cell>
        </row>
        <row r="1041">
          <cell r="A1041" t="str">
            <v>Plate5-D5</v>
          </cell>
          <cell r="B1041">
            <v>1007</v>
          </cell>
          <cell r="C1041">
            <v>5</v>
          </cell>
          <cell r="D1041" t="str">
            <v>17-0831-P5R1_D5_1B_3</v>
          </cell>
          <cell r="E1041" t="str">
            <v>17-0831-P5R1</v>
          </cell>
          <cell r="F1041" t="str">
            <v>D5</v>
          </cell>
          <cell r="G1041" t="str">
            <v>1B</v>
          </cell>
          <cell r="H1041">
            <v>3</v>
          </cell>
          <cell r="I1041" t="str">
            <v>4:2 Fluorotelomer sulfonic acid</v>
          </cell>
          <cell r="J1041">
            <v>158.22784810126581</v>
          </cell>
          <cell r="K1041" t="str">
            <v>B</v>
          </cell>
          <cell r="L1041">
            <v>1</v>
          </cell>
          <cell r="M1041">
            <v>96</v>
          </cell>
          <cell r="N1041">
            <v>5</v>
          </cell>
          <cell r="O1041" t="str">
            <v xml:space="preserve">Human </v>
          </cell>
          <cell r="P1041" t="str">
            <v>S1500+</v>
          </cell>
          <cell r="Q1041" t="str">
            <v>HepaRG</v>
          </cell>
          <cell r="R1041" t="str">
            <v>2D</v>
          </cell>
          <cell r="S1041" t="str">
            <v>NA</v>
          </cell>
          <cell r="T1041" t="str">
            <v>NA</v>
          </cell>
          <cell r="U1041" t="str">
            <v>NA</v>
          </cell>
        </row>
        <row r="1042">
          <cell r="A1042" t="str">
            <v>Plate5-D6</v>
          </cell>
          <cell r="B1042">
            <v>1008</v>
          </cell>
          <cell r="C1042">
            <v>5</v>
          </cell>
          <cell r="D1042" t="str">
            <v>17-0831-P5R1_D6_1B_4</v>
          </cell>
          <cell r="E1042" t="str">
            <v>17-0831-P5R1</v>
          </cell>
          <cell r="F1042" t="str">
            <v>D6</v>
          </cell>
          <cell r="G1042" t="str">
            <v>1B</v>
          </cell>
          <cell r="H1042">
            <v>4</v>
          </cell>
          <cell r="I1042" t="str">
            <v>4:2 Fluorotelomer sulfonic acid</v>
          </cell>
          <cell r="J1042">
            <v>158.22784810126581</v>
          </cell>
          <cell r="K1042" t="str">
            <v>B</v>
          </cell>
          <cell r="L1042">
            <v>1</v>
          </cell>
          <cell r="M1042">
            <v>96</v>
          </cell>
          <cell r="N1042">
            <v>5</v>
          </cell>
          <cell r="O1042" t="str">
            <v xml:space="preserve">Human </v>
          </cell>
          <cell r="P1042" t="str">
            <v>S1500+</v>
          </cell>
          <cell r="Q1042" t="str">
            <v>HepaRG</v>
          </cell>
          <cell r="R1042" t="str">
            <v>2D</v>
          </cell>
          <cell r="S1042" t="str">
            <v>NA</v>
          </cell>
          <cell r="T1042" t="str">
            <v>NA</v>
          </cell>
          <cell r="U1042" t="str">
            <v>NA</v>
          </cell>
        </row>
        <row r="1043">
          <cell r="A1043" t="str">
            <v>Plate5-D7</v>
          </cell>
          <cell r="B1043">
            <v>1011</v>
          </cell>
          <cell r="C1043">
            <v>5</v>
          </cell>
          <cell r="D1043" t="str">
            <v>17-0831-P5R1_D7_1C_3</v>
          </cell>
          <cell r="E1043" t="str">
            <v>17-0831-P5R1</v>
          </cell>
          <cell r="F1043" t="str">
            <v>D7</v>
          </cell>
          <cell r="G1043" t="str">
            <v>1C</v>
          </cell>
          <cell r="H1043">
            <v>3</v>
          </cell>
          <cell r="I1043" t="str">
            <v>4:2 Fluorotelomer sulfonic acid</v>
          </cell>
          <cell r="J1043">
            <v>50.072103829514496</v>
          </cell>
          <cell r="K1043" t="str">
            <v>C</v>
          </cell>
          <cell r="L1043">
            <v>1</v>
          </cell>
          <cell r="M1043">
            <v>96</v>
          </cell>
          <cell r="N1043">
            <v>5</v>
          </cell>
          <cell r="O1043" t="str">
            <v xml:space="preserve">Human </v>
          </cell>
          <cell r="P1043" t="str">
            <v>S1500+</v>
          </cell>
          <cell r="Q1043" t="str">
            <v>HepaRG</v>
          </cell>
          <cell r="R1043" t="str">
            <v>2D</v>
          </cell>
          <cell r="S1043" t="str">
            <v>NA</v>
          </cell>
          <cell r="T1043" t="str">
            <v>NA</v>
          </cell>
          <cell r="U1043" t="str">
            <v>NA</v>
          </cell>
        </row>
        <row r="1044">
          <cell r="A1044" t="str">
            <v>Plate5-D8</v>
          </cell>
          <cell r="B1044">
            <v>1012</v>
          </cell>
          <cell r="C1044">
            <v>5</v>
          </cell>
          <cell r="D1044" t="str">
            <v>17-0831-P5R1_D8_1C_4</v>
          </cell>
          <cell r="E1044" t="str">
            <v>17-0831-P5R1</v>
          </cell>
          <cell r="F1044" t="str">
            <v>D8</v>
          </cell>
          <cell r="G1044" t="str">
            <v>1C</v>
          </cell>
          <cell r="H1044">
            <v>4</v>
          </cell>
          <cell r="I1044" t="str">
            <v>4:2 Fluorotelomer sulfonic acid</v>
          </cell>
          <cell r="J1044">
            <v>50.072103829514496</v>
          </cell>
          <cell r="K1044" t="str">
            <v>C</v>
          </cell>
          <cell r="L1044">
            <v>1</v>
          </cell>
          <cell r="M1044">
            <v>96</v>
          </cell>
          <cell r="N1044">
            <v>5</v>
          </cell>
          <cell r="O1044" t="str">
            <v xml:space="preserve">Human </v>
          </cell>
          <cell r="P1044" t="str">
            <v>S1500+</v>
          </cell>
          <cell r="Q1044" t="str">
            <v>HepaRG</v>
          </cell>
          <cell r="R1044" t="str">
            <v>2D</v>
          </cell>
          <cell r="S1044" t="str">
            <v>NA</v>
          </cell>
          <cell r="T1044" t="str">
            <v>NA</v>
          </cell>
          <cell r="U1044" t="str">
            <v>NA</v>
          </cell>
        </row>
        <row r="1045">
          <cell r="A1045" t="str">
            <v>Plate5-D9</v>
          </cell>
          <cell r="B1045">
            <v>1015</v>
          </cell>
          <cell r="C1045">
            <v>5</v>
          </cell>
          <cell r="D1045" t="str">
            <v>17-0831-P5R1_D9_1D_3</v>
          </cell>
          <cell r="E1045" t="str">
            <v>17-0831-P5R1</v>
          </cell>
          <cell r="F1045" t="str">
            <v>D9</v>
          </cell>
          <cell r="G1045" t="str">
            <v>1D</v>
          </cell>
          <cell r="H1045">
            <v>3</v>
          </cell>
          <cell r="I1045" t="str">
            <v>4:2 Fluorotelomer sulfonic acid</v>
          </cell>
          <cell r="J1045">
            <v>15.84560247769446</v>
          </cell>
          <cell r="K1045" t="str">
            <v>D</v>
          </cell>
          <cell r="L1045">
            <v>1</v>
          </cell>
          <cell r="M1045">
            <v>96</v>
          </cell>
          <cell r="N1045">
            <v>5</v>
          </cell>
          <cell r="O1045" t="str">
            <v xml:space="preserve">Human </v>
          </cell>
          <cell r="P1045" t="str">
            <v>S1500+</v>
          </cell>
          <cell r="Q1045" t="str">
            <v>HepaRG</v>
          </cell>
          <cell r="R1045" t="str">
            <v>2D</v>
          </cell>
          <cell r="S1045" t="str">
            <v>NA</v>
          </cell>
          <cell r="T1045" t="str">
            <v>NA</v>
          </cell>
          <cell r="U1045" t="str">
            <v>NA</v>
          </cell>
        </row>
        <row r="1046">
          <cell r="A1046" t="str">
            <v>Plate5-E1</v>
          </cell>
          <cell r="B1046">
            <v>1245</v>
          </cell>
          <cell r="C1046">
            <v>5</v>
          </cell>
          <cell r="D1046" t="str">
            <v>17-0831-P5R1_E1_NTP- CONTROL-5_1</v>
          </cell>
          <cell r="E1046" t="str">
            <v>17-0831-P5R1</v>
          </cell>
          <cell r="F1046" t="str">
            <v>E1</v>
          </cell>
          <cell r="G1046" t="str">
            <v>NTP- CONTROL-5</v>
          </cell>
          <cell r="H1046">
            <v>1</v>
          </cell>
          <cell r="I1046" t="str">
            <v>Lysate control1</v>
          </cell>
          <cell r="J1046" t="str">
            <v>NA</v>
          </cell>
          <cell r="K1046" t="str">
            <v>NA</v>
          </cell>
          <cell r="L1046">
            <v>1</v>
          </cell>
          <cell r="M1046">
            <v>96</v>
          </cell>
          <cell r="N1046">
            <v>5</v>
          </cell>
          <cell r="O1046" t="str">
            <v xml:space="preserve">Human </v>
          </cell>
          <cell r="P1046" t="str">
            <v>S1500+</v>
          </cell>
          <cell r="Q1046" t="str">
            <v>HepaRG</v>
          </cell>
          <cell r="R1046" t="str">
            <v>2D</v>
          </cell>
          <cell r="S1046" t="str">
            <v>NA</v>
          </cell>
          <cell r="T1046" t="str">
            <v>NA</v>
          </cell>
          <cell r="U1046" t="str">
            <v>NA</v>
          </cell>
        </row>
        <row r="1047">
          <cell r="A1047" t="str">
            <v>Plate5-E10</v>
          </cell>
          <cell r="B1047">
            <v>1050</v>
          </cell>
          <cell r="C1047">
            <v>5</v>
          </cell>
          <cell r="D1047" t="str">
            <v>17-0831-P5R1_E10_2D_2</v>
          </cell>
          <cell r="E1047" t="str">
            <v>17-0831-P5R1</v>
          </cell>
          <cell r="F1047" t="str">
            <v>E10</v>
          </cell>
          <cell r="G1047" t="str">
            <v>2D</v>
          </cell>
          <cell r="H1047">
            <v>2</v>
          </cell>
          <cell r="I1047" t="str">
            <v>AFFF1-ARCTIC 3% MIL-SPEC AFFF-Solberg</v>
          </cell>
          <cell r="J1047">
            <v>6.3382409910777843E-3</v>
          </cell>
          <cell r="K1047" t="str">
            <v>D</v>
          </cell>
          <cell r="L1047">
            <v>1</v>
          </cell>
          <cell r="M1047">
            <v>96</v>
          </cell>
          <cell r="N1047">
            <v>5</v>
          </cell>
          <cell r="O1047" t="str">
            <v xml:space="preserve">Human </v>
          </cell>
          <cell r="P1047" t="str">
            <v>S1500+</v>
          </cell>
          <cell r="Q1047" t="str">
            <v>HepaRG</v>
          </cell>
          <cell r="R1047" t="str">
            <v>2D</v>
          </cell>
          <cell r="S1047" t="str">
            <v>NA</v>
          </cell>
          <cell r="T1047" t="str">
            <v>NA</v>
          </cell>
          <cell r="U1047" t="str">
            <v>NA</v>
          </cell>
        </row>
        <row r="1048">
          <cell r="A1048" t="str">
            <v>Plate5-E11</v>
          </cell>
          <cell r="B1048">
            <v>1053</v>
          </cell>
          <cell r="C1048">
            <v>5</v>
          </cell>
          <cell r="D1048" t="str">
            <v>17-0831-P5R1_E11_2E_1</v>
          </cell>
          <cell r="E1048" t="str">
            <v>17-0831-P5R1</v>
          </cell>
          <cell r="F1048" t="str">
            <v>E11</v>
          </cell>
          <cell r="G1048" t="str">
            <v>2E</v>
          </cell>
          <cell r="H1048">
            <v>1</v>
          </cell>
          <cell r="I1048" t="str">
            <v>AFFF1-ARCTIC 3% MIL-SPEC AFFF-Solberg</v>
          </cell>
          <cell r="J1048">
            <v>2.0057724655309444E-3</v>
          </cell>
          <cell r="K1048" t="str">
            <v>E</v>
          </cell>
          <cell r="L1048">
            <v>1</v>
          </cell>
          <cell r="M1048">
            <v>96</v>
          </cell>
          <cell r="N1048">
            <v>5</v>
          </cell>
          <cell r="O1048" t="str">
            <v xml:space="preserve">Human </v>
          </cell>
          <cell r="P1048" t="str">
            <v>S1500+</v>
          </cell>
          <cell r="Q1048" t="str">
            <v>HepaRG</v>
          </cell>
          <cell r="R1048" t="str">
            <v>2D</v>
          </cell>
          <cell r="S1048" t="str">
            <v>NA</v>
          </cell>
          <cell r="T1048" t="str">
            <v>NA</v>
          </cell>
          <cell r="U1048" t="str">
            <v>NA</v>
          </cell>
        </row>
        <row r="1049">
          <cell r="A1049" t="str">
            <v>Plate5-E12</v>
          </cell>
          <cell r="B1049">
            <v>1054</v>
          </cell>
          <cell r="C1049">
            <v>5</v>
          </cell>
          <cell r="D1049" t="str">
            <v>17-0831-P5R1_E12_2E_2</v>
          </cell>
          <cell r="E1049" t="str">
            <v>17-0831-P5R1</v>
          </cell>
          <cell r="F1049" t="str">
            <v>E12</v>
          </cell>
          <cell r="G1049" t="str">
            <v>2E</v>
          </cell>
          <cell r="H1049">
            <v>2</v>
          </cell>
          <cell r="I1049" t="str">
            <v>AFFF1-ARCTIC 3% MIL-SPEC AFFF-Solberg</v>
          </cell>
          <cell r="J1049">
            <v>2.0057724655309444E-3</v>
          </cell>
          <cell r="K1049" t="str">
            <v>E</v>
          </cell>
          <cell r="L1049">
            <v>1</v>
          </cell>
          <cell r="M1049">
            <v>96</v>
          </cell>
          <cell r="N1049">
            <v>5</v>
          </cell>
          <cell r="O1049" t="str">
            <v xml:space="preserve">Human </v>
          </cell>
          <cell r="P1049" t="str">
            <v>S1500+</v>
          </cell>
          <cell r="Q1049" t="str">
            <v>HepaRG</v>
          </cell>
          <cell r="R1049" t="str">
            <v>2D</v>
          </cell>
          <cell r="S1049" t="str">
            <v>NA</v>
          </cell>
          <cell r="T1049" t="str">
            <v>NA</v>
          </cell>
          <cell r="U1049" t="str">
            <v>NA</v>
          </cell>
        </row>
        <row r="1050">
          <cell r="A1050" t="str">
            <v>Plate5-E13</v>
          </cell>
          <cell r="B1050">
            <v>1221</v>
          </cell>
          <cell r="C1050">
            <v>5</v>
          </cell>
          <cell r="D1050" t="str">
            <v>17-0831-P5R1_E13_Media _1</v>
          </cell>
          <cell r="E1050" t="str">
            <v>17-0831-P5R1</v>
          </cell>
          <cell r="F1050" t="str">
            <v>E13</v>
          </cell>
          <cell r="G1050" t="str">
            <v>Media</v>
          </cell>
          <cell r="H1050">
            <v>1</v>
          </cell>
          <cell r="I1050" t="str">
            <v>Media control</v>
          </cell>
          <cell r="J1050">
            <v>0</v>
          </cell>
          <cell r="K1050" t="str">
            <v>NA</v>
          </cell>
          <cell r="L1050">
            <v>1</v>
          </cell>
          <cell r="M1050">
            <v>96</v>
          </cell>
          <cell r="N1050">
            <v>5</v>
          </cell>
          <cell r="O1050" t="str">
            <v xml:space="preserve">Human </v>
          </cell>
          <cell r="P1050" t="str">
            <v>S1500+</v>
          </cell>
          <cell r="Q1050" t="str">
            <v>HepaRG</v>
          </cell>
          <cell r="R1050" t="str">
            <v>2D</v>
          </cell>
          <cell r="S1050" t="str">
            <v>NA</v>
          </cell>
          <cell r="T1050" t="str">
            <v>NA</v>
          </cell>
          <cell r="U1050" t="str">
            <v>NA</v>
          </cell>
        </row>
        <row r="1051">
          <cell r="A1051" t="str">
            <v>Plate5-E14</v>
          </cell>
          <cell r="B1051">
            <v>1222</v>
          </cell>
          <cell r="C1051">
            <v>5</v>
          </cell>
          <cell r="D1051" t="str">
            <v>17-0831-P5R1_E14_Media _2</v>
          </cell>
          <cell r="E1051" t="str">
            <v>17-0831-P5R1</v>
          </cell>
          <cell r="F1051" t="str">
            <v>E14</v>
          </cell>
          <cell r="G1051" t="str">
            <v>Media</v>
          </cell>
          <cell r="H1051">
            <v>2</v>
          </cell>
          <cell r="I1051" t="str">
            <v>Media control</v>
          </cell>
          <cell r="J1051">
            <v>0</v>
          </cell>
          <cell r="K1051" t="str">
            <v>NA</v>
          </cell>
          <cell r="L1051">
            <v>1</v>
          </cell>
          <cell r="M1051">
            <v>96</v>
          </cell>
          <cell r="N1051">
            <v>5</v>
          </cell>
          <cell r="O1051" t="str">
            <v xml:space="preserve">Human </v>
          </cell>
          <cell r="P1051" t="str">
            <v>S1500+</v>
          </cell>
          <cell r="Q1051" t="str">
            <v>HepaRG</v>
          </cell>
          <cell r="R1051" t="str">
            <v>2D</v>
          </cell>
          <cell r="S1051" t="str">
            <v>NA</v>
          </cell>
          <cell r="T1051" t="str">
            <v>NA</v>
          </cell>
          <cell r="U1051" t="str">
            <v>NA</v>
          </cell>
        </row>
        <row r="1052">
          <cell r="A1052" t="str">
            <v>Plate5-E15</v>
          </cell>
          <cell r="B1052">
            <v>1057</v>
          </cell>
          <cell r="C1052">
            <v>5</v>
          </cell>
          <cell r="D1052" t="str">
            <v>17-0831-P5R1_E15_2F_1</v>
          </cell>
          <cell r="E1052" t="str">
            <v>17-0831-P5R1</v>
          </cell>
          <cell r="F1052" t="str">
            <v>E15</v>
          </cell>
          <cell r="G1052" t="str">
            <v>2F</v>
          </cell>
          <cell r="H1052">
            <v>1</v>
          </cell>
          <cell r="I1052" t="str">
            <v>AFFF1-ARCTIC 3% MIL-SPEC AFFF-Solberg</v>
          </cell>
          <cell r="J1052">
            <v>6.3473812200346336E-4</v>
          </cell>
          <cell r="K1052" t="str">
            <v>F</v>
          </cell>
          <cell r="L1052">
            <v>1</v>
          </cell>
          <cell r="M1052">
            <v>96</v>
          </cell>
          <cell r="N1052">
            <v>5</v>
          </cell>
          <cell r="O1052" t="str">
            <v xml:space="preserve">Human </v>
          </cell>
          <cell r="P1052" t="str">
            <v>S1500+</v>
          </cell>
          <cell r="Q1052" t="str">
            <v>HepaRG</v>
          </cell>
          <cell r="R1052" t="str">
            <v>2D</v>
          </cell>
          <cell r="S1052" t="str">
            <v>NA</v>
          </cell>
          <cell r="T1052" t="str">
            <v>NA</v>
          </cell>
          <cell r="U1052" t="str">
            <v>NA</v>
          </cell>
        </row>
        <row r="1053">
          <cell r="A1053" t="str">
            <v>Plate5-E16</v>
          </cell>
          <cell r="B1053">
            <v>1058</v>
          </cell>
          <cell r="C1053">
            <v>5</v>
          </cell>
          <cell r="D1053" t="str">
            <v>17-0831-P5R1_E16_2F_2</v>
          </cell>
          <cell r="E1053" t="str">
            <v>17-0831-P5R1</v>
          </cell>
          <cell r="F1053" t="str">
            <v>E16</v>
          </cell>
          <cell r="G1053" t="str">
            <v>2F</v>
          </cell>
          <cell r="H1053">
            <v>2</v>
          </cell>
          <cell r="I1053" t="str">
            <v>AFFF1-ARCTIC 3% MIL-SPEC AFFF-Solberg</v>
          </cell>
          <cell r="J1053">
            <v>6.3473812200346336E-4</v>
          </cell>
          <cell r="K1053" t="str">
            <v>F</v>
          </cell>
          <cell r="L1053">
            <v>1</v>
          </cell>
          <cell r="M1053">
            <v>96</v>
          </cell>
          <cell r="N1053">
            <v>5</v>
          </cell>
          <cell r="O1053" t="str">
            <v xml:space="preserve">Human </v>
          </cell>
          <cell r="P1053" t="str">
            <v>S1500+</v>
          </cell>
          <cell r="Q1053" t="str">
            <v>HepaRG</v>
          </cell>
          <cell r="R1053" t="str">
            <v>2D</v>
          </cell>
          <cell r="S1053" t="str">
            <v>NA</v>
          </cell>
          <cell r="T1053" t="str">
            <v>NA</v>
          </cell>
          <cell r="U1053" t="str">
            <v>NA</v>
          </cell>
        </row>
        <row r="1054">
          <cell r="A1054" t="str">
            <v>Plate5-E17</v>
          </cell>
          <cell r="B1054">
            <v>1061</v>
          </cell>
          <cell r="C1054">
            <v>5</v>
          </cell>
          <cell r="D1054" t="str">
            <v>17-0831-P5R1_E17_2G_1</v>
          </cell>
          <cell r="E1054" t="str">
            <v>17-0831-P5R1</v>
          </cell>
          <cell r="F1054" t="str">
            <v>E17</v>
          </cell>
          <cell r="G1054" t="str">
            <v>2G</v>
          </cell>
          <cell r="H1054">
            <v>1</v>
          </cell>
          <cell r="I1054" t="str">
            <v>AFFF1-ARCTIC 3% MIL-SPEC AFFF-Solberg</v>
          </cell>
          <cell r="J1054">
            <v>2.0086649430489347E-4</v>
          </cell>
          <cell r="K1054" t="str">
            <v>G</v>
          </cell>
          <cell r="L1054">
            <v>1</v>
          </cell>
          <cell r="M1054">
            <v>96</v>
          </cell>
          <cell r="N1054">
            <v>5</v>
          </cell>
          <cell r="O1054" t="str">
            <v xml:space="preserve">Human </v>
          </cell>
          <cell r="P1054" t="str">
            <v>S1500+</v>
          </cell>
          <cell r="Q1054" t="str">
            <v>HepaRG</v>
          </cell>
          <cell r="R1054" t="str">
            <v>2D</v>
          </cell>
          <cell r="S1054" t="str">
            <v>NA</v>
          </cell>
          <cell r="T1054" t="str">
            <v>NA</v>
          </cell>
          <cell r="U1054" t="str">
            <v>NA</v>
          </cell>
        </row>
        <row r="1055">
          <cell r="A1055" t="str">
            <v>Plate5-E18</v>
          </cell>
          <cell r="B1055">
            <v>1062</v>
          </cell>
          <cell r="C1055">
            <v>5</v>
          </cell>
          <cell r="D1055" t="str">
            <v>17-0831-P5R1_E18_2G_2</v>
          </cell>
          <cell r="E1055" t="str">
            <v>17-0831-P5R1</v>
          </cell>
          <cell r="F1055" t="str">
            <v>E18</v>
          </cell>
          <cell r="G1055" t="str">
            <v>2G</v>
          </cell>
          <cell r="H1055">
            <v>2</v>
          </cell>
          <cell r="I1055" t="str">
            <v>AFFF1-ARCTIC 3% MIL-SPEC AFFF-Solberg</v>
          </cell>
          <cell r="J1055">
            <v>2.0086649430489347E-4</v>
          </cell>
          <cell r="K1055" t="str">
            <v>G</v>
          </cell>
          <cell r="L1055">
            <v>1</v>
          </cell>
          <cell r="M1055">
            <v>96</v>
          </cell>
          <cell r="N1055">
            <v>5</v>
          </cell>
          <cell r="O1055" t="str">
            <v xml:space="preserve">Human </v>
          </cell>
          <cell r="P1055" t="str">
            <v>S1500+</v>
          </cell>
          <cell r="Q1055" t="str">
            <v>HepaRG</v>
          </cell>
          <cell r="R1055" t="str">
            <v>2D</v>
          </cell>
          <cell r="S1055" t="str">
            <v>NA</v>
          </cell>
          <cell r="T1055" t="str">
            <v>NA</v>
          </cell>
          <cell r="U1055" t="str">
            <v>NA</v>
          </cell>
        </row>
        <row r="1056">
          <cell r="A1056" t="str">
            <v>Plate5-E19</v>
          </cell>
          <cell r="B1056">
            <v>1065</v>
          </cell>
          <cell r="C1056">
            <v>5</v>
          </cell>
          <cell r="D1056" t="str">
            <v>17-0831-P5R1_E19_2H_1</v>
          </cell>
          <cell r="E1056" t="str">
            <v>17-0831-P5R1</v>
          </cell>
          <cell r="F1056" t="str">
            <v>E19</v>
          </cell>
          <cell r="G1056" t="str">
            <v>2H</v>
          </cell>
          <cell r="H1056">
            <v>1</v>
          </cell>
          <cell r="I1056" t="str">
            <v>AFFF1-ARCTIC 3% MIL-SPEC AFFF-Solberg</v>
          </cell>
          <cell r="J1056">
            <v>6.356534629901692E-5</v>
          </cell>
          <cell r="K1056" t="str">
            <v>H</v>
          </cell>
          <cell r="L1056">
            <v>1</v>
          </cell>
          <cell r="M1056">
            <v>96</v>
          </cell>
          <cell r="N1056">
            <v>5</v>
          </cell>
          <cell r="O1056" t="str">
            <v xml:space="preserve">Human </v>
          </cell>
          <cell r="P1056" t="str">
            <v>S1500+</v>
          </cell>
          <cell r="Q1056" t="str">
            <v>HepaRG</v>
          </cell>
          <cell r="R1056" t="str">
            <v>2D</v>
          </cell>
          <cell r="S1056" t="str">
            <v>NA</v>
          </cell>
          <cell r="T1056" t="str">
            <v>NA</v>
          </cell>
          <cell r="U1056" t="str">
            <v>NA</v>
          </cell>
        </row>
        <row r="1057">
          <cell r="A1057" t="str">
            <v>Plate5-E20</v>
          </cell>
          <cell r="B1057">
            <v>1066</v>
          </cell>
          <cell r="C1057">
            <v>5</v>
          </cell>
          <cell r="D1057" t="str">
            <v>17-0831-P5R1_E20_2H_2</v>
          </cell>
          <cell r="E1057" t="str">
            <v>17-0831-P5R1</v>
          </cell>
          <cell r="F1057" t="str">
            <v>E20</v>
          </cell>
          <cell r="G1057" t="str">
            <v>2H</v>
          </cell>
          <cell r="H1057">
            <v>2</v>
          </cell>
          <cell r="I1057" t="str">
            <v>AFFF1-ARCTIC 3% MIL-SPEC AFFF-Solberg</v>
          </cell>
          <cell r="J1057">
            <v>6.356534629901692E-5</v>
          </cell>
          <cell r="K1057" t="str">
            <v>H</v>
          </cell>
          <cell r="L1057">
            <v>1</v>
          </cell>
          <cell r="M1057">
            <v>96</v>
          </cell>
          <cell r="N1057">
            <v>5</v>
          </cell>
          <cell r="O1057" t="str">
            <v xml:space="preserve">Human </v>
          </cell>
          <cell r="P1057" t="str">
            <v>S1500+</v>
          </cell>
          <cell r="Q1057" t="str">
            <v>HepaRG</v>
          </cell>
          <cell r="R1057" t="str">
            <v>2D</v>
          </cell>
          <cell r="S1057" t="str">
            <v>NA</v>
          </cell>
          <cell r="T1057" t="str">
            <v>NA</v>
          </cell>
          <cell r="U1057" t="str">
            <v>NA</v>
          </cell>
        </row>
        <row r="1058">
          <cell r="A1058" t="str">
            <v>Plate5-E21</v>
          </cell>
          <cell r="B1058">
            <v>1069</v>
          </cell>
          <cell r="C1058">
            <v>5</v>
          </cell>
          <cell r="D1058" t="str">
            <v>17-0831-P5R1_E21_2I_1</v>
          </cell>
          <cell r="E1058" t="str">
            <v>17-0831-P5R1</v>
          </cell>
          <cell r="F1058" t="str">
            <v>E21</v>
          </cell>
          <cell r="G1058" t="str">
            <v>2I</v>
          </cell>
          <cell r="H1058">
            <v>1</v>
          </cell>
          <cell r="I1058" t="str">
            <v>AFFF1-ARCTIC 3% MIL-SPEC AFFF-Solberg</v>
          </cell>
          <cell r="J1058">
            <v>2.0115615917410416E-5</v>
          </cell>
          <cell r="K1058" t="str">
            <v>I</v>
          </cell>
          <cell r="L1058">
            <v>1</v>
          </cell>
          <cell r="M1058">
            <v>96</v>
          </cell>
          <cell r="N1058">
            <v>5</v>
          </cell>
          <cell r="O1058" t="str">
            <v xml:space="preserve">Human </v>
          </cell>
          <cell r="P1058" t="str">
            <v>S1500+</v>
          </cell>
          <cell r="Q1058" t="str">
            <v>HepaRG</v>
          </cell>
          <cell r="R1058" t="str">
            <v>2D</v>
          </cell>
          <cell r="S1058" t="str">
            <v>NA</v>
          </cell>
          <cell r="T1058" t="str">
            <v>NA</v>
          </cell>
          <cell r="U1058" t="str">
            <v>NA</v>
          </cell>
        </row>
        <row r="1059">
          <cell r="A1059" t="str">
            <v>Plate5-E22</v>
          </cell>
          <cell r="B1059">
            <v>1070</v>
          </cell>
          <cell r="C1059">
            <v>5</v>
          </cell>
          <cell r="D1059" t="str">
            <v>17-0831-P5R1_E22_2I_2</v>
          </cell>
          <cell r="E1059" t="str">
            <v>17-0831-P5R1</v>
          </cell>
          <cell r="F1059" t="str">
            <v>E22</v>
          </cell>
          <cell r="G1059" t="str">
            <v>2I</v>
          </cell>
          <cell r="H1059">
            <v>2</v>
          </cell>
          <cell r="I1059" t="str">
            <v>AFFF1-ARCTIC 3% MIL-SPEC AFFF-Solberg</v>
          </cell>
          <cell r="J1059">
            <v>2.0115615917410416E-5</v>
          </cell>
          <cell r="K1059" t="str">
            <v>I</v>
          </cell>
          <cell r="L1059">
            <v>1</v>
          </cell>
          <cell r="M1059">
            <v>96</v>
          </cell>
          <cell r="N1059">
            <v>5</v>
          </cell>
          <cell r="O1059" t="str">
            <v xml:space="preserve">Human </v>
          </cell>
          <cell r="P1059" t="str">
            <v>S1500+</v>
          </cell>
          <cell r="Q1059" t="str">
            <v>HepaRG</v>
          </cell>
          <cell r="R1059" t="str">
            <v>2D</v>
          </cell>
          <cell r="S1059" t="str">
            <v>NA</v>
          </cell>
          <cell r="T1059" t="str">
            <v>NA</v>
          </cell>
          <cell r="U1059" t="str">
            <v>NA</v>
          </cell>
        </row>
        <row r="1060">
          <cell r="A1060" t="str">
            <v>Plate5-E3</v>
          </cell>
          <cell r="B1060">
            <v>1037</v>
          </cell>
          <cell r="C1060">
            <v>5</v>
          </cell>
          <cell r="D1060" t="str">
            <v>17-0831-P5R1_E3_2A_1</v>
          </cell>
          <cell r="E1060" t="str">
            <v>17-0831-P5R1</v>
          </cell>
          <cell r="F1060" t="str">
            <v>E3</v>
          </cell>
          <cell r="G1060" t="str">
            <v>2A</v>
          </cell>
          <cell r="H1060">
            <v>1</v>
          </cell>
          <cell r="I1060" t="str">
            <v>AFFF1-ARCTIC 3% MIL-SPEC AFFF-Solberg</v>
          </cell>
          <cell r="J1060">
            <v>0.2</v>
          </cell>
          <cell r="K1060" t="str">
            <v>A</v>
          </cell>
          <cell r="L1060">
            <v>1</v>
          </cell>
          <cell r="M1060">
            <v>96</v>
          </cell>
          <cell r="N1060">
            <v>5</v>
          </cell>
          <cell r="O1060" t="str">
            <v xml:space="preserve">Human </v>
          </cell>
          <cell r="P1060" t="str">
            <v>S1500+</v>
          </cell>
          <cell r="Q1060" t="str">
            <v>HepaRG</v>
          </cell>
          <cell r="R1060" t="str">
            <v>2D</v>
          </cell>
          <cell r="S1060" t="str">
            <v>NA</v>
          </cell>
          <cell r="T1060" t="str">
            <v>NA</v>
          </cell>
          <cell r="U1060" t="str">
            <v>NA</v>
          </cell>
        </row>
        <row r="1061">
          <cell r="A1061" t="str">
            <v>Plate5-E4</v>
          </cell>
          <cell r="B1061">
            <v>1038</v>
          </cell>
          <cell r="C1061">
            <v>5</v>
          </cell>
          <cell r="D1061" t="str">
            <v>17-0831-P5R1_E4_2A_2</v>
          </cell>
          <cell r="E1061" t="str">
            <v>17-0831-P5R1</v>
          </cell>
          <cell r="F1061" t="str">
            <v>E4</v>
          </cell>
          <cell r="G1061" t="str">
            <v>2A</v>
          </cell>
          <cell r="H1061">
            <v>2</v>
          </cell>
          <cell r="I1061" t="str">
            <v>AFFF1-ARCTIC 3% MIL-SPEC AFFF-Solberg</v>
          </cell>
          <cell r="J1061">
            <v>0.2</v>
          </cell>
          <cell r="K1061" t="str">
            <v>A</v>
          </cell>
          <cell r="L1061">
            <v>1</v>
          </cell>
          <cell r="M1061">
            <v>96</v>
          </cell>
          <cell r="N1061">
            <v>5</v>
          </cell>
          <cell r="O1061" t="str">
            <v xml:space="preserve">Human </v>
          </cell>
          <cell r="P1061" t="str">
            <v>S1500+</v>
          </cell>
          <cell r="Q1061" t="str">
            <v>HepaRG</v>
          </cell>
          <cell r="R1061" t="str">
            <v>2D</v>
          </cell>
          <cell r="S1061" t="str">
            <v>NA</v>
          </cell>
          <cell r="T1061" t="str">
            <v>NA</v>
          </cell>
          <cell r="U1061" t="str">
            <v>NA</v>
          </cell>
        </row>
        <row r="1062">
          <cell r="A1062" t="str">
            <v>Plate5-E5</v>
          </cell>
          <cell r="B1062">
            <v>1041</v>
          </cell>
          <cell r="C1062">
            <v>5</v>
          </cell>
          <cell r="D1062" t="str">
            <v>17-0831-P5R1_E5_2B_1</v>
          </cell>
          <cell r="E1062" t="str">
            <v>17-0831-P5R1</v>
          </cell>
          <cell r="F1062" t="str">
            <v>E5</v>
          </cell>
          <cell r="G1062" t="str">
            <v>2B</v>
          </cell>
          <cell r="H1062">
            <v>1</v>
          </cell>
          <cell r="I1062" t="str">
            <v>AFFF1-ARCTIC 3% MIL-SPEC AFFF-Solberg</v>
          </cell>
          <cell r="J1062">
            <v>6.3291139240506333E-2</v>
          </cell>
          <cell r="K1062" t="str">
            <v>B</v>
          </cell>
          <cell r="L1062">
            <v>1</v>
          </cell>
          <cell r="M1062">
            <v>96</v>
          </cell>
          <cell r="N1062">
            <v>5</v>
          </cell>
          <cell r="O1062" t="str">
            <v xml:space="preserve">Human </v>
          </cell>
          <cell r="P1062" t="str">
            <v>S1500+</v>
          </cell>
          <cell r="Q1062" t="str">
            <v>HepaRG</v>
          </cell>
          <cell r="R1062" t="str">
            <v>2D</v>
          </cell>
          <cell r="S1062" t="str">
            <v>NA</v>
          </cell>
          <cell r="T1062" t="str">
            <v>NA</v>
          </cell>
          <cell r="U1062" t="str">
            <v>NA</v>
          </cell>
        </row>
        <row r="1063">
          <cell r="A1063" t="str">
            <v>Plate5-E6</v>
          </cell>
          <cell r="B1063">
            <v>1042</v>
          </cell>
          <cell r="C1063">
            <v>5</v>
          </cell>
          <cell r="D1063" t="str">
            <v>17-0831-P5R1_E6_2B_2</v>
          </cell>
          <cell r="E1063" t="str">
            <v>17-0831-P5R1</v>
          </cell>
          <cell r="F1063" t="str">
            <v>E6</v>
          </cell>
          <cell r="G1063" t="str">
            <v>2B</v>
          </cell>
          <cell r="H1063">
            <v>2</v>
          </cell>
          <cell r="I1063" t="str">
            <v>AFFF1-ARCTIC 3% MIL-SPEC AFFF-Solberg</v>
          </cell>
          <cell r="J1063">
            <v>6.3291139240506333E-2</v>
          </cell>
          <cell r="K1063" t="str">
            <v>B</v>
          </cell>
          <cell r="L1063">
            <v>1</v>
          </cell>
          <cell r="M1063">
            <v>96</v>
          </cell>
          <cell r="N1063">
            <v>5</v>
          </cell>
          <cell r="O1063" t="str">
            <v xml:space="preserve">Human </v>
          </cell>
          <cell r="P1063" t="str">
            <v>S1500+</v>
          </cell>
          <cell r="Q1063" t="str">
            <v>HepaRG</v>
          </cell>
          <cell r="R1063" t="str">
            <v>2D</v>
          </cell>
          <cell r="S1063" t="str">
            <v>NA</v>
          </cell>
          <cell r="T1063" t="str">
            <v>NA</v>
          </cell>
          <cell r="U1063" t="str">
            <v>NA</v>
          </cell>
        </row>
        <row r="1064">
          <cell r="A1064" t="str">
            <v>Plate5-E7</v>
          </cell>
          <cell r="B1064">
            <v>1045</v>
          </cell>
          <cell r="C1064">
            <v>5</v>
          </cell>
          <cell r="D1064" t="str">
            <v>17-0831-P5R1_E7_2C_1</v>
          </cell>
          <cell r="E1064" t="str">
            <v>17-0831-P5R1</v>
          </cell>
          <cell r="F1064" t="str">
            <v>E7</v>
          </cell>
          <cell r="G1064" t="str">
            <v>2C</v>
          </cell>
          <cell r="H1064">
            <v>1</v>
          </cell>
          <cell r="I1064" t="str">
            <v>AFFF1-ARCTIC 3% MIL-SPEC AFFF-Solberg</v>
          </cell>
          <cell r="J1064">
            <v>2.0028841531805799E-2</v>
          </cell>
          <cell r="K1064" t="str">
            <v>C</v>
          </cell>
          <cell r="L1064">
            <v>1</v>
          </cell>
          <cell r="M1064">
            <v>96</v>
          </cell>
          <cell r="N1064">
            <v>5</v>
          </cell>
          <cell r="O1064" t="str">
            <v xml:space="preserve">Human </v>
          </cell>
          <cell r="P1064" t="str">
            <v>S1500+</v>
          </cell>
          <cell r="Q1064" t="str">
            <v>HepaRG</v>
          </cell>
          <cell r="R1064" t="str">
            <v>2D</v>
          </cell>
          <cell r="S1064" t="str">
            <v>NA</v>
          </cell>
          <cell r="T1064" t="str">
            <v>NA</v>
          </cell>
          <cell r="U1064" t="str">
            <v>NA</v>
          </cell>
        </row>
        <row r="1065">
          <cell r="A1065" t="str">
            <v>Plate5-E8</v>
          </cell>
          <cell r="B1065">
            <v>1046</v>
          </cell>
          <cell r="C1065">
            <v>5</v>
          </cell>
          <cell r="D1065" t="str">
            <v>17-0831-P5R1_E8_2C_2</v>
          </cell>
          <cell r="E1065" t="str">
            <v>17-0831-P5R1</v>
          </cell>
          <cell r="F1065" t="str">
            <v>E8</v>
          </cell>
          <cell r="G1065" t="str">
            <v>2C</v>
          </cell>
          <cell r="H1065">
            <v>2</v>
          </cell>
          <cell r="I1065" t="str">
            <v>AFFF1-ARCTIC 3% MIL-SPEC AFFF-Solberg</v>
          </cell>
          <cell r="J1065">
            <v>2.0028841531805799E-2</v>
          </cell>
          <cell r="K1065" t="str">
            <v>C</v>
          </cell>
          <cell r="L1065">
            <v>1</v>
          </cell>
          <cell r="M1065">
            <v>96</v>
          </cell>
          <cell r="N1065">
            <v>5</v>
          </cell>
          <cell r="O1065" t="str">
            <v xml:space="preserve">Human </v>
          </cell>
          <cell r="P1065" t="str">
            <v>S1500+</v>
          </cell>
          <cell r="Q1065" t="str">
            <v>HepaRG</v>
          </cell>
          <cell r="R1065" t="str">
            <v>2D</v>
          </cell>
          <cell r="S1065" t="str">
            <v>NA</v>
          </cell>
          <cell r="T1065" t="str">
            <v>NA</v>
          </cell>
          <cell r="U1065" t="str">
            <v>NA</v>
          </cell>
        </row>
        <row r="1066">
          <cell r="A1066" t="str">
            <v>Plate5-E9</v>
          </cell>
          <cell r="B1066">
            <v>1049</v>
          </cell>
          <cell r="C1066">
            <v>5</v>
          </cell>
          <cell r="D1066" t="str">
            <v>17-0831-P5R1_E9_2D_1</v>
          </cell>
          <cell r="E1066" t="str">
            <v>17-0831-P5R1</v>
          </cell>
          <cell r="F1066" t="str">
            <v>E9</v>
          </cell>
          <cell r="G1066" t="str">
            <v>2D</v>
          </cell>
          <cell r="H1066">
            <v>1</v>
          </cell>
          <cell r="I1066" t="str">
            <v>AFFF1-ARCTIC 3% MIL-SPEC AFFF-Solberg</v>
          </cell>
          <cell r="J1066">
            <v>6.3382409910777843E-3</v>
          </cell>
          <cell r="K1066" t="str">
            <v>D</v>
          </cell>
          <cell r="L1066">
            <v>1</v>
          </cell>
          <cell r="M1066">
            <v>96</v>
          </cell>
          <cell r="N1066">
            <v>5</v>
          </cell>
          <cell r="O1066" t="str">
            <v xml:space="preserve">Human </v>
          </cell>
          <cell r="P1066" t="str">
            <v>S1500+</v>
          </cell>
          <cell r="Q1066" t="str">
            <v>HepaRG</v>
          </cell>
          <cell r="R1066" t="str">
            <v>2D</v>
          </cell>
          <cell r="S1066" t="str">
            <v>NA</v>
          </cell>
          <cell r="T1066" t="str">
            <v>NA</v>
          </cell>
          <cell r="U1066" t="str">
            <v>NA</v>
          </cell>
        </row>
        <row r="1067">
          <cell r="A1067" t="str">
            <v>Plate5-F1</v>
          </cell>
          <cell r="B1067">
            <v>1246</v>
          </cell>
          <cell r="C1067">
            <v>5</v>
          </cell>
          <cell r="D1067" t="str">
            <v>17-0831-P5R1_F1_NTP- CONTROL-6_2</v>
          </cell>
          <cell r="E1067" t="str">
            <v>17-0831-P5R1</v>
          </cell>
          <cell r="F1067" t="str">
            <v>F1</v>
          </cell>
          <cell r="G1067" t="str">
            <v>NTP- CONTROL-6</v>
          </cell>
          <cell r="H1067">
            <v>2</v>
          </cell>
          <cell r="I1067" t="str">
            <v>Lysate control1</v>
          </cell>
          <cell r="J1067" t="str">
            <v>NA</v>
          </cell>
          <cell r="K1067" t="str">
            <v>NA</v>
          </cell>
          <cell r="L1067">
            <v>1</v>
          </cell>
          <cell r="M1067">
            <v>96</v>
          </cell>
          <cell r="N1067">
            <v>5</v>
          </cell>
          <cell r="O1067" t="str">
            <v xml:space="preserve">Human </v>
          </cell>
          <cell r="P1067" t="str">
            <v>S1500+</v>
          </cell>
          <cell r="Q1067" t="str">
            <v>HepaRG</v>
          </cell>
          <cell r="R1067" t="str">
            <v>2D</v>
          </cell>
          <cell r="S1067" t="str">
            <v>NA</v>
          </cell>
          <cell r="T1067" t="str">
            <v>NA</v>
          </cell>
          <cell r="U1067" t="str">
            <v>NA</v>
          </cell>
        </row>
        <row r="1068">
          <cell r="A1068" t="str">
            <v>Plate5-F10</v>
          </cell>
          <cell r="B1068">
            <v>1052</v>
          </cell>
          <cell r="C1068">
            <v>5</v>
          </cell>
          <cell r="D1068" t="str">
            <v>17-0831-P5R1_F10_2D_4</v>
          </cell>
          <cell r="E1068" t="str">
            <v>17-0831-P5R1</v>
          </cell>
          <cell r="F1068" t="str">
            <v>F10</v>
          </cell>
          <cell r="G1068" t="str">
            <v>2D</v>
          </cell>
          <cell r="H1068">
            <v>4</v>
          </cell>
          <cell r="I1068" t="str">
            <v>AFFF1-ARCTIC 3% MIL-SPEC AFFF-Solberg</v>
          </cell>
          <cell r="J1068">
            <v>6.3382409910777843E-3</v>
          </cell>
          <cell r="K1068" t="str">
            <v>D</v>
          </cell>
          <cell r="L1068">
            <v>1</v>
          </cell>
          <cell r="M1068">
            <v>96</v>
          </cell>
          <cell r="N1068">
            <v>5</v>
          </cell>
          <cell r="O1068" t="str">
            <v xml:space="preserve">Human </v>
          </cell>
          <cell r="P1068" t="str">
            <v>S1500+</v>
          </cell>
          <cell r="Q1068" t="str">
            <v>HepaRG</v>
          </cell>
          <cell r="R1068" t="str">
            <v>2D</v>
          </cell>
          <cell r="S1068" t="str">
            <v>NA</v>
          </cell>
          <cell r="T1068" t="str">
            <v>NA</v>
          </cell>
          <cell r="U1068" t="str">
            <v>NA</v>
          </cell>
        </row>
        <row r="1069">
          <cell r="A1069" t="str">
            <v>Plate5-F11</v>
          </cell>
          <cell r="B1069">
            <v>1055</v>
          </cell>
          <cell r="C1069">
            <v>5</v>
          </cell>
          <cell r="D1069" t="str">
            <v>17-0831-P5R1_F11_2E_3</v>
          </cell>
          <cell r="E1069" t="str">
            <v>17-0831-P5R1</v>
          </cell>
          <cell r="F1069" t="str">
            <v>F11</v>
          </cell>
          <cell r="G1069" t="str">
            <v>2E</v>
          </cell>
          <cell r="H1069">
            <v>3</v>
          </cell>
          <cell r="I1069" t="str">
            <v>AFFF1-ARCTIC 3% MIL-SPEC AFFF-Solberg</v>
          </cell>
          <cell r="J1069">
            <v>2.0057724655309444E-3</v>
          </cell>
          <cell r="K1069" t="str">
            <v>E</v>
          </cell>
          <cell r="L1069">
            <v>1</v>
          </cell>
          <cell r="M1069">
            <v>96</v>
          </cell>
          <cell r="N1069">
            <v>5</v>
          </cell>
          <cell r="O1069" t="str">
            <v xml:space="preserve">Human </v>
          </cell>
          <cell r="P1069" t="str">
            <v>S1500+</v>
          </cell>
          <cell r="Q1069" t="str">
            <v>HepaRG</v>
          </cell>
          <cell r="R1069" t="str">
            <v>2D</v>
          </cell>
          <cell r="S1069" t="str">
            <v>NA</v>
          </cell>
          <cell r="T1069" t="str">
            <v>NA</v>
          </cell>
          <cell r="U1069" t="str">
            <v>NA</v>
          </cell>
        </row>
        <row r="1070">
          <cell r="A1070" t="str">
            <v>Plate5-F12</v>
          </cell>
          <cell r="B1070">
            <v>1056</v>
          </cell>
          <cell r="C1070">
            <v>5</v>
          </cell>
          <cell r="D1070" t="str">
            <v>17-0831-P5R1_F12_2E_4</v>
          </cell>
          <cell r="E1070" t="str">
            <v>17-0831-P5R1</v>
          </cell>
          <cell r="F1070" t="str">
            <v>F12</v>
          </cell>
          <cell r="G1070" t="str">
            <v>2E</v>
          </cell>
          <cell r="H1070">
            <v>4</v>
          </cell>
          <cell r="I1070" t="str">
            <v>AFFF1-ARCTIC 3% MIL-SPEC AFFF-Solberg</v>
          </cell>
          <cell r="J1070">
            <v>2.0057724655309444E-3</v>
          </cell>
          <cell r="K1070" t="str">
            <v>E</v>
          </cell>
          <cell r="L1070">
            <v>1</v>
          </cell>
          <cell r="M1070">
            <v>96</v>
          </cell>
          <cell r="N1070">
            <v>5</v>
          </cell>
          <cell r="O1070" t="str">
            <v xml:space="preserve">Human </v>
          </cell>
          <cell r="P1070" t="str">
            <v>S1500+</v>
          </cell>
          <cell r="Q1070" t="str">
            <v>HepaRG</v>
          </cell>
          <cell r="R1070" t="str">
            <v>2D</v>
          </cell>
          <cell r="S1070" t="str">
            <v>NA</v>
          </cell>
          <cell r="T1070" t="str">
            <v>NA</v>
          </cell>
          <cell r="U1070" t="str">
            <v>NA</v>
          </cell>
        </row>
        <row r="1071">
          <cell r="A1071" t="str">
            <v>Plate5-F13</v>
          </cell>
          <cell r="B1071">
            <v>1223</v>
          </cell>
          <cell r="C1071">
            <v>5</v>
          </cell>
          <cell r="D1071" t="str">
            <v>17-0831-P5R1_F13_Media _3</v>
          </cell>
          <cell r="E1071" t="str">
            <v>17-0831-P5R1</v>
          </cell>
          <cell r="F1071" t="str">
            <v>F13</v>
          </cell>
          <cell r="G1071" t="str">
            <v>Media</v>
          </cell>
          <cell r="H1071">
            <v>3</v>
          </cell>
          <cell r="I1071" t="str">
            <v>Media control</v>
          </cell>
          <cell r="J1071">
            <v>0</v>
          </cell>
          <cell r="K1071" t="str">
            <v>NA</v>
          </cell>
          <cell r="L1071">
            <v>1</v>
          </cell>
          <cell r="M1071">
            <v>96</v>
          </cell>
          <cell r="N1071">
            <v>5</v>
          </cell>
          <cell r="O1071" t="str">
            <v xml:space="preserve">Human </v>
          </cell>
          <cell r="P1071" t="str">
            <v>S1500+</v>
          </cell>
          <cell r="Q1071" t="str">
            <v>HepaRG</v>
          </cell>
          <cell r="R1071" t="str">
            <v>2D</v>
          </cell>
          <cell r="S1071" t="str">
            <v>NA</v>
          </cell>
          <cell r="T1071" t="str">
            <v>NA</v>
          </cell>
          <cell r="U1071" t="str">
            <v>NA</v>
          </cell>
        </row>
        <row r="1072">
          <cell r="A1072" t="str">
            <v>Plate5-F14</v>
          </cell>
          <cell r="B1072">
            <v>1224</v>
          </cell>
          <cell r="C1072">
            <v>5</v>
          </cell>
          <cell r="D1072" t="str">
            <v>17-0831-P5R1_F14_Media _4</v>
          </cell>
          <cell r="E1072" t="str">
            <v>17-0831-P5R1</v>
          </cell>
          <cell r="F1072" t="str">
            <v>F14</v>
          </cell>
          <cell r="G1072" t="str">
            <v>Media</v>
          </cell>
          <cell r="H1072">
            <v>4</v>
          </cell>
          <cell r="I1072" t="str">
            <v>Media control</v>
          </cell>
          <cell r="J1072">
            <v>0</v>
          </cell>
          <cell r="K1072" t="str">
            <v>NA</v>
          </cell>
          <cell r="L1072">
            <v>1</v>
          </cell>
          <cell r="M1072">
            <v>96</v>
          </cell>
          <cell r="N1072">
            <v>5</v>
          </cell>
          <cell r="O1072" t="str">
            <v xml:space="preserve">Human </v>
          </cell>
          <cell r="P1072" t="str">
            <v>S1500+</v>
          </cell>
          <cell r="Q1072" t="str">
            <v>HepaRG</v>
          </cell>
          <cell r="R1072" t="str">
            <v>2D</v>
          </cell>
          <cell r="S1072" t="str">
            <v>NA</v>
          </cell>
          <cell r="T1072" t="str">
            <v>NA</v>
          </cell>
          <cell r="U1072" t="str">
            <v>NA</v>
          </cell>
        </row>
        <row r="1073">
          <cell r="A1073" t="str">
            <v>Plate5-F15</v>
          </cell>
          <cell r="B1073">
            <v>1059</v>
          </cell>
          <cell r="C1073">
            <v>5</v>
          </cell>
          <cell r="D1073" t="str">
            <v>17-0831-P5R1_F15_2F_3</v>
          </cell>
          <cell r="E1073" t="str">
            <v>17-0831-P5R1</v>
          </cell>
          <cell r="F1073" t="str">
            <v>F15</v>
          </cell>
          <cell r="G1073" t="str">
            <v>2F</v>
          </cell>
          <cell r="H1073">
            <v>3</v>
          </cell>
          <cell r="I1073" t="str">
            <v>AFFF1-ARCTIC 3% MIL-SPEC AFFF-Solberg</v>
          </cell>
          <cell r="J1073">
            <v>6.3473812200346336E-4</v>
          </cell>
          <cell r="K1073" t="str">
            <v>F</v>
          </cell>
          <cell r="L1073">
            <v>1</v>
          </cell>
          <cell r="M1073">
            <v>96</v>
          </cell>
          <cell r="N1073">
            <v>5</v>
          </cell>
          <cell r="O1073" t="str">
            <v xml:space="preserve">Human </v>
          </cell>
          <cell r="P1073" t="str">
            <v>S1500+</v>
          </cell>
          <cell r="Q1073" t="str">
            <v>HepaRG</v>
          </cell>
          <cell r="R1073" t="str">
            <v>2D</v>
          </cell>
          <cell r="S1073" t="str">
            <v>NA</v>
          </cell>
          <cell r="T1073" t="str">
            <v>NA</v>
          </cell>
          <cell r="U1073" t="str">
            <v>NA</v>
          </cell>
        </row>
        <row r="1074">
          <cell r="A1074" t="str">
            <v>Plate5-F16</v>
          </cell>
          <cell r="B1074">
            <v>1060</v>
          </cell>
          <cell r="C1074">
            <v>5</v>
          </cell>
          <cell r="D1074" t="str">
            <v>17-0831-P5R1_F16_2F_4</v>
          </cell>
          <cell r="E1074" t="str">
            <v>17-0831-P5R1</v>
          </cell>
          <cell r="F1074" t="str">
            <v>F16</v>
          </cell>
          <cell r="G1074" t="str">
            <v>2F</v>
          </cell>
          <cell r="H1074">
            <v>4</v>
          </cell>
          <cell r="I1074" t="str">
            <v>AFFF1-ARCTIC 3% MIL-SPEC AFFF-Solberg</v>
          </cell>
          <cell r="J1074">
            <v>6.3473812200346336E-4</v>
          </cell>
          <cell r="K1074" t="str">
            <v>F</v>
          </cell>
          <cell r="L1074">
            <v>1</v>
          </cell>
          <cell r="M1074">
            <v>96</v>
          </cell>
          <cell r="N1074">
            <v>5</v>
          </cell>
          <cell r="O1074" t="str">
            <v xml:space="preserve">Human </v>
          </cell>
          <cell r="P1074" t="str">
            <v>S1500+</v>
          </cell>
          <cell r="Q1074" t="str">
            <v>HepaRG</v>
          </cell>
          <cell r="R1074" t="str">
            <v>2D</v>
          </cell>
          <cell r="S1074" t="str">
            <v>NA</v>
          </cell>
          <cell r="T1074" t="str">
            <v>NA</v>
          </cell>
          <cell r="U1074" t="str">
            <v>NA</v>
          </cell>
        </row>
        <row r="1075">
          <cell r="A1075" t="str">
            <v>Plate5-F17</v>
          </cell>
          <cell r="B1075">
            <v>1063</v>
          </cell>
          <cell r="C1075">
            <v>5</v>
          </cell>
          <cell r="D1075" t="str">
            <v>17-0831-P5R1_F17_2G_3</v>
          </cell>
          <cell r="E1075" t="str">
            <v>17-0831-P5R1</v>
          </cell>
          <cell r="F1075" t="str">
            <v>F17</v>
          </cell>
          <cell r="G1075" t="str">
            <v>2G</v>
          </cell>
          <cell r="H1075">
            <v>3</v>
          </cell>
          <cell r="I1075" t="str">
            <v>AFFF1-ARCTIC 3% MIL-SPEC AFFF-Solberg</v>
          </cell>
          <cell r="J1075">
            <v>2.0086649430489347E-4</v>
          </cell>
          <cell r="K1075" t="str">
            <v>G</v>
          </cell>
          <cell r="L1075">
            <v>1</v>
          </cell>
          <cell r="M1075">
            <v>96</v>
          </cell>
          <cell r="N1075">
            <v>5</v>
          </cell>
          <cell r="O1075" t="str">
            <v xml:space="preserve">Human </v>
          </cell>
          <cell r="P1075" t="str">
            <v>S1500+</v>
          </cell>
          <cell r="Q1075" t="str">
            <v>HepaRG</v>
          </cell>
          <cell r="R1075" t="str">
            <v>2D</v>
          </cell>
          <cell r="S1075" t="str">
            <v>NA</v>
          </cell>
          <cell r="T1075" t="str">
            <v>NA</v>
          </cell>
          <cell r="U1075" t="str">
            <v>NA</v>
          </cell>
        </row>
        <row r="1076">
          <cell r="A1076" t="str">
            <v>Plate5-F18</v>
          </cell>
          <cell r="B1076">
            <v>1064</v>
          </cell>
          <cell r="C1076">
            <v>5</v>
          </cell>
          <cell r="D1076" t="str">
            <v>17-0831-P5R1_F18_2G_4</v>
          </cell>
          <cell r="E1076" t="str">
            <v>17-0831-P5R1</v>
          </cell>
          <cell r="F1076" t="str">
            <v>F18</v>
          </cell>
          <cell r="G1076" t="str">
            <v>2G</v>
          </cell>
          <cell r="H1076">
            <v>4</v>
          </cell>
          <cell r="I1076" t="str">
            <v>AFFF1-ARCTIC 3% MIL-SPEC AFFF-Solberg</v>
          </cell>
          <cell r="J1076">
            <v>2.0086649430489347E-4</v>
          </cell>
          <cell r="K1076" t="str">
            <v>G</v>
          </cell>
          <cell r="L1076">
            <v>1</v>
          </cell>
          <cell r="M1076">
            <v>96</v>
          </cell>
          <cell r="N1076">
            <v>5</v>
          </cell>
          <cell r="O1076" t="str">
            <v xml:space="preserve">Human </v>
          </cell>
          <cell r="P1076" t="str">
            <v>S1500+</v>
          </cell>
          <cell r="Q1076" t="str">
            <v>HepaRG</v>
          </cell>
          <cell r="R1076" t="str">
            <v>2D</v>
          </cell>
          <cell r="S1076" t="str">
            <v>NA</v>
          </cell>
          <cell r="T1076" t="str">
            <v>NA</v>
          </cell>
          <cell r="U1076" t="str">
            <v>NA</v>
          </cell>
        </row>
        <row r="1077">
          <cell r="A1077" t="str">
            <v>Plate5-F19</v>
          </cell>
          <cell r="B1077">
            <v>1067</v>
          </cell>
          <cell r="C1077">
            <v>5</v>
          </cell>
          <cell r="D1077" t="str">
            <v>17-0831-P5R1_F19_2H_3</v>
          </cell>
          <cell r="E1077" t="str">
            <v>17-0831-P5R1</v>
          </cell>
          <cell r="F1077" t="str">
            <v>F19</v>
          </cell>
          <cell r="G1077" t="str">
            <v>2H</v>
          </cell>
          <cell r="H1077">
            <v>3</v>
          </cell>
          <cell r="I1077" t="str">
            <v>AFFF1-ARCTIC 3% MIL-SPEC AFFF-Solberg</v>
          </cell>
          <cell r="J1077">
            <v>6.356534629901692E-5</v>
          </cell>
          <cell r="K1077" t="str">
            <v>H</v>
          </cell>
          <cell r="L1077">
            <v>1</v>
          </cell>
          <cell r="M1077">
            <v>96</v>
          </cell>
          <cell r="N1077">
            <v>5</v>
          </cell>
          <cell r="O1077" t="str">
            <v xml:space="preserve">Human </v>
          </cell>
          <cell r="P1077" t="str">
            <v>S1500+</v>
          </cell>
          <cell r="Q1077" t="str">
            <v>HepaRG</v>
          </cell>
          <cell r="R1077" t="str">
            <v>2D</v>
          </cell>
          <cell r="S1077" t="str">
            <v>NA</v>
          </cell>
          <cell r="T1077" t="str">
            <v>NA</v>
          </cell>
          <cell r="U1077" t="str">
            <v>NA</v>
          </cell>
        </row>
        <row r="1078">
          <cell r="A1078" t="str">
            <v>Plate5-F20</v>
          </cell>
          <cell r="B1078">
            <v>1068</v>
          </cell>
          <cell r="C1078">
            <v>5</v>
          </cell>
          <cell r="D1078" t="str">
            <v>17-0831-P5R1_F20_2H_4</v>
          </cell>
          <cell r="E1078" t="str">
            <v>17-0831-P5R1</v>
          </cell>
          <cell r="F1078" t="str">
            <v>F20</v>
          </cell>
          <cell r="G1078" t="str">
            <v>2H</v>
          </cell>
          <cell r="H1078">
            <v>4</v>
          </cell>
          <cell r="I1078" t="str">
            <v>AFFF1-ARCTIC 3% MIL-SPEC AFFF-Solberg</v>
          </cell>
          <cell r="J1078">
            <v>6.356534629901692E-5</v>
          </cell>
          <cell r="K1078" t="str">
            <v>H</v>
          </cell>
          <cell r="L1078">
            <v>1</v>
          </cell>
          <cell r="M1078">
            <v>96</v>
          </cell>
          <cell r="N1078">
            <v>5</v>
          </cell>
          <cell r="O1078" t="str">
            <v xml:space="preserve">Human </v>
          </cell>
          <cell r="P1078" t="str">
            <v>S1500+</v>
          </cell>
          <cell r="Q1078" t="str">
            <v>HepaRG</v>
          </cell>
          <cell r="R1078" t="str">
            <v>2D</v>
          </cell>
          <cell r="S1078" t="str">
            <v>NA</v>
          </cell>
          <cell r="T1078" t="str">
            <v>NA</v>
          </cell>
          <cell r="U1078" t="str">
            <v>NA</v>
          </cell>
        </row>
        <row r="1079">
          <cell r="A1079" t="str">
            <v>Plate5-F21</v>
          </cell>
          <cell r="B1079">
            <v>1071</v>
          </cell>
          <cell r="C1079">
            <v>5</v>
          </cell>
          <cell r="D1079" t="str">
            <v>17-0831-P5R1_F21_2I_3</v>
          </cell>
          <cell r="E1079" t="str">
            <v>17-0831-P5R1</v>
          </cell>
          <cell r="F1079" t="str">
            <v>F21</v>
          </cell>
          <cell r="G1079" t="str">
            <v>2I</v>
          </cell>
          <cell r="H1079">
            <v>3</v>
          </cell>
          <cell r="I1079" t="str">
            <v>AFFF1-ARCTIC 3% MIL-SPEC AFFF-Solberg</v>
          </cell>
          <cell r="J1079">
            <v>2.0115615917410416E-5</v>
          </cell>
          <cell r="K1079" t="str">
            <v>I</v>
          </cell>
          <cell r="L1079">
            <v>1</v>
          </cell>
          <cell r="M1079">
            <v>96</v>
          </cell>
          <cell r="N1079">
            <v>5</v>
          </cell>
          <cell r="O1079" t="str">
            <v xml:space="preserve">Human </v>
          </cell>
          <cell r="P1079" t="str">
            <v>S1500+</v>
          </cell>
          <cell r="Q1079" t="str">
            <v>HepaRG</v>
          </cell>
          <cell r="R1079" t="str">
            <v>2D</v>
          </cell>
          <cell r="S1079" t="str">
            <v>NA</v>
          </cell>
          <cell r="T1079" t="str">
            <v>NA</v>
          </cell>
          <cell r="U1079" t="str">
            <v>NA</v>
          </cell>
        </row>
        <row r="1080">
          <cell r="A1080" t="str">
            <v>Plate5-F22</v>
          </cell>
          <cell r="B1080">
            <v>1072</v>
          </cell>
          <cell r="C1080">
            <v>5</v>
          </cell>
          <cell r="D1080" t="str">
            <v>17-0831-P5R1_F22_2I_4</v>
          </cell>
          <cell r="E1080" t="str">
            <v>17-0831-P5R1</v>
          </cell>
          <cell r="F1080" t="str">
            <v>F22</v>
          </cell>
          <cell r="G1080" t="str">
            <v>2I</v>
          </cell>
          <cell r="H1080">
            <v>4</v>
          </cell>
          <cell r="I1080" t="str">
            <v>AFFF1-ARCTIC 3% MIL-SPEC AFFF-Solberg</v>
          </cell>
          <cell r="J1080">
            <v>2.0115615917410416E-5</v>
          </cell>
          <cell r="K1080" t="str">
            <v>I</v>
          </cell>
          <cell r="L1080">
            <v>1</v>
          </cell>
          <cell r="M1080">
            <v>96</v>
          </cell>
          <cell r="N1080">
            <v>5</v>
          </cell>
          <cell r="O1080" t="str">
            <v xml:space="preserve">Human </v>
          </cell>
          <cell r="P1080" t="str">
            <v>S1500+</v>
          </cell>
          <cell r="Q1080" t="str">
            <v>HepaRG</v>
          </cell>
          <cell r="R1080" t="str">
            <v>2D</v>
          </cell>
          <cell r="S1080" t="str">
            <v>NA</v>
          </cell>
          <cell r="T1080" t="str">
            <v>NA</v>
          </cell>
          <cell r="U1080" t="str">
            <v>NA</v>
          </cell>
        </row>
        <row r="1081">
          <cell r="A1081" t="str">
            <v>Plate5-F3</v>
          </cell>
          <cell r="B1081">
            <v>1039</v>
          </cell>
          <cell r="C1081">
            <v>5</v>
          </cell>
          <cell r="D1081" t="str">
            <v>17-0831-P5R1_F3_2A_3</v>
          </cell>
          <cell r="E1081" t="str">
            <v>17-0831-P5R1</v>
          </cell>
          <cell r="F1081" t="str">
            <v>F3</v>
          </cell>
          <cell r="G1081" t="str">
            <v>2A</v>
          </cell>
          <cell r="H1081">
            <v>3</v>
          </cell>
          <cell r="I1081" t="str">
            <v>AFFF1-ARCTIC 3% MIL-SPEC AFFF-Solberg</v>
          </cell>
          <cell r="J1081">
            <v>0.2</v>
          </cell>
          <cell r="K1081" t="str">
            <v>A</v>
          </cell>
          <cell r="L1081">
            <v>1</v>
          </cell>
          <cell r="M1081">
            <v>96</v>
          </cell>
          <cell r="N1081">
            <v>5</v>
          </cell>
          <cell r="O1081" t="str">
            <v xml:space="preserve">Human </v>
          </cell>
          <cell r="P1081" t="str">
            <v>S1500+</v>
          </cell>
          <cell r="Q1081" t="str">
            <v>HepaRG</v>
          </cell>
          <cell r="R1081" t="str">
            <v>2D</v>
          </cell>
          <cell r="S1081" t="str">
            <v>NA</v>
          </cell>
          <cell r="T1081" t="str">
            <v>NA</v>
          </cell>
          <cell r="U1081" t="str">
            <v>NA</v>
          </cell>
        </row>
        <row r="1082">
          <cell r="A1082" t="str">
            <v>Plate5-F4</v>
          </cell>
          <cell r="B1082">
            <v>1040</v>
          </cell>
          <cell r="C1082">
            <v>5</v>
          </cell>
          <cell r="D1082" t="str">
            <v>17-0831-P5R1_F4_2A_4</v>
          </cell>
          <cell r="E1082" t="str">
            <v>17-0831-P5R1</v>
          </cell>
          <cell r="F1082" t="str">
            <v>F4</v>
          </cell>
          <cell r="G1082" t="str">
            <v>2A</v>
          </cell>
          <cell r="H1082">
            <v>4</v>
          </cell>
          <cell r="I1082" t="str">
            <v>AFFF1-ARCTIC 3% MIL-SPEC AFFF-Solberg</v>
          </cell>
          <cell r="J1082">
            <v>0.2</v>
          </cell>
          <cell r="K1082" t="str">
            <v>A</v>
          </cell>
          <cell r="L1082">
            <v>1</v>
          </cell>
          <cell r="M1082">
            <v>96</v>
          </cell>
          <cell r="N1082">
            <v>5</v>
          </cell>
          <cell r="O1082" t="str">
            <v xml:space="preserve">Human </v>
          </cell>
          <cell r="P1082" t="str">
            <v>S1500+</v>
          </cell>
          <cell r="Q1082" t="str">
            <v>HepaRG</v>
          </cell>
          <cell r="R1082" t="str">
            <v>2D</v>
          </cell>
          <cell r="S1082" t="str">
            <v>NA</v>
          </cell>
          <cell r="T1082" t="str">
            <v>NA</v>
          </cell>
          <cell r="U1082" t="str">
            <v>NA</v>
          </cell>
        </row>
        <row r="1083">
          <cell r="A1083" t="str">
            <v>Plate5-F5</v>
          </cell>
          <cell r="B1083">
            <v>1043</v>
          </cell>
          <cell r="C1083">
            <v>5</v>
          </cell>
          <cell r="D1083" t="str">
            <v>17-0831-P5R1_F5_2B_3</v>
          </cell>
          <cell r="E1083" t="str">
            <v>17-0831-P5R1</v>
          </cell>
          <cell r="F1083" t="str">
            <v>F5</v>
          </cell>
          <cell r="G1083" t="str">
            <v>2B</v>
          </cell>
          <cell r="H1083">
            <v>3</v>
          </cell>
          <cell r="I1083" t="str">
            <v>AFFF1-ARCTIC 3% MIL-SPEC AFFF-Solberg</v>
          </cell>
          <cell r="J1083">
            <v>6.3291139240506333E-2</v>
          </cell>
          <cell r="K1083" t="str">
            <v>B</v>
          </cell>
          <cell r="L1083">
            <v>1</v>
          </cell>
          <cell r="M1083">
            <v>96</v>
          </cell>
          <cell r="N1083">
            <v>5</v>
          </cell>
          <cell r="O1083" t="str">
            <v xml:space="preserve">Human </v>
          </cell>
          <cell r="P1083" t="str">
            <v>S1500+</v>
          </cell>
          <cell r="Q1083" t="str">
            <v>HepaRG</v>
          </cell>
          <cell r="R1083" t="str">
            <v>2D</v>
          </cell>
          <cell r="S1083" t="str">
            <v>NA</v>
          </cell>
          <cell r="T1083" t="str">
            <v>NA</v>
          </cell>
          <cell r="U1083" t="str">
            <v>NA</v>
          </cell>
        </row>
        <row r="1084">
          <cell r="A1084" t="str">
            <v>Plate5-F6</v>
          </cell>
          <cell r="B1084">
            <v>1044</v>
          </cell>
          <cell r="C1084">
            <v>5</v>
          </cell>
          <cell r="D1084" t="str">
            <v>17-0831-P5R1_F6_2B_4</v>
          </cell>
          <cell r="E1084" t="str">
            <v>17-0831-P5R1</v>
          </cell>
          <cell r="F1084" t="str">
            <v>F6</v>
          </cell>
          <cell r="G1084" t="str">
            <v>2B</v>
          </cell>
          <cell r="H1084">
            <v>4</v>
          </cell>
          <cell r="I1084" t="str">
            <v>AFFF1-ARCTIC 3% MIL-SPEC AFFF-Solberg</v>
          </cell>
          <cell r="J1084">
            <v>6.3291139240506333E-2</v>
          </cell>
          <cell r="K1084" t="str">
            <v>B</v>
          </cell>
          <cell r="L1084">
            <v>1</v>
          </cell>
          <cell r="M1084">
            <v>96</v>
          </cell>
          <cell r="N1084">
            <v>5</v>
          </cell>
          <cell r="O1084" t="str">
            <v xml:space="preserve">Human </v>
          </cell>
          <cell r="P1084" t="str">
            <v>S1500+</v>
          </cell>
          <cell r="Q1084" t="str">
            <v>HepaRG</v>
          </cell>
          <cell r="R1084" t="str">
            <v>2D</v>
          </cell>
          <cell r="S1084" t="str">
            <v>NA</v>
          </cell>
          <cell r="T1084" t="str">
            <v>NA</v>
          </cell>
          <cell r="U1084" t="str">
            <v>NA</v>
          </cell>
        </row>
        <row r="1085">
          <cell r="A1085" t="str">
            <v>Plate5-F7</v>
          </cell>
          <cell r="B1085">
            <v>1047</v>
          </cell>
          <cell r="C1085">
            <v>5</v>
          </cell>
          <cell r="D1085" t="str">
            <v>17-0831-P5R1_F7_2C_3</v>
          </cell>
          <cell r="E1085" t="str">
            <v>17-0831-P5R1</v>
          </cell>
          <cell r="F1085" t="str">
            <v>F7</v>
          </cell>
          <cell r="G1085" t="str">
            <v>2C</v>
          </cell>
          <cell r="H1085">
            <v>3</v>
          </cell>
          <cell r="I1085" t="str">
            <v>AFFF1-ARCTIC 3% MIL-SPEC AFFF-Solberg</v>
          </cell>
          <cell r="J1085">
            <v>2.0028841531805799E-2</v>
          </cell>
          <cell r="K1085" t="str">
            <v>C</v>
          </cell>
          <cell r="L1085">
            <v>1</v>
          </cell>
          <cell r="M1085">
            <v>96</v>
          </cell>
          <cell r="N1085">
            <v>5</v>
          </cell>
          <cell r="O1085" t="str">
            <v xml:space="preserve">Human </v>
          </cell>
          <cell r="P1085" t="str">
            <v>S1500+</v>
          </cell>
          <cell r="Q1085" t="str">
            <v>HepaRG</v>
          </cell>
          <cell r="R1085" t="str">
            <v>2D</v>
          </cell>
          <cell r="S1085" t="str">
            <v>NA</v>
          </cell>
          <cell r="T1085" t="str">
            <v>NA</v>
          </cell>
          <cell r="U1085" t="str">
            <v>NA</v>
          </cell>
        </row>
        <row r="1086">
          <cell r="A1086" t="str">
            <v>Plate5-F8</v>
          </cell>
          <cell r="B1086">
            <v>1048</v>
          </cell>
          <cell r="C1086">
            <v>5</v>
          </cell>
          <cell r="D1086" t="str">
            <v>17-0831-P5R1_F8_2C_4</v>
          </cell>
          <cell r="E1086" t="str">
            <v>17-0831-P5R1</v>
          </cell>
          <cell r="F1086" t="str">
            <v>F8</v>
          </cell>
          <cell r="G1086" t="str">
            <v>2C</v>
          </cell>
          <cell r="H1086">
            <v>4</v>
          </cell>
          <cell r="I1086" t="str">
            <v>AFFF1-ARCTIC 3% MIL-SPEC AFFF-Solberg</v>
          </cell>
          <cell r="J1086">
            <v>2.0028841531805799E-2</v>
          </cell>
          <cell r="K1086" t="str">
            <v>C</v>
          </cell>
          <cell r="L1086">
            <v>1</v>
          </cell>
          <cell r="M1086">
            <v>96</v>
          </cell>
          <cell r="N1086">
            <v>5</v>
          </cell>
          <cell r="O1086" t="str">
            <v xml:space="preserve">Human </v>
          </cell>
          <cell r="P1086" t="str">
            <v>S1500+</v>
          </cell>
          <cell r="Q1086" t="str">
            <v>HepaRG</v>
          </cell>
          <cell r="R1086" t="str">
            <v>2D</v>
          </cell>
          <cell r="S1086" t="str">
            <v>NA</v>
          </cell>
          <cell r="T1086" t="str">
            <v>NA</v>
          </cell>
          <cell r="U1086" t="str">
            <v>NA</v>
          </cell>
        </row>
        <row r="1087">
          <cell r="A1087" t="str">
            <v>Plate5-F9</v>
          </cell>
          <cell r="B1087">
            <v>1051</v>
          </cell>
          <cell r="C1087">
            <v>5</v>
          </cell>
          <cell r="D1087" t="str">
            <v>17-0831-P5R1_F9_2D_3</v>
          </cell>
          <cell r="E1087" t="str">
            <v>17-0831-P5R1</v>
          </cell>
          <cell r="F1087" t="str">
            <v>F9</v>
          </cell>
          <cell r="G1087" t="str">
            <v>2D</v>
          </cell>
          <cell r="H1087">
            <v>3</v>
          </cell>
          <cell r="I1087" t="str">
            <v>AFFF1-ARCTIC 3% MIL-SPEC AFFF-Solberg</v>
          </cell>
          <cell r="J1087">
            <v>6.3382409910777843E-3</v>
          </cell>
          <cell r="K1087" t="str">
            <v>D</v>
          </cell>
          <cell r="L1087">
            <v>1</v>
          </cell>
          <cell r="M1087">
            <v>96</v>
          </cell>
          <cell r="N1087">
            <v>5</v>
          </cell>
          <cell r="O1087" t="str">
            <v xml:space="preserve">Human </v>
          </cell>
          <cell r="P1087" t="str">
            <v>S1500+</v>
          </cell>
          <cell r="Q1087" t="str">
            <v>HepaRG</v>
          </cell>
          <cell r="R1087" t="str">
            <v>2D</v>
          </cell>
          <cell r="S1087" t="str">
            <v>NA</v>
          </cell>
          <cell r="T1087" t="str">
            <v>NA</v>
          </cell>
          <cell r="U1087" t="str">
            <v>NA</v>
          </cell>
        </row>
        <row r="1088">
          <cell r="A1088" t="str">
            <v>Plate5-G1</v>
          </cell>
          <cell r="B1088">
            <v>1247</v>
          </cell>
          <cell r="C1088">
            <v>5</v>
          </cell>
          <cell r="D1088" t="str">
            <v>17-0831-P5R1_G1_NTP- CONTROL-7_1</v>
          </cell>
          <cell r="E1088" t="str">
            <v>17-0831-P5R1</v>
          </cell>
          <cell r="F1088" t="str">
            <v>G1</v>
          </cell>
          <cell r="G1088" t="str">
            <v>NTP- CONTROL-7</v>
          </cell>
          <cell r="H1088">
            <v>1</v>
          </cell>
          <cell r="I1088" t="str">
            <v>Lysate control2</v>
          </cell>
          <cell r="J1088" t="str">
            <v>NA</v>
          </cell>
          <cell r="K1088" t="str">
            <v>NA</v>
          </cell>
          <cell r="L1088">
            <v>1</v>
          </cell>
          <cell r="M1088">
            <v>96</v>
          </cell>
          <cell r="N1088">
            <v>5</v>
          </cell>
          <cell r="O1088" t="str">
            <v xml:space="preserve">Human </v>
          </cell>
          <cell r="P1088" t="str">
            <v>S1500+</v>
          </cell>
          <cell r="Q1088" t="str">
            <v>HepaRG</v>
          </cell>
          <cell r="R1088" t="str">
            <v>2D</v>
          </cell>
          <cell r="S1088" t="str">
            <v>NA</v>
          </cell>
          <cell r="T1088" t="str">
            <v>NA</v>
          </cell>
          <cell r="U1088" t="str">
            <v>NA</v>
          </cell>
        </row>
        <row r="1089">
          <cell r="A1089" t="str">
            <v>Plate5-G10</v>
          </cell>
          <cell r="B1089">
            <v>1086</v>
          </cell>
          <cell r="C1089">
            <v>5</v>
          </cell>
          <cell r="D1089" t="str">
            <v>17-0831-P5R1_G10_3D_2</v>
          </cell>
          <cell r="E1089" t="str">
            <v>17-0831-P5R1</v>
          </cell>
          <cell r="F1089" t="str">
            <v>G10</v>
          </cell>
          <cell r="G1089" t="str">
            <v>3D</v>
          </cell>
          <cell r="H1089">
            <v>2</v>
          </cell>
          <cell r="I1089" t="str">
            <v>AFFF2-ANSULITE AFC-3MS 3% AFFF-CHEMGUARD</v>
          </cell>
          <cell r="J1089">
            <v>1.901472297323335E-3</v>
          </cell>
          <cell r="K1089" t="str">
            <v>D</v>
          </cell>
          <cell r="L1089">
            <v>1</v>
          </cell>
          <cell r="M1089">
            <v>96</v>
          </cell>
          <cell r="N1089">
            <v>5</v>
          </cell>
          <cell r="O1089" t="str">
            <v xml:space="preserve">Human </v>
          </cell>
          <cell r="P1089" t="str">
            <v>S1500+</v>
          </cell>
          <cell r="Q1089" t="str">
            <v>HepaRG</v>
          </cell>
          <cell r="R1089" t="str">
            <v>2D</v>
          </cell>
          <cell r="S1089" t="str">
            <v>NA</v>
          </cell>
          <cell r="T1089" t="str">
            <v>NA</v>
          </cell>
          <cell r="U1089" t="str">
            <v>NA</v>
          </cell>
        </row>
        <row r="1090">
          <cell r="A1090" t="str">
            <v>Plate5-G11</v>
          </cell>
          <cell r="B1090">
            <v>1089</v>
          </cell>
          <cell r="C1090">
            <v>5</v>
          </cell>
          <cell r="D1090" t="str">
            <v>17-0831-P5R1_G11_3E_1</v>
          </cell>
          <cell r="E1090" t="str">
            <v>17-0831-P5R1</v>
          </cell>
          <cell r="F1090" t="str">
            <v>G11</v>
          </cell>
          <cell r="G1090" t="str">
            <v>3E</v>
          </cell>
          <cell r="H1090">
            <v>1</v>
          </cell>
          <cell r="I1090" t="str">
            <v>AFFF2-ANSULITE AFC-3MS 3% AFFF-CHEMGUARD</v>
          </cell>
          <cell r="J1090">
            <v>6.0173173965928325E-4</v>
          </cell>
          <cell r="K1090" t="str">
            <v>E</v>
          </cell>
          <cell r="L1090">
            <v>1</v>
          </cell>
          <cell r="M1090">
            <v>96</v>
          </cell>
          <cell r="N1090">
            <v>5</v>
          </cell>
          <cell r="O1090" t="str">
            <v xml:space="preserve">Human </v>
          </cell>
          <cell r="P1090" t="str">
            <v>S1500+</v>
          </cell>
          <cell r="Q1090" t="str">
            <v>HepaRG</v>
          </cell>
          <cell r="R1090" t="str">
            <v>2D</v>
          </cell>
          <cell r="S1090" t="str">
            <v>NA</v>
          </cell>
          <cell r="T1090" t="str">
            <v>NA</v>
          </cell>
          <cell r="U1090" t="str">
            <v>NA</v>
          </cell>
        </row>
        <row r="1091">
          <cell r="A1091" t="str">
            <v>Plate5-G12</v>
          </cell>
          <cell r="B1091">
            <v>1090</v>
          </cell>
          <cell r="C1091">
            <v>5</v>
          </cell>
          <cell r="D1091" t="str">
            <v>17-0831-P5R1_G12_3E_2</v>
          </cell>
          <cell r="E1091" t="str">
            <v>17-0831-P5R1</v>
          </cell>
          <cell r="F1091" t="str">
            <v>G12</v>
          </cell>
          <cell r="G1091" t="str">
            <v>3E</v>
          </cell>
          <cell r="H1091">
            <v>2</v>
          </cell>
          <cell r="I1091" t="str">
            <v>AFFF2-ANSULITE AFC-3MS 3% AFFF-CHEMGUARD</v>
          </cell>
          <cell r="J1091">
            <v>6.0173173965928325E-4</v>
          </cell>
          <cell r="K1091" t="str">
            <v>E</v>
          </cell>
          <cell r="L1091">
            <v>1</v>
          </cell>
          <cell r="M1091">
            <v>96</v>
          </cell>
          <cell r="N1091">
            <v>5</v>
          </cell>
          <cell r="O1091" t="str">
            <v xml:space="preserve">Human </v>
          </cell>
          <cell r="P1091" t="str">
            <v>S1500+</v>
          </cell>
          <cell r="Q1091" t="str">
            <v>HepaRG</v>
          </cell>
          <cell r="R1091" t="str">
            <v>2D</v>
          </cell>
          <cell r="S1091" t="str">
            <v>NA</v>
          </cell>
          <cell r="T1091" t="str">
            <v>NA</v>
          </cell>
          <cell r="U1091" t="str">
            <v>NA</v>
          </cell>
        </row>
        <row r="1092">
          <cell r="A1092" t="str">
            <v>Plate5-G13</v>
          </cell>
          <cell r="B1092">
            <v>1225</v>
          </cell>
          <cell r="C1092">
            <v>5</v>
          </cell>
          <cell r="D1092" t="str">
            <v>17-0831-P5R1_G13_Media _1</v>
          </cell>
          <cell r="E1092" t="str">
            <v>17-0831-P5R1</v>
          </cell>
          <cell r="F1092" t="str">
            <v>G13</v>
          </cell>
          <cell r="G1092" t="str">
            <v>Media</v>
          </cell>
          <cell r="H1092">
            <v>1</v>
          </cell>
          <cell r="I1092" t="str">
            <v>Media control</v>
          </cell>
          <cell r="J1092">
            <v>0</v>
          </cell>
          <cell r="K1092" t="str">
            <v>NA</v>
          </cell>
          <cell r="L1092">
            <v>1</v>
          </cell>
          <cell r="M1092">
            <v>96</v>
          </cell>
          <cell r="N1092">
            <v>5</v>
          </cell>
          <cell r="O1092" t="str">
            <v xml:space="preserve">Human </v>
          </cell>
          <cell r="P1092" t="str">
            <v>S1500+</v>
          </cell>
          <cell r="Q1092" t="str">
            <v>HepaRG</v>
          </cell>
          <cell r="R1092" t="str">
            <v>2D</v>
          </cell>
          <cell r="S1092" t="str">
            <v>NA</v>
          </cell>
          <cell r="T1092" t="str">
            <v>NA</v>
          </cell>
          <cell r="U1092" t="str">
            <v>NA</v>
          </cell>
        </row>
        <row r="1093">
          <cell r="A1093" t="str">
            <v>Plate5-G14</v>
          </cell>
          <cell r="B1093">
            <v>1226</v>
          </cell>
          <cell r="C1093">
            <v>5</v>
          </cell>
          <cell r="D1093" t="str">
            <v>17-0831-P5R1_G14_Media _2</v>
          </cell>
          <cell r="E1093" t="str">
            <v>17-0831-P5R1</v>
          </cell>
          <cell r="F1093" t="str">
            <v>G14</v>
          </cell>
          <cell r="G1093" t="str">
            <v>Media</v>
          </cell>
          <cell r="H1093">
            <v>2</v>
          </cell>
          <cell r="I1093" t="str">
            <v>Media control</v>
          </cell>
          <cell r="J1093">
            <v>0</v>
          </cell>
          <cell r="K1093" t="str">
            <v>NA</v>
          </cell>
          <cell r="L1093">
            <v>1</v>
          </cell>
          <cell r="M1093">
            <v>96</v>
          </cell>
          <cell r="N1093">
            <v>5</v>
          </cell>
          <cell r="O1093" t="str">
            <v xml:space="preserve">Human </v>
          </cell>
          <cell r="P1093" t="str">
            <v>S1500+</v>
          </cell>
          <cell r="Q1093" t="str">
            <v>HepaRG</v>
          </cell>
          <cell r="R1093" t="str">
            <v>2D</v>
          </cell>
          <cell r="S1093" t="str">
            <v>NA</v>
          </cell>
          <cell r="T1093" t="str">
            <v>NA</v>
          </cell>
          <cell r="U1093" t="str">
            <v>NA</v>
          </cell>
        </row>
        <row r="1094">
          <cell r="A1094" t="str">
            <v>Plate5-G15</v>
          </cell>
          <cell r="B1094">
            <v>1093</v>
          </cell>
          <cell r="C1094">
            <v>5</v>
          </cell>
          <cell r="D1094" t="str">
            <v>17-0831-P5R1_G15_3F_1</v>
          </cell>
          <cell r="E1094" t="str">
            <v>17-0831-P5R1</v>
          </cell>
          <cell r="F1094" t="str">
            <v>G15</v>
          </cell>
          <cell r="G1094" t="str">
            <v>3F</v>
          </cell>
          <cell r="H1094">
            <v>1</v>
          </cell>
          <cell r="I1094" t="str">
            <v>AFFF2-ANSULITE AFC-3MS 3% AFFF-CHEMGUARD</v>
          </cell>
          <cell r="J1094">
            <v>1.9042143660103898E-4</v>
          </cell>
          <cell r="K1094" t="str">
            <v>F</v>
          </cell>
          <cell r="L1094">
            <v>1</v>
          </cell>
          <cell r="M1094">
            <v>96</v>
          </cell>
          <cell r="N1094">
            <v>5</v>
          </cell>
          <cell r="O1094" t="str">
            <v xml:space="preserve">Human </v>
          </cell>
          <cell r="P1094" t="str">
            <v>S1500+</v>
          </cell>
          <cell r="Q1094" t="str">
            <v>HepaRG</v>
          </cell>
          <cell r="R1094" t="str">
            <v>2D</v>
          </cell>
          <cell r="S1094" t="str">
            <v>NA</v>
          </cell>
          <cell r="T1094" t="str">
            <v>NA</v>
          </cell>
          <cell r="U1094" t="str">
            <v>NA</v>
          </cell>
        </row>
        <row r="1095">
          <cell r="A1095" t="str">
            <v>Plate5-G16</v>
          </cell>
          <cell r="B1095">
            <v>1094</v>
          </cell>
          <cell r="C1095">
            <v>5</v>
          </cell>
          <cell r="D1095" t="str">
            <v>17-0831-P5R1_G16_3F_2</v>
          </cell>
          <cell r="E1095" t="str">
            <v>17-0831-P5R1</v>
          </cell>
          <cell r="F1095" t="str">
            <v>G16</v>
          </cell>
          <cell r="G1095" t="str">
            <v>3F</v>
          </cell>
          <cell r="H1095">
            <v>2</v>
          </cell>
          <cell r="I1095" t="str">
            <v>AFFF2-ANSULITE AFC-3MS 3% AFFF-CHEMGUARD</v>
          </cell>
          <cell r="J1095">
            <v>1.9042143660103898E-4</v>
          </cell>
          <cell r="K1095" t="str">
            <v>F</v>
          </cell>
          <cell r="L1095">
            <v>1</v>
          </cell>
          <cell r="M1095">
            <v>96</v>
          </cell>
          <cell r="N1095">
            <v>5</v>
          </cell>
          <cell r="O1095" t="str">
            <v xml:space="preserve">Human </v>
          </cell>
          <cell r="P1095" t="str">
            <v>S1500+</v>
          </cell>
          <cell r="Q1095" t="str">
            <v>HepaRG</v>
          </cell>
          <cell r="R1095" t="str">
            <v>2D</v>
          </cell>
          <cell r="S1095" t="str">
            <v>NA</v>
          </cell>
          <cell r="T1095" t="str">
            <v>NA</v>
          </cell>
          <cell r="U1095" t="str">
            <v>NA</v>
          </cell>
        </row>
        <row r="1096">
          <cell r="A1096" t="str">
            <v>Plate5-G17</v>
          </cell>
          <cell r="B1096">
            <v>1097</v>
          </cell>
          <cell r="C1096">
            <v>5</v>
          </cell>
          <cell r="D1096" t="str">
            <v>17-0831-P5R1_G17_3G_1</v>
          </cell>
          <cell r="E1096" t="str">
            <v>17-0831-P5R1</v>
          </cell>
          <cell r="F1096" t="str">
            <v>G17</v>
          </cell>
          <cell r="G1096" t="str">
            <v>3G</v>
          </cell>
          <cell r="H1096">
            <v>1</v>
          </cell>
          <cell r="I1096" t="str">
            <v>AFFF2-ANSULITE AFC-3MS 3% AFFF-CHEMGUARD</v>
          </cell>
          <cell r="J1096">
            <v>6.0259948291468029E-5</v>
          </cell>
          <cell r="K1096" t="str">
            <v>G</v>
          </cell>
          <cell r="L1096">
            <v>1</v>
          </cell>
          <cell r="M1096">
            <v>96</v>
          </cell>
          <cell r="N1096">
            <v>5</v>
          </cell>
          <cell r="O1096" t="str">
            <v xml:space="preserve">Human </v>
          </cell>
          <cell r="P1096" t="str">
            <v>S1500+</v>
          </cell>
          <cell r="Q1096" t="str">
            <v>HepaRG</v>
          </cell>
          <cell r="R1096" t="str">
            <v>2D</v>
          </cell>
          <cell r="S1096" t="str">
            <v>NA</v>
          </cell>
          <cell r="T1096" t="str">
            <v>NA</v>
          </cell>
          <cell r="U1096" t="str">
            <v>NA</v>
          </cell>
        </row>
        <row r="1097">
          <cell r="A1097" t="str">
            <v>Plate5-G18</v>
          </cell>
          <cell r="B1097">
            <v>1098</v>
          </cell>
          <cell r="C1097">
            <v>5</v>
          </cell>
          <cell r="D1097" t="str">
            <v>17-0831-P5R1_G18_3G_2</v>
          </cell>
          <cell r="E1097" t="str">
            <v>17-0831-P5R1</v>
          </cell>
          <cell r="F1097" t="str">
            <v>G18</v>
          </cell>
          <cell r="G1097" t="str">
            <v>3G</v>
          </cell>
          <cell r="H1097">
            <v>2</v>
          </cell>
          <cell r="I1097" t="str">
            <v>AFFF2-ANSULITE AFC-3MS 3% AFFF-CHEMGUARD</v>
          </cell>
          <cell r="J1097">
            <v>6.0259948291468029E-5</v>
          </cell>
          <cell r="K1097" t="str">
            <v>G</v>
          </cell>
          <cell r="L1097">
            <v>1</v>
          </cell>
          <cell r="M1097">
            <v>96</v>
          </cell>
          <cell r="N1097">
            <v>5</v>
          </cell>
          <cell r="O1097" t="str">
            <v xml:space="preserve">Human </v>
          </cell>
          <cell r="P1097" t="str">
            <v>S1500+</v>
          </cell>
          <cell r="Q1097" t="str">
            <v>HepaRG</v>
          </cell>
          <cell r="R1097" t="str">
            <v>2D</v>
          </cell>
          <cell r="S1097" t="str">
            <v>NA</v>
          </cell>
          <cell r="T1097" t="str">
            <v>NA</v>
          </cell>
          <cell r="U1097" t="str">
            <v>NA</v>
          </cell>
        </row>
        <row r="1098">
          <cell r="A1098" t="str">
            <v>Plate5-G19</v>
          </cell>
          <cell r="B1098">
            <v>1101</v>
          </cell>
          <cell r="C1098">
            <v>5</v>
          </cell>
          <cell r="D1098" t="str">
            <v>17-0831-P5R1_G19_3H_1</v>
          </cell>
          <cell r="E1098" t="str">
            <v>17-0831-P5R1</v>
          </cell>
          <cell r="F1098" t="str">
            <v>G19</v>
          </cell>
          <cell r="G1098" t="str">
            <v>3H</v>
          </cell>
          <cell r="H1098">
            <v>1</v>
          </cell>
          <cell r="I1098" t="str">
            <v>AFFF2-ANSULITE AFC-3MS 3% AFFF-CHEMGUARD</v>
          </cell>
          <cell r="J1098">
            <v>1.9069603889705071E-5</v>
          </cell>
          <cell r="K1098" t="str">
            <v>H</v>
          </cell>
          <cell r="L1098">
            <v>1</v>
          </cell>
          <cell r="M1098">
            <v>96</v>
          </cell>
          <cell r="N1098">
            <v>5</v>
          </cell>
          <cell r="O1098" t="str">
            <v xml:space="preserve">Human </v>
          </cell>
          <cell r="P1098" t="str">
            <v>S1500+</v>
          </cell>
          <cell r="Q1098" t="str">
            <v>HepaRG</v>
          </cell>
          <cell r="R1098" t="str">
            <v>2D</v>
          </cell>
          <cell r="S1098" t="str">
            <v>NA</v>
          </cell>
          <cell r="T1098" t="str">
            <v>NA</v>
          </cell>
          <cell r="U1098" t="str">
            <v>NA</v>
          </cell>
        </row>
        <row r="1099">
          <cell r="A1099" t="str">
            <v>Plate5-G20</v>
          </cell>
          <cell r="B1099">
            <v>1102</v>
          </cell>
          <cell r="C1099">
            <v>5</v>
          </cell>
          <cell r="D1099" t="str">
            <v>17-0831-P5R1_G20_3H_2</v>
          </cell>
          <cell r="E1099" t="str">
            <v>17-0831-P5R1</v>
          </cell>
          <cell r="F1099" t="str">
            <v>G20</v>
          </cell>
          <cell r="G1099" t="str">
            <v>3H</v>
          </cell>
          <cell r="H1099">
            <v>2</v>
          </cell>
          <cell r="I1099" t="str">
            <v>AFFF2-ANSULITE AFC-3MS 3% AFFF-CHEMGUARD</v>
          </cell>
          <cell r="J1099">
            <v>1.9069603889705071E-5</v>
          </cell>
          <cell r="K1099" t="str">
            <v>H</v>
          </cell>
          <cell r="L1099">
            <v>1</v>
          </cell>
          <cell r="M1099">
            <v>96</v>
          </cell>
          <cell r="N1099">
            <v>5</v>
          </cell>
          <cell r="O1099" t="str">
            <v xml:space="preserve">Human </v>
          </cell>
          <cell r="P1099" t="str">
            <v>S1500+</v>
          </cell>
          <cell r="Q1099" t="str">
            <v>HepaRG</v>
          </cell>
          <cell r="R1099" t="str">
            <v>2D</v>
          </cell>
          <cell r="S1099" t="str">
            <v>NA</v>
          </cell>
          <cell r="T1099" t="str">
            <v>NA</v>
          </cell>
          <cell r="U1099" t="str">
            <v>NA</v>
          </cell>
        </row>
        <row r="1100">
          <cell r="A1100" t="str">
            <v>Plate5-G21</v>
          </cell>
          <cell r="B1100">
            <v>1105</v>
          </cell>
          <cell r="C1100">
            <v>5</v>
          </cell>
          <cell r="D1100" t="str">
            <v>17-0831-P5R1_G21_3I_1</v>
          </cell>
          <cell r="E1100" t="str">
            <v>17-0831-P5R1</v>
          </cell>
          <cell r="F1100" t="str">
            <v>G21</v>
          </cell>
          <cell r="G1100" t="str">
            <v>3I</v>
          </cell>
          <cell r="H1100">
            <v>1</v>
          </cell>
          <cell r="I1100" t="str">
            <v>AFFF2-ANSULITE AFC-3MS 3% AFFF-CHEMGUARD</v>
          </cell>
          <cell r="J1100">
            <v>6.0346847752231232E-6</v>
          </cell>
          <cell r="K1100" t="str">
            <v>I</v>
          </cell>
          <cell r="L1100">
            <v>1</v>
          </cell>
          <cell r="M1100">
            <v>96</v>
          </cell>
          <cell r="N1100">
            <v>5</v>
          </cell>
          <cell r="O1100" t="str">
            <v xml:space="preserve">Human </v>
          </cell>
          <cell r="P1100" t="str">
            <v>S1500+</v>
          </cell>
          <cell r="Q1100" t="str">
            <v>HepaRG</v>
          </cell>
          <cell r="R1100" t="str">
            <v>2D</v>
          </cell>
          <cell r="S1100" t="str">
            <v>NA</v>
          </cell>
          <cell r="T1100" t="str">
            <v>NA</v>
          </cell>
          <cell r="U1100" t="str">
            <v>NA</v>
          </cell>
        </row>
        <row r="1101">
          <cell r="A1101" t="str">
            <v>Plate5-G22</v>
          </cell>
          <cell r="B1101">
            <v>1106</v>
          </cell>
          <cell r="C1101">
            <v>5</v>
          </cell>
          <cell r="D1101" t="str">
            <v>17-0831-P5R1_G22_3I_2</v>
          </cell>
          <cell r="E1101" t="str">
            <v>17-0831-P5R1</v>
          </cell>
          <cell r="F1101" t="str">
            <v>G22</v>
          </cell>
          <cell r="G1101" t="str">
            <v>3I</v>
          </cell>
          <cell r="H1101">
            <v>2</v>
          </cell>
          <cell r="I1101" t="str">
            <v>AFFF2-ANSULITE AFC-3MS 3% AFFF-CHEMGUARD</v>
          </cell>
          <cell r="J1101">
            <v>6.0346847752231232E-6</v>
          </cell>
          <cell r="K1101" t="str">
            <v>I</v>
          </cell>
          <cell r="L1101">
            <v>1</v>
          </cell>
          <cell r="M1101">
            <v>96</v>
          </cell>
          <cell r="N1101">
            <v>5</v>
          </cell>
          <cell r="O1101" t="str">
            <v xml:space="preserve">Human </v>
          </cell>
          <cell r="P1101" t="str">
            <v>S1500+</v>
          </cell>
          <cell r="Q1101" t="str">
            <v>HepaRG</v>
          </cell>
          <cell r="R1101" t="str">
            <v>2D</v>
          </cell>
          <cell r="S1101" t="str">
            <v>NA</v>
          </cell>
          <cell r="T1101" t="str">
            <v>NA</v>
          </cell>
          <cell r="U1101" t="str">
            <v>NA</v>
          </cell>
        </row>
        <row r="1102">
          <cell r="A1102" t="str">
            <v>Plate5-G3</v>
          </cell>
          <cell r="B1102">
            <v>1073</v>
          </cell>
          <cell r="C1102">
            <v>5</v>
          </cell>
          <cell r="D1102" t="str">
            <v>17-0831-P5R1_G3_3A_1</v>
          </cell>
          <cell r="E1102" t="str">
            <v>17-0831-P5R1</v>
          </cell>
          <cell r="F1102" t="str">
            <v>G3</v>
          </cell>
          <cell r="G1102" t="str">
            <v>3A</v>
          </cell>
          <cell r="H1102">
            <v>1</v>
          </cell>
          <cell r="I1102" t="str">
            <v>AFFF2-ANSULITE AFC-3MS 3% AFFF-CHEMGUARD</v>
          </cell>
          <cell r="J1102">
            <v>0.06</v>
          </cell>
          <cell r="K1102" t="str">
            <v>A</v>
          </cell>
          <cell r="L1102">
            <v>1</v>
          </cell>
          <cell r="M1102">
            <v>96</v>
          </cell>
          <cell r="N1102">
            <v>5</v>
          </cell>
          <cell r="O1102" t="str">
            <v xml:space="preserve">Human </v>
          </cell>
          <cell r="P1102" t="str">
            <v>S1500+</v>
          </cell>
          <cell r="Q1102" t="str">
            <v>HepaRG</v>
          </cell>
          <cell r="R1102" t="str">
            <v>2D</v>
          </cell>
          <cell r="S1102" t="str">
            <v>NA</v>
          </cell>
          <cell r="T1102" t="str">
            <v>NA</v>
          </cell>
          <cell r="U1102" t="str">
            <v>NA</v>
          </cell>
        </row>
        <row r="1103">
          <cell r="A1103" t="str">
            <v>Plate5-G4</v>
          </cell>
          <cell r="B1103">
            <v>1074</v>
          </cell>
          <cell r="C1103">
            <v>5</v>
          </cell>
          <cell r="D1103" t="str">
            <v>17-0831-P5R1_G4_3A_2</v>
          </cell>
          <cell r="E1103" t="str">
            <v>17-0831-P5R1</v>
          </cell>
          <cell r="F1103" t="str">
            <v>G4</v>
          </cell>
          <cell r="G1103" t="str">
            <v>3A</v>
          </cell>
          <cell r="H1103">
            <v>2</v>
          </cell>
          <cell r="I1103" t="str">
            <v>AFFF2-ANSULITE AFC-3MS 3% AFFF-CHEMGUARD</v>
          </cell>
          <cell r="J1103">
            <v>0.06</v>
          </cell>
          <cell r="K1103" t="str">
            <v>A</v>
          </cell>
          <cell r="L1103">
            <v>1</v>
          </cell>
          <cell r="M1103">
            <v>96</v>
          </cell>
          <cell r="N1103">
            <v>5</v>
          </cell>
          <cell r="O1103" t="str">
            <v xml:space="preserve">Human </v>
          </cell>
          <cell r="P1103" t="str">
            <v>S1500+</v>
          </cell>
          <cell r="Q1103" t="str">
            <v>HepaRG</v>
          </cell>
          <cell r="R1103" t="str">
            <v>2D</v>
          </cell>
          <cell r="S1103" t="str">
            <v>NA</v>
          </cell>
          <cell r="T1103" t="str">
            <v>NA</v>
          </cell>
          <cell r="U1103" t="str">
            <v>NA</v>
          </cell>
        </row>
        <row r="1104">
          <cell r="A1104" t="str">
            <v>Plate5-G5</v>
          </cell>
          <cell r="B1104">
            <v>1077</v>
          </cell>
          <cell r="C1104">
            <v>5</v>
          </cell>
          <cell r="D1104" t="str">
            <v>17-0831-P5R1_G5_3B_1</v>
          </cell>
          <cell r="E1104" t="str">
            <v>17-0831-P5R1</v>
          </cell>
          <cell r="F1104" t="str">
            <v>G5</v>
          </cell>
          <cell r="G1104" t="str">
            <v>3B</v>
          </cell>
          <cell r="H1104">
            <v>1</v>
          </cell>
          <cell r="I1104" t="str">
            <v>AFFF2-ANSULITE AFC-3MS 3% AFFF-CHEMGUARD</v>
          </cell>
          <cell r="J1104">
            <v>1.8987341772151896E-2</v>
          </cell>
          <cell r="K1104" t="str">
            <v>B</v>
          </cell>
          <cell r="L1104">
            <v>1</v>
          </cell>
          <cell r="M1104">
            <v>96</v>
          </cell>
          <cell r="N1104">
            <v>5</v>
          </cell>
          <cell r="O1104" t="str">
            <v xml:space="preserve">Human </v>
          </cell>
          <cell r="P1104" t="str">
            <v>S1500+</v>
          </cell>
          <cell r="Q1104" t="str">
            <v>HepaRG</v>
          </cell>
          <cell r="R1104" t="str">
            <v>2D</v>
          </cell>
          <cell r="S1104" t="str">
            <v>NA</v>
          </cell>
          <cell r="T1104" t="str">
            <v>NA</v>
          </cell>
          <cell r="U1104" t="str">
            <v>NA</v>
          </cell>
        </row>
        <row r="1105">
          <cell r="A1105" t="str">
            <v>Plate5-G6</v>
          </cell>
          <cell r="B1105">
            <v>1078</v>
          </cell>
          <cell r="C1105">
            <v>5</v>
          </cell>
          <cell r="D1105" t="str">
            <v>17-0831-P5R1_G6_3B_2</v>
          </cell>
          <cell r="E1105" t="str">
            <v>17-0831-P5R1</v>
          </cell>
          <cell r="F1105" t="str">
            <v>G6</v>
          </cell>
          <cell r="G1105" t="str">
            <v>3B</v>
          </cell>
          <cell r="H1105">
            <v>2</v>
          </cell>
          <cell r="I1105" t="str">
            <v>AFFF2-ANSULITE AFC-3MS 3% AFFF-CHEMGUARD</v>
          </cell>
          <cell r="J1105">
            <v>1.8987341772151896E-2</v>
          </cell>
          <cell r="K1105" t="str">
            <v>B</v>
          </cell>
          <cell r="L1105">
            <v>1</v>
          </cell>
          <cell r="M1105">
            <v>96</v>
          </cell>
          <cell r="N1105">
            <v>5</v>
          </cell>
          <cell r="O1105" t="str">
            <v xml:space="preserve">Human </v>
          </cell>
          <cell r="P1105" t="str">
            <v>S1500+</v>
          </cell>
          <cell r="Q1105" t="str">
            <v>HepaRG</v>
          </cell>
          <cell r="R1105" t="str">
            <v>2D</v>
          </cell>
          <cell r="S1105" t="str">
            <v>NA</v>
          </cell>
          <cell r="T1105" t="str">
            <v>NA</v>
          </cell>
          <cell r="U1105" t="str">
            <v>NA</v>
          </cell>
        </row>
        <row r="1106">
          <cell r="A1106" t="str">
            <v>Plate5-G7</v>
          </cell>
          <cell r="B1106">
            <v>1081</v>
          </cell>
          <cell r="C1106">
            <v>5</v>
          </cell>
          <cell r="D1106" t="str">
            <v>17-0831-P5R1_G7_3C_1</v>
          </cell>
          <cell r="E1106" t="str">
            <v>17-0831-P5R1</v>
          </cell>
          <cell r="F1106" t="str">
            <v>G7</v>
          </cell>
          <cell r="G1106" t="str">
            <v>3C</v>
          </cell>
          <cell r="H1106">
            <v>1</v>
          </cell>
          <cell r="I1106" t="str">
            <v>AFFF2-ANSULITE AFC-3MS 3% AFFF-CHEMGUARD</v>
          </cell>
          <cell r="J1106">
            <v>6.0086524595417386E-3</v>
          </cell>
          <cell r="K1106" t="str">
            <v>C</v>
          </cell>
          <cell r="L1106">
            <v>1</v>
          </cell>
          <cell r="M1106">
            <v>96</v>
          </cell>
          <cell r="N1106">
            <v>5</v>
          </cell>
          <cell r="O1106" t="str">
            <v xml:space="preserve">Human </v>
          </cell>
          <cell r="P1106" t="str">
            <v>S1500+</v>
          </cell>
          <cell r="Q1106" t="str">
            <v>HepaRG</v>
          </cell>
          <cell r="R1106" t="str">
            <v>2D</v>
          </cell>
          <cell r="S1106" t="str">
            <v>NA</v>
          </cell>
          <cell r="T1106" t="str">
            <v>NA</v>
          </cell>
          <cell r="U1106" t="str">
            <v>NA</v>
          </cell>
        </row>
        <row r="1107">
          <cell r="A1107" t="str">
            <v>Plate5-G8</v>
          </cell>
          <cell r="B1107">
            <v>1082</v>
          </cell>
          <cell r="C1107">
            <v>5</v>
          </cell>
          <cell r="D1107" t="str">
            <v>17-0831-P5R1_G8_3C_2</v>
          </cell>
          <cell r="E1107" t="str">
            <v>17-0831-P5R1</v>
          </cell>
          <cell r="F1107" t="str">
            <v>G8</v>
          </cell>
          <cell r="G1107" t="str">
            <v>3C</v>
          </cell>
          <cell r="H1107">
            <v>2</v>
          </cell>
          <cell r="I1107" t="str">
            <v>AFFF2-ANSULITE AFC-3MS 3% AFFF-CHEMGUARD</v>
          </cell>
          <cell r="J1107">
            <v>6.0086524595417386E-3</v>
          </cell>
          <cell r="K1107" t="str">
            <v>C</v>
          </cell>
          <cell r="L1107">
            <v>1</v>
          </cell>
          <cell r="M1107">
            <v>96</v>
          </cell>
          <cell r="N1107">
            <v>5</v>
          </cell>
          <cell r="O1107" t="str">
            <v xml:space="preserve">Human </v>
          </cell>
          <cell r="P1107" t="str">
            <v>S1500+</v>
          </cell>
          <cell r="Q1107" t="str">
            <v>HepaRG</v>
          </cell>
          <cell r="R1107" t="str">
            <v>2D</v>
          </cell>
          <cell r="S1107" t="str">
            <v>NA</v>
          </cell>
          <cell r="T1107" t="str">
            <v>NA</v>
          </cell>
          <cell r="U1107" t="str">
            <v>NA</v>
          </cell>
        </row>
        <row r="1108">
          <cell r="A1108" t="str">
            <v>Plate5-G9</v>
          </cell>
          <cell r="B1108">
            <v>1085</v>
          </cell>
          <cell r="C1108">
            <v>5</v>
          </cell>
          <cell r="D1108" t="str">
            <v>17-0831-P5R1_G9_3D_1</v>
          </cell>
          <cell r="E1108" t="str">
            <v>17-0831-P5R1</v>
          </cell>
          <cell r="F1108" t="str">
            <v>G9</v>
          </cell>
          <cell r="G1108" t="str">
            <v>3D</v>
          </cell>
          <cell r="H1108">
            <v>1</v>
          </cell>
          <cell r="I1108" t="str">
            <v>AFFF2-ANSULITE AFC-3MS 3% AFFF-CHEMGUARD</v>
          </cell>
          <cell r="J1108">
            <v>1.901472297323335E-3</v>
          </cell>
          <cell r="K1108" t="str">
            <v>D</v>
          </cell>
          <cell r="L1108">
            <v>1</v>
          </cell>
          <cell r="M1108">
            <v>96</v>
          </cell>
          <cell r="N1108">
            <v>5</v>
          </cell>
          <cell r="O1108" t="str">
            <v xml:space="preserve">Human </v>
          </cell>
          <cell r="P1108" t="str">
            <v>S1500+</v>
          </cell>
          <cell r="Q1108" t="str">
            <v>HepaRG</v>
          </cell>
          <cell r="R1108" t="str">
            <v>2D</v>
          </cell>
          <cell r="S1108" t="str">
            <v>NA</v>
          </cell>
          <cell r="T1108" t="str">
            <v>NA</v>
          </cell>
          <cell r="U1108" t="str">
            <v>NA</v>
          </cell>
        </row>
        <row r="1109">
          <cell r="A1109" t="str">
            <v>Plate5-H1</v>
          </cell>
          <cell r="B1109">
            <v>1248</v>
          </cell>
          <cell r="C1109">
            <v>5</v>
          </cell>
          <cell r="D1109" t="str">
            <v>17-0831-P5R1_H1_NTP- CONTROL-8_2</v>
          </cell>
          <cell r="E1109" t="str">
            <v>17-0831-P5R1</v>
          </cell>
          <cell r="F1109" t="str">
            <v>H1</v>
          </cell>
          <cell r="G1109" t="str">
            <v>NTP- CONTROL-8</v>
          </cell>
          <cell r="H1109">
            <v>2</v>
          </cell>
          <cell r="I1109" t="str">
            <v>Lysate control2</v>
          </cell>
          <cell r="J1109" t="str">
            <v>NA</v>
          </cell>
          <cell r="K1109" t="str">
            <v>NA</v>
          </cell>
          <cell r="L1109">
            <v>1</v>
          </cell>
          <cell r="M1109">
            <v>96</v>
          </cell>
          <cell r="N1109">
            <v>5</v>
          </cell>
          <cell r="O1109" t="str">
            <v xml:space="preserve">Human </v>
          </cell>
          <cell r="P1109" t="str">
            <v>S1500+</v>
          </cell>
          <cell r="Q1109" t="str">
            <v>HepaRG</v>
          </cell>
          <cell r="R1109" t="str">
            <v>2D</v>
          </cell>
          <cell r="S1109" t="str">
            <v>NA</v>
          </cell>
          <cell r="T1109" t="str">
            <v>NA</v>
          </cell>
          <cell r="U1109" t="str">
            <v>NA</v>
          </cell>
        </row>
        <row r="1110">
          <cell r="A1110" t="str">
            <v>Plate5-H10</v>
          </cell>
          <cell r="B1110">
            <v>1088</v>
          </cell>
          <cell r="C1110">
            <v>5</v>
          </cell>
          <cell r="D1110" t="str">
            <v>17-0831-P5R1_H10_3D_4</v>
          </cell>
          <cell r="E1110" t="str">
            <v>17-0831-P5R1</v>
          </cell>
          <cell r="F1110" t="str">
            <v>H10</v>
          </cell>
          <cell r="G1110" t="str">
            <v>3D</v>
          </cell>
          <cell r="H1110">
            <v>4</v>
          </cell>
          <cell r="I1110" t="str">
            <v>AFFF2-ANSULITE AFC-3MS 3% AFFF-CHEMGUARD</v>
          </cell>
          <cell r="J1110">
            <v>1.901472297323335E-3</v>
          </cell>
          <cell r="K1110" t="str">
            <v>D</v>
          </cell>
          <cell r="L1110">
            <v>1</v>
          </cell>
          <cell r="M1110">
            <v>96</v>
          </cell>
          <cell r="N1110">
            <v>5</v>
          </cell>
          <cell r="O1110" t="str">
            <v xml:space="preserve">Human </v>
          </cell>
          <cell r="P1110" t="str">
            <v>S1500+</v>
          </cell>
          <cell r="Q1110" t="str">
            <v>HepaRG</v>
          </cell>
          <cell r="R1110" t="str">
            <v>2D</v>
          </cell>
          <cell r="S1110" t="str">
            <v>NA</v>
          </cell>
          <cell r="T1110" t="str">
            <v>NA</v>
          </cell>
          <cell r="U1110" t="str">
            <v>NA</v>
          </cell>
        </row>
        <row r="1111">
          <cell r="A1111" t="str">
            <v>Plate5-H11</v>
          </cell>
          <cell r="B1111">
            <v>1091</v>
          </cell>
          <cell r="C1111">
            <v>5</v>
          </cell>
          <cell r="D1111" t="str">
            <v>17-0831-P5R1_H11_3E_3</v>
          </cell>
          <cell r="E1111" t="str">
            <v>17-0831-P5R1</v>
          </cell>
          <cell r="F1111" t="str">
            <v>H11</v>
          </cell>
          <cell r="G1111" t="str">
            <v>3E</v>
          </cell>
          <cell r="H1111">
            <v>3</v>
          </cell>
          <cell r="I1111" t="str">
            <v>AFFF2-ANSULITE AFC-3MS 3% AFFF-CHEMGUARD</v>
          </cell>
          <cell r="J1111">
            <v>6.0173173965928325E-4</v>
          </cell>
          <cell r="K1111" t="str">
            <v>E</v>
          </cell>
          <cell r="L1111">
            <v>1</v>
          </cell>
          <cell r="M1111">
            <v>96</v>
          </cell>
          <cell r="N1111">
            <v>5</v>
          </cell>
          <cell r="O1111" t="str">
            <v xml:space="preserve">Human </v>
          </cell>
          <cell r="P1111" t="str">
            <v>S1500+</v>
          </cell>
          <cell r="Q1111" t="str">
            <v>HepaRG</v>
          </cell>
          <cell r="R1111" t="str">
            <v>2D</v>
          </cell>
          <cell r="S1111" t="str">
            <v>NA</v>
          </cell>
          <cell r="T1111" t="str">
            <v>NA</v>
          </cell>
          <cell r="U1111" t="str">
            <v>NA</v>
          </cell>
        </row>
        <row r="1112">
          <cell r="A1112" t="str">
            <v>Plate5-H12</v>
          </cell>
          <cell r="B1112">
            <v>1092</v>
          </cell>
          <cell r="C1112">
            <v>5</v>
          </cell>
          <cell r="D1112" t="str">
            <v>17-0831-P5R1_H12_3E_4</v>
          </cell>
          <cell r="E1112" t="str">
            <v>17-0831-P5R1</v>
          </cell>
          <cell r="F1112" t="str">
            <v>H12</v>
          </cell>
          <cell r="G1112" t="str">
            <v>3E</v>
          </cell>
          <cell r="H1112">
            <v>4</v>
          </cell>
          <cell r="I1112" t="str">
            <v>AFFF2-ANSULITE AFC-3MS 3% AFFF-CHEMGUARD</v>
          </cell>
          <cell r="J1112">
            <v>6.0173173965928325E-4</v>
          </cell>
          <cell r="K1112" t="str">
            <v>E</v>
          </cell>
          <cell r="L1112">
            <v>1</v>
          </cell>
          <cell r="M1112">
            <v>96</v>
          </cell>
          <cell r="N1112">
            <v>5</v>
          </cell>
          <cell r="O1112" t="str">
            <v xml:space="preserve">Human </v>
          </cell>
          <cell r="P1112" t="str">
            <v>S1500+</v>
          </cell>
          <cell r="Q1112" t="str">
            <v>HepaRG</v>
          </cell>
          <cell r="R1112" t="str">
            <v>2D</v>
          </cell>
          <cell r="S1112" t="str">
            <v>NA</v>
          </cell>
          <cell r="T1112" t="str">
            <v>NA</v>
          </cell>
          <cell r="U1112" t="str">
            <v>NA</v>
          </cell>
        </row>
        <row r="1113">
          <cell r="A1113" t="str">
            <v>Plate5-H13</v>
          </cell>
          <cell r="B1113">
            <v>1227</v>
          </cell>
          <cell r="C1113">
            <v>5</v>
          </cell>
          <cell r="D1113" t="str">
            <v>17-0831-P5R1_H13_Media _3</v>
          </cell>
          <cell r="E1113" t="str">
            <v>17-0831-P5R1</v>
          </cell>
          <cell r="F1113" t="str">
            <v>H13</v>
          </cell>
          <cell r="G1113" t="str">
            <v>Media</v>
          </cell>
          <cell r="H1113">
            <v>3</v>
          </cell>
          <cell r="I1113" t="str">
            <v>Media control</v>
          </cell>
          <cell r="J1113">
            <v>0</v>
          </cell>
          <cell r="K1113" t="str">
            <v>NA</v>
          </cell>
          <cell r="L1113">
            <v>1</v>
          </cell>
          <cell r="M1113">
            <v>96</v>
          </cell>
          <cell r="N1113">
            <v>5</v>
          </cell>
          <cell r="O1113" t="str">
            <v xml:space="preserve">Human </v>
          </cell>
          <cell r="P1113" t="str">
            <v>S1500+</v>
          </cell>
          <cell r="Q1113" t="str">
            <v>HepaRG</v>
          </cell>
          <cell r="R1113" t="str">
            <v>2D</v>
          </cell>
          <cell r="S1113" t="str">
            <v>NA</v>
          </cell>
          <cell r="T1113" t="str">
            <v>NA</v>
          </cell>
          <cell r="U1113" t="str">
            <v>NA</v>
          </cell>
        </row>
        <row r="1114">
          <cell r="A1114" t="str">
            <v>Plate5-H14</v>
          </cell>
          <cell r="B1114">
            <v>1228</v>
          </cell>
          <cell r="C1114">
            <v>5</v>
          </cell>
          <cell r="D1114" t="str">
            <v>17-0831-P5R1_H14_Media _4</v>
          </cell>
          <cell r="E1114" t="str">
            <v>17-0831-P5R1</v>
          </cell>
          <cell r="F1114" t="str">
            <v>H14</v>
          </cell>
          <cell r="G1114" t="str">
            <v>Media</v>
          </cell>
          <cell r="H1114">
            <v>4</v>
          </cell>
          <cell r="I1114" t="str">
            <v>Media control</v>
          </cell>
          <cell r="J1114">
            <v>0</v>
          </cell>
          <cell r="K1114" t="str">
            <v>NA</v>
          </cell>
          <cell r="L1114">
            <v>1</v>
          </cell>
          <cell r="M1114">
            <v>96</v>
          </cell>
          <cell r="N1114">
            <v>5</v>
          </cell>
          <cell r="O1114" t="str">
            <v xml:space="preserve">Human </v>
          </cell>
          <cell r="P1114" t="str">
            <v>S1500+</v>
          </cell>
          <cell r="Q1114" t="str">
            <v>HepaRG</v>
          </cell>
          <cell r="R1114" t="str">
            <v>2D</v>
          </cell>
          <cell r="S1114" t="str">
            <v>NA</v>
          </cell>
          <cell r="T1114" t="str">
            <v>NA</v>
          </cell>
          <cell r="U1114" t="str">
            <v>NA</v>
          </cell>
        </row>
        <row r="1115">
          <cell r="A1115" t="str">
            <v>Plate5-H15</v>
          </cell>
          <cell r="B1115">
            <v>1095</v>
          </cell>
          <cell r="C1115">
            <v>5</v>
          </cell>
          <cell r="D1115" t="str">
            <v>17-0831-P5R1_H15_3F_3</v>
          </cell>
          <cell r="E1115" t="str">
            <v>17-0831-P5R1</v>
          </cell>
          <cell r="F1115" t="str">
            <v>H15</v>
          </cell>
          <cell r="G1115" t="str">
            <v>3F</v>
          </cell>
          <cell r="H1115">
            <v>3</v>
          </cell>
          <cell r="I1115" t="str">
            <v>AFFF2-ANSULITE AFC-3MS 3% AFFF-CHEMGUARD</v>
          </cell>
          <cell r="J1115">
            <v>1.9042143660103898E-4</v>
          </cell>
          <cell r="K1115" t="str">
            <v>F</v>
          </cell>
          <cell r="L1115">
            <v>1</v>
          </cell>
          <cell r="M1115">
            <v>96</v>
          </cell>
          <cell r="N1115">
            <v>5</v>
          </cell>
          <cell r="O1115" t="str">
            <v xml:space="preserve">Human </v>
          </cell>
          <cell r="P1115" t="str">
            <v>S1500+</v>
          </cell>
          <cell r="Q1115" t="str">
            <v>HepaRG</v>
          </cell>
          <cell r="R1115" t="str">
            <v>2D</v>
          </cell>
          <cell r="S1115" t="str">
            <v>NA</v>
          </cell>
          <cell r="T1115" t="str">
            <v>NA</v>
          </cell>
          <cell r="U1115" t="str">
            <v>NA</v>
          </cell>
        </row>
        <row r="1116">
          <cell r="A1116" t="str">
            <v>Plate5-H16</v>
          </cell>
          <cell r="B1116">
            <v>1096</v>
          </cell>
          <cell r="C1116">
            <v>5</v>
          </cell>
          <cell r="D1116" t="str">
            <v>17-0831-P5R1_H16_3F_4</v>
          </cell>
          <cell r="E1116" t="str">
            <v>17-0831-P5R1</v>
          </cell>
          <cell r="F1116" t="str">
            <v>H16</v>
          </cell>
          <cell r="G1116" t="str">
            <v>3F</v>
          </cell>
          <cell r="H1116">
            <v>4</v>
          </cell>
          <cell r="I1116" t="str">
            <v>AFFF2-ANSULITE AFC-3MS 3% AFFF-CHEMGUARD</v>
          </cell>
          <cell r="J1116">
            <v>1.9042143660103898E-4</v>
          </cell>
          <cell r="K1116" t="str">
            <v>F</v>
          </cell>
          <cell r="L1116">
            <v>1</v>
          </cell>
          <cell r="M1116">
            <v>96</v>
          </cell>
          <cell r="N1116">
            <v>5</v>
          </cell>
          <cell r="O1116" t="str">
            <v xml:space="preserve">Human </v>
          </cell>
          <cell r="P1116" t="str">
            <v>S1500+</v>
          </cell>
          <cell r="Q1116" t="str">
            <v>HepaRG</v>
          </cell>
          <cell r="R1116" t="str">
            <v>2D</v>
          </cell>
          <cell r="S1116" t="str">
            <v>NA</v>
          </cell>
          <cell r="T1116" t="str">
            <v>NA</v>
          </cell>
          <cell r="U1116" t="str">
            <v>NA</v>
          </cell>
        </row>
        <row r="1117">
          <cell r="A1117" t="str">
            <v>Plate5-H17</v>
          </cell>
          <cell r="B1117">
            <v>1099</v>
          </cell>
          <cell r="C1117">
            <v>5</v>
          </cell>
          <cell r="D1117" t="str">
            <v>17-0831-P5R1_H17_3G_3</v>
          </cell>
          <cell r="E1117" t="str">
            <v>17-0831-P5R1</v>
          </cell>
          <cell r="F1117" t="str">
            <v>H17</v>
          </cell>
          <cell r="G1117" t="str">
            <v>3G</v>
          </cell>
          <cell r="H1117">
            <v>3</v>
          </cell>
          <cell r="I1117" t="str">
            <v>AFFF2-ANSULITE AFC-3MS 3% AFFF-CHEMGUARD</v>
          </cell>
          <cell r="J1117">
            <v>6.0259948291468029E-5</v>
          </cell>
          <cell r="K1117" t="str">
            <v>G</v>
          </cell>
          <cell r="L1117">
            <v>1</v>
          </cell>
          <cell r="M1117">
            <v>96</v>
          </cell>
          <cell r="N1117">
            <v>5</v>
          </cell>
          <cell r="O1117" t="str">
            <v xml:space="preserve">Human </v>
          </cell>
          <cell r="P1117" t="str">
            <v>S1500+</v>
          </cell>
          <cell r="Q1117" t="str">
            <v>HepaRG</v>
          </cell>
          <cell r="R1117" t="str">
            <v>2D</v>
          </cell>
          <cell r="S1117" t="str">
            <v>NA</v>
          </cell>
          <cell r="T1117" t="str">
            <v>NA</v>
          </cell>
          <cell r="U1117" t="str">
            <v>NA</v>
          </cell>
        </row>
        <row r="1118">
          <cell r="A1118" t="str">
            <v>Plate5-H18</v>
          </cell>
          <cell r="B1118">
            <v>1100</v>
          </cell>
          <cell r="C1118">
            <v>5</v>
          </cell>
          <cell r="D1118" t="str">
            <v>17-0831-P5R1_H18_3G_4</v>
          </cell>
          <cell r="E1118" t="str">
            <v>17-0831-P5R1</v>
          </cell>
          <cell r="F1118" t="str">
            <v>H18</v>
          </cell>
          <cell r="G1118" t="str">
            <v>3G</v>
          </cell>
          <cell r="H1118">
            <v>4</v>
          </cell>
          <cell r="I1118" t="str">
            <v>AFFF2-ANSULITE AFC-3MS 3% AFFF-CHEMGUARD</v>
          </cell>
          <cell r="J1118">
            <v>6.0259948291468029E-5</v>
          </cell>
          <cell r="K1118" t="str">
            <v>G</v>
          </cell>
          <cell r="L1118">
            <v>1</v>
          </cell>
          <cell r="M1118">
            <v>96</v>
          </cell>
          <cell r="N1118">
            <v>5</v>
          </cell>
          <cell r="O1118" t="str">
            <v xml:space="preserve">Human </v>
          </cell>
          <cell r="P1118" t="str">
            <v>S1500+</v>
          </cell>
          <cell r="Q1118" t="str">
            <v>HepaRG</v>
          </cell>
          <cell r="R1118" t="str">
            <v>2D</v>
          </cell>
          <cell r="S1118" t="str">
            <v>NA</v>
          </cell>
          <cell r="T1118" t="str">
            <v>NA</v>
          </cell>
          <cell r="U1118" t="str">
            <v>NA</v>
          </cell>
        </row>
        <row r="1119">
          <cell r="A1119" t="str">
            <v>Plate5-H19</v>
          </cell>
          <cell r="B1119">
            <v>1103</v>
          </cell>
          <cell r="C1119">
            <v>5</v>
          </cell>
          <cell r="D1119" t="str">
            <v>17-0831-P5R1_H19_3H_3</v>
          </cell>
          <cell r="E1119" t="str">
            <v>17-0831-P5R1</v>
          </cell>
          <cell r="F1119" t="str">
            <v>H19</v>
          </cell>
          <cell r="G1119" t="str">
            <v>3H</v>
          </cell>
          <cell r="H1119">
            <v>3</v>
          </cell>
          <cell r="I1119" t="str">
            <v>AFFF2-ANSULITE AFC-3MS 3% AFFF-CHEMGUARD</v>
          </cell>
          <cell r="J1119">
            <v>1.9069603889705071E-5</v>
          </cell>
          <cell r="K1119" t="str">
            <v>H</v>
          </cell>
          <cell r="L1119">
            <v>1</v>
          </cell>
          <cell r="M1119">
            <v>96</v>
          </cell>
          <cell r="N1119">
            <v>5</v>
          </cell>
          <cell r="O1119" t="str">
            <v xml:space="preserve">Human </v>
          </cell>
          <cell r="P1119" t="str">
            <v>S1500+</v>
          </cell>
          <cell r="Q1119" t="str">
            <v>HepaRG</v>
          </cell>
          <cell r="R1119" t="str">
            <v>2D</v>
          </cell>
          <cell r="S1119" t="str">
            <v>NA</v>
          </cell>
          <cell r="T1119" t="str">
            <v>NA</v>
          </cell>
          <cell r="U1119" t="str">
            <v>NA</v>
          </cell>
        </row>
        <row r="1120">
          <cell r="A1120" t="str">
            <v>Plate5-H20</v>
          </cell>
          <cell r="B1120">
            <v>1104</v>
          </cell>
          <cell r="C1120">
            <v>5</v>
          </cell>
          <cell r="D1120" t="str">
            <v>17-0831-P5R1_H20_3H_4</v>
          </cell>
          <cell r="E1120" t="str">
            <v>17-0831-P5R1</v>
          </cell>
          <cell r="F1120" t="str">
            <v>H20</v>
          </cell>
          <cell r="G1120" t="str">
            <v>3H</v>
          </cell>
          <cell r="H1120">
            <v>4</v>
          </cell>
          <cell r="I1120" t="str">
            <v>AFFF2-ANSULITE AFC-3MS 3% AFFF-CHEMGUARD</v>
          </cell>
          <cell r="J1120">
            <v>1.9069603889705071E-5</v>
          </cell>
          <cell r="K1120" t="str">
            <v>H</v>
          </cell>
          <cell r="L1120">
            <v>1</v>
          </cell>
          <cell r="M1120">
            <v>96</v>
          </cell>
          <cell r="N1120">
            <v>5</v>
          </cell>
          <cell r="O1120" t="str">
            <v xml:space="preserve">Human </v>
          </cell>
          <cell r="P1120" t="str">
            <v>S1500+</v>
          </cell>
          <cell r="Q1120" t="str">
            <v>HepaRG</v>
          </cell>
          <cell r="R1120" t="str">
            <v>2D</v>
          </cell>
          <cell r="S1120" t="str">
            <v>NA</v>
          </cell>
          <cell r="T1120" t="str">
            <v>NA</v>
          </cell>
          <cell r="U1120" t="str">
            <v>NA</v>
          </cell>
        </row>
        <row r="1121">
          <cell r="A1121" t="str">
            <v>Plate5-H21</v>
          </cell>
          <cell r="B1121">
            <v>1107</v>
          </cell>
          <cell r="C1121">
            <v>5</v>
          </cell>
          <cell r="D1121" t="str">
            <v>17-0831-P5R1_H21_3I_3</v>
          </cell>
          <cell r="E1121" t="str">
            <v>17-0831-P5R1</v>
          </cell>
          <cell r="F1121" t="str">
            <v>H21</v>
          </cell>
          <cell r="G1121" t="str">
            <v>3I</v>
          </cell>
          <cell r="H1121">
            <v>3</v>
          </cell>
          <cell r="I1121" t="str">
            <v>AFFF2-ANSULITE AFC-3MS 3% AFFF-CHEMGUARD</v>
          </cell>
          <cell r="J1121">
            <v>6.0346847752231232E-6</v>
          </cell>
          <cell r="K1121" t="str">
            <v>I</v>
          </cell>
          <cell r="L1121">
            <v>1</v>
          </cell>
          <cell r="M1121">
            <v>96</v>
          </cell>
          <cell r="N1121">
            <v>5</v>
          </cell>
          <cell r="O1121" t="str">
            <v xml:space="preserve">Human </v>
          </cell>
          <cell r="P1121" t="str">
            <v>S1500+</v>
          </cell>
          <cell r="Q1121" t="str">
            <v>HepaRG</v>
          </cell>
          <cell r="R1121" t="str">
            <v>2D</v>
          </cell>
          <cell r="S1121" t="str">
            <v>NA</v>
          </cell>
          <cell r="T1121" t="str">
            <v>NA</v>
          </cell>
          <cell r="U1121" t="str">
            <v>NA</v>
          </cell>
        </row>
        <row r="1122">
          <cell r="A1122" t="str">
            <v>Plate5-H22</v>
          </cell>
          <cell r="B1122">
            <v>1108</v>
          </cell>
          <cell r="C1122">
            <v>5</v>
          </cell>
          <cell r="D1122" t="str">
            <v>17-0831-P5R1_H22_3I_4</v>
          </cell>
          <cell r="E1122" t="str">
            <v>17-0831-P5R1</v>
          </cell>
          <cell r="F1122" t="str">
            <v>H22</v>
          </cell>
          <cell r="G1122" t="str">
            <v>3I</v>
          </cell>
          <cell r="H1122">
            <v>4</v>
          </cell>
          <cell r="I1122" t="str">
            <v>AFFF2-ANSULITE AFC-3MS 3% AFFF-CHEMGUARD</v>
          </cell>
          <cell r="J1122">
            <v>6.0346847752231232E-6</v>
          </cell>
          <cell r="K1122" t="str">
            <v>I</v>
          </cell>
          <cell r="L1122">
            <v>1</v>
          </cell>
          <cell r="M1122">
            <v>96</v>
          </cell>
          <cell r="N1122">
            <v>5</v>
          </cell>
          <cell r="O1122" t="str">
            <v xml:space="preserve">Human </v>
          </cell>
          <cell r="P1122" t="str">
            <v>S1500+</v>
          </cell>
          <cell r="Q1122" t="str">
            <v>HepaRG</v>
          </cell>
          <cell r="R1122" t="str">
            <v>2D</v>
          </cell>
          <cell r="S1122" t="str">
            <v>NA</v>
          </cell>
          <cell r="T1122" t="str">
            <v>NA</v>
          </cell>
          <cell r="U1122" t="str">
            <v>NA</v>
          </cell>
        </row>
        <row r="1123">
          <cell r="A1123" t="str">
            <v>Plate5-H3</v>
          </cell>
          <cell r="B1123">
            <v>1075</v>
          </cell>
          <cell r="C1123">
            <v>5</v>
          </cell>
          <cell r="D1123" t="str">
            <v>17-0831-P5R1_H3_3A_3</v>
          </cell>
          <cell r="E1123" t="str">
            <v>17-0831-P5R1</v>
          </cell>
          <cell r="F1123" t="str">
            <v>H3</v>
          </cell>
          <cell r="G1123" t="str">
            <v>3A</v>
          </cell>
          <cell r="H1123">
            <v>3</v>
          </cell>
          <cell r="I1123" t="str">
            <v>AFFF2-ANSULITE AFC-3MS 3% AFFF-CHEMGUARD</v>
          </cell>
          <cell r="J1123">
            <v>0.06</v>
          </cell>
          <cell r="K1123" t="str">
            <v>A</v>
          </cell>
          <cell r="L1123">
            <v>1</v>
          </cell>
          <cell r="M1123">
            <v>96</v>
          </cell>
          <cell r="N1123">
            <v>5</v>
          </cell>
          <cell r="O1123" t="str">
            <v xml:space="preserve">Human </v>
          </cell>
          <cell r="P1123" t="str">
            <v>S1500+</v>
          </cell>
          <cell r="Q1123" t="str">
            <v>HepaRG</v>
          </cell>
          <cell r="R1123" t="str">
            <v>2D</v>
          </cell>
          <cell r="S1123" t="str">
            <v>NA</v>
          </cell>
          <cell r="T1123" t="str">
            <v>NA</v>
          </cell>
          <cell r="U1123" t="str">
            <v>NA</v>
          </cell>
        </row>
        <row r="1124">
          <cell r="A1124" t="str">
            <v>Plate5-H4</v>
          </cell>
          <cell r="B1124">
            <v>1076</v>
          </cell>
          <cell r="C1124">
            <v>5</v>
          </cell>
          <cell r="D1124" t="str">
            <v>17-0831-P5R1_H4_3A_4</v>
          </cell>
          <cell r="E1124" t="str">
            <v>17-0831-P5R1</v>
          </cell>
          <cell r="F1124" t="str">
            <v>H4</v>
          </cell>
          <cell r="G1124" t="str">
            <v>3A</v>
          </cell>
          <cell r="H1124">
            <v>4</v>
          </cell>
          <cell r="I1124" t="str">
            <v>AFFF2-ANSULITE AFC-3MS 3% AFFF-CHEMGUARD</v>
          </cell>
          <cell r="J1124">
            <v>0.06</v>
          </cell>
          <cell r="K1124" t="str">
            <v>A</v>
          </cell>
          <cell r="L1124">
            <v>1</v>
          </cell>
          <cell r="M1124">
            <v>96</v>
          </cell>
          <cell r="N1124">
            <v>5</v>
          </cell>
          <cell r="O1124" t="str">
            <v xml:space="preserve">Human </v>
          </cell>
          <cell r="P1124" t="str">
            <v>S1500+</v>
          </cell>
          <cell r="Q1124" t="str">
            <v>HepaRG</v>
          </cell>
          <cell r="R1124" t="str">
            <v>2D</v>
          </cell>
          <cell r="S1124" t="str">
            <v>NA</v>
          </cell>
          <cell r="T1124" t="str">
            <v>NA</v>
          </cell>
          <cell r="U1124" t="str">
            <v>NA</v>
          </cell>
        </row>
        <row r="1125">
          <cell r="A1125" t="str">
            <v>Plate5-H5</v>
          </cell>
          <cell r="B1125">
            <v>1079</v>
          </cell>
          <cell r="C1125">
            <v>5</v>
          </cell>
          <cell r="D1125" t="str">
            <v>17-0831-P5R1_H5_3B_3</v>
          </cell>
          <cell r="E1125" t="str">
            <v>17-0831-P5R1</v>
          </cell>
          <cell r="F1125" t="str">
            <v>H5</v>
          </cell>
          <cell r="G1125" t="str">
            <v>3B</v>
          </cell>
          <cell r="H1125">
            <v>3</v>
          </cell>
          <cell r="I1125" t="str">
            <v>AFFF2-ANSULITE AFC-3MS 3% AFFF-CHEMGUARD</v>
          </cell>
          <cell r="J1125">
            <v>1.8987341772151896E-2</v>
          </cell>
          <cell r="K1125" t="str">
            <v>B</v>
          </cell>
          <cell r="L1125">
            <v>1</v>
          </cell>
          <cell r="M1125">
            <v>96</v>
          </cell>
          <cell r="N1125">
            <v>5</v>
          </cell>
          <cell r="O1125" t="str">
            <v xml:space="preserve">Human </v>
          </cell>
          <cell r="P1125" t="str">
            <v>S1500+</v>
          </cell>
          <cell r="Q1125" t="str">
            <v>HepaRG</v>
          </cell>
          <cell r="R1125" t="str">
            <v>2D</v>
          </cell>
          <cell r="S1125" t="str">
            <v>NA</v>
          </cell>
          <cell r="T1125" t="str">
            <v>NA</v>
          </cell>
          <cell r="U1125" t="str">
            <v>NA</v>
          </cell>
        </row>
        <row r="1126">
          <cell r="A1126" t="str">
            <v>Plate5-H6</v>
          </cell>
          <cell r="B1126">
            <v>1080</v>
          </cell>
          <cell r="C1126">
            <v>5</v>
          </cell>
          <cell r="D1126" t="str">
            <v>17-0831-P5R1_H6_3B_4</v>
          </cell>
          <cell r="E1126" t="str">
            <v>17-0831-P5R1</v>
          </cell>
          <cell r="F1126" t="str">
            <v>H6</v>
          </cell>
          <cell r="G1126" t="str">
            <v>3B</v>
          </cell>
          <cell r="H1126">
            <v>4</v>
          </cell>
          <cell r="I1126" t="str">
            <v>AFFF2-ANSULITE AFC-3MS 3% AFFF-CHEMGUARD</v>
          </cell>
          <cell r="J1126">
            <v>1.8987341772151896E-2</v>
          </cell>
          <cell r="K1126" t="str">
            <v>B</v>
          </cell>
          <cell r="L1126">
            <v>1</v>
          </cell>
          <cell r="M1126">
            <v>96</v>
          </cell>
          <cell r="N1126">
            <v>5</v>
          </cell>
          <cell r="O1126" t="str">
            <v xml:space="preserve">Human </v>
          </cell>
          <cell r="P1126" t="str">
            <v>S1500+</v>
          </cell>
          <cell r="Q1126" t="str">
            <v>HepaRG</v>
          </cell>
          <cell r="R1126" t="str">
            <v>2D</v>
          </cell>
          <cell r="S1126" t="str">
            <v>NA</v>
          </cell>
          <cell r="T1126" t="str">
            <v>NA</v>
          </cell>
          <cell r="U1126" t="str">
            <v>NA</v>
          </cell>
        </row>
        <row r="1127">
          <cell r="A1127" t="str">
            <v>Plate5-H7</v>
          </cell>
          <cell r="B1127">
            <v>1083</v>
          </cell>
          <cell r="C1127">
            <v>5</v>
          </cell>
          <cell r="D1127" t="str">
            <v>17-0831-P5R1_H7_3C_3</v>
          </cell>
          <cell r="E1127" t="str">
            <v>17-0831-P5R1</v>
          </cell>
          <cell r="F1127" t="str">
            <v>H7</v>
          </cell>
          <cell r="G1127" t="str">
            <v>3C</v>
          </cell>
          <cell r="H1127">
            <v>3</v>
          </cell>
          <cell r="I1127" t="str">
            <v>AFFF2-ANSULITE AFC-3MS 3% AFFF-CHEMGUARD</v>
          </cell>
          <cell r="J1127">
            <v>6.0086524595417386E-3</v>
          </cell>
          <cell r="K1127" t="str">
            <v>C</v>
          </cell>
          <cell r="L1127">
            <v>1</v>
          </cell>
          <cell r="M1127">
            <v>96</v>
          </cell>
          <cell r="N1127">
            <v>5</v>
          </cell>
          <cell r="O1127" t="str">
            <v xml:space="preserve">Human </v>
          </cell>
          <cell r="P1127" t="str">
            <v>S1500+</v>
          </cell>
          <cell r="Q1127" t="str">
            <v>HepaRG</v>
          </cell>
          <cell r="R1127" t="str">
            <v>2D</v>
          </cell>
          <cell r="S1127" t="str">
            <v>NA</v>
          </cell>
          <cell r="T1127" t="str">
            <v>NA</v>
          </cell>
          <cell r="U1127" t="str">
            <v>NA</v>
          </cell>
        </row>
        <row r="1128">
          <cell r="A1128" t="str">
            <v>Plate5-H8</v>
          </cell>
          <cell r="B1128">
            <v>1084</v>
          </cell>
          <cell r="C1128">
            <v>5</v>
          </cell>
          <cell r="D1128" t="str">
            <v>17-0831-P5R1_H8_3C_4</v>
          </cell>
          <cell r="E1128" t="str">
            <v>17-0831-P5R1</v>
          </cell>
          <cell r="F1128" t="str">
            <v>H8</v>
          </cell>
          <cell r="G1128" t="str">
            <v>3C</v>
          </cell>
          <cell r="H1128">
            <v>4</v>
          </cell>
          <cell r="I1128" t="str">
            <v>AFFF2-ANSULITE AFC-3MS 3% AFFF-CHEMGUARD</v>
          </cell>
          <cell r="J1128">
            <v>6.0086524595417386E-3</v>
          </cell>
          <cell r="K1128" t="str">
            <v>C</v>
          </cell>
          <cell r="L1128">
            <v>1</v>
          </cell>
          <cell r="M1128">
            <v>96</v>
          </cell>
          <cell r="N1128">
            <v>5</v>
          </cell>
          <cell r="O1128" t="str">
            <v xml:space="preserve">Human </v>
          </cell>
          <cell r="P1128" t="str">
            <v>S1500+</v>
          </cell>
          <cell r="Q1128" t="str">
            <v>HepaRG</v>
          </cell>
          <cell r="R1128" t="str">
            <v>2D</v>
          </cell>
          <cell r="S1128" t="str">
            <v>NA</v>
          </cell>
          <cell r="T1128" t="str">
            <v>NA</v>
          </cell>
          <cell r="U1128" t="str">
            <v>NA</v>
          </cell>
        </row>
        <row r="1129">
          <cell r="A1129" t="str">
            <v>Plate5-H9</v>
          </cell>
          <cell r="B1129">
            <v>1087</v>
          </cell>
          <cell r="C1129">
            <v>5</v>
          </cell>
          <cell r="D1129" t="str">
            <v>17-0831-P5R1_H9_3D_3</v>
          </cell>
          <cell r="E1129" t="str">
            <v>17-0831-P5R1</v>
          </cell>
          <cell r="F1129" t="str">
            <v>H9</v>
          </cell>
          <cell r="G1129" t="str">
            <v>3D</v>
          </cell>
          <cell r="H1129">
            <v>3</v>
          </cell>
          <cell r="I1129" t="str">
            <v>AFFF2-ANSULITE AFC-3MS 3% AFFF-CHEMGUARD</v>
          </cell>
          <cell r="J1129">
            <v>1.901472297323335E-3</v>
          </cell>
          <cell r="K1129" t="str">
            <v>D</v>
          </cell>
          <cell r="L1129">
            <v>1</v>
          </cell>
          <cell r="M1129">
            <v>96</v>
          </cell>
          <cell r="N1129">
            <v>5</v>
          </cell>
          <cell r="O1129" t="str">
            <v xml:space="preserve">Human </v>
          </cell>
          <cell r="P1129" t="str">
            <v>S1500+</v>
          </cell>
          <cell r="Q1129" t="str">
            <v>HepaRG</v>
          </cell>
          <cell r="R1129" t="str">
            <v>2D</v>
          </cell>
          <cell r="S1129" t="str">
            <v>NA</v>
          </cell>
          <cell r="T1129" t="str">
            <v>NA</v>
          </cell>
          <cell r="U1129" t="str">
            <v>NA</v>
          </cell>
        </row>
        <row r="1130">
          <cell r="A1130" t="str">
            <v>Plate5-I1</v>
          </cell>
          <cell r="B1130">
            <v>1249</v>
          </cell>
          <cell r="C1130">
            <v>5</v>
          </cell>
          <cell r="D1130" t="str">
            <v>17-0831-P5R1_I1_NTP- CONTROL-9_1</v>
          </cell>
          <cell r="E1130" t="str">
            <v>17-0831-P5R1</v>
          </cell>
          <cell r="F1130" t="str">
            <v>I1</v>
          </cell>
          <cell r="G1130" t="str">
            <v>NTP- CONTROL-9</v>
          </cell>
          <cell r="H1130">
            <v>1</v>
          </cell>
          <cell r="I1130" t="str">
            <v>Lysis buffer</v>
          </cell>
          <cell r="J1130" t="str">
            <v>NA</v>
          </cell>
          <cell r="K1130" t="str">
            <v>NA</v>
          </cell>
          <cell r="L1130">
            <v>1</v>
          </cell>
          <cell r="M1130">
            <v>96</v>
          </cell>
          <cell r="N1130">
            <v>5</v>
          </cell>
          <cell r="O1130" t="str">
            <v xml:space="preserve">Human </v>
          </cell>
          <cell r="P1130" t="str">
            <v>S1500+</v>
          </cell>
          <cell r="Q1130" t="str">
            <v>HepaRG</v>
          </cell>
          <cell r="R1130" t="str">
            <v>2D</v>
          </cell>
          <cell r="S1130" t="str">
            <v>NA</v>
          </cell>
          <cell r="T1130" t="str">
            <v>NA</v>
          </cell>
          <cell r="U1130" t="str">
            <v>NA</v>
          </cell>
        </row>
        <row r="1131">
          <cell r="A1131" t="str">
            <v>Plate5-I10</v>
          </cell>
          <cell r="B1131">
            <v>1122</v>
          </cell>
          <cell r="C1131">
            <v>5</v>
          </cell>
          <cell r="D1131" t="str">
            <v>17-0831-P5R1_I10_4D_2</v>
          </cell>
          <cell r="E1131" t="str">
            <v>17-0831-P5R1</v>
          </cell>
          <cell r="F1131" t="str">
            <v>I10</v>
          </cell>
          <cell r="G1131" t="str">
            <v>4D</v>
          </cell>
          <cell r="H1131">
            <v>2</v>
          </cell>
          <cell r="I1131" t="str">
            <v>AFFF3-AER-O-WATER 3EM-C6 AFFF-TRIDOL</v>
          </cell>
          <cell r="J1131">
            <v>1.9014722973233349E-2</v>
          </cell>
          <cell r="K1131" t="str">
            <v>D</v>
          </cell>
          <cell r="L1131">
            <v>1</v>
          </cell>
          <cell r="M1131">
            <v>96</v>
          </cell>
          <cell r="N1131">
            <v>5</v>
          </cell>
          <cell r="O1131" t="str">
            <v xml:space="preserve">Human </v>
          </cell>
          <cell r="P1131" t="str">
            <v>S1500+</v>
          </cell>
          <cell r="Q1131" t="str">
            <v>HepaRG</v>
          </cell>
          <cell r="R1131" t="str">
            <v>2D</v>
          </cell>
          <cell r="S1131" t="str">
            <v>NA</v>
          </cell>
          <cell r="T1131" t="str">
            <v>NA</v>
          </cell>
          <cell r="U1131" t="str">
            <v>NA</v>
          </cell>
        </row>
        <row r="1132">
          <cell r="A1132" t="str">
            <v>Plate5-I11</v>
          </cell>
          <cell r="B1132">
            <v>1125</v>
          </cell>
          <cell r="C1132">
            <v>5</v>
          </cell>
          <cell r="D1132" t="str">
            <v>17-0831-P5R1_I11_4E_1</v>
          </cell>
          <cell r="E1132" t="str">
            <v>17-0831-P5R1</v>
          </cell>
          <cell r="F1132" t="str">
            <v>I11</v>
          </cell>
          <cell r="G1132" t="str">
            <v>4E</v>
          </cell>
          <cell r="H1132">
            <v>1</v>
          </cell>
          <cell r="I1132" t="str">
            <v>AFFF3-AER-O-WATER 3EM-C6 AFFF-TRIDOL</v>
          </cell>
          <cell r="J1132">
            <v>6.0173173965928318E-3</v>
          </cell>
          <cell r="K1132" t="str">
            <v>E</v>
          </cell>
          <cell r="L1132">
            <v>1</v>
          </cell>
          <cell r="M1132">
            <v>96</v>
          </cell>
          <cell r="N1132">
            <v>5</v>
          </cell>
          <cell r="O1132" t="str">
            <v xml:space="preserve">Human </v>
          </cell>
          <cell r="P1132" t="str">
            <v>S1500+</v>
          </cell>
          <cell r="Q1132" t="str">
            <v>HepaRG</v>
          </cell>
          <cell r="R1132" t="str">
            <v>2D</v>
          </cell>
          <cell r="S1132" t="str">
            <v>NA</v>
          </cell>
          <cell r="T1132" t="str">
            <v>NA</v>
          </cell>
          <cell r="U1132" t="str">
            <v>NA</v>
          </cell>
        </row>
        <row r="1133">
          <cell r="A1133" t="str">
            <v>Plate5-I12</v>
          </cell>
          <cell r="B1133">
            <v>1126</v>
          </cell>
          <cell r="C1133">
            <v>5</v>
          </cell>
          <cell r="D1133" t="str">
            <v>17-0831-P5R1_I12_4E_2</v>
          </cell>
          <cell r="E1133" t="str">
            <v>17-0831-P5R1</v>
          </cell>
          <cell r="F1133" t="str">
            <v>I12</v>
          </cell>
          <cell r="G1133" t="str">
            <v>4E</v>
          </cell>
          <cell r="H1133">
            <v>2</v>
          </cell>
          <cell r="I1133" t="str">
            <v>AFFF3-AER-O-WATER 3EM-C6 AFFF-TRIDOL</v>
          </cell>
          <cell r="J1133">
            <v>6.0173173965928318E-3</v>
          </cell>
          <cell r="K1133" t="str">
            <v>E</v>
          </cell>
          <cell r="L1133">
            <v>1</v>
          </cell>
          <cell r="M1133">
            <v>96</v>
          </cell>
          <cell r="N1133">
            <v>5</v>
          </cell>
          <cell r="O1133" t="str">
            <v xml:space="preserve">Human </v>
          </cell>
          <cell r="P1133" t="str">
            <v>S1500+</v>
          </cell>
          <cell r="Q1133" t="str">
            <v>HepaRG</v>
          </cell>
          <cell r="R1133" t="str">
            <v>2D</v>
          </cell>
          <cell r="S1133" t="str">
            <v>NA</v>
          </cell>
          <cell r="T1133" t="str">
            <v>NA</v>
          </cell>
          <cell r="U1133" t="str">
            <v>NA</v>
          </cell>
        </row>
        <row r="1134">
          <cell r="A1134" t="str">
            <v>Plate5-I13</v>
          </cell>
          <cell r="B1134">
            <v>1229</v>
          </cell>
          <cell r="C1134">
            <v>5</v>
          </cell>
          <cell r="D1134" t="str">
            <v>17-0831-P5R1_I13_Media _1</v>
          </cell>
          <cell r="E1134" t="str">
            <v>17-0831-P5R1</v>
          </cell>
          <cell r="F1134" t="str">
            <v>I13</v>
          </cell>
          <cell r="G1134" t="str">
            <v>Media</v>
          </cell>
          <cell r="H1134">
            <v>1</v>
          </cell>
          <cell r="I1134" t="str">
            <v>Media control</v>
          </cell>
          <cell r="J1134">
            <v>0</v>
          </cell>
          <cell r="K1134" t="str">
            <v>NA</v>
          </cell>
          <cell r="L1134">
            <v>1</v>
          </cell>
          <cell r="M1134">
            <v>96</v>
          </cell>
          <cell r="N1134">
            <v>5</v>
          </cell>
          <cell r="O1134" t="str">
            <v xml:space="preserve">Human </v>
          </cell>
          <cell r="P1134" t="str">
            <v>S1500+</v>
          </cell>
          <cell r="Q1134" t="str">
            <v>HepaRG</v>
          </cell>
          <cell r="R1134" t="str">
            <v>2D</v>
          </cell>
          <cell r="S1134" t="str">
            <v>NA</v>
          </cell>
          <cell r="T1134" t="str">
            <v>NA</v>
          </cell>
          <cell r="U1134" t="str">
            <v>NA</v>
          </cell>
        </row>
        <row r="1135">
          <cell r="A1135" t="str">
            <v>Plate5-I14</v>
          </cell>
          <cell r="B1135">
            <v>1230</v>
          </cell>
          <cell r="C1135">
            <v>5</v>
          </cell>
          <cell r="D1135" t="str">
            <v>17-0831-P5R1_I14_Media _2</v>
          </cell>
          <cell r="E1135" t="str">
            <v>17-0831-P5R1</v>
          </cell>
          <cell r="F1135" t="str">
            <v>I14</v>
          </cell>
          <cell r="G1135" t="str">
            <v>Media</v>
          </cell>
          <cell r="H1135">
            <v>2</v>
          </cell>
          <cell r="I1135" t="str">
            <v>Media control</v>
          </cell>
          <cell r="J1135">
            <v>0</v>
          </cell>
          <cell r="K1135" t="str">
            <v>NA</v>
          </cell>
          <cell r="L1135">
            <v>1</v>
          </cell>
          <cell r="M1135">
            <v>96</v>
          </cell>
          <cell r="N1135">
            <v>5</v>
          </cell>
          <cell r="O1135" t="str">
            <v xml:space="preserve">Human </v>
          </cell>
          <cell r="P1135" t="str">
            <v>S1500+</v>
          </cell>
          <cell r="Q1135" t="str">
            <v>HepaRG</v>
          </cell>
          <cell r="R1135" t="str">
            <v>2D</v>
          </cell>
          <cell r="S1135" t="str">
            <v>NA</v>
          </cell>
          <cell r="T1135" t="str">
            <v>NA</v>
          </cell>
          <cell r="U1135" t="str">
            <v>NA</v>
          </cell>
        </row>
        <row r="1136">
          <cell r="A1136" t="str">
            <v>Plate5-I15</v>
          </cell>
          <cell r="B1136">
            <v>1129</v>
          </cell>
          <cell r="C1136">
            <v>5</v>
          </cell>
          <cell r="D1136" t="str">
            <v>17-0831-P5R1_I15_4F_1</v>
          </cell>
          <cell r="E1136" t="str">
            <v>17-0831-P5R1</v>
          </cell>
          <cell r="F1136" t="str">
            <v>I15</v>
          </cell>
          <cell r="G1136" t="str">
            <v>4F</v>
          </cell>
          <cell r="H1136">
            <v>1</v>
          </cell>
          <cell r="I1136" t="str">
            <v>AFFF3-AER-O-WATER 3EM-C6 AFFF-TRIDOL</v>
          </cell>
          <cell r="J1136">
            <v>1.9042143660103897E-3</v>
          </cell>
          <cell r="K1136" t="str">
            <v>F</v>
          </cell>
          <cell r="L1136">
            <v>1</v>
          </cell>
          <cell r="M1136">
            <v>96</v>
          </cell>
          <cell r="N1136">
            <v>5</v>
          </cell>
          <cell r="O1136" t="str">
            <v xml:space="preserve">Human </v>
          </cell>
          <cell r="P1136" t="str">
            <v>S1500+</v>
          </cell>
          <cell r="Q1136" t="str">
            <v>HepaRG</v>
          </cell>
          <cell r="R1136" t="str">
            <v>2D</v>
          </cell>
          <cell r="S1136" t="str">
            <v>NA</v>
          </cell>
          <cell r="T1136" t="str">
            <v>NA</v>
          </cell>
          <cell r="U1136" t="str">
            <v>NA</v>
          </cell>
        </row>
        <row r="1137">
          <cell r="A1137" t="str">
            <v>Plate5-I16</v>
          </cell>
          <cell r="B1137">
            <v>1130</v>
          </cell>
          <cell r="C1137">
            <v>5</v>
          </cell>
          <cell r="D1137" t="str">
            <v>17-0831-P5R1_I16_4F_2</v>
          </cell>
          <cell r="E1137" t="str">
            <v>17-0831-P5R1</v>
          </cell>
          <cell r="F1137" t="str">
            <v>I16</v>
          </cell>
          <cell r="G1137" t="str">
            <v>4F</v>
          </cell>
          <cell r="H1137">
            <v>2</v>
          </cell>
          <cell r="I1137" t="str">
            <v>AFFF3-AER-O-WATER 3EM-C6 AFFF-TRIDOL</v>
          </cell>
          <cell r="J1137">
            <v>1.9042143660103897E-3</v>
          </cell>
          <cell r="K1137" t="str">
            <v>F</v>
          </cell>
          <cell r="L1137">
            <v>1</v>
          </cell>
          <cell r="M1137">
            <v>96</v>
          </cell>
          <cell r="N1137">
            <v>5</v>
          </cell>
          <cell r="O1137" t="str">
            <v xml:space="preserve">Human </v>
          </cell>
          <cell r="P1137" t="str">
            <v>S1500+</v>
          </cell>
          <cell r="Q1137" t="str">
            <v>HepaRG</v>
          </cell>
          <cell r="R1137" t="str">
            <v>2D</v>
          </cell>
          <cell r="S1137" t="str">
            <v>NA</v>
          </cell>
          <cell r="T1137" t="str">
            <v>NA</v>
          </cell>
          <cell r="U1137" t="str">
            <v>NA</v>
          </cell>
        </row>
        <row r="1138">
          <cell r="A1138" t="str">
            <v>Plate5-I17</v>
          </cell>
          <cell r="B1138">
            <v>1133</v>
          </cell>
          <cell r="C1138">
            <v>5</v>
          </cell>
          <cell r="D1138" t="str">
            <v>17-0831-P5R1_I17_4G_1</v>
          </cell>
          <cell r="E1138" t="str">
            <v>17-0831-P5R1</v>
          </cell>
          <cell r="F1138" t="str">
            <v>I17</v>
          </cell>
          <cell r="G1138" t="str">
            <v>4G</v>
          </cell>
          <cell r="H1138">
            <v>1</v>
          </cell>
          <cell r="I1138" t="str">
            <v>AFFF3-AER-O-WATER 3EM-C6 AFFF-TRIDOL</v>
          </cell>
          <cell r="J1138">
            <v>6.0259948291468024E-4</v>
          </cell>
          <cell r="K1138" t="str">
            <v>G</v>
          </cell>
          <cell r="L1138">
            <v>1</v>
          </cell>
          <cell r="M1138">
            <v>96</v>
          </cell>
          <cell r="N1138">
            <v>5</v>
          </cell>
          <cell r="O1138" t="str">
            <v xml:space="preserve">Human </v>
          </cell>
          <cell r="P1138" t="str">
            <v>S1500+</v>
          </cell>
          <cell r="Q1138" t="str">
            <v>HepaRG</v>
          </cell>
          <cell r="R1138" t="str">
            <v>2D</v>
          </cell>
          <cell r="S1138" t="str">
            <v>NA</v>
          </cell>
          <cell r="T1138" t="str">
            <v>NA</v>
          </cell>
          <cell r="U1138" t="str">
            <v>NA</v>
          </cell>
        </row>
        <row r="1139">
          <cell r="A1139" t="str">
            <v>Plate5-I18</v>
          </cell>
          <cell r="B1139">
            <v>1134</v>
          </cell>
          <cell r="C1139">
            <v>5</v>
          </cell>
          <cell r="D1139" t="str">
            <v>17-0831-P5R1_I18_4G_2</v>
          </cell>
          <cell r="E1139" t="str">
            <v>17-0831-P5R1</v>
          </cell>
          <cell r="F1139" t="str">
            <v>I18</v>
          </cell>
          <cell r="G1139" t="str">
            <v>4G</v>
          </cell>
          <cell r="H1139">
            <v>2</v>
          </cell>
          <cell r="I1139" t="str">
            <v>AFFF3-AER-O-WATER 3EM-C6 AFFF-TRIDOL</v>
          </cell>
          <cell r="J1139">
            <v>6.0259948291468024E-4</v>
          </cell>
          <cell r="K1139" t="str">
            <v>G</v>
          </cell>
          <cell r="L1139">
            <v>1</v>
          </cell>
          <cell r="M1139">
            <v>96</v>
          </cell>
          <cell r="N1139">
            <v>5</v>
          </cell>
          <cell r="O1139" t="str">
            <v xml:space="preserve">Human </v>
          </cell>
          <cell r="P1139" t="str">
            <v>S1500+</v>
          </cell>
          <cell r="Q1139" t="str">
            <v>HepaRG</v>
          </cell>
          <cell r="R1139" t="str">
            <v>2D</v>
          </cell>
          <cell r="S1139" t="str">
            <v>NA</v>
          </cell>
          <cell r="T1139" t="str">
            <v>NA</v>
          </cell>
          <cell r="U1139" t="str">
            <v>NA</v>
          </cell>
        </row>
        <row r="1140">
          <cell r="A1140" t="str">
            <v>Plate5-I19</v>
          </cell>
          <cell r="B1140">
            <v>1137</v>
          </cell>
          <cell r="C1140">
            <v>5</v>
          </cell>
          <cell r="D1140" t="str">
            <v>17-0831-P5R1_I19_4H_1</v>
          </cell>
          <cell r="E1140" t="str">
            <v>17-0831-P5R1</v>
          </cell>
          <cell r="F1140" t="str">
            <v>I19</v>
          </cell>
          <cell r="G1140" t="str">
            <v>4H</v>
          </cell>
          <cell r="H1140">
            <v>1</v>
          </cell>
          <cell r="I1140" t="str">
            <v>AFFF3-AER-O-WATER 3EM-C6 AFFF-TRIDOL</v>
          </cell>
          <cell r="J1140">
            <v>1.9069603889705069E-4</v>
          </cell>
          <cell r="K1140" t="str">
            <v>H</v>
          </cell>
          <cell r="L1140">
            <v>1</v>
          </cell>
          <cell r="M1140">
            <v>96</v>
          </cell>
          <cell r="N1140">
            <v>5</v>
          </cell>
          <cell r="O1140" t="str">
            <v xml:space="preserve">Human </v>
          </cell>
          <cell r="P1140" t="str">
            <v>S1500+</v>
          </cell>
          <cell r="Q1140" t="str">
            <v>HepaRG</v>
          </cell>
          <cell r="R1140" t="str">
            <v>2D</v>
          </cell>
          <cell r="S1140" t="str">
            <v>NA</v>
          </cell>
          <cell r="T1140" t="str">
            <v>NA</v>
          </cell>
          <cell r="U1140" t="str">
            <v>NA</v>
          </cell>
        </row>
        <row r="1141">
          <cell r="A1141" t="str">
            <v>Plate5-I20</v>
          </cell>
          <cell r="B1141">
            <v>1138</v>
          </cell>
          <cell r="C1141">
            <v>5</v>
          </cell>
          <cell r="D1141" t="str">
            <v>17-0831-P5R1_I20_4H_2</v>
          </cell>
          <cell r="E1141" t="str">
            <v>17-0831-P5R1</v>
          </cell>
          <cell r="F1141" t="str">
            <v>I20</v>
          </cell>
          <cell r="G1141" t="str">
            <v>4H</v>
          </cell>
          <cell r="H1141">
            <v>2</v>
          </cell>
          <cell r="I1141" t="str">
            <v>AFFF3-AER-O-WATER 3EM-C6 AFFF-TRIDOL</v>
          </cell>
          <cell r="J1141">
            <v>1.9069603889705069E-4</v>
          </cell>
          <cell r="K1141" t="str">
            <v>H</v>
          </cell>
          <cell r="L1141">
            <v>1</v>
          </cell>
          <cell r="M1141">
            <v>96</v>
          </cell>
          <cell r="N1141">
            <v>5</v>
          </cell>
          <cell r="O1141" t="str">
            <v xml:space="preserve">Human </v>
          </cell>
          <cell r="P1141" t="str">
            <v>S1500+</v>
          </cell>
          <cell r="Q1141" t="str">
            <v>HepaRG</v>
          </cell>
          <cell r="R1141" t="str">
            <v>2D</v>
          </cell>
          <cell r="S1141" t="str">
            <v>NA</v>
          </cell>
          <cell r="T1141" t="str">
            <v>NA</v>
          </cell>
          <cell r="U1141" t="str">
            <v>NA</v>
          </cell>
        </row>
        <row r="1142">
          <cell r="A1142" t="str">
            <v>Plate5-I21</v>
          </cell>
          <cell r="B1142">
            <v>1141</v>
          </cell>
          <cell r="C1142">
            <v>5</v>
          </cell>
          <cell r="D1142" t="str">
            <v>17-0831-P5R1_I21_4I_1</v>
          </cell>
          <cell r="E1142" t="str">
            <v>17-0831-P5R1</v>
          </cell>
          <cell r="F1142" t="str">
            <v>I21</v>
          </cell>
          <cell r="G1142" t="str">
            <v>4I</v>
          </cell>
          <cell r="H1142">
            <v>1</v>
          </cell>
          <cell r="I1142" t="str">
            <v>AFFF3-AER-O-WATER 3EM-C6 AFFF-TRIDOL</v>
          </cell>
          <cell r="J1142">
            <v>6.0346847752231229E-5</v>
          </cell>
          <cell r="K1142" t="str">
            <v>I</v>
          </cell>
          <cell r="L1142">
            <v>1</v>
          </cell>
          <cell r="M1142">
            <v>96</v>
          </cell>
          <cell r="N1142">
            <v>5</v>
          </cell>
          <cell r="O1142" t="str">
            <v xml:space="preserve">Human </v>
          </cell>
          <cell r="P1142" t="str">
            <v>S1500+</v>
          </cell>
          <cell r="Q1142" t="str">
            <v>HepaRG</v>
          </cell>
          <cell r="R1142" t="str">
            <v>2D</v>
          </cell>
          <cell r="S1142" t="str">
            <v>NA</v>
          </cell>
          <cell r="T1142" t="str">
            <v>NA</v>
          </cell>
          <cell r="U1142" t="str">
            <v>NA</v>
          </cell>
        </row>
        <row r="1143">
          <cell r="A1143" t="str">
            <v>Plate5-I22</v>
          </cell>
          <cell r="B1143">
            <v>1142</v>
          </cell>
          <cell r="C1143">
            <v>5</v>
          </cell>
          <cell r="D1143" t="str">
            <v>17-0831-P5R1_I22_4I_2</v>
          </cell>
          <cell r="E1143" t="str">
            <v>17-0831-P5R1</v>
          </cell>
          <cell r="F1143" t="str">
            <v>I22</v>
          </cell>
          <cell r="G1143" t="str">
            <v>4I</v>
          </cell>
          <cell r="H1143">
            <v>2</v>
          </cell>
          <cell r="I1143" t="str">
            <v>AFFF3-AER-O-WATER 3EM-C6 AFFF-TRIDOL</v>
          </cell>
          <cell r="J1143">
            <v>6.0346847752231229E-5</v>
          </cell>
          <cell r="K1143" t="str">
            <v>I</v>
          </cell>
          <cell r="L1143">
            <v>1</v>
          </cell>
          <cell r="M1143">
            <v>96</v>
          </cell>
          <cell r="N1143">
            <v>5</v>
          </cell>
          <cell r="O1143" t="str">
            <v xml:space="preserve">Human </v>
          </cell>
          <cell r="P1143" t="str">
            <v>S1500+</v>
          </cell>
          <cell r="Q1143" t="str">
            <v>HepaRG</v>
          </cell>
          <cell r="R1143" t="str">
            <v>2D</v>
          </cell>
          <cell r="S1143" t="str">
            <v>NA</v>
          </cell>
          <cell r="T1143" t="str">
            <v>NA</v>
          </cell>
          <cell r="U1143" t="str">
            <v>NA</v>
          </cell>
        </row>
        <row r="1144">
          <cell r="A1144" t="str">
            <v>Plate5-I3</v>
          </cell>
          <cell r="B1144">
            <v>1109</v>
          </cell>
          <cell r="C1144">
            <v>5</v>
          </cell>
          <cell r="D1144" t="str">
            <v>17-0831-P5R1_I3_4A_1</v>
          </cell>
          <cell r="E1144" t="str">
            <v>17-0831-P5R1</v>
          </cell>
          <cell r="F1144" t="str">
            <v>I3</v>
          </cell>
          <cell r="G1144" t="str">
            <v>4A</v>
          </cell>
          <cell r="H1144">
            <v>1</v>
          </cell>
          <cell r="I1144" t="str">
            <v>AFFF3-AER-O-WATER 3EM-C6 AFFF-TRIDOL</v>
          </cell>
          <cell r="J1144">
            <v>0.6</v>
          </cell>
          <cell r="K1144" t="str">
            <v>A</v>
          </cell>
          <cell r="L1144">
            <v>1</v>
          </cell>
          <cell r="M1144">
            <v>96</v>
          </cell>
          <cell r="N1144">
            <v>5</v>
          </cell>
          <cell r="O1144" t="str">
            <v xml:space="preserve">Human </v>
          </cell>
          <cell r="P1144" t="str">
            <v>S1500+</v>
          </cell>
          <cell r="Q1144" t="str">
            <v>HepaRG</v>
          </cell>
          <cell r="R1144" t="str">
            <v>2D</v>
          </cell>
          <cell r="S1144" t="str">
            <v>NA</v>
          </cell>
          <cell r="T1144" t="str">
            <v>NA</v>
          </cell>
          <cell r="U1144" t="str">
            <v>NA</v>
          </cell>
        </row>
        <row r="1145">
          <cell r="A1145" t="str">
            <v>Plate5-I4</v>
          </cell>
          <cell r="B1145">
            <v>1110</v>
          </cell>
          <cell r="C1145">
            <v>5</v>
          </cell>
          <cell r="D1145" t="str">
            <v>17-0831-P5R1_I4_4A_2</v>
          </cell>
          <cell r="E1145" t="str">
            <v>17-0831-P5R1</v>
          </cell>
          <cell r="F1145" t="str">
            <v>I4</v>
          </cell>
          <cell r="G1145" t="str">
            <v>4A</v>
          </cell>
          <cell r="H1145">
            <v>2</v>
          </cell>
          <cell r="I1145" t="str">
            <v>AFFF3-AER-O-WATER 3EM-C6 AFFF-TRIDOL</v>
          </cell>
          <cell r="J1145">
            <v>0.6</v>
          </cell>
          <cell r="K1145" t="str">
            <v>A</v>
          </cell>
          <cell r="L1145">
            <v>1</v>
          </cell>
          <cell r="M1145">
            <v>96</v>
          </cell>
          <cell r="N1145">
            <v>5</v>
          </cell>
          <cell r="O1145" t="str">
            <v xml:space="preserve">Human </v>
          </cell>
          <cell r="P1145" t="str">
            <v>S1500+</v>
          </cell>
          <cell r="Q1145" t="str">
            <v>HepaRG</v>
          </cell>
          <cell r="R1145" t="str">
            <v>2D</v>
          </cell>
          <cell r="S1145" t="str">
            <v>NA</v>
          </cell>
          <cell r="T1145" t="str">
            <v>NA</v>
          </cell>
          <cell r="U1145" t="str">
            <v>NA</v>
          </cell>
        </row>
        <row r="1146">
          <cell r="A1146" t="str">
            <v>Plate5-I5</v>
          </cell>
          <cell r="B1146">
            <v>1113</v>
          </cell>
          <cell r="C1146">
            <v>5</v>
          </cell>
          <cell r="D1146" t="str">
            <v>17-0831-P5R1_I5_4B_1</v>
          </cell>
          <cell r="E1146" t="str">
            <v>17-0831-P5R1</v>
          </cell>
          <cell r="F1146" t="str">
            <v>I5</v>
          </cell>
          <cell r="G1146" t="str">
            <v>4B</v>
          </cell>
          <cell r="H1146">
            <v>1</v>
          </cell>
          <cell r="I1146" t="str">
            <v>AFFF3-AER-O-WATER 3EM-C6 AFFF-TRIDOL</v>
          </cell>
          <cell r="J1146">
            <v>0.18987341772151897</v>
          </cell>
          <cell r="K1146" t="str">
            <v>B</v>
          </cell>
          <cell r="L1146">
            <v>1</v>
          </cell>
          <cell r="M1146">
            <v>96</v>
          </cell>
          <cell r="N1146">
            <v>5</v>
          </cell>
          <cell r="O1146" t="str">
            <v xml:space="preserve">Human </v>
          </cell>
          <cell r="P1146" t="str">
            <v>S1500+</v>
          </cell>
          <cell r="Q1146" t="str">
            <v>HepaRG</v>
          </cell>
          <cell r="R1146" t="str">
            <v>2D</v>
          </cell>
          <cell r="S1146" t="str">
            <v>NA</v>
          </cell>
          <cell r="T1146" t="str">
            <v>NA</v>
          </cell>
          <cell r="U1146" t="str">
            <v>NA</v>
          </cell>
        </row>
        <row r="1147">
          <cell r="A1147" t="str">
            <v>Plate5-I6</v>
          </cell>
          <cell r="B1147">
            <v>1114</v>
          </cell>
          <cell r="C1147">
            <v>5</v>
          </cell>
          <cell r="D1147" t="str">
            <v>17-0831-P5R1_I6_4B_2</v>
          </cell>
          <cell r="E1147" t="str">
            <v>17-0831-P5R1</v>
          </cell>
          <cell r="F1147" t="str">
            <v>I6</v>
          </cell>
          <cell r="G1147" t="str">
            <v>4B</v>
          </cell>
          <cell r="H1147">
            <v>2</v>
          </cell>
          <cell r="I1147" t="str">
            <v>AFFF3-AER-O-WATER 3EM-C6 AFFF-TRIDOL</v>
          </cell>
          <cell r="J1147">
            <v>0.18987341772151897</v>
          </cell>
          <cell r="K1147" t="str">
            <v>B</v>
          </cell>
          <cell r="L1147">
            <v>1</v>
          </cell>
          <cell r="M1147">
            <v>96</v>
          </cell>
          <cell r="N1147">
            <v>5</v>
          </cell>
          <cell r="O1147" t="str">
            <v xml:space="preserve">Human </v>
          </cell>
          <cell r="P1147" t="str">
            <v>S1500+</v>
          </cell>
          <cell r="Q1147" t="str">
            <v>HepaRG</v>
          </cell>
          <cell r="R1147" t="str">
            <v>2D</v>
          </cell>
          <cell r="S1147" t="str">
            <v>NA</v>
          </cell>
          <cell r="T1147" t="str">
            <v>NA</v>
          </cell>
          <cell r="U1147" t="str">
            <v>NA</v>
          </cell>
        </row>
        <row r="1148">
          <cell r="A1148" t="str">
            <v>Plate5-I7</v>
          </cell>
          <cell r="B1148">
            <v>1117</v>
          </cell>
          <cell r="C1148">
            <v>5</v>
          </cell>
          <cell r="D1148" t="str">
            <v>17-0831-P5R1_I7_4C_1</v>
          </cell>
          <cell r="E1148" t="str">
            <v>17-0831-P5R1</v>
          </cell>
          <cell r="F1148" t="str">
            <v>I7</v>
          </cell>
          <cell r="G1148" t="str">
            <v>4C</v>
          </cell>
          <cell r="H1148">
            <v>1</v>
          </cell>
          <cell r="I1148" t="str">
            <v>AFFF3-AER-O-WATER 3EM-C6 AFFF-TRIDOL</v>
          </cell>
          <cell r="J1148">
            <v>6.0086524595417391E-2</v>
          </cell>
          <cell r="K1148" t="str">
            <v>C</v>
          </cell>
          <cell r="L1148">
            <v>1</v>
          </cell>
          <cell r="M1148">
            <v>96</v>
          </cell>
          <cell r="N1148">
            <v>5</v>
          </cell>
          <cell r="O1148" t="str">
            <v xml:space="preserve">Human </v>
          </cell>
          <cell r="P1148" t="str">
            <v>S1500+</v>
          </cell>
          <cell r="Q1148" t="str">
            <v>HepaRG</v>
          </cell>
          <cell r="R1148" t="str">
            <v>2D</v>
          </cell>
          <cell r="S1148" t="str">
            <v>NA</v>
          </cell>
          <cell r="T1148" t="str">
            <v>NA</v>
          </cell>
          <cell r="U1148" t="str">
            <v>NA</v>
          </cell>
        </row>
        <row r="1149">
          <cell r="A1149" t="str">
            <v>Plate5-I8</v>
          </cell>
          <cell r="B1149">
            <v>1118</v>
          </cell>
          <cell r="C1149">
            <v>5</v>
          </cell>
          <cell r="D1149" t="str">
            <v>17-0831-P5R1_I8_4C_2</v>
          </cell>
          <cell r="E1149" t="str">
            <v>17-0831-P5R1</v>
          </cell>
          <cell r="F1149" t="str">
            <v>I8</v>
          </cell>
          <cell r="G1149" t="str">
            <v>4C</v>
          </cell>
          <cell r="H1149">
            <v>2</v>
          </cell>
          <cell r="I1149" t="str">
            <v>AFFF3-AER-O-WATER 3EM-C6 AFFF-TRIDOL</v>
          </cell>
          <cell r="J1149">
            <v>6.0086524595417391E-2</v>
          </cell>
          <cell r="K1149" t="str">
            <v>C</v>
          </cell>
          <cell r="L1149">
            <v>1</v>
          </cell>
          <cell r="M1149">
            <v>96</v>
          </cell>
          <cell r="N1149">
            <v>5</v>
          </cell>
          <cell r="O1149" t="str">
            <v xml:space="preserve">Human </v>
          </cell>
          <cell r="P1149" t="str">
            <v>S1500+</v>
          </cell>
          <cell r="Q1149" t="str">
            <v>HepaRG</v>
          </cell>
          <cell r="R1149" t="str">
            <v>2D</v>
          </cell>
          <cell r="S1149" t="str">
            <v>NA</v>
          </cell>
          <cell r="T1149" t="str">
            <v>NA</v>
          </cell>
          <cell r="U1149" t="str">
            <v>NA</v>
          </cell>
        </row>
        <row r="1150">
          <cell r="A1150" t="str">
            <v>Plate5-I9</v>
          </cell>
          <cell r="B1150">
            <v>1121</v>
          </cell>
          <cell r="C1150">
            <v>5</v>
          </cell>
          <cell r="D1150" t="str">
            <v>17-0831-P5R1_I9_4D_1</v>
          </cell>
          <cell r="E1150" t="str">
            <v>17-0831-P5R1</v>
          </cell>
          <cell r="F1150" t="str">
            <v>I9</v>
          </cell>
          <cell r="G1150" t="str">
            <v>4D</v>
          </cell>
          <cell r="H1150">
            <v>1</v>
          </cell>
          <cell r="I1150" t="str">
            <v>AFFF3-AER-O-WATER 3EM-C6 AFFF-TRIDOL</v>
          </cell>
          <cell r="J1150">
            <v>1.9014722973233349E-2</v>
          </cell>
          <cell r="K1150" t="str">
            <v>D</v>
          </cell>
          <cell r="L1150">
            <v>1</v>
          </cell>
          <cell r="M1150">
            <v>96</v>
          </cell>
          <cell r="N1150">
            <v>5</v>
          </cell>
          <cell r="O1150" t="str">
            <v xml:space="preserve">Human </v>
          </cell>
          <cell r="P1150" t="str">
            <v>S1500+</v>
          </cell>
          <cell r="Q1150" t="str">
            <v>HepaRG</v>
          </cell>
          <cell r="R1150" t="str">
            <v>2D</v>
          </cell>
          <cell r="S1150" t="str">
            <v>NA</v>
          </cell>
          <cell r="T1150" t="str">
            <v>NA</v>
          </cell>
          <cell r="U1150" t="str">
            <v>NA</v>
          </cell>
        </row>
        <row r="1151">
          <cell r="A1151" t="str">
            <v>Plate5-J1</v>
          </cell>
          <cell r="B1151">
            <v>1250</v>
          </cell>
          <cell r="C1151">
            <v>5</v>
          </cell>
          <cell r="D1151" t="str">
            <v>17-0831-P5R1_J1_NTP- CONTROL-10_2</v>
          </cell>
          <cell r="E1151" t="str">
            <v>17-0831-P5R1</v>
          </cell>
          <cell r="F1151" t="str">
            <v>J1</v>
          </cell>
          <cell r="G1151" t="str">
            <v>NTP- CONTROL-10</v>
          </cell>
          <cell r="H1151">
            <v>2</v>
          </cell>
          <cell r="I1151" t="str">
            <v>Lysis buffer</v>
          </cell>
          <cell r="J1151" t="str">
            <v>NA</v>
          </cell>
          <cell r="K1151" t="str">
            <v>NA</v>
          </cell>
          <cell r="L1151">
            <v>1</v>
          </cell>
          <cell r="M1151">
            <v>96</v>
          </cell>
          <cell r="N1151">
            <v>5</v>
          </cell>
          <cell r="O1151" t="str">
            <v xml:space="preserve">Human </v>
          </cell>
          <cell r="P1151" t="str">
            <v>S1500+</v>
          </cell>
          <cell r="Q1151" t="str">
            <v>HepaRG</v>
          </cell>
          <cell r="R1151" t="str">
            <v>2D</v>
          </cell>
          <cell r="S1151" t="str">
            <v>NA</v>
          </cell>
          <cell r="T1151" t="str">
            <v>NA</v>
          </cell>
          <cell r="U1151" t="str">
            <v>NA</v>
          </cell>
        </row>
        <row r="1152">
          <cell r="A1152" t="str">
            <v>Plate5-J10</v>
          </cell>
          <cell r="B1152">
            <v>1124</v>
          </cell>
          <cell r="C1152">
            <v>5</v>
          </cell>
          <cell r="D1152" t="str">
            <v>17-0831-P5R1_J10_4D_4</v>
          </cell>
          <cell r="E1152" t="str">
            <v>17-0831-P5R1</v>
          </cell>
          <cell r="F1152" t="str">
            <v>J10</v>
          </cell>
          <cell r="G1152" t="str">
            <v>4D</v>
          </cell>
          <cell r="H1152">
            <v>4</v>
          </cell>
          <cell r="I1152" t="str">
            <v>AFFF3-AER-O-WATER 3EM-C6 AFFF-TRIDOL</v>
          </cell>
          <cell r="J1152">
            <v>1.9014722973233349E-2</v>
          </cell>
          <cell r="K1152" t="str">
            <v>D</v>
          </cell>
          <cell r="L1152">
            <v>1</v>
          </cell>
          <cell r="M1152">
            <v>96</v>
          </cell>
          <cell r="N1152">
            <v>5</v>
          </cell>
          <cell r="O1152" t="str">
            <v xml:space="preserve">Human </v>
          </cell>
          <cell r="P1152" t="str">
            <v>S1500+</v>
          </cell>
          <cell r="Q1152" t="str">
            <v>HepaRG</v>
          </cell>
          <cell r="R1152" t="str">
            <v>2D</v>
          </cell>
          <cell r="S1152" t="str">
            <v>NA</v>
          </cell>
          <cell r="T1152" t="str">
            <v>NA</v>
          </cell>
          <cell r="U1152" t="str">
            <v>NA</v>
          </cell>
        </row>
        <row r="1153">
          <cell r="A1153" t="str">
            <v>Plate5-J11</v>
          </cell>
          <cell r="B1153">
            <v>1127</v>
          </cell>
          <cell r="C1153">
            <v>5</v>
          </cell>
          <cell r="D1153" t="str">
            <v>17-0831-P5R1_J11_4E_3</v>
          </cell>
          <cell r="E1153" t="str">
            <v>17-0831-P5R1</v>
          </cell>
          <cell r="F1153" t="str">
            <v>J11</v>
          </cell>
          <cell r="G1153" t="str">
            <v>4E</v>
          </cell>
          <cell r="H1153">
            <v>3</v>
          </cell>
          <cell r="I1153" t="str">
            <v>AFFF3-AER-O-WATER 3EM-C6 AFFF-TRIDOL</v>
          </cell>
          <cell r="J1153">
            <v>6.0173173965928318E-3</v>
          </cell>
          <cell r="K1153" t="str">
            <v>E</v>
          </cell>
          <cell r="L1153">
            <v>1</v>
          </cell>
          <cell r="M1153">
            <v>96</v>
          </cell>
          <cell r="N1153">
            <v>5</v>
          </cell>
          <cell r="O1153" t="str">
            <v xml:space="preserve">Human </v>
          </cell>
          <cell r="P1153" t="str">
            <v>S1500+</v>
          </cell>
          <cell r="Q1153" t="str">
            <v>HepaRG</v>
          </cell>
          <cell r="R1153" t="str">
            <v>2D</v>
          </cell>
          <cell r="S1153" t="str">
            <v>NA</v>
          </cell>
          <cell r="T1153" t="str">
            <v>NA</v>
          </cell>
          <cell r="U1153" t="str">
            <v>NA</v>
          </cell>
        </row>
        <row r="1154">
          <cell r="A1154" t="str">
            <v>Plate5-J12</v>
          </cell>
          <cell r="B1154">
            <v>1128</v>
          </cell>
          <cell r="C1154">
            <v>5</v>
          </cell>
          <cell r="D1154" t="str">
            <v>17-0831-P5R1_J12_4E_4</v>
          </cell>
          <cell r="E1154" t="str">
            <v>17-0831-P5R1</v>
          </cell>
          <cell r="F1154" t="str">
            <v>J12</v>
          </cell>
          <cell r="G1154" t="str">
            <v>4E</v>
          </cell>
          <cell r="H1154">
            <v>4</v>
          </cell>
          <cell r="I1154" t="str">
            <v>AFFF3-AER-O-WATER 3EM-C6 AFFF-TRIDOL</v>
          </cell>
          <cell r="J1154">
            <v>6.0173173965928318E-3</v>
          </cell>
          <cell r="K1154" t="str">
            <v>E</v>
          </cell>
          <cell r="L1154">
            <v>1</v>
          </cell>
          <cell r="M1154">
            <v>96</v>
          </cell>
          <cell r="N1154">
            <v>5</v>
          </cell>
          <cell r="O1154" t="str">
            <v xml:space="preserve">Human </v>
          </cell>
          <cell r="P1154" t="str">
            <v>S1500+</v>
          </cell>
          <cell r="Q1154" t="str">
            <v>HepaRG</v>
          </cell>
          <cell r="R1154" t="str">
            <v>2D</v>
          </cell>
          <cell r="S1154" t="str">
            <v>NA</v>
          </cell>
          <cell r="T1154" t="str">
            <v>NA</v>
          </cell>
          <cell r="U1154" t="str">
            <v>NA</v>
          </cell>
        </row>
        <row r="1155">
          <cell r="A1155" t="str">
            <v>Plate5-J13</v>
          </cell>
          <cell r="B1155">
            <v>1231</v>
          </cell>
          <cell r="C1155">
            <v>5</v>
          </cell>
          <cell r="D1155" t="str">
            <v>17-0831-P5R1_J13_Media _3</v>
          </cell>
          <cell r="E1155" t="str">
            <v>17-0831-P5R1</v>
          </cell>
          <cell r="F1155" t="str">
            <v>J13</v>
          </cell>
          <cell r="G1155" t="str">
            <v>Media</v>
          </cell>
          <cell r="H1155">
            <v>3</v>
          </cell>
          <cell r="I1155" t="str">
            <v>Media control</v>
          </cell>
          <cell r="J1155">
            <v>0</v>
          </cell>
          <cell r="K1155" t="str">
            <v>NA</v>
          </cell>
          <cell r="L1155">
            <v>1</v>
          </cell>
          <cell r="M1155">
            <v>96</v>
          </cell>
          <cell r="N1155">
            <v>5</v>
          </cell>
          <cell r="O1155" t="str">
            <v xml:space="preserve">Human </v>
          </cell>
          <cell r="P1155" t="str">
            <v>S1500+</v>
          </cell>
          <cell r="Q1155" t="str">
            <v>HepaRG</v>
          </cell>
          <cell r="R1155" t="str">
            <v>2D</v>
          </cell>
          <cell r="S1155" t="str">
            <v>NA</v>
          </cell>
          <cell r="T1155" t="str">
            <v>NA</v>
          </cell>
          <cell r="U1155" t="str">
            <v>NA</v>
          </cell>
        </row>
        <row r="1156">
          <cell r="A1156" t="str">
            <v>Plate5-J14</v>
          </cell>
          <cell r="B1156">
            <v>1232</v>
          </cell>
          <cell r="C1156">
            <v>5</v>
          </cell>
          <cell r="D1156" t="str">
            <v>17-0831-P5R1_J14_Media _4</v>
          </cell>
          <cell r="E1156" t="str">
            <v>17-0831-P5R1</v>
          </cell>
          <cell r="F1156" t="str">
            <v>J14</v>
          </cell>
          <cell r="G1156" t="str">
            <v>Media</v>
          </cell>
          <cell r="H1156">
            <v>4</v>
          </cell>
          <cell r="I1156" t="str">
            <v>Media control</v>
          </cell>
          <cell r="J1156">
            <v>0</v>
          </cell>
          <cell r="K1156" t="str">
            <v>NA</v>
          </cell>
          <cell r="L1156">
            <v>1</v>
          </cell>
          <cell r="M1156">
            <v>96</v>
          </cell>
          <cell r="N1156">
            <v>5</v>
          </cell>
          <cell r="O1156" t="str">
            <v xml:space="preserve">Human </v>
          </cell>
          <cell r="P1156" t="str">
            <v>S1500+</v>
          </cell>
          <cell r="Q1156" t="str">
            <v>HepaRG</v>
          </cell>
          <cell r="R1156" t="str">
            <v>2D</v>
          </cell>
          <cell r="S1156" t="str">
            <v>NA</v>
          </cell>
          <cell r="T1156" t="str">
            <v>NA</v>
          </cell>
          <cell r="U1156" t="str">
            <v>NA</v>
          </cell>
        </row>
        <row r="1157">
          <cell r="A1157" t="str">
            <v>Plate5-J15</v>
          </cell>
          <cell r="B1157">
            <v>1131</v>
          </cell>
          <cell r="C1157">
            <v>5</v>
          </cell>
          <cell r="D1157" t="str">
            <v>17-0831-P5R1_J15_4F_3</v>
          </cell>
          <cell r="E1157" t="str">
            <v>17-0831-P5R1</v>
          </cell>
          <cell r="F1157" t="str">
            <v>J15</v>
          </cell>
          <cell r="G1157" t="str">
            <v>4F</v>
          </cell>
          <cell r="H1157">
            <v>3</v>
          </cell>
          <cell r="I1157" t="str">
            <v>AFFF3-AER-O-WATER 3EM-C6 AFFF-TRIDOL</v>
          </cell>
          <cell r="J1157">
            <v>1.9042143660103897E-3</v>
          </cell>
          <cell r="K1157" t="str">
            <v>F</v>
          </cell>
          <cell r="L1157">
            <v>1</v>
          </cell>
          <cell r="M1157">
            <v>96</v>
          </cell>
          <cell r="N1157">
            <v>5</v>
          </cell>
          <cell r="O1157" t="str">
            <v xml:space="preserve">Human </v>
          </cell>
          <cell r="P1157" t="str">
            <v>S1500+</v>
          </cell>
          <cell r="Q1157" t="str">
            <v>HepaRG</v>
          </cell>
          <cell r="R1157" t="str">
            <v>2D</v>
          </cell>
          <cell r="S1157" t="str">
            <v>NA</v>
          </cell>
          <cell r="T1157" t="str">
            <v>NA</v>
          </cell>
          <cell r="U1157" t="str">
            <v>NA</v>
          </cell>
        </row>
        <row r="1158">
          <cell r="A1158" t="str">
            <v>Plate5-J16</v>
          </cell>
          <cell r="B1158">
            <v>1132</v>
          </cell>
          <cell r="C1158">
            <v>5</v>
          </cell>
          <cell r="D1158" t="str">
            <v>17-0831-P5R1_J16_4F_4</v>
          </cell>
          <cell r="E1158" t="str">
            <v>17-0831-P5R1</v>
          </cell>
          <cell r="F1158" t="str">
            <v>J16</v>
          </cell>
          <cell r="G1158" t="str">
            <v>4F</v>
          </cell>
          <cell r="H1158">
            <v>4</v>
          </cell>
          <cell r="I1158" t="str">
            <v>AFFF3-AER-O-WATER 3EM-C6 AFFF-TRIDOL</v>
          </cell>
          <cell r="J1158">
            <v>1.9042143660103897E-3</v>
          </cell>
          <cell r="K1158" t="str">
            <v>F</v>
          </cell>
          <cell r="L1158">
            <v>1</v>
          </cell>
          <cell r="M1158">
            <v>96</v>
          </cell>
          <cell r="N1158">
            <v>5</v>
          </cell>
          <cell r="O1158" t="str">
            <v xml:space="preserve">Human </v>
          </cell>
          <cell r="P1158" t="str">
            <v>S1500+</v>
          </cell>
          <cell r="Q1158" t="str">
            <v>HepaRG</v>
          </cell>
          <cell r="R1158" t="str">
            <v>2D</v>
          </cell>
          <cell r="S1158" t="str">
            <v>NA</v>
          </cell>
          <cell r="T1158" t="str">
            <v>NA</v>
          </cell>
          <cell r="U1158" t="str">
            <v>NA</v>
          </cell>
        </row>
        <row r="1159">
          <cell r="A1159" t="str">
            <v>Plate5-J17</v>
          </cell>
          <cell r="B1159">
            <v>1135</v>
          </cell>
          <cell r="C1159">
            <v>5</v>
          </cell>
          <cell r="D1159" t="str">
            <v>17-0831-P5R1_J17_4G_3</v>
          </cell>
          <cell r="E1159" t="str">
            <v>17-0831-P5R1</v>
          </cell>
          <cell r="F1159" t="str">
            <v>J17</v>
          </cell>
          <cell r="G1159" t="str">
            <v>4G</v>
          </cell>
          <cell r="H1159">
            <v>3</v>
          </cell>
          <cell r="I1159" t="str">
            <v>AFFF3-AER-O-WATER 3EM-C6 AFFF-TRIDOL</v>
          </cell>
          <cell r="J1159">
            <v>6.0259948291468024E-4</v>
          </cell>
          <cell r="K1159" t="str">
            <v>G</v>
          </cell>
          <cell r="L1159">
            <v>1</v>
          </cell>
          <cell r="M1159">
            <v>96</v>
          </cell>
          <cell r="N1159">
            <v>5</v>
          </cell>
          <cell r="O1159" t="str">
            <v xml:space="preserve">Human </v>
          </cell>
          <cell r="P1159" t="str">
            <v>S1500+</v>
          </cell>
          <cell r="Q1159" t="str">
            <v>HepaRG</v>
          </cell>
          <cell r="R1159" t="str">
            <v>2D</v>
          </cell>
          <cell r="S1159" t="str">
            <v>NA</v>
          </cell>
          <cell r="T1159" t="str">
            <v>NA</v>
          </cell>
          <cell r="U1159" t="str">
            <v>NA</v>
          </cell>
        </row>
        <row r="1160">
          <cell r="A1160" t="str">
            <v>Plate5-J18</v>
          </cell>
          <cell r="B1160">
            <v>1136</v>
          </cell>
          <cell r="C1160">
            <v>5</v>
          </cell>
          <cell r="D1160" t="str">
            <v>17-0831-P5R1_J18_4G_4</v>
          </cell>
          <cell r="E1160" t="str">
            <v>17-0831-P5R1</v>
          </cell>
          <cell r="F1160" t="str">
            <v>J18</v>
          </cell>
          <cell r="G1160" t="str">
            <v>4G</v>
          </cell>
          <cell r="H1160">
            <v>4</v>
          </cell>
          <cell r="I1160" t="str">
            <v>AFFF3-AER-O-WATER 3EM-C6 AFFF-TRIDOL</v>
          </cell>
          <cell r="J1160">
            <v>6.0259948291468024E-4</v>
          </cell>
          <cell r="K1160" t="str">
            <v>G</v>
          </cell>
          <cell r="L1160">
            <v>1</v>
          </cell>
          <cell r="M1160">
            <v>96</v>
          </cell>
          <cell r="N1160">
            <v>5</v>
          </cell>
          <cell r="O1160" t="str">
            <v xml:space="preserve">Human </v>
          </cell>
          <cell r="P1160" t="str">
            <v>S1500+</v>
          </cell>
          <cell r="Q1160" t="str">
            <v>HepaRG</v>
          </cell>
          <cell r="R1160" t="str">
            <v>2D</v>
          </cell>
          <cell r="S1160" t="str">
            <v>NA</v>
          </cell>
          <cell r="T1160" t="str">
            <v>NA</v>
          </cell>
          <cell r="U1160" t="str">
            <v>NA</v>
          </cell>
        </row>
        <row r="1161">
          <cell r="A1161" t="str">
            <v>Plate5-J19</v>
          </cell>
          <cell r="B1161">
            <v>1139</v>
          </cell>
          <cell r="C1161">
            <v>5</v>
          </cell>
          <cell r="D1161" t="str">
            <v>17-0831-P5R1_J19_4H_3</v>
          </cell>
          <cell r="E1161" t="str">
            <v>17-0831-P5R1</v>
          </cell>
          <cell r="F1161" t="str">
            <v>J19</v>
          </cell>
          <cell r="G1161" t="str">
            <v>4H</v>
          </cell>
          <cell r="H1161">
            <v>3</v>
          </cell>
          <cell r="I1161" t="str">
            <v>AFFF3-AER-O-WATER 3EM-C6 AFFF-TRIDOL</v>
          </cell>
          <cell r="J1161">
            <v>1.9069603889705069E-4</v>
          </cell>
          <cell r="K1161" t="str">
            <v>H</v>
          </cell>
          <cell r="L1161">
            <v>1</v>
          </cell>
          <cell r="M1161">
            <v>96</v>
          </cell>
          <cell r="N1161">
            <v>5</v>
          </cell>
          <cell r="O1161" t="str">
            <v xml:space="preserve">Human </v>
          </cell>
          <cell r="P1161" t="str">
            <v>S1500+</v>
          </cell>
          <cell r="Q1161" t="str">
            <v>HepaRG</v>
          </cell>
          <cell r="R1161" t="str">
            <v>2D</v>
          </cell>
          <cell r="S1161" t="str">
            <v>NA</v>
          </cell>
          <cell r="T1161" t="str">
            <v>NA</v>
          </cell>
          <cell r="U1161" t="str">
            <v>NA</v>
          </cell>
        </row>
        <row r="1162">
          <cell r="A1162" t="str">
            <v>Plate5-J20</v>
          </cell>
          <cell r="B1162">
            <v>1140</v>
          </cell>
          <cell r="C1162">
            <v>5</v>
          </cell>
          <cell r="D1162" t="str">
            <v>17-0831-P5R1_J20_4H_4</v>
          </cell>
          <cell r="E1162" t="str">
            <v>17-0831-P5R1</v>
          </cell>
          <cell r="F1162" t="str">
            <v>J20</v>
          </cell>
          <cell r="G1162" t="str">
            <v>4H</v>
          </cell>
          <cell r="H1162">
            <v>4</v>
          </cell>
          <cell r="I1162" t="str">
            <v>AFFF3-AER-O-WATER 3EM-C6 AFFF-TRIDOL</v>
          </cell>
          <cell r="J1162">
            <v>1.9069603889705069E-4</v>
          </cell>
          <cell r="K1162" t="str">
            <v>H</v>
          </cell>
          <cell r="L1162">
            <v>1</v>
          </cell>
          <cell r="M1162">
            <v>96</v>
          </cell>
          <cell r="N1162">
            <v>5</v>
          </cell>
          <cell r="O1162" t="str">
            <v xml:space="preserve">Human </v>
          </cell>
          <cell r="P1162" t="str">
            <v>S1500+</v>
          </cell>
          <cell r="Q1162" t="str">
            <v>HepaRG</v>
          </cell>
          <cell r="R1162" t="str">
            <v>2D</v>
          </cell>
          <cell r="S1162" t="str">
            <v>NA</v>
          </cell>
          <cell r="T1162" t="str">
            <v>NA</v>
          </cell>
          <cell r="U1162" t="str">
            <v>NA</v>
          </cell>
        </row>
        <row r="1163">
          <cell r="A1163" t="str">
            <v>Plate5-J21</v>
          </cell>
          <cell r="B1163">
            <v>1143</v>
          </cell>
          <cell r="C1163">
            <v>5</v>
          </cell>
          <cell r="D1163" t="str">
            <v>17-0831-P5R1_J21_4I_3</v>
          </cell>
          <cell r="E1163" t="str">
            <v>17-0831-P5R1</v>
          </cell>
          <cell r="F1163" t="str">
            <v>J21</v>
          </cell>
          <cell r="G1163" t="str">
            <v>4I</v>
          </cell>
          <cell r="H1163">
            <v>3</v>
          </cell>
          <cell r="I1163" t="str">
            <v>AFFF3-AER-O-WATER 3EM-C6 AFFF-TRIDOL</v>
          </cell>
          <cell r="J1163">
            <v>6.0346847752231229E-5</v>
          </cell>
          <cell r="K1163" t="str">
            <v>I</v>
          </cell>
          <cell r="L1163">
            <v>1</v>
          </cell>
          <cell r="M1163">
            <v>96</v>
          </cell>
          <cell r="N1163">
            <v>5</v>
          </cell>
          <cell r="O1163" t="str">
            <v xml:space="preserve">Human </v>
          </cell>
          <cell r="P1163" t="str">
            <v>S1500+</v>
          </cell>
          <cell r="Q1163" t="str">
            <v>HepaRG</v>
          </cell>
          <cell r="R1163" t="str">
            <v>2D</v>
          </cell>
          <cell r="S1163" t="str">
            <v>NA</v>
          </cell>
          <cell r="T1163" t="str">
            <v>NA</v>
          </cell>
          <cell r="U1163" t="str">
            <v>NA</v>
          </cell>
        </row>
        <row r="1164">
          <cell r="A1164" t="str">
            <v>Plate5-J22</v>
          </cell>
          <cell r="B1164">
            <v>1144</v>
          </cell>
          <cell r="C1164">
            <v>5</v>
          </cell>
          <cell r="D1164" t="str">
            <v>17-0831-P5R1_J22_4I_4</v>
          </cell>
          <cell r="E1164" t="str">
            <v>17-0831-P5R1</v>
          </cell>
          <cell r="F1164" t="str">
            <v>J22</v>
          </cell>
          <cell r="G1164" t="str">
            <v>4I</v>
          </cell>
          <cell r="H1164">
            <v>4</v>
          </cell>
          <cell r="I1164" t="str">
            <v>AFFF3-AER-O-WATER 3EM-C6 AFFF-TRIDOL</v>
          </cell>
          <cell r="J1164">
            <v>6.0346847752231229E-5</v>
          </cell>
          <cell r="K1164" t="str">
            <v>I</v>
          </cell>
          <cell r="L1164">
            <v>1</v>
          </cell>
          <cell r="M1164">
            <v>96</v>
          </cell>
          <cell r="N1164">
            <v>5</v>
          </cell>
          <cell r="O1164" t="str">
            <v xml:space="preserve">Human </v>
          </cell>
          <cell r="P1164" t="str">
            <v>S1500+</v>
          </cell>
          <cell r="Q1164" t="str">
            <v>HepaRG</v>
          </cell>
          <cell r="R1164" t="str">
            <v>2D</v>
          </cell>
          <cell r="S1164" t="str">
            <v>NA</v>
          </cell>
          <cell r="T1164" t="str">
            <v>NA</v>
          </cell>
          <cell r="U1164" t="str">
            <v>NA</v>
          </cell>
        </row>
        <row r="1165">
          <cell r="A1165" t="str">
            <v>Plate5-J3</v>
          </cell>
          <cell r="B1165">
            <v>1111</v>
          </cell>
          <cell r="C1165">
            <v>5</v>
          </cell>
          <cell r="D1165" t="str">
            <v>17-0831-P5R1_J3_4A_3</v>
          </cell>
          <cell r="E1165" t="str">
            <v>17-0831-P5R1</v>
          </cell>
          <cell r="F1165" t="str">
            <v>J3</v>
          </cell>
          <cell r="G1165" t="str">
            <v>4A</v>
          </cell>
          <cell r="H1165">
            <v>3</v>
          </cell>
          <cell r="I1165" t="str">
            <v>AFFF3-AER-O-WATER 3EM-C6 AFFF-TRIDOL</v>
          </cell>
          <cell r="J1165">
            <v>0.6</v>
          </cell>
          <cell r="K1165" t="str">
            <v>A</v>
          </cell>
          <cell r="L1165">
            <v>1</v>
          </cell>
          <cell r="M1165">
            <v>96</v>
          </cell>
          <cell r="N1165">
            <v>5</v>
          </cell>
          <cell r="O1165" t="str">
            <v xml:space="preserve">Human </v>
          </cell>
          <cell r="P1165" t="str">
            <v>S1500+</v>
          </cell>
          <cell r="Q1165" t="str">
            <v>HepaRG</v>
          </cell>
          <cell r="R1165" t="str">
            <v>2D</v>
          </cell>
          <cell r="S1165" t="str">
            <v>NA</v>
          </cell>
          <cell r="T1165" t="str">
            <v>NA</v>
          </cell>
          <cell r="U1165" t="str">
            <v>NA</v>
          </cell>
        </row>
        <row r="1166">
          <cell r="A1166" t="str">
            <v>Plate5-J4</v>
          </cell>
          <cell r="B1166">
            <v>1112</v>
          </cell>
          <cell r="C1166">
            <v>5</v>
          </cell>
          <cell r="D1166" t="str">
            <v>17-0831-P5R1_J4_4A_4</v>
          </cell>
          <cell r="E1166" t="str">
            <v>17-0831-P5R1</v>
          </cell>
          <cell r="F1166" t="str">
            <v>J4</v>
          </cell>
          <cell r="G1166" t="str">
            <v>4A</v>
          </cell>
          <cell r="H1166">
            <v>4</v>
          </cell>
          <cell r="I1166" t="str">
            <v>AFFF3-AER-O-WATER 3EM-C6 AFFF-TRIDOL</v>
          </cell>
          <cell r="J1166">
            <v>0.6</v>
          </cell>
          <cell r="K1166" t="str">
            <v>A</v>
          </cell>
          <cell r="L1166">
            <v>1</v>
          </cell>
          <cell r="M1166">
            <v>96</v>
          </cell>
          <cell r="N1166">
            <v>5</v>
          </cell>
          <cell r="O1166" t="str">
            <v xml:space="preserve">Human </v>
          </cell>
          <cell r="P1166" t="str">
            <v>S1500+</v>
          </cell>
          <cell r="Q1166" t="str">
            <v>HepaRG</v>
          </cell>
          <cell r="R1166" t="str">
            <v>2D</v>
          </cell>
          <cell r="S1166" t="str">
            <v>NA</v>
          </cell>
          <cell r="T1166" t="str">
            <v>NA</v>
          </cell>
          <cell r="U1166" t="str">
            <v>NA</v>
          </cell>
        </row>
        <row r="1167">
          <cell r="A1167" t="str">
            <v>Plate5-J5</v>
          </cell>
          <cell r="B1167">
            <v>1115</v>
          </cell>
          <cell r="C1167">
            <v>5</v>
          </cell>
          <cell r="D1167" t="str">
            <v>17-0831-P5R1_J5_4B_3</v>
          </cell>
          <cell r="E1167" t="str">
            <v>17-0831-P5R1</v>
          </cell>
          <cell r="F1167" t="str">
            <v>J5</v>
          </cell>
          <cell r="G1167" t="str">
            <v>4B</v>
          </cell>
          <cell r="H1167">
            <v>3</v>
          </cell>
          <cell r="I1167" t="str">
            <v>AFFF3-AER-O-WATER 3EM-C6 AFFF-TRIDOL</v>
          </cell>
          <cell r="J1167">
            <v>0.18987341772151897</v>
          </cell>
          <cell r="K1167" t="str">
            <v>B</v>
          </cell>
          <cell r="L1167">
            <v>1</v>
          </cell>
          <cell r="M1167">
            <v>96</v>
          </cell>
          <cell r="N1167">
            <v>5</v>
          </cell>
          <cell r="O1167" t="str">
            <v xml:space="preserve">Human </v>
          </cell>
          <cell r="P1167" t="str">
            <v>S1500+</v>
          </cell>
          <cell r="Q1167" t="str">
            <v>HepaRG</v>
          </cell>
          <cell r="R1167" t="str">
            <v>2D</v>
          </cell>
          <cell r="S1167" t="str">
            <v>NA</v>
          </cell>
          <cell r="T1167" t="str">
            <v>NA</v>
          </cell>
          <cell r="U1167" t="str">
            <v>NA</v>
          </cell>
        </row>
        <row r="1168">
          <cell r="A1168" t="str">
            <v>Plate5-J6</v>
          </cell>
          <cell r="B1168">
            <v>1116</v>
          </cell>
          <cell r="C1168">
            <v>5</v>
          </cell>
          <cell r="D1168" t="str">
            <v>17-0831-P5R1_J6_4B_4</v>
          </cell>
          <cell r="E1168" t="str">
            <v>17-0831-P5R1</v>
          </cell>
          <cell r="F1168" t="str">
            <v>J6</v>
          </cell>
          <cell r="G1168" t="str">
            <v>4B</v>
          </cell>
          <cell r="H1168">
            <v>4</v>
          </cell>
          <cell r="I1168" t="str">
            <v>AFFF3-AER-O-WATER 3EM-C6 AFFF-TRIDOL</v>
          </cell>
          <cell r="J1168">
            <v>0.18987341772151897</v>
          </cell>
          <cell r="K1168" t="str">
            <v>B</v>
          </cell>
          <cell r="L1168">
            <v>1</v>
          </cell>
          <cell r="M1168">
            <v>96</v>
          </cell>
          <cell r="N1168">
            <v>5</v>
          </cell>
          <cell r="O1168" t="str">
            <v xml:space="preserve">Human </v>
          </cell>
          <cell r="P1168" t="str">
            <v>S1500+</v>
          </cell>
          <cell r="Q1168" t="str">
            <v>HepaRG</v>
          </cell>
          <cell r="R1168" t="str">
            <v>2D</v>
          </cell>
          <cell r="S1168" t="str">
            <v>NA</v>
          </cell>
          <cell r="T1168" t="str">
            <v>NA</v>
          </cell>
          <cell r="U1168" t="str">
            <v>NA</v>
          </cell>
        </row>
        <row r="1169">
          <cell r="A1169" t="str">
            <v>Plate5-J7</v>
          </cell>
          <cell r="B1169">
            <v>1119</v>
          </cell>
          <cell r="C1169">
            <v>5</v>
          </cell>
          <cell r="D1169" t="str">
            <v>17-0831-P5R1_J7_4C_3</v>
          </cell>
          <cell r="E1169" t="str">
            <v>17-0831-P5R1</v>
          </cell>
          <cell r="F1169" t="str">
            <v>J7</v>
          </cell>
          <cell r="G1169" t="str">
            <v>4C</v>
          </cell>
          <cell r="H1169">
            <v>3</v>
          </cell>
          <cell r="I1169" t="str">
            <v>AFFF3-AER-O-WATER 3EM-C6 AFFF-TRIDOL</v>
          </cell>
          <cell r="J1169">
            <v>6.0086524595417391E-2</v>
          </cell>
          <cell r="K1169" t="str">
            <v>C</v>
          </cell>
          <cell r="L1169">
            <v>1</v>
          </cell>
          <cell r="M1169">
            <v>96</v>
          </cell>
          <cell r="N1169">
            <v>5</v>
          </cell>
          <cell r="O1169" t="str">
            <v xml:space="preserve">Human </v>
          </cell>
          <cell r="P1169" t="str">
            <v>S1500+</v>
          </cell>
          <cell r="Q1169" t="str">
            <v>HepaRG</v>
          </cell>
          <cell r="R1169" t="str">
            <v>2D</v>
          </cell>
          <cell r="S1169" t="str">
            <v>NA</v>
          </cell>
          <cell r="T1169" t="str">
            <v>NA</v>
          </cell>
          <cell r="U1169" t="str">
            <v>NA</v>
          </cell>
        </row>
        <row r="1170">
          <cell r="A1170" t="str">
            <v>Plate5-J8</v>
          </cell>
          <cell r="B1170">
            <v>1120</v>
          </cell>
          <cell r="C1170">
            <v>5</v>
          </cell>
          <cell r="D1170" t="str">
            <v>17-0831-P5R1_J8_4C_4</v>
          </cell>
          <cell r="E1170" t="str">
            <v>17-0831-P5R1</v>
          </cell>
          <cell r="F1170" t="str">
            <v>J8</v>
          </cell>
          <cell r="G1170" t="str">
            <v>4C</v>
          </cell>
          <cell r="H1170">
            <v>4</v>
          </cell>
          <cell r="I1170" t="str">
            <v>AFFF3-AER-O-WATER 3EM-C6 AFFF-TRIDOL</v>
          </cell>
          <cell r="J1170">
            <v>6.0086524595417391E-2</v>
          </cell>
          <cell r="K1170" t="str">
            <v>C</v>
          </cell>
          <cell r="L1170">
            <v>1</v>
          </cell>
          <cell r="M1170">
            <v>96</v>
          </cell>
          <cell r="N1170">
            <v>5</v>
          </cell>
          <cell r="O1170" t="str">
            <v xml:space="preserve">Human </v>
          </cell>
          <cell r="P1170" t="str">
            <v>S1500+</v>
          </cell>
          <cell r="Q1170" t="str">
            <v>HepaRG</v>
          </cell>
          <cell r="R1170" t="str">
            <v>2D</v>
          </cell>
          <cell r="S1170" t="str">
            <v>NA</v>
          </cell>
          <cell r="T1170" t="str">
            <v>NA</v>
          </cell>
          <cell r="U1170" t="str">
            <v>NA</v>
          </cell>
        </row>
        <row r="1171">
          <cell r="A1171" t="str">
            <v>Plate5-J9</v>
          </cell>
          <cell r="B1171">
            <v>1123</v>
          </cell>
          <cell r="C1171">
            <v>5</v>
          </cell>
          <cell r="D1171" t="str">
            <v>17-0831-P5R1_J9_4D_3</v>
          </cell>
          <cell r="E1171" t="str">
            <v>17-0831-P5R1</v>
          </cell>
          <cell r="F1171" t="str">
            <v>J9</v>
          </cell>
          <cell r="G1171" t="str">
            <v>4D</v>
          </cell>
          <cell r="H1171">
            <v>3</v>
          </cell>
          <cell r="I1171" t="str">
            <v>AFFF3-AER-O-WATER 3EM-C6 AFFF-TRIDOL</v>
          </cell>
          <cell r="J1171">
            <v>1.9014722973233349E-2</v>
          </cell>
          <cell r="K1171" t="str">
            <v>D</v>
          </cell>
          <cell r="L1171">
            <v>1</v>
          </cell>
          <cell r="M1171">
            <v>96</v>
          </cell>
          <cell r="N1171">
            <v>5</v>
          </cell>
          <cell r="O1171" t="str">
            <v xml:space="preserve">Human </v>
          </cell>
          <cell r="P1171" t="str">
            <v>S1500+</v>
          </cell>
          <cell r="Q1171" t="str">
            <v>HepaRG</v>
          </cell>
          <cell r="R1171" t="str">
            <v>2D</v>
          </cell>
          <cell r="S1171" t="str">
            <v>NA</v>
          </cell>
          <cell r="T1171" t="str">
            <v>NA</v>
          </cell>
          <cell r="U1171" t="str">
            <v>NA</v>
          </cell>
        </row>
        <row r="1172">
          <cell r="A1172" t="str">
            <v>Plate5-K10</v>
          </cell>
          <cell r="B1172">
            <v>1158</v>
          </cell>
          <cell r="C1172">
            <v>5</v>
          </cell>
          <cell r="D1172" t="str">
            <v>17-0831-P5R1_K10_5D_2</v>
          </cell>
          <cell r="E1172" t="str">
            <v>17-0831-P5R1</v>
          </cell>
          <cell r="F1172" t="str">
            <v>K10</v>
          </cell>
          <cell r="G1172" t="str">
            <v>5D</v>
          </cell>
          <cell r="H1172">
            <v>2</v>
          </cell>
          <cell r="I1172" t="str">
            <v>AFFF4-PHOS-CHEK 3% AFFF MILSPEC</v>
          </cell>
          <cell r="J1172">
            <v>1.9014722973233349E-2</v>
          </cell>
          <cell r="K1172" t="str">
            <v>D</v>
          </cell>
          <cell r="L1172">
            <v>1</v>
          </cell>
          <cell r="M1172">
            <v>96</v>
          </cell>
          <cell r="N1172">
            <v>5</v>
          </cell>
          <cell r="O1172" t="str">
            <v xml:space="preserve">Human </v>
          </cell>
          <cell r="P1172" t="str">
            <v>S1500+</v>
          </cell>
          <cell r="Q1172" t="str">
            <v>HepaRG</v>
          </cell>
          <cell r="R1172" t="str">
            <v>2D</v>
          </cell>
          <cell r="S1172" t="str">
            <v>NA</v>
          </cell>
          <cell r="T1172" t="str">
            <v>NA</v>
          </cell>
          <cell r="U1172" t="str">
            <v>NA</v>
          </cell>
        </row>
        <row r="1173">
          <cell r="A1173" t="str">
            <v>Plate5-K11</v>
          </cell>
          <cell r="B1173">
            <v>1161</v>
          </cell>
          <cell r="C1173">
            <v>5</v>
          </cell>
          <cell r="D1173" t="str">
            <v>17-0831-P5R1_K11_5E_1</v>
          </cell>
          <cell r="E1173" t="str">
            <v>17-0831-P5R1</v>
          </cell>
          <cell r="F1173" t="str">
            <v>K11</v>
          </cell>
          <cell r="G1173" t="str">
            <v>5E</v>
          </cell>
          <cell r="H1173">
            <v>1</v>
          </cell>
          <cell r="I1173" t="str">
            <v>AFFF4-PHOS-CHEK 3% AFFF MILSPEC</v>
          </cell>
          <cell r="J1173">
            <v>6.0173173965928318E-3</v>
          </cell>
          <cell r="K1173" t="str">
            <v>E</v>
          </cell>
          <cell r="L1173">
            <v>1</v>
          </cell>
          <cell r="M1173">
            <v>96</v>
          </cell>
          <cell r="N1173">
            <v>5</v>
          </cell>
          <cell r="O1173" t="str">
            <v xml:space="preserve">Human </v>
          </cell>
          <cell r="P1173" t="str">
            <v>S1500+</v>
          </cell>
          <cell r="Q1173" t="str">
            <v>HepaRG</v>
          </cell>
          <cell r="R1173" t="str">
            <v>2D</v>
          </cell>
          <cell r="S1173" t="str">
            <v>NA</v>
          </cell>
          <cell r="T1173" t="str">
            <v>NA</v>
          </cell>
          <cell r="U1173" t="str">
            <v>NA</v>
          </cell>
        </row>
        <row r="1174">
          <cell r="A1174" t="str">
            <v>Plate5-K12</v>
          </cell>
          <cell r="B1174">
            <v>1162</v>
          </cell>
          <cell r="C1174">
            <v>5</v>
          </cell>
          <cell r="D1174" t="str">
            <v>17-0831-P5R1_K12_5E_2</v>
          </cell>
          <cell r="E1174" t="str">
            <v>17-0831-P5R1</v>
          </cell>
          <cell r="F1174" t="str">
            <v>K12</v>
          </cell>
          <cell r="G1174" t="str">
            <v>5E</v>
          </cell>
          <cell r="H1174">
            <v>2</v>
          </cell>
          <cell r="I1174" t="str">
            <v>AFFF4-PHOS-CHEK 3% AFFF MILSPEC</v>
          </cell>
          <cell r="J1174">
            <v>6.0173173965928318E-3</v>
          </cell>
          <cell r="K1174" t="str">
            <v>E</v>
          </cell>
          <cell r="L1174">
            <v>1</v>
          </cell>
          <cell r="M1174">
            <v>96</v>
          </cell>
          <cell r="N1174">
            <v>5</v>
          </cell>
          <cell r="O1174" t="str">
            <v xml:space="preserve">Human </v>
          </cell>
          <cell r="P1174" t="str">
            <v>S1500+</v>
          </cell>
          <cell r="Q1174" t="str">
            <v>HepaRG</v>
          </cell>
          <cell r="R1174" t="str">
            <v>2D</v>
          </cell>
          <cell r="S1174" t="str">
            <v>NA</v>
          </cell>
          <cell r="T1174" t="str">
            <v>NA</v>
          </cell>
          <cell r="U1174" t="str">
            <v>NA</v>
          </cell>
        </row>
        <row r="1175">
          <cell r="A1175" t="str">
            <v>Plate5-K13</v>
          </cell>
          <cell r="B1175">
            <v>1233</v>
          </cell>
          <cell r="C1175">
            <v>5</v>
          </cell>
          <cell r="D1175" t="str">
            <v>17-0831-P5R1_K13_Media _1</v>
          </cell>
          <cell r="E1175" t="str">
            <v>17-0831-P5R1</v>
          </cell>
          <cell r="F1175" t="str">
            <v>K13</v>
          </cell>
          <cell r="G1175" t="str">
            <v>Media</v>
          </cell>
          <cell r="H1175">
            <v>1</v>
          </cell>
          <cell r="I1175" t="str">
            <v>Media control</v>
          </cell>
          <cell r="J1175">
            <v>0</v>
          </cell>
          <cell r="K1175" t="str">
            <v>NA</v>
          </cell>
          <cell r="L1175">
            <v>1</v>
          </cell>
          <cell r="M1175">
            <v>96</v>
          </cell>
          <cell r="N1175">
            <v>5</v>
          </cell>
          <cell r="O1175" t="str">
            <v xml:space="preserve">Human </v>
          </cell>
          <cell r="P1175" t="str">
            <v>S1500+</v>
          </cell>
          <cell r="Q1175" t="str">
            <v>HepaRG</v>
          </cell>
          <cell r="R1175" t="str">
            <v>2D</v>
          </cell>
          <cell r="S1175" t="str">
            <v>NA</v>
          </cell>
          <cell r="T1175" t="str">
            <v>NA</v>
          </cell>
          <cell r="U1175" t="str">
            <v>NA</v>
          </cell>
        </row>
        <row r="1176">
          <cell r="A1176" t="str">
            <v>Plate5-K14</v>
          </cell>
          <cell r="B1176">
            <v>1234</v>
          </cell>
          <cell r="C1176">
            <v>5</v>
          </cell>
          <cell r="D1176" t="str">
            <v>17-0831-P5R1_K14_Media _2</v>
          </cell>
          <cell r="E1176" t="str">
            <v>17-0831-P5R1</v>
          </cell>
          <cell r="F1176" t="str">
            <v>K14</v>
          </cell>
          <cell r="G1176" t="str">
            <v>Media</v>
          </cell>
          <cell r="H1176">
            <v>2</v>
          </cell>
          <cell r="I1176" t="str">
            <v>Media control</v>
          </cell>
          <cell r="J1176">
            <v>0</v>
          </cell>
          <cell r="K1176" t="str">
            <v>NA</v>
          </cell>
          <cell r="L1176">
            <v>1</v>
          </cell>
          <cell r="M1176">
            <v>96</v>
          </cell>
          <cell r="N1176">
            <v>5</v>
          </cell>
          <cell r="O1176" t="str">
            <v xml:space="preserve">Human </v>
          </cell>
          <cell r="P1176" t="str">
            <v>S1500+</v>
          </cell>
          <cell r="Q1176" t="str">
            <v>HepaRG</v>
          </cell>
          <cell r="R1176" t="str">
            <v>2D</v>
          </cell>
          <cell r="S1176" t="str">
            <v>NA</v>
          </cell>
          <cell r="T1176" t="str">
            <v>NA</v>
          </cell>
          <cell r="U1176" t="str">
            <v>NA</v>
          </cell>
        </row>
        <row r="1177">
          <cell r="A1177" t="str">
            <v>Plate5-K15</v>
          </cell>
          <cell r="B1177">
            <v>1165</v>
          </cell>
          <cell r="C1177">
            <v>5</v>
          </cell>
          <cell r="D1177" t="str">
            <v>17-0831-P5R1_K15_5F_1</v>
          </cell>
          <cell r="E1177" t="str">
            <v>17-0831-P5R1</v>
          </cell>
          <cell r="F1177" t="str">
            <v>K15</v>
          </cell>
          <cell r="G1177" t="str">
            <v>5F</v>
          </cell>
          <cell r="H1177">
            <v>1</v>
          </cell>
          <cell r="I1177" t="str">
            <v>AFFF4-PHOS-CHEK 3% AFFF MILSPEC</v>
          </cell>
          <cell r="J1177">
            <v>1.9042143660103897E-3</v>
          </cell>
          <cell r="K1177" t="str">
            <v>F</v>
          </cell>
          <cell r="L1177">
            <v>1</v>
          </cell>
          <cell r="M1177">
            <v>96</v>
          </cell>
          <cell r="N1177">
            <v>5</v>
          </cell>
          <cell r="O1177" t="str">
            <v xml:space="preserve">Human </v>
          </cell>
          <cell r="P1177" t="str">
            <v>S1500+</v>
          </cell>
          <cell r="Q1177" t="str">
            <v>HepaRG</v>
          </cell>
          <cell r="R1177" t="str">
            <v>2D</v>
          </cell>
          <cell r="S1177" t="str">
            <v>NA</v>
          </cell>
          <cell r="T1177" t="str">
            <v>NA</v>
          </cell>
          <cell r="U1177" t="str">
            <v>NA</v>
          </cell>
        </row>
        <row r="1178">
          <cell r="A1178" t="str">
            <v>Plate5-K16</v>
          </cell>
          <cell r="B1178">
            <v>1166</v>
          </cell>
          <cell r="C1178">
            <v>5</v>
          </cell>
          <cell r="D1178" t="str">
            <v>17-0831-P5R1_K16_5F_2</v>
          </cell>
          <cell r="E1178" t="str">
            <v>17-0831-P5R1</v>
          </cell>
          <cell r="F1178" t="str">
            <v>K16</v>
          </cell>
          <cell r="G1178" t="str">
            <v>5F</v>
          </cell>
          <cell r="H1178">
            <v>2</v>
          </cell>
          <cell r="I1178" t="str">
            <v>AFFF4-PHOS-CHEK 3% AFFF MILSPEC</v>
          </cell>
          <cell r="J1178">
            <v>1.9042143660103897E-3</v>
          </cell>
          <cell r="K1178" t="str">
            <v>F</v>
          </cell>
          <cell r="L1178">
            <v>1</v>
          </cell>
          <cell r="M1178">
            <v>96</v>
          </cell>
          <cell r="N1178">
            <v>5</v>
          </cell>
          <cell r="O1178" t="str">
            <v xml:space="preserve">Human </v>
          </cell>
          <cell r="P1178" t="str">
            <v>S1500+</v>
          </cell>
          <cell r="Q1178" t="str">
            <v>HepaRG</v>
          </cell>
          <cell r="R1178" t="str">
            <v>2D</v>
          </cell>
          <cell r="S1178" t="str">
            <v>NA</v>
          </cell>
          <cell r="T1178" t="str">
            <v>NA</v>
          </cell>
          <cell r="U1178" t="str">
            <v>NA</v>
          </cell>
        </row>
        <row r="1179">
          <cell r="A1179" t="str">
            <v>Plate5-K17</v>
          </cell>
          <cell r="B1179">
            <v>1169</v>
          </cell>
          <cell r="C1179">
            <v>5</v>
          </cell>
          <cell r="D1179" t="str">
            <v>17-0831-P5R1_K17_5G_1</v>
          </cell>
          <cell r="E1179" t="str">
            <v>17-0831-P5R1</v>
          </cell>
          <cell r="F1179" t="str">
            <v>K17</v>
          </cell>
          <cell r="G1179" t="str">
            <v>5G</v>
          </cell>
          <cell r="H1179">
            <v>1</v>
          </cell>
          <cell r="I1179" t="str">
            <v>AFFF4-PHOS-CHEK 3% AFFF MILSPEC</v>
          </cell>
          <cell r="J1179">
            <v>6.0259948291468024E-4</v>
          </cell>
          <cell r="K1179" t="str">
            <v>G</v>
          </cell>
          <cell r="L1179">
            <v>1</v>
          </cell>
          <cell r="M1179">
            <v>96</v>
          </cell>
          <cell r="N1179">
            <v>5</v>
          </cell>
          <cell r="O1179" t="str">
            <v xml:space="preserve">Human </v>
          </cell>
          <cell r="P1179" t="str">
            <v>S1500+</v>
          </cell>
          <cell r="Q1179" t="str">
            <v>HepaRG</v>
          </cell>
          <cell r="R1179" t="str">
            <v>2D</v>
          </cell>
          <cell r="S1179" t="str">
            <v>NA</v>
          </cell>
          <cell r="T1179" t="str">
            <v>NA</v>
          </cell>
          <cell r="U1179" t="str">
            <v>NA</v>
          </cell>
        </row>
        <row r="1180">
          <cell r="A1180" t="str">
            <v>Plate5-K18</v>
          </cell>
          <cell r="B1180">
            <v>1170</v>
          </cell>
          <cell r="C1180">
            <v>5</v>
          </cell>
          <cell r="D1180" t="str">
            <v>17-0831-P5R1_K18_5G_2</v>
          </cell>
          <cell r="E1180" t="str">
            <v>17-0831-P5R1</v>
          </cell>
          <cell r="F1180" t="str">
            <v>K18</v>
          </cell>
          <cell r="G1180" t="str">
            <v>5G</v>
          </cell>
          <cell r="H1180">
            <v>2</v>
          </cell>
          <cell r="I1180" t="str">
            <v>AFFF4-PHOS-CHEK 3% AFFF MILSPEC</v>
          </cell>
          <cell r="J1180">
            <v>6.0259948291468024E-4</v>
          </cell>
          <cell r="K1180" t="str">
            <v>G</v>
          </cell>
          <cell r="L1180">
            <v>1</v>
          </cell>
          <cell r="M1180">
            <v>96</v>
          </cell>
          <cell r="N1180">
            <v>5</v>
          </cell>
          <cell r="O1180" t="str">
            <v xml:space="preserve">Human </v>
          </cell>
          <cell r="P1180" t="str">
            <v>S1500+</v>
          </cell>
          <cell r="Q1180" t="str">
            <v>HepaRG</v>
          </cell>
          <cell r="R1180" t="str">
            <v>2D</v>
          </cell>
          <cell r="S1180" t="str">
            <v>NA</v>
          </cell>
          <cell r="T1180" t="str">
            <v>NA</v>
          </cell>
          <cell r="U1180" t="str">
            <v>NA</v>
          </cell>
        </row>
        <row r="1181">
          <cell r="A1181" t="str">
            <v>Plate5-K19</v>
          </cell>
          <cell r="B1181">
            <v>1173</v>
          </cell>
          <cell r="C1181">
            <v>5</v>
          </cell>
          <cell r="D1181" t="str">
            <v>17-0831-P5R1_K19_5H_1</v>
          </cell>
          <cell r="E1181" t="str">
            <v>17-0831-P5R1</v>
          </cell>
          <cell r="F1181" t="str">
            <v>K19</v>
          </cell>
          <cell r="G1181" t="str">
            <v>5H</v>
          </cell>
          <cell r="H1181">
            <v>1</v>
          </cell>
          <cell r="I1181" t="str">
            <v>AFFF4-PHOS-CHEK 3% AFFF MILSPEC</v>
          </cell>
          <cell r="J1181">
            <v>1.9069603889705069E-4</v>
          </cell>
          <cell r="K1181" t="str">
            <v>H</v>
          </cell>
          <cell r="L1181">
            <v>1</v>
          </cell>
          <cell r="M1181">
            <v>96</v>
          </cell>
          <cell r="N1181">
            <v>5</v>
          </cell>
          <cell r="O1181" t="str">
            <v xml:space="preserve">Human </v>
          </cell>
          <cell r="P1181" t="str">
            <v>S1500+</v>
          </cell>
          <cell r="Q1181" t="str">
            <v>HepaRG</v>
          </cell>
          <cell r="R1181" t="str">
            <v>2D</v>
          </cell>
          <cell r="S1181" t="str">
            <v>NA</v>
          </cell>
          <cell r="T1181" t="str">
            <v>NA</v>
          </cell>
          <cell r="U1181" t="str">
            <v>NA</v>
          </cell>
        </row>
        <row r="1182">
          <cell r="A1182" t="str">
            <v>Plate5-K20</v>
          </cell>
          <cell r="B1182">
            <v>1174</v>
          </cell>
          <cell r="C1182">
            <v>5</v>
          </cell>
          <cell r="D1182" t="str">
            <v>17-0831-P5R1_K20_5H_2</v>
          </cell>
          <cell r="E1182" t="str">
            <v>17-0831-P5R1</v>
          </cell>
          <cell r="F1182" t="str">
            <v>K20</v>
          </cell>
          <cell r="G1182" t="str">
            <v>5H</v>
          </cell>
          <cell r="H1182">
            <v>2</v>
          </cell>
          <cell r="I1182" t="str">
            <v>AFFF4-PHOS-CHEK 3% AFFF MILSPEC</v>
          </cell>
          <cell r="J1182">
            <v>1.9069603889705069E-4</v>
          </cell>
          <cell r="K1182" t="str">
            <v>H</v>
          </cell>
          <cell r="L1182">
            <v>1</v>
          </cell>
          <cell r="M1182">
            <v>96</v>
          </cell>
          <cell r="N1182">
            <v>5</v>
          </cell>
          <cell r="O1182" t="str">
            <v xml:space="preserve">Human </v>
          </cell>
          <cell r="P1182" t="str">
            <v>S1500+</v>
          </cell>
          <cell r="Q1182" t="str">
            <v>HepaRG</v>
          </cell>
          <cell r="R1182" t="str">
            <v>2D</v>
          </cell>
          <cell r="S1182" t="str">
            <v>NA</v>
          </cell>
          <cell r="T1182" t="str">
            <v>NA</v>
          </cell>
          <cell r="U1182" t="str">
            <v>NA</v>
          </cell>
        </row>
        <row r="1183">
          <cell r="A1183" t="str">
            <v>Plate5-K21</v>
          </cell>
          <cell r="B1183">
            <v>1177</v>
          </cell>
          <cell r="C1183">
            <v>5</v>
          </cell>
          <cell r="D1183" t="str">
            <v>17-0831-P5R1_K21_5I_1</v>
          </cell>
          <cell r="E1183" t="str">
            <v>17-0831-P5R1</v>
          </cell>
          <cell r="F1183" t="str">
            <v>K21</v>
          </cell>
          <cell r="G1183" t="str">
            <v>5I</v>
          </cell>
          <cell r="H1183">
            <v>1</v>
          </cell>
          <cell r="I1183" t="str">
            <v>AFFF4-PHOS-CHEK 3% AFFF MILSPEC</v>
          </cell>
          <cell r="J1183">
            <v>6.0346847752231229E-5</v>
          </cell>
          <cell r="K1183" t="str">
            <v>I</v>
          </cell>
          <cell r="L1183">
            <v>1</v>
          </cell>
          <cell r="M1183">
            <v>96</v>
          </cell>
          <cell r="N1183">
            <v>5</v>
          </cell>
          <cell r="O1183" t="str">
            <v xml:space="preserve">Human </v>
          </cell>
          <cell r="P1183" t="str">
            <v>S1500+</v>
          </cell>
          <cell r="Q1183" t="str">
            <v>HepaRG</v>
          </cell>
          <cell r="R1183" t="str">
            <v>2D</v>
          </cell>
          <cell r="S1183" t="str">
            <v>NA</v>
          </cell>
          <cell r="T1183" t="str">
            <v>NA</v>
          </cell>
          <cell r="U1183" t="str">
            <v>NA</v>
          </cell>
        </row>
        <row r="1184">
          <cell r="A1184" t="str">
            <v>Plate5-K22</v>
          </cell>
          <cell r="B1184">
            <v>1178</v>
          </cell>
          <cell r="C1184">
            <v>5</v>
          </cell>
          <cell r="D1184" t="str">
            <v>17-0831-P5R1_K22_5I_2</v>
          </cell>
          <cell r="E1184" t="str">
            <v>17-0831-P5R1</v>
          </cell>
          <cell r="F1184" t="str">
            <v>K22</v>
          </cell>
          <cell r="G1184" t="str">
            <v>5I</v>
          </cell>
          <cell r="H1184">
            <v>2</v>
          </cell>
          <cell r="I1184" t="str">
            <v>AFFF4-PHOS-CHEK 3% AFFF MILSPEC</v>
          </cell>
          <cell r="J1184">
            <v>6.0346847752231229E-5</v>
          </cell>
          <cell r="K1184" t="str">
            <v>I</v>
          </cell>
          <cell r="L1184">
            <v>1</v>
          </cell>
          <cell r="M1184">
            <v>96</v>
          </cell>
          <cell r="N1184">
            <v>5</v>
          </cell>
          <cell r="O1184" t="str">
            <v xml:space="preserve">Human </v>
          </cell>
          <cell r="P1184" t="str">
            <v>S1500+</v>
          </cell>
          <cell r="Q1184" t="str">
            <v>HepaRG</v>
          </cell>
          <cell r="R1184" t="str">
            <v>2D</v>
          </cell>
          <cell r="S1184" t="str">
            <v>NA</v>
          </cell>
          <cell r="T1184" t="str">
            <v>NA</v>
          </cell>
          <cell r="U1184" t="str">
            <v>NA</v>
          </cell>
        </row>
        <row r="1185">
          <cell r="A1185" t="str">
            <v>Plate5-K3</v>
          </cell>
          <cell r="B1185">
            <v>1145</v>
          </cell>
          <cell r="C1185">
            <v>5</v>
          </cell>
          <cell r="D1185" t="str">
            <v>17-0831-P5R1_K3_5A_1</v>
          </cell>
          <cell r="E1185" t="str">
            <v>17-0831-P5R1</v>
          </cell>
          <cell r="F1185" t="str">
            <v>K3</v>
          </cell>
          <cell r="G1185" t="str">
            <v>5A</v>
          </cell>
          <cell r="H1185">
            <v>1</v>
          </cell>
          <cell r="I1185" t="str">
            <v>AFFF4-PHOS-CHEK 3% AFFF MILSPEC</v>
          </cell>
          <cell r="J1185">
            <v>0.6</v>
          </cell>
          <cell r="K1185" t="str">
            <v>A</v>
          </cell>
          <cell r="L1185">
            <v>1</v>
          </cell>
          <cell r="M1185">
            <v>96</v>
          </cell>
          <cell r="N1185">
            <v>5</v>
          </cell>
          <cell r="O1185" t="str">
            <v xml:space="preserve">Human </v>
          </cell>
          <cell r="P1185" t="str">
            <v>S1500+</v>
          </cell>
          <cell r="Q1185" t="str">
            <v>HepaRG</v>
          </cell>
          <cell r="R1185" t="str">
            <v>2D</v>
          </cell>
          <cell r="S1185" t="str">
            <v>NA</v>
          </cell>
          <cell r="T1185" t="str">
            <v>NA</v>
          </cell>
          <cell r="U1185" t="str">
            <v>NA</v>
          </cell>
        </row>
        <row r="1186">
          <cell r="A1186" t="str">
            <v>Plate5-K4</v>
          </cell>
          <cell r="B1186">
            <v>1146</v>
          </cell>
          <cell r="C1186">
            <v>5</v>
          </cell>
          <cell r="D1186" t="str">
            <v>17-0831-P5R1_K4_5A_2</v>
          </cell>
          <cell r="E1186" t="str">
            <v>17-0831-P5R1</v>
          </cell>
          <cell r="F1186" t="str">
            <v>K4</v>
          </cell>
          <cell r="G1186" t="str">
            <v>5A</v>
          </cell>
          <cell r="H1186">
            <v>2</v>
          </cell>
          <cell r="I1186" t="str">
            <v>AFFF4-PHOS-CHEK 3% AFFF MILSPEC</v>
          </cell>
          <cell r="J1186">
            <v>0.6</v>
          </cell>
          <cell r="K1186" t="str">
            <v>A</v>
          </cell>
          <cell r="L1186">
            <v>1</v>
          </cell>
          <cell r="M1186">
            <v>96</v>
          </cell>
          <cell r="N1186">
            <v>5</v>
          </cell>
          <cell r="O1186" t="str">
            <v xml:space="preserve">Human </v>
          </cell>
          <cell r="P1186" t="str">
            <v>S1500+</v>
          </cell>
          <cell r="Q1186" t="str">
            <v>HepaRG</v>
          </cell>
          <cell r="R1186" t="str">
            <v>2D</v>
          </cell>
          <cell r="S1186" t="str">
            <v>NA</v>
          </cell>
          <cell r="T1186" t="str">
            <v>NA</v>
          </cell>
          <cell r="U1186" t="str">
            <v>NA</v>
          </cell>
        </row>
        <row r="1187">
          <cell r="A1187" t="str">
            <v>Plate5-K5</v>
          </cell>
          <cell r="B1187">
            <v>1149</v>
          </cell>
          <cell r="C1187">
            <v>5</v>
          </cell>
          <cell r="D1187" t="str">
            <v>17-0831-P5R1_K5_5B_1</v>
          </cell>
          <cell r="E1187" t="str">
            <v>17-0831-P5R1</v>
          </cell>
          <cell r="F1187" t="str">
            <v>K5</v>
          </cell>
          <cell r="G1187" t="str">
            <v>5B</v>
          </cell>
          <cell r="H1187">
            <v>1</v>
          </cell>
          <cell r="I1187" t="str">
            <v>AFFF4-PHOS-CHEK 3% AFFF MILSPEC</v>
          </cell>
          <cell r="J1187">
            <v>0.18987341772151897</v>
          </cell>
          <cell r="K1187" t="str">
            <v>B</v>
          </cell>
          <cell r="L1187">
            <v>1</v>
          </cell>
          <cell r="M1187">
            <v>96</v>
          </cell>
          <cell r="N1187">
            <v>5</v>
          </cell>
          <cell r="O1187" t="str">
            <v xml:space="preserve">Human </v>
          </cell>
          <cell r="P1187" t="str">
            <v>S1500+</v>
          </cell>
          <cell r="Q1187" t="str">
            <v>HepaRG</v>
          </cell>
          <cell r="R1187" t="str">
            <v>2D</v>
          </cell>
          <cell r="S1187" t="str">
            <v>NA</v>
          </cell>
          <cell r="T1187" t="str">
            <v>NA</v>
          </cell>
          <cell r="U1187" t="str">
            <v>NA</v>
          </cell>
        </row>
        <row r="1188">
          <cell r="A1188" t="str">
            <v>Plate5-K6</v>
          </cell>
          <cell r="B1188">
            <v>1150</v>
          </cell>
          <cell r="C1188">
            <v>5</v>
          </cell>
          <cell r="D1188" t="str">
            <v>17-0831-P5R1_K6_5B_2</v>
          </cell>
          <cell r="E1188" t="str">
            <v>17-0831-P5R1</v>
          </cell>
          <cell r="F1188" t="str">
            <v>K6</v>
          </cell>
          <cell r="G1188" t="str">
            <v>5B</v>
          </cell>
          <cell r="H1188">
            <v>2</v>
          </cell>
          <cell r="I1188" t="str">
            <v>AFFF4-PHOS-CHEK 3% AFFF MILSPEC</v>
          </cell>
          <cell r="J1188">
            <v>0.18987341772151897</v>
          </cell>
          <cell r="K1188" t="str">
            <v>B</v>
          </cell>
          <cell r="L1188">
            <v>1</v>
          </cell>
          <cell r="M1188">
            <v>96</v>
          </cell>
          <cell r="N1188">
            <v>5</v>
          </cell>
          <cell r="O1188" t="str">
            <v xml:space="preserve">Human </v>
          </cell>
          <cell r="P1188" t="str">
            <v>S1500+</v>
          </cell>
          <cell r="Q1188" t="str">
            <v>HepaRG</v>
          </cell>
          <cell r="R1188" t="str">
            <v>2D</v>
          </cell>
          <cell r="S1188" t="str">
            <v>NA</v>
          </cell>
          <cell r="T1188" t="str">
            <v>NA</v>
          </cell>
          <cell r="U1188" t="str">
            <v>NA</v>
          </cell>
        </row>
        <row r="1189">
          <cell r="A1189" t="str">
            <v>Plate5-K7</v>
          </cell>
          <cell r="B1189">
            <v>1153</v>
          </cell>
          <cell r="C1189">
            <v>5</v>
          </cell>
          <cell r="D1189" t="str">
            <v>17-0831-P5R1_K7_5C_1</v>
          </cell>
          <cell r="E1189" t="str">
            <v>17-0831-P5R1</v>
          </cell>
          <cell r="F1189" t="str">
            <v>K7</v>
          </cell>
          <cell r="G1189" t="str">
            <v>5C</v>
          </cell>
          <cell r="H1189">
            <v>1</v>
          </cell>
          <cell r="I1189" t="str">
            <v>AFFF4-PHOS-CHEK 3% AFFF MILSPEC</v>
          </cell>
          <cell r="J1189">
            <v>6.0086524595417391E-2</v>
          </cell>
          <cell r="K1189" t="str">
            <v>C</v>
          </cell>
          <cell r="L1189">
            <v>1</v>
          </cell>
          <cell r="M1189">
            <v>96</v>
          </cell>
          <cell r="N1189">
            <v>5</v>
          </cell>
          <cell r="O1189" t="str">
            <v xml:space="preserve">Human </v>
          </cell>
          <cell r="P1189" t="str">
            <v>S1500+</v>
          </cell>
          <cell r="Q1189" t="str">
            <v>HepaRG</v>
          </cell>
          <cell r="R1189" t="str">
            <v>2D</v>
          </cell>
          <cell r="S1189" t="str">
            <v>NA</v>
          </cell>
          <cell r="T1189" t="str">
            <v>NA</v>
          </cell>
          <cell r="U1189" t="str">
            <v>NA</v>
          </cell>
        </row>
        <row r="1190">
          <cell r="A1190" t="str">
            <v>Plate5-K8</v>
          </cell>
          <cell r="B1190">
            <v>1154</v>
          </cell>
          <cell r="C1190">
            <v>5</v>
          </cell>
          <cell r="D1190" t="str">
            <v>17-0831-P5R1_K8_5C_2</v>
          </cell>
          <cell r="E1190" t="str">
            <v>17-0831-P5R1</v>
          </cell>
          <cell r="F1190" t="str">
            <v>K8</v>
          </cell>
          <cell r="G1190" t="str">
            <v>5C</v>
          </cell>
          <cell r="H1190">
            <v>2</v>
          </cell>
          <cell r="I1190" t="str">
            <v>AFFF4-PHOS-CHEK 3% AFFF MILSPEC</v>
          </cell>
          <cell r="J1190">
            <v>6.0086524595417391E-2</v>
          </cell>
          <cell r="K1190" t="str">
            <v>C</v>
          </cell>
          <cell r="L1190">
            <v>1</v>
          </cell>
          <cell r="M1190">
            <v>96</v>
          </cell>
          <cell r="N1190">
            <v>5</v>
          </cell>
          <cell r="O1190" t="str">
            <v xml:space="preserve">Human </v>
          </cell>
          <cell r="P1190" t="str">
            <v>S1500+</v>
          </cell>
          <cell r="Q1190" t="str">
            <v>HepaRG</v>
          </cell>
          <cell r="R1190" t="str">
            <v>2D</v>
          </cell>
          <cell r="S1190" t="str">
            <v>NA</v>
          </cell>
          <cell r="T1190" t="str">
            <v>NA</v>
          </cell>
          <cell r="U1190" t="str">
            <v>NA</v>
          </cell>
        </row>
        <row r="1191">
          <cell r="A1191" t="str">
            <v>Plate5-K9</v>
          </cell>
          <cell r="B1191">
            <v>1157</v>
          </cell>
          <cell r="C1191">
            <v>5</v>
          </cell>
          <cell r="D1191" t="str">
            <v>17-0831-P5R1_K9_5D_1</v>
          </cell>
          <cell r="E1191" t="str">
            <v>17-0831-P5R1</v>
          </cell>
          <cell r="F1191" t="str">
            <v>K9</v>
          </cell>
          <cell r="G1191" t="str">
            <v>5D</v>
          </cell>
          <cell r="H1191">
            <v>1</v>
          </cell>
          <cell r="I1191" t="str">
            <v>AFFF4-PHOS-CHEK 3% AFFF MILSPEC</v>
          </cell>
          <cell r="J1191">
            <v>1.9014722973233349E-2</v>
          </cell>
          <cell r="K1191" t="str">
            <v>D</v>
          </cell>
          <cell r="L1191">
            <v>1</v>
          </cell>
          <cell r="M1191">
            <v>96</v>
          </cell>
          <cell r="N1191">
            <v>5</v>
          </cell>
          <cell r="O1191" t="str">
            <v xml:space="preserve">Human </v>
          </cell>
          <cell r="P1191" t="str">
            <v>S1500+</v>
          </cell>
          <cell r="Q1191" t="str">
            <v>HepaRG</v>
          </cell>
          <cell r="R1191" t="str">
            <v>2D</v>
          </cell>
          <cell r="S1191" t="str">
            <v>NA</v>
          </cell>
          <cell r="T1191" t="str">
            <v>NA</v>
          </cell>
          <cell r="U1191" t="str">
            <v>NA</v>
          </cell>
        </row>
        <row r="1192">
          <cell r="A1192" t="str">
            <v>Plate5-L10</v>
          </cell>
          <cell r="B1192">
            <v>1160</v>
          </cell>
          <cell r="C1192">
            <v>5</v>
          </cell>
          <cell r="D1192" t="str">
            <v>17-0831-P5R1_L10_5D_4</v>
          </cell>
          <cell r="E1192" t="str">
            <v>17-0831-P5R1</v>
          </cell>
          <cell r="F1192" t="str">
            <v>L10</v>
          </cell>
          <cell r="G1192" t="str">
            <v>5D</v>
          </cell>
          <cell r="H1192">
            <v>4</v>
          </cell>
          <cell r="I1192" t="str">
            <v>AFFF4-PHOS-CHEK 3% AFFF MILSPEC</v>
          </cell>
          <cell r="J1192">
            <v>1.9014722973233349E-2</v>
          </cell>
          <cell r="K1192" t="str">
            <v>D</v>
          </cell>
          <cell r="L1192">
            <v>1</v>
          </cell>
          <cell r="M1192">
            <v>96</v>
          </cell>
          <cell r="N1192">
            <v>5</v>
          </cell>
          <cell r="O1192" t="str">
            <v xml:space="preserve">Human </v>
          </cell>
          <cell r="P1192" t="str">
            <v>S1500+</v>
          </cell>
          <cell r="Q1192" t="str">
            <v>HepaRG</v>
          </cell>
          <cell r="R1192" t="str">
            <v>2D</v>
          </cell>
          <cell r="S1192" t="str">
            <v>NA</v>
          </cell>
          <cell r="T1192" t="str">
            <v>NA</v>
          </cell>
          <cell r="U1192" t="str">
            <v>NA</v>
          </cell>
        </row>
        <row r="1193">
          <cell r="A1193" t="str">
            <v>Plate5-L11</v>
          </cell>
          <cell r="B1193">
            <v>1163</v>
          </cell>
          <cell r="C1193">
            <v>5</v>
          </cell>
          <cell r="D1193" t="str">
            <v>17-0831-P5R1_L11_5E_3</v>
          </cell>
          <cell r="E1193" t="str">
            <v>17-0831-P5R1</v>
          </cell>
          <cell r="F1193" t="str">
            <v>L11</v>
          </cell>
          <cell r="G1193" t="str">
            <v>5E</v>
          </cell>
          <cell r="H1193">
            <v>3</v>
          </cell>
          <cell r="I1193" t="str">
            <v>AFFF4-PHOS-CHEK 3% AFFF MILSPEC</v>
          </cell>
          <cell r="J1193">
            <v>6.0173173965928318E-3</v>
          </cell>
          <cell r="K1193" t="str">
            <v>E</v>
          </cell>
          <cell r="L1193">
            <v>1</v>
          </cell>
          <cell r="M1193">
            <v>96</v>
          </cell>
          <cell r="N1193">
            <v>5</v>
          </cell>
          <cell r="O1193" t="str">
            <v xml:space="preserve">Human </v>
          </cell>
          <cell r="P1193" t="str">
            <v>S1500+</v>
          </cell>
          <cell r="Q1193" t="str">
            <v>HepaRG</v>
          </cell>
          <cell r="R1193" t="str">
            <v>2D</v>
          </cell>
          <cell r="S1193" t="str">
            <v>NA</v>
          </cell>
          <cell r="T1193" t="str">
            <v>NA</v>
          </cell>
          <cell r="U1193" t="str">
            <v>NA</v>
          </cell>
        </row>
        <row r="1194">
          <cell r="A1194" t="str">
            <v>Plate5-L12</v>
          </cell>
          <cell r="B1194">
            <v>1164</v>
          </cell>
          <cell r="C1194">
            <v>5</v>
          </cell>
          <cell r="D1194" t="str">
            <v>17-0831-P5R1_L12_5E_4</v>
          </cell>
          <cell r="E1194" t="str">
            <v>17-0831-P5R1</v>
          </cell>
          <cell r="F1194" t="str">
            <v>L12</v>
          </cell>
          <cell r="G1194" t="str">
            <v>5E</v>
          </cell>
          <cell r="H1194">
            <v>4</v>
          </cell>
          <cell r="I1194" t="str">
            <v>AFFF4-PHOS-CHEK 3% AFFF MILSPEC</v>
          </cell>
          <cell r="J1194">
            <v>6.0173173965928318E-3</v>
          </cell>
          <cell r="K1194" t="str">
            <v>E</v>
          </cell>
          <cell r="L1194">
            <v>1</v>
          </cell>
          <cell r="M1194">
            <v>96</v>
          </cell>
          <cell r="N1194">
            <v>5</v>
          </cell>
          <cell r="O1194" t="str">
            <v xml:space="preserve">Human </v>
          </cell>
          <cell r="P1194" t="str">
            <v>S1500+</v>
          </cell>
          <cell r="Q1194" t="str">
            <v>HepaRG</v>
          </cell>
          <cell r="R1194" t="str">
            <v>2D</v>
          </cell>
          <cell r="S1194" t="str">
            <v>NA</v>
          </cell>
          <cell r="T1194" t="str">
            <v>NA</v>
          </cell>
          <cell r="U1194" t="str">
            <v>NA</v>
          </cell>
        </row>
        <row r="1195">
          <cell r="A1195" t="str">
            <v>Plate5-L13</v>
          </cell>
          <cell r="B1195">
            <v>1235</v>
          </cell>
          <cell r="C1195">
            <v>5</v>
          </cell>
          <cell r="D1195" t="str">
            <v>17-0831-P5R1_L13_Media _3</v>
          </cell>
          <cell r="E1195" t="str">
            <v>17-0831-P5R1</v>
          </cell>
          <cell r="F1195" t="str">
            <v>L13</v>
          </cell>
          <cell r="G1195" t="str">
            <v>Media</v>
          </cell>
          <cell r="H1195">
            <v>3</v>
          </cell>
          <cell r="I1195" t="str">
            <v>Media control</v>
          </cell>
          <cell r="J1195">
            <v>0</v>
          </cell>
          <cell r="K1195" t="str">
            <v>NA</v>
          </cell>
          <cell r="L1195">
            <v>1</v>
          </cell>
          <cell r="M1195">
            <v>96</v>
          </cell>
          <cell r="N1195">
            <v>5</v>
          </cell>
          <cell r="O1195" t="str">
            <v xml:space="preserve">Human </v>
          </cell>
          <cell r="P1195" t="str">
            <v>S1500+</v>
          </cell>
          <cell r="Q1195" t="str">
            <v>HepaRG</v>
          </cell>
          <cell r="R1195" t="str">
            <v>2D</v>
          </cell>
          <cell r="S1195" t="str">
            <v>NA</v>
          </cell>
          <cell r="T1195" t="str">
            <v>NA</v>
          </cell>
          <cell r="U1195" t="str">
            <v>NA</v>
          </cell>
        </row>
        <row r="1196">
          <cell r="A1196" t="str">
            <v>Plate5-L14</v>
          </cell>
          <cell r="B1196">
            <v>1236</v>
          </cell>
          <cell r="C1196">
            <v>5</v>
          </cell>
          <cell r="D1196" t="str">
            <v>17-0831-P5R1_L14_Media _4</v>
          </cell>
          <cell r="E1196" t="str">
            <v>17-0831-P5R1</v>
          </cell>
          <cell r="F1196" t="str">
            <v>L14</v>
          </cell>
          <cell r="G1196" t="str">
            <v>Media</v>
          </cell>
          <cell r="H1196">
            <v>4</v>
          </cell>
          <cell r="I1196" t="str">
            <v>Media control</v>
          </cell>
          <cell r="J1196">
            <v>0</v>
          </cell>
          <cell r="K1196" t="str">
            <v>NA</v>
          </cell>
          <cell r="L1196">
            <v>1</v>
          </cell>
          <cell r="M1196">
            <v>96</v>
          </cell>
          <cell r="N1196">
            <v>5</v>
          </cell>
          <cell r="O1196" t="str">
            <v xml:space="preserve">Human </v>
          </cell>
          <cell r="P1196" t="str">
            <v>S1500+</v>
          </cell>
          <cell r="Q1196" t="str">
            <v>HepaRG</v>
          </cell>
          <cell r="R1196" t="str">
            <v>2D</v>
          </cell>
          <cell r="S1196" t="str">
            <v>NA</v>
          </cell>
          <cell r="T1196" t="str">
            <v>NA</v>
          </cell>
          <cell r="U1196" t="str">
            <v>NA</v>
          </cell>
        </row>
        <row r="1197">
          <cell r="A1197" t="str">
            <v>Plate5-L15</v>
          </cell>
          <cell r="B1197">
            <v>1167</v>
          </cell>
          <cell r="C1197">
            <v>5</v>
          </cell>
          <cell r="D1197" t="str">
            <v>17-0831-P5R1_L15_5F_3</v>
          </cell>
          <cell r="E1197" t="str">
            <v>17-0831-P5R1</v>
          </cell>
          <cell r="F1197" t="str">
            <v>L15</v>
          </cell>
          <cell r="G1197" t="str">
            <v>5F</v>
          </cell>
          <cell r="H1197">
            <v>3</v>
          </cell>
          <cell r="I1197" t="str">
            <v>AFFF4-PHOS-CHEK 3% AFFF MILSPEC</v>
          </cell>
          <cell r="J1197">
            <v>1.9042143660103897E-3</v>
          </cell>
          <cell r="K1197" t="str">
            <v>F</v>
          </cell>
          <cell r="L1197">
            <v>1</v>
          </cell>
          <cell r="M1197">
            <v>96</v>
          </cell>
          <cell r="N1197">
            <v>5</v>
          </cell>
          <cell r="O1197" t="str">
            <v xml:space="preserve">Human </v>
          </cell>
          <cell r="P1197" t="str">
            <v>S1500+</v>
          </cell>
          <cell r="Q1197" t="str">
            <v>HepaRG</v>
          </cell>
          <cell r="R1197" t="str">
            <v>2D</v>
          </cell>
          <cell r="S1197" t="str">
            <v>NA</v>
          </cell>
          <cell r="T1197" t="str">
            <v>NA</v>
          </cell>
          <cell r="U1197" t="str">
            <v>NA</v>
          </cell>
        </row>
        <row r="1198">
          <cell r="A1198" t="str">
            <v>Plate5-L16</v>
          </cell>
          <cell r="B1198">
            <v>1168</v>
          </cell>
          <cell r="C1198">
            <v>5</v>
          </cell>
          <cell r="D1198" t="str">
            <v>17-0831-P5R1_L16_5F_4</v>
          </cell>
          <cell r="E1198" t="str">
            <v>17-0831-P5R1</v>
          </cell>
          <cell r="F1198" t="str">
            <v>L16</v>
          </cell>
          <cell r="G1198" t="str">
            <v>5F</v>
          </cell>
          <cell r="H1198">
            <v>4</v>
          </cell>
          <cell r="I1198" t="str">
            <v>AFFF4-PHOS-CHEK 3% AFFF MILSPEC</v>
          </cell>
          <cell r="J1198">
            <v>1.9042143660103897E-3</v>
          </cell>
          <cell r="K1198" t="str">
            <v>F</v>
          </cell>
          <cell r="L1198">
            <v>1</v>
          </cell>
          <cell r="M1198">
            <v>96</v>
          </cell>
          <cell r="N1198">
            <v>5</v>
          </cell>
          <cell r="O1198" t="str">
            <v xml:space="preserve">Human </v>
          </cell>
          <cell r="P1198" t="str">
            <v>S1500+</v>
          </cell>
          <cell r="Q1198" t="str">
            <v>HepaRG</v>
          </cell>
          <cell r="R1198" t="str">
            <v>2D</v>
          </cell>
          <cell r="S1198" t="str">
            <v>NA</v>
          </cell>
          <cell r="T1198" t="str">
            <v>NA</v>
          </cell>
          <cell r="U1198" t="str">
            <v>NA</v>
          </cell>
        </row>
        <row r="1199">
          <cell r="A1199" t="str">
            <v>Plate5-L17</v>
          </cell>
          <cell r="B1199">
            <v>1171</v>
          </cell>
          <cell r="C1199">
            <v>5</v>
          </cell>
          <cell r="D1199" t="str">
            <v>17-0831-P5R1_L17_5G_3</v>
          </cell>
          <cell r="E1199" t="str">
            <v>17-0831-P5R1</v>
          </cell>
          <cell r="F1199" t="str">
            <v>L17</v>
          </cell>
          <cell r="G1199" t="str">
            <v>5G</v>
          </cell>
          <cell r="H1199">
            <v>3</v>
          </cell>
          <cell r="I1199" t="str">
            <v>AFFF4-PHOS-CHEK 3% AFFF MILSPEC</v>
          </cell>
          <cell r="J1199">
            <v>6.0259948291468024E-4</v>
          </cell>
          <cell r="K1199" t="str">
            <v>G</v>
          </cell>
          <cell r="L1199">
            <v>1</v>
          </cell>
          <cell r="M1199">
            <v>96</v>
          </cell>
          <cell r="N1199">
            <v>5</v>
          </cell>
          <cell r="O1199" t="str">
            <v xml:space="preserve">Human </v>
          </cell>
          <cell r="P1199" t="str">
            <v>S1500+</v>
          </cell>
          <cell r="Q1199" t="str">
            <v>HepaRG</v>
          </cell>
          <cell r="R1199" t="str">
            <v>2D</v>
          </cell>
          <cell r="S1199" t="str">
            <v>NA</v>
          </cell>
          <cell r="T1199" t="str">
            <v>NA</v>
          </cell>
          <cell r="U1199" t="str">
            <v>NA</v>
          </cell>
        </row>
        <row r="1200">
          <cell r="A1200" t="str">
            <v>Plate5-L18</v>
          </cell>
          <cell r="B1200">
            <v>1172</v>
          </cell>
          <cell r="C1200">
            <v>5</v>
          </cell>
          <cell r="D1200" t="str">
            <v>17-0831-P5R1_L18_5G_4</v>
          </cell>
          <cell r="E1200" t="str">
            <v>17-0831-P5R1</v>
          </cell>
          <cell r="F1200" t="str">
            <v>L18</v>
          </cell>
          <cell r="G1200" t="str">
            <v>5G</v>
          </cell>
          <cell r="H1200">
            <v>4</v>
          </cell>
          <cell r="I1200" t="str">
            <v>AFFF4-PHOS-CHEK 3% AFFF MILSPEC</v>
          </cell>
          <cell r="J1200">
            <v>6.0259948291468024E-4</v>
          </cell>
          <cell r="K1200" t="str">
            <v>G</v>
          </cell>
          <cell r="L1200">
            <v>1</v>
          </cell>
          <cell r="M1200">
            <v>96</v>
          </cell>
          <cell r="N1200">
            <v>5</v>
          </cell>
          <cell r="O1200" t="str">
            <v xml:space="preserve">Human </v>
          </cell>
          <cell r="P1200" t="str">
            <v>S1500+</v>
          </cell>
          <cell r="Q1200" t="str">
            <v>HepaRG</v>
          </cell>
          <cell r="R1200" t="str">
            <v>2D</v>
          </cell>
          <cell r="S1200" t="str">
            <v>NA</v>
          </cell>
          <cell r="T1200" t="str">
            <v>NA</v>
          </cell>
          <cell r="U1200" t="str">
            <v>NA</v>
          </cell>
        </row>
        <row r="1201">
          <cell r="A1201" t="str">
            <v>Plate5-L19</v>
          </cell>
          <cell r="B1201">
            <v>1175</v>
          </cell>
          <cell r="C1201">
            <v>5</v>
          </cell>
          <cell r="D1201" t="str">
            <v>17-0831-P5R1_L19_5H_3</v>
          </cell>
          <cell r="E1201" t="str">
            <v>17-0831-P5R1</v>
          </cell>
          <cell r="F1201" t="str">
            <v>L19</v>
          </cell>
          <cell r="G1201" t="str">
            <v>5H</v>
          </cell>
          <cell r="H1201">
            <v>3</v>
          </cell>
          <cell r="I1201" t="str">
            <v>AFFF4-PHOS-CHEK 3% AFFF MILSPEC</v>
          </cell>
          <cell r="J1201">
            <v>1.9069603889705069E-4</v>
          </cell>
          <cell r="K1201" t="str">
            <v>H</v>
          </cell>
          <cell r="L1201">
            <v>1</v>
          </cell>
          <cell r="M1201">
            <v>96</v>
          </cell>
          <cell r="N1201">
            <v>5</v>
          </cell>
          <cell r="O1201" t="str">
            <v xml:space="preserve">Human </v>
          </cell>
          <cell r="P1201" t="str">
            <v>S1500+</v>
          </cell>
          <cell r="Q1201" t="str">
            <v>HepaRG</v>
          </cell>
          <cell r="R1201" t="str">
            <v>2D</v>
          </cell>
          <cell r="S1201" t="str">
            <v>NA</v>
          </cell>
          <cell r="T1201" t="str">
            <v>NA</v>
          </cell>
          <cell r="U1201" t="str">
            <v>NA</v>
          </cell>
        </row>
        <row r="1202">
          <cell r="A1202" t="str">
            <v>Plate5-L20</v>
          </cell>
          <cell r="B1202">
            <v>1176</v>
          </cell>
          <cell r="C1202">
            <v>5</v>
          </cell>
          <cell r="D1202" t="str">
            <v>17-0831-P5R1_L20_5H_4</v>
          </cell>
          <cell r="E1202" t="str">
            <v>17-0831-P5R1</v>
          </cell>
          <cell r="F1202" t="str">
            <v>L20</v>
          </cell>
          <cell r="G1202" t="str">
            <v>5H</v>
          </cell>
          <cell r="H1202">
            <v>4</v>
          </cell>
          <cell r="I1202" t="str">
            <v>AFFF4-PHOS-CHEK 3% AFFF MILSPEC</v>
          </cell>
          <cell r="J1202">
            <v>1.9069603889705069E-4</v>
          </cell>
          <cell r="K1202" t="str">
            <v>H</v>
          </cell>
          <cell r="L1202">
            <v>1</v>
          </cell>
          <cell r="M1202">
            <v>96</v>
          </cell>
          <cell r="N1202">
            <v>5</v>
          </cell>
          <cell r="O1202" t="str">
            <v xml:space="preserve">Human </v>
          </cell>
          <cell r="P1202" t="str">
            <v>S1500+</v>
          </cell>
          <cell r="Q1202" t="str">
            <v>HepaRG</v>
          </cell>
          <cell r="R1202" t="str">
            <v>2D</v>
          </cell>
          <cell r="S1202" t="str">
            <v>NA</v>
          </cell>
          <cell r="T1202" t="str">
            <v>NA</v>
          </cell>
          <cell r="U1202" t="str">
            <v>NA</v>
          </cell>
        </row>
        <row r="1203">
          <cell r="A1203" t="str">
            <v>Plate5-L21</v>
          </cell>
          <cell r="B1203">
            <v>1179</v>
          </cell>
          <cell r="C1203">
            <v>5</v>
          </cell>
          <cell r="D1203" t="str">
            <v>17-0831-P5R1_L21_5I_3</v>
          </cell>
          <cell r="E1203" t="str">
            <v>17-0831-P5R1</v>
          </cell>
          <cell r="F1203" t="str">
            <v>L21</v>
          </cell>
          <cell r="G1203" t="str">
            <v>5I</v>
          </cell>
          <cell r="H1203">
            <v>3</v>
          </cell>
          <cell r="I1203" t="str">
            <v>AFFF4-PHOS-CHEK 3% AFFF MILSPEC</v>
          </cell>
          <cell r="J1203">
            <v>6.0346847752231229E-5</v>
          </cell>
          <cell r="K1203" t="str">
            <v>I</v>
          </cell>
          <cell r="L1203">
            <v>1</v>
          </cell>
          <cell r="M1203">
            <v>96</v>
          </cell>
          <cell r="N1203">
            <v>5</v>
          </cell>
          <cell r="O1203" t="str">
            <v xml:space="preserve">Human </v>
          </cell>
          <cell r="P1203" t="str">
            <v>S1500+</v>
          </cell>
          <cell r="Q1203" t="str">
            <v>HepaRG</v>
          </cell>
          <cell r="R1203" t="str">
            <v>2D</v>
          </cell>
          <cell r="S1203" t="str">
            <v>NA</v>
          </cell>
          <cell r="T1203" t="str">
            <v>NA</v>
          </cell>
          <cell r="U1203" t="str">
            <v>NA</v>
          </cell>
        </row>
        <row r="1204">
          <cell r="A1204" t="str">
            <v>Plate5-L22</v>
          </cell>
          <cell r="B1204">
            <v>1180</v>
          </cell>
          <cell r="C1204">
            <v>5</v>
          </cell>
          <cell r="D1204" t="str">
            <v>17-0831-P5R1_L22_5I_4</v>
          </cell>
          <cell r="E1204" t="str">
            <v>17-0831-P5R1</v>
          </cell>
          <cell r="F1204" t="str">
            <v>L22</v>
          </cell>
          <cell r="G1204" t="str">
            <v>5I</v>
          </cell>
          <cell r="H1204">
            <v>4</v>
          </cell>
          <cell r="I1204" t="str">
            <v>AFFF4-PHOS-CHEK 3% AFFF MILSPEC</v>
          </cell>
          <cell r="J1204">
            <v>6.0346847752231229E-5</v>
          </cell>
          <cell r="K1204" t="str">
            <v>I</v>
          </cell>
          <cell r="L1204">
            <v>1</v>
          </cell>
          <cell r="M1204">
            <v>96</v>
          </cell>
          <cell r="N1204">
            <v>5</v>
          </cell>
          <cell r="O1204" t="str">
            <v xml:space="preserve">Human </v>
          </cell>
          <cell r="P1204" t="str">
            <v>S1500+</v>
          </cell>
          <cell r="Q1204" t="str">
            <v>HepaRG</v>
          </cell>
          <cell r="R1204" t="str">
            <v>2D</v>
          </cell>
          <cell r="S1204" t="str">
            <v>NA</v>
          </cell>
          <cell r="T1204" t="str">
            <v>NA</v>
          </cell>
          <cell r="U1204" t="str">
            <v>NA</v>
          </cell>
        </row>
        <row r="1205">
          <cell r="A1205" t="str">
            <v>Plate5-L3</v>
          </cell>
          <cell r="B1205">
            <v>1147</v>
          </cell>
          <cell r="C1205">
            <v>5</v>
          </cell>
          <cell r="D1205" t="str">
            <v>17-0831-P5R1_L3_5A_3</v>
          </cell>
          <cell r="E1205" t="str">
            <v>17-0831-P5R1</v>
          </cell>
          <cell r="F1205" t="str">
            <v>L3</v>
          </cell>
          <cell r="G1205" t="str">
            <v>5A</v>
          </cell>
          <cell r="H1205">
            <v>3</v>
          </cell>
          <cell r="I1205" t="str">
            <v>AFFF4-PHOS-CHEK 3% AFFF MILSPEC</v>
          </cell>
          <cell r="J1205">
            <v>0.6</v>
          </cell>
          <cell r="K1205" t="str">
            <v>A</v>
          </cell>
          <cell r="L1205">
            <v>1</v>
          </cell>
          <cell r="M1205">
            <v>96</v>
          </cell>
          <cell r="N1205">
            <v>5</v>
          </cell>
          <cell r="O1205" t="str">
            <v xml:space="preserve">Human </v>
          </cell>
          <cell r="P1205" t="str">
            <v>S1500+</v>
          </cell>
          <cell r="Q1205" t="str">
            <v>HepaRG</v>
          </cell>
          <cell r="R1205" t="str">
            <v>2D</v>
          </cell>
          <cell r="S1205" t="str">
            <v>NA</v>
          </cell>
          <cell r="T1205" t="str">
            <v>NA</v>
          </cell>
          <cell r="U1205" t="str">
            <v>NA</v>
          </cell>
        </row>
        <row r="1206">
          <cell r="A1206" t="str">
            <v>Plate5-L4</v>
          </cell>
          <cell r="B1206">
            <v>1148</v>
          </cell>
          <cell r="C1206">
            <v>5</v>
          </cell>
          <cell r="D1206" t="str">
            <v>17-0831-P5R1_L4_5A_4</v>
          </cell>
          <cell r="E1206" t="str">
            <v>17-0831-P5R1</v>
          </cell>
          <cell r="F1206" t="str">
            <v>L4</v>
          </cell>
          <cell r="G1206" t="str">
            <v>5A</v>
          </cell>
          <cell r="H1206">
            <v>4</v>
          </cell>
          <cell r="I1206" t="str">
            <v>AFFF4-PHOS-CHEK 3% AFFF MILSPEC</v>
          </cell>
          <cell r="J1206">
            <v>0.6</v>
          </cell>
          <cell r="K1206" t="str">
            <v>A</v>
          </cell>
          <cell r="L1206">
            <v>1</v>
          </cell>
          <cell r="M1206">
            <v>96</v>
          </cell>
          <cell r="N1206">
            <v>5</v>
          </cell>
          <cell r="O1206" t="str">
            <v xml:space="preserve">Human </v>
          </cell>
          <cell r="P1206" t="str">
            <v>S1500+</v>
          </cell>
          <cell r="Q1206" t="str">
            <v>HepaRG</v>
          </cell>
          <cell r="R1206" t="str">
            <v>2D</v>
          </cell>
          <cell r="S1206" t="str">
            <v>NA</v>
          </cell>
          <cell r="T1206" t="str">
            <v>NA</v>
          </cell>
          <cell r="U1206" t="str">
            <v>NA</v>
          </cell>
        </row>
        <row r="1207">
          <cell r="A1207" t="str">
            <v>Plate5-L5</v>
          </cell>
          <cell r="B1207">
            <v>1151</v>
          </cell>
          <cell r="C1207">
            <v>5</v>
          </cell>
          <cell r="D1207" t="str">
            <v>17-0831-P5R1_L5_5B_3</v>
          </cell>
          <cell r="E1207" t="str">
            <v>17-0831-P5R1</v>
          </cell>
          <cell r="F1207" t="str">
            <v>L5</v>
          </cell>
          <cell r="G1207" t="str">
            <v>5B</v>
          </cell>
          <cell r="H1207">
            <v>3</v>
          </cell>
          <cell r="I1207" t="str">
            <v>AFFF4-PHOS-CHEK 3% AFFF MILSPEC</v>
          </cell>
          <cell r="J1207">
            <v>0.18987341772151897</v>
          </cell>
          <cell r="K1207" t="str">
            <v>B</v>
          </cell>
          <cell r="L1207">
            <v>1</v>
          </cell>
          <cell r="M1207">
            <v>96</v>
          </cell>
          <cell r="N1207">
            <v>5</v>
          </cell>
          <cell r="O1207" t="str">
            <v xml:space="preserve">Human </v>
          </cell>
          <cell r="P1207" t="str">
            <v>S1500+</v>
          </cell>
          <cell r="Q1207" t="str">
            <v>HepaRG</v>
          </cell>
          <cell r="R1207" t="str">
            <v>2D</v>
          </cell>
          <cell r="S1207" t="str">
            <v>NA</v>
          </cell>
          <cell r="T1207" t="str">
            <v>NA</v>
          </cell>
          <cell r="U1207" t="str">
            <v>NA</v>
          </cell>
        </row>
        <row r="1208">
          <cell r="A1208" t="str">
            <v>Plate5-L6</v>
          </cell>
          <cell r="B1208">
            <v>1152</v>
          </cell>
          <cell r="C1208">
            <v>5</v>
          </cell>
          <cell r="D1208" t="str">
            <v>17-0831-P5R1_L6_5B_4</v>
          </cell>
          <cell r="E1208" t="str">
            <v>17-0831-P5R1</v>
          </cell>
          <cell r="F1208" t="str">
            <v>L6</v>
          </cell>
          <cell r="G1208" t="str">
            <v>5B</v>
          </cell>
          <cell r="H1208">
            <v>4</v>
          </cell>
          <cell r="I1208" t="str">
            <v>AFFF4-PHOS-CHEK 3% AFFF MILSPEC</v>
          </cell>
          <cell r="J1208">
            <v>0.18987341772151897</v>
          </cell>
          <cell r="K1208" t="str">
            <v>B</v>
          </cell>
          <cell r="L1208">
            <v>1</v>
          </cell>
          <cell r="M1208">
            <v>96</v>
          </cell>
          <cell r="N1208">
            <v>5</v>
          </cell>
          <cell r="O1208" t="str">
            <v xml:space="preserve">Human </v>
          </cell>
          <cell r="P1208" t="str">
            <v>S1500+</v>
          </cell>
          <cell r="Q1208" t="str">
            <v>HepaRG</v>
          </cell>
          <cell r="R1208" t="str">
            <v>2D</v>
          </cell>
          <cell r="S1208" t="str">
            <v>NA</v>
          </cell>
          <cell r="T1208" t="str">
            <v>NA</v>
          </cell>
          <cell r="U1208" t="str">
            <v>NA</v>
          </cell>
        </row>
        <row r="1209">
          <cell r="A1209" t="str">
            <v>Plate5-L7</v>
          </cell>
          <cell r="B1209">
            <v>1155</v>
          </cell>
          <cell r="C1209">
            <v>5</v>
          </cell>
          <cell r="D1209" t="str">
            <v>17-0831-P5R1_L7_5C_3</v>
          </cell>
          <cell r="E1209" t="str">
            <v>17-0831-P5R1</v>
          </cell>
          <cell r="F1209" t="str">
            <v>L7</v>
          </cell>
          <cell r="G1209" t="str">
            <v>5C</v>
          </cell>
          <cell r="H1209">
            <v>3</v>
          </cell>
          <cell r="I1209" t="str">
            <v>AFFF4-PHOS-CHEK 3% AFFF MILSPEC</v>
          </cell>
          <cell r="J1209">
            <v>6.0086524595417391E-2</v>
          </cell>
          <cell r="K1209" t="str">
            <v>C</v>
          </cell>
          <cell r="L1209">
            <v>1</v>
          </cell>
          <cell r="M1209">
            <v>96</v>
          </cell>
          <cell r="N1209">
            <v>5</v>
          </cell>
          <cell r="O1209" t="str">
            <v xml:space="preserve">Human </v>
          </cell>
          <cell r="P1209" t="str">
            <v>S1500+</v>
          </cell>
          <cell r="Q1209" t="str">
            <v>HepaRG</v>
          </cell>
          <cell r="R1209" t="str">
            <v>2D</v>
          </cell>
          <cell r="S1209" t="str">
            <v>NA</v>
          </cell>
          <cell r="T1209" t="str">
            <v>NA</v>
          </cell>
          <cell r="U1209" t="str">
            <v>NA</v>
          </cell>
        </row>
        <row r="1210">
          <cell r="A1210" t="str">
            <v>Plate5-L8</v>
          </cell>
          <cell r="B1210">
            <v>1156</v>
          </cell>
          <cell r="C1210">
            <v>5</v>
          </cell>
          <cell r="D1210" t="str">
            <v>17-0831-P5R1_L8_5C_4</v>
          </cell>
          <cell r="E1210" t="str">
            <v>17-0831-P5R1</v>
          </cell>
          <cell r="F1210" t="str">
            <v>L8</v>
          </cell>
          <cell r="G1210" t="str">
            <v>5C</v>
          </cell>
          <cell r="H1210">
            <v>4</v>
          </cell>
          <cell r="I1210" t="str">
            <v>AFFF4-PHOS-CHEK 3% AFFF MILSPEC</v>
          </cell>
          <cell r="J1210">
            <v>6.0086524595417391E-2</v>
          </cell>
          <cell r="K1210" t="str">
            <v>C</v>
          </cell>
          <cell r="L1210">
            <v>1</v>
          </cell>
          <cell r="M1210">
            <v>96</v>
          </cell>
          <cell r="N1210">
            <v>5</v>
          </cell>
          <cell r="O1210" t="str">
            <v xml:space="preserve">Human </v>
          </cell>
          <cell r="P1210" t="str">
            <v>S1500+</v>
          </cell>
          <cell r="Q1210" t="str">
            <v>HepaRG</v>
          </cell>
          <cell r="R1210" t="str">
            <v>2D</v>
          </cell>
          <cell r="S1210" t="str">
            <v>NA</v>
          </cell>
          <cell r="T1210" t="str">
            <v>NA</v>
          </cell>
          <cell r="U1210" t="str">
            <v>NA</v>
          </cell>
        </row>
        <row r="1211">
          <cell r="A1211" t="str">
            <v>Plate5-L9</v>
          </cell>
          <cell r="B1211">
            <v>1159</v>
          </cell>
          <cell r="C1211">
            <v>5</v>
          </cell>
          <cell r="D1211" t="str">
            <v>17-0831-P5R1_L9_5D_3</v>
          </cell>
          <cell r="E1211" t="str">
            <v>17-0831-P5R1</v>
          </cell>
          <cell r="F1211" t="str">
            <v>L9</v>
          </cell>
          <cell r="G1211" t="str">
            <v>5D</v>
          </cell>
          <cell r="H1211">
            <v>3</v>
          </cell>
          <cell r="I1211" t="str">
            <v>AFFF4-PHOS-CHEK 3% AFFF MILSPEC</v>
          </cell>
          <cell r="J1211">
            <v>1.9014722973233349E-2</v>
          </cell>
          <cell r="K1211" t="str">
            <v>D</v>
          </cell>
          <cell r="L1211">
            <v>1</v>
          </cell>
          <cell r="M1211">
            <v>96</v>
          </cell>
          <cell r="N1211">
            <v>5</v>
          </cell>
          <cell r="O1211" t="str">
            <v xml:space="preserve">Human </v>
          </cell>
          <cell r="P1211" t="str">
            <v>S1500+</v>
          </cell>
          <cell r="Q1211" t="str">
            <v>HepaRG</v>
          </cell>
          <cell r="R1211" t="str">
            <v>2D</v>
          </cell>
          <cell r="S1211" t="str">
            <v>NA</v>
          </cell>
          <cell r="T1211" t="str">
            <v>NA</v>
          </cell>
          <cell r="U1211" t="str">
            <v>NA</v>
          </cell>
        </row>
        <row r="1212">
          <cell r="A1212" t="str">
            <v>Plate5-M10</v>
          </cell>
          <cell r="B1212">
            <v>1194</v>
          </cell>
          <cell r="C1212">
            <v>5</v>
          </cell>
          <cell r="D1212" t="str">
            <v>17-0831-P5R1_M10_6D_2</v>
          </cell>
          <cell r="E1212" t="str">
            <v>17-0831-P5R1</v>
          </cell>
          <cell r="F1212" t="str">
            <v>M10</v>
          </cell>
          <cell r="G1212" t="str">
            <v>6D</v>
          </cell>
          <cell r="H1212">
            <v>2</v>
          </cell>
          <cell r="I1212" t="str">
            <v>AFFF5-FOMTEC</v>
          </cell>
          <cell r="J1212">
            <v>1.9014722973233349E-2</v>
          </cell>
          <cell r="K1212" t="str">
            <v>D</v>
          </cell>
          <cell r="L1212">
            <v>1</v>
          </cell>
          <cell r="M1212">
            <v>96</v>
          </cell>
          <cell r="N1212">
            <v>5</v>
          </cell>
          <cell r="O1212" t="str">
            <v xml:space="preserve">Human </v>
          </cell>
          <cell r="P1212" t="str">
            <v>S1500+</v>
          </cell>
          <cell r="Q1212" t="str">
            <v>HepaRG</v>
          </cell>
          <cell r="R1212" t="str">
            <v>2D</v>
          </cell>
          <cell r="S1212" t="str">
            <v>NA</v>
          </cell>
          <cell r="T1212" t="str">
            <v>NA</v>
          </cell>
          <cell r="U1212" t="str">
            <v>NA</v>
          </cell>
        </row>
        <row r="1213">
          <cell r="A1213" t="str">
            <v>Plate5-M11</v>
          </cell>
          <cell r="B1213">
            <v>1197</v>
          </cell>
          <cell r="C1213">
            <v>5</v>
          </cell>
          <cell r="D1213" t="str">
            <v>17-0831-P5R1_M11_6E_1</v>
          </cell>
          <cell r="E1213" t="str">
            <v>17-0831-P5R1</v>
          </cell>
          <cell r="F1213" t="str">
            <v>M11</v>
          </cell>
          <cell r="G1213" t="str">
            <v>6E</v>
          </cell>
          <cell r="H1213">
            <v>1</v>
          </cell>
          <cell r="I1213" t="str">
            <v>AFFF5-FOMTEC</v>
          </cell>
          <cell r="J1213">
            <v>6.0173173965928318E-3</v>
          </cell>
          <cell r="K1213" t="str">
            <v>E</v>
          </cell>
          <cell r="L1213">
            <v>1</v>
          </cell>
          <cell r="M1213">
            <v>96</v>
          </cell>
          <cell r="N1213">
            <v>5</v>
          </cell>
          <cell r="O1213" t="str">
            <v xml:space="preserve">Human </v>
          </cell>
          <cell r="P1213" t="str">
            <v>S1500+</v>
          </cell>
          <cell r="Q1213" t="str">
            <v>HepaRG</v>
          </cell>
          <cell r="R1213" t="str">
            <v>2D</v>
          </cell>
          <cell r="S1213" t="str">
            <v>NA</v>
          </cell>
          <cell r="T1213" t="str">
            <v>NA</v>
          </cell>
          <cell r="U1213" t="str">
            <v>NA</v>
          </cell>
        </row>
        <row r="1214">
          <cell r="A1214" t="str">
            <v>Plate5-M12</v>
          </cell>
          <cell r="B1214">
            <v>1198</v>
          </cell>
          <cell r="C1214">
            <v>5</v>
          </cell>
          <cell r="D1214" t="str">
            <v>17-0831-P5R1_M12_6E_2</v>
          </cell>
          <cell r="E1214" t="str">
            <v>17-0831-P5R1</v>
          </cell>
          <cell r="F1214" t="str">
            <v>M12</v>
          </cell>
          <cell r="G1214" t="str">
            <v>6E</v>
          </cell>
          <cell r="H1214">
            <v>2</v>
          </cell>
          <cell r="I1214" t="str">
            <v>AFFF5-FOMTEC</v>
          </cell>
          <cell r="J1214">
            <v>6.0173173965928318E-3</v>
          </cell>
          <cell r="K1214" t="str">
            <v>E</v>
          </cell>
          <cell r="L1214">
            <v>1</v>
          </cell>
          <cell r="M1214">
            <v>96</v>
          </cell>
          <cell r="N1214">
            <v>5</v>
          </cell>
          <cell r="O1214" t="str">
            <v xml:space="preserve">Human </v>
          </cell>
          <cell r="P1214" t="str">
            <v>S1500+</v>
          </cell>
          <cell r="Q1214" t="str">
            <v>HepaRG</v>
          </cell>
          <cell r="R1214" t="str">
            <v>2D</v>
          </cell>
          <cell r="S1214" t="str">
            <v>NA</v>
          </cell>
          <cell r="T1214" t="str">
            <v>NA</v>
          </cell>
          <cell r="U1214" t="str">
            <v>NA</v>
          </cell>
        </row>
        <row r="1215">
          <cell r="A1215" t="str">
            <v>Plate5-M13</v>
          </cell>
          <cell r="B1215">
            <v>1237</v>
          </cell>
          <cell r="C1215">
            <v>5</v>
          </cell>
          <cell r="D1215" t="str">
            <v>17-0831-P5R1_M13_Media _1</v>
          </cell>
          <cell r="E1215" t="str">
            <v>17-0831-P5R1</v>
          </cell>
          <cell r="F1215" t="str">
            <v>M13</v>
          </cell>
          <cell r="G1215" t="str">
            <v>Media</v>
          </cell>
          <cell r="H1215">
            <v>1</v>
          </cell>
          <cell r="I1215" t="str">
            <v>Media control</v>
          </cell>
          <cell r="J1215">
            <v>0</v>
          </cell>
          <cell r="K1215" t="str">
            <v>NA</v>
          </cell>
          <cell r="L1215">
            <v>1</v>
          </cell>
          <cell r="M1215">
            <v>96</v>
          </cell>
          <cell r="N1215">
            <v>5</v>
          </cell>
          <cell r="O1215" t="str">
            <v xml:space="preserve">Human </v>
          </cell>
          <cell r="P1215" t="str">
            <v>S1500+</v>
          </cell>
          <cell r="Q1215" t="str">
            <v>HepaRG</v>
          </cell>
          <cell r="R1215" t="str">
            <v>2D</v>
          </cell>
          <cell r="S1215" t="str">
            <v>NA</v>
          </cell>
          <cell r="T1215" t="str">
            <v>NA</v>
          </cell>
          <cell r="U1215" t="str">
            <v>NA</v>
          </cell>
        </row>
        <row r="1216">
          <cell r="A1216" t="str">
            <v>Plate5-M14</v>
          </cell>
          <cell r="B1216">
            <v>1238</v>
          </cell>
          <cell r="C1216">
            <v>5</v>
          </cell>
          <cell r="D1216" t="str">
            <v>17-0831-P5R1_M14_Media _2</v>
          </cell>
          <cell r="E1216" t="str">
            <v>17-0831-P5R1</v>
          </cell>
          <cell r="F1216" t="str">
            <v>M14</v>
          </cell>
          <cell r="G1216" t="str">
            <v>Media</v>
          </cell>
          <cell r="H1216">
            <v>2</v>
          </cell>
          <cell r="I1216" t="str">
            <v>Media control</v>
          </cell>
          <cell r="J1216">
            <v>0</v>
          </cell>
          <cell r="K1216" t="str">
            <v>NA</v>
          </cell>
          <cell r="L1216">
            <v>1</v>
          </cell>
          <cell r="M1216">
            <v>96</v>
          </cell>
          <cell r="N1216">
            <v>5</v>
          </cell>
          <cell r="O1216" t="str">
            <v xml:space="preserve">Human </v>
          </cell>
          <cell r="P1216" t="str">
            <v>S1500+</v>
          </cell>
          <cell r="Q1216" t="str">
            <v>HepaRG</v>
          </cell>
          <cell r="R1216" t="str">
            <v>2D</v>
          </cell>
          <cell r="S1216" t="str">
            <v>NA</v>
          </cell>
          <cell r="T1216" t="str">
            <v>NA</v>
          </cell>
          <cell r="U1216" t="str">
            <v>NA</v>
          </cell>
        </row>
        <row r="1217">
          <cell r="A1217" t="str">
            <v>Plate5-M15</v>
          </cell>
          <cell r="B1217">
            <v>1201</v>
          </cell>
          <cell r="C1217">
            <v>5</v>
          </cell>
          <cell r="D1217" t="str">
            <v>17-0831-P5R1_M15_6F_1</v>
          </cell>
          <cell r="E1217" t="str">
            <v>17-0831-P5R1</v>
          </cell>
          <cell r="F1217" t="str">
            <v>M15</v>
          </cell>
          <cell r="G1217" t="str">
            <v>6F</v>
          </cell>
          <cell r="H1217">
            <v>1</v>
          </cell>
          <cell r="I1217" t="str">
            <v>AFFF5-FOMTEC</v>
          </cell>
          <cell r="J1217">
            <v>1.9042143660103897E-3</v>
          </cell>
          <cell r="K1217" t="str">
            <v>F</v>
          </cell>
          <cell r="L1217">
            <v>1</v>
          </cell>
          <cell r="M1217">
            <v>96</v>
          </cell>
          <cell r="N1217">
            <v>5</v>
          </cell>
          <cell r="O1217" t="str">
            <v xml:space="preserve">Human </v>
          </cell>
          <cell r="P1217" t="str">
            <v>S1500+</v>
          </cell>
          <cell r="Q1217" t="str">
            <v>HepaRG</v>
          </cell>
          <cell r="R1217" t="str">
            <v>2D</v>
          </cell>
          <cell r="S1217" t="str">
            <v>NA</v>
          </cell>
          <cell r="T1217" t="str">
            <v>NA</v>
          </cell>
          <cell r="U1217" t="str">
            <v>NA</v>
          </cell>
        </row>
        <row r="1218">
          <cell r="A1218" t="str">
            <v>Plate5-M16</v>
          </cell>
          <cell r="B1218">
            <v>1202</v>
          </cell>
          <cell r="C1218">
            <v>5</v>
          </cell>
          <cell r="D1218" t="str">
            <v>17-0831-P5R1_M16_6F_2</v>
          </cell>
          <cell r="E1218" t="str">
            <v>17-0831-P5R1</v>
          </cell>
          <cell r="F1218" t="str">
            <v>M16</v>
          </cell>
          <cell r="G1218" t="str">
            <v>6F</v>
          </cell>
          <cell r="H1218">
            <v>2</v>
          </cell>
          <cell r="I1218" t="str">
            <v>AFFF5-FOMTEC</v>
          </cell>
          <cell r="J1218">
            <v>1.9042143660103897E-3</v>
          </cell>
          <cell r="K1218" t="str">
            <v>F</v>
          </cell>
          <cell r="L1218">
            <v>1</v>
          </cell>
          <cell r="M1218">
            <v>96</v>
          </cell>
          <cell r="N1218">
            <v>5</v>
          </cell>
          <cell r="O1218" t="str">
            <v xml:space="preserve">Human </v>
          </cell>
          <cell r="P1218" t="str">
            <v>S1500+</v>
          </cell>
          <cell r="Q1218" t="str">
            <v>HepaRG</v>
          </cell>
          <cell r="R1218" t="str">
            <v>2D</v>
          </cell>
          <cell r="S1218" t="str">
            <v>NA</v>
          </cell>
          <cell r="T1218" t="str">
            <v>NA</v>
          </cell>
          <cell r="U1218" t="str">
            <v>NA</v>
          </cell>
        </row>
        <row r="1219">
          <cell r="A1219" t="str">
            <v>Plate5-M17</v>
          </cell>
          <cell r="B1219">
            <v>1205</v>
          </cell>
          <cell r="C1219">
            <v>5</v>
          </cell>
          <cell r="D1219" t="str">
            <v>17-0831-P5R1_M17_6G_1</v>
          </cell>
          <cell r="E1219" t="str">
            <v>17-0831-P5R1</v>
          </cell>
          <cell r="F1219" t="str">
            <v>M17</v>
          </cell>
          <cell r="G1219" t="str">
            <v>6G</v>
          </cell>
          <cell r="H1219">
            <v>1</v>
          </cell>
          <cell r="I1219" t="str">
            <v>AFFF5-FOMTEC</v>
          </cell>
          <cell r="J1219">
            <v>6.0259948291468024E-4</v>
          </cell>
          <cell r="K1219" t="str">
            <v>G</v>
          </cell>
          <cell r="L1219">
            <v>1</v>
          </cell>
          <cell r="M1219">
            <v>96</v>
          </cell>
          <cell r="N1219">
            <v>5</v>
          </cell>
          <cell r="O1219" t="str">
            <v xml:space="preserve">Human </v>
          </cell>
          <cell r="P1219" t="str">
            <v>S1500+</v>
          </cell>
          <cell r="Q1219" t="str">
            <v>HepaRG</v>
          </cell>
          <cell r="R1219" t="str">
            <v>2D</v>
          </cell>
          <cell r="S1219" t="str">
            <v>NA</v>
          </cell>
          <cell r="T1219" t="str">
            <v>NA</v>
          </cell>
          <cell r="U1219" t="str">
            <v>NA</v>
          </cell>
        </row>
        <row r="1220">
          <cell r="A1220" t="str">
            <v>Plate5-M18</v>
          </cell>
          <cell r="B1220">
            <v>1206</v>
          </cell>
          <cell r="C1220">
            <v>5</v>
          </cell>
          <cell r="D1220" t="str">
            <v>17-0831-P5R1_M18_6G_2</v>
          </cell>
          <cell r="E1220" t="str">
            <v>17-0831-P5R1</v>
          </cell>
          <cell r="F1220" t="str">
            <v>M18</v>
          </cell>
          <cell r="G1220" t="str">
            <v>6G</v>
          </cell>
          <cell r="H1220">
            <v>2</v>
          </cell>
          <cell r="I1220" t="str">
            <v>AFFF5-FOMTEC</v>
          </cell>
          <cell r="J1220">
            <v>6.0259948291468024E-4</v>
          </cell>
          <cell r="K1220" t="str">
            <v>G</v>
          </cell>
          <cell r="L1220">
            <v>1</v>
          </cell>
          <cell r="M1220">
            <v>96</v>
          </cell>
          <cell r="N1220">
            <v>5</v>
          </cell>
          <cell r="O1220" t="str">
            <v xml:space="preserve">Human </v>
          </cell>
          <cell r="P1220" t="str">
            <v>S1500+</v>
          </cell>
          <cell r="Q1220" t="str">
            <v>HepaRG</v>
          </cell>
          <cell r="R1220" t="str">
            <v>2D</v>
          </cell>
          <cell r="S1220" t="str">
            <v>NA</v>
          </cell>
          <cell r="T1220" t="str">
            <v>NA</v>
          </cell>
          <cell r="U1220" t="str">
            <v>NA</v>
          </cell>
        </row>
        <row r="1221">
          <cell r="A1221" t="str">
            <v>Plate5-M19</v>
          </cell>
          <cell r="B1221">
            <v>1209</v>
          </cell>
          <cell r="C1221">
            <v>5</v>
          </cell>
          <cell r="D1221" t="str">
            <v>17-0831-P5R1_M19_6H_1</v>
          </cell>
          <cell r="E1221" t="str">
            <v>17-0831-P5R1</v>
          </cell>
          <cell r="F1221" t="str">
            <v>M19</v>
          </cell>
          <cell r="G1221" t="str">
            <v>6H</v>
          </cell>
          <cell r="H1221">
            <v>1</v>
          </cell>
          <cell r="I1221" t="str">
            <v>AFFF5-FOMTEC</v>
          </cell>
          <cell r="J1221">
            <v>1.9069603889705069E-4</v>
          </cell>
          <cell r="K1221" t="str">
            <v>H</v>
          </cell>
          <cell r="L1221">
            <v>1</v>
          </cell>
          <cell r="M1221">
            <v>96</v>
          </cell>
          <cell r="N1221">
            <v>5</v>
          </cell>
          <cell r="O1221" t="str">
            <v xml:space="preserve">Human </v>
          </cell>
          <cell r="P1221" t="str">
            <v>S1500+</v>
          </cell>
          <cell r="Q1221" t="str">
            <v>HepaRG</v>
          </cell>
          <cell r="R1221" t="str">
            <v>2D</v>
          </cell>
          <cell r="S1221" t="str">
            <v>NA</v>
          </cell>
          <cell r="T1221" t="str">
            <v>NA</v>
          </cell>
          <cell r="U1221" t="str">
            <v>NA</v>
          </cell>
        </row>
        <row r="1222">
          <cell r="A1222" t="str">
            <v>Plate5-M20</v>
          </cell>
          <cell r="B1222">
            <v>1210</v>
          </cell>
          <cell r="C1222">
            <v>5</v>
          </cell>
          <cell r="D1222" t="str">
            <v>17-0831-P5R1_M20_6H_2</v>
          </cell>
          <cell r="E1222" t="str">
            <v>17-0831-P5R1</v>
          </cell>
          <cell r="F1222" t="str">
            <v>M20</v>
          </cell>
          <cell r="G1222" t="str">
            <v>6H</v>
          </cell>
          <cell r="H1222">
            <v>2</v>
          </cell>
          <cell r="I1222" t="str">
            <v>AFFF5-FOMTEC</v>
          </cell>
          <cell r="J1222">
            <v>1.9069603889705069E-4</v>
          </cell>
          <cell r="K1222" t="str">
            <v>H</v>
          </cell>
          <cell r="L1222">
            <v>1</v>
          </cell>
          <cell r="M1222">
            <v>96</v>
          </cell>
          <cell r="N1222">
            <v>5</v>
          </cell>
          <cell r="O1222" t="str">
            <v xml:space="preserve">Human </v>
          </cell>
          <cell r="P1222" t="str">
            <v>S1500+</v>
          </cell>
          <cell r="Q1222" t="str">
            <v>HepaRG</v>
          </cell>
          <cell r="R1222" t="str">
            <v>2D</v>
          </cell>
          <cell r="S1222" t="str">
            <v>NA</v>
          </cell>
          <cell r="T1222" t="str">
            <v>NA</v>
          </cell>
          <cell r="U1222" t="str">
            <v>NA</v>
          </cell>
        </row>
        <row r="1223">
          <cell r="A1223" t="str">
            <v>Plate5-M21</v>
          </cell>
          <cell r="B1223">
            <v>1213</v>
          </cell>
          <cell r="C1223">
            <v>5</v>
          </cell>
          <cell r="D1223" t="str">
            <v>17-0831-P5R1_M21_6I_1</v>
          </cell>
          <cell r="E1223" t="str">
            <v>17-0831-P5R1</v>
          </cell>
          <cell r="F1223" t="str">
            <v>M21</v>
          </cell>
          <cell r="G1223" t="str">
            <v>6I</v>
          </cell>
          <cell r="H1223">
            <v>1</v>
          </cell>
          <cell r="I1223" t="str">
            <v>AFFF5-FOMTEC</v>
          </cell>
          <cell r="J1223">
            <v>6.0346847752231229E-5</v>
          </cell>
          <cell r="K1223" t="str">
            <v>I</v>
          </cell>
          <cell r="L1223">
            <v>1</v>
          </cell>
          <cell r="M1223">
            <v>96</v>
          </cell>
          <cell r="N1223">
            <v>5</v>
          </cell>
          <cell r="O1223" t="str">
            <v xml:space="preserve">Human </v>
          </cell>
          <cell r="P1223" t="str">
            <v>S1500+</v>
          </cell>
          <cell r="Q1223" t="str">
            <v>HepaRG</v>
          </cell>
          <cell r="R1223" t="str">
            <v>2D</v>
          </cell>
          <cell r="S1223" t="str">
            <v>NA</v>
          </cell>
          <cell r="T1223" t="str">
            <v>NA</v>
          </cell>
          <cell r="U1223" t="str">
            <v>NA</v>
          </cell>
        </row>
        <row r="1224">
          <cell r="A1224" t="str">
            <v>Plate5-M22</v>
          </cell>
          <cell r="B1224">
            <v>1214</v>
          </cell>
          <cell r="C1224">
            <v>5</v>
          </cell>
          <cell r="D1224" t="str">
            <v>17-0831-P5R1_M22_6I_2</v>
          </cell>
          <cell r="E1224" t="str">
            <v>17-0831-P5R1</v>
          </cell>
          <cell r="F1224" t="str">
            <v>M22</v>
          </cell>
          <cell r="G1224" t="str">
            <v>6I</v>
          </cell>
          <cell r="H1224">
            <v>2</v>
          </cell>
          <cell r="I1224" t="str">
            <v>AFFF5-FOMTEC</v>
          </cell>
          <cell r="J1224">
            <v>6.0346847752231229E-5</v>
          </cell>
          <cell r="K1224" t="str">
            <v>I</v>
          </cell>
          <cell r="L1224">
            <v>1</v>
          </cell>
          <cell r="M1224">
            <v>96</v>
          </cell>
          <cell r="N1224">
            <v>5</v>
          </cell>
          <cell r="O1224" t="str">
            <v xml:space="preserve">Human </v>
          </cell>
          <cell r="P1224" t="str">
            <v>S1500+</v>
          </cell>
          <cell r="Q1224" t="str">
            <v>HepaRG</v>
          </cell>
          <cell r="R1224" t="str">
            <v>2D</v>
          </cell>
          <cell r="S1224" t="str">
            <v>NA</v>
          </cell>
          <cell r="T1224" t="str">
            <v>NA</v>
          </cell>
          <cell r="U1224" t="str">
            <v>NA</v>
          </cell>
        </row>
        <row r="1225">
          <cell r="A1225" t="str">
            <v>Plate5-M3</v>
          </cell>
          <cell r="B1225">
            <v>1181</v>
          </cell>
          <cell r="C1225">
            <v>5</v>
          </cell>
          <cell r="D1225" t="str">
            <v>17-0831-P5R1_M3_6A_1</v>
          </cell>
          <cell r="E1225" t="str">
            <v>17-0831-P5R1</v>
          </cell>
          <cell r="F1225" t="str">
            <v>M3</v>
          </cell>
          <cell r="G1225" t="str">
            <v>6A</v>
          </cell>
          <cell r="H1225">
            <v>1</v>
          </cell>
          <cell r="I1225" t="str">
            <v>AFFF5-FOMTEC</v>
          </cell>
          <cell r="J1225">
            <v>0.6</v>
          </cell>
          <cell r="K1225" t="str">
            <v>A</v>
          </cell>
          <cell r="L1225">
            <v>1</v>
          </cell>
          <cell r="M1225">
            <v>96</v>
          </cell>
          <cell r="N1225">
            <v>5</v>
          </cell>
          <cell r="O1225" t="str">
            <v xml:space="preserve">Human </v>
          </cell>
          <cell r="P1225" t="str">
            <v>S1500+</v>
          </cell>
          <cell r="Q1225" t="str">
            <v>HepaRG</v>
          </cell>
          <cell r="R1225" t="str">
            <v>2D</v>
          </cell>
          <cell r="S1225" t="str">
            <v>NA</v>
          </cell>
          <cell r="T1225" t="str">
            <v>NA</v>
          </cell>
          <cell r="U1225" t="str">
            <v>NA</v>
          </cell>
        </row>
        <row r="1226">
          <cell r="A1226" t="str">
            <v>Plate5-M4</v>
          </cell>
          <cell r="B1226">
            <v>1182</v>
          </cell>
          <cell r="C1226">
            <v>5</v>
          </cell>
          <cell r="D1226" t="str">
            <v>17-0831-P5R1_M4_6A_2</v>
          </cell>
          <cell r="E1226" t="str">
            <v>17-0831-P5R1</v>
          </cell>
          <cell r="F1226" t="str">
            <v>M4</v>
          </cell>
          <cell r="G1226" t="str">
            <v>6A</v>
          </cell>
          <cell r="H1226">
            <v>2</v>
          </cell>
          <cell r="I1226" t="str">
            <v>AFFF5-FOMTEC</v>
          </cell>
          <cell r="J1226">
            <v>0.6</v>
          </cell>
          <cell r="K1226" t="str">
            <v>A</v>
          </cell>
          <cell r="L1226">
            <v>1</v>
          </cell>
          <cell r="M1226">
            <v>96</v>
          </cell>
          <cell r="N1226">
            <v>5</v>
          </cell>
          <cell r="O1226" t="str">
            <v xml:space="preserve">Human </v>
          </cell>
          <cell r="P1226" t="str">
            <v>S1500+</v>
          </cell>
          <cell r="Q1226" t="str">
            <v>HepaRG</v>
          </cell>
          <cell r="R1226" t="str">
            <v>2D</v>
          </cell>
          <cell r="S1226" t="str">
            <v>NA</v>
          </cell>
          <cell r="T1226" t="str">
            <v>NA</v>
          </cell>
          <cell r="U1226" t="str">
            <v>NA</v>
          </cell>
        </row>
        <row r="1227">
          <cell r="A1227" t="str">
            <v>Plate5-M5</v>
          </cell>
          <cell r="B1227">
            <v>1185</v>
          </cell>
          <cell r="C1227">
            <v>5</v>
          </cell>
          <cell r="D1227" t="str">
            <v>17-0831-P5R1_M5_6B_1</v>
          </cell>
          <cell r="E1227" t="str">
            <v>17-0831-P5R1</v>
          </cell>
          <cell r="F1227" t="str">
            <v>M5</v>
          </cell>
          <cell r="G1227" t="str">
            <v>6B</v>
          </cell>
          <cell r="H1227">
            <v>1</v>
          </cell>
          <cell r="I1227" t="str">
            <v>AFFF5-FOMTEC</v>
          </cell>
          <cell r="J1227">
            <v>0.18987341772151897</v>
          </cell>
          <cell r="K1227" t="str">
            <v>B</v>
          </cell>
          <cell r="L1227">
            <v>1</v>
          </cell>
          <cell r="M1227">
            <v>96</v>
          </cell>
          <cell r="N1227">
            <v>5</v>
          </cell>
          <cell r="O1227" t="str">
            <v xml:space="preserve">Human </v>
          </cell>
          <cell r="P1227" t="str">
            <v>S1500+</v>
          </cell>
          <cell r="Q1227" t="str">
            <v>HepaRG</v>
          </cell>
          <cell r="R1227" t="str">
            <v>2D</v>
          </cell>
          <cell r="S1227" t="str">
            <v>NA</v>
          </cell>
          <cell r="T1227" t="str">
            <v>NA</v>
          </cell>
          <cell r="U1227" t="str">
            <v>NA</v>
          </cell>
        </row>
        <row r="1228">
          <cell r="A1228" t="str">
            <v>Plate5-M6</v>
          </cell>
          <cell r="B1228">
            <v>1186</v>
          </cell>
          <cell r="C1228">
            <v>5</v>
          </cell>
          <cell r="D1228" t="str">
            <v>17-0831-P5R1_M6_6B_2</v>
          </cell>
          <cell r="E1228" t="str">
            <v>17-0831-P5R1</v>
          </cell>
          <cell r="F1228" t="str">
            <v>M6</v>
          </cell>
          <cell r="G1228" t="str">
            <v>6B</v>
          </cell>
          <cell r="H1228">
            <v>2</v>
          </cell>
          <cell r="I1228" t="str">
            <v>AFFF5-FOMTEC</v>
          </cell>
          <cell r="J1228">
            <v>0.18987341772151897</v>
          </cell>
          <cell r="K1228" t="str">
            <v>B</v>
          </cell>
          <cell r="L1228">
            <v>1</v>
          </cell>
          <cell r="M1228">
            <v>96</v>
          </cell>
          <cell r="N1228">
            <v>5</v>
          </cell>
          <cell r="O1228" t="str">
            <v xml:space="preserve">Human </v>
          </cell>
          <cell r="P1228" t="str">
            <v>S1500+</v>
          </cell>
          <cell r="Q1228" t="str">
            <v>HepaRG</v>
          </cell>
          <cell r="R1228" t="str">
            <v>2D</v>
          </cell>
          <cell r="S1228" t="str">
            <v>NA</v>
          </cell>
          <cell r="T1228" t="str">
            <v>NA</v>
          </cell>
          <cell r="U1228" t="str">
            <v>NA</v>
          </cell>
        </row>
        <row r="1229">
          <cell r="A1229" t="str">
            <v>Plate5-M7</v>
          </cell>
          <cell r="B1229">
            <v>1189</v>
          </cell>
          <cell r="C1229">
            <v>5</v>
          </cell>
          <cell r="D1229" t="str">
            <v>17-0831-P5R1_M7_6C_1</v>
          </cell>
          <cell r="E1229" t="str">
            <v>17-0831-P5R1</v>
          </cell>
          <cell r="F1229" t="str">
            <v>M7</v>
          </cell>
          <cell r="G1229" t="str">
            <v>6C</v>
          </cell>
          <cell r="H1229">
            <v>1</v>
          </cell>
          <cell r="I1229" t="str">
            <v>AFFF5-FOMTEC</v>
          </cell>
          <cell r="J1229">
            <v>6.0086524595417391E-2</v>
          </cell>
          <cell r="K1229" t="str">
            <v>C</v>
          </cell>
          <cell r="L1229">
            <v>1</v>
          </cell>
          <cell r="M1229">
            <v>96</v>
          </cell>
          <cell r="N1229">
            <v>5</v>
          </cell>
          <cell r="O1229" t="str">
            <v xml:space="preserve">Human </v>
          </cell>
          <cell r="P1229" t="str">
            <v>S1500+</v>
          </cell>
          <cell r="Q1229" t="str">
            <v>HepaRG</v>
          </cell>
          <cell r="R1229" t="str">
            <v>2D</v>
          </cell>
          <cell r="S1229" t="str">
            <v>NA</v>
          </cell>
          <cell r="T1229" t="str">
            <v>NA</v>
          </cell>
          <cell r="U1229" t="str">
            <v>NA</v>
          </cell>
        </row>
        <row r="1230">
          <cell r="A1230" t="str">
            <v>Plate5-M8</v>
          </cell>
          <cell r="B1230">
            <v>1190</v>
          </cell>
          <cell r="C1230">
            <v>5</v>
          </cell>
          <cell r="D1230" t="str">
            <v>17-0831-P5R1_M8_6C_2</v>
          </cell>
          <cell r="E1230" t="str">
            <v>17-0831-P5R1</v>
          </cell>
          <cell r="F1230" t="str">
            <v>M8</v>
          </cell>
          <cell r="G1230" t="str">
            <v>6C</v>
          </cell>
          <cell r="H1230">
            <v>2</v>
          </cell>
          <cell r="I1230" t="str">
            <v>AFFF5-FOMTEC</v>
          </cell>
          <cell r="J1230">
            <v>6.0086524595417391E-2</v>
          </cell>
          <cell r="K1230" t="str">
            <v>C</v>
          </cell>
          <cell r="L1230">
            <v>1</v>
          </cell>
          <cell r="M1230">
            <v>96</v>
          </cell>
          <cell r="N1230">
            <v>5</v>
          </cell>
          <cell r="O1230" t="str">
            <v xml:space="preserve">Human </v>
          </cell>
          <cell r="P1230" t="str">
            <v>S1500+</v>
          </cell>
          <cell r="Q1230" t="str">
            <v>HepaRG</v>
          </cell>
          <cell r="R1230" t="str">
            <v>2D</v>
          </cell>
          <cell r="S1230" t="str">
            <v>NA</v>
          </cell>
          <cell r="T1230" t="str">
            <v>NA</v>
          </cell>
          <cell r="U1230" t="str">
            <v>NA</v>
          </cell>
        </row>
        <row r="1231">
          <cell r="A1231" t="str">
            <v>Plate5-M9</v>
          </cell>
          <cell r="B1231">
            <v>1193</v>
          </cell>
          <cell r="C1231">
            <v>5</v>
          </cell>
          <cell r="D1231" t="str">
            <v>17-0831-P5R1_M9_6D_1</v>
          </cell>
          <cell r="E1231" t="str">
            <v>17-0831-P5R1</v>
          </cell>
          <cell r="F1231" t="str">
            <v>M9</v>
          </cell>
          <cell r="G1231" t="str">
            <v>6D</v>
          </cell>
          <cell r="H1231">
            <v>1</v>
          </cell>
          <cell r="I1231" t="str">
            <v>AFFF5-FOMTEC</v>
          </cell>
          <cell r="J1231">
            <v>1.9014722973233349E-2</v>
          </cell>
          <cell r="K1231" t="str">
            <v>D</v>
          </cell>
          <cell r="L1231">
            <v>1</v>
          </cell>
          <cell r="M1231">
            <v>96</v>
          </cell>
          <cell r="N1231">
            <v>5</v>
          </cell>
          <cell r="O1231" t="str">
            <v xml:space="preserve">Human </v>
          </cell>
          <cell r="P1231" t="str">
            <v>S1500+</v>
          </cell>
          <cell r="Q1231" t="str">
            <v>HepaRG</v>
          </cell>
          <cell r="R1231" t="str">
            <v>2D</v>
          </cell>
          <cell r="S1231" t="str">
            <v>NA</v>
          </cell>
          <cell r="T1231" t="str">
            <v>NA</v>
          </cell>
          <cell r="U1231" t="str">
            <v>NA</v>
          </cell>
        </row>
        <row r="1232">
          <cell r="A1232" t="str">
            <v>Plate5-N10</v>
          </cell>
          <cell r="B1232">
            <v>1196</v>
          </cell>
          <cell r="C1232">
            <v>5</v>
          </cell>
          <cell r="D1232" t="str">
            <v>17-0831-P5R1_N10_6D_4</v>
          </cell>
          <cell r="E1232" t="str">
            <v>17-0831-P5R1</v>
          </cell>
          <cell r="F1232" t="str">
            <v>N10</v>
          </cell>
          <cell r="G1232" t="str">
            <v>6D</v>
          </cell>
          <cell r="H1232">
            <v>4</v>
          </cell>
          <cell r="I1232" t="str">
            <v>AFFF5-FOMTEC</v>
          </cell>
          <cell r="J1232">
            <v>1.9014722973233349E-2</v>
          </cell>
          <cell r="K1232" t="str">
            <v>D</v>
          </cell>
          <cell r="L1232">
            <v>1</v>
          </cell>
          <cell r="M1232">
            <v>96</v>
          </cell>
          <cell r="N1232">
            <v>5</v>
          </cell>
          <cell r="O1232" t="str">
            <v xml:space="preserve">Human </v>
          </cell>
          <cell r="P1232" t="str">
            <v>S1500+</v>
          </cell>
          <cell r="Q1232" t="str">
            <v>HepaRG</v>
          </cell>
          <cell r="R1232" t="str">
            <v>2D</v>
          </cell>
          <cell r="S1232" t="str">
            <v>NA</v>
          </cell>
          <cell r="T1232" t="str">
            <v>NA</v>
          </cell>
          <cell r="U1232" t="str">
            <v>NA</v>
          </cell>
        </row>
        <row r="1233">
          <cell r="A1233" t="str">
            <v>Plate5-N11</v>
          </cell>
          <cell r="B1233">
            <v>1199</v>
          </cell>
          <cell r="C1233">
            <v>5</v>
          </cell>
          <cell r="D1233" t="str">
            <v>17-0831-P5R1_N11_6E_3</v>
          </cell>
          <cell r="E1233" t="str">
            <v>17-0831-P5R1</v>
          </cell>
          <cell r="F1233" t="str">
            <v>N11</v>
          </cell>
          <cell r="G1233" t="str">
            <v>6E</v>
          </cell>
          <cell r="H1233">
            <v>3</v>
          </cell>
          <cell r="I1233" t="str">
            <v>AFFF5-FOMTEC</v>
          </cell>
          <cell r="J1233">
            <v>6.0173173965928318E-3</v>
          </cell>
          <cell r="K1233" t="str">
            <v>E</v>
          </cell>
          <cell r="L1233">
            <v>1</v>
          </cell>
          <cell r="M1233">
            <v>96</v>
          </cell>
          <cell r="N1233">
            <v>5</v>
          </cell>
          <cell r="O1233" t="str">
            <v xml:space="preserve">Human </v>
          </cell>
          <cell r="P1233" t="str">
            <v>S1500+</v>
          </cell>
          <cell r="Q1233" t="str">
            <v>HepaRG</v>
          </cell>
          <cell r="R1233" t="str">
            <v>2D</v>
          </cell>
          <cell r="S1233" t="str">
            <v>NA</v>
          </cell>
          <cell r="T1233" t="str">
            <v>NA</v>
          </cell>
          <cell r="U1233" t="str">
            <v>NA</v>
          </cell>
        </row>
        <row r="1234">
          <cell r="A1234" t="str">
            <v>Plate5-N12</v>
          </cell>
          <cell r="B1234">
            <v>1200</v>
          </cell>
          <cell r="C1234">
            <v>5</v>
          </cell>
          <cell r="D1234" t="str">
            <v>17-0831-P5R1_N12_6E_4</v>
          </cell>
          <cell r="E1234" t="str">
            <v>17-0831-P5R1</v>
          </cell>
          <cell r="F1234" t="str">
            <v>N12</v>
          </cell>
          <cell r="G1234" t="str">
            <v>6E</v>
          </cell>
          <cell r="H1234">
            <v>4</v>
          </cell>
          <cell r="I1234" t="str">
            <v>AFFF5-FOMTEC</v>
          </cell>
          <cell r="J1234">
            <v>6.0173173965928318E-3</v>
          </cell>
          <cell r="K1234" t="str">
            <v>E</v>
          </cell>
          <cell r="L1234">
            <v>1</v>
          </cell>
          <cell r="M1234">
            <v>96</v>
          </cell>
          <cell r="N1234">
            <v>5</v>
          </cell>
          <cell r="O1234" t="str">
            <v xml:space="preserve">Human </v>
          </cell>
          <cell r="P1234" t="str">
            <v>S1500+</v>
          </cell>
          <cell r="Q1234" t="str">
            <v>HepaRG</v>
          </cell>
          <cell r="R1234" t="str">
            <v>2D</v>
          </cell>
          <cell r="S1234" t="str">
            <v>NA</v>
          </cell>
          <cell r="T1234" t="str">
            <v>NA</v>
          </cell>
          <cell r="U1234" t="str">
            <v>NA</v>
          </cell>
        </row>
        <row r="1235">
          <cell r="A1235" t="str">
            <v>Plate5-N13</v>
          </cell>
          <cell r="B1235">
            <v>1239</v>
          </cell>
          <cell r="C1235">
            <v>5</v>
          </cell>
          <cell r="D1235" t="str">
            <v>17-0831-P5R1_N13_Media _3</v>
          </cell>
          <cell r="E1235" t="str">
            <v>17-0831-P5R1</v>
          </cell>
          <cell r="F1235" t="str">
            <v>N13</v>
          </cell>
          <cell r="G1235" t="str">
            <v>Media</v>
          </cell>
          <cell r="H1235">
            <v>3</v>
          </cell>
          <cell r="I1235" t="str">
            <v>Media control</v>
          </cell>
          <cell r="J1235">
            <v>0</v>
          </cell>
          <cell r="K1235" t="str">
            <v>NA</v>
          </cell>
          <cell r="L1235">
            <v>1</v>
          </cell>
          <cell r="M1235">
            <v>96</v>
          </cell>
          <cell r="N1235">
            <v>5</v>
          </cell>
          <cell r="O1235" t="str">
            <v xml:space="preserve">Human </v>
          </cell>
          <cell r="P1235" t="str">
            <v>S1500+</v>
          </cell>
          <cell r="Q1235" t="str">
            <v>HepaRG</v>
          </cell>
          <cell r="R1235" t="str">
            <v>2D</v>
          </cell>
          <cell r="S1235" t="str">
            <v>NA</v>
          </cell>
          <cell r="T1235" t="str">
            <v>NA</v>
          </cell>
          <cell r="U1235" t="str">
            <v>NA</v>
          </cell>
        </row>
        <row r="1236">
          <cell r="A1236" t="str">
            <v>Plate5-N14</v>
          </cell>
          <cell r="B1236">
            <v>1240</v>
          </cell>
          <cell r="C1236">
            <v>5</v>
          </cell>
          <cell r="D1236" t="str">
            <v>17-0831-P5R1_N14_Media _4</v>
          </cell>
          <cell r="E1236" t="str">
            <v>17-0831-P5R1</v>
          </cell>
          <cell r="F1236" t="str">
            <v>N14</v>
          </cell>
          <cell r="G1236" t="str">
            <v>Media</v>
          </cell>
          <cell r="H1236">
            <v>4</v>
          </cell>
          <cell r="I1236" t="str">
            <v>Media control</v>
          </cell>
          <cell r="J1236">
            <v>0</v>
          </cell>
          <cell r="K1236" t="str">
            <v>NA</v>
          </cell>
          <cell r="L1236">
            <v>1</v>
          </cell>
          <cell r="M1236">
            <v>96</v>
          </cell>
          <cell r="N1236">
            <v>5</v>
          </cell>
          <cell r="O1236" t="str">
            <v xml:space="preserve">Human </v>
          </cell>
          <cell r="P1236" t="str">
            <v>S1500+</v>
          </cell>
          <cell r="Q1236" t="str">
            <v>HepaRG</v>
          </cell>
          <cell r="R1236" t="str">
            <v>2D</v>
          </cell>
          <cell r="S1236" t="str">
            <v>NA</v>
          </cell>
          <cell r="T1236" t="str">
            <v>NA</v>
          </cell>
          <cell r="U1236" t="str">
            <v>NA</v>
          </cell>
        </row>
        <row r="1237">
          <cell r="A1237" t="str">
            <v>Plate5-N15</v>
          </cell>
          <cell r="B1237">
            <v>1203</v>
          </cell>
          <cell r="C1237">
            <v>5</v>
          </cell>
          <cell r="D1237" t="str">
            <v>17-0831-P5R1_N15_6F_3</v>
          </cell>
          <cell r="E1237" t="str">
            <v>17-0831-P5R1</v>
          </cell>
          <cell r="F1237" t="str">
            <v>N15</v>
          </cell>
          <cell r="G1237" t="str">
            <v>6F</v>
          </cell>
          <cell r="H1237">
            <v>3</v>
          </cell>
          <cell r="I1237" t="str">
            <v>AFFF5-FOMTEC</v>
          </cell>
          <cell r="J1237">
            <v>1.9042143660103897E-3</v>
          </cell>
          <cell r="K1237" t="str">
            <v>F</v>
          </cell>
          <cell r="L1237">
            <v>1</v>
          </cell>
          <cell r="M1237">
            <v>96</v>
          </cell>
          <cell r="N1237">
            <v>5</v>
          </cell>
          <cell r="O1237" t="str">
            <v xml:space="preserve">Human </v>
          </cell>
          <cell r="P1237" t="str">
            <v>S1500+</v>
          </cell>
          <cell r="Q1237" t="str">
            <v>HepaRG</v>
          </cell>
          <cell r="R1237" t="str">
            <v>2D</v>
          </cell>
          <cell r="S1237" t="str">
            <v>NA</v>
          </cell>
          <cell r="T1237" t="str">
            <v>NA</v>
          </cell>
          <cell r="U1237" t="str">
            <v>NA</v>
          </cell>
        </row>
        <row r="1238">
          <cell r="A1238" t="str">
            <v>Plate5-N16</v>
          </cell>
          <cell r="B1238">
            <v>1204</v>
          </cell>
          <cell r="C1238">
            <v>5</v>
          </cell>
          <cell r="D1238" t="str">
            <v>17-0831-P5R1_N16_6F_4</v>
          </cell>
          <cell r="E1238" t="str">
            <v>17-0831-P5R1</v>
          </cell>
          <cell r="F1238" t="str">
            <v>N16</v>
          </cell>
          <cell r="G1238" t="str">
            <v>6F</v>
          </cell>
          <cell r="H1238">
            <v>4</v>
          </cell>
          <cell r="I1238" t="str">
            <v>AFFF5-FOMTEC</v>
          </cell>
          <cell r="J1238">
            <v>1.9042143660103897E-3</v>
          </cell>
          <cell r="K1238" t="str">
            <v>F</v>
          </cell>
          <cell r="L1238">
            <v>1</v>
          </cell>
          <cell r="M1238">
            <v>96</v>
          </cell>
          <cell r="N1238">
            <v>5</v>
          </cell>
          <cell r="O1238" t="str">
            <v xml:space="preserve">Human </v>
          </cell>
          <cell r="P1238" t="str">
            <v>S1500+</v>
          </cell>
          <cell r="Q1238" t="str">
            <v>HepaRG</v>
          </cell>
          <cell r="R1238" t="str">
            <v>2D</v>
          </cell>
          <cell r="S1238" t="str">
            <v>NA</v>
          </cell>
          <cell r="T1238" t="str">
            <v>NA</v>
          </cell>
          <cell r="U1238" t="str">
            <v>NA</v>
          </cell>
        </row>
        <row r="1239">
          <cell r="A1239" t="str">
            <v>Plate5-N17</v>
          </cell>
          <cell r="B1239">
            <v>1207</v>
          </cell>
          <cell r="C1239">
            <v>5</v>
          </cell>
          <cell r="D1239" t="str">
            <v>17-0831-P5R1_N17_6G_3</v>
          </cell>
          <cell r="E1239" t="str">
            <v>17-0831-P5R1</v>
          </cell>
          <cell r="F1239" t="str">
            <v>N17</v>
          </cell>
          <cell r="G1239" t="str">
            <v>6G</v>
          </cell>
          <cell r="H1239">
            <v>3</v>
          </cell>
          <cell r="I1239" t="str">
            <v>AFFF5-FOMTEC</v>
          </cell>
          <cell r="J1239">
            <v>6.0259948291468024E-4</v>
          </cell>
          <cell r="K1239" t="str">
            <v>G</v>
          </cell>
          <cell r="L1239">
            <v>1</v>
          </cell>
          <cell r="M1239">
            <v>96</v>
          </cell>
          <cell r="N1239">
            <v>5</v>
          </cell>
          <cell r="O1239" t="str">
            <v xml:space="preserve">Human </v>
          </cell>
          <cell r="P1239" t="str">
            <v>S1500+</v>
          </cell>
          <cell r="Q1239" t="str">
            <v>HepaRG</v>
          </cell>
          <cell r="R1239" t="str">
            <v>2D</v>
          </cell>
          <cell r="S1239" t="str">
            <v>NA</v>
          </cell>
          <cell r="T1239" t="str">
            <v>NA</v>
          </cell>
          <cell r="U1239" t="str">
            <v>NA</v>
          </cell>
        </row>
        <row r="1240">
          <cell r="A1240" t="str">
            <v>Plate5-N18</v>
          </cell>
          <cell r="B1240">
            <v>1208</v>
          </cell>
          <cell r="C1240">
            <v>5</v>
          </cell>
          <cell r="D1240" t="str">
            <v>17-0831-P5R1_N18_6G_4</v>
          </cell>
          <cell r="E1240" t="str">
            <v>17-0831-P5R1</v>
          </cell>
          <cell r="F1240" t="str">
            <v>N18</v>
          </cell>
          <cell r="G1240" t="str">
            <v>6G</v>
          </cell>
          <cell r="H1240">
            <v>4</v>
          </cell>
          <cell r="I1240" t="str">
            <v>AFFF5-FOMTEC</v>
          </cell>
          <cell r="J1240">
            <v>6.0259948291468024E-4</v>
          </cell>
          <cell r="K1240" t="str">
            <v>G</v>
          </cell>
          <cell r="L1240">
            <v>1</v>
          </cell>
          <cell r="M1240">
            <v>96</v>
          </cell>
          <cell r="N1240">
            <v>5</v>
          </cell>
          <cell r="O1240" t="str">
            <v xml:space="preserve">Human </v>
          </cell>
          <cell r="P1240" t="str">
            <v>S1500+</v>
          </cell>
          <cell r="Q1240" t="str">
            <v>HepaRG</v>
          </cell>
          <cell r="R1240" t="str">
            <v>2D</v>
          </cell>
          <cell r="S1240" t="str">
            <v>NA</v>
          </cell>
          <cell r="T1240" t="str">
            <v>NA</v>
          </cell>
          <cell r="U1240" t="str">
            <v>NA</v>
          </cell>
        </row>
        <row r="1241">
          <cell r="A1241" t="str">
            <v>Plate5-N19</v>
          </cell>
          <cell r="B1241">
            <v>1211</v>
          </cell>
          <cell r="C1241">
            <v>5</v>
          </cell>
          <cell r="D1241" t="str">
            <v>17-0831-P5R1_N19_6H_3</v>
          </cell>
          <cell r="E1241" t="str">
            <v>17-0831-P5R1</v>
          </cell>
          <cell r="F1241" t="str">
            <v>N19</v>
          </cell>
          <cell r="G1241" t="str">
            <v>6H</v>
          </cell>
          <cell r="H1241">
            <v>3</v>
          </cell>
          <cell r="I1241" t="str">
            <v>AFFF5-FOMTEC</v>
          </cell>
          <cell r="J1241">
            <v>1.9069603889705069E-4</v>
          </cell>
          <cell r="K1241" t="str">
            <v>H</v>
          </cell>
          <cell r="L1241">
            <v>1</v>
          </cell>
          <cell r="M1241">
            <v>96</v>
          </cell>
          <cell r="N1241">
            <v>5</v>
          </cell>
          <cell r="O1241" t="str">
            <v xml:space="preserve">Human </v>
          </cell>
          <cell r="P1241" t="str">
            <v>S1500+</v>
          </cell>
          <cell r="Q1241" t="str">
            <v>HepaRG</v>
          </cell>
          <cell r="R1241" t="str">
            <v>2D</v>
          </cell>
          <cell r="S1241" t="str">
            <v>NA</v>
          </cell>
          <cell r="T1241" t="str">
            <v>NA</v>
          </cell>
          <cell r="U1241" t="str">
            <v>NA</v>
          </cell>
        </row>
        <row r="1242">
          <cell r="A1242" t="str">
            <v>Plate5-N20</v>
          </cell>
          <cell r="B1242">
            <v>1212</v>
          </cell>
          <cell r="C1242">
            <v>5</v>
          </cell>
          <cell r="D1242" t="str">
            <v>17-0831-P5R1_N20_6H_4</v>
          </cell>
          <cell r="E1242" t="str">
            <v>17-0831-P5R1</v>
          </cell>
          <cell r="F1242" t="str">
            <v>N20</v>
          </cell>
          <cell r="G1242" t="str">
            <v>6H</v>
          </cell>
          <cell r="H1242">
            <v>4</v>
          </cell>
          <cell r="I1242" t="str">
            <v>AFFF5-FOMTEC</v>
          </cell>
          <cell r="J1242">
            <v>1.9069603889705069E-4</v>
          </cell>
          <cell r="K1242" t="str">
            <v>H</v>
          </cell>
          <cell r="L1242">
            <v>1</v>
          </cell>
          <cell r="M1242">
            <v>96</v>
          </cell>
          <cell r="N1242">
            <v>5</v>
          </cell>
          <cell r="O1242" t="str">
            <v xml:space="preserve">Human </v>
          </cell>
          <cell r="P1242" t="str">
            <v>S1500+</v>
          </cell>
          <cell r="Q1242" t="str">
            <v>HepaRG</v>
          </cell>
          <cell r="R1242" t="str">
            <v>2D</v>
          </cell>
          <cell r="S1242" t="str">
            <v>NA</v>
          </cell>
          <cell r="T1242" t="str">
            <v>NA</v>
          </cell>
          <cell r="U1242" t="str">
            <v>NA</v>
          </cell>
        </row>
        <row r="1243">
          <cell r="A1243" t="str">
            <v>Plate5-N21</v>
          </cell>
          <cell r="B1243">
            <v>1215</v>
          </cell>
          <cell r="C1243">
            <v>5</v>
          </cell>
          <cell r="D1243" t="str">
            <v>17-0831-P5R1_N21_6I_3</v>
          </cell>
          <cell r="E1243" t="str">
            <v>17-0831-P5R1</v>
          </cell>
          <cell r="F1243" t="str">
            <v>N21</v>
          </cell>
          <cell r="G1243" t="str">
            <v>6I</v>
          </cell>
          <cell r="H1243">
            <v>3</v>
          </cell>
          <cell r="I1243" t="str">
            <v>AFFF5-FOMTEC</v>
          </cell>
          <cell r="J1243">
            <v>6.0346847752231229E-5</v>
          </cell>
          <cell r="K1243" t="str">
            <v>I</v>
          </cell>
          <cell r="L1243">
            <v>1</v>
          </cell>
          <cell r="M1243">
            <v>96</v>
          </cell>
          <cell r="N1243">
            <v>5</v>
          </cell>
          <cell r="O1243" t="str">
            <v xml:space="preserve">Human </v>
          </cell>
          <cell r="P1243" t="str">
            <v>S1500+</v>
          </cell>
          <cell r="Q1243" t="str">
            <v>HepaRG</v>
          </cell>
          <cell r="R1243" t="str">
            <v>2D</v>
          </cell>
          <cell r="S1243" t="str">
            <v>NA</v>
          </cell>
          <cell r="T1243" t="str">
            <v>NA</v>
          </cell>
          <cell r="U1243" t="str">
            <v>NA</v>
          </cell>
        </row>
        <row r="1244">
          <cell r="A1244" t="str">
            <v>Plate5-N22</v>
          </cell>
          <cell r="B1244">
            <v>1216</v>
          </cell>
          <cell r="C1244">
            <v>5</v>
          </cell>
          <cell r="D1244" t="str">
            <v>17-0831-P5R1_N22_6I_4</v>
          </cell>
          <cell r="E1244" t="str">
            <v>17-0831-P5R1</v>
          </cell>
          <cell r="F1244" t="str">
            <v>N22</v>
          </cell>
          <cell r="G1244" t="str">
            <v>6I</v>
          </cell>
          <cell r="H1244">
            <v>4</v>
          </cell>
          <cell r="I1244" t="str">
            <v>AFFF5-FOMTEC</v>
          </cell>
          <cell r="J1244">
            <v>6.0346847752231229E-5</v>
          </cell>
          <cell r="K1244" t="str">
            <v>I</v>
          </cell>
          <cell r="L1244">
            <v>1</v>
          </cell>
          <cell r="M1244">
            <v>96</v>
          </cell>
          <cell r="N1244">
            <v>5</v>
          </cell>
          <cell r="O1244" t="str">
            <v xml:space="preserve">Human </v>
          </cell>
          <cell r="P1244" t="str">
            <v>S1500+</v>
          </cell>
          <cell r="Q1244" t="str">
            <v>HepaRG</v>
          </cell>
          <cell r="R1244" t="str">
            <v>2D</v>
          </cell>
          <cell r="S1244" t="str">
            <v>NA</v>
          </cell>
          <cell r="T1244" t="str">
            <v>NA</v>
          </cell>
          <cell r="U1244" t="str">
            <v>NA</v>
          </cell>
        </row>
        <row r="1245">
          <cell r="A1245" t="str">
            <v>Plate5-N3</v>
          </cell>
          <cell r="B1245">
            <v>1183</v>
          </cell>
          <cell r="C1245">
            <v>5</v>
          </cell>
          <cell r="D1245" t="str">
            <v>17-0831-P5R1_N3_6A_3</v>
          </cell>
          <cell r="E1245" t="str">
            <v>17-0831-P5R1</v>
          </cell>
          <cell r="F1245" t="str">
            <v>N3</v>
          </cell>
          <cell r="G1245" t="str">
            <v>6A</v>
          </cell>
          <cell r="H1245">
            <v>3</v>
          </cell>
          <cell r="I1245" t="str">
            <v>AFFF5-FOMTEC</v>
          </cell>
          <cell r="J1245">
            <v>0.6</v>
          </cell>
          <cell r="K1245" t="str">
            <v>A</v>
          </cell>
          <cell r="L1245">
            <v>1</v>
          </cell>
          <cell r="M1245">
            <v>96</v>
          </cell>
          <cell r="N1245">
            <v>5</v>
          </cell>
          <cell r="O1245" t="str">
            <v xml:space="preserve">Human </v>
          </cell>
          <cell r="P1245" t="str">
            <v>S1500+</v>
          </cell>
          <cell r="Q1245" t="str">
            <v>HepaRG</v>
          </cell>
          <cell r="R1245" t="str">
            <v>2D</v>
          </cell>
          <cell r="S1245" t="str">
            <v>NA</v>
          </cell>
          <cell r="T1245" t="str">
            <v>NA</v>
          </cell>
          <cell r="U1245" t="str">
            <v>NA</v>
          </cell>
        </row>
        <row r="1246">
          <cell r="A1246" t="str">
            <v>Plate5-N4</v>
          </cell>
          <cell r="B1246">
            <v>1184</v>
          </cell>
          <cell r="C1246">
            <v>5</v>
          </cell>
          <cell r="D1246" t="str">
            <v>17-0831-P5R1_N4_6A_4</v>
          </cell>
          <cell r="E1246" t="str">
            <v>17-0831-P5R1</v>
          </cell>
          <cell r="F1246" t="str">
            <v>N4</v>
          </cell>
          <cell r="G1246" t="str">
            <v>6A</v>
          </cell>
          <cell r="H1246">
            <v>4</v>
          </cell>
          <cell r="I1246" t="str">
            <v>AFFF5-FOMTEC</v>
          </cell>
          <cell r="J1246">
            <v>0.6</v>
          </cell>
          <cell r="K1246" t="str">
            <v>A</v>
          </cell>
          <cell r="L1246">
            <v>1</v>
          </cell>
          <cell r="M1246">
            <v>96</v>
          </cell>
          <cell r="N1246">
            <v>5</v>
          </cell>
          <cell r="O1246" t="str">
            <v xml:space="preserve">Human </v>
          </cell>
          <cell r="P1246" t="str">
            <v>S1500+</v>
          </cell>
          <cell r="Q1246" t="str">
            <v>HepaRG</v>
          </cell>
          <cell r="R1246" t="str">
            <v>2D</v>
          </cell>
          <cell r="S1246" t="str">
            <v>NA</v>
          </cell>
          <cell r="T1246" t="str">
            <v>NA</v>
          </cell>
          <cell r="U1246" t="str">
            <v>NA</v>
          </cell>
        </row>
        <row r="1247">
          <cell r="A1247" t="str">
            <v>Plate5-N5</v>
          </cell>
          <cell r="B1247">
            <v>1187</v>
          </cell>
          <cell r="C1247">
            <v>5</v>
          </cell>
          <cell r="D1247" t="str">
            <v>17-0831-P5R1_N5_6B_3</v>
          </cell>
          <cell r="E1247" t="str">
            <v>17-0831-P5R1</v>
          </cell>
          <cell r="F1247" t="str">
            <v>N5</v>
          </cell>
          <cell r="G1247" t="str">
            <v>6B</v>
          </cell>
          <cell r="H1247">
            <v>3</v>
          </cell>
          <cell r="I1247" t="str">
            <v>AFFF5-FOMTEC</v>
          </cell>
          <cell r="J1247">
            <v>0.18987341772151897</v>
          </cell>
          <cell r="K1247" t="str">
            <v>B</v>
          </cell>
          <cell r="L1247">
            <v>1</v>
          </cell>
          <cell r="M1247">
            <v>96</v>
          </cell>
          <cell r="N1247">
            <v>5</v>
          </cell>
          <cell r="O1247" t="str">
            <v xml:space="preserve">Human </v>
          </cell>
          <cell r="P1247" t="str">
            <v>S1500+</v>
          </cell>
          <cell r="Q1247" t="str">
            <v>HepaRG</v>
          </cell>
          <cell r="R1247" t="str">
            <v>2D</v>
          </cell>
          <cell r="S1247" t="str">
            <v>NA</v>
          </cell>
          <cell r="T1247" t="str">
            <v>NA</v>
          </cell>
          <cell r="U1247" t="str">
            <v>NA</v>
          </cell>
        </row>
        <row r="1248">
          <cell r="A1248" t="str">
            <v>Plate5-N6</v>
          </cell>
          <cell r="B1248">
            <v>1188</v>
          </cell>
          <cell r="C1248">
            <v>5</v>
          </cell>
          <cell r="D1248" t="str">
            <v>17-0831-P5R1_N6_6B_4</v>
          </cell>
          <cell r="E1248" t="str">
            <v>17-0831-P5R1</v>
          </cell>
          <cell r="F1248" t="str">
            <v>N6</v>
          </cell>
          <cell r="G1248" t="str">
            <v>6B</v>
          </cell>
          <cell r="H1248">
            <v>4</v>
          </cell>
          <cell r="I1248" t="str">
            <v>AFFF5-FOMTEC</v>
          </cell>
          <cell r="J1248">
            <v>0.18987341772151897</v>
          </cell>
          <cell r="K1248" t="str">
            <v>B</v>
          </cell>
          <cell r="L1248">
            <v>1</v>
          </cell>
          <cell r="M1248">
            <v>96</v>
          </cell>
          <cell r="N1248">
            <v>5</v>
          </cell>
          <cell r="O1248" t="str">
            <v xml:space="preserve">Human </v>
          </cell>
          <cell r="P1248" t="str">
            <v>S1500+</v>
          </cell>
          <cell r="Q1248" t="str">
            <v>HepaRG</v>
          </cell>
          <cell r="R1248" t="str">
            <v>2D</v>
          </cell>
          <cell r="S1248" t="str">
            <v>NA</v>
          </cell>
          <cell r="T1248" t="str">
            <v>NA</v>
          </cell>
          <cell r="U1248" t="str">
            <v>NA</v>
          </cell>
        </row>
        <row r="1249">
          <cell r="A1249" t="str">
            <v>Plate5-N7</v>
          </cell>
          <cell r="B1249">
            <v>1191</v>
          </cell>
          <cell r="C1249">
            <v>5</v>
          </cell>
          <cell r="D1249" t="str">
            <v>17-0831-P5R1_N7_6C_3</v>
          </cell>
          <cell r="E1249" t="str">
            <v>17-0831-P5R1</v>
          </cell>
          <cell r="F1249" t="str">
            <v>N7</v>
          </cell>
          <cell r="G1249" t="str">
            <v>6C</v>
          </cell>
          <cell r="H1249">
            <v>3</v>
          </cell>
          <cell r="I1249" t="str">
            <v>AFFF5-FOMTEC</v>
          </cell>
          <cell r="J1249">
            <v>6.0086524595417391E-2</v>
          </cell>
          <cell r="K1249" t="str">
            <v>C</v>
          </cell>
          <cell r="L1249">
            <v>1</v>
          </cell>
          <cell r="M1249">
            <v>96</v>
          </cell>
          <cell r="N1249">
            <v>5</v>
          </cell>
          <cell r="O1249" t="str">
            <v xml:space="preserve">Human </v>
          </cell>
          <cell r="P1249" t="str">
            <v>S1500+</v>
          </cell>
          <cell r="Q1249" t="str">
            <v>HepaRG</v>
          </cell>
          <cell r="R1249" t="str">
            <v>2D</v>
          </cell>
          <cell r="S1249" t="str">
            <v>NA</v>
          </cell>
          <cell r="T1249" t="str">
            <v>NA</v>
          </cell>
          <cell r="U1249" t="str">
            <v>NA</v>
          </cell>
        </row>
        <row r="1250">
          <cell r="A1250" t="str">
            <v>Plate5-N8</v>
          </cell>
          <cell r="B1250">
            <v>1192</v>
          </cell>
          <cell r="C1250">
            <v>5</v>
          </cell>
          <cell r="D1250" t="str">
            <v>17-0831-P5R1_N8_6C_4</v>
          </cell>
          <cell r="E1250" t="str">
            <v>17-0831-P5R1</v>
          </cell>
          <cell r="F1250" t="str">
            <v>N8</v>
          </cell>
          <cell r="G1250" t="str">
            <v>6C</v>
          </cell>
          <cell r="H1250">
            <v>4</v>
          </cell>
          <cell r="I1250" t="str">
            <v>AFFF5-FOMTEC</v>
          </cell>
          <cell r="J1250">
            <v>6.0086524595417391E-2</v>
          </cell>
          <cell r="K1250" t="str">
            <v>C</v>
          </cell>
          <cell r="L1250">
            <v>1</v>
          </cell>
          <cell r="M1250">
            <v>96</v>
          </cell>
          <cell r="N1250">
            <v>5</v>
          </cell>
          <cell r="O1250" t="str">
            <v xml:space="preserve">Human </v>
          </cell>
          <cell r="P1250" t="str">
            <v>S1500+</v>
          </cell>
          <cell r="Q1250" t="str">
            <v>HepaRG</v>
          </cell>
          <cell r="R1250" t="str">
            <v>2D</v>
          </cell>
          <cell r="S1250" t="str">
            <v>NA</v>
          </cell>
          <cell r="T1250" t="str">
            <v>NA</v>
          </cell>
          <cell r="U1250" t="str">
            <v>NA</v>
          </cell>
        </row>
        <row r="1251">
          <cell r="A1251" t="str">
            <v>Plate5-N9</v>
          </cell>
          <cell r="B1251">
            <v>1195</v>
          </cell>
          <cell r="C1251">
            <v>5</v>
          </cell>
          <cell r="D1251" t="str">
            <v>17-0831-P5R1_N9_6D_3</v>
          </cell>
          <cell r="E1251" t="str">
            <v>17-0831-P5R1</v>
          </cell>
          <cell r="F1251" t="str">
            <v>N9</v>
          </cell>
          <cell r="G1251" t="str">
            <v>6D</v>
          </cell>
          <cell r="H1251">
            <v>3</v>
          </cell>
          <cell r="I1251" t="str">
            <v>AFFF5-FOMTEC</v>
          </cell>
          <cell r="J1251">
            <v>1.9014722973233349E-2</v>
          </cell>
          <cell r="K1251" t="str">
            <v>D</v>
          </cell>
          <cell r="L1251">
            <v>1</v>
          </cell>
          <cell r="M1251">
            <v>96</v>
          </cell>
          <cell r="N1251">
            <v>5</v>
          </cell>
          <cell r="O1251" t="str">
            <v xml:space="preserve">Human </v>
          </cell>
          <cell r="P1251" t="str">
            <v>S1500+</v>
          </cell>
          <cell r="Q1251" t="str">
            <v>HepaRG</v>
          </cell>
          <cell r="R1251" t="str">
            <v>2D</v>
          </cell>
          <cell r="S1251" t="str">
            <v>NA</v>
          </cell>
          <cell r="T1251" t="str">
            <v>NA</v>
          </cell>
          <cell r="U1251" t="str">
            <v>NA</v>
          </cell>
        </row>
        <row r="1252">
          <cell r="A1252" t="str">
            <v>Plate6-A1</v>
          </cell>
          <cell r="B1252">
            <v>1491</v>
          </cell>
          <cell r="C1252">
            <v>6</v>
          </cell>
          <cell r="D1252" t="str">
            <v>17-0907-P1R2_A1_NTP- CONTROL-1_1</v>
          </cell>
          <cell r="E1252" t="str">
            <v>17-0907-P1R2</v>
          </cell>
          <cell r="F1252" t="str">
            <v>A1</v>
          </cell>
          <cell r="G1252" t="str">
            <v>NTP- CONTROL-1</v>
          </cell>
          <cell r="H1252">
            <v>1</v>
          </cell>
          <cell r="I1252" t="str">
            <v>RNA-control1</v>
          </cell>
          <cell r="J1252" t="str">
            <v>NA</v>
          </cell>
          <cell r="K1252" t="str">
            <v>NA</v>
          </cell>
          <cell r="L1252">
            <v>2</v>
          </cell>
          <cell r="M1252">
            <v>96</v>
          </cell>
          <cell r="N1252">
            <v>5</v>
          </cell>
          <cell r="O1252" t="str">
            <v xml:space="preserve">Human </v>
          </cell>
          <cell r="P1252" t="str">
            <v>S1500+</v>
          </cell>
          <cell r="Q1252" t="str">
            <v>HepaRG</v>
          </cell>
          <cell r="R1252" t="str">
            <v>2D</v>
          </cell>
          <cell r="S1252" t="str">
            <v>NA</v>
          </cell>
          <cell r="T1252" t="str">
            <v>NA</v>
          </cell>
          <cell r="U1252" t="str">
            <v>NA</v>
          </cell>
        </row>
        <row r="1253">
          <cell r="A1253" t="str">
            <v>Plate6-B1</v>
          </cell>
          <cell r="B1253">
            <v>1492</v>
          </cell>
          <cell r="C1253">
            <v>6</v>
          </cell>
          <cell r="D1253" t="str">
            <v>17-0907-P1R2_B1_NTP- CONTROL-2_2</v>
          </cell>
          <cell r="E1253" t="str">
            <v>17-0907-P1R2</v>
          </cell>
          <cell r="F1253" t="str">
            <v>B1</v>
          </cell>
          <cell r="G1253" t="str">
            <v>NTP- CONTROL-2</v>
          </cell>
          <cell r="H1253">
            <v>2</v>
          </cell>
          <cell r="I1253" t="str">
            <v>RNA-control1</v>
          </cell>
          <cell r="J1253" t="str">
            <v>NA</v>
          </cell>
          <cell r="K1253" t="str">
            <v>NA</v>
          </cell>
          <cell r="L1253">
            <v>2</v>
          </cell>
          <cell r="M1253">
            <v>96</v>
          </cell>
          <cell r="N1253">
            <v>5</v>
          </cell>
          <cell r="O1253" t="str">
            <v xml:space="preserve">Human </v>
          </cell>
          <cell r="P1253" t="str">
            <v>S1500+</v>
          </cell>
          <cell r="Q1253" t="str">
            <v>HepaRG</v>
          </cell>
          <cell r="R1253" t="str">
            <v>2D</v>
          </cell>
          <cell r="S1253" t="str">
            <v>NA</v>
          </cell>
          <cell r="T1253" t="str">
            <v>NA</v>
          </cell>
          <cell r="U1253" t="str">
            <v>NA</v>
          </cell>
        </row>
        <row r="1254">
          <cell r="A1254" t="str">
            <v>Plate6-C1</v>
          </cell>
          <cell r="B1254">
            <v>1493</v>
          </cell>
          <cell r="C1254">
            <v>6</v>
          </cell>
          <cell r="D1254" t="str">
            <v>17-0907-P1R2_C1_NTP- CONTROL-3_1</v>
          </cell>
          <cell r="E1254" t="str">
            <v>17-0907-P1R2</v>
          </cell>
          <cell r="F1254" t="str">
            <v>C1</v>
          </cell>
          <cell r="G1254" t="str">
            <v>NTP- CONTROL-3</v>
          </cell>
          <cell r="H1254">
            <v>1</v>
          </cell>
          <cell r="I1254" t="str">
            <v>RNA-control2</v>
          </cell>
          <cell r="J1254" t="str">
            <v>NA</v>
          </cell>
          <cell r="K1254" t="str">
            <v>NA</v>
          </cell>
          <cell r="L1254">
            <v>2</v>
          </cell>
          <cell r="M1254">
            <v>96</v>
          </cell>
          <cell r="N1254">
            <v>5</v>
          </cell>
          <cell r="O1254" t="str">
            <v xml:space="preserve">Human </v>
          </cell>
          <cell r="P1254" t="str">
            <v>S1500+</v>
          </cell>
          <cell r="Q1254" t="str">
            <v>HepaRG</v>
          </cell>
          <cell r="R1254" t="str">
            <v>2D</v>
          </cell>
          <cell r="S1254" t="str">
            <v>NA</v>
          </cell>
          <cell r="T1254" t="str">
            <v>NA</v>
          </cell>
          <cell r="U1254" t="str">
            <v>NA</v>
          </cell>
        </row>
        <row r="1255">
          <cell r="A1255" t="str">
            <v>Plate6-C10</v>
          </cell>
          <cell r="B1255">
            <v>1264</v>
          </cell>
          <cell r="C1255">
            <v>6</v>
          </cell>
          <cell r="D1255" t="str">
            <v>17-0907-P1R2_C10_1D_2</v>
          </cell>
          <cell r="E1255" t="str">
            <v>17-0907-P1R2</v>
          </cell>
          <cell r="F1255" t="str">
            <v>C10</v>
          </cell>
          <cell r="G1255" t="str">
            <v>1D</v>
          </cell>
          <cell r="H1255">
            <v>2</v>
          </cell>
          <cell r="I1255" t="str">
            <v>PFHpS (C7)</v>
          </cell>
          <cell r="J1255">
            <v>15.84560247769446</v>
          </cell>
          <cell r="K1255" t="str">
            <v>D</v>
          </cell>
          <cell r="L1255">
            <v>2</v>
          </cell>
          <cell r="M1255">
            <v>96</v>
          </cell>
          <cell r="N1255">
            <v>5</v>
          </cell>
          <cell r="O1255" t="str">
            <v xml:space="preserve">Human </v>
          </cell>
          <cell r="P1255" t="str">
            <v>S1500+</v>
          </cell>
          <cell r="Q1255" t="str">
            <v>HepaRG</v>
          </cell>
          <cell r="R1255" t="str">
            <v>2D</v>
          </cell>
          <cell r="S1255" t="str">
            <v>NA</v>
          </cell>
          <cell r="T1255" t="str">
            <v>NA</v>
          </cell>
          <cell r="U1255" t="str">
            <v>NA</v>
          </cell>
        </row>
        <row r="1256">
          <cell r="A1256" t="str">
            <v>Plate6-C11</v>
          </cell>
          <cell r="B1256">
            <v>1267</v>
          </cell>
          <cell r="C1256">
            <v>6</v>
          </cell>
          <cell r="D1256" t="str">
            <v>17-0907-P1R2_C11_1E_1</v>
          </cell>
          <cell r="E1256" t="str">
            <v>17-0907-P1R2</v>
          </cell>
          <cell r="F1256" t="str">
            <v>C11</v>
          </cell>
          <cell r="G1256" t="str">
            <v>1E</v>
          </cell>
          <cell r="H1256">
            <v>1</v>
          </cell>
          <cell r="I1256" t="str">
            <v>PFHpS (C7)</v>
          </cell>
          <cell r="J1256">
            <v>5.0144311638273606</v>
          </cell>
          <cell r="K1256" t="str">
            <v>E</v>
          </cell>
          <cell r="L1256">
            <v>2</v>
          </cell>
          <cell r="M1256">
            <v>96</v>
          </cell>
          <cell r="N1256">
            <v>5</v>
          </cell>
          <cell r="O1256" t="str">
            <v xml:space="preserve">Human </v>
          </cell>
          <cell r="P1256" t="str">
            <v>S1500+</v>
          </cell>
          <cell r="Q1256" t="str">
            <v>HepaRG</v>
          </cell>
          <cell r="R1256" t="str">
            <v>2D</v>
          </cell>
          <cell r="S1256" t="str">
            <v>NA</v>
          </cell>
          <cell r="T1256" t="str">
            <v>NA</v>
          </cell>
          <cell r="U1256" t="str">
            <v>NA</v>
          </cell>
        </row>
        <row r="1257">
          <cell r="A1257" t="str">
            <v>Plate6-C12</v>
          </cell>
          <cell r="B1257">
            <v>1268</v>
          </cell>
          <cell r="C1257">
            <v>6</v>
          </cell>
          <cell r="D1257" t="str">
            <v>17-0907-P1R2_C12_1E_2</v>
          </cell>
          <cell r="E1257" t="str">
            <v>17-0907-P1R2</v>
          </cell>
          <cell r="F1257" t="str">
            <v>C12</v>
          </cell>
          <cell r="G1257" t="str">
            <v>1E</v>
          </cell>
          <cell r="H1257">
            <v>2</v>
          </cell>
          <cell r="I1257" t="str">
            <v>PFHpS (C7)</v>
          </cell>
          <cell r="J1257">
            <v>5.0144311638273606</v>
          </cell>
          <cell r="K1257" t="str">
            <v>E</v>
          </cell>
          <cell r="L1257">
            <v>2</v>
          </cell>
          <cell r="M1257">
            <v>96</v>
          </cell>
          <cell r="N1257">
            <v>5</v>
          </cell>
          <cell r="O1257" t="str">
            <v xml:space="preserve">Human </v>
          </cell>
          <cell r="P1257" t="str">
            <v>S1500+</v>
          </cell>
          <cell r="Q1257" t="str">
            <v>HepaRG</v>
          </cell>
          <cell r="R1257" t="str">
            <v>2D</v>
          </cell>
          <cell r="S1257" t="str">
            <v>NA</v>
          </cell>
          <cell r="T1257" t="str">
            <v>NA</v>
          </cell>
          <cell r="U1257" t="str">
            <v>NA</v>
          </cell>
        </row>
        <row r="1258">
          <cell r="A1258" t="str">
            <v>Plate6-C13</v>
          </cell>
          <cell r="B1258">
            <v>1467</v>
          </cell>
          <cell r="C1258">
            <v>6</v>
          </cell>
          <cell r="D1258" t="str">
            <v>17-0907-P1R2_C13_Media _1</v>
          </cell>
          <cell r="E1258" t="str">
            <v>17-0907-P1R2</v>
          </cell>
          <cell r="F1258" t="str">
            <v>C13</v>
          </cell>
          <cell r="G1258" t="str">
            <v xml:space="preserve">Media </v>
          </cell>
          <cell r="H1258">
            <v>1</v>
          </cell>
          <cell r="I1258" t="str">
            <v>Media control</v>
          </cell>
          <cell r="J1258">
            <v>0</v>
          </cell>
          <cell r="K1258" t="str">
            <v>NA</v>
          </cell>
          <cell r="L1258">
            <v>2</v>
          </cell>
          <cell r="M1258">
            <v>96</v>
          </cell>
          <cell r="N1258">
            <v>5</v>
          </cell>
          <cell r="O1258" t="str">
            <v xml:space="preserve">Human </v>
          </cell>
          <cell r="P1258" t="str">
            <v>S1500+</v>
          </cell>
          <cell r="Q1258" t="str">
            <v>HepaRG</v>
          </cell>
          <cell r="R1258" t="str">
            <v>2D</v>
          </cell>
          <cell r="S1258" t="str">
            <v>NA</v>
          </cell>
          <cell r="T1258" t="str">
            <v>NA</v>
          </cell>
          <cell r="U1258" t="str">
            <v>NA</v>
          </cell>
        </row>
        <row r="1259">
          <cell r="A1259" t="str">
            <v>Plate6-C14</v>
          </cell>
          <cell r="B1259">
            <v>1468</v>
          </cell>
          <cell r="C1259">
            <v>6</v>
          </cell>
          <cell r="D1259" t="str">
            <v>17-0907-P1R2_C14_Media _2</v>
          </cell>
          <cell r="E1259" t="str">
            <v>17-0907-P1R2</v>
          </cell>
          <cell r="F1259" t="str">
            <v>C14</v>
          </cell>
          <cell r="G1259" t="str">
            <v xml:space="preserve">Media </v>
          </cell>
          <cell r="H1259">
            <v>2</v>
          </cell>
          <cell r="I1259" t="str">
            <v>Media control</v>
          </cell>
          <cell r="J1259">
            <v>0</v>
          </cell>
          <cell r="K1259" t="str">
            <v>NA</v>
          </cell>
          <cell r="L1259">
            <v>2</v>
          </cell>
          <cell r="M1259">
            <v>96</v>
          </cell>
          <cell r="N1259">
            <v>5</v>
          </cell>
          <cell r="O1259" t="str">
            <v xml:space="preserve">Human </v>
          </cell>
          <cell r="P1259" t="str">
            <v>S1500+</v>
          </cell>
          <cell r="Q1259" t="str">
            <v>HepaRG</v>
          </cell>
          <cell r="R1259" t="str">
            <v>2D</v>
          </cell>
          <cell r="S1259" t="str">
            <v>NA</v>
          </cell>
          <cell r="T1259" t="str">
            <v>NA</v>
          </cell>
          <cell r="U1259" t="str">
            <v>NA</v>
          </cell>
        </row>
        <row r="1260">
          <cell r="A1260" t="str">
            <v>Plate6-C15</v>
          </cell>
          <cell r="B1260">
            <v>1271</v>
          </cell>
          <cell r="C1260">
            <v>6</v>
          </cell>
          <cell r="D1260" t="str">
            <v>17-0907-P1R2_C15_1F_1</v>
          </cell>
          <cell r="E1260" t="str">
            <v>17-0907-P1R2</v>
          </cell>
          <cell r="F1260" t="str">
            <v>C15</v>
          </cell>
          <cell r="G1260" t="str">
            <v>1F</v>
          </cell>
          <cell r="H1260">
            <v>1</v>
          </cell>
          <cell r="I1260" t="str">
            <v>PFHpS (C7)</v>
          </cell>
          <cell r="J1260">
            <v>1.5868453050086584</v>
          </cell>
          <cell r="K1260" t="str">
            <v>F</v>
          </cell>
          <cell r="L1260">
            <v>2</v>
          </cell>
          <cell r="M1260">
            <v>96</v>
          </cell>
          <cell r="N1260">
            <v>5</v>
          </cell>
          <cell r="O1260" t="str">
            <v xml:space="preserve">Human </v>
          </cell>
          <cell r="P1260" t="str">
            <v>S1500+</v>
          </cell>
          <cell r="Q1260" t="str">
            <v>HepaRG</v>
          </cell>
          <cell r="R1260" t="str">
            <v>2D</v>
          </cell>
          <cell r="S1260" t="str">
            <v>NA</v>
          </cell>
          <cell r="T1260" t="str">
            <v>NA</v>
          </cell>
          <cell r="U1260" t="str">
            <v>NA</v>
          </cell>
        </row>
        <row r="1261">
          <cell r="A1261" t="str">
            <v>Plate6-C16</v>
          </cell>
          <cell r="B1261">
            <v>1272</v>
          </cell>
          <cell r="C1261">
            <v>6</v>
          </cell>
          <cell r="D1261" t="str">
            <v>17-0907-P1R2_C16_1F_2</v>
          </cell>
          <cell r="E1261" t="str">
            <v>17-0907-P1R2</v>
          </cell>
          <cell r="F1261" t="str">
            <v>C16</v>
          </cell>
          <cell r="G1261" t="str">
            <v>1F</v>
          </cell>
          <cell r="H1261">
            <v>2</v>
          </cell>
          <cell r="I1261" t="str">
            <v>PFHpS (C7)</v>
          </cell>
          <cell r="J1261">
            <v>1.5868453050086584</v>
          </cell>
          <cell r="K1261" t="str">
            <v>F</v>
          </cell>
          <cell r="L1261">
            <v>2</v>
          </cell>
          <cell r="M1261">
            <v>96</v>
          </cell>
          <cell r="N1261">
            <v>5</v>
          </cell>
          <cell r="O1261" t="str">
            <v xml:space="preserve">Human </v>
          </cell>
          <cell r="P1261" t="str">
            <v>S1500+</v>
          </cell>
          <cell r="Q1261" t="str">
            <v>HepaRG</v>
          </cell>
          <cell r="R1261" t="str">
            <v>2D</v>
          </cell>
          <cell r="S1261" t="str">
            <v>NA</v>
          </cell>
          <cell r="T1261" t="str">
            <v>NA</v>
          </cell>
          <cell r="U1261" t="str">
            <v>NA</v>
          </cell>
        </row>
        <row r="1262">
          <cell r="A1262" t="str">
            <v>Plate6-C17</v>
          </cell>
          <cell r="B1262">
            <v>1275</v>
          </cell>
          <cell r="C1262">
            <v>6</v>
          </cell>
          <cell r="D1262" t="str">
            <v>17-0907-P1R2_C17_1G_1</v>
          </cell>
          <cell r="E1262" t="str">
            <v>17-0907-P1R2</v>
          </cell>
          <cell r="F1262" t="str">
            <v>C17</v>
          </cell>
          <cell r="G1262" t="str">
            <v>1G</v>
          </cell>
          <cell r="H1262">
            <v>1</v>
          </cell>
          <cell r="I1262" t="str">
            <v>PFHpS (C7)</v>
          </cell>
          <cell r="J1262">
            <v>0.50216623576223363</v>
          </cell>
          <cell r="K1262" t="str">
            <v>G</v>
          </cell>
          <cell r="L1262">
            <v>2</v>
          </cell>
          <cell r="M1262">
            <v>96</v>
          </cell>
          <cell r="N1262">
            <v>5</v>
          </cell>
          <cell r="O1262" t="str">
            <v xml:space="preserve">Human </v>
          </cell>
          <cell r="P1262" t="str">
            <v>S1500+</v>
          </cell>
          <cell r="Q1262" t="str">
            <v>HepaRG</v>
          </cell>
          <cell r="R1262" t="str">
            <v>2D</v>
          </cell>
          <cell r="S1262" t="str">
            <v>NA</v>
          </cell>
          <cell r="T1262" t="str">
            <v>NA</v>
          </cell>
          <cell r="U1262" t="str">
            <v>NA</v>
          </cell>
        </row>
        <row r="1263">
          <cell r="A1263" t="str">
            <v>Plate6-C18</v>
          </cell>
          <cell r="B1263">
            <v>1276</v>
          </cell>
          <cell r="C1263">
            <v>6</v>
          </cell>
          <cell r="D1263" t="str">
            <v>17-0907-P1R2_C18_1G_2</v>
          </cell>
          <cell r="E1263" t="str">
            <v>17-0907-P1R2</v>
          </cell>
          <cell r="F1263" t="str">
            <v>C18</v>
          </cell>
          <cell r="G1263" t="str">
            <v>1G</v>
          </cell>
          <cell r="H1263">
            <v>2</v>
          </cell>
          <cell r="I1263" t="str">
            <v>PFHpS (C7)</v>
          </cell>
          <cell r="J1263">
            <v>0.50216623576223363</v>
          </cell>
          <cell r="K1263" t="str">
            <v>G</v>
          </cell>
          <cell r="L1263">
            <v>2</v>
          </cell>
          <cell r="M1263">
            <v>96</v>
          </cell>
          <cell r="N1263">
            <v>5</v>
          </cell>
          <cell r="O1263" t="str">
            <v xml:space="preserve">Human </v>
          </cell>
          <cell r="P1263" t="str">
            <v>S1500+</v>
          </cell>
          <cell r="Q1263" t="str">
            <v>HepaRG</v>
          </cell>
          <cell r="R1263" t="str">
            <v>2D</v>
          </cell>
          <cell r="S1263" t="str">
            <v>NA</v>
          </cell>
          <cell r="T1263" t="str">
            <v>NA</v>
          </cell>
          <cell r="U1263" t="str">
            <v>NA</v>
          </cell>
        </row>
        <row r="1264">
          <cell r="A1264" t="str">
            <v>Plate6-C19</v>
          </cell>
          <cell r="B1264">
            <v>1279</v>
          </cell>
          <cell r="C1264">
            <v>6</v>
          </cell>
          <cell r="D1264" t="str">
            <v>17-0907-P1R2_C19_1H_1</v>
          </cell>
          <cell r="E1264" t="str">
            <v>17-0907-P1R2</v>
          </cell>
          <cell r="F1264" t="str">
            <v>C19</v>
          </cell>
          <cell r="G1264" t="str">
            <v>1H</v>
          </cell>
          <cell r="H1264">
            <v>1</v>
          </cell>
          <cell r="I1264" t="str">
            <v>PFHpS (C7)</v>
          </cell>
          <cell r="J1264">
            <v>0.15891336574754228</v>
          </cell>
          <cell r="K1264" t="str">
            <v>H</v>
          </cell>
          <cell r="L1264">
            <v>2</v>
          </cell>
          <cell r="M1264">
            <v>96</v>
          </cell>
          <cell r="N1264">
            <v>5</v>
          </cell>
          <cell r="O1264" t="str">
            <v xml:space="preserve">Human </v>
          </cell>
          <cell r="P1264" t="str">
            <v>S1500+</v>
          </cell>
          <cell r="Q1264" t="str">
            <v>HepaRG</v>
          </cell>
          <cell r="R1264" t="str">
            <v>2D</v>
          </cell>
          <cell r="S1264" t="str">
            <v>NA</v>
          </cell>
          <cell r="T1264" t="str">
            <v>NA</v>
          </cell>
          <cell r="U1264" t="str">
            <v>NA</v>
          </cell>
        </row>
        <row r="1265">
          <cell r="A1265" t="str">
            <v>Plate6-C20</v>
          </cell>
          <cell r="B1265">
            <v>1280</v>
          </cell>
          <cell r="C1265">
            <v>6</v>
          </cell>
          <cell r="D1265" t="str">
            <v>17-0907-P1R2_C20_1H_2</v>
          </cell>
          <cell r="E1265" t="str">
            <v>17-0907-P1R2</v>
          </cell>
          <cell r="F1265" t="str">
            <v>C20</v>
          </cell>
          <cell r="G1265" t="str">
            <v>1H</v>
          </cell>
          <cell r="H1265">
            <v>2</v>
          </cell>
          <cell r="I1265" t="str">
            <v>PFHpS (C7)</v>
          </cell>
          <cell r="J1265">
            <v>0.15891336574754228</v>
          </cell>
          <cell r="K1265" t="str">
            <v>H</v>
          </cell>
          <cell r="L1265">
            <v>2</v>
          </cell>
          <cell r="M1265">
            <v>96</v>
          </cell>
          <cell r="N1265">
            <v>5</v>
          </cell>
          <cell r="O1265" t="str">
            <v xml:space="preserve">Human </v>
          </cell>
          <cell r="P1265" t="str">
            <v>S1500+</v>
          </cell>
          <cell r="Q1265" t="str">
            <v>HepaRG</v>
          </cell>
          <cell r="R1265" t="str">
            <v>2D</v>
          </cell>
          <cell r="S1265" t="str">
            <v>NA</v>
          </cell>
          <cell r="T1265" t="str">
            <v>NA</v>
          </cell>
          <cell r="U1265" t="str">
            <v>NA</v>
          </cell>
        </row>
        <row r="1266">
          <cell r="A1266" t="str">
            <v>Plate6-C21</v>
          </cell>
          <cell r="B1266">
            <v>1283</v>
          </cell>
          <cell r="C1266">
            <v>6</v>
          </cell>
          <cell r="D1266" t="str">
            <v>17-0907-P1R2_C21_1I_1</v>
          </cell>
          <cell r="E1266" t="str">
            <v>17-0907-P1R2</v>
          </cell>
          <cell r="F1266" t="str">
            <v>C21</v>
          </cell>
          <cell r="G1266" t="str">
            <v>1I</v>
          </cell>
          <cell r="H1266">
            <v>1</v>
          </cell>
          <cell r="I1266" t="str">
            <v>PFHpS (C7)</v>
          </cell>
          <cell r="J1266">
            <v>5.0289039793526037E-2</v>
          </cell>
          <cell r="K1266" t="str">
            <v>I</v>
          </cell>
          <cell r="L1266">
            <v>2</v>
          </cell>
          <cell r="M1266">
            <v>96</v>
          </cell>
          <cell r="N1266">
            <v>5</v>
          </cell>
          <cell r="O1266" t="str">
            <v xml:space="preserve">Human </v>
          </cell>
          <cell r="P1266" t="str">
            <v>S1500+</v>
          </cell>
          <cell r="Q1266" t="str">
            <v>HepaRG</v>
          </cell>
          <cell r="R1266" t="str">
            <v>2D</v>
          </cell>
          <cell r="S1266" t="str">
            <v>NA</v>
          </cell>
          <cell r="T1266" t="str">
            <v>NA</v>
          </cell>
          <cell r="U1266" t="str">
            <v>NA</v>
          </cell>
        </row>
        <row r="1267">
          <cell r="A1267" t="str">
            <v>Plate6-C22</v>
          </cell>
          <cell r="B1267">
            <v>1284</v>
          </cell>
          <cell r="C1267">
            <v>6</v>
          </cell>
          <cell r="D1267" t="str">
            <v>17-0907-P1R2_C22_1I_2</v>
          </cell>
          <cell r="E1267" t="str">
            <v>17-0907-P1R2</v>
          </cell>
          <cell r="F1267" t="str">
            <v>C22</v>
          </cell>
          <cell r="G1267" t="str">
            <v>1I</v>
          </cell>
          <cell r="H1267">
            <v>2</v>
          </cell>
          <cell r="I1267" t="str">
            <v>PFHpS (C7)</v>
          </cell>
          <cell r="J1267">
            <v>5.0289039793526037E-2</v>
          </cell>
          <cell r="K1267" t="str">
            <v>I</v>
          </cell>
          <cell r="L1267">
            <v>2</v>
          </cell>
          <cell r="M1267">
            <v>96</v>
          </cell>
          <cell r="N1267">
            <v>5</v>
          </cell>
          <cell r="O1267" t="str">
            <v xml:space="preserve">Human </v>
          </cell>
          <cell r="P1267" t="str">
            <v>S1500+</v>
          </cell>
          <cell r="Q1267" t="str">
            <v>HepaRG</v>
          </cell>
          <cell r="R1267" t="str">
            <v>2D</v>
          </cell>
          <cell r="S1267" t="str">
            <v>NA</v>
          </cell>
          <cell r="T1267" t="str">
            <v>NA</v>
          </cell>
          <cell r="U1267" t="str">
            <v>NA</v>
          </cell>
        </row>
        <row r="1268">
          <cell r="A1268" t="str">
            <v>Plate6-C3</v>
          </cell>
          <cell r="B1268">
            <v>1251</v>
          </cell>
          <cell r="C1268">
            <v>6</v>
          </cell>
          <cell r="D1268" t="str">
            <v>17-0907-P1R2_C3_1A_1</v>
          </cell>
          <cell r="E1268" t="str">
            <v>17-0907-P1R2</v>
          </cell>
          <cell r="F1268" t="str">
            <v>C3</v>
          </cell>
          <cell r="G1268" t="str">
            <v>1A</v>
          </cell>
          <cell r="H1268">
            <v>1</v>
          </cell>
          <cell r="I1268" t="str">
            <v>PFHpS (C7)</v>
          </cell>
          <cell r="J1268">
            <v>500</v>
          </cell>
          <cell r="K1268" t="str">
            <v>A</v>
          </cell>
          <cell r="L1268">
            <v>2</v>
          </cell>
          <cell r="M1268">
            <v>96</v>
          </cell>
          <cell r="N1268">
            <v>5</v>
          </cell>
          <cell r="O1268" t="str">
            <v xml:space="preserve">Human </v>
          </cell>
          <cell r="P1268" t="str">
            <v>S1500+</v>
          </cell>
          <cell r="Q1268" t="str">
            <v>HepaRG</v>
          </cell>
          <cell r="R1268" t="str">
            <v>2D</v>
          </cell>
          <cell r="S1268" t="str">
            <v>NA</v>
          </cell>
          <cell r="T1268" t="str">
            <v>NA</v>
          </cell>
          <cell r="U1268" t="str">
            <v>NA</v>
          </cell>
        </row>
        <row r="1269">
          <cell r="A1269" t="str">
            <v>Plate6-C4</v>
          </cell>
          <cell r="B1269">
            <v>1252</v>
          </cell>
          <cell r="C1269">
            <v>6</v>
          </cell>
          <cell r="D1269" t="str">
            <v>17-0907-P1R2_C4_1A_2</v>
          </cell>
          <cell r="E1269" t="str">
            <v>17-0907-P1R2</v>
          </cell>
          <cell r="F1269" t="str">
            <v>C4</v>
          </cell>
          <cell r="G1269" t="str">
            <v>1A</v>
          </cell>
          <cell r="H1269">
            <v>2</v>
          </cell>
          <cell r="I1269" t="str">
            <v>PFHpS (C7)</v>
          </cell>
          <cell r="J1269">
            <v>500</v>
          </cell>
          <cell r="K1269" t="str">
            <v>A</v>
          </cell>
          <cell r="L1269">
            <v>2</v>
          </cell>
          <cell r="M1269">
            <v>96</v>
          </cell>
          <cell r="N1269">
            <v>5</v>
          </cell>
          <cell r="O1269" t="str">
            <v xml:space="preserve">Human </v>
          </cell>
          <cell r="P1269" t="str">
            <v>S1500+</v>
          </cell>
          <cell r="Q1269" t="str">
            <v>HepaRG</v>
          </cell>
          <cell r="R1269" t="str">
            <v>2D</v>
          </cell>
          <cell r="S1269" t="str">
            <v>NA</v>
          </cell>
          <cell r="T1269" t="str">
            <v>NA</v>
          </cell>
          <cell r="U1269" t="str">
            <v>NA</v>
          </cell>
        </row>
        <row r="1270">
          <cell r="A1270" t="str">
            <v>Plate6-C5</v>
          </cell>
          <cell r="B1270">
            <v>1255</v>
          </cell>
          <cell r="C1270">
            <v>6</v>
          </cell>
          <cell r="D1270" t="str">
            <v>17-0907-P1R2_C5_1B_1</v>
          </cell>
          <cell r="E1270" t="str">
            <v>17-0907-P1R2</v>
          </cell>
          <cell r="F1270" t="str">
            <v>C5</v>
          </cell>
          <cell r="G1270" t="str">
            <v>1B</v>
          </cell>
          <cell r="H1270">
            <v>1</v>
          </cell>
          <cell r="I1270" t="str">
            <v>PFHpS (C7)</v>
          </cell>
          <cell r="J1270">
            <v>158.22784810126581</v>
          </cell>
          <cell r="K1270" t="str">
            <v>B</v>
          </cell>
          <cell r="L1270">
            <v>2</v>
          </cell>
          <cell r="M1270">
            <v>96</v>
          </cell>
          <cell r="N1270">
            <v>5</v>
          </cell>
          <cell r="O1270" t="str">
            <v xml:space="preserve">Human </v>
          </cell>
          <cell r="P1270" t="str">
            <v>S1500+</v>
          </cell>
          <cell r="Q1270" t="str">
            <v>HepaRG</v>
          </cell>
          <cell r="R1270" t="str">
            <v>2D</v>
          </cell>
          <cell r="S1270" t="str">
            <v>NA</v>
          </cell>
          <cell r="T1270" t="str">
            <v>NA</v>
          </cell>
          <cell r="U1270" t="str">
            <v>NA</v>
          </cell>
        </row>
        <row r="1271">
          <cell r="A1271" t="str">
            <v>Plate6-C6</v>
          </cell>
          <cell r="B1271">
            <v>1256</v>
          </cell>
          <cell r="C1271">
            <v>6</v>
          </cell>
          <cell r="D1271" t="str">
            <v>17-0907-P1R2_C6_1B_2</v>
          </cell>
          <cell r="E1271" t="str">
            <v>17-0907-P1R2</v>
          </cell>
          <cell r="F1271" t="str">
            <v>C6</v>
          </cell>
          <cell r="G1271" t="str">
            <v>1B</v>
          </cell>
          <cell r="H1271">
            <v>2</v>
          </cell>
          <cell r="I1271" t="str">
            <v>PFHpS (C7)</v>
          </cell>
          <cell r="J1271">
            <v>158.22784810126581</v>
          </cell>
          <cell r="K1271" t="str">
            <v>B</v>
          </cell>
          <cell r="L1271">
            <v>2</v>
          </cell>
          <cell r="M1271">
            <v>96</v>
          </cell>
          <cell r="N1271">
            <v>5</v>
          </cell>
          <cell r="O1271" t="str">
            <v xml:space="preserve">Human </v>
          </cell>
          <cell r="P1271" t="str">
            <v>S1500+</v>
          </cell>
          <cell r="Q1271" t="str">
            <v>HepaRG</v>
          </cell>
          <cell r="R1271" t="str">
            <v>2D</v>
          </cell>
          <cell r="S1271" t="str">
            <v>NA</v>
          </cell>
          <cell r="T1271" t="str">
            <v>NA</v>
          </cell>
          <cell r="U1271" t="str">
            <v>NA</v>
          </cell>
        </row>
        <row r="1272">
          <cell r="A1272" t="str">
            <v>Plate6-C7</v>
          </cell>
          <cell r="B1272">
            <v>1259</v>
          </cell>
          <cell r="C1272">
            <v>6</v>
          </cell>
          <cell r="D1272" t="str">
            <v>17-0907-P1R2_C7_1C_1</v>
          </cell>
          <cell r="E1272" t="str">
            <v>17-0907-P1R2</v>
          </cell>
          <cell r="F1272" t="str">
            <v>C7</v>
          </cell>
          <cell r="G1272" t="str">
            <v>1C</v>
          </cell>
          <cell r="H1272">
            <v>1</v>
          </cell>
          <cell r="I1272" t="str">
            <v>PFHpS (C7)</v>
          </cell>
          <cell r="J1272">
            <v>50.072103829514496</v>
          </cell>
          <cell r="K1272" t="str">
            <v>C</v>
          </cell>
          <cell r="L1272">
            <v>2</v>
          </cell>
          <cell r="M1272">
            <v>96</v>
          </cell>
          <cell r="N1272">
            <v>5</v>
          </cell>
          <cell r="O1272" t="str">
            <v xml:space="preserve">Human </v>
          </cell>
          <cell r="P1272" t="str">
            <v>S1500+</v>
          </cell>
          <cell r="Q1272" t="str">
            <v>HepaRG</v>
          </cell>
          <cell r="R1272" t="str">
            <v>2D</v>
          </cell>
          <cell r="S1272" t="str">
            <v>NA</v>
          </cell>
          <cell r="T1272" t="str">
            <v>NA</v>
          </cell>
          <cell r="U1272" t="str">
            <v>NA</v>
          </cell>
        </row>
        <row r="1273">
          <cell r="A1273" t="str">
            <v>Plate6-C8</v>
          </cell>
          <cell r="B1273">
            <v>1260</v>
          </cell>
          <cell r="C1273">
            <v>6</v>
          </cell>
          <cell r="D1273" t="str">
            <v>17-0907-P1R2_C8_1C_2</v>
          </cell>
          <cell r="E1273" t="str">
            <v>17-0907-P1R2</v>
          </cell>
          <cell r="F1273" t="str">
            <v>C8</v>
          </cell>
          <cell r="G1273" t="str">
            <v>1C</v>
          </cell>
          <cell r="H1273">
            <v>2</v>
          </cell>
          <cell r="I1273" t="str">
            <v>PFHpS (C7)</v>
          </cell>
          <cell r="J1273">
            <v>50.072103829514496</v>
          </cell>
          <cell r="K1273" t="str">
            <v>C</v>
          </cell>
          <cell r="L1273">
            <v>2</v>
          </cell>
          <cell r="M1273">
            <v>96</v>
          </cell>
          <cell r="N1273">
            <v>5</v>
          </cell>
          <cell r="O1273" t="str">
            <v xml:space="preserve">Human </v>
          </cell>
          <cell r="P1273" t="str">
            <v>S1500+</v>
          </cell>
          <cell r="Q1273" t="str">
            <v>HepaRG</v>
          </cell>
          <cell r="R1273" t="str">
            <v>2D</v>
          </cell>
          <cell r="S1273" t="str">
            <v>NA</v>
          </cell>
          <cell r="T1273" t="str">
            <v>NA</v>
          </cell>
          <cell r="U1273" t="str">
            <v>NA</v>
          </cell>
        </row>
        <row r="1274">
          <cell r="A1274" t="str">
            <v>Plate6-C9</v>
          </cell>
          <cell r="B1274">
            <v>1263</v>
          </cell>
          <cell r="C1274">
            <v>6</v>
          </cell>
          <cell r="D1274" t="str">
            <v>17-0907-P1R2_C9_1D_1</v>
          </cell>
          <cell r="E1274" t="str">
            <v>17-0907-P1R2</v>
          </cell>
          <cell r="F1274" t="str">
            <v>C9</v>
          </cell>
          <cell r="G1274" t="str">
            <v>1D</v>
          </cell>
          <cell r="H1274">
            <v>1</v>
          </cell>
          <cell r="I1274" t="str">
            <v>PFHpS (C7)</v>
          </cell>
          <cell r="J1274">
            <v>15.84560247769446</v>
          </cell>
          <cell r="K1274" t="str">
            <v>D</v>
          </cell>
          <cell r="L1274">
            <v>2</v>
          </cell>
          <cell r="M1274">
            <v>96</v>
          </cell>
          <cell r="N1274">
            <v>5</v>
          </cell>
          <cell r="O1274" t="str">
            <v xml:space="preserve">Human </v>
          </cell>
          <cell r="P1274" t="str">
            <v>S1500+</v>
          </cell>
          <cell r="Q1274" t="str">
            <v>HepaRG</v>
          </cell>
          <cell r="R1274" t="str">
            <v>2D</v>
          </cell>
          <cell r="S1274" t="str">
            <v>NA</v>
          </cell>
          <cell r="T1274" t="str">
            <v>NA</v>
          </cell>
          <cell r="U1274" t="str">
            <v>NA</v>
          </cell>
        </row>
        <row r="1275">
          <cell r="A1275" t="str">
            <v>Plate6-D1</v>
          </cell>
          <cell r="B1275">
            <v>1494</v>
          </cell>
          <cell r="C1275">
            <v>6</v>
          </cell>
          <cell r="D1275" t="str">
            <v>17-0907-P1R2_D1_NTP- CONTROL-4_2</v>
          </cell>
          <cell r="E1275" t="str">
            <v>17-0907-P1R2</v>
          </cell>
          <cell r="F1275" t="str">
            <v>D1</v>
          </cell>
          <cell r="G1275" t="str">
            <v>NTP- CONTROL-4</v>
          </cell>
          <cell r="H1275">
            <v>2</v>
          </cell>
          <cell r="I1275" t="str">
            <v>RNA-control2</v>
          </cell>
          <cell r="J1275" t="str">
            <v>NA</v>
          </cell>
          <cell r="K1275" t="str">
            <v>NA</v>
          </cell>
          <cell r="L1275">
            <v>2</v>
          </cell>
          <cell r="M1275">
            <v>96</v>
          </cell>
          <cell r="N1275">
            <v>5</v>
          </cell>
          <cell r="O1275" t="str">
            <v xml:space="preserve">Human </v>
          </cell>
          <cell r="P1275" t="str">
            <v>S1500+</v>
          </cell>
          <cell r="Q1275" t="str">
            <v>HepaRG</v>
          </cell>
          <cell r="R1275" t="str">
            <v>2D</v>
          </cell>
          <cell r="S1275" t="str">
            <v>NA</v>
          </cell>
          <cell r="T1275" t="str">
            <v>NA</v>
          </cell>
          <cell r="U1275" t="str">
            <v>NA</v>
          </cell>
        </row>
        <row r="1276">
          <cell r="A1276" t="str">
            <v>Plate6-D10</v>
          </cell>
          <cell r="B1276">
            <v>1266</v>
          </cell>
          <cell r="C1276">
            <v>6</v>
          </cell>
          <cell r="D1276" t="str">
            <v>17-0907-P1R2_D10_1D_4</v>
          </cell>
          <cell r="E1276" t="str">
            <v>17-0907-P1R2</v>
          </cell>
          <cell r="F1276" t="str">
            <v>D10</v>
          </cell>
          <cell r="G1276" t="str">
            <v>1D</v>
          </cell>
          <cell r="H1276">
            <v>4</v>
          </cell>
          <cell r="I1276" t="str">
            <v>PFHpS (C7)</v>
          </cell>
          <cell r="J1276">
            <v>15.84560247769446</v>
          </cell>
          <cell r="K1276" t="str">
            <v>D</v>
          </cell>
          <cell r="L1276">
            <v>2</v>
          </cell>
          <cell r="M1276">
            <v>96</v>
          </cell>
          <cell r="N1276">
            <v>5</v>
          </cell>
          <cell r="O1276" t="str">
            <v xml:space="preserve">Human </v>
          </cell>
          <cell r="P1276" t="str">
            <v>S1500+</v>
          </cell>
          <cell r="Q1276" t="str">
            <v>HepaRG</v>
          </cell>
          <cell r="R1276" t="str">
            <v>2D</v>
          </cell>
          <cell r="S1276" t="str">
            <v>NA</v>
          </cell>
          <cell r="T1276" t="str">
            <v>NA</v>
          </cell>
          <cell r="U1276" t="str">
            <v>NA</v>
          </cell>
        </row>
        <row r="1277">
          <cell r="A1277" t="str">
            <v>Plate6-D11</v>
          </cell>
          <cell r="B1277">
            <v>1269</v>
          </cell>
          <cell r="C1277">
            <v>6</v>
          </cell>
          <cell r="D1277" t="str">
            <v>17-0907-P1R2_D11_1E_3</v>
          </cell>
          <cell r="E1277" t="str">
            <v>17-0907-P1R2</v>
          </cell>
          <cell r="F1277" t="str">
            <v>D11</v>
          </cell>
          <cell r="G1277" t="str">
            <v>1E</v>
          </cell>
          <cell r="H1277">
            <v>3</v>
          </cell>
          <cell r="I1277" t="str">
            <v>PFHpS (C7)</v>
          </cell>
          <cell r="J1277">
            <v>5.0144311638273606</v>
          </cell>
          <cell r="K1277" t="str">
            <v>E</v>
          </cell>
          <cell r="L1277">
            <v>2</v>
          </cell>
          <cell r="M1277">
            <v>96</v>
          </cell>
          <cell r="N1277">
            <v>5</v>
          </cell>
          <cell r="O1277" t="str">
            <v xml:space="preserve">Human </v>
          </cell>
          <cell r="P1277" t="str">
            <v>S1500+</v>
          </cell>
          <cell r="Q1277" t="str">
            <v>HepaRG</v>
          </cell>
          <cell r="R1277" t="str">
            <v>2D</v>
          </cell>
          <cell r="S1277" t="str">
            <v>NA</v>
          </cell>
          <cell r="T1277" t="str">
            <v>NA</v>
          </cell>
          <cell r="U1277" t="str">
            <v>NA</v>
          </cell>
        </row>
        <row r="1278">
          <cell r="A1278" t="str">
            <v>Plate6-D12</v>
          </cell>
          <cell r="B1278">
            <v>1270</v>
          </cell>
          <cell r="C1278">
            <v>6</v>
          </cell>
          <cell r="D1278" t="str">
            <v>17-0907-P1R2_D12_1E_4</v>
          </cell>
          <cell r="E1278" t="str">
            <v>17-0907-P1R2</v>
          </cell>
          <cell r="F1278" t="str">
            <v>D12</v>
          </cell>
          <cell r="G1278" t="str">
            <v>1E</v>
          </cell>
          <cell r="H1278">
            <v>4</v>
          </cell>
          <cell r="I1278" t="str">
            <v>PFHpS (C7)</v>
          </cell>
          <cell r="J1278">
            <v>5.0144311638273606</v>
          </cell>
          <cell r="K1278" t="str">
            <v>E</v>
          </cell>
          <cell r="L1278">
            <v>2</v>
          </cell>
          <cell r="M1278">
            <v>96</v>
          </cell>
          <cell r="N1278">
            <v>5</v>
          </cell>
          <cell r="O1278" t="str">
            <v xml:space="preserve">Human </v>
          </cell>
          <cell r="P1278" t="str">
            <v>S1500+</v>
          </cell>
          <cell r="Q1278" t="str">
            <v>HepaRG</v>
          </cell>
          <cell r="R1278" t="str">
            <v>2D</v>
          </cell>
          <cell r="S1278" t="str">
            <v>NA</v>
          </cell>
          <cell r="T1278" t="str">
            <v>NA</v>
          </cell>
          <cell r="U1278" t="str">
            <v>NA</v>
          </cell>
        </row>
        <row r="1279">
          <cell r="A1279" t="str">
            <v>Plate6-D13</v>
          </cell>
          <cell r="B1279">
            <v>1469</v>
          </cell>
          <cell r="C1279">
            <v>6</v>
          </cell>
          <cell r="D1279" t="str">
            <v>17-0907-P1R2_D13_Media _3</v>
          </cell>
          <cell r="E1279" t="str">
            <v>17-0907-P1R2</v>
          </cell>
          <cell r="F1279" t="str">
            <v>D13</v>
          </cell>
          <cell r="G1279" t="str">
            <v xml:space="preserve">Media </v>
          </cell>
          <cell r="H1279">
            <v>3</v>
          </cell>
          <cell r="I1279" t="str">
            <v>Media control</v>
          </cell>
          <cell r="J1279">
            <v>0</v>
          </cell>
          <cell r="K1279" t="str">
            <v>NA</v>
          </cell>
          <cell r="L1279">
            <v>2</v>
          </cell>
          <cell r="M1279">
            <v>96</v>
          </cell>
          <cell r="N1279">
            <v>5</v>
          </cell>
          <cell r="O1279" t="str">
            <v xml:space="preserve">Human </v>
          </cell>
          <cell r="P1279" t="str">
            <v>S1500+</v>
          </cell>
          <cell r="Q1279" t="str">
            <v>HepaRG</v>
          </cell>
          <cell r="R1279" t="str">
            <v>2D</v>
          </cell>
          <cell r="S1279" t="str">
            <v>NA</v>
          </cell>
          <cell r="T1279" t="str">
            <v>NA</v>
          </cell>
          <cell r="U1279" t="str">
            <v>NA</v>
          </cell>
        </row>
        <row r="1280">
          <cell r="A1280" t="str">
            <v>Plate6-D14</v>
          </cell>
          <cell r="B1280">
            <v>1470</v>
          </cell>
          <cell r="C1280">
            <v>6</v>
          </cell>
          <cell r="D1280" t="str">
            <v>17-0907-P1R2_D14_Media _4</v>
          </cell>
          <cell r="E1280" t="str">
            <v>17-0907-P1R2</v>
          </cell>
          <cell r="F1280" t="str">
            <v>D14</v>
          </cell>
          <cell r="G1280" t="str">
            <v xml:space="preserve">Media </v>
          </cell>
          <cell r="H1280">
            <v>4</v>
          </cell>
          <cell r="I1280" t="str">
            <v>Media control</v>
          </cell>
          <cell r="J1280">
            <v>0</v>
          </cell>
          <cell r="K1280" t="str">
            <v>NA</v>
          </cell>
          <cell r="L1280">
            <v>2</v>
          </cell>
          <cell r="M1280">
            <v>96</v>
          </cell>
          <cell r="N1280">
            <v>5</v>
          </cell>
          <cell r="O1280" t="str">
            <v xml:space="preserve">Human </v>
          </cell>
          <cell r="P1280" t="str">
            <v>S1500+</v>
          </cell>
          <cell r="Q1280" t="str">
            <v>HepaRG</v>
          </cell>
          <cell r="R1280" t="str">
            <v>2D</v>
          </cell>
          <cell r="S1280" t="str">
            <v>NA</v>
          </cell>
          <cell r="T1280" t="str">
            <v>NA</v>
          </cell>
          <cell r="U1280" t="str">
            <v>NA</v>
          </cell>
        </row>
        <row r="1281">
          <cell r="A1281" t="str">
            <v>Plate6-D15</v>
          </cell>
          <cell r="B1281">
            <v>1273</v>
          </cell>
          <cell r="C1281">
            <v>6</v>
          </cell>
          <cell r="D1281" t="str">
            <v>17-0907-P1R2_D15_1F_3</v>
          </cell>
          <cell r="E1281" t="str">
            <v>17-0907-P1R2</v>
          </cell>
          <cell r="F1281" t="str">
            <v>D15</v>
          </cell>
          <cell r="G1281" t="str">
            <v>1F</v>
          </cell>
          <cell r="H1281">
            <v>3</v>
          </cell>
          <cell r="I1281" t="str">
            <v>PFHpS (C7)</v>
          </cell>
          <cell r="J1281">
            <v>1.5868453050086584</v>
          </cell>
          <cell r="K1281" t="str">
            <v>F</v>
          </cell>
          <cell r="L1281">
            <v>2</v>
          </cell>
          <cell r="M1281">
            <v>96</v>
          </cell>
          <cell r="N1281">
            <v>5</v>
          </cell>
          <cell r="O1281" t="str">
            <v xml:space="preserve">Human </v>
          </cell>
          <cell r="P1281" t="str">
            <v>S1500+</v>
          </cell>
          <cell r="Q1281" t="str">
            <v>HepaRG</v>
          </cell>
          <cell r="R1281" t="str">
            <v>2D</v>
          </cell>
          <cell r="S1281" t="str">
            <v>NA</v>
          </cell>
          <cell r="T1281" t="str">
            <v>NA</v>
          </cell>
          <cell r="U1281" t="str">
            <v>NA</v>
          </cell>
        </row>
        <row r="1282">
          <cell r="A1282" t="str">
            <v>Plate6-D16</v>
          </cell>
          <cell r="B1282">
            <v>1274</v>
          </cell>
          <cell r="C1282">
            <v>6</v>
          </cell>
          <cell r="D1282" t="str">
            <v>17-0907-P1R2_D16_1F_4</v>
          </cell>
          <cell r="E1282" t="str">
            <v>17-0907-P1R2</v>
          </cell>
          <cell r="F1282" t="str">
            <v>D16</v>
          </cell>
          <cell r="G1282" t="str">
            <v>1F</v>
          </cell>
          <cell r="H1282">
            <v>4</v>
          </cell>
          <cell r="I1282" t="str">
            <v>PFHpS (C7)</v>
          </cell>
          <cell r="J1282">
            <v>1.5868453050086584</v>
          </cell>
          <cell r="K1282" t="str">
            <v>F</v>
          </cell>
          <cell r="L1282">
            <v>2</v>
          </cell>
          <cell r="M1282">
            <v>96</v>
          </cell>
          <cell r="N1282">
            <v>5</v>
          </cell>
          <cell r="O1282" t="str">
            <v xml:space="preserve">Human </v>
          </cell>
          <cell r="P1282" t="str">
            <v>S1500+</v>
          </cell>
          <cell r="Q1282" t="str">
            <v>HepaRG</v>
          </cell>
          <cell r="R1282" t="str">
            <v>2D</v>
          </cell>
          <cell r="S1282" t="str">
            <v>NA</v>
          </cell>
          <cell r="T1282" t="str">
            <v>NA</v>
          </cell>
          <cell r="U1282" t="str">
            <v>NA</v>
          </cell>
        </row>
        <row r="1283">
          <cell r="A1283" t="str">
            <v>Plate6-D17</v>
          </cell>
          <cell r="B1283">
            <v>1277</v>
          </cell>
          <cell r="C1283">
            <v>6</v>
          </cell>
          <cell r="D1283" t="str">
            <v>17-0907-P1R2_D17_1G_3</v>
          </cell>
          <cell r="E1283" t="str">
            <v>17-0907-P1R2</v>
          </cell>
          <cell r="F1283" t="str">
            <v>D17</v>
          </cell>
          <cell r="G1283" t="str">
            <v>1G</v>
          </cell>
          <cell r="H1283">
            <v>3</v>
          </cell>
          <cell r="I1283" t="str">
            <v>PFHpS (C7)</v>
          </cell>
          <cell r="J1283">
            <v>0.50216623576223363</v>
          </cell>
          <cell r="K1283" t="str">
            <v>G</v>
          </cell>
          <cell r="L1283">
            <v>2</v>
          </cell>
          <cell r="M1283">
            <v>96</v>
          </cell>
          <cell r="N1283">
            <v>5</v>
          </cell>
          <cell r="O1283" t="str">
            <v xml:space="preserve">Human </v>
          </cell>
          <cell r="P1283" t="str">
            <v>S1500+</v>
          </cell>
          <cell r="Q1283" t="str">
            <v>HepaRG</v>
          </cell>
          <cell r="R1283" t="str">
            <v>2D</v>
          </cell>
          <cell r="S1283" t="str">
            <v>NA</v>
          </cell>
          <cell r="T1283" t="str">
            <v>NA</v>
          </cell>
          <cell r="U1283" t="str">
            <v>NA</v>
          </cell>
        </row>
        <row r="1284">
          <cell r="A1284" t="str">
            <v>Plate6-D18</v>
          </cell>
          <cell r="B1284">
            <v>1278</v>
          </cell>
          <cell r="C1284">
            <v>6</v>
          </cell>
          <cell r="D1284" t="str">
            <v>17-0907-P1R2_D18_1G_4</v>
          </cell>
          <cell r="E1284" t="str">
            <v>17-0907-P1R2</v>
          </cell>
          <cell r="F1284" t="str">
            <v>D18</v>
          </cell>
          <cell r="G1284" t="str">
            <v>1G</v>
          </cell>
          <cell r="H1284">
            <v>4</v>
          </cell>
          <cell r="I1284" t="str">
            <v>PFHpS (C7)</v>
          </cell>
          <cell r="J1284">
            <v>0.50216623576223363</v>
          </cell>
          <cell r="K1284" t="str">
            <v>G</v>
          </cell>
          <cell r="L1284">
            <v>2</v>
          </cell>
          <cell r="M1284">
            <v>96</v>
          </cell>
          <cell r="N1284">
            <v>5</v>
          </cell>
          <cell r="O1284" t="str">
            <v xml:space="preserve">Human </v>
          </cell>
          <cell r="P1284" t="str">
            <v>S1500+</v>
          </cell>
          <cell r="Q1284" t="str">
            <v>HepaRG</v>
          </cell>
          <cell r="R1284" t="str">
            <v>2D</v>
          </cell>
          <cell r="S1284" t="str">
            <v>NA</v>
          </cell>
          <cell r="T1284" t="str">
            <v>NA</v>
          </cell>
          <cell r="U1284" t="str">
            <v>NA</v>
          </cell>
        </row>
        <row r="1285">
          <cell r="A1285" t="str">
            <v>Plate6-D19</v>
          </cell>
          <cell r="B1285">
            <v>1281</v>
          </cell>
          <cell r="C1285">
            <v>6</v>
          </cell>
          <cell r="D1285" t="str">
            <v>17-0907-P1R2_D19_1H_3</v>
          </cell>
          <cell r="E1285" t="str">
            <v>17-0907-P1R2</v>
          </cell>
          <cell r="F1285" t="str">
            <v>D19</v>
          </cell>
          <cell r="G1285" t="str">
            <v>1H</v>
          </cell>
          <cell r="H1285">
            <v>3</v>
          </cell>
          <cell r="I1285" t="str">
            <v>PFHpS (C7)</v>
          </cell>
          <cell r="J1285">
            <v>0.15891336574754228</v>
          </cell>
          <cell r="K1285" t="str">
            <v>H</v>
          </cell>
          <cell r="L1285">
            <v>2</v>
          </cell>
          <cell r="M1285">
            <v>96</v>
          </cell>
          <cell r="N1285">
            <v>5</v>
          </cell>
          <cell r="O1285" t="str">
            <v xml:space="preserve">Human </v>
          </cell>
          <cell r="P1285" t="str">
            <v>S1500+</v>
          </cell>
          <cell r="Q1285" t="str">
            <v>HepaRG</v>
          </cell>
          <cell r="R1285" t="str">
            <v>2D</v>
          </cell>
          <cell r="S1285" t="str">
            <v>NA</v>
          </cell>
          <cell r="T1285" t="str">
            <v>NA</v>
          </cell>
          <cell r="U1285" t="str">
            <v>NA</v>
          </cell>
        </row>
        <row r="1286">
          <cell r="A1286" t="str">
            <v>Plate6-D20</v>
          </cell>
          <cell r="B1286">
            <v>1282</v>
          </cell>
          <cell r="C1286">
            <v>6</v>
          </cell>
          <cell r="D1286" t="str">
            <v>17-0907-P1R2_D20_1H_4</v>
          </cell>
          <cell r="E1286" t="str">
            <v>17-0907-P1R2</v>
          </cell>
          <cell r="F1286" t="str">
            <v>D20</v>
          </cell>
          <cell r="G1286" t="str">
            <v>1H</v>
          </cell>
          <cell r="H1286">
            <v>4</v>
          </cell>
          <cell r="I1286" t="str">
            <v>PFHpS (C7)</v>
          </cell>
          <cell r="J1286">
            <v>0.15891336574754228</v>
          </cell>
          <cell r="K1286" t="str">
            <v>H</v>
          </cell>
          <cell r="L1286">
            <v>2</v>
          </cell>
          <cell r="M1286">
            <v>96</v>
          </cell>
          <cell r="N1286">
            <v>5</v>
          </cell>
          <cell r="O1286" t="str">
            <v xml:space="preserve">Human </v>
          </cell>
          <cell r="P1286" t="str">
            <v>S1500+</v>
          </cell>
          <cell r="Q1286" t="str">
            <v>HepaRG</v>
          </cell>
          <cell r="R1286" t="str">
            <v>2D</v>
          </cell>
          <cell r="S1286" t="str">
            <v>NA</v>
          </cell>
          <cell r="T1286" t="str">
            <v>NA</v>
          </cell>
          <cell r="U1286" t="str">
            <v>NA</v>
          </cell>
        </row>
        <row r="1287">
          <cell r="A1287" t="str">
            <v>Plate6-D21</v>
          </cell>
          <cell r="B1287">
            <v>1285</v>
          </cell>
          <cell r="C1287">
            <v>6</v>
          </cell>
          <cell r="D1287" t="str">
            <v>17-0907-P1R2_D21_1I_3</v>
          </cell>
          <cell r="E1287" t="str">
            <v>17-0907-P1R2</v>
          </cell>
          <cell r="F1287" t="str">
            <v>D21</v>
          </cell>
          <cell r="G1287" t="str">
            <v>1I</v>
          </cell>
          <cell r="H1287">
            <v>3</v>
          </cell>
          <cell r="I1287" t="str">
            <v>PFHpS (C7)</v>
          </cell>
          <cell r="J1287">
            <v>5.0289039793526037E-2</v>
          </cell>
          <cell r="K1287" t="str">
            <v>I</v>
          </cell>
          <cell r="L1287">
            <v>2</v>
          </cell>
          <cell r="M1287">
            <v>96</v>
          </cell>
          <cell r="N1287">
            <v>5</v>
          </cell>
          <cell r="O1287" t="str">
            <v xml:space="preserve">Human </v>
          </cell>
          <cell r="P1287" t="str">
            <v>S1500+</v>
          </cell>
          <cell r="Q1287" t="str">
            <v>HepaRG</v>
          </cell>
          <cell r="R1287" t="str">
            <v>2D</v>
          </cell>
          <cell r="S1287" t="str">
            <v>NA</v>
          </cell>
          <cell r="T1287" t="str">
            <v>NA</v>
          </cell>
          <cell r="U1287" t="str">
            <v>NA</v>
          </cell>
        </row>
        <row r="1288">
          <cell r="A1288" t="str">
            <v>Plate6-D22</v>
          </cell>
          <cell r="B1288">
            <v>1286</v>
          </cell>
          <cell r="C1288">
            <v>6</v>
          </cell>
          <cell r="D1288" t="str">
            <v>17-0907-P1R2_D22_1I_4</v>
          </cell>
          <cell r="E1288" t="str">
            <v>17-0907-P1R2</v>
          </cell>
          <cell r="F1288" t="str">
            <v>D22</v>
          </cell>
          <cell r="G1288" t="str">
            <v>1I</v>
          </cell>
          <cell r="H1288">
            <v>4</v>
          </cell>
          <cell r="I1288" t="str">
            <v>PFHpS (C7)</v>
          </cell>
          <cell r="J1288">
            <v>5.0289039793526037E-2</v>
          </cell>
          <cell r="K1288" t="str">
            <v>I</v>
          </cell>
          <cell r="L1288">
            <v>2</v>
          </cell>
          <cell r="M1288">
            <v>96</v>
          </cell>
          <cell r="N1288">
            <v>5</v>
          </cell>
          <cell r="O1288" t="str">
            <v xml:space="preserve">Human </v>
          </cell>
          <cell r="P1288" t="str">
            <v>S1500+</v>
          </cell>
          <cell r="Q1288" t="str">
            <v>HepaRG</v>
          </cell>
          <cell r="R1288" t="str">
            <v>2D</v>
          </cell>
          <cell r="S1288" t="str">
            <v>NA</v>
          </cell>
          <cell r="T1288" t="str">
            <v>NA</v>
          </cell>
          <cell r="U1288" t="str">
            <v>NA</v>
          </cell>
        </row>
        <row r="1289">
          <cell r="A1289" t="str">
            <v>Plate6-D3</v>
          </cell>
          <cell r="B1289">
            <v>1253</v>
          </cell>
          <cell r="C1289">
            <v>6</v>
          </cell>
          <cell r="D1289" t="str">
            <v>17-0907-P1R2_D3_1A_3</v>
          </cell>
          <cell r="E1289" t="str">
            <v>17-0907-P1R2</v>
          </cell>
          <cell r="F1289" t="str">
            <v>D3</v>
          </cell>
          <cell r="G1289" t="str">
            <v>1A</v>
          </cell>
          <cell r="H1289">
            <v>3</v>
          </cell>
          <cell r="I1289" t="str">
            <v>PFHpS (C7)</v>
          </cell>
          <cell r="J1289">
            <v>500</v>
          </cell>
          <cell r="K1289" t="str">
            <v>A</v>
          </cell>
          <cell r="L1289">
            <v>2</v>
          </cell>
          <cell r="M1289">
            <v>96</v>
          </cell>
          <cell r="N1289">
            <v>5</v>
          </cell>
          <cell r="O1289" t="str">
            <v xml:space="preserve">Human </v>
          </cell>
          <cell r="P1289" t="str">
            <v>S1500+</v>
          </cell>
          <cell r="Q1289" t="str">
            <v>HepaRG</v>
          </cell>
          <cell r="R1289" t="str">
            <v>2D</v>
          </cell>
          <cell r="S1289" t="str">
            <v>NA</v>
          </cell>
          <cell r="T1289" t="str">
            <v>NA</v>
          </cell>
          <cell r="U1289" t="str">
            <v>NA</v>
          </cell>
        </row>
        <row r="1290">
          <cell r="A1290" t="str">
            <v>Plate6-D4</v>
          </cell>
          <cell r="B1290">
            <v>1254</v>
          </cell>
          <cell r="C1290">
            <v>6</v>
          </cell>
          <cell r="D1290" t="str">
            <v>17-0907-P1R2_D4_1A_4</v>
          </cell>
          <cell r="E1290" t="str">
            <v>17-0907-P1R2</v>
          </cell>
          <cell r="F1290" t="str">
            <v>D4</v>
          </cell>
          <cell r="G1290" t="str">
            <v>1A</v>
          </cell>
          <cell r="H1290">
            <v>4</v>
          </cell>
          <cell r="I1290" t="str">
            <v>PFHpS (C7)</v>
          </cell>
          <cell r="J1290">
            <v>500</v>
          </cell>
          <cell r="K1290" t="str">
            <v>A</v>
          </cell>
          <cell r="L1290">
            <v>2</v>
          </cell>
          <cell r="M1290">
            <v>96</v>
          </cell>
          <cell r="N1290">
            <v>5</v>
          </cell>
          <cell r="O1290" t="str">
            <v xml:space="preserve">Human </v>
          </cell>
          <cell r="P1290" t="str">
            <v>S1500+</v>
          </cell>
          <cell r="Q1290" t="str">
            <v>HepaRG</v>
          </cell>
          <cell r="R1290" t="str">
            <v>2D</v>
          </cell>
          <cell r="S1290" t="str">
            <v>NA</v>
          </cell>
          <cell r="T1290" t="str">
            <v>NA</v>
          </cell>
          <cell r="U1290" t="str">
            <v>NA</v>
          </cell>
        </row>
        <row r="1291">
          <cell r="A1291" t="str">
            <v>Plate6-D5</v>
          </cell>
          <cell r="B1291">
            <v>1257</v>
          </cell>
          <cell r="C1291">
            <v>6</v>
          </cell>
          <cell r="D1291" t="str">
            <v>17-0907-P1R2_D5_1B_3</v>
          </cell>
          <cell r="E1291" t="str">
            <v>17-0907-P1R2</v>
          </cell>
          <cell r="F1291" t="str">
            <v>D5</v>
          </cell>
          <cell r="G1291" t="str">
            <v>1B</v>
          </cell>
          <cell r="H1291">
            <v>3</v>
          </cell>
          <cell r="I1291" t="str">
            <v>PFHpS (C7)</v>
          </cell>
          <cell r="J1291">
            <v>158.22784810126581</v>
          </cell>
          <cell r="K1291" t="str">
            <v>B</v>
          </cell>
          <cell r="L1291">
            <v>2</v>
          </cell>
          <cell r="M1291">
            <v>96</v>
          </cell>
          <cell r="N1291">
            <v>5</v>
          </cell>
          <cell r="O1291" t="str">
            <v xml:space="preserve">Human </v>
          </cell>
          <cell r="P1291" t="str">
            <v>S1500+</v>
          </cell>
          <cell r="Q1291" t="str">
            <v>HepaRG</v>
          </cell>
          <cell r="R1291" t="str">
            <v>2D</v>
          </cell>
          <cell r="S1291" t="str">
            <v>NA</v>
          </cell>
          <cell r="T1291" t="str">
            <v>NA</v>
          </cell>
          <cell r="U1291" t="str">
            <v>NA</v>
          </cell>
        </row>
        <row r="1292">
          <cell r="A1292" t="str">
            <v>Plate6-D6</v>
          </cell>
          <cell r="B1292">
            <v>1258</v>
          </cell>
          <cell r="C1292">
            <v>6</v>
          </cell>
          <cell r="D1292" t="str">
            <v>17-0907-P1R2_D6_1B_4</v>
          </cell>
          <cell r="E1292" t="str">
            <v>17-0907-P1R2</v>
          </cell>
          <cell r="F1292" t="str">
            <v>D6</v>
          </cell>
          <cell r="G1292" t="str">
            <v>1B</v>
          </cell>
          <cell r="H1292">
            <v>4</v>
          </cell>
          <cell r="I1292" t="str">
            <v>PFHpS (C7)</v>
          </cell>
          <cell r="J1292">
            <v>158.22784810126581</v>
          </cell>
          <cell r="K1292" t="str">
            <v>B</v>
          </cell>
          <cell r="L1292">
            <v>2</v>
          </cell>
          <cell r="M1292">
            <v>96</v>
          </cell>
          <cell r="N1292">
            <v>5</v>
          </cell>
          <cell r="O1292" t="str">
            <v xml:space="preserve">Human </v>
          </cell>
          <cell r="P1292" t="str">
            <v>S1500+</v>
          </cell>
          <cell r="Q1292" t="str">
            <v>HepaRG</v>
          </cell>
          <cell r="R1292" t="str">
            <v>2D</v>
          </cell>
          <cell r="S1292" t="str">
            <v>NA</v>
          </cell>
          <cell r="T1292" t="str">
            <v>NA</v>
          </cell>
          <cell r="U1292" t="str">
            <v>NA</v>
          </cell>
        </row>
        <row r="1293">
          <cell r="A1293" t="str">
            <v>Plate6-D7</v>
          </cell>
          <cell r="B1293">
            <v>1261</v>
          </cell>
          <cell r="C1293">
            <v>6</v>
          </cell>
          <cell r="D1293" t="str">
            <v>17-0907-P1R2_D7_1C_3</v>
          </cell>
          <cell r="E1293" t="str">
            <v>17-0907-P1R2</v>
          </cell>
          <cell r="F1293" t="str">
            <v>D7</v>
          </cell>
          <cell r="G1293" t="str">
            <v>1C</v>
          </cell>
          <cell r="H1293">
            <v>3</v>
          </cell>
          <cell r="I1293" t="str">
            <v>PFHpS (C7)</v>
          </cell>
          <cell r="J1293">
            <v>50.072103829514496</v>
          </cell>
          <cell r="K1293" t="str">
            <v>C</v>
          </cell>
          <cell r="L1293">
            <v>2</v>
          </cell>
          <cell r="M1293">
            <v>96</v>
          </cell>
          <cell r="N1293">
            <v>5</v>
          </cell>
          <cell r="O1293" t="str">
            <v xml:space="preserve">Human </v>
          </cell>
          <cell r="P1293" t="str">
            <v>S1500+</v>
          </cell>
          <cell r="Q1293" t="str">
            <v>HepaRG</v>
          </cell>
          <cell r="R1293" t="str">
            <v>2D</v>
          </cell>
          <cell r="S1293" t="str">
            <v>NA</v>
          </cell>
          <cell r="T1293" t="str">
            <v>NA</v>
          </cell>
          <cell r="U1293" t="str">
            <v>NA</v>
          </cell>
        </row>
        <row r="1294">
          <cell r="A1294" t="str">
            <v>Plate6-D8</v>
          </cell>
          <cell r="B1294">
            <v>1262</v>
          </cell>
          <cell r="C1294">
            <v>6</v>
          </cell>
          <cell r="D1294" t="str">
            <v>17-0907-P1R2_D8_1C_4</v>
          </cell>
          <cell r="E1294" t="str">
            <v>17-0907-P1R2</v>
          </cell>
          <cell r="F1294" t="str">
            <v>D8</v>
          </cell>
          <cell r="G1294" t="str">
            <v>1C</v>
          </cell>
          <cell r="H1294">
            <v>4</v>
          </cell>
          <cell r="I1294" t="str">
            <v>PFHpS (C7)</v>
          </cell>
          <cell r="J1294">
            <v>50.072103829514496</v>
          </cell>
          <cell r="K1294" t="str">
            <v>C</v>
          </cell>
          <cell r="L1294">
            <v>2</v>
          </cell>
          <cell r="M1294">
            <v>96</v>
          </cell>
          <cell r="N1294">
            <v>5</v>
          </cell>
          <cell r="O1294" t="str">
            <v xml:space="preserve">Human </v>
          </cell>
          <cell r="P1294" t="str">
            <v>S1500+</v>
          </cell>
          <cell r="Q1294" t="str">
            <v>HepaRG</v>
          </cell>
          <cell r="R1294" t="str">
            <v>2D</v>
          </cell>
          <cell r="S1294" t="str">
            <v>NA</v>
          </cell>
          <cell r="T1294" t="str">
            <v>NA</v>
          </cell>
          <cell r="U1294" t="str">
            <v>NA</v>
          </cell>
        </row>
        <row r="1295">
          <cell r="A1295" t="str">
            <v>Plate6-D9</v>
          </cell>
          <cell r="B1295">
            <v>1265</v>
          </cell>
          <cell r="C1295">
            <v>6</v>
          </cell>
          <cell r="D1295" t="str">
            <v>17-0907-P1R2_D9_1D_3</v>
          </cell>
          <cell r="E1295" t="str">
            <v>17-0907-P1R2</v>
          </cell>
          <cell r="F1295" t="str">
            <v>D9</v>
          </cell>
          <cell r="G1295" t="str">
            <v>1D</v>
          </cell>
          <cell r="H1295">
            <v>3</v>
          </cell>
          <cell r="I1295" t="str">
            <v>PFHpS (C7)</v>
          </cell>
          <cell r="J1295">
            <v>15.84560247769446</v>
          </cell>
          <cell r="K1295" t="str">
            <v>D</v>
          </cell>
          <cell r="L1295">
            <v>2</v>
          </cell>
          <cell r="M1295">
            <v>96</v>
          </cell>
          <cell r="N1295">
            <v>5</v>
          </cell>
          <cell r="O1295" t="str">
            <v xml:space="preserve">Human </v>
          </cell>
          <cell r="P1295" t="str">
            <v>S1500+</v>
          </cell>
          <cell r="Q1295" t="str">
            <v>HepaRG</v>
          </cell>
          <cell r="R1295" t="str">
            <v>2D</v>
          </cell>
          <cell r="S1295" t="str">
            <v>NA</v>
          </cell>
          <cell r="T1295" t="str">
            <v>NA</v>
          </cell>
          <cell r="U1295" t="str">
            <v>NA</v>
          </cell>
        </row>
        <row r="1296">
          <cell r="A1296" t="str">
            <v>Plate6-E1</v>
          </cell>
          <cell r="B1296">
            <v>1495</v>
          </cell>
          <cell r="C1296">
            <v>6</v>
          </cell>
          <cell r="D1296" t="str">
            <v>17-0907-P1R2_E1_NTP- CONTROL-5_1</v>
          </cell>
          <cell r="E1296" t="str">
            <v>17-0907-P1R2</v>
          </cell>
          <cell r="F1296" t="str">
            <v>E1</v>
          </cell>
          <cell r="G1296" t="str">
            <v>NTP- CONTROL-5</v>
          </cell>
          <cell r="H1296">
            <v>1</v>
          </cell>
          <cell r="I1296" t="str">
            <v>Lysate control1</v>
          </cell>
          <cell r="J1296" t="str">
            <v>NA</v>
          </cell>
          <cell r="K1296" t="str">
            <v>NA</v>
          </cell>
          <cell r="L1296">
            <v>2</v>
          </cell>
          <cell r="M1296">
            <v>96</v>
          </cell>
          <cell r="N1296">
            <v>5</v>
          </cell>
          <cell r="O1296" t="str">
            <v xml:space="preserve">Human </v>
          </cell>
          <cell r="P1296" t="str">
            <v>S1500+</v>
          </cell>
          <cell r="Q1296" t="str">
            <v>HepaRG</v>
          </cell>
          <cell r="R1296" t="str">
            <v>2D</v>
          </cell>
          <cell r="S1296" t="str">
            <v>NA</v>
          </cell>
          <cell r="T1296" t="str">
            <v>NA</v>
          </cell>
          <cell r="U1296" t="str">
            <v>NA</v>
          </cell>
        </row>
        <row r="1297">
          <cell r="A1297" t="str">
            <v>Plate6-E10</v>
          </cell>
          <cell r="B1297">
            <v>1300</v>
          </cell>
          <cell r="C1297">
            <v>6</v>
          </cell>
          <cell r="D1297" t="str">
            <v>17-0907-P1R2_E10_2D_2</v>
          </cell>
          <cell r="E1297" t="str">
            <v>17-0907-P1R2</v>
          </cell>
          <cell r="F1297" t="str">
            <v>E10</v>
          </cell>
          <cell r="G1297" t="str">
            <v>2D</v>
          </cell>
          <cell r="H1297">
            <v>2</v>
          </cell>
          <cell r="I1297" t="str">
            <v>PFHxSK</v>
          </cell>
          <cell r="J1297">
            <v>15.84560247769446</v>
          </cell>
          <cell r="K1297" t="str">
            <v>D</v>
          </cell>
          <cell r="L1297">
            <v>2</v>
          </cell>
          <cell r="M1297">
            <v>96</v>
          </cell>
          <cell r="N1297">
            <v>5</v>
          </cell>
          <cell r="O1297" t="str">
            <v xml:space="preserve">Human </v>
          </cell>
          <cell r="P1297" t="str">
            <v>S1500+</v>
          </cell>
          <cell r="Q1297" t="str">
            <v>HepaRG</v>
          </cell>
          <cell r="R1297" t="str">
            <v>2D</v>
          </cell>
          <cell r="S1297" t="str">
            <v>NA</v>
          </cell>
          <cell r="T1297" t="str">
            <v>NA</v>
          </cell>
          <cell r="U1297" t="str">
            <v>NA</v>
          </cell>
        </row>
        <row r="1298">
          <cell r="A1298" t="str">
            <v>Plate6-E11</v>
          </cell>
          <cell r="B1298">
            <v>1303</v>
          </cell>
          <cell r="C1298">
            <v>6</v>
          </cell>
          <cell r="D1298" t="str">
            <v>17-0907-P1R2_E11_2E_1</v>
          </cell>
          <cell r="E1298" t="str">
            <v>17-0907-P1R2</v>
          </cell>
          <cell r="F1298" t="str">
            <v>E11</v>
          </cell>
          <cell r="G1298" t="str">
            <v>2E</v>
          </cell>
          <cell r="H1298">
            <v>1</v>
          </cell>
          <cell r="I1298" t="str">
            <v>PFHxSK</v>
          </cell>
          <cell r="J1298">
            <v>5.0144311638273606</v>
          </cell>
          <cell r="K1298" t="str">
            <v>E</v>
          </cell>
          <cell r="L1298">
            <v>2</v>
          </cell>
          <cell r="M1298">
            <v>96</v>
          </cell>
          <cell r="N1298">
            <v>5</v>
          </cell>
          <cell r="O1298" t="str">
            <v xml:space="preserve">Human </v>
          </cell>
          <cell r="P1298" t="str">
            <v>S1500+</v>
          </cell>
          <cell r="Q1298" t="str">
            <v>HepaRG</v>
          </cell>
          <cell r="R1298" t="str">
            <v>2D</v>
          </cell>
          <cell r="S1298" t="str">
            <v>NA</v>
          </cell>
          <cell r="T1298" t="str">
            <v>NA</v>
          </cell>
          <cell r="U1298" t="str">
            <v>NA</v>
          </cell>
        </row>
        <row r="1299">
          <cell r="A1299" t="str">
            <v>Plate6-E12</v>
          </cell>
          <cell r="B1299">
            <v>1304</v>
          </cell>
          <cell r="C1299">
            <v>6</v>
          </cell>
          <cell r="D1299" t="str">
            <v>17-0907-P1R2_E12_2E_2</v>
          </cell>
          <cell r="E1299" t="str">
            <v>17-0907-P1R2</v>
          </cell>
          <cell r="F1299" t="str">
            <v>E12</v>
          </cell>
          <cell r="G1299" t="str">
            <v>2E</v>
          </cell>
          <cell r="H1299">
            <v>2</v>
          </cell>
          <cell r="I1299" t="str">
            <v>PFHxSK</v>
          </cell>
          <cell r="J1299">
            <v>5.0144311638273606</v>
          </cell>
          <cell r="K1299" t="str">
            <v>E</v>
          </cell>
          <cell r="L1299">
            <v>2</v>
          </cell>
          <cell r="M1299">
            <v>96</v>
          </cell>
          <cell r="N1299">
            <v>5</v>
          </cell>
          <cell r="O1299" t="str">
            <v xml:space="preserve">Human </v>
          </cell>
          <cell r="P1299" t="str">
            <v>S1500+</v>
          </cell>
          <cell r="Q1299" t="str">
            <v>HepaRG</v>
          </cell>
          <cell r="R1299" t="str">
            <v>2D</v>
          </cell>
          <cell r="S1299" t="str">
            <v>NA</v>
          </cell>
          <cell r="T1299" t="str">
            <v>NA</v>
          </cell>
          <cell r="U1299" t="str">
            <v>NA</v>
          </cell>
        </row>
        <row r="1300">
          <cell r="A1300" t="str">
            <v>Plate6-E13</v>
          </cell>
          <cell r="B1300">
            <v>1471</v>
          </cell>
          <cell r="C1300">
            <v>6</v>
          </cell>
          <cell r="D1300" t="str">
            <v>17-0907-P1R2_E13_Media _1</v>
          </cell>
          <cell r="E1300" t="str">
            <v>17-0907-P1R2</v>
          </cell>
          <cell r="F1300" t="str">
            <v>E13</v>
          </cell>
          <cell r="G1300" t="str">
            <v xml:space="preserve">Media </v>
          </cell>
          <cell r="H1300">
            <v>1</v>
          </cell>
          <cell r="I1300" t="str">
            <v>Media control</v>
          </cell>
          <cell r="J1300">
            <v>0</v>
          </cell>
          <cell r="K1300" t="str">
            <v>NA</v>
          </cell>
          <cell r="L1300">
            <v>2</v>
          </cell>
          <cell r="M1300">
            <v>96</v>
          </cell>
          <cell r="N1300">
            <v>5</v>
          </cell>
          <cell r="O1300" t="str">
            <v xml:space="preserve">Human </v>
          </cell>
          <cell r="P1300" t="str">
            <v>S1500+</v>
          </cell>
          <cell r="Q1300" t="str">
            <v>HepaRG</v>
          </cell>
          <cell r="R1300" t="str">
            <v>2D</v>
          </cell>
          <cell r="S1300" t="str">
            <v>NA</v>
          </cell>
          <cell r="T1300" t="str">
            <v>NA</v>
          </cell>
          <cell r="U1300" t="str">
            <v>NA</v>
          </cell>
        </row>
        <row r="1301">
          <cell r="A1301" t="str">
            <v>Plate6-E14</v>
          </cell>
          <cell r="B1301">
            <v>1472</v>
          </cell>
          <cell r="C1301">
            <v>6</v>
          </cell>
          <cell r="D1301" t="str">
            <v>17-0907-P1R2_E14_Media _2</v>
          </cell>
          <cell r="E1301" t="str">
            <v>17-0907-P1R2</v>
          </cell>
          <cell r="F1301" t="str">
            <v>E14</v>
          </cell>
          <cell r="G1301" t="str">
            <v xml:space="preserve">Media </v>
          </cell>
          <cell r="H1301">
            <v>2</v>
          </cell>
          <cell r="I1301" t="str">
            <v>Media control</v>
          </cell>
          <cell r="J1301">
            <v>0</v>
          </cell>
          <cell r="K1301" t="str">
            <v>NA</v>
          </cell>
          <cell r="L1301">
            <v>2</v>
          </cell>
          <cell r="M1301">
            <v>96</v>
          </cell>
          <cell r="N1301">
            <v>5</v>
          </cell>
          <cell r="O1301" t="str">
            <v xml:space="preserve">Human </v>
          </cell>
          <cell r="P1301" t="str">
            <v>S1500+</v>
          </cell>
          <cell r="Q1301" t="str">
            <v>HepaRG</v>
          </cell>
          <cell r="R1301" t="str">
            <v>2D</v>
          </cell>
          <cell r="S1301" t="str">
            <v>NA</v>
          </cell>
          <cell r="T1301" t="str">
            <v>NA</v>
          </cell>
          <cell r="U1301" t="str">
            <v>NA</v>
          </cell>
        </row>
        <row r="1302">
          <cell r="A1302" t="str">
            <v>Plate6-E15</v>
          </cell>
          <cell r="B1302">
            <v>1307</v>
          </cell>
          <cell r="C1302">
            <v>6</v>
          </cell>
          <cell r="D1302" t="str">
            <v>17-0907-P1R2_E15_2F_1</v>
          </cell>
          <cell r="E1302" t="str">
            <v>17-0907-P1R2</v>
          </cell>
          <cell r="F1302" t="str">
            <v>E15</v>
          </cell>
          <cell r="G1302" t="str">
            <v>2F</v>
          </cell>
          <cell r="H1302">
            <v>1</v>
          </cell>
          <cell r="I1302" t="str">
            <v>PFHxSK</v>
          </cell>
          <cell r="J1302">
            <v>1.5868453050086584</v>
          </cell>
          <cell r="K1302" t="str">
            <v>F</v>
          </cell>
          <cell r="L1302">
            <v>2</v>
          </cell>
          <cell r="M1302">
            <v>96</v>
          </cell>
          <cell r="N1302">
            <v>5</v>
          </cell>
          <cell r="O1302" t="str">
            <v xml:space="preserve">Human </v>
          </cell>
          <cell r="P1302" t="str">
            <v>S1500+</v>
          </cell>
          <cell r="Q1302" t="str">
            <v>HepaRG</v>
          </cell>
          <cell r="R1302" t="str">
            <v>2D</v>
          </cell>
          <cell r="S1302" t="str">
            <v>NA</v>
          </cell>
          <cell r="T1302" t="str">
            <v>NA</v>
          </cell>
          <cell r="U1302" t="str">
            <v>NA</v>
          </cell>
        </row>
        <row r="1303">
          <cell r="A1303" t="str">
            <v>Plate6-E16</v>
          </cell>
          <cell r="B1303">
            <v>1308</v>
          </cell>
          <cell r="C1303">
            <v>6</v>
          </cell>
          <cell r="D1303" t="str">
            <v>17-0907-P1R2_E16_2F_2</v>
          </cell>
          <cell r="E1303" t="str">
            <v>17-0907-P1R2</v>
          </cell>
          <cell r="F1303" t="str">
            <v>E16</v>
          </cell>
          <cell r="G1303" t="str">
            <v>2F</v>
          </cell>
          <cell r="H1303">
            <v>2</v>
          </cell>
          <cell r="I1303" t="str">
            <v>PFHxSK</v>
          </cell>
          <cell r="J1303">
            <v>1.5868453050086584</v>
          </cell>
          <cell r="K1303" t="str">
            <v>F</v>
          </cell>
          <cell r="L1303">
            <v>2</v>
          </cell>
          <cell r="M1303">
            <v>96</v>
          </cell>
          <cell r="N1303">
            <v>5</v>
          </cell>
          <cell r="O1303" t="str">
            <v xml:space="preserve">Human </v>
          </cell>
          <cell r="P1303" t="str">
            <v>S1500+</v>
          </cell>
          <cell r="Q1303" t="str">
            <v>HepaRG</v>
          </cell>
          <cell r="R1303" t="str">
            <v>2D</v>
          </cell>
          <cell r="S1303" t="str">
            <v>NA</v>
          </cell>
          <cell r="T1303" t="str">
            <v>NA</v>
          </cell>
          <cell r="U1303" t="str">
            <v>NA</v>
          </cell>
        </row>
        <row r="1304">
          <cell r="A1304" t="str">
            <v>Plate6-E17</v>
          </cell>
          <cell r="B1304">
            <v>1311</v>
          </cell>
          <cell r="C1304">
            <v>6</v>
          </cell>
          <cell r="D1304" t="str">
            <v>17-0907-P1R2_E17_2G_1</v>
          </cell>
          <cell r="E1304" t="str">
            <v>17-0907-P1R2</v>
          </cell>
          <cell r="F1304" t="str">
            <v>E17</v>
          </cell>
          <cell r="G1304" t="str">
            <v>2G</v>
          </cell>
          <cell r="H1304">
            <v>1</v>
          </cell>
          <cell r="I1304" t="str">
            <v>PFHxSK</v>
          </cell>
          <cell r="J1304">
            <v>0.50216623576223363</v>
          </cell>
          <cell r="K1304" t="str">
            <v>G</v>
          </cell>
          <cell r="L1304">
            <v>2</v>
          </cell>
          <cell r="M1304">
            <v>96</v>
          </cell>
          <cell r="N1304">
            <v>5</v>
          </cell>
          <cell r="O1304" t="str">
            <v xml:space="preserve">Human </v>
          </cell>
          <cell r="P1304" t="str">
            <v>S1500+</v>
          </cell>
          <cell r="Q1304" t="str">
            <v>HepaRG</v>
          </cell>
          <cell r="R1304" t="str">
            <v>2D</v>
          </cell>
          <cell r="S1304" t="str">
            <v>NA</v>
          </cell>
          <cell r="T1304" t="str">
            <v>NA</v>
          </cell>
          <cell r="U1304" t="str">
            <v>NA</v>
          </cell>
        </row>
        <row r="1305">
          <cell r="A1305" t="str">
            <v>Plate6-E18</v>
          </cell>
          <cell r="B1305">
            <v>1312</v>
          </cell>
          <cell r="C1305">
            <v>6</v>
          </cell>
          <cell r="D1305" t="str">
            <v>17-0907-P1R2_E18_2G_2</v>
          </cell>
          <cell r="E1305" t="str">
            <v>17-0907-P1R2</v>
          </cell>
          <cell r="F1305" t="str">
            <v>E18</v>
          </cell>
          <cell r="G1305" t="str">
            <v>2G</v>
          </cell>
          <cell r="H1305">
            <v>2</v>
          </cell>
          <cell r="I1305" t="str">
            <v>PFHxSK</v>
          </cell>
          <cell r="J1305">
            <v>0.50216623576223363</v>
          </cell>
          <cell r="K1305" t="str">
            <v>G</v>
          </cell>
          <cell r="L1305">
            <v>2</v>
          </cell>
          <cell r="M1305">
            <v>96</v>
          </cell>
          <cell r="N1305">
            <v>5</v>
          </cell>
          <cell r="O1305" t="str">
            <v xml:space="preserve">Human </v>
          </cell>
          <cell r="P1305" t="str">
            <v>S1500+</v>
          </cell>
          <cell r="Q1305" t="str">
            <v>HepaRG</v>
          </cell>
          <cell r="R1305" t="str">
            <v>2D</v>
          </cell>
          <cell r="S1305" t="str">
            <v>NA</v>
          </cell>
          <cell r="T1305" t="str">
            <v>NA</v>
          </cell>
          <cell r="U1305" t="str">
            <v>NA</v>
          </cell>
        </row>
        <row r="1306">
          <cell r="A1306" t="str">
            <v>Plate6-E19</v>
          </cell>
          <cell r="B1306">
            <v>1315</v>
          </cell>
          <cell r="C1306">
            <v>6</v>
          </cell>
          <cell r="D1306" t="str">
            <v>17-0907-P1R2_E19_2H_1</v>
          </cell>
          <cell r="E1306" t="str">
            <v>17-0907-P1R2</v>
          </cell>
          <cell r="F1306" t="str">
            <v>E19</v>
          </cell>
          <cell r="G1306" t="str">
            <v>2H</v>
          </cell>
          <cell r="H1306">
            <v>1</v>
          </cell>
          <cell r="I1306" t="str">
            <v>PFHxSK</v>
          </cell>
          <cell r="J1306">
            <v>0.15891336574754228</v>
          </cell>
          <cell r="K1306" t="str">
            <v>H</v>
          </cell>
          <cell r="L1306">
            <v>2</v>
          </cell>
          <cell r="M1306">
            <v>96</v>
          </cell>
          <cell r="N1306">
            <v>5</v>
          </cell>
          <cell r="O1306" t="str">
            <v xml:space="preserve">Human </v>
          </cell>
          <cell r="P1306" t="str">
            <v>S1500+</v>
          </cell>
          <cell r="Q1306" t="str">
            <v>HepaRG</v>
          </cell>
          <cell r="R1306" t="str">
            <v>2D</v>
          </cell>
          <cell r="S1306" t="str">
            <v>NA</v>
          </cell>
          <cell r="T1306" t="str">
            <v>NA</v>
          </cell>
          <cell r="U1306" t="str">
            <v>NA</v>
          </cell>
        </row>
        <row r="1307">
          <cell r="A1307" t="str">
            <v>Plate6-E20</v>
          </cell>
          <cell r="B1307">
            <v>1316</v>
          </cell>
          <cell r="C1307">
            <v>6</v>
          </cell>
          <cell r="D1307" t="str">
            <v>17-0907-P1R2_E20_2H_2</v>
          </cell>
          <cell r="E1307" t="str">
            <v>17-0907-P1R2</v>
          </cell>
          <cell r="F1307" t="str">
            <v>E20</v>
          </cell>
          <cell r="G1307" t="str">
            <v>2H</v>
          </cell>
          <cell r="H1307">
            <v>2</v>
          </cell>
          <cell r="I1307" t="str">
            <v>PFHxSK</v>
          </cell>
          <cell r="J1307">
            <v>0.15891336574754228</v>
          </cell>
          <cell r="K1307" t="str">
            <v>H</v>
          </cell>
          <cell r="L1307">
            <v>2</v>
          </cell>
          <cell r="M1307">
            <v>96</v>
          </cell>
          <cell r="N1307">
            <v>5</v>
          </cell>
          <cell r="O1307" t="str">
            <v xml:space="preserve">Human </v>
          </cell>
          <cell r="P1307" t="str">
            <v>S1500+</v>
          </cell>
          <cell r="Q1307" t="str">
            <v>HepaRG</v>
          </cell>
          <cell r="R1307" t="str">
            <v>2D</v>
          </cell>
          <cell r="S1307" t="str">
            <v>NA</v>
          </cell>
          <cell r="T1307" t="str">
            <v>NA</v>
          </cell>
          <cell r="U1307" t="str">
            <v>NA</v>
          </cell>
        </row>
        <row r="1308">
          <cell r="A1308" t="str">
            <v>Plate6-E21</v>
          </cell>
          <cell r="B1308">
            <v>1319</v>
          </cell>
          <cell r="C1308">
            <v>6</v>
          </cell>
          <cell r="D1308" t="str">
            <v>17-0907-P1R2_E21_2I_1</v>
          </cell>
          <cell r="E1308" t="str">
            <v>17-0907-P1R2</v>
          </cell>
          <cell r="F1308" t="str">
            <v>E21</v>
          </cell>
          <cell r="G1308" t="str">
            <v>2I</v>
          </cell>
          <cell r="H1308">
            <v>1</v>
          </cell>
          <cell r="I1308" t="str">
            <v>PFHxSK</v>
          </cell>
          <cell r="J1308">
            <v>5.0289039793526037E-2</v>
          </cell>
          <cell r="K1308" t="str">
            <v>I</v>
          </cell>
          <cell r="L1308">
            <v>2</v>
          </cell>
          <cell r="M1308">
            <v>96</v>
          </cell>
          <cell r="N1308">
            <v>5</v>
          </cell>
          <cell r="O1308" t="str">
            <v xml:space="preserve">Human </v>
          </cell>
          <cell r="P1308" t="str">
            <v>S1500+</v>
          </cell>
          <cell r="Q1308" t="str">
            <v>HepaRG</v>
          </cell>
          <cell r="R1308" t="str">
            <v>2D</v>
          </cell>
          <cell r="S1308" t="str">
            <v>NA</v>
          </cell>
          <cell r="T1308" t="str">
            <v>NA</v>
          </cell>
          <cell r="U1308" t="str">
            <v>NA</v>
          </cell>
        </row>
        <row r="1309">
          <cell r="A1309" t="str">
            <v>Plate6-E22</v>
          </cell>
          <cell r="B1309">
            <v>1320</v>
          </cell>
          <cell r="C1309">
            <v>6</v>
          </cell>
          <cell r="D1309" t="str">
            <v>17-0907-P1R2_E22_2I_2</v>
          </cell>
          <cell r="E1309" t="str">
            <v>17-0907-P1R2</v>
          </cell>
          <cell r="F1309" t="str">
            <v>E22</v>
          </cell>
          <cell r="G1309" t="str">
            <v>2I</v>
          </cell>
          <cell r="H1309">
            <v>2</v>
          </cell>
          <cell r="I1309" t="str">
            <v>PFHxSK</v>
          </cell>
          <cell r="J1309">
            <v>5.0289039793526037E-2</v>
          </cell>
          <cell r="K1309" t="str">
            <v>I</v>
          </cell>
          <cell r="L1309">
            <v>2</v>
          </cell>
          <cell r="M1309">
            <v>96</v>
          </cell>
          <cell r="N1309">
            <v>5</v>
          </cell>
          <cell r="O1309" t="str">
            <v xml:space="preserve">Human </v>
          </cell>
          <cell r="P1309" t="str">
            <v>S1500+</v>
          </cell>
          <cell r="Q1309" t="str">
            <v>HepaRG</v>
          </cell>
          <cell r="R1309" t="str">
            <v>2D</v>
          </cell>
          <cell r="S1309" t="str">
            <v>NA</v>
          </cell>
          <cell r="T1309" t="str">
            <v>NA</v>
          </cell>
          <cell r="U1309" t="str">
            <v>NA</v>
          </cell>
        </row>
        <row r="1310">
          <cell r="A1310" t="str">
            <v>Plate6-E3</v>
          </cell>
          <cell r="B1310">
            <v>1287</v>
          </cell>
          <cell r="C1310">
            <v>6</v>
          </cell>
          <cell r="D1310" t="str">
            <v>17-0907-P1R2_E3_2A_1</v>
          </cell>
          <cell r="E1310" t="str">
            <v>17-0907-P1R2</v>
          </cell>
          <cell r="F1310" t="str">
            <v>E3</v>
          </cell>
          <cell r="G1310" t="str">
            <v>2A</v>
          </cell>
          <cell r="H1310">
            <v>1</v>
          </cell>
          <cell r="I1310" t="str">
            <v>PFHxSK</v>
          </cell>
          <cell r="J1310">
            <v>500</v>
          </cell>
          <cell r="K1310" t="str">
            <v>A</v>
          </cell>
          <cell r="L1310">
            <v>2</v>
          </cell>
          <cell r="M1310">
            <v>96</v>
          </cell>
          <cell r="N1310">
            <v>5</v>
          </cell>
          <cell r="O1310" t="str">
            <v xml:space="preserve">Human </v>
          </cell>
          <cell r="P1310" t="str">
            <v>S1500+</v>
          </cell>
          <cell r="Q1310" t="str">
            <v>HepaRG</v>
          </cell>
          <cell r="R1310" t="str">
            <v>2D</v>
          </cell>
          <cell r="S1310" t="str">
            <v>NA</v>
          </cell>
          <cell r="T1310" t="str">
            <v>NA</v>
          </cell>
          <cell r="U1310" t="str">
            <v>NA</v>
          </cell>
        </row>
        <row r="1311">
          <cell r="A1311" t="str">
            <v>Plate6-E4</v>
          </cell>
          <cell r="B1311">
            <v>1288</v>
          </cell>
          <cell r="C1311">
            <v>6</v>
          </cell>
          <cell r="D1311" t="str">
            <v>17-0907-P1R2_E4_2A_2</v>
          </cell>
          <cell r="E1311" t="str">
            <v>17-0907-P1R2</v>
          </cell>
          <cell r="F1311" t="str">
            <v>E4</v>
          </cell>
          <cell r="G1311" t="str">
            <v>2A</v>
          </cell>
          <cell r="H1311">
            <v>2</v>
          </cell>
          <cell r="I1311" t="str">
            <v>PFHxSK</v>
          </cell>
          <cell r="J1311">
            <v>500</v>
          </cell>
          <cell r="K1311" t="str">
            <v>A</v>
          </cell>
          <cell r="L1311">
            <v>2</v>
          </cell>
          <cell r="M1311">
            <v>96</v>
          </cell>
          <cell r="N1311">
            <v>5</v>
          </cell>
          <cell r="O1311" t="str">
            <v xml:space="preserve">Human </v>
          </cell>
          <cell r="P1311" t="str">
            <v>S1500+</v>
          </cell>
          <cell r="Q1311" t="str">
            <v>HepaRG</v>
          </cell>
          <cell r="R1311" t="str">
            <v>2D</v>
          </cell>
          <cell r="S1311" t="str">
            <v>NA</v>
          </cell>
          <cell r="T1311" t="str">
            <v>NA</v>
          </cell>
          <cell r="U1311" t="str">
            <v>NA</v>
          </cell>
        </row>
        <row r="1312">
          <cell r="A1312" t="str">
            <v>Plate6-E5</v>
          </cell>
          <cell r="B1312">
            <v>1291</v>
          </cell>
          <cell r="C1312">
            <v>6</v>
          </cell>
          <cell r="D1312" t="str">
            <v>17-0907-P1R2_E5_2B_1</v>
          </cell>
          <cell r="E1312" t="str">
            <v>17-0907-P1R2</v>
          </cell>
          <cell r="F1312" t="str">
            <v>E5</v>
          </cell>
          <cell r="G1312" t="str">
            <v>2B</v>
          </cell>
          <cell r="H1312">
            <v>1</v>
          </cell>
          <cell r="I1312" t="str">
            <v>PFHxSK</v>
          </cell>
          <cell r="J1312">
            <v>158.22784810126581</v>
          </cell>
          <cell r="K1312" t="str">
            <v>B</v>
          </cell>
          <cell r="L1312">
            <v>2</v>
          </cell>
          <cell r="M1312">
            <v>96</v>
          </cell>
          <cell r="N1312">
            <v>5</v>
          </cell>
          <cell r="O1312" t="str">
            <v xml:space="preserve">Human </v>
          </cell>
          <cell r="P1312" t="str">
            <v>S1500+</v>
          </cell>
          <cell r="Q1312" t="str">
            <v>HepaRG</v>
          </cell>
          <cell r="R1312" t="str">
            <v>2D</v>
          </cell>
          <cell r="S1312" t="str">
            <v>NA</v>
          </cell>
          <cell r="T1312" t="str">
            <v>NA</v>
          </cell>
          <cell r="U1312" t="str">
            <v>NA</v>
          </cell>
        </row>
        <row r="1313">
          <cell r="A1313" t="str">
            <v>Plate6-E6</v>
          </cell>
          <cell r="B1313">
            <v>1292</v>
          </cell>
          <cell r="C1313">
            <v>6</v>
          </cell>
          <cell r="D1313" t="str">
            <v>17-0907-P1R2_E6_2B_2</v>
          </cell>
          <cell r="E1313" t="str">
            <v>17-0907-P1R2</v>
          </cell>
          <cell r="F1313" t="str">
            <v>E6</v>
          </cell>
          <cell r="G1313" t="str">
            <v>2B</v>
          </cell>
          <cell r="H1313">
            <v>2</v>
          </cell>
          <cell r="I1313" t="str">
            <v>PFHxSK</v>
          </cell>
          <cell r="J1313">
            <v>158.22784810126581</v>
          </cell>
          <cell r="K1313" t="str">
            <v>B</v>
          </cell>
          <cell r="L1313">
            <v>2</v>
          </cell>
          <cell r="M1313">
            <v>96</v>
          </cell>
          <cell r="N1313">
            <v>5</v>
          </cell>
          <cell r="O1313" t="str">
            <v xml:space="preserve">Human </v>
          </cell>
          <cell r="P1313" t="str">
            <v>S1500+</v>
          </cell>
          <cell r="Q1313" t="str">
            <v>HepaRG</v>
          </cell>
          <cell r="R1313" t="str">
            <v>2D</v>
          </cell>
          <cell r="S1313" t="str">
            <v>NA</v>
          </cell>
          <cell r="T1313" t="str">
            <v>NA</v>
          </cell>
          <cell r="U1313" t="str">
            <v>NA</v>
          </cell>
        </row>
        <row r="1314">
          <cell r="A1314" t="str">
            <v>Plate6-E7</v>
          </cell>
          <cell r="B1314">
            <v>1295</v>
          </cell>
          <cell r="C1314">
            <v>6</v>
          </cell>
          <cell r="D1314" t="str">
            <v>17-0907-P1R2_E7_2C_1</v>
          </cell>
          <cell r="E1314" t="str">
            <v>17-0907-P1R2</v>
          </cell>
          <cell r="F1314" t="str">
            <v>E7</v>
          </cell>
          <cell r="G1314" t="str">
            <v>2C</v>
          </cell>
          <cell r="H1314">
            <v>1</v>
          </cell>
          <cell r="I1314" t="str">
            <v>PFHxSK</v>
          </cell>
          <cell r="J1314">
            <v>50.072103829514496</v>
          </cell>
          <cell r="K1314" t="str">
            <v>C</v>
          </cell>
          <cell r="L1314">
            <v>2</v>
          </cell>
          <cell r="M1314">
            <v>96</v>
          </cell>
          <cell r="N1314">
            <v>5</v>
          </cell>
          <cell r="O1314" t="str">
            <v xml:space="preserve">Human </v>
          </cell>
          <cell r="P1314" t="str">
            <v>S1500+</v>
          </cell>
          <cell r="Q1314" t="str">
            <v>HepaRG</v>
          </cell>
          <cell r="R1314" t="str">
            <v>2D</v>
          </cell>
          <cell r="S1314" t="str">
            <v>NA</v>
          </cell>
          <cell r="T1314" t="str">
            <v>NA</v>
          </cell>
          <cell r="U1314" t="str">
            <v>NA</v>
          </cell>
        </row>
        <row r="1315">
          <cell r="A1315" t="str">
            <v>Plate6-E8</v>
          </cell>
          <cell r="B1315">
            <v>1296</v>
          </cell>
          <cell r="C1315">
            <v>6</v>
          </cell>
          <cell r="D1315" t="str">
            <v>17-0907-P1R2_E8_2C_2</v>
          </cell>
          <cell r="E1315" t="str">
            <v>17-0907-P1R2</v>
          </cell>
          <cell r="F1315" t="str">
            <v>E8</v>
          </cell>
          <cell r="G1315" t="str">
            <v>2C</v>
          </cell>
          <cell r="H1315">
            <v>2</v>
          </cell>
          <cell r="I1315" t="str">
            <v>PFHxSK</v>
          </cell>
          <cell r="J1315">
            <v>50.072103829514496</v>
          </cell>
          <cell r="K1315" t="str">
            <v>C</v>
          </cell>
          <cell r="L1315">
            <v>2</v>
          </cell>
          <cell r="M1315">
            <v>96</v>
          </cell>
          <cell r="N1315">
            <v>5</v>
          </cell>
          <cell r="O1315" t="str">
            <v xml:space="preserve">Human </v>
          </cell>
          <cell r="P1315" t="str">
            <v>S1500+</v>
          </cell>
          <cell r="Q1315" t="str">
            <v>HepaRG</v>
          </cell>
          <cell r="R1315" t="str">
            <v>2D</v>
          </cell>
          <cell r="S1315" t="str">
            <v>NA</v>
          </cell>
          <cell r="T1315" t="str">
            <v>NA</v>
          </cell>
          <cell r="U1315" t="str">
            <v>NA</v>
          </cell>
        </row>
        <row r="1316">
          <cell r="A1316" t="str">
            <v>Plate6-E9</v>
          </cell>
          <cell r="B1316">
            <v>1299</v>
          </cell>
          <cell r="C1316">
            <v>6</v>
          </cell>
          <cell r="D1316" t="str">
            <v>17-0907-P1R2_E9_2D_1</v>
          </cell>
          <cell r="E1316" t="str">
            <v>17-0907-P1R2</v>
          </cell>
          <cell r="F1316" t="str">
            <v>E9</v>
          </cell>
          <cell r="G1316" t="str">
            <v>2D</v>
          </cell>
          <cell r="H1316">
            <v>1</v>
          </cell>
          <cell r="I1316" t="str">
            <v>PFHxSK</v>
          </cell>
          <cell r="J1316">
            <v>15.84560247769446</v>
          </cell>
          <cell r="K1316" t="str">
            <v>D</v>
          </cell>
          <cell r="L1316">
            <v>2</v>
          </cell>
          <cell r="M1316">
            <v>96</v>
          </cell>
          <cell r="N1316">
            <v>5</v>
          </cell>
          <cell r="O1316" t="str">
            <v xml:space="preserve">Human </v>
          </cell>
          <cell r="P1316" t="str">
            <v>S1500+</v>
          </cell>
          <cell r="Q1316" t="str">
            <v>HepaRG</v>
          </cell>
          <cell r="R1316" t="str">
            <v>2D</v>
          </cell>
          <cell r="S1316" t="str">
            <v>NA</v>
          </cell>
          <cell r="T1316" t="str">
            <v>NA</v>
          </cell>
          <cell r="U1316" t="str">
            <v>NA</v>
          </cell>
        </row>
        <row r="1317">
          <cell r="A1317" t="str">
            <v>Plate6-F1</v>
          </cell>
          <cell r="B1317">
            <v>1496</v>
          </cell>
          <cell r="C1317">
            <v>6</v>
          </cell>
          <cell r="D1317" t="str">
            <v>17-0907-P1R2_F1_NTP- CONTROL-6_2</v>
          </cell>
          <cell r="E1317" t="str">
            <v>17-0907-P1R2</v>
          </cell>
          <cell r="F1317" t="str">
            <v>F1</v>
          </cell>
          <cell r="G1317" t="str">
            <v>NTP- CONTROL-6</v>
          </cell>
          <cell r="H1317">
            <v>2</v>
          </cell>
          <cell r="I1317" t="str">
            <v>Lysate control1</v>
          </cell>
          <cell r="J1317" t="str">
            <v>NA</v>
          </cell>
          <cell r="K1317" t="str">
            <v>NA</v>
          </cell>
          <cell r="L1317">
            <v>2</v>
          </cell>
          <cell r="M1317">
            <v>96</v>
          </cell>
          <cell r="N1317">
            <v>5</v>
          </cell>
          <cell r="O1317" t="str">
            <v xml:space="preserve">Human </v>
          </cell>
          <cell r="P1317" t="str">
            <v>S1500+</v>
          </cell>
          <cell r="Q1317" t="str">
            <v>HepaRG</v>
          </cell>
          <cell r="R1317" t="str">
            <v>2D</v>
          </cell>
          <cell r="S1317" t="str">
            <v>NA</v>
          </cell>
          <cell r="T1317" t="str">
            <v>NA</v>
          </cell>
          <cell r="U1317" t="str">
            <v>NA</v>
          </cell>
        </row>
        <row r="1318">
          <cell r="A1318" t="str">
            <v>Plate6-F10</v>
          </cell>
          <cell r="B1318">
            <v>1302</v>
          </cell>
          <cell r="C1318">
            <v>6</v>
          </cell>
          <cell r="D1318" t="str">
            <v>17-0907-P1R2_F10_2D_4</v>
          </cell>
          <cell r="E1318" t="str">
            <v>17-0907-P1R2</v>
          </cell>
          <cell r="F1318" t="str">
            <v>F10</v>
          </cell>
          <cell r="G1318" t="str">
            <v>2D</v>
          </cell>
          <cell r="H1318">
            <v>4</v>
          </cell>
          <cell r="I1318" t="str">
            <v>PFHxSK</v>
          </cell>
          <cell r="J1318">
            <v>15.84560247769446</v>
          </cell>
          <cell r="K1318" t="str">
            <v>D</v>
          </cell>
          <cell r="L1318">
            <v>2</v>
          </cell>
          <cell r="M1318">
            <v>96</v>
          </cell>
          <cell r="N1318">
            <v>5</v>
          </cell>
          <cell r="O1318" t="str">
            <v xml:space="preserve">Human </v>
          </cell>
          <cell r="P1318" t="str">
            <v>S1500+</v>
          </cell>
          <cell r="Q1318" t="str">
            <v>HepaRG</v>
          </cell>
          <cell r="R1318" t="str">
            <v>2D</v>
          </cell>
          <cell r="S1318" t="str">
            <v>NA</v>
          </cell>
          <cell r="T1318" t="str">
            <v>NA</v>
          </cell>
          <cell r="U1318" t="str">
            <v>NA</v>
          </cell>
        </row>
        <row r="1319">
          <cell r="A1319" t="str">
            <v>Plate6-F11</v>
          </cell>
          <cell r="B1319">
            <v>1305</v>
          </cell>
          <cell r="C1319">
            <v>6</v>
          </cell>
          <cell r="D1319" t="str">
            <v>17-0907-P1R2_F11_2E_3</v>
          </cell>
          <cell r="E1319" t="str">
            <v>17-0907-P1R2</v>
          </cell>
          <cell r="F1319" t="str">
            <v>F11</v>
          </cell>
          <cell r="G1319" t="str">
            <v>2E</v>
          </cell>
          <cell r="H1319">
            <v>3</v>
          </cell>
          <cell r="I1319" t="str">
            <v>PFHxSK</v>
          </cell>
          <cell r="J1319">
            <v>5.0144311638273606</v>
          </cell>
          <cell r="K1319" t="str">
            <v>E</v>
          </cell>
          <cell r="L1319">
            <v>2</v>
          </cell>
          <cell r="M1319">
            <v>96</v>
          </cell>
          <cell r="N1319">
            <v>5</v>
          </cell>
          <cell r="O1319" t="str">
            <v xml:space="preserve">Human </v>
          </cell>
          <cell r="P1319" t="str">
            <v>S1500+</v>
          </cell>
          <cell r="Q1319" t="str">
            <v>HepaRG</v>
          </cell>
          <cell r="R1319" t="str">
            <v>2D</v>
          </cell>
          <cell r="S1319" t="str">
            <v>NA</v>
          </cell>
          <cell r="T1319" t="str">
            <v>NA</v>
          </cell>
          <cell r="U1319" t="str">
            <v>NA</v>
          </cell>
        </row>
        <row r="1320">
          <cell r="A1320" t="str">
            <v>Plate6-F12</v>
          </cell>
          <cell r="B1320">
            <v>1306</v>
          </cell>
          <cell r="C1320">
            <v>6</v>
          </cell>
          <cell r="D1320" t="str">
            <v>17-0907-P1R2_F12_2E_4</v>
          </cell>
          <cell r="E1320" t="str">
            <v>17-0907-P1R2</v>
          </cell>
          <cell r="F1320" t="str">
            <v>F12</v>
          </cell>
          <cell r="G1320" t="str">
            <v>2E</v>
          </cell>
          <cell r="H1320">
            <v>4</v>
          </cell>
          <cell r="I1320" t="str">
            <v>PFHxSK</v>
          </cell>
          <cell r="J1320">
            <v>5.0144311638273606</v>
          </cell>
          <cell r="K1320" t="str">
            <v>E</v>
          </cell>
          <cell r="L1320">
            <v>2</v>
          </cell>
          <cell r="M1320">
            <v>96</v>
          </cell>
          <cell r="N1320">
            <v>5</v>
          </cell>
          <cell r="O1320" t="str">
            <v xml:space="preserve">Human </v>
          </cell>
          <cell r="P1320" t="str">
            <v>S1500+</v>
          </cell>
          <cell r="Q1320" t="str">
            <v>HepaRG</v>
          </cell>
          <cell r="R1320" t="str">
            <v>2D</v>
          </cell>
          <cell r="S1320" t="str">
            <v>NA</v>
          </cell>
          <cell r="T1320" t="str">
            <v>NA</v>
          </cell>
          <cell r="U1320" t="str">
            <v>NA</v>
          </cell>
        </row>
        <row r="1321">
          <cell r="A1321" t="str">
            <v>Plate6-F13</v>
          </cell>
          <cell r="B1321">
            <v>1473</v>
          </cell>
          <cell r="C1321">
            <v>6</v>
          </cell>
          <cell r="D1321" t="str">
            <v>17-0907-P1R2_F13_Media _3</v>
          </cell>
          <cell r="E1321" t="str">
            <v>17-0907-P1R2</v>
          </cell>
          <cell r="F1321" t="str">
            <v>F13</v>
          </cell>
          <cell r="G1321" t="str">
            <v xml:space="preserve">Media </v>
          </cell>
          <cell r="H1321">
            <v>3</v>
          </cell>
          <cell r="I1321" t="str">
            <v>Media control</v>
          </cell>
          <cell r="J1321">
            <v>0</v>
          </cell>
          <cell r="K1321" t="str">
            <v>NA</v>
          </cell>
          <cell r="L1321">
            <v>2</v>
          </cell>
          <cell r="M1321">
            <v>96</v>
          </cell>
          <cell r="N1321">
            <v>5</v>
          </cell>
          <cell r="O1321" t="str">
            <v xml:space="preserve">Human </v>
          </cell>
          <cell r="P1321" t="str">
            <v>S1500+</v>
          </cell>
          <cell r="Q1321" t="str">
            <v>HepaRG</v>
          </cell>
          <cell r="R1321" t="str">
            <v>2D</v>
          </cell>
          <cell r="S1321" t="str">
            <v>NA</v>
          </cell>
          <cell r="T1321" t="str">
            <v>NA</v>
          </cell>
          <cell r="U1321" t="str">
            <v>NA</v>
          </cell>
        </row>
        <row r="1322">
          <cell r="A1322" t="str">
            <v>Plate6-F14</v>
          </cell>
          <cell r="B1322">
            <v>1474</v>
          </cell>
          <cell r="C1322">
            <v>6</v>
          </cell>
          <cell r="D1322" t="str">
            <v>17-0907-P1R2_F14_Media _4</v>
          </cell>
          <cell r="E1322" t="str">
            <v>17-0907-P1R2</v>
          </cell>
          <cell r="F1322" t="str">
            <v>F14</v>
          </cell>
          <cell r="G1322" t="str">
            <v xml:space="preserve">Media </v>
          </cell>
          <cell r="H1322">
            <v>4</v>
          </cell>
          <cell r="I1322" t="str">
            <v>Media control</v>
          </cell>
          <cell r="J1322">
            <v>0</v>
          </cell>
          <cell r="K1322" t="str">
            <v>NA</v>
          </cell>
          <cell r="L1322">
            <v>2</v>
          </cell>
          <cell r="M1322">
            <v>96</v>
          </cell>
          <cell r="N1322">
            <v>5</v>
          </cell>
          <cell r="O1322" t="str">
            <v xml:space="preserve">Human </v>
          </cell>
          <cell r="P1322" t="str">
            <v>S1500+</v>
          </cell>
          <cell r="Q1322" t="str">
            <v>HepaRG</v>
          </cell>
          <cell r="R1322" t="str">
            <v>2D</v>
          </cell>
          <cell r="S1322" t="str">
            <v>NA</v>
          </cell>
          <cell r="T1322" t="str">
            <v>NA</v>
          </cell>
          <cell r="U1322" t="str">
            <v>NA</v>
          </cell>
        </row>
        <row r="1323">
          <cell r="A1323" t="str">
            <v>Plate6-F15</v>
          </cell>
          <cell r="B1323">
            <v>1309</v>
          </cell>
          <cell r="C1323">
            <v>6</v>
          </cell>
          <cell r="D1323" t="str">
            <v>17-0907-P1R2_F15_2F_3</v>
          </cell>
          <cell r="E1323" t="str">
            <v>17-0907-P1R2</v>
          </cell>
          <cell r="F1323" t="str">
            <v>F15</v>
          </cell>
          <cell r="G1323" t="str">
            <v>2F</v>
          </cell>
          <cell r="H1323">
            <v>3</v>
          </cell>
          <cell r="I1323" t="str">
            <v>PFHxSK</v>
          </cell>
          <cell r="J1323">
            <v>1.5868453050086584</v>
          </cell>
          <cell r="K1323" t="str">
            <v>F</v>
          </cell>
          <cell r="L1323">
            <v>2</v>
          </cell>
          <cell r="M1323">
            <v>96</v>
          </cell>
          <cell r="N1323">
            <v>5</v>
          </cell>
          <cell r="O1323" t="str">
            <v xml:space="preserve">Human </v>
          </cell>
          <cell r="P1323" t="str">
            <v>S1500+</v>
          </cell>
          <cell r="Q1323" t="str">
            <v>HepaRG</v>
          </cell>
          <cell r="R1323" t="str">
            <v>2D</v>
          </cell>
          <cell r="S1323" t="str">
            <v>NA</v>
          </cell>
          <cell r="T1323" t="str">
            <v>NA</v>
          </cell>
          <cell r="U1323" t="str">
            <v>NA</v>
          </cell>
        </row>
        <row r="1324">
          <cell r="A1324" t="str">
            <v>Plate6-F16</v>
          </cell>
          <cell r="B1324">
            <v>1310</v>
          </cell>
          <cell r="C1324">
            <v>6</v>
          </cell>
          <cell r="D1324" t="str">
            <v>17-0907-P1R2_F16_2F_4</v>
          </cell>
          <cell r="E1324" t="str">
            <v>17-0907-P1R2</v>
          </cell>
          <cell r="F1324" t="str">
            <v>F16</v>
          </cell>
          <cell r="G1324" t="str">
            <v>2F</v>
          </cell>
          <cell r="H1324">
            <v>4</v>
          </cell>
          <cell r="I1324" t="str">
            <v>PFHxSK</v>
          </cell>
          <cell r="J1324">
            <v>1.5868453050086584</v>
          </cell>
          <cell r="K1324" t="str">
            <v>F</v>
          </cell>
          <cell r="L1324">
            <v>2</v>
          </cell>
          <cell r="M1324">
            <v>96</v>
          </cell>
          <cell r="N1324">
            <v>5</v>
          </cell>
          <cell r="O1324" t="str">
            <v xml:space="preserve">Human </v>
          </cell>
          <cell r="P1324" t="str">
            <v>S1500+</v>
          </cell>
          <cell r="Q1324" t="str">
            <v>HepaRG</v>
          </cell>
          <cell r="R1324" t="str">
            <v>2D</v>
          </cell>
          <cell r="S1324" t="str">
            <v>NA</v>
          </cell>
          <cell r="T1324" t="str">
            <v>NA</v>
          </cell>
          <cell r="U1324" t="str">
            <v>NA</v>
          </cell>
        </row>
        <row r="1325">
          <cell r="A1325" t="str">
            <v>Plate6-F17</v>
          </cell>
          <cell r="B1325">
            <v>1313</v>
          </cell>
          <cell r="C1325">
            <v>6</v>
          </cell>
          <cell r="D1325" t="str">
            <v>17-0907-P1R2_F17_2G_3</v>
          </cell>
          <cell r="E1325" t="str">
            <v>17-0907-P1R2</v>
          </cell>
          <cell r="F1325" t="str">
            <v>F17</v>
          </cell>
          <cell r="G1325" t="str">
            <v>2G</v>
          </cell>
          <cell r="H1325">
            <v>3</v>
          </cell>
          <cell r="I1325" t="str">
            <v>PFHxSK</v>
          </cell>
          <cell r="J1325">
            <v>0.50216623576223363</v>
          </cell>
          <cell r="K1325" t="str">
            <v>G</v>
          </cell>
          <cell r="L1325">
            <v>2</v>
          </cell>
          <cell r="M1325">
            <v>96</v>
          </cell>
          <cell r="N1325">
            <v>5</v>
          </cell>
          <cell r="O1325" t="str">
            <v xml:space="preserve">Human </v>
          </cell>
          <cell r="P1325" t="str">
            <v>S1500+</v>
          </cell>
          <cell r="Q1325" t="str">
            <v>HepaRG</v>
          </cell>
          <cell r="R1325" t="str">
            <v>2D</v>
          </cell>
          <cell r="S1325" t="str">
            <v>NA</v>
          </cell>
          <cell r="T1325" t="str">
            <v>NA</v>
          </cell>
          <cell r="U1325" t="str">
            <v>NA</v>
          </cell>
        </row>
        <row r="1326">
          <cell r="A1326" t="str">
            <v>Plate6-F18</v>
          </cell>
          <cell r="B1326">
            <v>1314</v>
          </cell>
          <cell r="C1326">
            <v>6</v>
          </cell>
          <cell r="D1326" t="str">
            <v>17-0907-P1R2_F18_2G_4</v>
          </cell>
          <cell r="E1326" t="str">
            <v>17-0907-P1R2</v>
          </cell>
          <cell r="F1326" t="str">
            <v>F18</v>
          </cell>
          <cell r="G1326" t="str">
            <v>2G</v>
          </cell>
          <cell r="H1326">
            <v>4</v>
          </cell>
          <cell r="I1326" t="str">
            <v>PFHxSK</v>
          </cell>
          <cell r="J1326">
            <v>0.50216623576223363</v>
          </cell>
          <cell r="K1326" t="str">
            <v>G</v>
          </cell>
          <cell r="L1326">
            <v>2</v>
          </cell>
          <cell r="M1326">
            <v>96</v>
          </cell>
          <cell r="N1326">
            <v>5</v>
          </cell>
          <cell r="O1326" t="str">
            <v xml:space="preserve">Human </v>
          </cell>
          <cell r="P1326" t="str">
            <v>S1500+</v>
          </cell>
          <cell r="Q1326" t="str">
            <v>HepaRG</v>
          </cell>
          <cell r="R1326" t="str">
            <v>2D</v>
          </cell>
          <cell r="S1326" t="str">
            <v>NA</v>
          </cell>
          <cell r="T1326" t="str">
            <v>NA</v>
          </cell>
          <cell r="U1326" t="str">
            <v>NA</v>
          </cell>
        </row>
        <row r="1327">
          <cell r="A1327" t="str">
            <v>Plate6-F19</v>
          </cell>
          <cell r="B1327">
            <v>1317</v>
          </cell>
          <cell r="C1327">
            <v>6</v>
          </cell>
          <cell r="D1327" t="str">
            <v>17-0907-P1R2_F19_2H_3</v>
          </cell>
          <cell r="E1327" t="str">
            <v>17-0907-P1R2</v>
          </cell>
          <cell r="F1327" t="str">
            <v>F19</v>
          </cell>
          <cell r="G1327" t="str">
            <v>2H</v>
          </cell>
          <cell r="H1327">
            <v>3</v>
          </cell>
          <cell r="I1327" t="str">
            <v>PFHxSK</v>
          </cell>
          <cell r="J1327">
            <v>0.15891336574754228</v>
          </cell>
          <cell r="K1327" t="str">
            <v>H</v>
          </cell>
          <cell r="L1327">
            <v>2</v>
          </cell>
          <cell r="M1327">
            <v>96</v>
          </cell>
          <cell r="N1327">
            <v>5</v>
          </cell>
          <cell r="O1327" t="str">
            <v xml:space="preserve">Human </v>
          </cell>
          <cell r="P1327" t="str">
            <v>S1500+</v>
          </cell>
          <cell r="Q1327" t="str">
            <v>HepaRG</v>
          </cell>
          <cell r="R1327" t="str">
            <v>2D</v>
          </cell>
          <cell r="S1327" t="str">
            <v>NA</v>
          </cell>
          <cell r="T1327" t="str">
            <v>NA</v>
          </cell>
          <cell r="U1327" t="str">
            <v>NA</v>
          </cell>
        </row>
        <row r="1328">
          <cell r="A1328" t="str">
            <v>Plate6-F20</v>
          </cell>
          <cell r="B1328">
            <v>1318</v>
          </cell>
          <cell r="C1328">
            <v>6</v>
          </cell>
          <cell r="D1328" t="str">
            <v>17-0907-P1R2_F20_2H_4</v>
          </cell>
          <cell r="E1328" t="str">
            <v>17-0907-P1R2</v>
          </cell>
          <cell r="F1328" t="str">
            <v>F20</v>
          </cell>
          <cell r="G1328" t="str">
            <v>2H</v>
          </cell>
          <cell r="H1328">
            <v>4</v>
          </cell>
          <cell r="I1328" t="str">
            <v>PFHxSK</v>
          </cell>
          <cell r="J1328">
            <v>0.15891336574754228</v>
          </cell>
          <cell r="K1328" t="str">
            <v>H</v>
          </cell>
          <cell r="L1328">
            <v>2</v>
          </cell>
          <cell r="M1328">
            <v>96</v>
          </cell>
          <cell r="N1328">
            <v>5</v>
          </cell>
          <cell r="O1328" t="str">
            <v xml:space="preserve">Human </v>
          </cell>
          <cell r="P1328" t="str">
            <v>S1500+</v>
          </cell>
          <cell r="Q1328" t="str">
            <v>HepaRG</v>
          </cell>
          <cell r="R1328" t="str">
            <v>2D</v>
          </cell>
          <cell r="S1328" t="str">
            <v>NA</v>
          </cell>
          <cell r="T1328" t="str">
            <v>NA</v>
          </cell>
          <cell r="U1328" t="str">
            <v>NA</v>
          </cell>
        </row>
        <row r="1329">
          <cell r="A1329" t="str">
            <v>Plate6-F21</v>
          </cell>
          <cell r="B1329">
            <v>1321</v>
          </cell>
          <cell r="C1329">
            <v>6</v>
          </cell>
          <cell r="D1329" t="str">
            <v>17-0907-P1R2_F21_2I_3</v>
          </cell>
          <cell r="E1329" t="str">
            <v>17-0907-P1R2</v>
          </cell>
          <cell r="F1329" t="str">
            <v>F21</v>
          </cell>
          <cell r="G1329" t="str">
            <v>2I</v>
          </cell>
          <cell r="H1329">
            <v>3</v>
          </cell>
          <cell r="I1329" t="str">
            <v>PFHxSK</v>
          </cell>
          <cell r="J1329">
            <v>5.0289039793526037E-2</v>
          </cell>
          <cell r="K1329" t="str">
            <v>I</v>
          </cell>
          <cell r="L1329">
            <v>2</v>
          </cell>
          <cell r="M1329">
            <v>96</v>
          </cell>
          <cell r="N1329">
            <v>5</v>
          </cell>
          <cell r="O1329" t="str">
            <v xml:space="preserve">Human </v>
          </cell>
          <cell r="P1329" t="str">
            <v>S1500+</v>
          </cell>
          <cell r="Q1329" t="str">
            <v>HepaRG</v>
          </cell>
          <cell r="R1329" t="str">
            <v>2D</v>
          </cell>
          <cell r="S1329" t="str">
            <v>NA</v>
          </cell>
          <cell r="T1329" t="str">
            <v>NA</v>
          </cell>
          <cell r="U1329" t="str">
            <v>NA</v>
          </cell>
        </row>
        <row r="1330">
          <cell r="A1330" t="str">
            <v>Plate6-F22</v>
          </cell>
          <cell r="B1330">
            <v>1322</v>
          </cell>
          <cell r="C1330">
            <v>6</v>
          </cell>
          <cell r="D1330" t="str">
            <v>17-0907-P1R2_F22_2I_4</v>
          </cell>
          <cell r="E1330" t="str">
            <v>17-0907-P1R2</v>
          </cell>
          <cell r="F1330" t="str">
            <v>F22</v>
          </cell>
          <cell r="G1330" t="str">
            <v>2I</v>
          </cell>
          <cell r="H1330">
            <v>4</v>
          </cell>
          <cell r="I1330" t="str">
            <v>PFHxSK</v>
          </cell>
          <cell r="J1330">
            <v>5.0289039793526037E-2</v>
          </cell>
          <cell r="K1330" t="str">
            <v>I</v>
          </cell>
          <cell r="L1330">
            <v>2</v>
          </cell>
          <cell r="M1330">
            <v>96</v>
          </cell>
          <cell r="N1330">
            <v>5</v>
          </cell>
          <cell r="O1330" t="str">
            <v xml:space="preserve">Human </v>
          </cell>
          <cell r="P1330" t="str">
            <v>S1500+</v>
          </cell>
          <cell r="Q1330" t="str">
            <v>HepaRG</v>
          </cell>
          <cell r="R1330" t="str">
            <v>2D</v>
          </cell>
          <cell r="S1330" t="str">
            <v>NA</v>
          </cell>
          <cell r="T1330" t="str">
            <v>NA</v>
          </cell>
          <cell r="U1330" t="str">
            <v>NA</v>
          </cell>
        </row>
        <row r="1331">
          <cell r="A1331" t="str">
            <v>Plate6-F3</v>
          </cell>
          <cell r="B1331">
            <v>1289</v>
          </cell>
          <cell r="C1331">
            <v>6</v>
          </cell>
          <cell r="D1331" t="str">
            <v>17-0907-P1R2_F3_2A_3</v>
          </cell>
          <cell r="E1331" t="str">
            <v>17-0907-P1R2</v>
          </cell>
          <cell r="F1331" t="str">
            <v>F3</v>
          </cell>
          <cell r="G1331" t="str">
            <v>2A</v>
          </cell>
          <cell r="H1331">
            <v>3</v>
          </cell>
          <cell r="I1331" t="str">
            <v>PFHxSK</v>
          </cell>
          <cell r="J1331">
            <v>500</v>
          </cell>
          <cell r="K1331" t="str">
            <v>A</v>
          </cell>
          <cell r="L1331">
            <v>2</v>
          </cell>
          <cell r="M1331">
            <v>96</v>
          </cell>
          <cell r="N1331">
            <v>5</v>
          </cell>
          <cell r="O1331" t="str">
            <v xml:space="preserve">Human </v>
          </cell>
          <cell r="P1331" t="str">
            <v>S1500+</v>
          </cell>
          <cell r="Q1331" t="str">
            <v>HepaRG</v>
          </cell>
          <cell r="R1331" t="str">
            <v>2D</v>
          </cell>
          <cell r="S1331" t="str">
            <v>NA</v>
          </cell>
          <cell r="T1331" t="str">
            <v>NA</v>
          </cell>
          <cell r="U1331" t="str">
            <v>NA</v>
          </cell>
        </row>
        <row r="1332">
          <cell r="A1332" t="str">
            <v>Plate6-F4</v>
          </cell>
          <cell r="B1332">
            <v>1290</v>
          </cell>
          <cell r="C1332">
            <v>6</v>
          </cell>
          <cell r="D1332" t="str">
            <v>17-0907-P1R2_F4_2A_4</v>
          </cell>
          <cell r="E1332" t="str">
            <v>17-0907-P1R2</v>
          </cell>
          <cell r="F1332" t="str">
            <v>F4</v>
          </cell>
          <cell r="G1332" t="str">
            <v>2A</v>
          </cell>
          <cell r="H1332">
            <v>4</v>
          </cell>
          <cell r="I1332" t="str">
            <v>PFHxSK</v>
          </cell>
          <cell r="J1332">
            <v>500</v>
          </cell>
          <cell r="K1332" t="str">
            <v>A</v>
          </cell>
          <cell r="L1332">
            <v>2</v>
          </cell>
          <cell r="M1332">
            <v>96</v>
          </cell>
          <cell r="N1332">
            <v>5</v>
          </cell>
          <cell r="O1332" t="str">
            <v xml:space="preserve">Human </v>
          </cell>
          <cell r="P1332" t="str">
            <v>S1500+</v>
          </cell>
          <cell r="Q1332" t="str">
            <v>HepaRG</v>
          </cell>
          <cell r="R1332" t="str">
            <v>2D</v>
          </cell>
          <cell r="S1332" t="str">
            <v>NA</v>
          </cell>
          <cell r="T1332" t="str">
            <v>NA</v>
          </cell>
          <cell r="U1332" t="str">
            <v>NA</v>
          </cell>
        </row>
        <row r="1333">
          <cell r="A1333" t="str">
            <v>Plate6-F5</v>
          </cell>
          <cell r="B1333">
            <v>1293</v>
          </cell>
          <cell r="C1333">
            <v>6</v>
          </cell>
          <cell r="D1333" t="str">
            <v>17-0907-P1R2_F5_2B_3</v>
          </cell>
          <cell r="E1333" t="str">
            <v>17-0907-P1R2</v>
          </cell>
          <cell r="F1333" t="str">
            <v>F5</v>
          </cell>
          <cell r="G1333" t="str">
            <v>2B</v>
          </cell>
          <cell r="H1333">
            <v>3</v>
          </cell>
          <cell r="I1333" t="str">
            <v>PFHxSK</v>
          </cell>
          <cell r="J1333">
            <v>158.22784810126581</v>
          </cell>
          <cell r="K1333" t="str">
            <v>B</v>
          </cell>
          <cell r="L1333">
            <v>2</v>
          </cell>
          <cell r="M1333">
            <v>96</v>
          </cell>
          <cell r="N1333">
            <v>5</v>
          </cell>
          <cell r="O1333" t="str">
            <v xml:space="preserve">Human </v>
          </cell>
          <cell r="P1333" t="str">
            <v>S1500+</v>
          </cell>
          <cell r="Q1333" t="str">
            <v>HepaRG</v>
          </cell>
          <cell r="R1333" t="str">
            <v>2D</v>
          </cell>
          <cell r="S1333" t="str">
            <v>NA</v>
          </cell>
          <cell r="T1333" t="str">
            <v>NA</v>
          </cell>
          <cell r="U1333" t="str">
            <v>NA</v>
          </cell>
        </row>
        <row r="1334">
          <cell r="A1334" t="str">
            <v>Plate6-F6</v>
          </cell>
          <cell r="B1334">
            <v>1294</v>
          </cell>
          <cell r="C1334">
            <v>6</v>
          </cell>
          <cell r="D1334" t="str">
            <v>17-0907-P1R2_F6_2B_4</v>
          </cell>
          <cell r="E1334" t="str">
            <v>17-0907-P1R2</v>
          </cell>
          <cell r="F1334" t="str">
            <v>F6</v>
          </cell>
          <cell r="G1334" t="str">
            <v>2B</v>
          </cell>
          <cell r="H1334">
            <v>4</v>
          </cell>
          <cell r="I1334" t="str">
            <v>PFHxSK</v>
          </cell>
          <cell r="J1334">
            <v>158.22784810126581</v>
          </cell>
          <cell r="K1334" t="str">
            <v>B</v>
          </cell>
          <cell r="L1334">
            <v>2</v>
          </cell>
          <cell r="M1334">
            <v>96</v>
          </cell>
          <cell r="N1334">
            <v>5</v>
          </cell>
          <cell r="O1334" t="str">
            <v xml:space="preserve">Human </v>
          </cell>
          <cell r="P1334" t="str">
            <v>S1500+</v>
          </cell>
          <cell r="Q1334" t="str">
            <v>HepaRG</v>
          </cell>
          <cell r="R1334" t="str">
            <v>2D</v>
          </cell>
          <cell r="S1334" t="str">
            <v>NA</v>
          </cell>
          <cell r="T1334" t="str">
            <v>NA</v>
          </cell>
          <cell r="U1334" t="str">
            <v>NA</v>
          </cell>
        </row>
        <row r="1335">
          <cell r="A1335" t="str">
            <v>Plate6-F7</v>
          </cell>
          <cell r="B1335">
            <v>1297</v>
          </cell>
          <cell r="C1335">
            <v>6</v>
          </cell>
          <cell r="D1335" t="str">
            <v>17-0907-P1R2_F7_2C_3</v>
          </cell>
          <cell r="E1335" t="str">
            <v>17-0907-P1R2</v>
          </cell>
          <cell r="F1335" t="str">
            <v>F7</v>
          </cell>
          <cell r="G1335" t="str">
            <v>2C</v>
          </cell>
          <cell r="H1335">
            <v>3</v>
          </cell>
          <cell r="I1335" t="str">
            <v>PFHxSK</v>
          </cell>
          <cell r="J1335">
            <v>50.072103829514496</v>
          </cell>
          <cell r="K1335" t="str">
            <v>C</v>
          </cell>
          <cell r="L1335">
            <v>2</v>
          </cell>
          <cell r="M1335">
            <v>96</v>
          </cell>
          <cell r="N1335">
            <v>5</v>
          </cell>
          <cell r="O1335" t="str">
            <v xml:space="preserve">Human </v>
          </cell>
          <cell r="P1335" t="str">
            <v>S1500+</v>
          </cell>
          <cell r="Q1335" t="str">
            <v>HepaRG</v>
          </cell>
          <cell r="R1335" t="str">
            <v>2D</v>
          </cell>
          <cell r="S1335" t="str">
            <v>NA</v>
          </cell>
          <cell r="T1335" t="str">
            <v>NA</v>
          </cell>
          <cell r="U1335" t="str">
            <v>NA</v>
          </cell>
        </row>
        <row r="1336">
          <cell r="A1336" t="str">
            <v>Plate6-F8</v>
          </cell>
          <cell r="B1336">
            <v>1298</v>
          </cell>
          <cell r="C1336">
            <v>6</v>
          </cell>
          <cell r="D1336" t="str">
            <v>17-0907-P1R2_F8_2C_4</v>
          </cell>
          <cell r="E1336" t="str">
            <v>17-0907-P1R2</v>
          </cell>
          <cell r="F1336" t="str">
            <v>F8</v>
          </cell>
          <cell r="G1336" t="str">
            <v>2C</v>
          </cell>
          <cell r="H1336">
            <v>4</v>
          </cell>
          <cell r="I1336" t="str">
            <v>PFHxSK</v>
          </cell>
          <cell r="J1336">
            <v>50.072103829514496</v>
          </cell>
          <cell r="K1336" t="str">
            <v>C</v>
          </cell>
          <cell r="L1336">
            <v>2</v>
          </cell>
          <cell r="M1336">
            <v>96</v>
          </cell>
          <cell r="N1336">
            <v>5</v>
          </cell>
          <cell r="O1336" t="str">
            <v xml:space="preserve">Human </v>
          </cell>
          <cell r="P1336" t="str">
            <v>S1500+</v>
          </cell>
          <cell r="Q1336" t="str">
            <v>HepaRG</v>
          </cell>
          <cell r="R1336" t="str">
            <v>2D</v>
          </cell>
          <cell r="S1336" t="str">
            <v>NA</v>
          </cell>
          <cell r="T1336" t="str">
            <v>NA</v>
          </cell>
          <cell r="U1336" t="str">
            <v>NA</v>
          </cell>
        </row>
        <row r="1337">
          <cell r="A1337" t="str">
            <v>Plate6-F9</v>
          </cell>
          <cell r="B1337">
            <v>1301</v>
          </cell>
          <cell r="C1337">
            <v>6</v>
          </cell>
          <cell r="D1337" t="str">
            <v>17-0907-P1R2_F9_2D_3</v>
          </cell>
          <cell r="E1337" t="str">
            <v>17-0907-P1R2</v>
          </cell>
          <cell r="F1337" t="str">
            <v>F9</v>
          </cell>
          <cell r="G1337" t="str">
            <v>2D</v>
          </cell>
          <cell r="H1337">
            <v>3</v>
          </cell>
          <cell r="I1337" t="str">
            <v>PFHxSK</v>
          </cell>
          <cell r="J1337">
            <v>15.84560247769446</v>
          </cell>
          <cell r="K1337" t="str">
            <v>D</v>
          </cell>
          <cell r="L1337">
            <v>2</v>
          </cell>
          <cell r="M1337">
            <v>96</v>
          </cell>
          <cell r="N1337">
            <v>5</v>
          </cell>
          <cell r="O1337" t="str">
            <v xml:space="preserve">Human </v>
          </cell>
          <cell r="P1337" t="str">
            <v>S1500+</v>
          </cell>
          <cell r="Q1337" t="str">
            <v>HepaRG</v>
          </cell>
          <cell r="R1337" t="str">
            <v>2D</v>
          </cell>
          <cell r="S1337" t="str">
            <v>NA</v>
          </cell>
          <cell r="T1337" t="str">
            <v>NA</v>
          </cell>
          <cell r="U1337" t="str">
            <v>NA</v>
          </cell>
        </row>
        <row r="1338">
          <cell r="A1338" t="str">
            <v>Plate6-G1</v>
          </cell>
          <cell r="B1338">
            <v>1497</v>
          </cell>
          <cell r="C1338">
            <v>6</v>
          </cell>
          <cell r="D1338" t="str">
            <v>17-0907-P1R2_G1_NTP- CONTROL-7_1</v>
          </cell>
          <cell r="E1338" t="str">
            <v>17-0907-P1R2</v>
          </cell>
          <cell r="F1338" t="str">
            <v>G1</v>
          </cell>
          <cell r="G1338" t="str">
            <v>NTP- CONTROL-7</v>
          </cell>
          <cell r="H1338">
            <v>1</v>
          </cell>
          <cell r="I1338" t="str">
            <v>Lysate control2</v>
          </cell>
          <cell r="J1338" t="str">
            <v>NA</v>
          </cell>
          <cell r="K1338" t="str">
            <v>NA</v>
          </cell>
          <cell r="L1338">
            <v>2</v>
          </cell>
          <cell r="M1338">
            <v>96</v>
          </cell>
          <cell r="N1338">
            <v>5</v>
          </cell>
          <cell r="O1338" t="str">
            <v xml:space="preserve">Human </v>
          </cell>
          <cell r="P1338" t="str">
            <v>S1500+</v>
          </cell>
          <cell r="Q1338" t="str">
            <v>HepaRG</v>
          </cell>
          <cell r="R1338" t="str">
            <v>2D</v>
          </cell>
          <cell r="S1338" t="str">
            <v>NA</v>
          </cell>
          <cell r="T1338" t="str">
            <v>NA</v>
          </cell>
          <cell r="U1338" t="str">
            <v>NA</v>
          </cell>
        </row>
        <row r="1339">
          <cell r="A1339" t="str">
            <v>Plate6-G10</v>
          </cell>
          <cell r="B1339">
            <v>1336</v>
          </cell>
          <cell r="C1339">
            <v>6</v>
          </cell>
          <cell r="D1339" t="str">
            <v>17-0907-P1R2_G10_3D_2</v>
          </cell>
          <cell r="E1339" t="str">
            <v>17-0907-P1R2</v>
          </cell>
          <cell r="F1339" t="str">
            <v>G10</v>
          </cell>
          <cell r="G1339" t="str">
            <v>3D</v>
          </cell>
          <cell r="H1339">
            <v>2</v>
          </cell>
          <cell r="I1339" t="str">
            <v>PFBS</v>
          </cell>
          <cell r="J1339">
            <v>15.84560247769446</v>
          </cell>
          <cell r="K1339" t="str">
            <v>D</v>
          </cell>
          <cell r="L1339">
            <v>2</v>
          </cell>
          <cell r="M1339">
            <v>96</v>
          </cell>
          <cell r="N1339">
            <v>5</v>
          </cell>
          <cell r="O1339" t="str">
            <v xml:space="preserve">Human </v>
          </cell>
          <cell r="P1339" t="str">
            <v>S1500+</v>
          </cell>
          <cell r="Q1339" t="str">
            <v>HepaRG</v>
          </cell>
          <cell r="R1339" t="str">
            <v>2D</v>
          </cell>
          <cell r="S1339" t="str">
            <v>NA</v>
          </cell>
          <cell r="T1339" t="str">
            <v>NA</v>
          </cell>
          <cell r="U1339" t="str">
            <v>NA</v>
          </cell>
        </row>
        <row r="1340">
          <cell r="A1340" t="str">
            <v>Plate6-G11</v>
          </cell>
          <cell r="B1340">
            <v>1339</v>
          </cell>
          <cell r="C1340">
            <v>6</v>
          </cell>
          <cell r="D1340" t="str">
            <v>17-0907-P1R2_G11_3E_1</v>
          </cell>
          <cell r="E1340" t="str">
            <v>17-0907-P1R2</v>
          </cell>
          <cell r="F1340" t="str">
            <v>G11</v>
          </cell>
          <cell r="G1340" t="str">
            <v>3E</v>
          </cell>
          <cell r="H1340">
            <v>1</v>
          </cell>
          <cell r="I1340" t="str">
            <v>PFBS</v>
          </cell>
          <cell r="J1340">
            <v>5.0144311638273606</v>
          </cell>
          <cell r="K1340" t="str">
            <v>E</v>
          </cell>
          <cell r="L1340">
            <v>2</v>
          </cell>
          <cell r="M1340">
            <v>96</v>
          </cell>
          <cell r="N1340">
            <v>5</v>
          </cell>
          <cell r="O1340" t="str">
            <v xml:space="preserve">Human </v>
          </cell>
          <cell r="P1340" t="str">
            <v>S1500+</v>
          </cell>
          <cell r="Q1340" t="str">
            <v>HepaRG</v>
          </cell>
          <cell r="R1340" t="str">
            <v>2D</v>
          </cell>
          <cell r="S1340" t="str">
            <v>NA</v>
          </cell>
          <cell r="T1340" t="str">
            <v>NA</v>
          </cell>
          <cell r="U1340" t="str">
            <v>NA</v>
          </cell>
        </row>
        <row r="1341">
          <cell r="A1341" t="str">
            <v>Plate6-G12</v>
          </cell>
          <cell r="B1341">
            <v>1340</v>
          </cell>
          <cell r="C1341">
            <v>6</v>
          </cell>
          <cell r="D1341" t="str">
            <v>17-0907-P1R2_G12_3E_2</v>
          </cell>
          <cell r="E1341" t="str">
            <v>17-0907-P1R2</v>
          </cell>
          <cell r="F1341" t="str">
            <v>G12</v>
          </cell>
          <cell r="G1341" t="str">
            <v>3E</v>
          </cell>
          <cell r="H1341">
            <v>2</v>
          </cell>
          <cell r="I1341" t="str">
            <v>PFBS</v>
          </cell>
          <cell r="J1341">
            <v>5.0144311638273606</v>
          </cell>
          <cell r="K1341" t="str">
            <v>E</v>
          </cell>
          <cell r="L1341">
            <v>2</v>
          </cell>
          <cell r="M1341">
            <v>96</v>
          </cell>
          <cell r="N1341">
            <v>5</v>
          </cell>
          <cell r="O1341" t="str">
            <v xml:space="preserve">Human </v>
          </cell>
          <cell r="P1341" t="str">
            <v>S1500+</v>
          </cell>
          <cell r="Q1341" t="str">
            <v>HepaRG</v>
          </cell>
          <cell r="R1341" t="str">
            <v>2D</v>
          </cell>
          <cell r="S1341" t="str">
            <v>NA</v>
          </cell>
          <cell r="T1341" t="str">
            <v>NA</v>
          </cell>
          <cell r="U1341" t="str">
            <v>NA</v>
          </cell>
        </row>
        <row r="1342">
          <cell r="A1342" t="str">
            <v>Plate6-G13</v>
          </cell>
          <cell r="B1342">
            <v>1475</v>
          </cell>
          <cell r="C1342">
            <v>6</v>
          </cell>
          <cell r="D1342" t="str">
            <v>17-0907-P1R2_G13_Media _1</v>
          </cell>
          <cell r="E1342" t="str">
            <v>17-0907-P1R2</v>
          </cell>
          <cell r="F1342" t="str">
            <v>G13</v>
          </cell>
          <cell r="G1342" t="str">
            <v xml:space="preserve">Media </v>
          </cell>
          <cell r="H1342">
            <v>1</v>
          </cell>
          <cell r="I1342" t="str">
            <v>Media control</v>
          </cell>
          <cell r="J1342">
            <v>0</v>
          </cell>
          <cell r="K1342" t="str">
            <v>NA</v>
          </cell>
          <cell r="L1342">
            <v>2</v>
          </cell>
          <cell r="M1342">
            <v>96</v>
          </cell>
          <cell r="N1342">
            <v>5</v>
          </cell>
          <cell r="O1342" t="str">
            <v xml:space="preserve">Human </v>
          </cell>
          <cell r="P1342" t="str">
            <v>S1500+</v>
          </cell>
          <cell r="Q1342" t="str">
            <v>HepaRG</v>
          </cell>
          <cell r="R1342" t="str">
            <v>2D</v>
          </cell>
          <cell r="S1342" t="str">
            <v>NA</v>
          </cell>
          <cell r="T1342" t="str">
            <v>NA</v>
          </cell>
          <cell r="U1342" t="str">
            <v>NA</v>
          </cell>
        </row>
        <row r="1343">
          <cell r="A1343" t="str">
            <v>Plate6-G14</v>
          </cell>
          <cell r="B1343">
            <v>1476</v>
          </cell>
          <cell r="C1343">
            <v>6</v>
          </cell>
          <cell r="D1343" t="str">
            <v>17-0907-P1R2_G14_Media _2</v>
          </cell>
          <cell r="E1343" t="str">
            <v>17-0907-P1R2</v>
          </cell>
          <cell r="F1343" t="str">
            <v>G14</v>
          </cell>
          <cell r="G1343" t="str">
            <v xml:space="preserve">Media </v>
          </cell>
          <cell r="H1343">
            <v>2</v>
          </cell>
          <cell r="I1343" t="str">
            <v>Media control</v>
          </cell>
          <cell r="J1343">
            <v>0</v>
          </cell>
          <cell r="K1343" t="str">
            <v>NA</v>
          </cell>
          <cell r="L1343">
            <v>2</v>
          </cell>
          <cell r="M1343">
            <v>96</v>
          </cell>
          <cell r="N1343">
            <v>5</v>
          </cell>
          <cell r="O1343" t="str">
            <v xml:space="preserve">Human </v>
          </cell>
          <cell r="P1343" t="str">
            <v>S1500+</v>
          </cell>
          <cell r="Q1343" t="str">
            <v>HepaRG</v>
          </cell>
          <cell r="R1343" t="str">
            <v>2D</v>
          </cell>
          <cell r="S1343" t="str">
            <v>NA</v>
          </cell>
          <cell r="T1343" t="str">
            <v>NA</v>
          </cell>
          <cell r="U1343" t="str">
            <v>NA</v>
          </cell>
        </row>
        <row r="1344">
          <cell r="A1344" t="str">
            <v>Plate6-G15</v>
          </cell>
          <cell r="B1344">
            <v>1343</v>
          </cell>
          <cell r="C1344">
            <v>6</v>
          </cell>
          <cell r="D1344" t="str">
            <v>17-0907-P1R2_G15_3F_1</v>
          </cell>
          <cell r="E1344" t="str">
            <v>17-0907-P1R2</v>
          </cell>
          <cell r="F1344" t="str">
            <v>G15</v>
          </cell>
          <cell r="G1344" t="str">
            <v>3F</v>
          </cell>
          <cell r="H1344">
            <v>1</v>
          </cell>
          <cell r="I1344" t="str">
            <v>PFBS</v>
          </cell>
          <cell r="J1344">
            <v>1.5868453050086584</v>
          </cell>
          <cell r="K1344" t="str">
            <v>F</v>
          </cell>
          <cell r="L1344">
            <v>2</v>
          </cell>
          <cell r="M1344">
            <v>96</v>
          </cell>
          <cell r="N1344">
            <v>5</v>
          </cell>
          <cell r="O1344" t="str">
            <v xml:space="preserve">Human </v>
          </cell>
          <cell r="P1344" t="str">
            <v>S1500+</v>
          </cell>
          <cell r="Q1344" t="str">
            <v>HepaRG</v>
          </cell>
          <cell r="R1344" t="str">
            <v>2D</v>
          </cell>
          <cell r="S1344" t="str">
            <v>NA</v>
          </cell>
          <cell r="T1344" t="str">
            <v>NA</v>
          </cell>
          <cell r="U1344" t="str">
            <v>NA</v>
          </cell>
        </row>
        <row r="1345">
          <cell r="A1345" t="str">
            <v>Plate6-G16</v>
          </cell>
          <cell r="B1345">
            <v>1344</v>
          </cell>
          <cell r="C1345">
            <v>6</v>
          </cell>
          <cell r="D1345" t="str">
            <v>17-0907-P1R2_G16_3F_2</v>
          </cell>
          <cell r="E1345" t="str">
            <v>17-0907-P1R2</v>
          </cell>
          <cell r="F1345" t="str">
            <v>G16</v>
          </cell>
          <cell r="G1345" t="str">
            <v>3F</v>
          </cell>
          <cell r="H1345">
            <v>2</v>
          </cell>
          <cell r="I1345" t="str">
            <v>PFBS</v>
          </cell>
          <cell r="J1345">
            <v>1.5868453050086584</v>
          </cell>
          <cell r="K1345" t="str">
            <v>F</v>
          </cell>
          <cell r="L1345">
            <v>2</v>
          </cell>
          <cell r="M1345">
            <v>96</v>
          </cell>
          <cell r="N1345">
            <v>5</v>
          </cell>
          <cell r="O1345" t="str">
            <v xml:space="preserve">Human </v>
          </cell>
          <cell r="P1345" t="str">
            <v>S1500+</v>
          </cell>
          <cell r="Q1345" t="str">
            <v>HepaRG</v>
          </cell>
          <cell r="R1345" t="str">
            <v>2D</v>
          </cell>
          <cell r="S1345" t="str">
            <v>NA</v>
          </cell>
          <cell r="T1345" t="str">
            <v>NA</v>
          </cell>
          <cell r="U1345" t="str">
            <v>NA</v>
          </cell>
        </row>
        <row r="1346">
          <cell r="A1346" t="str">
            <v>Plate6-G17</v>
          </cell>
          <cell r="B1346">
            <v>1347</v>
          </cell>
          <cell r="C1346">
            <v>6</v>
          </cell>
          <cell r="D1346" t="str">
            <v>17-0907-P1R2_G17_3G_1</v>
          </cell>
          <cell r="E1346" t="str">
            <v>17-0907-P1R2</v>
          </cell>
          <cell r="F1346" t="str">
            <v>G17</v>
          </cell>
          <cell r="G1346" t="str">
            <v>3G</v>
          </cell>
          <cell r="H1346">
            <v>1</v>
          </cell>
          <cell r="I1346" t="str">
            <v>PFBS</v>
          </cell>
          <cell r="J1346">
            <v>0.50216623576223363</v>
          </cell>
          <cell r="K1346" t="str">
            <v>G</v>
          </cell>
          <cell r="L1346">
            <v>2</v>
          </cell>
          <cell r="M1346">
            <v>96</v>
          </cell>
          <cell r="N1346">
            <v>5</v>
          </cell>
          <cell r="O1346" t="str">
            <v xml:space="preserve">Human </v>
          </cell>
          <cell r="P1346" t="str">
            <v>S1500+</v>
          </cell>
          <cell r="Q1346" t="str">
            <v>HepaRG</v>
          </cell>
          <cell r="R1346" t="str">
            <v>2D</v>
          </cell>
          <cell r="S1346" t="str">
            <v>NA</v>
          </cell>
          <cell r="T1346" t="str">
            <v>NA</v>
          </cell>
          <cell r="U1346" t="str">
            <v>NA</v>
          </cell>
        </row>
        <row r="1347">
          <cell r="A1347" t="str">
            <v>Plate6-G18</v>
          </cell>
          <cell r="B1347">
            <v>1348</v>
          </cell>
          <cell r="C1347">
            <v>6</v>
          </cell>
          <cell r="D1347" t="str">
            <v>17-0907-P1R2_G18_3G_2</v>
          </cell>
          <cell r="E1347" t="str">
            <v>17-0907-P1R2</v>
          </cell>
          <cell r="F1347" t="str">
            <v>G18</v>
          </cell>
          <cell r="G1347" t="str">
            <v>3G</v>
          </cell>
          <cell r="H1347">
            <v>2</v>
          </cell>
          <cell r="I1347" t="str">
            <v>PFBS</v>
          </cell>
          <cell r="J1347">
            <v>0.50216623576223363</v>
          </cell>
          <cell r="K1347" t="str">
            <v>G</v>
          </cell>
          <cell r="L1347">
            <v>2</v>
          </cell>
          <cell r="M1347">
            <v>96</v>
          </cell>
          <cell r="N1347">
            <v>5</v>
          </cell>
          <cell r="O1347" t="str">
            <v xml:space="preserve">Human </v>
          </cell>
          <cell r="P1347" t="str">
            <v>S1500+</v>
          </cell>
          <cell r="Q1347" t="str">
            <v>HepaRG</v>
          </cell>
          <cell r="R1347" t="str">
            <v>2D</v>
          </cell>
          <cell r="S1347" t="str">
            <v>NA</v>
          </cell>
          <cell r="T1347" t="str">
            <v>NA</v>
          </cell>
          <cell r="U1347" t="str">
            <v>NA</v>
          </cell>
        </row>
        <row r="1348">
          <cell r="A1348" t="str">
            <v>Plate6-G19</v>
          </cell>
          <cell r="B1348">
            <v>1351</v>
          </cell>
          <cell r="C1348">
            <v>6</v>
          </cell>
          <cell r="D1348" t="str">
            <v>17-0907-P1R2_G19_3H_1</v>
          </cell>
          <cell r="E1348" t="str">
            <v>17-0907-P1R2</v>
          </cell>
          <cell r="F1348" t="str">
            <v>G19</v>
          </cell>
          <cell r="G1348" t="str">
            <v>3H</v>
          </cell>
          <cell r="H1348">
            <v>1</v>
          </cell>
          <cell r="I1348" t="str">
            <v>PFBS</v>
          </cell>
          <cell r="J1348">
            <v>0.15891336574754228</v>
          </cell>
          <cell r="K1348" t="str">
            <v>H</v>
          </cell>
          <cell r="L1348">
            <v>2</v>
          </cell>
          <cell r="M1348">
            <v>96</v>
          </cell>
          <cell r="N1348">
            <v>5</v>
          </cell>
          <cell r="O1348" t="str">
            <v xml:space="preserve">Human </v>
          </cell>
          <cell r="P1348" t="str">
            <v>S1500+</v>
          </cell>
          <cell r="Q1348" t="str">
            <v>HepaRG</v>
          </cell>
          <cell r="R1348" t="str">
            <v>2D</v>
          </cell>
          <cell r="S1348" t="str">
            <v>NA</v>
          </cell>
          <cell r="T1348" t="str">
            <v>NA</v>
          </cell>
          <cell r="U1348" t="str">
            <v>NA</v>
          </cell>
        </row>
        <row r="1349">
          <cell r="A1349" t="str">
            <v>Plate6-G20</v>
          </cell>
          <cell r="B1349">
            <v>1352</v>
          </cell>
          <cell r="C1349">
            <v>6</v>
          </cell>
          <cell r="D1349" t="str">
            <v>17-0907-P1R2_G20_3H_2</v>
          </cell>
          <cell r="E1349" t="str">
            <v>17-0907-P1R2</v>
          </cell>
          <cell r="F1349" t="str">
            <v>G20</v>
          </cell>
          <cell r="G1349" t="str">
            <v>3H</v>
          </cell>
          <cell r="H1349">
            <v>2</v>
          </cell>
          <cell r="I1349" t="str">
            <v>PFBS</v>
          </cell>
          <cell r="J1349">
            <v>0.15891336574754228</v>
          </cell>
          <cell r="K1349" t="str">
            <v>H</v>
          </cell>
          <cell r="L1349">
            <v>2</v>
          </cell>
          <cell r="M1349">
            <v>96</v>
          </cell>
          <cell r="N1349">
            <v>5</v>
          </cell>
          <cell r="O1349" t="str">
            <v xml:space="preserve">Human </v>
          </cell>
          <cell r="P1349" t="str">
            <v>S1500+</v>
          </cell>
          <cell r="Q1349" t="str">
            <v>HepaRG</v>
          </cell>
          <cell r="R1349" t="str">
            <v>2D</v>
          </cell>
          <cell r="S1349" t="str">
            <v>NA</v>
          </cell>
          <cell r="T1349" t="str">
            <v>NA</v>
          </cell>
          <cell r="U1349" t="str">
            <v>NA</v>
          </cell>
        </row>
        <row r="1350">
          <cell r="A1350" t="str">
            <v>Plate6-G21</v>
          </cell>
          <cell r="B1350">
            <v>1355</v>
          </cell>
          <cell r="C1350">
            <v>6</v>
          </cell>
          <cell r="D1350" t="str">
            <v>17-0907-P1R2_G21_3I_1</v>
          </cell>
          <cell r="E1350" t="str">
            <v>17-0907-P1R2</v>
          </cell>
          <cell r="F1350" t="str">
            <v>G21</v>
          </cell>
          <cell r="G1350" t="str">
            <v>3I</v>
          </cell>
          <cell r="H1350">
            <v>1</v>
          </cell>
          <cell r="I1350" t="str">
            <v>PFBS</v>
          </cell>
          <cell r="J1350">
            <v>5.0289039793526037E-2</v>
          </cell>
          <cell r="K1350" t="str">
            <v>I</v>
          </cell>
          <cell r="L1350">
            <v>2</v>
          </cell>
          <cell r="M1350">
            <v>96</v>
          </cell>
          <cell r="N1350">
            <v>5</v>
          </cell>
          <cell r="O1350" t="str">
            <v xml:space="preserve">Human </v>
          </cell>
          <cell r="P1350" t="str">
            <v>S1500+</v>
          </cell>
          <cell r="Q1350" t="str">
            <v>HepaRG</v>
          </cell>
          <cell r="R1350" t="str">
            <v>2D</v>
          </cell>
          <cell r="S1350" t="str">
            <v>NA</v>
          </cell>
          <cell r="T1350" t="str">
            <v>NA</v>
          </cell>
          <cell r="U1350" t="str">
            <v>NA</v>
          </cell>
        </row>
        <row r="1351">
          <cell r="A1351" t="str">
            <v>Plate6-G22</v>
          </cell>
          <cell r="B1351">
            <v>1356</v>
          </cell>
          <cell r="C1351">
            <v>6</v>
          </cell>
          <cell r="D1351" t="str">
            <v>17-0907-P1R2_G22_3I_2</v>
          </cell>
          <cell r="E1351" t="str">
            <v>17-0907-P1R2</v>
          </cell>
          <cell r="F1351" t="str">
            <v>G22</v>
          </cell>
          <cell r="G1351" t="str">
            <v>3I</v>
          </cell>
          <cell r="H1351">
            <v>2</v>
          </cell>
          <cell r="I1351" t="str">
            <v>PFBS</v>
          </cell>
          <cell r="J1351">
            <v>5.0289039793526037E-2</v>
          </cell>
          <cell r="K1351" t="str">
            <v>I</v>
          </cell>
          <cell r="L1351">
            <v>2</v>
          </cell>
          <cell r="M1351">
            <v>96</v>
          </cell>
          <cell r="N1351">
            <v>5</v>
          </cell>
          <cell r="O1351" t="str">
            <v xml:space="preserve">Human </v>
          </cell>
          <cell r="P1351" t="str">
            <v>S1500+</v>
          </cell>
          <cell r="Q1351" t="str">
            <v>HepaRG</v>
          </cell>
          <cell r="R1351" t="str">
            <v>2D</v>
          </cell>
          <cell r="S1351" t="str">
            <v>NA</v>
          </cell>
          <cell r="T1351" t="str">
            <v>NA</v>
          </cell>
          <cell r="U1351" t="str">
            <v>NA</v>
          </cell>
        </row>
        <row r="1352">
          <cell r="A1352" t="str">
            <v>Plate6-G3</v>
          </cell>
          <cell r="B1352">
            <v>1323</v>
          </cell>
          <cell r="C1352">
            <v>6</v>
          </cell>
          <cell r="D1352" t="str">
            <v>17-0907-P1R2_G3_3A_1</v>
          </cell>
          <cell r="E1352" t="str">
            <v>17-0907-P1R2</v>
          </cell>
          <cell r="F1352" t="str">
            <v>G3</v>
          </cell>
          <cell r="G1352" t="str">
            <v>3A</v>
          </cell>
          <cell r="H1352">
            <v>1</v>
          </cell>
          <cell r="I1352" t="str">
            <v>PFBS</v>
          </cell>
          <cell r="J1352">
            <v>500</v>
          </cell>
          <cell r="K1352" t="str">
            <v>A</v>
          </cell>
          <cell r="L1352">
            <v>2</v>
          </cell>
          <cell r="M1352">
            <v>96</v>
          </cell>
          <cell r="N1352">
            <v>5</v>
          </cell>
          <cell r="O1352" t="str">
            <v xml:space="preserve">Human </v>
          </cell>
          <cell r="P1352" t="str">
            <v>S1500+</v>
          </cell>
          <cell r="Q1352" t="str">
            <v>HepaRG</v>
          </cell>
          <cell r="R1352" t="str">
            <v>2D</v>
          </cell>
          <cell r="S1352" t="str">
            <v>NA</v>
          </cell>
          <cell r="T1352" t="str">
            <v>NA</v>
          </cell>
          <cell r="U1352" t="str">
            <v>NA</v>
          </cell>
        </row>
        <row r="1353">
          <cell r="A1353" t="str">
            <v>Plate6-G4</v>
          </cell>
          <cell r="B1353">
            <v>1324</v>
          </cell>
          <cell r="C1353">
            <v>6</v>
          </cell>
          <cell r="D1353" t="str">
            <v>17-0907-P1R2_G4_3A_2</v>
          </cell>
          <cell r="E1353" t="str">
            <v>17-0907-P1R2</v>
          </cell>
          <cell r="F1353" t="str">
            <v>G4</v>
          </cell>
          <cell r="G1353" t="str">
            <v>3A</v>
          </cell>
          <cell r="H1353">
            <v>2</v>
          </cell>
          <cell r="I1353" t="str">
            <v>PFBS</v>
          </cell>
          <cell r="J1353">
            <v>500</v>
          </cell>
          <cell r="K1353" t="str">
            <v>A</v>
          </cell>
          <cell r="L1353">
            <v>2</v>
          </cell>
          <cell r="M1353">
            <v>96</v>
          </cell>
          <cell r="N1353">
            <v>5</v>
          </cell>
          <cell r="O1353" t="str">
            <v xml:space="preserve">Human </v>
          </cell>
          <cell r="P1353" t="str">
            <v>S1500+</v>
          </cell>
          <cell r="Q1353" t="str">
            <v>HepaRG</v>
          </cell>
          <cell r="R1353" t="str">
            <v>2D</v>
          </cell>
          <cell r="S1353" t="str">
            <v>NA</v>
          </cell>
          <cell r="T1353" t="str">
            <v>NA</v>
          </cell>
          <cell r="U1353" t="str">
            <v>NA</v>
          </cell>
        </row>
        <row r="1354">
          <cell r="A1354" t="str">
            <v>Plate6-G5</v>
          </cell>
          <cell r="B1354">
            <v>1327</v>
          </cell>
          <cell r="C1354">
            <v>6</v>
          </cell>
          <cell r="D1354" t="str">
            <v>17-0907-P1R2_G5_3B_1</v>
          </cell>
          <cell r="E1354" t="str">
            <v>17-0907-P1R2</v>
          </cell>
          <cell r="F1354" t="str">
            <v>G5</v>
          </cell>
          <cell r="G1354" t="str">
            <v>3B</v>
          </cell>
          <cell r="H1354">
            <v>1</v>
          </cell>
          <cell r="I1354" t="str">
            <v>PFBS</v>
          </cell>
          <cell r="J1354">
            <v>158.22784810126581</v>
          </cell>
          <cell r="K1354" t="str">
            <v>B</v>
          </cell>
          <cell r="L1354">
            <v>2</v>
          </cell>
          <cell r="M1354">
            <v>96</v>
          </cell>
          <cell r="N1354">
            <v>5</v>
          </cell>
          <cell r="O1354" t="str">
            <v xml:space="preserve">Human </v>
          </cell>
          <cell r="P1354" t="str">
            <v>S1500+</v>
          </cell>
          <cell r="Q1354" t="str">
            <v>HepaRG</v>
          </cell>
          <cell r="R1354" t="str">
            <v>2D</v>
          </cell>
          <cell r="S1354" t="str">
            <v>NA</v>
          </cell>
          <cell r="T1354" t="str">
            <v>NA</v>
          </cell>
          <cell r="U1354" t="str">
            <v>NA</v>
          </cell>
        </row>
        <row r="1355">
          <cell r="A1355" t="str">
            <v>Plate6-G6</v>
          </cell>
          <cell r="B1355">
            <v>1328</v>
          </cell>
          <cell r="C1355">
            <v>6</v>
          </cell>
          <cell r="D1355" t="str">
            <v>17-0907-P1R2_G6_3B_2</v>
          </cell>
          <cell r="E1355" t="str">
            <v>17-0907-P1R2</v>
          </cell>
          <cell r="F1355" t="str">
            <v>G6</v>
          </cell>
          <cell r="G1355" t="str">
            <v>3B</v>
          </cell>
          <cell r="H1355">
            <v>2</v>
          </cell>
          <cell r="I1355" t="str">
            <v>PFBS</v>
          </cell>
          <cell r="J1355">
            <v>158.22784810126581</v>
          </cell>
          <cell r="K1355" t="str">
            <v>B</v>
          </cell>
          <cell r="L1355">
            <v>2</v>
          </cell>
          <cell r="M1355">
            <v>96</v>
          </cell>
          <cell r="N1355">
            <v>5</v>
          </cell>
          <cell r="O1355" t="str">
            <v xml:space="preserve">Human </v>
          </cell>
          <cell r="P1355" t="str">
            <v>S1500+</v>
          </cell>
          <cell r="Q1355" t="str">
            <v>HepaRG</v>
          </cell>
          <cell r="R1355" t="str">
            <v>2D</v>
          </cell>
          <cell r="S1355" t="str">
            <v>NA</v>
          </cell>
          <cell r="T1355" t="str">
            <v>NA</v>
          </cell>
          <cell r="U1355" t="str">
            <v>NA</v>
          </cell>
        </row>
        <row r="1356">
          <cell r="A1356" t="str">
            <v>Plate6-G7</v>
          </cell>
          <cell r="B1356">
            <v>1331</v>
          </cell>
          <cell r="C1356">
            <v>6</v>
          </cell>
          <cell r="D1356" t="str">
            <v>17-0907-P1R2_G7_3C_1</v>
          </cell>
          <cell r="E1356" t="str">
            <v>17-0907-P1R2</v>
          </cell>
          <cell r="F1356" t="str">
            <v>G7</v>
          </cell>
          <cell r="G1356" t="str">
            <v>3C</v>
          </cell>
          <cell r="H1356">
            <v>1</v>
          </cell>
          <cell r="I1356" t="str">
            <v>PFBS</v>
          </cell>
          <cell r="J1356">
            <v>50.072103829514496</v>
          </cell>
          <cell r="K1356" t="str">
            <v>C</v>
          </cell>
          <cell r="L1356">
            <v>2</v>
          </cell>
          <cell r="M1356">
            <v>96</v>
          </cell>
          <cell r="N1356">
            <v>5</v>
          </cell>
          <cell r="O1356" t="str">
            <v xml:space="preserve">Human </v>
          </cell>
          <cell r="P1356" t="str">
            <v>S1500+</v>
          </cell>
          <cell r="Q1356" t="str">
            <v>HepaRG</v>
          </cell>
          <cell r="R1356" t="str">
            <v>2D</v>
          </cell>
          <cell r="S1356" t="str">
            <v>NA</v>
          </cell>
          <cell r="T1356" t="str">
            <v>NA</v>
          </cell>
          <cell r="U1356" t="str">
            <v>NA</v>
          </cell>
        </row>
        <row r="1357">
          <cell r="A1357" t="str">
            <v>Plate6-G8</v>
          </cell>
          <cell r="B1357">
            <v>1332</v>
          </cell>
          <cell r="C1357">
            <v>6</v>
          </cell>
          <cell r="D1357" t="str">
            <v>17-0907-P1R2_G8_3C_2</v>
          </cell>
          <cell r="E1357" t="str">
            <v>17-0907-P1R2</v>
          </cell>
          <cell r="F1357" t="str">
            <v>G8</v>
          </cell>
          <cell r="G1357" t="str">
            <v>3C</v>
          </cell>
          <cell r="H1357">
            <v>2</v>
          </cell>
          <cell r="I1357" t="str">
            <v>PFBS</v>
          </cell>
          <cell r="J1357">
            <v>50.072103829514496</v>
          </cell>
          <cell r="K1357" t="str">
            <v>C</v>
          </cell>
          <cell r="L1357">
            <v>2</v>
          </cell>
          <cell r="M1357">
            <v>96</v>
          </cell>
          <cell r="N1357">
            <v>5</v>
          </cell>
          <cell r="O1357" t="str">
            <v xml:space="preserve">Human </v>
          </cell>
          <cell r="P1357" t="str">
            <v>S1500+</v>
          </cell>
          <cell r="Q1357" t="str">
            <v>HepaRG</v>
          </cell>
          <cell r="R1357" t="str">
            <v>2D</v>
          </cell>
          <cell r="S1357" t="str">
            <v>NA</v>
          </cell>
          <cell r="T1357" t="str">
            <v>NA</v>
          </cell>
          <cell r="U1357" t="str">
            <v>NA</v>
          </cell>
        </row>
        <row r="1358">
          <cell r="A1358" t="str">
            <v>Plate6-G9</v>
          </cell>
          <cell r="B1358">
            <v>1335</v>
          </cell>
          <cell r="C1358">
            <v>6</v>
          </cell>
          <cell r="D1358" t="str">
            <v>17-0907-P1R2_G9_3D_1</v>
          </cell>
          <cell r="E1358" t="str">
            <v>17-0907-P1R2</v>
          </cell>
          <cell r="F1358" t="str">
            <v>G9</v>
          </cell>
          <cell r="G1358" t="str">
            <v>3D</v>
          </cell>
          <cell r="H1358">
            <v>1</v>
          </cell>
          <cell r="I1358" t="str">
            <v>PFBS</v>
          </cell>
          <cell r="J1358">
            <v>15.84560247769446</v>
          </cell>
          <cell r="K1358" t="str">
            <v>D</v>
          </cell>
          <cell r="L1358">
            <v>2</v>
          </cell>
          <cell r="M1358">
            <v>96</v>
          </cell>
          <cell r="N1358">
            <v>5</v>
          </cell>
          <cell r="O1358" t="str">
            <v xml:space="preserve">Human </v>
          </cell>
          <cell r="P1358" t="str">
            <v>S1500+</v>
          </cell>
          <cell r="Q1358" t="str">
            <v>HepaRG</v>
          </cell>
          <cell r="R1358" t="str">
            <v>2D</v>
          </cell>
          <cell r="S1358" t="str">
            <v>NA</v>
          </cell>
          <cell r="T1358" t="str">
            <v>NA</v>
          </cell>
          <cell r="U1358" t="str">
            <v>NA</v>
          </cell>
        </row>
        <row r="1359">
          <cell r="A1359" t="str">
            <v>Plate6-H1</v>
          </cell>
          <cell r="B1359">
            <v>1498</v>
          </cell>
          <cell r="C1359">
            <v>6</v>
          </cell>
          <cell r="D1359" t="str">
            <v>17-0907-P1R2_H1_NTP- CONTROL-8_2</v>
          </cell>
          <cell r="E1359" t="str">
            <v>17-0907-P1R2</v>
          </cell>
          <cell r="F1359" t="str">
            <v>H1</v>
          </cell>
          <cell r="G1359" t="str">
            <v>NTP- CONTROL-8</v>
          </cell>
          <cell r="H1359">
            <v>2</v>
          </cell>
          <cell r="I1359" t="str">
            <v>Lysate control2</v>
          </cell>
          <cell r="J1359" t="str">
            <v>NA</v>
          </cell>
          <cell r="K1359" t="str">
            <v>NA</v>
          </cell>
          <cell r="L1359">
            <v>2</v>
          </cell>
          <cell r="M1359">
            <v>96</v>
          </cell>
          <cell r="N1359">
            <v>5</v>
          </cell>
          <cell r="O1359" t="str">
            <v xml:space="preserve">Human </v>
          </cell>
          <cell r="P1359" t="str">
            <v>S1500+</v>
          </cell>
          <cell r="Q1359" t="str">
            <v>HepaRG</v>
          </cell>
          <cell r="R1359" t="str">
            <v>2D</v>
          </cell>
          <cell r="S1359" t="str">
            <v>NA</v>
          </cell>
          <cell r="T1359" t="str">
            <v>NA</v>
          </cell>
          <cell r="U1359" t="str">
            <v>NA</v>
          </cell>
        </row>
        <row r="1360">
          <cell r="A1360" t="str">
            <v>Plate6-H10</v>
          </cell>
          <cell r="B1360">
            <v>1338</v>
          </cell>
          <cell r="C1360">
            <v>6</v>
          </cell>
          <cell r="D1360" t="str">
            <v>17-0907-P1R2_H10_3D_4</v>
          </cell>
          <cell r="E1360" t="str">
            <v>17-0907-P1R2</v>
          </cell>
          <cell r="F1360" t="str">
            <v>H10</v>
          </cell>
          <cell r="G1360" t="str">
            <v>3D</v>
          </cell>
          <cell r="H1360">
            <v>4</v>
          </cell>
          <cell r="I1360" t="str">
            <v>PFBS</v>
          </cell>
          <cell r="J1360">
            <v>15.84560247769446</v>
          </cell>
          <cell r="K1360" t="str">
            <v>D</v>
          </cell>
          <cell r="L1360">
            <v>2</v>
          </cell>
          <cell r="M1360">
            <v>96</v>
          </cell>
          <cell r="N1360">
            <v>5</v>
          </cell>
          <cell r="O1360" t="str">
            <v xml:space="preserve">Human </v>
          </cell>
          <cell r="P1360" t="str">
            <v>S1500+</v>
          </cell>
          <cell r="Q1360" t="str">
            <v>HepaRG</v>
          </cell>
          <cell r="R1360" t="str">
            <v>2D</v>
          </cell>
          <cell r="S1360" t="str">
            <v>NA</v>
          </cell>
          <cell r="T1360" t="str">
            <v>NA</v>
          </cell>
          <cell r="U1360" t="str">
            <v>NA</v>
          </cell>
        </row>
        <row r="1361">
          <cell r="A1361" t="str">
            <v>Plate6-H11</v>
          </cell>
          <cell r="B1361">
            <v>1341</v>
          </cell>
          <cell r="C1361">
            <v>6</v>
          </cell>
          <cell r="D1361" t="str">
            <v>17-0907-P1R2_H11_3E_3</v>
          </cell>
          <cell r="E1361" t="str">
            <v>17-0907-P1R2</v>
          </cell>
          <cell r="F1361" t="str">
            <v>H11</v>
          </cell>
          <cell r="G1361" t="str">
            <v>3E</v>
          </cell>
          <cell r="H1361">
            <v>3</v>
          </cell>
          <cell r="I1361" t="str">
            <v>PFBS</v>
          </cell>
          <cell r="J1361">
            <v>5.0144311638273606</v>
          </cell>
          <cell r="K1361" t="str">
            <v>E</v>
          </cell>
          <cell r="L1361">
            <v>2</v>
          </cell>
          <cell r="M1361">
            <v>96</v>
          </cell>
          <cell r="N1361">
            <v>5</v>
          </cell>
          <cell r="O1361" t="str">
            <v xml:space="preserve">Human </v>
          </cell>
          <cell r="P1361" t="str">
            <v>S1500+</v>
          </cell>
          <cell r="Q1361" t="str">
            <v>HepaRG</v>
          </cell>
          <cell r="R1361" t="str">
            <v>2D</v>
          </cell>
          <cell r="S1361" t="str">
            <v>NA</v>
          </cell>
          <cell r="T1361" t="str">
            <v>NA</v>
          </cell>
          <cell r="U1361" t="str">
            <v>NA</v>
          </cell>
        </row>
        <row r="1362">
          <cell r="A1362" t="str">
            <v>Plate6-H12</v>
          </cell>
          <cell r="B1362">
            <v>1342</v>
          </cell>
          <cell r="C1362">
            <v>6</v>
          </cell>
          <cell r="D1362" t="str">
            <v>17-0907-P1R2_H12_3E_4</v>
          </cell>
          <cell r="E1362" t="str">
            <v>17-0907-P1R2</v>
          </cell>
          <cell r="F1362" t="str">
            <v>H12</v>
          </cell>
          <cell r="G1362" t="str">
            <v>3E</v>
          </cell>
          <cell r="H1362">
            <v>4</v>
          </cell>
          <cell r="I1362" t="str">
            <v>PFBS</v>
          </cell>
          <cell r="J1362">
            <v>5.0144311638273606</v>
          </cell>
          <cell r="K1362" t="str">
            <v>E</v>
          </cell>
          <cell r="L1362">
            <v>2</v>
          </cell>
          <cell r="M1362">
            <v>96</v>
          </cell>
          <cell r="N1362">
            <v>5</v>
          </cell>
          <cell r="O1362" t="str">
            <v xml:space="preserve">Human </v>
          </cell>
          <cell r="P1362" t="str">
            <v>S1500+</v>
          </cell>
          <cell r="Q1362" t="str">
            <v>HepaRG</v>
          </cell>
          <cell r="R1362" t="str">
            <v>2D</v>
          </cell>
          <cell r="S1362" t="str">
            <v>NA</v>
          </cell>
          <cell r="T1362" t="str">
            <v>NA</v>
          </cell>
          <cell r="U1362" t="str">
            <v>NA</v>
          </cell>
        </row>
        <row r="1363">
          <cell r="A1363" t="str">
            <v>Plate6-H13</v>
          </cell>
          <cell r="B1363">
            <v>1477</v>
          </cell>
          <cell r="C1363">
            <v>6</v>
          </cell>
          <cell r="D1363" t="str">
            <v>17-0907-P1R2_H13_Media _3</v>
          </cell>
          <cell r="E1363" t="str">
            <v>17-0907-P1R2</v>
          </cell>
          <cell r="F1363" t="str">
            <v>H13</v>
          </cell>
          <cell r="G1363" t="str">
            <v xml:space="preserve">Media </v>
          </cell>
          <cell r="H1363">
            <v>3</v>
          </cell>
          <cell r="I1363" t="str">
            <v>Media control</v>
          </cell>
          <cell r="J1363">
            <v>0</v>
          </cell>
          <cell r="K1363" t="str">
            <v>NA</v>
          </cell>
          <cell r="L1363">
            <v>2</v>
          </cell>
          <cell r="M1363">
            <v>96</v>
          </cell>
          <cell r="N1363">
            <v>5</v>
          </cell>
          <cell r="O1363" t="str">
            <v xml:space="preserve">Human </v>
          </cell>
          <cell r="P1363" t="str">
            <v>S1500+</v>
          </cell>
          <cell r="Q1363" t="str">
            <v>HepaRG</v>
          </cell>
          <cell r="R1363" t="str">
            <v>2D</v>
          </cell>
          <cell r="S1363" t="str">
            <v>NA</v>
          </cell>
          <cell r="T1363" t="str">
            <v>NA</v>
          </cell>
          <cell r="U1363" t="str">
            <v>NA</v>
          </cell>
        </row>
        <row r="1364">
          <cell r="A1364" t="str">
            <v>Plate6-H14</v>
          </cell>
          <cell r="B1364">
            <v>1478</v>
          </cell>
          <cell r="C1364">
            <v>6</v>
          </cell>
          <cell r="D1364" t="str">
            <v>17-0907-P1R2_H14_Media _4</v>
          </cell>
          <cell r="E1364" t="str">
            <v>17-0907-P1R2</v>
          </cell>
          <cell r="F1364" t="str">
            <v>H14</v>
          </cell>
          <cell r="G1364" t="str">
            <v xml:space="preserve">Media </v>
          </cell>
          <cell r="H1364">
            <v>4</v>
          </cell>
          <cell r="I1364" t="str">
            <v>Media control</v>
          </cell>
          <cell r="J1364">
            <v>0</v>
          </cell>
          <cell r="K1364" t="str">
            <v>NA</v>
          </cell>
          <cell r="L1364">
            <v>2</v>
          </cell>
          <cell r="M1364">
            <v>96</v>
          </cell>
          <cell r="N1364">
            <v>5</v>
          </cell>
          <cell r="O1364" t="str">
            <v xml:space="preserve">Human </v>
          </cell>
          <cell r="P1364" t="str">
            <v>S1500+</v>
          </cell>
          <cell r="Q1364" t="str">
            <v>HepaRG</v>
          </cell>
          <cell r="R1364" t="str">
            <v>2D</v>
          </cell>
          <cell r="S1364" t="str">
            <v>NA</v>
          </cell>
          <cell r="T1364" t="str">
            <v>NA</v>
          </cell>
          <cell r="U1364" t="str">
            <v>NA</v>
          </cell>
        </row>
        <row r="1365">
          <cell r="A1365" t="str">
            <v>Plate6-H15</v>
          </cell>
          <cell r="B1365">
            <v>1345</v>
          </cell>
          <cell r="C1365">
            <v>6</v>
          </cell>
          <cell r="D1365" t="str">
            <v>17-0907-P1R2_H15_3F_3</v>
          </cell>
          <cell r="E1365" t="str">
            <v>17-0907-P1R2</v>
          </cell>
          <cell r="F1365" t="str">
            <v>H15</v>
          </cell>
          <cell r="G1365" t="str">
            <v>3F</v>
          </cell>
          <cell r="H1365">
            <v>3</v>
          </cell>
          <cell r="I1365" t="str">
            <v>PFBS</v>
          </cell>
          <cell r="J1365">
            <v>1.5868453050086584</v>
          </cell>
          <cell r="K1365" t="str">
            <v>F</v>
          </cell>
          <cell r="L1365">
            <v>2</v>
          </cell>
          <cell r="M1365">
            <v>96</v>
          </cell>
          <cell r="N1365">
            <v>5</v>
          </cell>
          <cell r="O1365" t="str">
            <v xml:space="preserve">Human </v>
          </cell>
          <cell r="P1365" t="str">
            <v>S1500+</v>
          </cell>
          <cell r="Q1365" t="str">
            <v>HepaRG</v>
          </cell>
          <cell r="R1365" t="str">
            <v>2D</v>
          </cell>
          <cell r="S1365" t="str">
            <v>NA</v>
          </cell>
          <cell r="T1365" t="str">
            <v>NA</v>
          </cell>
          <cell r="U1365" t="str">
            <v>NA</v>
          </cell>
        </row>
        <row r="1366">
          <cell r="A1366" t="str">
            <v>Plate6-H16</v>
          </cell>
          <cell r="B1366">
            <v>1346</v>
          </cell>
          <cell r="C1366">
            <v>6</v>
          </cell>
          <cell r="D1366" t="str">
            <v>17-0907-P1R2_H16_3F_4</v>
          </cell>
          <cell r="E1366" t="str">
            <v>17-0907-P1R2</v>
          </cell>
          <cell r="F1366" t="str">
            <v>H16</v>
          </cell>
          <cell r="G1366" t="str">
            <v>3F</v>
          </cell>
          <cell r="H1366">
            <v>4</v>
          </cell>
          <cell r="I1366" t="str">
            <v>PFBS</v>
          </cell>
          <cell r="J1366">
            <v>1.5868453050086584</v>
          </cell>
          <cell r="K1366" t="str">
            <v>F</v>
          </cell>
          <cell r="L1366">
            <v>2</v>
          </cell>
          <cell r="M1366">
            <v>96</v>
          </cell>
          <cell r="N1366">
            <v>5</v>
          </cell>
          <cell r="O1366" t="str">
            <v xml:space="preserve">Human </v>
          </cell>
          <cell r="P1366" t="str">
            <v>S1500+</v>
          </cell>
          <cell r="Q1366" t="str">
            <v>HepaRG</v>
          </cell>
          <cell r="R1366" t="str">
            <v>2D</v>
          </cell>
          <cell r="S1366" t="str">
            <v>NA</v>
          </cell>
          <cell r="T1366" t="str">
            <v>NA</v>
          </cell>
          <cell r="U1366" t="str">
            <v>NA</v>
          </cell>
        </row>
        <row r="1367">
          <cell r="A1367" t="str">
            <v>Plate6-H17</v>
          </cell>
          <cell r="B1367">
            <v>1349</v>
          </cell>
          <cell r="C1367">
            <v>6</v>
          </cell>
          <cell r="D1367" t="str">
            <v>17-0907-P1R2_H17_3G_3</v>
          </cell>
          <cell r="E1367" t="str">
            <v>17-0907-P1R2</v>
          </cell>
          <cell r="F1367" t="str">
            <v>H17</v>
          </cell>
          <cell r="G1367" t="str">
            <v>3G</v>
          </cell>
          <cell r="H1367">
            <v>3</v>
          </cell>
          <cell r="I1367" t="str">
            <v>PFBS</v>
          </cell>
          <cell r="J1367">
            <v>0.50216623576223363</v>
          </cell>
          <cell r="K1367" t="str">
            <v>G</v>
          </cell>
          <cell r="L1367">
            <v>2</v>
          </cell>
          <cell r="M1367">
            <v>96</v>
          </cell>
          <cell r="N1367">
            <v>5</v>
          </cell>
          <cell r="O1367" t="str">
            <v xml:space="preserve">Human </v>
          </cell>
          <cell r="P1367" t="str">
            <v>S1500+</v>
          </cell>
          <cell r="Q1367" t="str">
            <v>HepaRG</v>
          </cell>
          <cell r="R1367" t="str">
            <v>2D</v>
          </cell>
          <cell r="S1367" t="str">
            <v>NA</v>
          </cell>
          <cell r="T1367" t="str">
            <v>NA</v>
          </cell>
          <cell r="U1367" t="str">
            <v>NA</v>
          </cell>
        </row>
        <row r="1368">
          <cell r="A1368" t="str">
            <v>Plate6-H18</v>
          </cell>
          <cell r="B1368">
            <v>1350</v>
          </cell>
          <cell r="C1368">
            <v>6</v>
          </cell>
          <cell r="D1368" t="str">
            <v>17-0907-P1R2_H18_3G_4</v>
          </cell>
          <cell r="E1368" t="str">
            <v>17-0907-P1R2</v>
          </cell>
          <cell r="F1368" t="str">
            <v>H18</v>
          </cell>
          <cell r="G1368" t="str">
            <v>3G</v>
          </cell>
          <cell r="H1368">
            <v>4</v>
          </cell>
          <cell r="I1368" t="str">
            <v>PFBS</v>
          </cell>
          <cell r="J1368">
            <v>0.50216623576223363</v>
          </cell>
          <cell r="K1368" t="str">
            <v>G</v>
          </cell>
          <cell r="L1368">
            <v>2</v>
          </cell>
          <cell r="M1368">
            <v>96</v>
          </cell>
          <cell r="N1368">
            <v>5</v>
          </cell>
          <cell r="O1368" t="str">
            <v xml:space="preserve">Human </v>
          </cell>
          <cell r="P1368" t="str">
            <v>S1500+</v>
          </cell>
          <cell r="Q1368" t="str">
            <v>HepaRG</v>
          </cell>
          <cell r="R1368" t="str">
            <v>2D</v>
          </cell>
          <cell r="S1368" t="str">
            <v>NA</v>
          </cell>
          <cell r="T1368" t="str">
            <v>NA</v>
          </cell>
          <cell r="U1368" t="str">
            <v>NA</v>
          </cell>
        </row>
        <row r="1369">
          <cell r="A1369" t="str">
            <v>Plate6-H19</v>
          </cell>
          <cell r="B1369">
            <v>1353</v>
          </cell>
          <cell r="C1369">
            <v>6</v>
          </cell>
          <cell r="D1369" t="str">
            <v>17-0907-P1R2_H19_3H_3</v>
          </cell>
          <cell r="E1369" t="str">
            <v>17-0907-P1R2</v>
          </cell>
          <cell r="F1369" t="str">
            <v>H19</v>
          </cell>
          <cell r="G1369" t="str">
            <v>3H</v>
          </cell>
          <cell r="H1369">
            <v>3</v>
          </cell>
          <cell r="I1369" t="str">
            <v>PFBS</v>
          </cell>
          <cell r="J1369">
            <v>0.15891336574754228</v>
          </cell>
          <cell r="K1369" t="str">
            <v>H</v>
          </cell>
          <cell r="L1369">
            <v>2</v>
          </cell>
          <cell r="M1369">
            <v>96</v>
          </cell>
          <cell r="N1369">
            <v>5</v>
          </cell>
          <cell r="O1369" t="str">
            <v xml:space="preserve">Human </v>
          </cell>
          <cell r="P1369" t="str">
            <v>S1500+</v>
          </cell>
          <cell r="Q1369" t="str">
            <v>HepaRG</v>
          </cell>
          <cell r="R1369" t="str">
            <v>2D</v>
          </cell>
          <cell r="S1369" t="str">
            <v>NA</v>
          </cell>
          <cell r="T1369" t="str">
            <v>NA</v>
          </cell>
          <cell r="U1369" t="str">
            <v>NA</v>
          </cell>
        </row>
        <row r="1370">
          <cell r="A1370" t="str">
            <v>Plate6-H20</v>
          </cell>
          <cell r="B1370">
            <v>1354</v>
          </cell>
          <cell r="C1370">
            <v>6</v>
          </cell>
          <cell r="D1370" t="str">
            <v>17-0907-P1R2_H20_3H_4</v>
          </cell>
          <cell r="E1370" t="str">
            <v>17-0907-P1R2</v>
          </cell>
          <cell r="F1370" t="str">
            <v>H20</v>
          </cell>
          <cell r="G1370" t="str">
            <v>3H</v>
          </cell>
          <cell r="H1370">
            <v>4</v>
          </cell>
          <cell r="I1370" t="str">
            <v>PFBS</v>
          </cell>
          <cell r="J1370">
            <v>0.15891336574754228</v>
          </cell>
          <cell r="K1370" t="str">
            <v>H</v>
          </cell>
          <cell r="L1370">
            <v>2</v>
          </cell>
          <cell r="M1370">
            <v>96</v>
          </cell>
          <cell r="N1370">
            <v>5</v>
          </cell>
          <cell r="O1370" t="str">
            <v xml:space="preserve">Human </v>
          </cell>
          <cell r="P1370" t="str">
            <v>S1500+</v>
          </cell>
          <cell r="Q1370" t="str">
            <v>HepaRG</v>
          </cell>
          <cell r="R1370" t="str">
            <v>2D</v>
          </cell>
          <cell r="S1370" t="str">
            <v>NA</v>
          </cell>
          <cell r="T1370" t="str">
            <v>NA</v>
          </cell>
          <cell r="U1370" t="str">
            <v>NA</v>
          </cell>
        </row>
        <row r="1371">
          <cell r="A1371" t="str">
            <v>Plate6-H21</v>
          </cell>
          <cell r="B1371">
            <v>1357</v>
          </cell>
          <cell r="C1371">
            <v>6</v>
          </cell>
          <cell r="D1371" t="str">
            <v>17-0907-P1R2_H21_3I_3</v>
          </cell>
          <cell r="E1371" t="str">
            <v>17-0907-P1R2</v>
          </cell>
          <cell r="F1371" t="str">
            <v>H21</v>
          </cell>
          <cell r="G1371" t="str">
            <v>3I</v>
          </cell>
          <cell r="H1371">
            <v>3</v>
          </cell>
          <cell r="I1371" t="str">
            <v>PFBS</v>
          </cell>
          <cell r="J1371">
            <v>5.0289039793526037E-2</v>
          </cell>
          <cell r="K1371" t="str">
            <v>I</v>
          </cell>
          <cell r="L1371">
            <v>2</v>
          </cell>
          <cell r="M1371">
            <v>96</v>
          </cell>
          <cell r="N1371">
            <v>5</v>
          </cell>
          <cell r="O1371" t="str">
            <v xml:space="preserve">Human </v>
          </cell>
          <cell r="P1371" t="str">
            <v>S1500+</v>
          </cell>
          <cell r="Q1371" t="str">
            <v>HepaRG</v>
          </cell>
          <cell r="R1371" t="str">
            <v>2D</v>
          </cell>
          <cell r="S1371" t="str">
            <v>NA</v>
          </cell>
          <cell r="T1371" t="str">
            <v>NA</v>
          </cell>
          <cell r="U1371" t="str">
            <v>NA</v>
          </cell>
        </row>
        <row r="1372">
          <cell r="A1372" t="str">
            <v>Plate6-H22</v>
          </cell>
          <cell r="B1372">
            <v>1358</v>
          </cell>
          <cell r="C1372">
            <v>6</v>
          </cell>
          <cell r="D1372" t="str">
            <v>17-0907-P1R2_H22_3I_4</v>
          </cell>
          <cell r="E1372" t="str">
            <v>17-0907-P1R2</v>
          </cell>
          <cell r="F1372" t="str">
            <v>H22</v>
          </cell>
          <cell r="G1372" t="str">
            <v>3I</v>
          </cell>
          <cell r="H1372">
            <v>4</v>
          </cell>
          <cell r="I1372" t="str">
            <v>PFBS</v>
          </cell>
          <cell r="J1372">
            <v>5.0289039793526037E-2</v>
          </cell>
          <cell r="K1372" t="str">
            <v>I</v>
          </cell>
          <cell r="L1372">
            <v>2</v>
          </cell>
          <cell r="M1372">
            <v>96</v>
          </cell>
          <cell r="N1372">
            <v>5</v>
          </cell>
          <cell r="O1372" t="str">
            <v xml:space="preserve">Human </v>
          </cell>
          <cell r="P1372" t="str">
            <v>S1500+</v>
          </cell>
          <cell r="Q1372" t="str">
            <v>HepaRG</v>
          </cell>
          <cell r="R1372" t="str">
            <v>2D</v>
          </cell>
          <cell r="S1372" t="str">
            <v>NA</v>
          </cell>
          <cell r="T1372" t="str">
            <v>NA</v>
          </cell>
          <cell r="U1372" t="str">
            <v>NA</v>
          </cell>
        </row>
        <row r="1373">
          <cell r="A1373" t="str">
            <v>Plate6-H3</v>
          </cell>
          <cell r="B1373">
            <v>1325</v>
          </cell>
          <cell r="C1373">
            <v>6</v>
          </cell>
          <cell r="D1373" t="str">
            <v>17-0907-P1R2_H3_3A_3</v>
          </cell>
          <cell r="E1373" t="str">
            <v>17-0907-P1R2</v>
          </cell>
          <cell r="F1373" t="str">
            <v>H3</v>
          </cell>
          <cell r="G1373" t="str">
            <v>3A</v>
          </cell>
          <cell r="H1373">
            <v>3</v>
          </cell>
          <cell r="I1373" t="str">
            <v>PFBS</v>
          </cell>
          <cell r="J1373">
            <v>500</v>
          </cell>
          <cell r="K1373" t="str">
            <v>A</v>
          </cell>
          <cell r="L1373">
            <v>2</v>
          </cell>
          <cell r="M1373">
            <v>96</v>
          </cell>
          <cell r="N1373">
            <v>5</v>
          </cell>
          <cell r="O1373" t="str">
            <v xml:space="preserve">Human </v>
          </cell>
          <cell r="P1373" t="str">
            <v>S1500+</v>
          </cell>
          <cell r="Q1373" t="str">
            <v>HepaRG</v>
          </cell>
          <cell r="R1373" t="str">
            <v>2D</v>
          </cell>
          <cell r="S1373" t="str">
            <v>NA</v>
          </cell>
          <cell r="T1373" t="str">
            <v>NA</v>
          </cell>
          <cell r="U1373" t="str">
            <v>NA</v>
          </cell>
        </row>
        <row r="1374">
          <cell r="A1374" t="str">
            <v>Plate6-H4</v>
          </cell>
          <cell r="B1374">
            <v>1326</v>
          </cell>
          <cell r="C1374">
            <v>6</v>
          </cell>
          <cell r="D1374" t="str">
            <v>17-0907-P1R2_H4_3A_4</v>
          </cell>
          <cell r="E1374" t="str">
            <v>17-0907-P1R2</v>
          </cell>
          <cell r="F1374" t="str">
            <v>H4</v>
          </cell>
          <cell r="G1374" t="str">
            <v>3A</v>
          </cell>
          <cell r="H1374">
            <v>4</v>
          </cell>
          <cell r="I1374" t="str">
            <v>PFBS</v>
          </cell>
          <cell r="J1374">
            <v>500</v>
          </cell>
          <cell r="K1374" t="str">
            <v>A</v>
          </cell>
          <cell r="L1374">
            <v>2</v>
          </cell>
          <cell r="M1374">
            <v>96</v>
          </cell>
          <cell r="N1374">
            <v>5</v>
          </cell>
          <cell r="O1374" t="str">
            <v xml:space="preserve">Human </v>
          </cell>
          <cell r="P1374" t="str">
            <v>S1500+</v>
          </cell>
          <cell r="Q1374" t="str">
            <v>HepaRG</v>
          </cell>
          <cell r="R1374" t="str">
            <v>2D</v>
          </cell>
          <cell r="S1374" t="str">
            <v>NA</v>
          </cell>
          <cell r="T1374" t="str">
            <v>NA</v>
          </cell>
          <cell r="U1374" t="str">
            <v>NA</v>
          </cell>
        </row>
        <row r="1375">
          <cell r="A1375" t="str">
            <v>Plate6-H5</v>
          </cell>
          <cell r="B1375">
            <v>1329</v>
          </cell>
          <cell r="C1375">
            <v>6</v>
          </cell>
          <cell r="D1375" t="str">
            <v>17-0907-P1R2_H5_3B_3</v>
          </cell>
          <cell r="E1375" t="str">
            <v>17-0907-P1R2</v>
          </cell>
          <cell r="F1375" t="str">
            <v>H5</v>
          </cell>
          <cell r="G1375" t="str">
            <v>3B</v>
          </cell>
          <cell r="H1375">
            <v>3</v>
          </cell>
          <cell r="I1375" t="str">
            <v>PFBS</v>
          </cell>
          <cell r="J1375">
            <v>158.22784810126581</v>
          </cell>
          <cell r="K1375" t="str">
            <v>B</v>
          </cell>
          <cell r="L1375">
            <v>2</v>
          </cell>
          <cell r="M1375">
            <v>96</v>
          </cell>
          <cell r="N1375">
            <v>5</v>
          </cell>
          <cell r="O1375" t="str">
            <v xml:space="preserve">Human </v>
          </cell>
          <cell r="P1375" t="str">
            <v>S1500+</v>
          </cell>
          <cell r="Q1375" t="str">
            <v>HepaRG</v>
          </cell>
          <cell r="R1375" t="str">
            <v>2D</v>
          </cell>
          <cell r="S1375" t="str">
            <v>NA</v>
          </cell>
          <cell r="T1375" t="str">
            <v>NA</v>
          </cell>
          <cell r="U1375" t="str">
            <v>NA</v>
          </cell>
        </row>
        <row r="1376">
          <cell r="A1376" t="str">
            <v>Plate6-H6</v>
          </cell>
          <cell r="B1376">
            <v>1330</v>
          </cell>
          <cell r="C1376">
            <v>6</v>
          </cell>
          <cell r="D1376" t="str">
            <v>17-0907-P1R2_H6_3B_4</v>
          </cell>
          <cell r="E1376" t="str">
            <v>17-0907-P1R2</v>
          </cell>
          <cell r="F1376" t="str">
            <v>H6</v>
          </cell>
          <cell r="G1376" t="str">
            <v>3B</v>
          </cell>
          <cell r="H1376">
            <v>4</v>
          </cell>
          <cell r="I1376" t="str">
            <v>PFBS</v>
          </cell>
          <cell r="J1376">
            <v>158.22784810126581</v>
          </cell>
          <cell r="K1376" t="str">
            <v>B</v>
          </cell>
          <cell r="L1376">
            <v>2</v>
          </cell>
          <cell r="M1376">
            <v>96</v>
          </cell>
          <cell r="N1376">
            <v>5</v>
          </cell>
          <cell r="O1376" t="str">
            <v xml:space="preserve">Human </v>
          </cell>
          <cell r="P1376" t="str">
            <v>S1500+</v>
          </cell>
          <cell r="Q1376" t="str">
            <v>HepaRG</v>
          </cell>
          <cell r="R1376" t="str">
            <v>2D</v>
          </cell>
          <cell r="S1376" t="str">
            <v>NA</v>
          </cell>
          <cell r="T1376" t="str">
            <v>NA</v>
          </cell>
          <cell r="U1376" t="str">
            <v>NA</v>
          </cell>
        </row>
        <row r="1377">
          <cell r="A1377" t="str">
            <v>Plate6-H7</v>
          </cell>
          <cell r="B1377">
            <v>1333</v>
          </cell>
          <cell r="C1377">
            <v>6</v>
          </cell>
          <cell r="D1377" t="str">
            <v>17-0907-P1R2_H7_3C_3</v>
          </cell>
          <cell r="E1377" t="str">
            <v>17-0907-P1R2</v>
          </cell>
          <cell r="F1377" t="str">
            <v>H7</v>
          </cell>
          <cell r="G1377" t="str">
            <v>3C</v>
          </cell>
          <cell r="H1377">
            <v>3</v>
          </cell>
          <cell r="I1377" t="str">
            <v>PFBS</v>
          </cell>
          <cell r="J1377">
            <v>50.072103829514496</v>
          </cell>
          <cell r="K1377" t="str">
            <v>C</v>
          </cell>
          <cell r="L1377">
            <v>2</v>
          </cell>
          <cell r="M1377">
            <v>96</v>
          </cell>
          <cell r="N1377">
            <v>5</v>
          </cell>
          <cell r="O1377" t="str">
            <v xml:space="preserve">Human </v>
          </cell>
          <cell r="P1377" t="str">
            <v>S1500+</v>
          </cell>
          <cell r="Q1377" t="str">
            <v>HepaRG</v>
          </cell>
          <cell r="R1377" t="str">
            <v>2D</v>
          </cell>
          <cell r="S1377" t="str">
            <v>NA</v>
          </cell>
          <cell r="T1377" t="str">
            <v>NA</v>
          </cell>
          <cell r="U1377" t="str">
            <v>NA</v>
          </cell>
        </row>
        <row r="1378">
          <cell r="A1378" t="str">
            <v>Plate6-H8</v>
          </cell>
          <cell r="B1378">
            <v>1334</v>
          </cell>
          <cell r="C1378">
            <v>6</v>
          </cell>
          <cell r="D1378" t="str">
            <v>17-0907-P1R2_H8_3C_4</v>
          </cell>
          <cell r="E1378" t="str">
            <v>17-0907-P1R2</v>
          </cell>
          <cell r="F1378" t="str">
            <v>H8</v>
          </cell>
          <cell r="G1378" t="str">
            <v>3C</v>
          </cell>
          <cell r="H1378">
            <v>4</v>
          </cell>
          <cell r="I1378" t="str">
            <v>PFBS</v>
          </cell>
          <cell r="J1378">
            <v>50.072103829514496</v>
          </cell>
          <cell r="K1378" t="str">
            <v>C</v>
          </cell>
          <cell r="L1378">
            <v>2</v>
          </cell>
          <cell r="M1378">
            <v>96</v>
          </cell>
          <cell r="N1378">
            <v>5</v>
          </cell>
          <cell r="O1378" t="str">
            <v xml:space="preserve">Human </v>
          </cell>
          <cell r="P1378" t="str">
            <v>S1500+</v>
          </cell>
          <cell r="Q1378" t="str">
            <v>HepaRG</v>
          </cell>
          <cell r="R1378" t="str">
            <v>2D</v>
          </cell>
          <cell r="S1378" t="str">
            <v>NA</v>
          </cell>
          <cell r="T1378" t="str">
            <v>NA</v>
          </cell>
          <cell r="U1378" t="str">
            <v>NA</v>
          </cell>
        </row>
        <row r="1379">
          <cell r="A1379" t="str">
            <v>Plate6-H9</v>
          </cell>
          <cell r="B1379">
            <v>1337</v>
          </cell>
          <cell r="C1379">
            <v>6</v>
          </cell>
          <cell r="D1379" t="str">
            <v>17-0907-P1R2_H9_3D_3</v>
          </cell>
          <cell r="E1379" t="str">
            <v>17-0907-P1R2</v>
          </cell>
          <cell r="F1379" t="str">
            <v>H9</v>
          </cell>
          <cell r="G1379" t="str">
            <v>3D</v>
          </cell>
          <cell r="H1379">
            <v>3</v>
          </cell>
          <cell r="I1379" t="str">
            <v>PFBS</v>
          </cell>
          <cell r="J1379">
            <v>15.84560247769446</v>
          </cell>
          <cell r="K1379" t="str">
            <v>D</v>
          </cell>
          <cell r="L1379">
            <v>2</v>
          </cell>
          <cell r="M1379">
            <v>96</v>
          </cell>
          <cell r="N1379">
            <v>5</v>
          </cell>
          <cell r="O1379" t="str">
            <v xml:space="preserve">Human </v>
          </cell>
          <cell r="P1379" t="str">
            <v>S1500+</v>
          </cell>
          <cell r="Q1379" t="str">
            <v>HepaRG</v>
          </cell>
          <cell r="R1379" t="str">
            <v>2D</v>
          </cell>
          <cell r="S1379" t="str">
            <v>NA</v>
          </cell>
          <cell r="T1379" t="str">
            <v>NA</v>
          </cell>
          <cell r="U1379" t="str">
            <v>NA</v>
          </cell>
        </row>
        <row r="1380">
          <cell r="A1380" t="str">
            <v>Plate6-I1</v>
          </cell>
          <cell r="B1380">
            <v>1499</v>
          </cell>
          <cell r="C1380">
            <v>6</v>
          </cell>
          <cell r="D1380" t="str">
            <v>17-0907-P1R2_I1_NTP- CONTROL-9_1</v>
          </cell>
          <cell r="E1380" t="str">
            <v>17-0907-P1R2</v>
          </cell>
          <cell r="F1380" t="str">
            <v>I1</v>
          </cell>
          <cell r="G1380" t="str">
            <v>NTP- CONTROL-9</v>
          </cell>
          <cell r="H1380">
            <v>1</v>
          </cell>
          <cell r="I1380" t="str">
            <v>Lysis buffer</v>
          </cell>
          <cell r="J1380" t="str">
            <v>NA</v>
          </cell>
          <cell r="K1380" t="str">
            <v>NA</v>
          </cell>
          <cell r="L1380">
            <v>2</v>
          </cell>
          <cell r="M1380">
            <v>96</v>
          </cell>
          <cell r="N1380">
            <v>5</v>
          </cell>
          <cell r="O1380" t="str">
            <v xml:space="preserve">Human </v>
          </cell>
          <cell r="P1380" t="str">
            <v>S1500+</v>
          </cell>
          <cell r="Q1380" t="str">
            <v>HepaRG</v>
          </cell>
          <cell r="R1380" t="str">
            <v>2D</v>
          </cell>
          <cell r="S1380" t="str">
            <v>NA</v>
          </cell>
          <cell r="T1380" t="str">
            <v>NA</v>
          </cell>
          <cell r="U1380" t="str">
            <v>NA</v>
          </cell>
        </row>
        <row r="1381">
          <cell r="A1381" t="str">
            <v>Plate6-I10</v>
          </cell>
          <cell r="B1381">
            <v>1372</v>
          </cell>
          <cell r="C1381">
            <v>6</v>
          </cell>
          <cell r="D1381" t="str">
            <v>17-0907-P1R2_I10_4D_2</v>
          </cell>
          <cell r="E1381" t="str">
            <v>17-0907-P1R2</v>
          </cell>
          <cell r="F1381" t="str">
            <v>I10</v>
          </cell>
          <cell r="G1381" t="str">
            <v>4D</v>
          </cell>
          <cell r="H1381">
            <v>2</v>
          </cell>
          <cell r="I1381" t="str">
            <v>6,2 FTS</v>
          </cell>
          <cell r="J1381">
            <v>15.84560247769446</v>
          </cell>
          <cell r="K1381" t="str">
            <v>D</v>
          </cell>
          <cell r="L1381">
            <v>2</v>
          </cell>
          <cell r="M1381">
            <v>96</v>
          </cell>
          <cell r="N1381">
            <v>5</v>
          </cell>
          <cell r="O1381" t="str">
            <v xml:space="preserve">Human </v>
          </cell>
          <cell r="P1381" t="str">
            <v>S1500+</v>
          </cell>
          <cell r="Q1381" t="str">
            <v>HepaRG</v>
          </cell>
          <cell r="R1381" t="str">
            <v>2D</v>
          </cell>
          <cell r="S1381" t="str">
            <v>NA</v>
          </cell>
          <cell r="T1381" t="str">
            <v>NA</v>
          </cell>
          <cell r="U1381" t="str">
            <v>NA</v>
          </cell>
        </row>
        <row r="1382">
          <cell r="A1382" t="str">
            <v>Plate6-I11</v>
          </cell>
          <cell r="B1382">
            <v>1375</v>
          </cell>
          <cell r="C1382">
            <v>6</v>
          </cell>
          <cell r="D1382" t="str">
            <v>17-0907-P1R2_I11_4E_1</v>
          </cell>
          <cell r="E1382" t="str">
            <v>17-0907-P1R2</v>
          </cell>
          <cell r="F1382" t="str">
            <v>I11</v>
          </cell>
          <cell r="G1382" t="str">
            <v>4E</v>
          </cell>
          <cell r="H1382">
            <v>1</v>
          </cell>
          <cell r="I1382" t="str">
            <v>6,2 FTS</v>
          </cell>
          <cell r="J1382">
            <v>5.0144311638273606</v>
          </cell>
          <cell r="K1382" t="str">
            <v>E</v>
          </cell>
          <cell r="L1382">
            <v>2</v>
          </cell>
          <cell r="M1382">
            <v>96</v>
          </cell>
          <cell r="N1382">
            <v>5</v>
          </cell>
          <cell r="O1382" t="str">
            <v xml:space="preserve">Human </v>
          </cell>
          <cell r="P1382" t="str">
            <v>S1500+</v>
          </cell>
          <cell r="Q1382" t="str">
            <v>HepaRG</v>
          </cell>
          <cell r="R1382" t="str">
            <v>2D</v>
          </cell>
          <cell r="S1382" t="str">
            <v>NA</v>
          </cell>
          <cell r="T1382" t="str">
            <v>NA</v>
          </cell>
          <cell r="U1382" t="str">
            <v>NA</v>
          </cell>
        </row>
        <row r="1383">
          <cell r="A1383" t="str">
            <v>Plate6-I12</v>
          </cell>
          <cell r="B1383">
            <v>1376</v>
          </cell>
          <cell r="C1383">
            <v>6</v>
          </cell>
          <cell r="D1383" t="str">
            <v>17-0907-P1R2_I12_4E_2</v>
          </cell>
          <cell r="E1383" t="str">
            <v>17-0907-P1R2</v>
          </cell>
          <cell r="F1383" t="str">
            <v>I12</v>
          </cell>
          <cell r="G1383" t="str">
            <v>4E</v>
          </cell>
          <cell r="H1383">
            <v>2</v>
          </cell>
          <cell r="I1383" t="str">
            <v>6,2 FTS</v>
          </cell>
          <cell r="J1383">
            <v>5.0144311638273606</v>
          </cell>
          <cell r="K1383" t="str">
            <v>E</v>
          </cell>
          <cell r="L1383">
            <v>2</v>
          </cell>
          <cell r="M1383">
            <v>96</v>
          </cell>
          <cell r="N1383">
            <v>5</v>
          </cell>
          <cell r="O1383" t="str">
            <v xml:space="preserve">Human </v>
          </cell>
          <cell r="P1383" t="str">
            <v>S1500+</v>
          </cell>
          <cell r="Q1383" t="str">
            <v>HepaRG</v>
          </cell>
          <cell r="R1383" t="str">
            <v>2D</v>
          </cell>
          <cell r="S1383" t="str">
            <v>NA</v>
          </cell>
          <cell r="T1383" t="str">
            <v>NA</v>
          </cell>
          <cell r="U1383" t="str">
            <v>NA</v>
          </cell>
        </row>
        <row r="1384">
          <cell r="A1384" t="str">
            <v>Plate6-I13</v>
          </cell>
          <cell r="B1384">
            <v>1479</v>
          </cell>
          <cell r="C1384">
            <v>6</v>
          </cell>
          <cell r="D1384" t="str">
            <v>17-0907-P1R2_I13_Media _1</v>
          </cell>
          <cell r="E1384" t="str">
            <v>17-0907-P1R2</v>
          </cell>
          <cell r="F1384" t="str">
            <v>I13</v>
          </cell>
          <cell r="G1384" t="str">
            <v xml:space="preserve">Media </v>
          </cell>
          <cell r="H1384">
            <v>1</v>
          </cell>
          <cell r="I1384" t="str">
            <v>Media control</v>
          </cell>
          <cell r="J1384">
            <v>0</v>
          </cell>
          <cell r="K1384" t="str">
            <v>NA</v>
          </cell>
          <cell r="L1384">
            <v>2</v>
          </cell>
          <cell r="M1384">
            <v>96</v>
          </cell>
          <cell r="N1384">
            <v>5</v>
          </cell>
          <cell r="O1384" t="str">
            <v xml:space="preserve">Human </v>
          </cell>
          <cell r="P1384" t="str">
            <v>S1500+</v>
          </cell>
          <cell r="Q1384" t="str">
            <v>HepaRG</v>
          </cell>
          <cell r="R1384" t="str">
            <v>2D</v>
          </cell>
          <cell r="S1384" t="str">
            <v>NA</v>
          </cell>
          <cell r="T1384" t="str">
            <v>NA</v>
          </cell>
          <cell r="U1384" t="str">
            <v>NA</v>
          </cell>
        </row>
        <row r="1385">
          <cell r="A1385" t="str">
            <v>Plate6-I14</v>
          </cell>
          <cell r="B1385">
            <v>1480</v>
          </cell>
          <cell r="C1385">
            <v>6</v>
          </cell>
          <cell r="D1385" t="str">
            <v>17-0907-P1R2_I14_Media _2</v>
          </cell>
          <cell r="E1385" t="str">
            <v>17-0907-P1R2</v>
          </cell>
          <cell r="F1385" t="str">
            <v>I14</v>
          </cell>
          <cell r="G1385" t="str">
            <v xml:space="preserve">Media </v>
          </cell>
          <cell r="H1385">
            <v>2</v>
          </cell>
          <cell r="I1385" t="str">
            <v>Media control</v>
          </cell>
          <cell r="J1385">
            <v>0</v>
          </cell>
          <cell r="K1385" t="str">
            <v>NA</v>
          </cell>
          <cell r="L1385">
            <v>2</v>
          </cell>
          <cell r="M1385">
            <v>96</v>
          </cell>
          <cell r="N1385">
            <v>5</v>
          </cell>
          <cell r="O1385" t="str">
            <v xml:space="preserve">Human </v>
          </cell>
          <cell r="P1385" t="str">
            <v>S1500+</v>
          </cell>
          <cell r="Q1385" t="str">
            <v>HepaRG</v>
          </cell>
          <cell r="R1385" t="str">
            <v>2D</v>
          </cell>
          <cell r="S1385" t="str">
            <v>NA</v>
          </cell>
          <cell r="T1385" t="str">
            <v>NA</v>
          </cell>
          <cell r="U1385" t="str">
            <v>NA</v>
          </cell>
        </row>
        <row r="1386">
          <cell r="A1386" t="str">
            <v>Plate6-I15</v>
          </cell>
          <cell r="B1386">
            <v>1379</v>
          </cell>
          <cell r="C1386">
            <v>6</v>
          </cell>
          <cell r="D1386" t="str">
            <v>17-0907-P1R2_I15_4F_1</v>
          </cell>
          <cell r="E1386" t="str">
            <v>17-0907-P1R2</v>
          </cell>
          <cell r="F1386" t="str">
            <v>I15</v>
          </cell>
          <cell r="G1386" t="str">
            <v>4F</v>
          </cell>
          <cell r="H1386">
            <v>1</v>
          </cell>
          <cell r="I1386" t="str">
            <v>6,2 FTS</v>
          </cell>
          <cell r="J1386">
            <v>1.5868453050086584</v>
          </cell>
          <cell r="K1386" t="str">
            <v>F</v>
          </cell>
          <cell r="L1386">
            <v>2</v>
          </cell>
          <cell r="M1386">
            <v>96</v>
          </cell>
          <cell r="N1386">
            <v>5</v>
          </cell>
          <cell r="O1386" t="str">
            <v xml:space="preserve">Human </v>
          </cell>
          <cell r="P1386" t="str">
            <v>S1500+</v>
          </cell>
          <cell r="Q1386" t="str">
            <v>HepaRG</v>
          </cell>
          <cell r="R1386" t="str">
            <v>2D</v>
          </cell>
          <cell r="S1386" t="str">
            <v>NA</v>
          </cell>
          <cell r="T1386" t="str">
            <v>NA</v>
          </cell>
          <cell r="U1386" t="str">
            <v>NA</v>
          </cell>
        </row>
        <row r="1387">
          <cell r="A1387" t="str">
            <v>Plate6-I16</v>
          </cell>
          <cell r="B1387">
            <v>1380</v>
          </cell>
          <cell r="C1387">
            <v>6</v>
          </cell>
          <cell r="D1387" t="str">
            <v>17-0907-P1R2_I16_4F_2</v>
          </cell>
          <cell r="E1387" t="str">
            <v>17-0907-P1R2</v>
          </cell>
          <cell r="F1387" t="str">
            <v>I16</v>
          </cell>
          <cell r="G1387" t="str">
            <v>4F</v>
          </cell>
          <cell r="H1387">
            <v>2</v>
          </cell>
          <cell r="I1387" t="str">
            <v>6,2 FTS</v>
          </cell>
          <cell r="J1387">
            <v>1.5868453050086584</v>
          </cell>
          <cell r="K1387" t="str">
            <v>F</v>
          </cell>
          <cell r="L1387">
            <v>2</v>
          </cell>
          <cell r="M1387">
            <v>96</v>
          </cell>
          <cell r="N1387">
            <v>5</v>
          </cell>
          <cell r="O1387" t="str">
            <v xml:space="preserve">Human </v>
          </cell>
          <cell r="P1387" t="str">
            <v>S1500+</v>
          </cell>
          <cell r="Q1387" t="str">
            <v>HepaRG</v>
          </cell>
          <cell r="R1387" t="str">
            <v>2D</v>
          </cell>
          <cell r="S1387" t="str">
            <v>NA</v>
          </cell>
          <cell r="T1387" t="str">
            <v>NA</v>
          </cell>
          <cell r="U1387" t="str">
            <v>NA</v>
          </cell>
        </row>
        <row r="1388">
          <cell r="A1388" t="str">
            <v>Plate6-I17</v>
          </cell>
          <cell r="B1388">
            <v>1383</v>
          </cell>
          <cell r="C1388">
            <v>6</v>
          </cell>
          <cell r="D1388" t="str">
            <v>17-0907-P1R2_I17_4G_1</v>
          </cell>
          <cell r="E1388" t="str">
            <v>17-0907-P1R2</v>
          </cell>
          <cell r="F1388" t="str">
            <v>I17</v>
          </cell>
          <cell r="G1388" t="str">
            <v>4G</v>
          </cell>
          <cell r="H1388">
            <v>1</v>
          </cell>
          <cell r="I1388" t="str">
            <v>6,2 FTS</v>
          </cell>
          <cell r="J1388">
            <v>0.50216623576223363</v>
          </cell>
          <cell r="K1388" t="str">
            <v>G</v>
          </cell>
          <cell r="L1388">
            <v>2</v>
          </cell>
          <cell r="M1388">
            <v>96</v>
          </cell>
          <cell r="N1388">
            <v>5</v>
          </cell>
          <cell r="O1388" t="str">
            <v xml:space="preserve">Human </v>
          </cell>
          <cell r="P1388" t="str">
            <v>S1500+</v>
          </cell>
          <cell r="Q1388" t="str">
            <v>HepaRG</v>
          </cell>
          <cell r="R1388" t="str">
            <v>2D</v>
          </cell>
          <cell r="S1388" t="str">
            <v>NA</v>
          </cell>
          <cell r="T1388" t="str">
            <v>NA</v>
          </cell>
          <cell r="U1388" t="str">
            <v>NA</v>
          </cell>
        </row>
        <row r="1389">
          <cell r="A1389" t="str">
            <v>Plate6-I18</v>
          </cell>
          <cell r="B1389">
            <v>1384</v>
          </cell>
          <cell r="C1389">
            <v>6</v>
          </cell>
          <cell r="D1389" t="str">
            <v>17-0907-P1R2_I18_4G_2</v>
          </cell>
          <cell r="E1389" t="str">
            <v>17-0907-P1R2</v>
          </cell>
          <cell r="F1389" t="str">
            <v>I18</v>
          </cell>
          <cell r="G1389" t="str">
            <v>4G</v>
          </cell>
          <cell r="H1389">
            <v>2</v>
          </cell>
          <cell r="I1389" t="str">
            <v>6,2 FTS</v>
          </cell>
          <cell r="J1389">
            <v>0.50216623576223363</v>
          </cell>
          <cell r="K1389" t="str">
            <v>G</v>
          </cell>
          <cell r="L1389">
            <v>2</v>
          </cell>
          <cell r="M1389">
            <v>96</v>
          </cell>
          <cell r="N1389">
            <v>5</v>
          </cell>
          <cell r="O1389" t="str">
            <v xml:space="preserve">Human </v>
          </cell>
          <cell r="P1389" t="str">
            <v>S1500+</v>
          </cell>
          <cell r="Q1389" t="str">
            <v>HepaRG</v>
          </cell>
          <cell r="R1389" t="str">
            <v>2D</v>
          </cell>
          <cell r="S1389" t="str">
            <v>NA</v>
          </cell>
          <cell r="T1389" t="str">
            <v>NA</v>
          </cell>
          <cell r="U1389" t="str">
            <v>NA</v>
          </cell>
        </row>
        <row r="1390">
          <cell r="A1390" t="str">
            <v>Plate6-I19</v>
          </cell>
          <cell r="B1390">
            <v>1387</v>
          </cell>
          <cell r="C1390">
            <v>6</v>
          </cell>
          <cell r="D1390" t="str">
            <v>17-0907-P1R2_I19_4H_1</v>
          </cell>
          <cell r="E1390" t="str">
            <v>17-0907-P1R2</v>
          </cell>
          <cell r="F1390" t="str">
            <v>I19</v>
          </cell>
          <cell r="G1390" t="str">
            <v>4H</v>
          </cell>
          <cell r="H1390">
            <v>1</v>
          </cell>
          <cell r="I1390" t="str">
            <v>6,2 FTS</v>
          </cell>
          <cell r="J1390">
            <v>0.15891336574754228</v>
          </cell>
          <cell r="K1390" t="str">
            <v>H</v>
          </cell>
          <cell r="L1390">
            <v>2</v>
          </cell>
          <cell r="M1390">
            <v>96</v>
          </cell>
          <cell r="N1390">
            <v>5</v>
          </cell>
          <cell r="O1390" t="str">
            <v xml:space="preserve">Human </v>
          </cell>
          <cell r="P1390" t="str">
            <v>S1500+</v>
          </cell>
          <cell r="Q1390" t="str">
            <v>HepaRG</v>
          </cell>
          <cell r="R1390" t="str">
            <v>2D</v>
          </cell>
          <cell r="S1390" t="str">
            <v>NA</v>
          </cell>
          <cell r="T1390" t="str">
            <v>NA</v>
          </cell>
          <cell r="U1390" t="str">
            <v>NA</v>
          </cell>
        </row>
        <row r="1391">
          <cell r="A1391" t="str">
            <v>Plate6-I20</v>
          </cell>
          <cell r="B1391">
            <v>1388</v>
          </cell>
          <cell r="C1391">
            <v>6</v>
          </cell>
          <cell r="D1391" t="str">
            <v>17-0907-P1R2_I20_4H_2</v>
          </cell>
          <cell r="E1391" t="str">
            <v>17-0907-P1R2</v>
          </cell>
          <cell r="F1391" t="str">
            <v>I20</v>
          </cell>
          <cell r="G1391" t="str">
            <v>4H</v>
          </cell>
          <cell r="H1391">
            <v>2</v>
          </cell>
          <cell r="I1391" t="str">
            <v>6,2 FTS</v>
          </cell>
          <cell r="J1391">
            <v>0.15891336574754228</v>
          </cell>
          <cell r="K1391" t="str">
            <v>H</v>
          </cell>
          <cell r="L1391">
            <v>2</v>
          </cell>
          <cell r="M1391">
            <v>96</v>
          </cell>
          <cell r="N1391">
            <v>5</v>
          </cell>
          <cell r="O1391" t="str">
            <v xml:space="preserve">Human </v>
          </cell>
          <cell r="P1391" t="str">
            <v>S1500+</v>
          </cell>
          <cell r="Q1391" t="str">
            <v>HepaRG</v>
          </cell>
          <cell r="R1391" t="str">
            <v>2D</v>
          </cell>
          <cell r="S1391" t="str">
            <v>NA</v>
          </cell>
          <cell r="T1391" t="str">
            <v>NA</v>
          </cell>
          <cell r="U1391" t="str">
            <v>NA</v>
          </cell>
        </row>
        <row r="1392">
          <cell r="A1392" t="str">
            <v>Plate6-I21</v>
          </cell>
          <cell r="B1392">
            <v>1391</v>
          </cell>
          <cell r="C1392">
            <v>6</v>
          </cell>
          <cell r="D1392" t="str">
            <v>17-0907-P1R2_I21_4I_1</v>
          </cell>
          <cell r="E1392" t="str">
            <v>17-0907-P1R2</v>
          </cell>
          <cell r="F1392" t="str">
            <v>I21</v>
          </cell>
          <cell r="G1392" t="str">
            <v>4I</v>
          </cell>
          <cell r="H1392">
            <v>1</v>
          </cell>
          <cell r="I1392" t="str">
            <v>6,2 FTS</v>
          </cell>
          <cell r="J1392">
            <v>5.0289039793526037E-2</v>
          </cell>
          <cell r="K1392" t="str">
            <v>I</v>
          </cell>
          <cell r="L1392">
            <v>2</v>
          </cell>
          <cell r="M1392">
            <v>96</v>
          </cell>
          <cell r="N1392">
            <v>5</v>
          </cell>
          <cell r="O1392" t="str">
            <v xml:space="preserve">Human </v>
          </cell>
          <cell r="P1392" t="str">
            <v>S1500+</v>
          </cell>
          <cell r="Q1392" t="str">
            <v>HepaRG</v>
          </cell>
          <cell r="R1392" t="str">
            <v>2D</v>
          </cell>
          <cell r="S1392" t="str">
            <v>NA</v>
          </cell>
          <cell r="T1392" t="str">
            <v>NA</v>
          </cell>
          <cell r="U1392" t="str">
            <v>NA</v>
          </cell>
        </row>
        <row r="1393">
          <cell r="A1393" t="str">
            <v>Plate6-I22</v>
          </cell>
          <cell r="B1393">
            <v>1392</v>
          </cell>
          <cell r="C1393">
            <v>6</v>
          </cell>
          <cell r="D1393" t="str">
            <v>17-0907-P1R2_I22_4I_2</v>
          </cell>
          <cell r="E1393" t="str">
            <v>17-0907-P1R2</v>
          </cell>
          <cell r="F1393" t="str">
            <v>I22</v>
          </cell>
          <cell r="G1393" t="str">
            <v>4I</v>
          </cell>
          <cell r="H1393">
            <v>2</v>
          </cell>
          <cell r="I1393" t="str">
            <v>6,2 FTS</v>
          </cell>
          <cell r="J1393">
            <v>5.0289039793526037E-2</v>
          </cell>
          <cell r="K1393" t="str">
            <v>I</v>
          </cell>
          <cell r="L1393">
            <v>2</v>
          </cell>
          <cell r="M1393">
            <v>96</v>
          </cell>
          <cell r="N1393">
            <v>5</v>
          </cell>
          <cell r="O1393" t="str">
            <v xml:space="preserve">Human </v>
          </cell>
          <cell r="P1393" t="str">
            <v>S1500+</v>
          </cell>
          <cell r="Q1393" t="str">
            <v>HepaRG</v>
          </cell>
          <cell r="R1393" t="str">
            <v>2D</v>
          </cell>
          <cell r="S1393" t="str">
            <v>NA</v>
          </cell>
          <cell r="T1393" t="str">
            <v>NA</v>
          </cell>
          <cell r="U1393" t="str">
            <v>NA</v>
          </cell>
        </row>
        <row r="1394">
          <cell r="A1394" t="str">
            <v>Plate6-I3</v>
          </cell>
          <cell r="B1394">
            <v>1359</v>
          </cell>
          <cell r="C1394">
            <v>6</v>
          </cell>
          <cell r="D1394" t="str">
            <v>17-0907-P1R2_I3_4A_1</v>
          </cell>
          <cell r="E1394" t="str">
            <v>17-0907-P1R2</v>
          </cell>
          <cell r="F1394" t="str">
            <v>I3</v>
          </cell>
          <cell r="G1394" t="str">
            <v>4A</v>
          </cell>
          <cell r="H1394">
            <v>1</v>
          </cell>
          <cell r="I1394" t="str">
            <v>6,2 FTS</v>
          </cell>
          <cell r="J1394">
            <v>500</v>
          </cell>
          <cell r="K1394" t="str">
            <v>A</v>
          </cell>
          <cell r="L1394">
            <v>2</v>
          </cell>
          <cell r="M1394">
            <v>96</v>
          </cell>
          <cell r="N1394">
            <v>5</v>
          </cell>
          <cell r="O1394" t="str">
            <v xml:space="preserve">Human </v>
          </cell>
          <cell r="P1394" t="str">
            <v>S1500+</v>
          </cell>
          <cell r="Q1394" t="str">
            <v>HepaRG</v>
          </cell>
          <cell r="R1394" t="str">
            <v>2D</v>
          </cell>
          <cell r="S1394" t="str">
            <v>NA</v>
          </cell>
          <cell r="T1394" t="str">
            <v>NA</v>
          </cell>
          <cell r="U1394" t="str">
            <v>NA</v>
          </cell>
        </row>
        <row r="1395">
          <cell r="A1395" t="str">
            <v>Plate6-I4</v>
          </cell>
          <cell r="B1395">
            <v>1360</v>
          </cell>
          <cell r="C1395">
            <v>6</v>
          </cell>
          <cell r="D1395" t="str">
            <v>17-0907-P1R2_I4_4A_2</v>
          </cell>
          <cell r="E1395" t="str">
            <v>17-0907-P1R2</v>
          </cell>
          <cell r="F1395" t="str">
            <v>I4</v>
          </cell>
          <cell r="G1395" t="str">
            <v>4A</v>
          </cell>
          <cell r="H1395">
            <v>2</v>
          </cell>
          <cell r="I1395" t="str">
            <v>6,2 FTS</v>
          </cell>
          <cell r="J1395">
            <v>500</v>
          </cell>
          <cell r="K1395" t="str">
            <v>A</v>
          </cell>
          <cell r="L1395">
            <v>2</v>
          </cell>
          <cell r="M1395">
            <v>96</v>
          </cell>
          <cell r="N1395">
            <v>5</v>
          </cell>
          <cell r="O1395" t="str">
            <v xml:space="preserve">Human </v>
          </cell>
          <cell r="P1395" t="str">
            <v>S1500+</v>
          </cell>
          <cell r="Q1395" t="str">
            <v>HepaRG</v>
          </cell>
          <cell r="R1395" t="str">
            <v>2D</v>
          </cell>
          <cell r="S1395" t="str">
            <v>NA</v>
          </cell>
          <cell r="T1395" t="str">
            <v>NA</v>
          </cell>
          <cell r="U1395" t="str">
            <v>NA</v>
          </cell>
        </row>
        <row r="1396">
          <cell r="A1396" t="str">
            <v>Plate6-I5</v>
          </cell>
          <cell r="B1396">
            <v>1363</v>
          </cell>
          <cell r="C1396">
            <v>6</v>
          </cell>
          <cell r="D1396" t="str">
            <v>17-0907-P1R2_I5_4B_1</v>
          </cell>
          <cell r="E1396" t="str">
            <v>17-0907-P1R2</v>
          </cell>
          <cell r="F1396" t="str">
            <v>I5</v>
          </cell>
          <cell r="G1396" t="str">
            <v>4B</v>
          </cell>
          <cell r="H1396">
            <v>1</v>
          </cell>
          <cell r="I1396" t="str">
            <v>6,2 FTS</v>
          </cell>
          <cell r="J1396">
            <v>158.22784810126581</v>
          </cell>
          <cell r="K1396" t="str">
            <v>B</v>
          </cell>
          <cell r="L1396">
            <v>2</v>
          </cell>
          <cell r="M1396">
            <v>96</v>
          </cell>
          <cell r="N1396">
            <v>5</v>
          </cell>
          <cell r="O1396" t="str">
            <v xml:space="preserve">Human </v>
          </cell>
          <cell r="P1396" t="str">
            <v>S1500+</v>
          </cell>
          <cell r="Q1396" t="str">
            <v>HepaRG</v>
          </cell>
          <cell r="R1396" t="str">
            <v>2D</v>
          </cell>
          <cell r="S1396" t="str">
            <v>NA</v>
          </cell>
          <cell r="T1396" t="str">
            <v>NA</v>
          </cell>
          <cell r="U1396" t="str">
            <v>NA</v>
          </cell>
        </row>
        <row r="1397">
          <cell r="A1397" t="str">
            <v>Plate6-I6</v>
          </cell>
          <cell r="B1397">
            <v>1364</v>
          </cell>
          <cell r="C1397">
            <v>6</v>
          </cell>
          <cell r="D1397" t="str">
            <v>17-0907-P1R2_I6_4B_2</v>
          </cell>
          <cell r="E1397" t="str">
            <v>17-0907-P1R2</v>
          </cell>
          <cell r="F1397" t="str">
            <v>I6</v>
          </cell>
          <cell r="G1397" t="str">
            <v>4B</v>
          </cell>
          <cell r="H1397">
            <v>2</v>
          </cell>
          <cell r="I1397" t="str">
            <v>6,2 FTS</v>
          </cell>
          <cell r="J1397">
            <v>158.22784810126581</v>
          </cell>
          <cell r="K1397" t="str">
            <v>B</v>
          </cell>
          <cell r="L1397">
            <v>2</v>
          </cell>
          <cell r="M1397">
            <v>96</v>
          </cell>
          <cell r="N1397">
            <v>5</v>
          </cell>
          <cell r="O1397" t="str">
            <v xml:space="preserve">Human </v>
          </cell>
          <cell r="P1397" t="str">
            <v>S1500+</v>
          </cell>
          <cell r="Q1397" t="str">
            <v>HepaRG</v>
          </cell>
          <cell r="R1397" t="str">
            <v>2D</v>
          </cell>
          <cell r="S1397" t="str">
            <v>NA</v>
          </cell>
          <cell r="T1397" t="str">
            <v>NA</v>
          </cell>
          <cell r="U1397" t="str">
            <v>NA</v>
          </cell>
        </row>
        <row r="1398">
          <cell r="A1398" t="str">
            <v>Plate6-I7</v>
          </cell>
          <cell r="B1398">
            <v>1367</v>
          </cell>
          <cell r="C1398">
            <v>6</v>
          </cell>
          <cell r="D1398" t="str">
            <v>17-0907-P1R2_I7_4C_1</v>
          </cell>
          <cell r="E1398" t="str">
            <v>17-0907-P1R2</v>
          </cell>
          <cell r="F1398" t="str">
            <v>I7</v>
          </cell>
          <cell r="G1398" t="str">
            <v>4C</v>
          </cell>
          <cell r="H1398">
            <v>1</v>
          </cell>
          <cell r="I1398" t="str">
            <v>6,2 FTS</v>
          </cell>
          <cell r="J1398">
            <v>50.072103829514496</v>
          </cell>
          <cell r="K1398" t="str">
            <v>C</v>
          </cell>
          <cell r="L1398">
            <v>2</v>
          </cell>
          <cell r="M1398">
            <v>96</v>
          </cell>
          <cell r="N1398">
            <v>5</v>
          </cell>
          <cell r="O1398" t="str">
            <v xml:space="preserve">Human </v>
          </cell>
          <cell r="P1398" t="str">
            <v>S1500+</v>
          </cell>
          <cell r="Q1398" t="str">
            <v>HepaRG</v>
          </cell>
          <cell r="R1398" t="str">
            <v>2D</v>
          </cell>
          <cell r="S1398" t="str">
            <v>NA</v>
          </cell>
          <cell r="T1398" t="str">
            <v>NA</v>
          </cell>
          <cell r="U1398" t="str">
            <v>NA</v>
          </cell>
        </row>
        <row r="1399">
          <cell r="A1399" t="str">
            <v>Plate6-I8</v>
          </cell>
          <cell r="B1399">
            <v>1368</v>
          </cell>
          <cell r="C1399">
            <v>6</v>
          </cell>
          <cell r="D1399" t="str">
            <v>17-0907-P1R2_I8_4C_2</v>
          </cell>
          <cell r="E1399" t="str">
            <v>17-0907-P1R2</v>
          </cell>
          <cell r="F1399" t="str">
            <v>I8</v>
          </cell>
          <cell r="G1399" t="str">
            <v>4C</v>
          </cell>
          <cell r="H1399">
            <v>2</v>
          </cell>
          <cell r="I1399" t="str">
            <v>6,2 FTS</v>
          </cell>
          <cell r="J1399">
            <v>50.072103829514496</v>
          </cell>
          <cell r="K1399" t="str">
            <v>C</v>
          </cell>
          <cell r="L1399">
            <v>2</v>
          </cell>
          <cell r="M1399">
            <v>96</v>
          </cell>
          <cell r="N1399">
            <v>5</v>
          </cell>
          <cell r="O1399" t="str">
            <v xml:space="preserve">Human </v>
          </cell>
          <cell r="P1399" t="str">
            <v>S1500+</v>
          </cell>
          <cell r="Q1399" t="str">
            <v>HepaRG</v>
          </cell>
          <cell r="R1399" t="str">
            <v>2D</v>
          </cell>
          <cell r="S1399" t="str">
            <v>NA</v>
          </cell>
          <cell r="T1399" t="str">
            <v>NA</v>
          </cell>
          <cell r="U1399" t="str">
            <v>NA</v>
          </cell>
        </row>
        <row r="1400">
          <cell r="A1400" t="str">
            <v>Plate6-I9</v>
          </cell>
          <cell r="B1400">
            <v>1371</v>
          </cell>
          <cell r="C1400">
            <v>6</v>
          </cell>
          <cell r="D1400" t="str">
            <v>17-0907-P1R2_I9_4D_1</v>
          </cell>
          <cell r="E1400" t="str">
            <v>17-0907-P1R2</v>
          </cell>
          <cell r="F1400" t="str">
            <v>I9</v>
          </cell>
          <cell r="G1400" t="str">
            <v>4D</v>
          </cell>
          <cell r="H1400">
            <v>1</v>
          </cell>
          <cell r="I1400" t="str">
            <v>6,2 FTS</v>
          </cell>
          <cell r="J1400">
            <v>15.84560247769446</v>
          </cell>
          <cell r="K1400" t="str">
            <v>D</v>
          </cell>
          <cell r="L1400">
            <v>2</v>
          </cell>
          <cell r="M1400">
            <v>96</v>
          </cell>
          <cell r="N1400">
            <v>5</v>
          </cell>
          <cell r="O1400" t="str">
            <v xml:space="preserve">Human </v>
          </cell>
          <cell r="P1400" t="str">
            <v>S1500+</v>
          </cell>
          <cell r="Q1400" t="str">
            <v>HepaRG</v>
          </cell>
          <cell r="R1400" t="str">
            <v>2D</v>
          </cell>
          <cell r="S1400" t="str">
            <v>NA</v>
          </cell>
          <cell r="T1400" t="str">
            <v>NA</v>
          </cell>
          <cell r="U1400" t="str">
            <v>NA</v>
          </cell>
        </row>
        <row r="1401">
          <cell r="A1401" t="str">
            <v>Plate6-J1</v>
          </cell>
          <cell r="B1401">
            <v>1500</v>
          </cell>
          <cell r="C1401">
            <v>6</v>
          </cell>
          <cell r="D1401" t="str">
            <v>17-0907-P1R2_J1_NTP- CONTROL-10_2</v>
          </cell>
          <cell r="E1401" t="str">
            <v>17-0907-P1R2</v>
          </cell>
          <cell r="F1401" t="str">
            <v>J1</v>
          </cell>
          <cell r="G1401" t="str">
            <v>NTP- CONTROL-10</v>
          </cell>
          <cell r="H1401">
            <v>2</v>
          </cell>
          <cell r="I1401" t="str">
            <v>Lysis buffer</v>
          </cell>
          <cell r="J1401" t="str">
            <v>NA</v>
          </cell>
          <cell r="K1401" t="str">
            <v>NA</v>
          </cell>
          <cell r="L1401">
            <v>2</v>
          </cell>
          <cell r="M1401">
            <v>96</v>
          </cell>
          <cell r="N1401">
            <v>5</v>
          </cell>
          <cell r="O1401" t="str">
            <v xml:space="preserve">Human </v>
          </cell>
          <cell r="P1401" t="str">
            <v>S1500+</v>
          </cell>
          <cell r="Q1401" t="str">
            <v>HepaRG</v>
          </cell>
          <cell r="R1401" t="str">
            <v>2D</v>
          </cell>
          <cell r="S1401" t="str">
            <v>NA</v>
          </cell>
          <cell r="T1401" t="str">
            <v>NA</v>
          </cell>
          <cell r="U1401" t="str">
            <v>NA</v>
          </cell>
        </row>
        <row r="1402">
          <cell r="A1402" t="str">
            <v>Plate6-J10</v>
          </cell>
          <cell r="B1402">
            <v>1374</v>
          </cell>
          <cell r="C1402">
            <v>6</v>
          </cell>
          <cell r="D1402" t="str">
            <v>17-0907-P1R2_J10_4D_4</v>
          </cell>
          <cell r="E1402" t="str">
            <v>17-0907-P1R2</v>
          </cell>
          <cell r="F1402" t="str">
            <v>J10</v>
          </cell>
          <cell r="G1402" t="str">
            <v>4D</v>
          </cell>
          <cell r="H1402">
            <v>4</v>
          </cell>
          <cell r="I1402" t="str">
            <v>6,2 FTS</v>
          </cell>
          <cell r="J1402">
            <v>15.84560247769446</v>
          </cell>
          <cell r="K1402" t="str">
            <v>D</v>
          </cell>
          <cell r="L1402">
            <v>2</v>
          </cell>
          <cell r="M1402">
            <v>96</v>
          </cell>
          <cell r="N1402">
            <v>5</v>
          </cell>
          <cell r="O1402" t="str">
            <v xml:space="preserve">Human </v>
          </cell>
          <cell r="P1402" t="str">
            <v>S1500+</v>
          </cell>
          <cell r="Q1402" t="str">
            <v>HepaRG</v>
          </cell>
          <cell r="R1402" t="str">
            <v>2D</v>
          </cell>
          <cell r="S1402" t="str">
            <v>NA</v>
          </cell>
          <cell r="T1402" t="str">
            <v>NA</v>
          </cell>
          <cell r="U1402" t="str">
            <v>NA</v>
          </cell>
        </row>
        <row r="1403">
          <cell r="A1403" t="str">
            <v>Plate6-J11</v>
          </cell>
          <cell r="B1403">
            <v>1377</v>
          </cell>
          <cell r="C1403">
            <v>6</v>
          </cell>
          <cell r="D1403" t="str">
            <v>17-0907-P1R2_J11_4E_3</v>
          </cell>
          <cell r="E1403" t="str">
            <v>17-0907-P1R2</v>
          </cell>
          <cell r="F1403" t="str">
            <v>J11</v>
          </cell>
          <cell r="G1403" t="str">
            <v>4E</v>
          </cell>
          <cell r="H1403">
            <v>3</v>
          </cell>
          <cell r="I1403" t="str">
            <v>6,2 FTS</v>
          </cell>
          <cell r="J1403">
            <v>5.0144311638273606</v>
          </cell>
          <cell r="K1403" t="str">
            <v>E</v>
          </cell>
          <cell r="L1403">
            <v>2</v>
          </cell>
          <cell r="M1403">
            <v>96</v>
          </cell>
          <cell r="N1403">
            <v>5</v>
          </cell>
          <cell r="O1403" t="str">
            <v xml:space="preserve">Human </v>
          </cell>
          <cell r="P1403" t="str">
            <v>S1500+</v>
          </cell>
          <cell r="Q1403" t="str">
            <v>HepaRG</v>
          </cell>
          <cell r="R1403" t="str">
            <v>2D</v>
          </cell>
          <cell r="S1403" t="str">
            <v>NA</v>
          </cell>
          <cell r="T1403" t="str">
            <v>NA</v>
          </cell>
          <cell r="U1403" t="str">
            <v>NA</v>
          </cell>
        </row>
        <row r="1404">
          <cell r="A1404" t="str">
            <v>Plate6-J12</v>
          </cell>
          <cell r="B1404">
            <v>1378</v>
          </cell>
          <cell r="C1404">
            <v>6</v>
          </cell>
          <cell r="D1404" t="str">
            <v>17-0907-P1R2_J12_4E_4</v>
          </cell>
          <cell r="E1404" t="str">
            <v>17-0907-P1R2</v>
          </cell>
          <cell r="F1404" t="str">
            <v>J12</v>
          </cell>
          <cell r="G1404" t="str">
            <v>4E</v>
          </cell>
          <cell r="H1404">
            <v>4</v>
          </cell>
          <cell r="I1404" t="str">
            <v>6,2 FTS</v>
          </cell>
          <cell r="J1404">
            <v>5.0144311638273606</v>
          </cell>
          <cell r="K1404" t="str">
            <v>E</v>
          </cell>
          <cell r="L1404">
            <v>2</v>
          </cell>
          <cell r="M1404">
            <v>96</v>
          </cell>
          <cell r="N1404">
            <v>5</v>
          </cell>
          <cell r="O1404" t="str">
            <v xml:space="preserve">Human </v>
          </cell>
          <cell r="P1404" t="str">
            <v>S1500+</v>
          </cell>
          <cell r="Q1404" t="str">
            <v>HepaRG</v>
          </cell>
          <cell r="R1404" t="str">
            <v>2D</v>
          </cell>
          <cell r="S1404" t="str">
            <v>NA</v>
          </cell>
          <cell r="T1404" t="str">
            <v>NA</v>
          </cell>
          <cell r="U1404" t="str">
            <v>NA</v>
          </cell>
        </row>
        <row r="1405">
          <cell r="A1405" t="str">
            <v>Plate6-J13</v>
          </cell>
          <cell r="B1405">
            <v>1481</v>
          </cell>
          <cell r="C1405">
            <v>6</v>
          </cell>
          <cell r="D1405" t="str">
            <v>17-0907-P1R2_J13_Media _3</v>
          </cell>
          <cell r="E1405" t="str">
            <v>17-0907-P1R2</v>
          </cell>
          <cell r="F1405" t="str">
            <v>J13</v>
          </cell>
          <cell r="G1405" t="str">
            <v xml:space="preserve">Media </v>
          </cell>
          <cell r="H1405">
            <v>3</v>
          </cell>
          <cell r="I1405" t="str">
            <v>Media control</v>
          </cell>
          <cell r="J1405">
            <v>0</v>
          </cell>
          <cell r="K1405" t="str">
            <v>NA</v>
          </cell>
          <cell r="L1405">
            <v>2</v>
          </cell>
          <cell r="M1405">
            <v>96</v>
          </cell>
          <cell r="N1405">
            <v>5</v>
          </cell>
          <cell r="O1405" t="str">
            <v xml:space="preserve">Human </v>
          </cell>
          <cell r="P1405" t="str">
            <v>S1500+</v>
          </cell>
          <cell r="Q1405" t="str">
            <v>HepaRG</v>
          </cell>
          <cell r="R1405" t="str">
            <v>2D</v>
          </cell>
          <cell r="S1405" t="str">
            <v>NA</v>
          </cell>
          <cell r="T1405" t="str">
            <v>NA</v>
          </cell>
          <cell r="U1405" t="str">
            <v>NA</v>
          </cell>
        </row>
        <row r="1406">
          <cell r="A1406" t="str">
            <v>Plate6-J14</v>
          </cell>
          <cell r="B1406">
            <v>1482</v>
          </cell>
          <cell r="C1406">
            <v>6</v>
          </cell>
          <cell r="D1406" t="str">
            <v>17-0907-P1R2_J14_Media _4</v>
          </cell>
          <cell r="E1406" t="str">
            <v>17-0907-P1R2</v>
          </cell>
          <cell r="F1406" t="str">
            <v>J14</v>
          </cell>
          <cell r="G1406" t="str">
            <v xml:space="preserve">Media </v>
          </cell>
          <cell r="H1406">
            <v>4</v>
          </cell>
          <cell r="I1406" t="str">
            <v>Media control</v>
          </cell>
          <cell r="J1406">
            <v>0</v>
          </cell>
          <cell r="K1406" t="str">
            <v>NA</v>
          </cell>
          <cell r="L1406">
            <v>2</v>
          </cell>
          <cell r="M1406">
            <v>96</v>
          </cell>
          <cell r="N1406">
            <v>5</v>
          </cell>
          <cell r="O1406" t="str">
            <v xml:space="preserve">Human </v>
          </cell>
          <cell r="P1406" t="str">
            <v>S1500+</v>
          </cell>
          <cell r="Q1406" t="str">
            <v>HepaRG</v>
          </cell>
          <cell r="R1406" t="str">
            <v>2D</v>
          </cell>
          <cell r="S1406" t="str">
            <v>NA</v>
          </cell>
          <cell r="T1406" t="str">
            <v>NA</v>
          </cell>
          <cell r="U1406" t="str">
            <v>NA</v>
          </cell>
        </row>
        <row r="1407">
          <cell r="A1407" t="str">
            <v>Plate6-J15</v>
          </cell>
          <cell r="B1407">
            <v>1381</v>
          </cell>
          <cell r="C1407">
            <v>6</v>
          </cell>
          <cell r="D1407" t="str">
            <v>17-0907-P1R2_J15_4F_3</v>
          </cell>
          <cell r="E1407" t="str">
            <v>17-0907-P1R2</v>
          </cell>
          <cell r="F1407" t="str">
            <v>J15</v>
          </cell>
          <cell r="G1407" t="str">
            <v>4F</v>
          </cell>
          <cell r="H1407">
            <v>3</v>
          </cell>
          <cell r="I1407" t="str">
            <v>6,2 FTS</v>
          </cell>
          <cell r="J1407">
            <v>1.5868453050086584</v>
          </cell>
          <cell r="K1407" t="str">
            <v>F</v>
          </cell>
          <cell r="L1407">
            <v>2</v>
          </cell>
          <cell r="M1407">
            <v>96</v>
          </cell>
          <cell r="N1407">
            <v>5</v>
          </cell>
          <cell r="O1407" t="str">
            <v xml:space="preserve">Human </v>
          </cell>
          <cell r="P1407" t="str">
            <v>S1500+</v>
          </cell>
          <cell r="Q1407" t="str">
            <v>HepaRG</v>
          </cell>
          <cell r="R1407" t="str">
            <v>2D</v>
          </cell>
          <cell r="S1407" t="str">
            <v>NA</v>
          </cell>
          <cell r="T1407" t="str">
            <v>NA</v>
          </cell>
          <cell r="U1407" t="str">
            <v>NA</v>
          </cell>
        </row>
        <row r="1408">
          <cell r="A1408" t="str">
            <v>Plate6-J16</v>
          </cell>
          <cell r="B1408">
            <v>1382</v>
          </cell>
          <cell r="C1408">
            <v>6</v>
          </cell>
          <cell r="D1408" t="str">
            <v>17-0907-P1R2_J16_4F_4</v>
          </cell>
          <cell r="E1408" t="str">
            <v>17-0907-P1R2</v>
          </cell>
          <cell r="F1408" t="str">
            <v>J16</v>
          </cell>
          <cell r="G1408" t="str">
            <v>4F</v>
          </cell>
          <cell r="H1408">
            <v>4</v>
          </cell>
          <cell r="I1408" t="str">
            <v>6,2 FTS</v>
          </cell>
          <cell r="J1408">
            <v>1.5868453050086584</v>
          </cell>
          <cell r="K1408" t="str">
            <v>F</v>
          </cell>
          <cell r="L1408">
            <v>2</v>
          </cell>
          <cell r="M1408">
            <v>96</v>
          </cell>
          <cell r="N1408">
            <v>5</v>
          </cell>
          <cell r="O1408" t="str">
            <v xml:space="preserve">Human </v>
          </cell>
          <cell r="P1408" t="str">
            <v>S1500+</v>
          </cell>
          <cell r="Q1408" t="str">
            <v>HepaRG</v>
          </cell>
          <cell r="R1408" t="str">
            <v>2D</v>
          </cell>
          <cell r="S1408" t="str">
            <v>NA</v>
          </cell>
          <cell r="T1408" t="str">
            <v>NA</v>
          </cell>
          <cell r="U1408" t="str">
            <v>NA</v>
          </cell>
        </row>
        <row r="1409">
          <cell r="A1409" t="str">
            <v>Plate6-J17</v>
          </cell>
          <cell r="B1409">
            <v>1385</v>
          </cell>
          <cell r="C1409">
            <v>6</v>
          </cell>
          <cell r="D1409" t="str">
            <v>17-0907-P1R2_J17_4G_3</v>
          </cell>
          <cell r="E1409" t="str">
            <v>17-0907-P1R2</v>
          </cell>
          <cell r="F1409" t="str">
            <v>J17</v>
          </cell>
          <cell r="G1409" t="str">
            <v>4G</v>
          </cell>
          <cell r="H1409">
            <v>3</v>
          </cell>
          <cell r="I1409" t="str">
            <v>6,2 FTS</v>
          </cell>
          <cell r="J1409">
            <v>0.50216623576223363</v>
          </cell>
          <cell r="K1409" t="str">
            <v>G</v>
          </cell>
          <cell r="L1409">
            <v>2</v>
          </cell>
          <cell r="M1409">
            <v>96</v>
          </cell>
          <cell r="N1409">
            <v>5</v>
          </cell>
          <cell r="O1409" t="str">
            <v xml:space="preserve">Human </v>
          </cell>
          <cell r="P1409" t="str">
            <v>S1500+</v>
          </cell>
          <cell r="Q1409" t="str">
            <v>HepaRG</v>
          </cell>
          <cell r="R1409" t="str">
            <v>2D</v>
          </cell>
          <cell r="S1409" t="str">
            <v>NA</v>
          </cell>
          <cell r="T1409" t="str">
            <v>NA</v>
          </cell>
          <cell r="U1409" t="str">
            <v>NA</v>
          </cell>
        </row>
        <row r="1410">
          <cell r="A1410" t="str">
            <v>Plate6-J18</v>
          </cell>
          <cell r="B1410">
            <v>1386</v>
          </cell>
          <cell r="C1410">
            <v>6</v>
          </cell>
          <cell r="D1410" t="str">
            <v>17-0907-P1R2_J18_4G_4</v>
          </cell>
          <cell r="E1410" t="str">
            <v>17-0907-P1R2</v>
          </cell>
          <cell r="F1410" t="str">
            <v>J18</v>
          </cell>
          <cell r="G1410" t="str">
            <v>4G</v>
          </cell>
          <cell r="H1410">
            <v>4</v>
          </cell>
          <cell r="I1410" t="str">
            <v>6,2 FTS</v>
          </cell>
          <cell r="J1410">
            <v>0.50216623576223363</v>
          </cell>
          <cell r="K1410" t="str">
            <v>G</v>
          </cell>
          <cell r="L1410">
            <v>2</v>
          </cell>
          <cell r="M1410">
            <v>96</v>
          </cell>
          <cell r="N1410">
            <v>5</v>
          </cell>
          <cell r="O1410" t="str">
            <v xml:space="preserve">Human </v>
          </cell>
          <cell r="P1410" t="str">
            <v>S1500+</v>
          </cell>
          <cell r="Q1410" t="str">
            <v>HepaRG</v>
          </cell>
          <cell r="R1410" t="str">
            <v>2D</v>
          </cell>
          <cell r="S1410" t="str">
            <v>NA</v>
          </cell>
          <cell r="T1410" t="str">
            <v>NA</v>
          </cell>
          <cell r="U1410" t="str">
            <v>NA</v>
          </cell>
        </row>
        <row r="1411">
          <cell r="A1411" t="str">
            <v>Plate6-J19</v>
          </cell>
          <cell r="B1411">
            <v>1389</v>
          </cell>
          <cell r="C1411">
            <v>6</v>
          </cell>
          <cell r="D1411" t="str">
            <v>17-0907-P1R2_J19_4H_3</v>
          </cell>
          <cell r="E1411" t="str">
            <v>17-0907-P1R2</v>
          </cell>
          <cell r="F1411" t="str">
            <v>J19</v>
          </cell>
          <cell r="G1411" t="str">
            <v>4H</v>
          </cell>
          <cell r="H1411">
            <v>3</v>
          </cell>
          <cell r="I1411" t="str">
            <v>6,2 FTS</v>
          </cell>
          <cell r="J1411">
            <v>0.15891336574754228</v>
          </cell>
          <cell r="K1411" t="str">
            <v>H</v>
          </cell>
          <cell r="L1411">
            <v>2</v>
          </cell>
          <cell r="M1411">
            <v>96</v>
          </cell>
          <cell r="N1411">
            <v>5</v>
          </cell>
          <cell r="O1411" t="str">
            <v xml:space="preserve">Human </v>
          </cell>
          <cell r="P1411" t="str">
            <v>S1500+</v>
          </cell>
          <cell r="Q1411" t="str">
            <v>HepaRG</v>
          </cell>
          <cell r="R1411" t="str">
            <v>2D</v>
          </cell>
          <cell r="S1411" t="str">
            <v>NA</v>
          </cell>
          <cell r="T1411" t="str">
            <v>NA</v>
          </cell>
          <cell r="U1411" t="str">
            <v>NA</v>
          </cell>
        </row>
        <row r="1412">
          <cell r="A1412" t="str">
            <v>Plate6-J20</v>
          </cell>
          <cell r="B1412">
            <v>1390</v>
          </cell>
          <cell r="C1412">
            <v>6</v>
          </cell>
          <cell r="D1412" t="str">
            <v>17-0907-P1R2_J20_4H_4</v>
          </cell>
          <cell r="E1412" t="str">
            <v>17-0907-P1R2</v>
          </cell>
          <cell r="F1412" t="str">
            <v>J20</v>
          </cell>
          <cell r="G1412" t="str">
            <v>4H</v>
          </cell>
          <cell r="H1412">
            <v>4</v>
          </cell>
          <cell r="I1412" t="str">
            <v>6,2 FTS</v>
          </cell>
          <cell r="J1412">
            <v>0.15891336574754228</v>
          </cell>
          <cell r="K1412" t="str">
            <v>H</v>
          </cell>
          <cell r="L1412">
            <v>2</v>
          </cell>
          <cell r="M1412">
            <v>96</v>
          </cell>
          <cell r="N1412">
            <v>5</v>
          </cell>
          <cell r="O1412" t="str">
            <v xml:space="preserve">Human </v>
          </cell>
          <cell r="P1412" t="str">
            <v>S1500+</v>
          </cell>
          <cell r="Q1412" t="str">
            <v>HepaRG</v>
          </cell>
          <cell r="R1412" t="str">
            <v>2D</v>
          </cell>
          <cell r="S1412" t="str">
            <v>NA</v>
          </cell>
          <cell r="T1412" t="str">
            <v>NA</v>
          </cell>
          <cell r="U1412" t="str">
            <v>NA</v>
          </cell>
        </row>
        <row r="1413">
          <cell r="A1413" t="str">
            <v>Plate6-J21</v>
          </cell>
          <cell r="B1413">
            <v>1393</v>
          </cell>
          <cell r="C1413">
            <v>6</v>
          </cell>
          <cell r="D1413" t="str">
            <v>17-0907-P1R2_J21_4I_3</v>
          </cell>
          <cell r="E1413" t="str">
            <v>17-0907-P1R2</v>
          </cell>
          <cell r="F1413" t="str">
            <v>J21</v>
          </cell>
          <cell r="G1413" t="str">
            <v>4I</v>
          </cell>
          <cell r="H1413">
            <v>3</v>
          </cell>
          <cell r="I1413" t="str">
            <v>6,2 FTS</v>
          </cell>
          <cell r="J1413">
            <v>5.0289039793526037E-2</v>
          </cell>
          <cell r="K1413" t="str">
            <v>I</v>
          </cell>
          <cell r="L1413">
            <v>2</v>
          </cell>
          <cell r="M1413">
            <v>96</v>
          </cell>
          <cell r="N1413">
            <v>5</v>
          </cell>
          <cell r="O1413" t="str">
            <v xml:space="preserve">Human </v>
          </cell>
          <cell r="P1413" t="str">
            <v>S1500+</v>
          </cell>
          <cell r="Q1413" t="str">
            <v>HepaRG</v>
          </cell>
          <cell r="R1413" t="str">
            <v>2D</v>
          </cell>
          <cell r="S1413" t="str">
            <v>NA</v>
          </cell>
          <cell r="T1413" t="str">
            <v>NA</v>
          </cell>
          <cell r="U1413" t="str">
            <v>NA</v>
          </cell>
        </row>
        <row r="1414">
          <cell r="A1414" t="str">
            <v>Plate6-J22</v>
          </cell>
          <cell r="B1414">
            <v>1394</v>
          </cell>
          <cell r="C1414">
            <v>6</v>
          </cell>
          <cell r="D1414" t="str">
            <v>17-0907-P1R2_J22_4I_4</v>
          </cell>
          <cell r="E1414" t="str">
            <v>17-0907-P1R2</v>
          </cell>
          <cell r="F1414" t="str">
            <v>J22</v>
          </cell>
          <cell r="G1414" t="str">
            <v>4I</v>
          </cell>
          <cell r="H1414">
            <v>4</v>
          </cell>
          <cell r="I1414" t="str">
            <v>6,2 FTS</v>
          </cell>
          <cell r="J1414">
            <v>5.0289039793526037E-2</v>
          </cell>
          <cell r="K1414" t="str">
            <v>I</v>
          </cell>
          <cell r="L1414">
            <v>2</v>
          </cell>
          <cell r="M1414">
            <v>96</v>
          </cell>
          <cell r="N1414">
            <v>5</v>
          </cell>
          <cell r="O1414" t="str">
            <v xml:space="preserve">Human </v>
          </cell>
          <cell r="P1414" t="str">
            <v>S1500+</v>
          </cell>
          <cell r="Q1414" t="str">
            <v>HepaRG</v>
          </cell>
          <cell r="R1414" t="str">
            <v>2D</v>
          </cell>
          <cell r="S1414" t="str">
            <v>NA</v>
          </cell>
          <cell r="T1414" t="str">
            <v>NA</v>
          </cell>
          <cell r="U1414" t="str">
            <v>NA</v>
          </cell>
        </row>
        <row r="1415">
          <cell r="A1415" t="str">
            <v>Plate6-J3</v>
          </cell>
          <cell r="B1415">
            <v>1361</v>
          </cell>
          <cell r="C1415">
            <v>6</v>
          </cell>
          <cell r="D1415" t="str">
            <v>17-0907-P1R2_J3_4A_3</v>
          </cell>
          <cell r="E1415" t="str">
            <v>17-0907-P1R2</v>
          </cell>
          <cell r="F1415" t="str">
            <v>J3</v>
          </cell>
          <cell r="G1415" t="str">
            <v>4A</v>
          </cell>
          <cell r="H1415">
            <v>3</v>
          </cell>
          <cell r="I1415" t="str">
            <v>6,2 FTS</v>
          </cell>
          <cell r="J1415">
            <v>500</v>
          </cell>
          <cell r="K1415" t="str">
            <v>A</v>
          </cell>
          <cell r="L1415">
            <v>2</v>
          </cell>
          <cell r="M1415">
            <v>96</v>
          </cell>
          <cell r="N1415">
            <v>5</v>
          </cell>
          <cell r="O1415" t="str">
            <v xml:space="preserve">Human </v>
          </cell>
          <cell r="P1415" t="str">
            <v>S1500+</v>
          </cell>
          <cell r="Q1415" t="str">
            <v>HepaRG</v>
          </cell>
          <cell r="R1415" t="str">
            <v>2D</v>
          </cell>
          <cell r="S1415" t="str">
            <v>NA</v>
          </cell>
          <cell r="T1415" t="str">
            <v>NA</v>
          </cell>
          <cell r="U1415" t="str">
            <v>NA</v>
          </cell>
        </row>
        <row r="1416">
          <cell r="A1416" t="str">
            <v>Plate6-J4</v>
          </cell>
          <cell r="B1416">
            <v>1362</v>
          </cell>
          <cell r="C1416">
            <v>6</v>
          </cell>
          <cell r="D1416" t="str">
            <v>17-0907-P1R2_J4_4A_4</v>
          </cell>
          <cell r="E1416" t="str">
            <v>17-0907-P1R2</v>
          </cell>
          <cell r="F1416" t="str">
            <v>J4</v>
          </cell>
          <cell r="G1416" t="str">
            <v>4A</v>
          </cell>
          <cell r="H1416">
            <v>4</v>
          </cell>
          <cell r="I1416" t="str">
            <v>6,2 FTS</v>
          </cell>
          <cell r="J1416">
            <v>500</v>
          </cell>
          <cell r="K1416" t="str">
            <v>A</v>
          </cell>
          <cell r="L1416">
            <v>2</v>
          </cell>
          <cell r="M1416">
            <v>96</v>
          </cell>
          <cell r="N1416">
            <v>5</v>
          </cell>
          <cell r="O1416" t="str">
            <v xml:space="preserve">Human </v>
          </cell>
          <cell r="P1416" t="str">
            <v>S1500+</v>
          </cell>
          <cell r="Q1416" t="str">
            <v>HepaRG</v>
          </cell>
          <cell r="R1416" t="str">
            <v>2D</v>
          </cell>
          <cell r="S1416" t="str">
            <v>NA</v>
          </cell>
          <cell r="T1416" t="str">
            <v>NA</v>
          </cell>
          <cell r="U1416" t="str">
            <v>NA</v>
          </cell>
        </row>
        <row r="1417">
          <cell r="A1417" t="str">
            <v>Plate6-J5</v>
          </cell>
          <cell r="B1417">
            <v>1365</v>
          </cell>
          <cell r="C1417">
            <v>6</v>
          </cell>
          <cell r="D1417" t="str">
            <v>17-0907-P1R2_J5_4B_3</v>
          </cell>
          <cell r="E1417" t="str">
            <v>17-0907-P1R2</v>
          </cell>
          <cell r="F1417" t="str">
            <v>J5</v>
          </cell>
          <cell r="G1417" t="str">
            <v>4B</v>
          </cell>
          <cell r="H1417">
            <v>3</v>
          </cell>
          <cell r="I1417" t="str">
            <v>6,2 FTS</v>
          </cell>
          <cell r="J1417">
            <v>158.22784810126581</v>
          </cell>
          <cell r="K1417" t="str">
            <v>B</v>
          </cell>
          <cell r="L1417">
            <v>2</v>
          </cell>
          <cell r="M1417">
            <v>96</v>
          </cell>
          <cell r="N1417">
            <v>5</v>
          </cell>
          <cell r="O1417" t="str">
            <v xml:space="preserve">Human </v>
          </cell>
          <cell r="P1417" t="str">
            <v>S1500+</v>
          </cell>
          <cell r="Q1417" t="str">
            <v>HepaRG</v>
          </cell>
          <cell r="R1417" t="str">
            <v>2D</v>
          </cell>
          <cell r="S1417" t="str">
            <v>NA</v>
          </cell>
          <cell r="T1417" t="str">
            <v>NA</v>
          </cell>
          <cell r="U1417" t="str">
            <v>NA</v>
          </cell>
        </row>
        <row r="1418">
          <cell r="A1418" t="str">
            <v>Plate6-J6</v>
          </cell>
          <cell r="B1418">
            <v>1366</v>
          </cell>
          <cell r="C1418">
            <v>6</v>
          </cell>
          <cell r="D1418" t="str">
            <v>17-0907-P1R2_J6_4B_4</v>
          </cell>
          <cell r="E1418" t="str">
            <v>17-0907-P1R2</v>
          </cell>
          <cell r="F1418" t="str">
            <v>J6</v>
          </cell>
          <cell r="G1418" t="str">
            <v>4B</v>
          </cell>
          <cell r="H1418">
            <v>4</v>
          </cell>
          <cell r="I1418" t="str">
            <v>6,2 FTS</v>
          </cell>
          <cell r="J1418">
            <v>158.22784810126581</v>
          </cell>
          <cell r="K1418" t="str">
            <v>B</v>
          </cell>
          <cell r="L1418">
            <v>2</v>
          </cell>
          <cell r="M1418">
            <v>96</v>
          </cell>
          <cell r="N1418">
            <v>5</v>
          </cell>
          <cell r="O1418" t="str">
            <v xml:space="preserve">Human </v>
          </cell>
          <cell r="P1418" t="str">
            <v>S1500+</v>
          </cell>
          <cell r="Q1418" t="str">
            <v>HepaRG</v>
          </cell>
          <cell r="R1418" t="str">
            <v>2D</v>
          </cell>
          <cell r="S1418" t="str">
            <v>NA</v>
          </cell>
          <cell r="T1418" t="str">
            <v>NA</v>
          </cell>
          <cell r="U1418" t="str">
            <v>NA</v>
          </cell>
        </row>
        <row r="1419">
          <cell r="A1419" t="str">
            <v>Plate6-J7</v>
          </cell>
          <cell r="B1419">
            <v>1369</v>
          </cell>
          <cell r="C1419">
            <v>6</v>
          </cell>
          <cell r="D1419" t="str">
            <v>17-0907-P1R2_J7_4C_3</v>
          </cell>
          <cell r="E1419" t="str">
            <v>17-0907-P1R2</v>
          </cell>
          <cell r="F1419" t="str">
            <v>J7</v>
          </cell>
          <cell r="G1419" t="str">
            <v>4C</v>
          </cell>
          <cell r="H1419">
            <v>3</v>
          </cell>
          <cell r="I1419" t="str">
            <v>6,2 FTS</v>
          </cell>
          <cell r="J1419">
            <v>50.072103829514496</v>
          </cell>
          <cell r="K1419" t="str">
            <v>C</v>
          </cell>
          <cell r="L1419">
            <v>2</v>
          </cell>
          <cell r="M1419">
            <v>96</v>
          </cell>
          <cell r="N1419">
            <v>5</v>
          </cell>
          <cell r="O1419" t="str">
            <v xml:space="preserve">Human </v>
          </cell>
          <cell r="P1419" t="str">
            <v>S1500+</v>
          </cell>
          <cell r="Q1419" t="str">
            <v>HepaRG</v>
          </cell>
          <cell r="R1419" t="str">
            <v>2D</v>
          </cell>
          <cell r="S1419" t="str">
            <v>NA</v>
          </cell>
          <cell r="T1419" t="str">
            <v>NA</v>
          </cell>
          <cell r="U1419" t="str">
            <v>NA</v>
          </cell>
        </row>
        <row r="1420">
          <cell r="A1420" t="str">
            <v>Plate6-J8</v>
          </cell>
          <cell r="B1420">
            <v>1370</v>
          </cell>
          <cell r="C1420">
            <v>6</v>
          </cell>
          <cell r="D1420" t="str">
            <v>17-0907-P1R2_J8_4C_4</v>
          </cell>
          <cell r="E1420" t="str">
            <v>17-0907-P1R2</v>
          </cell>
          <cell r="F1420" t="str">
            <v>J8</v>
          </cell>
          <cell r="G1420" t="str">
            <v>4C</v>
          </cell>
          <cell r="H1420">
            <v>4</v>
          </cell>
          <cell r="I1420" t="str">
            <v>6,2 FTS</v>
          </cell>
          <cell r="J1420">
            <v>50.072103829514496</v>
          </cell>
          <cell r="K1420" t="str">
            <v>C</v>
          </cell>
          <cell r="L1420">
            <v>2</v>
          </cell>
          <cell r="M1420">
            <v>96</v>
          </cell>
          <cell r="N1420">
            <v>5</v>
          </cell>
          <cell r="O1420" t="str">
            <v xml:space="preserve">Human </v>
          </cell>
          <cell r="P1420" t="str">
            <v>S1500+</v>
          </cell>
          <cell r="Q1420" t="str">
            <v>HepaRG</v>
          </cell>
          <cell r="R1420" t="str">
            <v>2D</v>
          </cell>
          <cell r="S1420" t="str">
            <v>NA</v>
          </cell>
          <cell r="T1420" t="str">
            <v>NA</v>
          </cell>
          <cell r="U1420" t="str">
            <v>NA</v>
          </cell>
        </row>
        <row r="1421">
          <cell r="A1421" t="str">
            <v>Plate6-J9</v>
          </cell>
          <cell r="B1421">
            <v>1373</v>
          </cell>
          <cell r="C1421">
            <v>6</v>
          </cell>
          <cell r="D1421" t="str">
            <v>17-0907-P1R2_J9_4D_3</v>
          </cell>
          <cell r="E1421" t="str">
            <v>17-0907-P1R2</v>
          </cell>
          <cell r="F1421" t="str">
            <v>J9</v>
          </cell>
          <cell r="G1421" t="str">
            <v>4D</v>
          </cell>
          <cell r="H1421">
            <v>3</v>
          </cell>
          <cell r="I1421" t="str">
            <v>6,2 FTS</v>
          </cell>
          <cell r="J1421">
            <v>15.84560247769446</v>
          </cell>
          <cell r="K1421" t="str">
            <v>D</v>
          </cell>
          <cell r="L1421">
            <v>2</v>
          </cell>
          <cell r="M1421">
            <v>96</v>
          </cell>
          <cell r="N1421">
            <v>5</v>
          </cell>
          <cell r="O1421" t="str">
            <v xml:space="preserve">Human </v>
          </cell>
          <cell r="P1421" t="str">
            <v>S1500+</v>
          </cell>
          <cell r="Q1421" t="str">
            <v>HepaRG</v>
          </cell>
          <cell r="R1421" t="str">
            <v>2D</v>
          </cell>
          <cell r="S1421" t="str">
            <v>NA</v>
          </cell>
          <cell r="T1421" t="str">
            <v>NA</v>
          </cell>
          <cell r="U1421" t="str">
            <v>NA</v>
          </cell>
        </row>
        <row r="1422">
          <cell r="A1422" t="str">
            <v>Plate6-K10</v>
          </cell>
          <cell r="B1422">
            <v>1408</v>
          </cell>
          <cell r="C1422">
            <v>6</v>
          </cell>
          <cell r="D1422" t="str">
            <v>17-0907-P1R2_K10_5D_2</v>
          </cell>
          <cell r="E1422" t="str">
            <v>17-0907-P1R2</v>
          </cell>
          <cell r="F1422" t="str">
            <v>K10</v>
          </cell>
          <cell r="G1422" t="str">
            <v>5D</v>
          </cell>
          <cell r="H1422">
            <v>2</v>
          </cell>
          <cell r="I1422" t="str">
            <v>PFOA</v>
          </cell>
          <cell r="J1422">
            <v>15.84560247769446</v>
          </cell>
          <cell r="K1422" t="str">
            <v>D</v>
          </cell>
          <cell r="L1422">
            <v>2</v>
          </cell>
          <cell r="M1422">
            <v>96</v>
          </cell>
          <cell r="N1422">
            <v>5</v>
          </cell>
          <cell r="O1422" t="str">
            <v xml:space="preserve">Human </v>
          </cell>
          <cell r="P1422" t="str">
            <v>S1500+</v>
          </cell>
          <cell r="Q1422" t="str">
            <v>HepaRG</v>
          </cell>
          <cell r="R1422" t="str">
            <v>2D</v>
          </cell>
          <cell r="S1422" t="str">
            <v>NA</v>
          </cell>
          <cell r="T1422" t="str">
            <v>NA</v>
          </cell>
          <cell r="U1422" t="str">
            <v>NA</v>
          </cell>
        </row>
        <row r="1423">
          <cell r="A1423" t="str">
            <v>Plate6-K11</v>
          </cell>
          <cell r="B1423">
            <v>1411</v>
          </cell>
          <cell r="C1423">
            <v>6</v>
          </cell>
          <cell r="D1423" t="str">
            <v>17-0907-P1R2_K11_5E_1</v>
          </cell>
          <cell r="E1423" t="str">
            <v>17-0907-P1R2</v>
          </cell>
          <cell r="F1423" t="str">
            <v>K11</v>
          </cell>
          <cell r="G1423" t="str">
            <v>5E</v>
          </cell>
          <cell r="H1423">
            <v>1</v>
          </cell>
          <cell r="I1423" t="str">
            <v>PFOA</v>
          </cell>
          <cell r="J1423">
            <v>5.0144311638273606</v>
          </cell>
          <cell r="K1423" t="str">
            <v>E</v>
          </cell>
          <cell r="L1423">
            <v>2</v>
          </cell>
          <cell r="M1423">
            <v>96</v>
          </cell>
          <cell r="N1423">
            <v>5</v>
          </cell>
          <cell r="O1423" t="str">
            <v xml:space="preserve">Human </v>
          </cell>
          <cell r="P1423" t="str">
            <v>S1500+</v>
          </cell>
          <cell r="Q1423" t="str">
            <v>HepaRG</v>
          </cell>
          <cell r="R1423" t="str">
            <v>2D</v>
          </cell>
          <cell r="S1423" t="str">
            <v>NA</v>
          </cell>
          <cell r="T1423" t="str">
            <v>NA</v>
          </cell>
          <cell r="U1423" t="str">
            <v>NA</v>
          </cell>
        </row>
        <row r="1424">
          <cell r="A1424" t="str">
            <v>Plate6-K12</v>
          </cell>
          <cell r="B1424">
            <v>1412</v>
          </cell>
          <cell r="C1424">
            <v>6</v>
          </cell>
          <cell r="D1424" t="str">
            <v>17-0907-P1R2_K12_5E_2</v>
          </cell>
          <cell r="E1424" t="str">
            <v>17-0907-P1R2</v>
          </cell>
          <cell r="F1424" t="str">
            <v>K12</v>
          </cell>
          <cell r="G1424" t="str">
            <v>5E</v>
          </cell>
          <cell r="H1424">
            <v>2</v>
          </cell>
          <cell r="I1424" t="str">
            <v>PFOA</v>
          </cell>
          <cell r="J1424">
            <v>5.0144311638273606</v>
          </cell>
          <cell r="K1424" t="str">
            <v>E</v>
          </cell>
          <cell r="L1424">
            <v>2</v>
          </cell>
          <cell r="M1424">
            <v>96</v>
          </cell>
          <cell r="N1424">
            <v>5</v>
          </cell>
          <cell r="O1424" t="str">
            <v xml:space="preserve">Human </v>
          </cell>
          <cell r="P1424" t="str">
            <v>S1500+</v>
          </cell>
          <cell r="Q1424" t="str">
            <v>HepaRG</v>
          </cell>
          <cell r="R1424" t="str">
            <v>2D</v>
          </cell>
          <cell r="S1424" t="str">
            <v>NA</v>
          </cell>
          <cell r="T1424" t="str">
            <v>NA</v>
          </cell>
          <cell r="U1424" t="str">
            <v>NA</v>
          </cell>
        </row>
        <row r="1425">
          <cell r="A1425" t="str">
            <v>Plate6-K13</v>
          </cell>
          <cell r="B1425">
            <v>1483</v>
          </cell>
          <cell r="C1425">
            <v>6</v>
          </cell>
          <cell r="D1425" t="str">
            <v>17-0907-P1R2_K13_Media _1</v>
          </cell>
          <cell r="E1425" t="str">
            <v>17-0907-P1R2</v>
          </cell>
          <cell r="F1425" t="str">
            <v>K13</v>
          </cell>
          <cell r="G1425" t="str">
            <v xml:space="preserve">Media </v>
          </cell>
          <cell r="H1425">
            <v>1</v>
          </cell>
          <cell r="I1425" t="str">
            <v>Media control</v>
          </cell>
          <cell r="J1425">
            <v>0</v>
          </cell>
          <cell r="K1425" t="str">
            <v>NA</v>
          </cell>
          <cell r="L1425">
            <v>2</v>
          </cell>
          <cell r="M1425">
            <v>96</v>
          </cell>
          <cell r="N1425">
            <v>5</v>
          </cell>
          <cell r="O1425" t="str">
            <v xml:space="preserve">Human </v>
          </cell>
          <cell r="P1425" t="str">
            <v>S1500+</v>
          </cell>
          <cell r="Q1425" t="str">
            <v>HepaRG</v>
          </cell>
          <cell r="R1425" t="str">
            <v>2D</v>
          </cell>
          <cell r="S1425" t="str">
            <v>NA</v>
          </cell>
          <cell r="T1425" t="str">
            <v>NA</v>
          </cell>
          <cell r="U1425" t="str">
            <v>NA</v>
          </cell>
        </row>
        <row r="1426">
          <cell r="A1426" t="str">
            <v>Plate6-K14</v>
          </cell>
          <cell r="B1426">
            <v>1484</v>
          </cell>
          <cell r="C1426">
            <v>6</v>
          </cell>
          <cell r="D1426" t="str">
            <v>17-0907-P1R2_K14_Media _2</v>
          </cell>
          <cell r="E1426" t="str">
            <v>17-0907-P1R2</v>
          </cell>
          <cell r="F1426" t="str">
            <v>K14</v>
          </cell>
          <cell r="G1426" t="str">
            <v xml:space="preserve">Media </v>
          </cell>
          <cell r="H1426">
            <v>2</v>
          </cell>
          <cell r="I1426" t="str">
            <v>Media control</v>
          </cell>
          <cell r="J1426">
            <v>0</v>
          </cell>
          <cell r="K1426" t="str">
            <v>NA</v>
          </cell>
          <cell r="L1426">
            <v>2</v>
          </cell>
          <cell r="M1426">
            <v>96</v>
          </cell>
          <cell r="N1426">
            <v>5</v>
          </cell>
          <cell r="O1426" t="str">
            <v xml:space="preserve">Human </v>
          </cell>
          <cell r="P1426" t="str">
            <v>S1500+</v>
          </cell>
          <cell r="Q1426" t="str">
            <v>HepaRG</v>
          </cell>
          <cell r="R1426" t="str">
            <v>2D</v>
          </cell>
          <cell r="S1426" t="str">
            <v>NA</v>
          </cell>
          <cell r="T1426" t="str">
            <v>NA</v>
          </cell>
          <cell r="U1426" t="str">
            <v>NA</v>
          </cell>
        </row>
        <row r="1427">
          <cell r="A1427" t="str">
            <v>Plate6-K15</v>
          </cell>
          <cell r="B1427">
            <v>1415</v>
          </cell>
          <cell r="C1427">
            <v>6</v>
          </cell>
          <cell r="D1427" t="str">
            <v>17-0907-P1R2_K15_5F_1</v>
          </cell>
          <cell r="E1427" t="str">
            <v>17-0907-P1R2</v>
          </cell>
          <cell r="F1427" t="str">
            <v>K15</v>
          </cell>
          <cell r="G1427" t="str">
            <v>5F</v>
          </cell>
          <cell r="H1427">
            <v>1</v>
          </cell>
          <cell r="I1427" t="str">
            <v>PFOA</v>
          </cell>
          <cell r="J1427">
            <v>1.5868453050086584</v>
          </cell>
          <cell r="K1427" t="str">
            <v>F</v>
          </cell>
          <cell r="L1427">
            <v>2</v>
          </cell>
          <cell r="M1427">
            <v>96</v>
          </cell>
          <cell r="N1427">
            <v>5</v>
          </cell>
          <cell r="O1427" t="str">
            <v xml:space="preserve">Human </v>
          </cell>
          <cell r="P1427" t="str">
            <v>S1500+</v>
          </cell>
          <cell r="Q1427" t="str">
            <v>HepaRG</v>
          </cell>
          <cell r="R1427" t="str">
            <v>2D</v>
          </cell>
          <cell r="S1427" t="str">
            <v>NA</v>
          </cell>
          <cell r="T1427" t="str">
            <v>NA</v>
          </cell>
          <cell r="U1427" t="str">
            <v>NA</v>
          </cell>
        </row>
        <row r="1428">
          <cell r="A1428" t="str">
            <v>Plate6-K16</v>
          </cell>
          <cell r="B1428">
            <v>1416</v>
          </cell>
          <cell r="C1428">
            <v>6</v>
          </cell>
          <cell r="D1428" t="str">
            <v>17-0907-P1R2_K16_5F_2</v>
          </cell>
          <cell r="E1428" t="str">
            <v>17-0907-P1R2</v>
          </cell>
          <cell r="F1428" t="str">
            <v>K16</v>
          </cell>
          <cell r="G1428" t="str">
            <v>5F</v>
          </cell>
          <cell r="H1428">
            <v>2</v>
          </cell>
          <cell r="I1428" t="str">
            <v>PFOA</v>
          </cell>
          <cell r="J1428">
            <v>1.5868453050086584</v>
          </cell>
          <cell r="K1428" t="str">
            <v>F</v>
          </cell>
          <cell r="L1428">
            <v>2</v>
          </cell>
          <cell r="M1428">
            <v>96</v>
          </cell>
          <cell r="N1428">
            <v>5</v>
          </cell>
          <cell r="O1428" t="str">
            <v xml:space="preserve">Human </v>
          </cell>
          <cell r="P1428" t="str">
            <v>S1500+</v>
          </cell>
          <cell r="Q1428" t="str">
            <v>HepaRG</v>
          </cell>
          <cell r="R1428" t="str">
            <v>2D</v>
          </cell>
          <cell r="S1428" t="str">
            <v>NA</v>
          </cell>
          <cell r="T1428" t="str">
            <v>NA</v>
          </cell>
          <cell r="U1428" t="str">
            <v>NA</v>
          </cell>
        </row>
        <row r="1429">
          <cell r="A1429" t="str">
            <v>Plate6-K17</v>
          </cell>
          <cell r="B1429">
            <v>1419</v>
          </cell>
          <cell r="C1429">
            <v>6</v>
          </cell>
          <cell r="D1429" t="str">
            <v>17-0907-P1R2_K17_5G_1</v>
          </cell>
          <cell r="E1429" t="str">
            <v>17-0907-P1R2</v>
          </cell>
          <cell r="F1429" t="str">
            <v>K17</v>
          </cell>
          <cell r="G1429" t="str">
            <v>5G</v>
          </cell>
          <cell r="H1429">
            <v>1</v>
          </cell>
          <cell r="I1429" t="str">
            <v>PFOA</v>
          </cell>
          <cell r="J1429">
            <v>0.50216623576223363</v>
          </cell>
          <cell r="K1429" t="str">
            <v>G</v>
          </cell>
          <cell r="L1429">
            <v>2</v>
          </cell>
          <cell r="M1429">
            <v>96</v>
          </cell>
          <cell r="N1429">
            <v>5</v>
          </cell>
          <cell r="O1429" t="str">
            <v xml:space="preserve">Human </v>
          </cell>
          <cell r="P1429" t="str">
            <v>S1500+</v>
          </cell>
          <cell r="Q1429" t="str">
            <v>HepaRG</v>
          </cell>
          <cell r="R1429" t="str">
            <v>2D</v>
          </cell>
          <cell r="S1429" t="str">
            <v>NA</v>
          </cell>
          <cell r="T1429" t="str">
            <v>NA</v>
          </cell>
          <cell r="U1429" t="str">
            <v>NA</v>
          </cell>
        </row>
        <row r="1430">
          <cell r="A1430" t="str">
            <v>Plate6-K18</v>
          </cell>
          <cell r="B1430">
            <v>1420</v>
          </cell>
          <cell r="C1430">
            <v>6</v>
          </cell>
          <cell r="D1430" t="str">
            <v>17-0907-P1R2_K18_5G_2</v>
          </cell>
          <cell r="E1430" t="str">
            <v>17-0907-P1R2</v>
          </cell>
          <cell r="F1430" t="str">
            <v>K18</v>
          </cell>
          <cell r="G1430" t="str">
            <v>5G</v>
          </cell>
          <cell r="H1430">
            <v>2</v>
          </cell>
          <cell r="I1430" t="str">
            <v>PFOA</v>
          </cell>
          <cell r="J1430">
            <v>0.50216623576223363</v>
          </cell>
          <cell r="K1430" t="str">
            <v>G</v>
          </cell>
          <cell r="L1430">
            <v>2</v>
          </cell>
          <cell r="M1430">
            <v>96</v>
          </cell>
          <cell r="N1430">
            <v>5</v>
          </cell>
          <cell r="O1430" t="str">
            <v xml:space="preserve">Human </v>
          </cell>
          <cell r="P1430" t="str">
            <v>S1500+</v>
          </cell>
          <cell r="Q1430" t="str">
            <v>HepaRG</v>
          </cell>
          <cell r="R1430" t="str">
            <v>2D</v>
          </cell>
          <cell r="S1430" t="str">
            <v>NA</v>
          </cell>
          <cell r="T1430" t="str">
            <v>NA</v>
          </cell>
          <cell r="U1430" t="str">
            <v>NA</v>
          </cell>
        </row>
        <row r="1431">
          <cell r="A1431" t="str">
            <v>Plate6-K19</v>
          </cell>
          <cell r="B1431">
            <v>1423</v>
          </cell>
          <cell r="C1431">
            <v>6</v>
          </cell>
          <cell r="D1431" t="str">
            <v>17-0907-P1R2_K19_5H_1</v>
          </cell>
          <cell r="E1431" t="str">
            <v>17-0907-P1R2</v>
          </cell>
          <cell r="F1431" t="str">
            <v>K19</v>
          </cell>
          <cell r="G1431" t="str">
            <v>5H</v>
          </cell>
          <cell r="H1431">
            <v>1</v>
          </cell>
          <cell r="I1431" t="str">
            <v>PFOA</v>
          </cell>
          <cell r="J1431">
            <v>0.15891336574754228</v>
          </cell>
          <cell r="K1431" t="str">
            <v>H</v>
          </cell>
          <cell r="L1431">
            <v>2</v>
          </cell>
          <cell r="M1431">
            <v>96</v>
          </cell>
          <cell r="N1431">
            <v>5</v>
          </cell>
          <cell r="O1431" t="str">
            <v xml:space="preserve">Human </v>
          </cell>
          <cell r="P1431" t="str">
            <v>S1500+</v>
          </cell>
          <cell r="Q1431" t="str">
            <v>HepaRG</v>
          </cell>
          <cell r="R1431" t="str">
            <v>2D</v>
          </cell>
          <cell r="S1431" t="str">
            <v>NA</v>
          </cell>
          <cell r="T1431" t="str">
            <v>NA</v>
          </cell>
          <cell r="U1431" t="str">
            <v>NA</v>
          </cell>
        </row>
        <row r="1432">
          <cell r="A1432" t="str">
            <v>Plate6-K20</v>
          </cell>
          <cell r="B1432">
            <v>1424</v>
          </cell>
          <cell r="C1432">
            <v>6</v>
          </cell>
          <cell r="D1432" t="str">
            <v>17-0907-P1R2_K20_5H_2</v>
          </cell>
          <cell r="E1432" t="str">
            <v>17-0907-P1R2</v>
          </cell>
          <cell r="F1432" t="str">
            <v>K20</v>
          </cell>
          <cell r="G1432" t="str">
            <v>5H</v>
          </cell>
          <cell r="H1432">
            <v>2</v>
          </cell>
          <cell r="I1432" t="str">
            <v>PFOA</v>
          </cell>
          <cell r="J1432">
            <v>0.15891336574754228</v>
          </cell>
          <cell r="K1432" t="str">
            <v>H</v>
          </cell>
          <cell r="L1432">
            <v>2</v>
          </cell>
          <cell r="M1432">
            <v>96</v>
          </cell>
          <cell r="N1432">
            <v>5</v>
          </cell>
          <cell r="O1432" t="str">
            <v xml:space="preserve">Human </v>
          </cell>
          <cell r="P1432" t="str">
            <v>S1500+</v>
          </cell>
          <cell r="Q1432" t="str">
            <v>HepaRG</v>
          </cell>
          <cell r="R1432" t="str">
            <v>2D</v>
          </cell>
          <cell r="S1432" t="str">
            <v>NA</v>
          </cell>
          <cell r="T1432" t="str">
            <v>NA</v>
          </cell>
          <cell r="U1432" t="str">
            <v>NA</v>
          </cell>
        </row>
        <row r="1433">
          <cell r="A1433" t="str">
            <v>Plate6-K21</v>
          </cell>
          <cell r="B1433">
            <v>1427</v>
          </cell>
          <cell r="C1433">
            <v>6</v>
          </cell>
          <cell r="D1433" t="str">
            <v>17-0907-P1R2_K21_5I_1</v>
          </cell>
          <cell r="E1433" t="str">
            <v>17-0907-P1R2</v>
          </cell>
          <cell r="F1433" t="str">
            <v>K21</v>
          </cell>
          <cell r="G1433" t="str">
            <v>5I</v>
          </cell>
          <cell r="H1433">
            <v>1</v>
          </cell>
          <cell r="I1433" t="str">
            <v>PFOA</v>
          </cell>
          <cell r="J1433">
            <v>5.0289039793526037E-2</v>
          </cell>
          <cell r="K1433" t="str">
            <v>I</v>
          </cell>
          <cell r="L1433">
            <v>2</v>
          </cell>
          <cell r="M1433">
            <v>96</v>
          </cell>
          <cell r="N1433">
            <v>5</v>
          </cell>
          <cell r="O1433" t="str">
            <v xml:space="preserve">Human </v>
          </cell>
          <cell r="P1433" t="str">
            <v>S1500+</v>
          </cell>
          <cell r="Q1433" t="str">
            <v>HepaRG</v>
          </cell>
          <cell r="R1433" t="str">
            <v>2D</v>
          </cell>
          <cell r="S1433" t="str">
            <v>NA</v>
          </cell>
          <cell r="T1433" t="str">
            <v>NA</v>
          </cell>
          <cell r="U1433" t="str">
            <v>NA</v>
          </cell>
        </row>
        <row r="1434">
          <cell r="A1434" t="str">
            <v>Plate6-K22</v>
          </cell>
          <cell r="B1434">
            <v>1428</v>
          </cell>
          <cell r="C1434">
            <v>6</v>
          </cell>
          <cell r="D1434" t="str">
            <v>17-0907-P1R2_K22_5I_2</v>
          </cell>
          <cell r="E1434" t="str">
            <v>17-0907-P1R2</v>
          </cell>
          <cell r="F1434" t="str">
            <v>K22</v>
          </cell>
          <cell r="G1434" t="str">
            <v>5I</v>
          </cell>
          <cell r="H1434">
            <v>2</v>
          </cell>
          <cell r="I1434" t="str">
            <v>PFOA</v>
          </cell>
          <cell r="J1434">
            <v>5.0289039793526037E-2</v>
          </cell>
          <cell r="K1434" t="str">
            <v>I</v>
          </cell>
          <cell r="L1434">
            <v>2</v>
          </cell>
          <cell r="M1434">
            <v>96</v>
          </cell>
          <cell r="N1434">
            <v>5</v>
          </cell>
          <cell r="O1434" t="str">
            <v xml:space="preserve">Human </v>
          </cell>
          <cell r="P1434" t="str">
            <v>S1500+</v>
          </cell>
          <cell r="Q1434" t="str">
            <v>HepaRG</v>
          </cell>
          <cell r="R1434" t="str">
            <v>2D</v>
          </cell>
          <cell r="S1434" t="str">
            <v>NA</v>
          </cell>
          <cell r="T1434" t="str">
            <v>NA</v>
          </cell>
          <cell r="U1434" t="str">
            <v>NA</v>
          </cell>
        </row>
        <row r="1435">
          <cell r="A1435" t="str">
            <v>Plate6-K3</v>
          </cell>
          <cell r="B1435">
            <v>1395</v>
          </cell>
          <cell r="C1435">
            <v>6</v>
          </cell>
          <cell r="D1435" t="str">
            <v>17-0907-P1R2_K3_5A_1</v>
          </cell>
          <cell r="E1435" t="str">
            <v>17-0907-P1R2</v>
          </cell>
          <cell r="F1435" t="str">
            <v>K3</v>
          </cell>
          <cell r="G1435" t="str">
            <v>5A</v>
          </cell>
          <cell r="H1435">
            <v>1</v>
          </cell>
          <cell r="I1435" t="str">
            <v>PFOA</v>
          </cell>
          <cell r="J1435">
            <v>500</v>
          </cell>
          <cell r="K1435" t="str">
            <v>A</v>
          </cell>
          <cell r="L1435">
            <v>2</v>
          </cell>
          <cell r="M1435">
            <v>96</v>
          </cell>
          <cell r="N1435">
            <v>5</v>
          </cell>
          <cell r="O1435" t="str">
            <v xml:space="preserve">Human </v>
          </cell>
          <cell r="P1435" t="str">
            <v>S1500+</v>
          </cell>
          <cell r="Q1435" t="str">
            <v>HepaRG</v>
          </cell>
          <cell r="R1435" t="str">
            <v>2D</v>
          </cell>
          <cell r="S1435" t="str">
            <v>NA</v>
          </cell>
          <cell r="T1435" t="str">
            <v>NA</v>
          </cell>
          <cell r="U1435" t="str">
            <v>NA</v>
          </cell>
        </row>
        <row r="1436">
          <cell r="A1436" t="str">
            <v>Plate6-K4</v>
          </cell>
          <cell r="B1436">
            <v>1396</v>
          </cell>
          <cell r="C1436">
            <v>6</v>
          </cell>
          <cell r="D1436" t="str">
            <v>17-0907-P1R2_K4_5A_2</v>
          </cell>
          <cell r="E1436" t="str">
            <v>17-0907-P1R2</v>
          </cell>
          <cell r="F1436" t="str">
            <v>K4</v>
          </cell>
          <cell r="G1436" t="str">
            <v>5A</v>
          </cell>
          <cell r="H1436">
            <v>2</v>
          </cell>
          <cell r="I1436" t="str">
            <v>PFOA</v>
          </cell>
          <cell r="J1436">
            <v>500</v>
          </cell>
          <cell r="K1436" t="str">
            <v>A</v>
          </cell>
          <cell r="L1436">
            <v>2</v>
          </cell>
          <cell r="M1436">
            <v>96</v>
          </cell>
          <cell r="N1436">
            <v>5</v>
          </cell>
          <cell r="O1436" t="str">
            <v xml:space="preserve">Human </v>
          </cell>
          <cell r="P1436" t="str">
            <v>S1500+</v>
          </cell>
          <cell r="Q1436" t="str">
            <v>HepaRG</v>
          </cell>
          <cell r="R1436" t="str">
            <v>2D</v>
          </cell>
          <cell r="S1436" t="str">
            <v>NA</v>
          </cell>
          <cell r="T1436" t="str">
            <v>NA</v>
          </cell>
          <cell r="U1436" t="str">
            <v>NA</v>
          </cell>
        </row>
        <row r="1437">
          <cell r="A1437" t="str">
            <v>Plate6-K5</v>
          </cell>
          <cell r="B1437">
            <v>1399</v>
          </cell>
          <cell r="C1437">
            <v>6</v>
          </cell>
          <cell r="D1437" t="str">
            <v>17-0907-P1R2_K5_5B_1</v>
          </cell>
          <cell r="E1437" t="str">
            <v>17-0907-P1R2</v>
          </cell>
          <cell r="F1437" t="str">
            <v>K5</v>
          </cell>
          <cell r="G1437" t="str">
            <v>5B</v>
          </cell>
          <cell r="H1437">
            <v>1</v>
          </cell>
          <cell r="I1437" t="str">
            <v>PFOA</v>
          </cell>
          <cell r="J1437">
            <v>158.22784810126581</v>
          </cell>
          <cell r="K1437" t="str">
            <v>B</v>
          </cell>
          <cell r="L1437">
            <v>2</v>
          </cell>
          <cell r="M1437">
            <v>96</v>
          </cell>
          <cell r="N1437">
            <v>5</v>
          </cell>
          <cell r="O1437" t="str">
            <v xml:space="preserve">Human </v>
          </cell>
          <cell r="P1437" t="str">
            <v>S1500+</v>
          </cell>
          <cell r="Q1437" t="str">
            <v>HepaRG</v>
          </cell>
          <cell r="R1437" t="str">
            <v>2D</v>
          </cell>
          <cell r="S1437" t="str">
            <v>NA</v>
          </cell>
          <cell r="T1437" t="str">
            <v>NA</v>
          </cell>
          <cell r="U1437" t="str">
            <v>NA</v>
          </cell>
        </row>
        <row r="1438">
          <cell r="A1438" t="str">
            <v>Plate6-K6</v>
          </cell>
          <cell r="B1438">
            <v>1400</v>
          </cell>
          <cell r="C1438">
            <v>6</v>
          </cell>
          <cell r="D1438" t="str">
            <v>17-0907-P1R2_K6_5B_2</v>
          </cell>
          <cell r="E1438" t="str">
            <v>17-0907-P1R2</v>
          </cell>
          <cell r="F1438" t="str">
            <v>K6</v>
          </cell>
          <cell r="G1438" t="str">
            <v>5B</v>
          </cell>
          <cell r="H1438">
            <v>2</v>
          </cell>
          <cell r="I1438" t="str">
            <v>PFOA</v>
          </cell>
          <cell r="J1438">
            <v>158.22784810126581</v>
          </cell>
          <cell r="K1438" t="str">
            <v>B</v>
          </cell>
          <cell r="L1438">
            <v>2</v>
          </cell>
          <cell r="M1438">
            <v>96</v>
          </cell>
          <cell r="N1438">
            <v>5</v>
          </cell>
          <cell r="O1438" t="str">
            <v xml:space="preserve">Human </v>
          </cell>
          <cell r="P1438" t="str">
            <v>S1500+</v>
          </cell>
          <cell r="Q1438" t="str">
            <v>HepaRG</v>
          </cell>
          <cell r="R1438" t="str">
            <v>2D</v>
          </cell>
          <cell r="S1438" t="str">
            <v>NA</v>
          </cell>
          <cell r="T1438" t="str">
            <v>NA</v>
          </cell>
          <cell r="U1438" t="str">
            <v>NA</v>
          </cell>
        </row>
        <row r="1439">
          <cell r="A1439" t="str">
            <v>Plate6-K7</v>
          </cell>
          <cell r="B1439">
            <v>1403</v>
          </cell>
          <cell r="C1439">
            <v>6</v>
          </cell>
          <cell r="D1439" t="str">
            <v>17-0907-P1R2_K7_5C_1</v>
          </cell>
          <cell r="E1439" t="str">
            <v>17-0907-P1R2</v>
          </cell>
          <cell r="F1439" t="str">
            <v>K7</v>
          </cell>
          <cell r="G1439" t="str">
            <v>5C</v>
          </cell>
          <cell r="H1439">
            <v>1</v>
          </cell>
          <cell r="I1439" t="str">
            <v>PFOA</v>
          </cell>
          <cell r="J1439">
            <v>50.072103829514496</v>
          </cell>
          <cell r="K1439" t="str">
            <v>C</v>
          </cell>
          <cell r="L1439">
            <v>2</v>
          </cell>
          <cell r="M1439">
            <v>96</v>
          </cell>
          <cell r="N1439">
            <v>5</v>
          </cell>
          <cell r="O1439" t="str">
            <v xml:space="preserve">Human </v>
          </cell>
          <cell r="P1439" t="str">
            <v>S1500+</v>
          </cell>
          <cell r="Q1439" t="str">
            <v>HepaRG</v>
          </cell>
          <cell r="R1439" t="str">
            <v>2D</v>
          </cell>
          <cell r="S1439" t="str">
            <v>NA</v>
          </cell>
          <cell r="T1439" t="str">
            <v>NA</v>
          </cell>
          <cell r="U1439" t="str">
            <v>NA</v>
          </cell>
        </row>
        <row r="1440">
          <cell r="A1440" t="str">
            <v>Plate6-K8</v>
          </cell>
          <cell r="B1440">
            <v>1404</v>
          </cell>
          <cell r="C1440">
            <v>6</v>
          </cell>
          <cell r="D1440" t="str">
            <v>17-0907-P1R2_K8_5C_2</v>
          </cell>
          <cell r="E1440" t="str">
            <v>17-0907-P1R2</v>
          </cell>
          <cell r="F1440" t="str">
            <v>K8</v>
          </cell>
          <cell r="G1440" t="str">
            <v>5C</v>
          </cell>
          <cell r="H1440">
            <v>2</v>
          </cell>
          <cell r="I1440" t="str">
            <v>PFOA</v>
          </cell>
          <cell r="J1440">
            <v>50.072103829514496</v>
          </cell>
          <cell r="K1440" t="str">
            <v>C</v>
          </cell>
          <cell r="L1440">
            <v>2</v>
          </cell>
          <cell r="M1440">
            <v>96</v>
          </cell>
          <cell r="N1440">
            <v>5</v>
          </cell>
          <cell r="O1440" t="str">
            <v xml:space="preserve">Human </v>
          </cell>
          <cell r="P1440" t="str">
            <v>S1500+</v>
          </cell>
          <cell r="Q1440" t="str">
            <v>HepaRG</v>
          </cell>
          <cell r="R1440" t="str">
            <v>2D</v>
          </cell>
          <cell r="S1440" t="str">
            <v>NA</v>
          </cell>
          <cell r="T1440" t="str">
            <v>NA</v>
          </cell>
          <cell r="U1440" t="str">
            <v>NA</v>
          </cell>
        </row>
        <row r="1441">
          <cell r="A1441" t="str">
            <v>Plate6-K9</v>
          </cell>
          <cell r="B1441">
            <v>1407</v>
          </cell>
          <cell r="C1441">
            <v>6</v>
          </cell>
          <cell r="D1441" t="str">
            <v>17-0907-P1R2_K9_5D_1</v>
          </cell>
          <cell r="E1441" t="str">
            <v>17-0907-P1R2</v>
          </cell>
          <cell r="F1441" t="str">
            <v>K9</v>
          </cell>
          <cell r="G1441" t="str">
            <v>5D</v>
          </cell>
          <cell r="H1441">
            <v>1</v>
          </cell>
          <cell r="I1441" t="str">
            <v>PFOA</v>
          </cell>
          <cell r="J1441">
            <v>15.84560247769446</v>
          </cell>
          <cell r="K1441" t="str">
            <v>D</v>
          </cell>
          <cell r="L1441">
            <v>2</v>
          </cell>
          <cell r="M1441">
            <v>96</v>
          </cell>
          <cell r="N1441">
            <v>5</v>
          </cell>
          <cell r="O1441" t="str">
            <v xml:space="preserve">Human </v>
          </cell>
          <cell r="P1441" t="str">
            <v>S1500+</v>
          </cell>
          <cell r="Q1441" t="str">
            <v>HepaRG</v>
          </cell>
          <cell r="R1441" t="str">
            <v>2D</v>
          </cell>
          <cell r="S1441" t="str">
            <v>NA</v>
          </cell>
          <cell r="T1441" t="str">
            <v>NA</v>
          </cell>
          <cell r="U1441" t="str">
            <v>NA</v>
          </cell>
        </row>
        <row r="1442">
          <cell r="A1442" t="str">
            <v>Plate6-L10</v>
          </cell>
          <cell r="B1442">
            <v>1410</v>
          </cell>
          <cell r="C1442">
            <v>6</v>
          </cell>
          <cell r="D1442" t="str">
            <v>17-0907-P1R2_L10_5D_4</v>
          </cell>
          <cell r="E1442" t="str">
            <v>17-0907-P1R2</v>
          </cell>
          <cell r="F1442" t="str">
            <v>L10</v>
          </cell>
          <cell r="G1442" t="str">
            <v>5D</v>
          </cell>
          <cell r="H1442">
            <v>4</v>
          </cell>
          <cell r="I1442" t="str">
            <v>PFOA</v>
          </cell>
          <cell r="J1442">
            <v>15.84560247769446</v>
          </cell>
          <cell r="K1442" t="str">
            <v>D</v>
          </cell>
          <cell r="L1442">
            <v>2</v>
          </cell>
          <cell r="M1442">
            <v>96</v>
          </cell>
          <cell r="N1442">
            <v>5</v>
          </cell>
          <cell r="O1442" t="str">
            <v xml:space="preserve">Human </v>
          </cell>
          <cell r="P1442" t="str">
            <v>S1500+</v>
          </cell>
          <cell r="Q1442" t="str">
            <v>HepaRG</v>
          </cell>
          <cell r="R1442" t="str">
            <v>2D</v>
          </cell>
          <cell r="S1442" t="str">
            <v>NA</v>
          </cell>
          <cell r="T1442" t="str">
            <v>NA</v>
          </cell>
          <cell r="U1442" t="str">
            <v>NA</v>
          </cell>
        </row>
        <row r="1443">
          <cell r="A1443" t="str">
            <v>Plate6-L11</v>
          </cell>
          <cell r="B1443">
            <v>1413</v>
          </cell>
          <cell r="C1443">
            <v>6</v>
          </cell>
          <cell r="D1443" t="str">
            <v>17-0907-P1R2_L11_5E_3</v>
          </cell>
          <cell r="E1443" t="str">
            <v>17-0907-P1R2</v>
          </cell>
          <cell r="F1443" t="str">
            <v>L11</v>
          </cell>
          <cell r="G1443" t="str">
            <v>5E</v>
          </cell>
          <cell r="H1443">
            <v>3</v>
          </cell>
          <cell r="I1443" t="str">
            <v>PFOA</v>
          </cell>
          <cell r="J1443">
            <v>5.0144311638273606</v>
          </cell>
          <cell r="K1443" t="str">
            <v>E</v>
          </cell>
          <cell r="L1443">
            <v>2</v>
          </cell>
          <cell r="M1443">
            <v>96</v>
          </cell>
          <cell r="N1443">
            <v>5</v>
          </cell>
          <cell r="O1443" t="str">
            <v xml:space="preserve">Human </v>
          </cell>
          <cell r="P1443" t="str">
            <v>S1500+</v>
          </cell>
          <cell r="Q1443" t="str">
            <v>HepaRG</v>
          </cell>
          <cell r="R1443" t="str">
            <v>2D</v>
          </cell>
          <cell r="S1443" t="str">
            <v>NA</v>
          </cell>
          <cell r="T1443" t="str">
            <v>NA</v>
          </cell>
          <cell r="U1443" t="str">
            <v>NA</v>
          </cell>
        </row>
        <row r="1444">
          <cell r="A1444" t="str">
            <v>Plate6-L12</v>
          </cell>
          <cell r="B1444">
            <v>1414</v>
          </cell>
          <cell r="C1444">
            <v>6</v>
          </cell>
          <cell r="D1444" t="str">
            <v>17-0907-P1R2_L12_5E_4</v>
          </cell>
          <cell r="E1444" t="str">
            <v>17-0907-P1R2</v>
          </cell>
          <cell r="F1444" t="str">
            <v>L12</v>
          </cell>
          <cell r="G1444" t="str">
            <v>5E</v>
          </cell>
          <cell r="H1444">
            <v>4</v>
          </cell>
          <cell r="I1444" t="str">
            <v>PFOA</v>
          </cell>
          <cell r="J1444">
            <v>5.0144311638273606</v>
          </cell>
          <cell r="K1444" t="str">
            <v>E</v>
          </cell>
          <cell r="L1444">
            <v>2</v>
          </cell>
          <cell r="M1444">
            <v>96</v>
          </cell>
          <cell r="N1444">
            <v>5</v>
          </cell>
          <cell r="O1444" t="str">
            <v xml:space="preserve">Human </v>
          </cell>
          <cell r="P1444" t="str">
            <v>S1500+</v>
          </cell>
          <cell r="Q1444" t="str">
            <v>HepaRG</v>
          </cell>
          <cell r="R1444" t="str">
            <v>2D</v>
          </cell>
          <cell r="S1444" t="str">
            <v>NA</v>
          </cell>
          <cell r="T1444" t="str">
            <v>NA</v>
          </cell>
          <cell r="U1444" t="str">
            <v>NA</v>
          </cell>
        </row>
        <row r="1445">
          <cell r="A1445" t="str">
            <v>Plate6-L13</v>
          </cell>
          <cell r="B1445">
            <v>1485</v>
          </cell>
          <cell r="C1445">
            <v>6</v>
          </cell>
          <cell r="D1445" t="str">
            <v>17-0907-P1R2_L13_Media _3</v>
          </cell>
          <cell r="E1445" t="str">
            <v>17-0907-P1R2</v>
          </cell>
          <cell r="F1445" t="str">
            <v>L13</v>
          </cell>
          <cell r="G1445" t="str">
            <v xml:space="preserve">Media </v>
          </cell>
          <cell r="H1445">
            <v>3</v>
          </cell>
          <cell r="I1445" t="str">
            <v>Media control</v>
          </cell>
          <cell r="J1445">
            <v>0</v>
          </cell>
          <cell r="K1445" t="str">
            <v>NA</v>
          </cell>
          <cell r="L1445">
            <v>2</v>
          </cell>
          <cell r="M1445">
            <v>96</v>
          </cell>
          <cell r="N1445">
            <v>5</v>
          </cell>
          <cell r="O1445" t="str">
            <v xml:space="preserve">Human </v>
          </cell>
          <cell r="P1445" t="str">
            <v>S1500+</v>
          </cell>
          <cell r="Q1445" t="str">
            <v>HepaRG</v>
          </cell>
          <cell r="R1445" t="str">
            <v>2D</v>
          </cell>
          <cell r="S1445" t="str">
            <v>NA</v>
          </cell>
          <cell r="T1445" t="str">
            <v>NA</v>
          </cell>
          <cell r="U1445" t="str">
            <v>NA</v>
          </cell>
        </row>
        <row r="1446">
          <cell r="A1446" t="str">
            <v>Plate6-L14</v>
          </cell>
          <cell r="B1446">
            <v>1486</v>
          </cell>
          <cell r="C1446">
            <v>6</v>
          </cell>
          <cell r="D1446" t="str">
            <v>17-0907-P1R2_L14_Media _4</v>
          </cell>
          <cell r="E1446" t="str">
            <v>17-0907-P1R2</v>
          </cell>
          <cell r="F1446" t="str">
            <v>L14</v>
          </cell>
          <cell r="G1446" t="str">
            <v xml:space="preserve">Media </v>
          </cell>
          <cell r="H1446">
            <v>4</v>
          </cell>
          <cell r="I1446" t="str">
            <v>Media control</v>
          </cell>
          <cell r="J1446">
            <v>0</v>
          </cell>
          <cell r="K1446" t="str">
            <v>NA</v>
          </cell>
          <cell r="L1446">
            <v>2</v>
          </cell>
          <cell r="M1446">
            <v>96</v>
          </cell>
          <cell r="N1446">
            <v>5</v>
          </cell>
          <cell r="O1446" t="str">
            <v xml:space="preserve">Human </v>
          </cell>
          <cell r="P1446" t="str">
            <v>S1500+</v>
          </cell>
          <cell r="Q1446" t="str">
            <v>HepaRG</v>
          </cell>
          <cell r="R1446" t="str">
            <v>2D</v>
          </cell>
          <cell r="S1446" t="str">
            <v>NA</v>
          </cell>
          <cell r="T1446" t="str">
            <v>NA</v>
          </cell>
          <cell r="U1446" t="str">
            <v>NA</v>
          </cell>
        </row>
        <row r="1447">
          <cell r="A1447" t="str">
            <v>Plate6-L15</v>
          </cell>
          <cell r="B1447">
            <v>1417</v>
          </cell>
          <cell r="C1447">
            <v>6</v>
          </cell>
          <cell r="D1447" t="str">
            <v>17-0907-P1R2_L15_5F_3</v>
          </cell>
          <cell r="E1447" t="str">
            <v>17-0907-P1R2</v>
          </cell>
          <cell r="F1447" t="str">
            <v>L15</v>
          </cell>
          <cell r="G1447" t="str">
            <v>5F</v>
          </cell>
          <cell r="H1447">
            <v>3</v>
          </cell>
          <cell r="I1447" t="str">
            <v>PFOA</v>
          </cell>
          <cell r="J1447">
            <v>1.5868453050086584</v>
          </cell>
          <cell r="K1447" t="str">
            <v>F</v>
          </cell>
          <cell r="L1447">
            <v>2</v>
          </cell>
          <cell r="M1447">
            <v>96</v>
          </cell>
          <cell r="N1447">
            <v>5</v>
          </cell>
          <cell r="O1447" t="str">
            <v xml:space="preserve">Human </v>
          </cell>
          <cell r="P1447" t="str">
            <v>S1500+</v>
          </cell>
          <cell r="Q1447" t="str">
            <v>HepaRG</v>
          </cell>
          <cell r="R1447" t="str">
            <v>2D</v>
          </cell>
          <cell r="S1447" t="str">
            <v>NA</v>
          </cell>
          <cell r="T1447" t="str">
            <v>NA</v>
          </cell>
          <cell r="U1447" t="str">
            <v>NA</v>
          </cell>
        </row>
        <row r="1448">
          <cell r="A1448" t="str">
            <v>Plate6-L16</v>
          </cell>
          <cell r="B1448">
            <v>1418</v>
          </cell>
          <cell r="C1448">
            <v>6</v>
          </cell>
          <cell r="D1448" t="str">
            <v>17-0907-P1R2_L16_5F_4</v>
          </cell>
          <cell r="E1448" t="str">
            <v>17-0907-P1R2</v>
          </cell>
          <cell r="F1448" t="str">
            <v>L16</v>
          </cell>
          <cell r="G1448" t="str">
            <v>5F</v>
          </cell>
          <cell r="H1448">
            <v>4</v>
          </cell>
          <cell r="I1448" t="str">
            <v>PFOA</v>
          </cell>
          <cell r="J1448">
            <v>1.5868453050086584</v>
          </cell>
          <cell r="K1448" t="str">
            <v>F</v>
          </cell>
          <cell r="L1448">
            <v>2</v>
          </cell>
          <cell r="M1448">
            <v>96</v>
          </cell>
          <cell r="N1448">
            <v>5</v>
          </cell>
          <cell r="O1448" t="str">
            <v xml:space="preserve">Human </v>
          </cell>
          <cell r="P1448" t="str">
            <v>S1500+</v>
          </cell>
          <cell r="Q1448" t="str">
            <v>HepaRG</v>
          </cell>
          <cell r="R1448" t="str">
            <v>2D</v>
          </cell>
          <cell r="S1448" t="str">
            <v>NA</v>
          </cell>
          <cell r="T1448" t="str">
            <v>NA</v>
          </cell>
          <cell r="U1448" t="str">
            <v>NA</v>
          </cell>
        </row>
        <row r="1449">
          <cell r="A1449" t="str">
            <v>Plate6-L17</v>
          </cell>
          <cell r="B1449">
            <v>1421</v>
          </cell>
          <cell r="C1449">
            <v>6</v>
          </cell>
          <cell r="D1449" t="str">
            <v>17-0907-P1R2_L17_5G_3</v>
          </cell>
          <cell r="E1449" t="str">
            <v>17-0907-P1R2</v>
          </cell>
          <cell r="F1449" t="str">
            <v>L17</v>
          </cell>
          <cell r="G1449" t="str">
            <v>5G</v>
          </cell>
          <cell r="H1449">
            <v>3</v>
          </cell>
          <cell r="I1449" t="str">
            <v>PFOA</v>
          </cell>
          <cell r="J1449">
            <v>0.50216623576223363</v>
          </cell>
          <cell r="K1449" t="str">
            <v>G</v>
          </cell>
          <cell r="L1449">
            <v>2</v>
          </cell>
          <cell r="M1449">
            <v>96</v>
          </cell>
          <cell r="N1449">
            <v>5</v>
          </cell>
          <cell r="O1449" t="str">
            <v xml:space="preserve">Human </v>
          </cell>
          <cell r="P1449" t="str">
            <v>S1500+</v>
          </cell>
          <cell r="Q1449" t="str">
            <v>HepaRG</v>
          </cell>
          <cell r="R1449" t="str">
            <v>2D</v>
          </cell>
          <cell r="S1449" t="str">
            <v>NA</v>
          </cell>
          <cell r="T1449" t="str">
            <v>NA</v>
          </cell>
          <cell r="U1449" t="str">
            <v>NA</v>
          </cell>
        </row>
        <row r="1450">
          <cell r="A1450" t="str">
            <v>Plate6-L18</v>
          </cell>
          <cell r="B1450">
            <v>1422</v>
          </cell>
          <cell r="C1450">
            <v>6</v>
          </cell>
          <cell r="D1450" t="str">
            <v>17-0907-P1R2_L18_5G_4</v>
          </cell>
          <cell r="E1450" t="str">
            <v>17-0907-P1R2</v>
          </cell>
          <cell r="F1450" t="str">
            <v>L18</v>
          </cell>
          <cell r="G1450" t="str">
            <v>5G</v>
          </cell>
          <cell r="H1450">
            <v>4</v>
          </cell>
          <cell r="I1450" t="str">
            <v>PFOA</v>
          </cell>
          <cell r="J1450">
            <v>0.50216623576223363</v>
          </cell>
          <cell r="K1450" t="str">
            <v>G</v>
          </cell>
          <cell r="L1450">
            <v>2</v>
          </cell>
          <cell r="M1450">
            <v>96</v>
          </cell>
          <cell r="N1450">
            <v>5</v>
          </cell>
          <cell r="O1450" t="str">
            <v xml:space="preserve">Human </v>
          </cell>
          <cell r="P1450" t="str">
            <v>S1500+</v>
          </cell>
          <cell r="Q1450" t="str">
            <v>HepaRG</v>
          </cell>
          <cell r="R1450" t="str">
            <v>2D</v>
          </cell>
          <cell r="S1450" t="str">
            <v>NA</v>
          </cell>
          <cell r="T1450" t="str">
            <v>NA</v>
          </cell>
          <cell r="U1450" t="str">
            <v>NA</v>
          </cell>
        </row>
        <row r="1451">
          <cell r="A1451" t="str">
            <v>Plate6-L19</v>
          </cell>
          <cell r="B1451">
            <v>1425</v>
          </cell>
          <cell r="C1451">
            <v>6</v>
          </cell>
          <cell r="D1451" t="str">
            <v>17-0907-P1R2_L19_5H_3</v>
          </cell>
          <cell r="E1451" t="str">
            <v>17-0907-P1R2</v>
          </cell>
          <cell r="F1451" t="str">
            <v>L19</v>
          </cell>
          <cell r="G1451" t="str">
            <v>5H</v>
          </cell>
          <cell r="H1451">
            <v>3</v>
          </cell>
          <cell r="I1451" t="str">
            <v>PFOA</v>
          </cell>
          <cell r="J1451">
            <v>0.15891336574754228</v>
          </cell>
          <cell r="K1451" t="str">
            <v>H</v>
          </cell>
          <cell r="L1451">
            <v>2</v>
          </cell>
          <cell r="M1451">
            <v>96</v>
          </cell>
          <cell r="N1451">
            <v>5</v>
          </cell>
          <cell r="O1451" t="str">
            <v xml:space="preserve">Human </v>
          </cell>
          <cell r="P1451" t="str">
            <v>S1500+</v>
          </cell>
          <cell r="Q1451" t="str">
            <v>HepaRG</v>
          </cell>
          <cell r="R1451" t="str">
            <v>2D</v>
          </cell>
          <cell r="S1451" t="str">
            <v>NA</v>
          </cell>
          <cell r="T1451" t="str">
            <v>NA</v>
          </cell>
          <cell r="U1451" t="str">
            <v>NA</v>
          </cell>
        </row>
        <row r="1452">
          <cell r="A1452" t="str">
            <v>Plate6-L20</v>
          </cell>
          <cell r="B1452">
            <v>1426</v>
          </cell>
          <cell r="C1452">
            <v>6</v>
          </cell>
          <cell r="D1452" t="str">
            <v>17-0907-P1R2_L20_5H_4</v>
          </cell>
          <cell r="E1452" t="str">
            <v>17-0907-P1R2</v>
          </cell>
          <cell r="F1452" t="str">
            <v>L20</v>
          </cell>
          <cell r="G1452" t="str">
            <v>5H</v>
          </cell>
          <cell r="H1452">
            <v>4</v>
          </cell>
          <cell r="I1452" t="str">
            <v>PFOA</v>
          </cell>
          <cell r="J1452">
            <v>0.15891336574754228</v>
          </cell>
          <cell r="K1452" t="str">
            <v>H</v>
          </cell>
          <cell r="L1452">
            <v>2</v>
          </cell>
          <cell r="M1452">
            <v>96</v>
          </cell>
          <cell r="N1452">
            <v>5</v>
          </cell>
          <cell r="O1452" t="str">
            <v xml:space="preserve">Human </v>
          </cell>
          <cell r="P1452" t="str">
            <v>S1500+</v>
          </cell>
          <cell r="Q1452" t="str">
            <v>HepaRG</v>
          </cell>
          <cell r="R1452" t="str">
            <v>2D</v>
          </cell>
          <cell r="S1452" t="str">
            <v>NA</v>
          </cell>
          <cell r="T1452" t="str">
            <v>NA</v>
          </cell>
          <cell r="U1452" t="str">
            <v>NA</v>
          </cell>
        </row>
        <row r="1453">
          <cell r="A1453" t="str">
            <v>Plate6-L21</v>
          </cell>
          <cell r="B1453">
            <v>1429</v>
          </cell>
          <cell r="C1453">
            <v>6</v>
          </cell>
          <cell r="D1453" t="str">
            <v>17-0907-P1R2_L21_5I_3</v>
          </cell>
          <cell r="E1453" t="str">
            <v>17-0907-P1R2</v>
          </cell>
          <cell r="F1453" t="str">
            <v>L21</v>
          </cell>
          <cell r="G1453" t="str">
            <v>5I</v>
          </cell>
          <cell r="H1453">
            <v>3</v>
          </cell>
          <cell r="I1453" t="str">
            <v>PFOA</v>
          </cell>
          <cell r="J1453">
            <v>5.0289039793526037E-2</v>
          </cell>
          <cell r="K1453" t="str">
            <v>I</v>
          </cell>
          <cell r="L1453">
            <v>2</v>
          </cell>
          <cell r="M1453">
            <v>96</v>
          </cell>
          <cell r="N1453">
            <v>5</v>
          </cell>
          <cell r="O1453" t="str">
            <v xml:space="preserve">Human </v>
          </cell>
          <cell r="P1453" t="str">
            <v>S1500+</v>
          </cell>
          <cell r="Q1453" t="str">
            <v>HepaRG</v>
          </cell>
          <cell r="R1453" t="str">
            <v>2D</v>
          </cell>
          <cell r="S1453" t="str">
            <v>NA</v>
          </cell>
          <cell r="T1453" t="str">
            <v>NA</v>
          </cell>
          <cell r="U1453" t="str">
            <v>NA</v>
          </cell>
        </row>
        <row r="1454">
          <cell r="A1454" t="str">
            <v>Plate6-L22</v>
          </cell>
          <cell r="B1454">
            <v>1430</v>
          </cell>
          <cell r="C1454">
            <v>6</v>
          </cell>
          <cell r="D1454" t="str">
            <v>17-0907-P1R2_L22_5I_4</v>
          </cell>
          <cell r="E1454" t="str">
            <v>17-0907-P1R2</v>
          </cell>
          <cell r="F1454" t="str">
            <v>L22</v>
          </cell>
          <cell r="G1454" t="str">
            <v>5I</v>
          </cell>
          <cell r="H1454">
            <v>4</v>
          </cell>
          <cell r="I1454" t="str">
            <v>PFOA</v>
          </cell>
          <cell r="J1454">
            <v>5.0289039793526037E-2</v>
          </cell>
          <cell r="K1454" t="str">
            <v>I</v>
          </cell>
          <cell r="L1454">
            <v>2</v>
          </cell>
          <cell r="M1454">
            <v>96</v>
          </cell>
          <cell r="N1454">
            <v>5</v>
          </cell>
          <cell r="O1454" t="str">
            <v xml:space="preserve">Human </v>
          </cell>
          <cell r="P1454" t="str">
            <v>S1500+</v>
          </cell>
          <cell r="Q1454" t="str">
            <v>HepaRG</v>
          </cell>
          <cell r="R1454" t="str">
            <v>2D</v>
          </cell>
          <cell r="S1454" t="str">
            <v>NA</v>
          </cell>
          <cell r="T1454" t="str">
            <v>NA</v>
          </cell>
          <cell r="U1454" t="str">
            <v>NA</v>
          </cell>
        </row>
        <row r="1455">
          <cell r="A1455" t="str">
            <v>Plate6-L3</v>
          </cell>
          <cell r="B1455">
            <v>1397</v>
          </cell>
          <cell r="C1455">
            <v>6</v>
          </cell>
          <cell r="D1455" t="str">
            <v>17-0907-P1R2_L3_5A_3</v>
          </cell>
          <cell r="E1455" t="str">
            <v>17-0907-P1R2</v>
          </cell>
          <cell r="F1455" t="str">
            <v>L3</v>
          </cell>
          <cell r="G1455" t="str">
            <v>5A</v>
          </cell>
          <cell r="H1455">
            <v>3</v>
          </cell>
          <cell r="I1455" t="str">
            <v>PFOA</v>
          </cell>
          <cell r="J1455">
            <v>500</v>
          </cell>
          <cell r="K1455" t="str">
            <v>A</v>
          </cell>
          <cell r="L1455">
            <v>2</v>
          </cell>
          <cell r="M1455">
            <v>96</v>
          </cell>
          <cell r="N1455">
            <v>5</v>
          </cell>
          <cell r="O1455" t="str">
            <v xml:space="preserve">Human </v>
          </cell>
          <cell r="P1455" t="str">
            <v>S1500+</v>
          </cell>
          <cell r="Q1455" t="str">
            <v>HepaRG</v>
          </cell>
          <cell r="R1455" t="str">
            <v>2D</v>
          </cell>
          <cell r="S1455" t="str">
            <v>NA</v>
          </cell>
          <cell r="T1455" t="str">
            <v>NA</v>
          </cell>
          <cell r="U1455" t="str">
            <v>NA</v>
          </cell>
        </row>
        <row r="1456">
          <cell r="A1456" t="str">
            <v>Plate6-L4</v>
          </cell>
          <cell r="B1456">
            <v>1398</v>
          </cell>
          <cell r="C1456">
            <v>6</v>
          </cell>
          <cell r="D1456" t="str">
            <v>17-0907-P1R2_L4_5A_4</v>
          </cell>
          <cell r="E1456" t="str">
            <v>17-0907-P1R2</v>
          </cell>
          <cell r="F1456" t="str">
            <v>L4</v>
          </cell>
          <cell r="G1456" t="str">
            <v>5A</v>
          </cell>
          <cell r="H1456">
            <v>4</v>
          </cell>
          <cell r="I1456" t="str">
            <v>PFOA</v>
          </cell>
          <cell r="J1456">
            <v>500</v>
          </cell>
          <cell r="K1456" t="str">
            <v>A</v>
          </cell>
          <cell r="L1456">
            <v>2</v>
          </cell>
          <cell r="M1456">
            <v>96</v>
          </cell>
          <cell r="N1456">
            <v>5</v>
          </cell>
          <cell r="O1456" t="str">
            <v xml:space="preserve">Human </v>
          </cell>
          <cell r="P1456" t="str">
            <v>S1500+</v>
          </cell>
          <cell r="Q1456" t="str">
            <v>HepaRG</v>
          </cell>
          <cell r="R1456" t="str">
            <v>2D</v>
          </cell>
          <cell r="S1456" t="str">
            <v>NA</v>
          </cell>
          <cell r="T1456" t="str">
            <v>NA</v>
          </cell>
          <cell r="U1456" t="str">
            <v>NA</v>
          </cell>
        </row>
        <row r="1457">
          <cell r="A1457" t="str">
            <v>Plate6-L5</v>
          </cell>
          <cell r="B1457">
            <v>1401</v>
          </cell>
          <cell r="C1457">
            <v>6</v>
          </cell>
          <cell r="D1457" t="str">
            <v>17-0907-P1R2_L5_5B_3</v>
          </cell>
          <cell r="E1457" t="str">
            <v>17-0907-P1R2</v>
          </cell>
          <cell r="F1457" t="str">
            <v>L5</v>
          </cell>
          <cell r="G1457" t="str">
            <v>5B</v>
          </cell>
          <cell r="H1457">
            <v>3</v>
          </cell>
          <cell r="I1457" t="str">
            <v>PFOA</v>
          </cell>
          <cell r="J1457">
            <v>158.22784810126581</v>
          </cell>
          <cell r="K1457" t="str">
            <v>B</v>
          </cell>
          <cell r="L1457">
            <v>2</v>
          </cell>
          <cell r="M1457">
            <v>96</v>
          </cell>
          <cell r="N1457">
            <v>5</v>
          </cell>
          <cell r="O1457" t="str">
            <v xml:space="preserve">Human </v>
          </cell>
          <cell r="P1457" t="str">
            <v>S1500+</v>
          </cell>
          <cell r="Q1457" t="str">
            <v>HepaRG</v>
          </cell>
          <cell r="R1457" t="str">
            <v>2D</v>
          </cell>
          <cell r="S1457" t="str">
            <v>NA</v>
          </cell>
          <cell r="T1457" t="str">
            <v>NA</v>
          </cell>
          <cell r="U1457" t="str">
            <v>NA</v>
          </cell>
        </row>
        <row r="1458">
          <cell r="A1458" t="str">
            <v>Plate6-L6</v>
          </cell>
          <cell r="B1458">
            <v>1402</v>
          </cell>
          <cell r="C1458">
            <v>6</v>
          </cell>
          <cell r="D1458" t="str">
            <v>17-0907-P1R2_L6_5B_4</v>
          </cell>
          <cell r="E1458" t="str">
            <v>17-0907-P1R2</v>
          </cell>
          <cell r="F1458" t="str">
            <v>L6</v>
          </cell>
          <cell r="G1458" t="str">
            <v>5B</v>
          </cell>
          <cell r="H1458">
            <v>4</v>
          </cell>
          <cell r="I1458" t="str">
            <v>PFOA</v>
          </cell>
          <cell r="J1458">
            <v>158.22784810126581</v>
          </cell>
          <cell r="K1458" t="str">
            <v>B</v>
          </cell>
          <cell r="L1458">
            <v>2</v>
          </cell>
          <cell r="M1458">
            <v>96</v>
          </cell>
          <cell r="N1458">
            <v>5</v>
          </cell>
          <cell r="O1458" t="str">
            <v xml:space="preserve">Human </v>
          </cell>
          <cell r="P1458" t="str">
            <v>S1500+</v>
          </cell>
          <cell r="Q1458" t="str">
            <v>HepaRG</v>
          </cell>
          <cell r="R1458" t="str">
            <v>2D</v>
          </cell>
          <cell r="S1458" t="str">
            <v>NA</v>
          </cell>
          <cell r="T1458" t="str">
            <v>NA</v>
          </cell>
          <cell r="U1458" t="str">
            <v>NA</v>
          </cell>
        </row>
        <row r="1459">
          <cell r="A1459" t="str">
            <v>Plate6-L7</v>
          </cell>
          <cell r="B1459">
            <v>1405</v>
          </cell>
          <cell r="C1459">
            <v>6</v>
          </cell>
          <cell r="D1459" t="str">
            <v>17-0907-P1R2_L7_5C_3</v>
          </cell>
          <cell r="E1459" t="str">
            <v>17-0907-P1R2</v>
          </cell>
          <cell r="F1459" t="str">
            <v>L7</v>
          </cell>
          <cell r="G1459" t="str">
            <v>5C</v>
          </cell>
          <cell r="H1459">
            <v>3</v>
          </cell>
          <cell r="I1459" t="str">
            <v>PFOA</v>
          </cell>
          <cell r="J1459">
            <v>50.072103829514496</v>
          </cell>
          <cell r="K1459" t="str">
            <v>C</v>
          </cell>
          <cell r="L1459">
            <v>2</v>
          </cell>
          <cell r="M1459">
            <v>96</v>
          </cell>
          <cell r="N1459">
            <v>5</v>
          </cell>
          <cell r="O1459" t="str">
            <v xml:space="preserve">Human </v>
          </cell>
          <cell r="P1459" t="str">
            <v>S1500+</v>
          </cell>
          <cell r="Q1459" t="str">
            <v>HepaRG</v>
          </cell>
          <cell r="R1459" t="str">
            <v>2D</v>
          </cell>
          <cell r="S1459" t="str">
            <v>NA</v>
          </cell>
          <cell r="T1459" t="str">
            <v>NA</v>
          </cell>
          <cell r="U1459" t="str">
            <v>NA</v>
          </cell>
        </row>
        <row r="1460">
          <cell r="A1460" t="str">
            <v>Plate6-L8</v>
          </cell>
          <cell r="B1460">
            <v>1406</v>
          </cell>
          <cell r="C1460">
            <v>6</v>
          </cell>
          <cell r="D1460" t="str">
            <v>17-0907-P1R2_L8_5C_4</v>
          </cell>
          <cell r="E1460" t="str">
            <v>17-0907-P1R2</v>
          </cell>
          <cell r="F1460" t="str">
            <v>L8</v>
          </cell>
          <cell r="G1460" t="str">
            <v>5C</v>
          </cell>
          <cell r="H1460">
            <v>4</v>
          </cell>
          <cell r="I1460" t="str">
            <v>PFOA</v>
          </cell>
          <cell r="J1460">
            <v>50.072103829514496</v>
          </cell>
          <cell r="K1460" t="str">
            <v>C</v>
          </cell>
          <cell r="L1460">
            <v>2</v>
          </cell>
          <cell r="M1460">
            <v>96</v>
          </cell>
          <cell r="N1460">
            <v>5</v>
          </cell>
          <cell r="O1460" t="str">
            <v xml:space="preserve">Human </v>
          </cell>
          <cell r="P1460" t="str">
            <v>S1500+</v>
          </cell>
          <cell r="Q1460" t="str">
            <v>HepaRG</v>
          </cell>
          <cell r="R1460" t="str">
            <v>2D</v>
          </cell>
          <cell r="S1460" t="str">
            <v>NA</v>
          </cell>
          <cell r="T1460" t="str">
            <v>NA</v>
          </cell>
          <cell r="U1460" t="str">
            <v>NA</v>
          </cell>
        </row>
        <row r="1461">
          <cell r="A1461" t="str">
            <v>Plate6-L9</v>
          </cell>
          <cell r="B1461">
            <v>1409</v>
          </cell>
          <cell r="C1461">
            <v>6</v>
          </cell>
          <cell r="D1461" t="str">
            <v>17-0907-P1R2_L9_5D_3</v>
          </cell>
          <cell r="E1461" t="str">
            <v>17-0907-P1R2</v>
          </cell>
          <cell r="F1461" t="str">
            <v>L9</v>
          </cell>
          <cell r="G1461" t="str">
            <v>5D</v>
          </cell>
          <cell r="H1461">
            <v>3</v>
          </cell>
          <cell r="I1461" t="str">
            <v>PFOA</v>
          </cell>
          <cell r="J1461">
            <v>15.84560247769446</v>
          </cell>
          <cell r="K1461" t="str">
            <v>D</v>
          </cell>
          <cell r="L1461">
            <v>2</v>
          </cell>
          <cell r="M1461">
            <v>96</v>
          </cell>
          <cell r="N1461">
            <v>5</v>
          </cell>
          <cell r="O1461" t="str">
            <v xml:space="preserve">Human </v>
          </cell>
          <cell r="P1461" t="str">
            <v>S1500+</v>
          </cell>
          <cell r="Q1461" t="str">
            <v>HepaRG</v>
          </cell>
          <cell r="R1461" t="str">
            <v>2D</v>
          </cell>
          <cell r="S1461" t="str">
            <v>NA</v>
          </cell>
          <cell r="T1461" t="str">
            <v>NA</v>
          </cell>
          <cell r="U1461" t="str">
            <v>NA</v>
          </cell>
        </row>
        <row r="1462">
          <cell r="A1462" t="str">
            <v>Plate6-M10</v>
          </cell>
          <cell r="B1462">
            <v>1444</v>
          </cell>
          <cell r="C1462">
            <v>6</v>
          </cell>
          <cell r="D1462" t="str">
            <v>17-0907-P1R2_M10_6D_2</v>
          </cell>
          <cell r="E1462" t="str">
            <v>17-0907-P1R2</v>
          </cell>
          <cell r="F1462" t="str">
            <v>M10</v>
          </cell>
          <cell r="G1462" t="str">
            <v>6D</v>
          </cell>
          <cell r="H1462">
            <v>2</v>
          </cell>
          <cell r="I1462" t="str">
            <v>PFHxA</v>
          </cell>
          <cell r="J1462">
            <v>15.84560247769446</v>
          </cell>
          <cell r="K1462" t="str">
            <v>D</v>
          </cell>
          <cell r="L1462">
            <v>2</v>
          </cell>
          <cell r="M1462">
            <v>96</v>
          </cell>
          <cell r="N1462">
            <v>5</v>
          </cell>
          <cell r="O1462" t="str">
            <v xml:space="preserve">Human </v>
          </cell>
          <cell r="P1462" t="str">
            <v>S1500+</v>
          </cell>
          <cell r="Q1462" t="str">
            <v>HepaRG</v>
          </cell>
          <cell r="R1462" t="str">
            <v>2D</v>
          </cell>
          <cell r="S1462" t="str">
            <v>NA</v>
          </cell>
          <cell r="T1462" t="str">
            <v>NA</v>
          </cell>
          <cell r="U1462" t="str">
            <v>NA</v>
          </cell>
        </row>
        <row r="1463">
          <cell r="A1463" t="str">
            <v>Plate6-M11</v>
          </cell>
          <cell r="B1463">
            <v>1447</v>
          </cell>
          <cell r="C1463">
            <v>6</v>
          </cell>
          <cell r="D1463" t="str">
            <v>17-0907-P1R2_M11_6E_1</v>
          </cell>
          <cell r="E1463" t="str">
            <v>17-0907-P1R2</v>
          </cell>
          <cell r="F1463" t="str">
            <v>M11</v>
          </cell>
          <cell r="G1463" t="str">
            <v>6E</v>
          </cell>
          <cell r="H1463">
            <v>1</v>
          </cell>
          <cell r="I1463" t="str">
            <v>PFHxA</v>
          </cell>
          <cell r="J1463">
            <v>5.0144311638273606</v>
          </cell>
          <cell r="K1463" t="str">
            <v>E</v>
          </cell>
          <cell r="L1463">
            <v>2</v>
          </cell>
          <cell r="M1463">
            <v>96</v>
          </cell>
          <cell r="N1463">
            <v>5</v>
          </cell>
          <cell r="O1463" t="str">
            <v xml:space="preserve">Human </v>
          </cell>
          <cell r="P1463" t="str">
            <v>S1500+</v>
          </cell>
          <cell r="Q1463" t="str">
            <v>HepaRG</v>
          </cell>
          <cell r="R1463" t="str">
            <v>2D</v>
          </cell>
          <cell r="S1463" t="str">
            <v>NA</v>
          </cell>
          <cell r="T1463" t="str">
            <v>NA</v>
          </cell>
          <cell r="U1463" t="str">
            <v>NA</v>
          </cell>
        </row>
        <row r="1464">
          <cell r="A1464" t="str">
            <v>Plate6-M12</v>
          </cell>
          <cell r="B1464">
            <v>1448</v>
          </cell>
          <cell r="C1464">
            <v>6</v>
          </cell>
          <cell r="D1464" t="str">
            <v>17-0907-P1R2_M12_6E_2</v>
          </cell>
          <cell r="E1464" t="str">
            <v>17-0907-P1R2</v>
          </cell>
          <cell r="F1464" t="str">
            <v>M12</v>
          </cell>
          <cell r="G1464" t="str">
            <v>6E</v>
          </cell>
          <cell r="H1464">
            <v>2</v>
          </cell>
          <cell r="I1464" t="str">
            <v>PFHxA</v>
          </cell>
          <cell r="J1464">
            <v>5.0144311638273606</v>
          </cell>
          <cell r="K1464" t="str">
            <v>E</v>
          </cell>
          <cell r="L1464">
            <v>2</v>
          </cell>
          <cell r="M1464">
            <v>96</v>
          </cell>
          <cell r="N1464">
            <v>5</v>
          </cell>
          <cell r="O1464" t="str">
            <v xml:space="preserve">Human </v>
          </cell>
          <cell r="P1464" t="str">
            <v>S1500+</v>
          </cell>
          <cell r="Q1464" t="str">
            <v>HepaRG</v>
          </cell>
          <cell r="R1464" t="str">
            <v>2D</v>
          </cell>
          <cell r="S1464" t="str">
            <v>NA</v>
          </cell>
          <cell r="T1464" t="str">
            <v>NA</v>
          </cell>
          <cell r="U1464" t="str">
            <v>NA</v>
          </cell>
        </row>
        <row r="1465">
          <cell r="A1465" t="str">
            <v>Plate6-M13</v>
          </cell>
          <cell r="B1465">
            <v>1487</v>
          </cell>
          <cell r="C1465">
            <v>6</v>
          </cell>
          <cell r="D1465" t="str">
            <v>17-0907-P1R2_M13_Media _1</v>
          </cell>
          <cell r="E1465" t="str">
            <v>17-0907-P1R2</v>
          </cell>
          <cell r="F1465" t="str">
            <v>M13</v>
          </cell>
          <cell r="G1465" t="str">
            <v xml:space="preserve">Media </v>
          </cell>
          <cell r="H1465">
            <v>1</v>
          </cell>
          <cell r="I1465" t="str">
            <v>Media control</v>
          </cell>
          <cell r="J1465">
            <v>0</v>
          </cell>
          <cell r="K1465" t="str">
            <v>NA</v>
          </cell>
          <cell r="L1465">
            <v>2</v>
          </cell>
          <cell r="M1465">
            <v>96</v>
          </cell>
          <cell r="N1465">
            <v>5</v>
          </cell>
          <cell r="O1465" t="str">
            <v xml:space="preserve">Human </v>
          </cell>
          <cell r="P1465" t="str">
            <v>S1500+</v>
          </cell>
          <cell r="Q1465" t="str">
            <v>HepaRG</v>
          </cell>
          <cell r="R1465" t="str">
            <v>2D</v>
          </cell>
          <cell r="S1465" t="str">
            <v>NA</v>
          </cell>
          <cell r="T1465" t="str">
            <v>NA</v>
          </cell>
          <cell r="U1465" t="str">
            <v>NA</v>
          </cell>
        </row>
        <row r="1466">
          <cell r="A1466" t="str">
            <v>Plate6-M14</v>
          </cell>
          <cell r="B1466">
            <v>1488</v>
          </cell>
          <cell r="C1466">
            <v>6</v>
          </cell>
          <cell r="D1466" t="str">
            <v>17-0907-P1R2_M14_Media _2</v>
          </cell>
          <cell r="E1466" t="str">
            <v>17-0907-P1R2</v>
          </cell>
          <cell r="F1466" t="str">
            <v>M14</v>
          </cell>
          <cell r="G1466" t="str">
            <v xml:space="preserve">Media </v>
          </cell>
          <cell r="H1466">
            <v>2</v>
          </cell>
          <cell r="I1466" t="str">
            <v>Media control</v>
          </cell>
          <cell r="J1466">
            <v>0</v>
          </cell>
          <cell r="K1466" t="str">
            <v>NA</v>
          </cell>
          <cell r="L1466">
            <v>2</v>
          </cell>
          <cell r="M1466">
            <v>96</v>
          </cell>
          <cell r="N1466">
            <v>5</v>
          </cell>
          <cell r="O1466" t="str">
            <v xml:space="preserve">Human </v>
          </cell>
          <cell r="P1466" t="str">
            <v>S1500+</v>
          </cell>
          <cell r="Q1466" t="str">
            <v>HepaRG</v>
          </cell>
          <cell r="R1466" t="str">
            <v>2D</v>
          </cell>
          <cell r="S1466" t="str">
            <v>NA</v>
          </cell>
          <cell r="T1466" t="str">
            <v>NA</v>
          </cell>
          <cell r="U1466" t="str">
            <v>NA</v>
          </cell>
        </row>
        <row r="1467">
          <cell r="A1467" t="str">
            <v>Plate6-M15</v>
          </cell>
          <cell r="B1467">
            <v>1451</v>
          </cell>
          <cell r="C1467">
            <v>6</v>
          </cell>
          <cell r="D1467" t="str">
            <v>17-0907-P1R2_M15_6F_1</v>
          </cell>
          <cell r="E1467" t="str">
            <v>17-0907-P1R2</v>
          </cell>
          <cell r="F1467" t="str">
            <v>M15</v>
          </cell>
          <cell r="G1467" t="str">
            <v>6F</v>
          </cell>
          <cell r="H1467">
            <v>1</v>
          </cell>
          <cell r="I1467" t="str">
            <v>PFHxA</v>
          </cell>
          <cell r="J1467">
            <v>1.5868453050086584</v>
          </cell>
          <cell r="K1467" t="str">
            <v>F</v>
          </cell>
          <cell r="L1467">
            <v>2</v>
          </cell>
          <cell r="M1467">
            <v>96</v>
          </cell>
          <cell r="N1467">
            <v>5</v>
          </cell>
          <cell r="O1467" t="str">
            <v xml:space="preserve">Human </v>
          </cell>
          <cell r="P1467" t="str">
            <v>S1500+</v>
          </cell>
          <cell r="Q1467" t="str">
            <v>HepaRG</v>
          </cell>
          <cell r="R1467" t="str">
            <v>2D</v>
          </cell>
          <cell r="S1467" t="str">
            <v>NA</v>
          </cell>
          <cell r="T1467" t="str">
            <v>NA</v>
          </cell>
          <cell r="U1467" t="str">
            <v>NA</v>
          </cell>
        </row>
        <row r="1468">
          <cell r="A1468" t="str">
            <v>Plate6-M16</v>
          </cell>
          <cell r="B1468">
            <v>1452</v>
          </cell>
          <cell r="C1468">
            <v>6</v>
          </cell>
          <cell r="D1468" t="str">
            <v>17-0907-P1R2_M16_6F_2</v>
          </cell>
          <cell r="E1468" t="str">
            <v>17-0907-P1R2</v>
          </cell>
          <cell r="F1468" t="str">
            <v>M16</v>
          </cell>
          <cell r="G1468" t="str">
            <v>6F</v>
          </cell>
          <cell r="H1468">
            <v>2</v>
          </cell>
          <cell r="I1468" t="str">
            <v>PFHxA</v>
          </cell>
          <cell r="J1468">
            <v>1.5868453050086584</v>
          </cell>
          <cell r="K1468" t="str">
            <v>F</v>
          </cell>
          <cell r="L1468">
            <v>2</v>
          </cell>
          <cell r="M1468">
            <v>96</v>
          </cell>
          <cell r="N1468">
            <v>5</v>
          </cell>
          <cell r="O1468" t="str">
            <v xml:space="preserve">Human </v>
          </cell>
          <cell r="P1468" t="str">
            <v>S1500+</v>
          </cell>
          <cell r="Q1468" t="str">
            <v>HepaRG</v>
          </cell>
          <cell r="R1468" t="str">
            <v>2D</v>
          </cell>
          <cell r="S1468" t="str">
            <v>NA</v>
          </cell>
          <cell r="T1468" t="str">
            <v>NA</v>
          </cell>
          <cell r="U1468" t="str">
            <v>NA</v>
          </cell>
        </row>
        <row r="1469">
          <cell r="A1469" t="str">
            <v>Plate6-M17</v>
          </cell>
          <cell r="B1469">
            <v>1455</v>
          </cell>
          <cell r="C1469">
            <v>6</v>
          </cell>
          <cell r="D1469" t="str">
            <v>17-0907-P1R2_M17_6G_1</v>
          </cell>
          <cell r="E1469" t="str">
            <v>17-0907-P1R2</v>
          </cell>
          <cell r="F1469" t="str">
            <v>M17</v>
          </cell>
          <cell r="G1469" t="str">
            <v>6G</v>
          </cell>
          <cell r="H1469">
            <v>1</v>
          </cell>
          <cell r="I1469" t="str">
            <v>PFHxA</v>
          </cell>
          <cell r="J1469">
            <v>0.50216623576223363</v>
          </cell>
          <cell r="K1469" t="str">
            <v>G</v>
          </cell>
          <cell r="L1469">
            <v>2</v>
          </cell>
          <cell r="M1469">
            <v>96</v>
          </cell>
          <cell r="N1469">
            <v>5</v>
          </cell>
          <cell r="O1469" t="str">
            <v xml:space="preserve">Human </v>
          </cell>
          <cell r="P1469" t="str">
            <v>S1500+</v>
          </cell>
          <cell r="Q1469" t="str">
            <v>HepaRG</v>
          </cell>
          <cell r="R1469" t="str">
            <v>2D</v>
          </cell>
          <cell r="S1469" t="str">
            <v>NA</v>
          </cell>
          <cell r="T1469" t="str">
            <v>NA</v>
          </cell>
          <cell r="U1469" t="str">
            <v>NA</v>
          </cell>
        </row>
        <row r="1470">
          <cell r="A1470" t="str">
            <v>Plate6-M18</v>
          </cell>
          <cell r="B1470">
            <v>1456</v>
          </cell>
          <cell r="C1470">
            <v>6</v>
          </cell>
          <cell r="D1470" t="str">
            <v>17-0907-P1R2_M18_6G_2</v>
          </cell>
          <cell r="E1470" t="str">
            <v>17-0907-P1R2</v>
          </cell>
          <cell r="F1470" t="str">
            <v>M18</v>
          </cell>
          <cell r="G1470" t="str">
            <v>6G</v>
          </cell>
          <cell r="H1470">
            <v>2</v>
          </cell>
          <cell r="I1470" t="str">
            <v>PFHxA</v>
          </cell>
          <cell r="J1470">
            <v>0.50216623576223363</v>
          </cell>
          <cell r="K1470" t="str">
            <v>G</v>
          </cell>
          <cell r="L1470">
            <v>2</v>
          </cell>
          <cell r="M1470">
            <v>96</v>
          </cell>
          <cell r="N1470">
            <v>5</v>
          </cell>
          <cell r="O1470" t="str">
            <v xml:space="preserve">Human </v>
          </cell>
          <cell r="P1470" t="str">
            <v>S1500+</v>
          </cell>
          <cell r="Q1470" t="str">
            <v>HepaRG</v>
          </cell>
          <cell r="R1470" t="str">
            <v>2D</v>
          </cell>
          <cell r="S1470" t="str">
            <v>NA</v>
          </cell>
          <cell r="T1470" t="str">
            <v>NA</v>
          </cell>
          <cell r="U1470" t="str">
            <v>NA</v>
          </cell>
        </row>
        <row r="1471">
          <cell r="A1471" t="str">
            <v>Plate6-M19</v>
          </cell>
          <cell r="B1471">
            <v>1459</v>
          </cell>
          <cell r="C1471">
            <v>6</v>
          </cell>
          <cell r="D1471" t="str">
            <v>17-0907-P1R2_M19_6H_1</v>
          </cell>
          <cell r="E1471" t="str">
            <v>17-0907-P1R2</v>
          </cell>
          <cell r="F1471" t="str">
            <v>M19</v>
          </cell>
          <cell r="G1471" t="str">
            <v>6H</v>
          </cell>
          <cell r="H1471">
            <v>1</v>
          </cell>
          <cell r="I1471" t="str">
            <v>PFHxA</v>
          </cell>
          <cell r="J1471">
            <v>0.15891336574754228</v>
          </cell>
          <cell r="K1471" t="str">
            <v>H</v>
          </cell>
          <cell r="L1471">
            <v>2</v>
          </cell>
          <cell r="M1471">
            <v>96</v>
          </cell>
          <cell r="N1471">
            <v>5</v>
          </cell>
          <cell r="O1471" t="str">
            <v xml:space="preserve">Human </v>
          </cell>
          <cell r="P1471" t="str">
            <v>S1500+</v>
          </cell>
          <cell r="Q1471" t="str">
            <v>HepaRG</v>
          </cell>
          <cell r="R1471" t="str">
            <v>2D</v>
          </cell>
          <cell r="S1471" t="str">
            <v>NA</v>
          </cell>
          <cell r="T1471" t="str">
            <v>NA</v>
          </cell>
          <cell r="U1471" t="str">
            <v>NA</v>
          </cell>
        </row>
        <row r="1472">
          <cell r="A1472" t="str">
            <v>Plate6-M20</v>
          </cell>
          <cell r="B1472">
            <v>1460</v>
          </cell>
          <cell r="C1472">
            <v>6</v>
          </cell>
          <cell r="D1472" t="str">
            <v>17-0907-P1R2_M20_6H_2</v>
          </cell>
          <cell r="E1472" t="str">
            <v>17-0907-P1R2</v>
          </cell>
          <cell r="F1472" t="str">
            <v>M20</v>
          </cell>
          <cell r="G1472" t="str">
            <v>6H</v>
          </cell>
          <cell r="H1472">
            <v>2</v>
          </cell>
          <cell r="I1472" t="str">
            <v>PFHxA</v>
          </cell>
          <cell r="J1472">
            <v>0.15891336574754228</v>
          </cell>
          <cell r="K1472" t="str">
            <v>H</v>
          </cell>
          <cell r="L1472">
            <v>2</v>
          </cell>
          <cell r="M1472">
            <v>96</v>
          </cell>
          <cell r="N1472">
            <v>5</v>
          </cell>
          <cell r="O1472" t="str">
            <v xml:space="preserve">Human </v>
          </cell>
          <cell r="P1472" t="str">
            <v>S1500+</v>
          </cell>
          <cell r="Q1472" t="str">
            <v>HepaRG</v>
          </cell>
          <cell r="R1472" t="str">
            <v>2D</v>
          </cell>
          <cell r="S1472" t="str">
            <v>NA</v>
          </cell>
          <cell r="T1472" t="str">
            <v>NA</v>
          </cell>
          <cell r="U1472" t="str">
            <v>NA</v>
          </cell>
        </row>
        <row r="1473">
          <cell r="A1473" t="str">
            <v>Plate6-M21</v>
          </cell>
          <cell r="B1473">
            <v>1463</v>
          </cell>
          <cell r="C1473">
            <v>6</v>
          </cell>
          <cell r="D1473" t="str">
            <v>17-0907-P1R2_M21_6I_1</v>
          </cell>
          <cell r="E1473" t="str">
            <v>17-0907-P1R2</v>
          </cell>
          <cell r="F1473" t="str">
            <v>M21</v>
          </cell>
          <cell r="G1473" t="str">
            <v>6I</v>
          </cell>
          <cell r="H1473">
            <v>1</v>
          </cell>
          <cell r="I1473" t="str">
            <v>PFHxA</v>
          </cell>
          <cell r="J1473">
            <v>5.0289039793526037E-2</v>
          </cell>
          <cell r="K1473" t="str">
            <v>I</v>
          </cell>
          <cell r="L1473">
            <v>2</v>
          </cell>
          <cell r="M1473">
            <v>96</v>
          </cell>
          <cell r="N1473">
            <v>5</v>
          </cell>
          <cell r="O1473" t="str">
            <v xml:space="preserve">Human </v>
          </cell>
          <cell r="P1473" t="str">
            <v>S1500+</v>
          </cell>
          <cell r="Q1473" t="str">
            <v>HepaRG</v>
          </cell>
          <cell r="R1473" t="str">
            <v>2D</v>
          </cell>
          <cell r="S1473" t="str">
            <v>NA</v>
          </cell>
          <cell r="T1473" t="str">
            <v>NA</v>
          </cell>
          <cell r="U1473" t="str">
            <v>NA</v>
          </cell>
        </row>
        <row r="1474">
          <cell r="A1474" t="str">
            <v>Plate6-M22</v>
          </cell>
          <cell r="B1474">
            <v>1464</v>
          </cell>
          <cell r="C1474">
            <v>6</v>
          </cell>
          <cell r="D1474" t="str">
            <v>17-0907-P1R2_M22_6I_2</v>
          </cell>
          <cell r="E1474" t="str">
            <v>17-0907-P1R2</v>
          </cell>
          <cell r="F1474" t="str">
            <v>M22</v>
          </cell>
          <cell r="G1474" t="str">
            <v>6I</v>
          </cell>
          <cell r="H1474">
            <v>2</v>
          </cell>
          <cell r="I1474" t="str">
            <v>PFHxA</v>
          </cell>
          <cell r="J1474">
            <v>5.0289039793526037E-2</v>
          </cell>
          <cell r="K1474" t="str">
            <v>I</v>
          </cell>
          <cell r="L1474">
            <v>2</v>
          </cell>
          <cell r="M1474">
            <v>96</v>
          </cell>
          <cell r="N1474">
            <v>5</v>
          </cell>
          <cell r="O1474" t="str">
            <v xml:space="preserve">Human </v>
          </cell>
          <cell r="P1474" t="str">
            <v>S1500+</v>
          </cell>
          <cell r="Q1474" t="str">
            <v>HepaRG</v>
          </cell>
          <cell r="R1474" t="str">
            <v>2D</v>
          </cell>
          <cell r="S1474" t="str">
            <v>NA</v>
          </cell>
          <cell r="T1474" t="str">
            <v>NA</v>
          </cell>
          <cell r="U1474" t="str">
            <v>NA</v>
          </cell>
        </row>
        <row r="1475">
          <cell r="A1475" t="str">
            <v>Plate6-M3</v>
          </cell>
          <cell r="B1475">
            <v>1431</v>
          </cell>
          <cell r="C1475">
            <v>6</v>
          </cell>
          <cell r="D1475" t="str">
            <v>17-0907-P1R2_M3_6A_1</v>
          </cell>
          <cell r="E1475" t="str">
            <v>17-0907-P1R2</v>
          </cell>
          <cell r="F1475" t="str">
            <v>M3</v>
          </cell>
          <cell r="G1475" t="str">
            <v>6A</v>
          </cell>
          <cell r="H1475">
            <v>1</v>
          </cell>
          <cell r="I1475" t="str">
            <v>PFHxA</v>
          </cell>
          <cell r="J1475">
            <v>500</v>
          </cell>
          <cell r="K1475" t="str">
            <v>A</v>
          </cell>
          <cell r="L1475">
            <v>2</v>
          </cell>
          <cell r="M1475">
            <v>96</v>
          </cell>
          <cell r="N1475">
            <v>5</v>
          </cell>
          <cell r="O1475" t="str">
            <v xml:space="preserve">Human </v>
          </cell>
          <cell r="P1475" t="str">
            <v>S1500+</v>
          </cell>
          <cell r="Q1475" t="str">
            <v>HepaRG</v>
          </cell>
          <cell r="R1475" t="str">
            <v>2D</v>
          </cell>
          <cell r="S1475" t="str">
            <v>NA</v>
          </cell>
          <cell r="T1475" t="str">
            <v>NA</v>
          </cell>
          <cell r="U1475" t="str">
            <v>NA</v>
          </cell>
        </row>
        <row r="1476">
          <cell r="A1476" t="str">
            <v>Plate6-M4</v>
          </cell>
          <cell r="B1476">
            <v>1432</v>
          </cell>
          <cell r="C1476">
            <v>6</v>
          </cell>
          <cell r="D1476" t="str">
            <v>17-0907-P1R2_M4_6A_2</v>
          </cell>
          <cell r="E1476" t="str">
            <v>17-0907-P1R2</v>
          </cell>
          <cell r="F1476" t="str">
            <v>M4</v>
          </cell>
          <cell r="G1476" t="str">
            <v>6A</v>
          </cell>
          <cell r="H1476">
            <v>2</v>
          </cell>
          <cell r="I1476" t="str">
            <v>PFHxA</v>
          </cell>
          <cell r="J1476">
            <v>500</v>
          </cell>
          <cell r="K1476" t="str">
            <v>A</v>
          </cell>
          <cell r="L1476">
            <v>2</v>
          </cell>
          <cell r="M1476">
            <v>96</v>
          </cell>
          <cell r="N1476">
            <v>5</v>
          </cell>
          <cell r="O1476" t="str">
            <v xml:space="preserve">Human </v>
          </cell>
          <cell r="P1476" t="str">
            <v>S1500+</v>
          </cell>
          <cell r="Q1476" t="str">
            <v>HepaRG</v>
          </cell>
          <cell r="R1476" t="str">
            <v>2D</v>
          </cell>
          <cell r="S1476" t="str">
            <v>NA</v>
          </cell>
          <cell r="T1476" t="str">
            <v>NA</v>
          </cell>
          <cell r="U1476" t="str">
            <v>NA</v>
          </cell>
        </row>
        <row r="1477">
          <cell r="A1477" t="str">
            <v>Plate6-M5</v>
          </cell>
          <cell r="B1477">
            <v>1435</v>
          </cell>
          <cell r="C1477">
            <v>6</v>
          </cell>
          <cell r="D1477" t="str">
            <v>17-0907-P1R2_M5_6B_1</v>
          </cell>
          <cell r="E1477" t="str">
            <v>17-0907-P1R2</v>
          </cell>
          <cell r="F1477" t="str">
            <v>M5</v>
          </cell>
          <cell r="G1477" t="str">
            <v>6B</v>
          </cell>
          <cell r="H1477">
            <v>1</v>
          </cell>
          <cell r="I1477" t="str">
            <v>PFHxA</v>
          </cell>
          <cell r="J1477">
            <v>158.22784810126581</v>
          </cell>
          <cell r="K1477" t="str">
            <v>B</v>
          </cell>
          <cell r="L1477">
            <v>2</v>
          </cell>
          <cell r="M1477">
            <v>96</v>
          </cell>
          <cell r="N1477">
            <v>5</v>
          </cell>
          <cell r="O1477" t="str">
            <v xml:space="preserve">Human </v>
          </cell>
          <cell r="P1477" t="str">
            <v>S1500+</v>
          </cell>
          <cell r="Q1477" t="str">
            <v>HepaRG</v>
          </cell>
          <cell r="R1477" t="str">
            <v>2D</v>
          </cell>
          <cell r="S1477" t="str">
            <v>NA</v>
          </cell>
          <cell r="T1477" t="str">
            <v>NA</v>
          </cell>
          <cell r="U1477" t="str">
            <v>NA</v>
          </cell>
        </row>
        <row r="1478">
          <cell r="A1478" t="str">
            <v>Plate6-M6</v>
          </cell>
          <cell r="B1478">
            <v>1436</v>
          </cell>
          <cell r="C1478">
            <v>6</v>
          </cell>
          <cell r="D1478" t="str">
            <v>17-0907-P1R2_M6_6B_2</v>
          </cell>
          <cell r="E1478" t="str">
            <v>17-0907-P1R2</v>
          </cell>
          <cell r="F1478" t="str">
            <v>M6</v>
          </cell>
          <cell r="G1478" t="str">
            <v>6B</v>
          </cell>
          <cell r="H1478">
            <v>2</v>
          </cell>
          <cell r="I1478" t="str">
            <v>PFHxA</v>
          </cell>
          <cell r="J1478">
            <v>158.22784810126581</v>
          </cell>
          <cell r="K1478" t="str">
            <v>B</v>
          </cell>
          <cell r="L1478">
            <v>2</v>
          </cell>
          <cell r="M1478">
            <v>96</v>
          </cell>
          <cell r="N1478">
            <v>5</v>
          </cell>
          <cell r="O1478" t="str">
            <v xml:space="preserve">Human </v>
          </cell>
          <cell r="P1478" t="str">
            <v>S1500+</v>
          </cell>
          <cell r="Q1478" t="str">
            <v>HepaRG</v>
          </cell>
          <cell r="R1478" t="str">
            <v>2D</v>
          </cell>
          <cell r="S1478" t="str">
            <v>NA</v>
          </cell>
          <cell r="T1478" t="str">
            <v>NA</v>
          </cell>
          <cell r="U1478" t="str">
            <v>NA</v>
          </cell>
        </row>
        <row r="1479">
          <cell r="A1479" t="str">
            <v>Plate6-M7</v>
          </cell>
          <cell r="B1479">
            <v>1439</v>
          </cell>
          <cell r="C1479">
            <v>6</v>
          </cell>
          <cell r="D1479" t="str">
            <v>17-0907-P1R2_M7_6C_1</v>
          </cell>
          <cell r="E1479" t="str">
            <v>17-0907-P1R2</v>
          </cell>
          <cell r="F1479" t="str">
            <v>M7</v>
          </cell>
          <cell r="G1479" t="str">
            <v>6C</v>
          </cell>
          <cell r="H1479">
            <v>1</v>
          </cell>
          <cell r="I1479" t="str">
            <v>PFHxA</v>
          </cell>
          <cell r="J1479">
            <v>50.072103829514496</v>
          </cell>
          <cell r="K1479" t="str">
            <v>C</v>
          </cell>
          <cell r="L1479">
            <v>2</v>
          </cell>
          <cell r="M1479">
            <v>96</v>
          </cell>
          <cell r="N1479">
            <v>5</v>
          </cell>
          <cell r="O1479" t="str">
            <v xml:space="preserve">Human </v>
          </cell>
          <cell r="P1479" t="str">
            <v>S1500+</v>
          </cell>
          <cell r="Q1479" t="str">
            <v>HepaRG</v>
          </cell>
          <cell r="R1479" t="str">
            <v>2D</v>
          </cell>
          <cell r="S1479" t="str">
            <v>NA</v>
          </cell>
          <cell r="T1479" t="str">
            <v>NA</v>
          </cell>
          <cell r="U1479" t="str">
            <v>NA</v>
          </cell>
        </row>
        <row r="1480">
          <cell r="A1480" t="str">
            <v>Plate6-M8</v>
          </cell>
          <cell r="B1480">
            <v>1440</v>
          </cell>
          <cell r="C1480">
            <v>6</v>
          </cell>
          <cell r="D1480" t="str">
            <v>17-0907-P1R2_M8_6C_2</v>
          </cell>
          <cell r="E1480" t="str">
            <v>17-0907-P1R2</v>
          </cell>
          <cell r="F1480" t="str">
            <v>M8</v>
          </cell>
          <cell r="G1480" t="str">
            <v>6C</v>
          </cell>
          <cell r="H1480">
            <v>2</v>
          </cell>
          <cell r="I1480" t="str">
            <v>PFHxA</v>
          </cell>
          <cell r="J1480">
            <v>50.072103829514496</v>
          </cell>
          <cell r="K1480" t="str">
            <v>C</v>
          </cell>
          <cell r="L1480">
            <v>2</v>
          </cell>
          <cell r="M1480">
            <v>96</v>
          </cell>
          <cell r="N1480">
            <v>5</v>
          </cell>
          <cell r="O1480" t="str">
            <v xml:space="preserve">Human </v>
          </cell>
          <cell r="P1480" t="str">
            <v>S1500+</v>
          </cell>
          <cell r="Q1480" t="str">
            <v>HepaRG</v>
          </cell>
          <cell r="R1480" t="str">
            <v>2D</v>
          </cell>
          <cell r="S1480" t="str">
            <v>NA</v>
          </cell>
          <cell r="T1480" t="str">
            <v>NA</v>
          </cell>
          <cell r="U1480" t="str">
            <v>NA</v>
          </cell>
        </row>
        <row r="1481">
          <cell r="A1481" t="str">
            <v>Plate6-M9</v>
          </cell>
          <cell r="B1481">
            <v>1443</v>
          </cell>
          <cell r="C1481">
            <v>6</v>
          </cell>
          <cell r="D1481" t="str">
            <v>17-0907-P1R2_M9_6D_1</v>
          </cell>
          <cell r="E1481" t="str">
            <v>17-0907-P1R2</v>
          </cell>
          <cell r="F1481" t="str">
            <v>M9</v>
          </cell>
          <cell r="G1481" t="str">
            <v>6D</v>
          </cell>
          <cell r="H1481">
            <v>1</v>
          </cell>
          <cell r="I1481" t="str">
            <v>PFHxA</v>
          </cell>
          <cell r="J1481">
            <v>15.84560247769446</v>
          </cell>
          <cell r="K1481" t="str">
            <v>D</v>
          </cell>
          <cell r="L1481">
            <v>2</v>
          </cell>
          <cell r="M1481">
            <v>96</v>
          </cell>
          <cell r="N1481">
            <v>5</v>
          </cell>
          <cell r="O1481" t="str">
            <v xml:space="preserve">Human </v>
          </cell>
          <cell r="P1481" t="str">
            <v>S1500+</v>
          </cell>
          <cell r="Q1481" t="str">
            <v>HepaRG</v>
          </cell>
          <cell r="R1481" t="str">
            <v>2D</v>
          </cell>
          <cell r="S1481" t="str">
            <v>NA</v>
          </cell>
          <cell r="T1481" t="str">
            <v>NA</v>
          </cell>
          <cell r="U1481" t="str">
            <v>NA</v>
          </cell>
        </row>
        <row r="1482">
          <cell r="A1482" t="str">
            <v>Plate6-N10</v>
          </cell>
          <cell r="B1482">
            <v>1446</v>
          </cell>
          <cell r="C1482">
            <v>6</v>
          </cell>
          <cell r="D1482" t="str">
            <v>17-0907-P1R2_N10_6D_4</v>
          </cell>
          <cell r="E1482" t="str">
            <v>17-0907-P1R2</v>
          </cell>
          <cell r="F1482" t="str">
            <v>N10</v>
          </cell>
          <cell r="G1482" t="str">
            <v>6D</v>
          </cell>
          <cell r="H1482">
            <v>4</v>
          </cell>
          <cell r="I1482" t="str">
            <v>PFHxA</v>
          </cell>
          <cell r="J1482">
            <v>15.84560247769446</v>
          </cell>
          <cell r="K1482" t="str">
            <v>D</v>
          </cell>
          <cell r="L1482">
            <v>2</v>
          </cell>
          <cell r="M1482">
            <v>96</v>
          </cell>
          <cell r="N1482">
            <v>5</v>
          </cell>
          <cell r="O1482" t="str">
            <v xml:space="preserve">Human </v>
          </cell>
          <cell r="P1482" t="str">
            <v>S1500+</v>
          </cell>
          <cell r="Q1482" t="str">
            <v>HepaRG</v>
          </cell>
          <cell r="R1482" t="str">
            <v>2D</v>
          </cell>
          <cell r="S1482" t="str">
            <v>NA</v>
          </cell>
          <cell r="T1482" t="str">
            <v>NA</v>
          </cell>
          <cell r="U1482" t="str">
            <v>NA</v>
          </cell>
        </row>
        <row r="1483">
          <cell r="A1483" t="str">
            <v>Plate6-N11</v>
          </cell>
          <cell r="B1483">
            <v>1449</v>
          </cell>
          <cell r="C1483">
            <v>6</v>
          </cell>
          <cell r="D1483" t="str">
            <v>17-0907-P1R2_N11_6E_3</v>
          </cell>
          <cell r="E1483" t="str">
            <v>17-0907-P1R2</v>
          </cell>
          <cell r="F1483" t="str">
            <v>N11</v>
          </cell>
          <cell r="G1483" t="str">
            <v>6E</v>
          </cell>
          <cell r="H1483">
            <v>3</v>
          </cell>
          <cell r="I1483" t="str">
            <v>PFHxA</v>
          </cell>
          <cell r="J1483">
            <v>5.0144311638273606</v>
          </cell>
          <cell r="K1483" t="str">
            <v>E</v>
          </cell>
          <cell r="L1483">
            <v>2</v>
          </cell>
          <cell r="M1483">
            <v>96</v>
          </cell>
          <cell r="N1483">
            <v>5</v>
          </cell>
          <cell r="O1483" t="str">
            <v xml:space="preserve">Human </v>
          </cell>
          <cell r="P1483" t="str">
            <v>S1500+</v>
          </cell>
          <cell r="Q1483" t="str">
            <v>HepaRG</v>
          </cell>
          <cell r="R1483" t="str">
            <v>2D</v>
          </cell>
          <cell r="S1483" t="str">
            <v>NA</v>
          </cell>
          <cell r="T1483" t="str">
            <v>NA</v>
          </cell>
          <cell r="U1483" t="str">
            <v>NA</v>
          </cell>
        </row>
        <row r="1484">
          <cell r="A1484" t="str">
            <v>Plate6-N12</v>
          </cell>
          <cell r="B1484">
            <v>1450</v>
          </cell>
          <cell r="C1484">
            <v>6</v>
          </cell>
          <cell r="D1484" t="str">
            <v>17-0907-P1R2_N12_6E_4</v>
          </cell>
          <cell r="E1484" t="str">
            <v>17-0907-P1R2</v>
          </cell>
          <cell r="F1484" t="str">
            <v>N12</v>
          </cell>
          <cell r="G1484" t="str">
            <v>6E</v>
          </cell>
          <cell r="H1484">
            <v>4</v>
          </cell>
          <cell r="I1484" t="str">
            <v>PFHxA</v>
          </cell>
          <cell r="J1484">
            <v>5.0144311638273606</v>
          </cell>
          <cell r="K1484" t="str">
            <v>E</v>
          </cell>
          <cell r="L1484">
            <v>2</v>
          </cell>
          <cell r="M1484">
            <v>96</v>
          </cell>
          <cell r="N1484">
            <v>5</v>
          </cell>
          <cell r="O1484" t="str">
            <v xml:space="preserve">Human </v>
          </cell>
          <cell r="P1484" t="str">
            <v>S1500+</v>
          </cell>
          <cell r="Q1484" t="str">
            <v>HepaRG</v>
          </cell>
          <cell r="R1484" t="str">
            <v>2D</v>
          </cell>
          <cell r="S1484" t="str">
            <v>NA</v>
          </cell>
          <cell r="T1484" t="str">
            <v>NA</v>
          </cell>
          <cell r="U1484" t="str">
            <v>NA</v>
          </cell>
        </row>
        <row r="1485">
          <cell r="A1485" t="str">
            <v>Plate6-N13</v>
          </cell>
          <cell r="B1485">
            <v>1489</v>
          </cell>
          <cell r="C1485">
            <v>6</v>
          </cell>
          <cell r="D1485" t="str">
            <v>17-0907-P1R2_N13_Media _3</v>
          </cell>
          <cell r="E1485" t="str">
            <v>17-0907-P1R2</v>
          </cell>
          <cell r="F1485" t="str">
            <v>N13</v>
          </cell>
          <cell r="G1485" t="str">
            <v xml:space="preserve">Media </v>
          </cell>
          <cell r="H1485">
            <v>3</v>
          </cell>
          <cell r="I1485" t="str">
            <v>Media control</v>
          </cell>
          <cell r="J1485">
            <v>0</v>
          </cell>
          <cell r="K1485" t="str">
            <v>NA</v>
          </cell>
          <cell r="L1485">
            <v>2</v>
          </cell>
          <cell r="M1485">
            <v>96</v>
          </cell>
          <cell r="N1485">
            <v>5</v>
          </cell>
          <cell r="O1485" t="str">
            <v xml:space="preserve">Human </v>
          </cell>
          <cell r="P1485" t="str">
            <v>S1500+</v>
          </cell>
          <cell r="Q1485" t="str">
            <v>HepaRG</v>
          </cell>
          <cell r="R1485" t="str">
            <v>2D</v>
          </cell>
          <cell r="S1485" t="str">
            <v>NA</v>
          </cell>
          <cell r="T1485" t="str">
            <v>NA</v>
          </cell>
          <cell r="U1485" t="str">
            <v>NA</v>
          </cell>
        </row>
        <row r="1486">
          <cell r="A1486" t="str">
            <v>Plate6-N14</v>
          </cell>
          <cell r="B1486">
            <v>1490</v>
          </cell>
          <cell r="C1486">
            <v>6</v>
          </cell>
          <cell r="D1486" t="str">
            <v>17-0907-P1R2_N14_Media _4</v>
          </cell>
          <cell r="E1486" t="str">
            <v>17-0907-P1R2</v>
          </cell>
          <cell r="F1486" t="str">
            <v>N14</v>
          </cell>
          <cell r="G1486" t="str">
            <v xml:space="preserve">Media </v>
          </cell>
          <cell r="H1486">
            <v>4</v>
          </cell>
          <cell r="I1486" t="str">
            <v>Media control</v>
          </cell>
          <cell r="J1486">
            <v>0</v>
          </cell>
          <cell r="K1486" t="str">
            <v>NA</v>
          </cell>
          <cell r="L1486">
            <v>2</v>
          </cell>
          <cell r="M1486">
            <v>96</v>
          </cell>
          <cell r="N1486">
            <v>5</v>
          </cell>
          <cell r="O1486" t="str">
            <v xml:space="preserve">Human </v>
          </cell>
          <cell r="P1486" t="str">
            <v>S1500+</v>
          </cell>
          <cell r="Q1486" t="str">
            <v>HepaRG</v>
          </cell>
          <cell r="R1486" t="str">
            <v>2D</v>
          </cell>
          <cell r="S1486" t="str">
            <v>NA</v>
          </cell>
          <cell r="T1486" t="str">
            <v>NA</v>
          </cell>
          <cell r="U1486" t="str">
            <v>NA</v>
          </cell>
        </row>
        <row r="1487">
          <cell r="A1487" t="str">
            <v>Plate6-N15</v>
          </cell>
          <cell r="B1487">
            <v>1453</v>
          </cell>
          <cell r="C1487">
            <v>6</v>
          </cell>
          <cell r="D1487" t="str">
            <v>17-0907-P1R2_N15_6F_3</v>
          </cell>
          <cell r="E1487" t="str">
            <v>17-0907-P1R2</v>
          </cell>
          <cell r="F1487" t="str">
            <v>N15</v>
          </cell>
          <cell r="G1487" t="str">
            <v>6F</v>
          </cell>
          <cell r="H1487">
            <v>3</v>
          </cell>
          <cell r="I1487" t="str">
            <v>PFHxA</v>
          </cell>
          <cell r="J1487">
            <v>1.5868453050086584</v>
          </cell>
          <cell r="K1487" t="str">
            <v>F</v>
          </cell>
          <cell r="L1487">
            <v>2</v>
          </cell>
          <cell r="M1487">
            <v>96</v>
          </cell>
          <cell r="N1487">
            <v>5</v>
          </cell>
          <cell r="O1487" t="str">
            <v xml:space="preserve">Human </v>
          </cell>
          <cell r="P1487" t="str">
            <v>S1500+</v>
          </cell>
          <cell r="Q1487" t="str">
            <v>HepaRG</v>
          </cell>
          <cell r="R1487" t="str">
            <v>2D</v>
          </cell>
          <cell r="S1487" t="str">
            <v>NA</v>
          </cell>
          <cell r="T1487" t="str">
            <v>NA</v>
          </cell>
          <cell r="U1487" t="str">
            <v>NA</v>
          </cell>
        </row>
        <row r="1488">
          <cell r="A1488" t="str">
            <v>Plate6-N16</v>
          </cell>
          <cell r="B1488">
            <v>1454</v>
          </cell>
          <cell r="C1488">
            <v>6</v>
          </cell>
          <cell r="D1488" t="str">
            <v>17-0907-P1R2_N16_6F_4</v>
          </cell>
          <cell r="E1488" t="str">
            <v>17-0907-P1R2</v>
          </cell>
          <cell r="F1488" t="str">
            <v>N16</v>
          </cell>
          <cell r="G1488" t="str">
            <v>6F</v>
          </cell>
          <cell r="H1488">
            <v>4</v>
          </cell>
          <cell r="I1488" t="str">
            <v>PFHxA</v>
          </cell>
          <cell r="J1488">
            <v>1.5868453050086584</v>
          </cell>
          <cell r="K1488" t="str">
            <v>F</v>
          </cell>
          <cell r="L1488">
            <v>2</v>
          </cell>
          <cell r="M1488">
            <v>96</v>
          </cell>
          <cell r="N1488">
            <v>5</v>
          </cell>
          <cell r="O1488" t="str">
            <v xml:space="preserve">Human </v>
          </cell>
          <cell r="P1488" t="str">
            <v>S1500+</v>
          </cell>
          <cell r="Q1488" t="str">
            <v>HepaRG</v>
          </cell>
          <cell r="R1488" t="str">
            <v>2D</v>
          </cell>
          <cell r="S1488" t="str">
            <v>NA</v>
          </cell>
          <cell r="T1488" t="str">
            <v>NA</v>
          </cell>
          <cell r="U1488" t="str">
            <v>NA</v>
          </cell>
        </row>
        <row r="1489">
          <cell r="A1489" t="str">
            <v>Plate6-N17</v>
          </cell>
          <cell r="B1489">
            <v>1457</v>
          </cell>
          <cell r="C1489">
            <v>6</v>
          </cell>
          <cell r="D1489" t="str">
            <v>17-0907-P1R2_N17_6G_3</v>
          </cell>
          <cell r="E1489" t="str">
            <v>17-0907-P1R2</v>
          </cell>
          <cell r="F1489" t="str">
            <v>N17</v>
          </cell>
          <cell r="G1489" t="str">
            <v>6G</v>
          </cell>
          <cell r="H1489">
            <v>3</v>
          </cell>
          <cell r="I1489" t="str">
            <v>PFHxA</v>
          </cell>
          <cell r="J1489">
            <v>0.50216623576223363</v>
          </cell>
          <cell r="K1489" t="str">
            <v>G</v>
          </cell>
          <cell r="L1489">
            <v>2</v>
          </cell>
          <cell r="M1489">
            <v>96</v>
          </cell>
          <cell r="N1489">
            <v>5</v>
          </cell>
          <cell r="O1489" t="str">
            <v xml:space="preserve">Human </v>
          </cell>
          <cell r="P1489" t="str">
            <v>S1500+</v>
          </cell>
          <cell r="Q1489" t="str">
            <v>HepaRG</v>
          </cell>
          <cell r="R1489" t="str">
            <v>2D</v>
          </cell>
          <cell r="S1489" t="str">
            <v>NA</v>
          </cell>
          <cell r="T1489" t="str">
            <v>NA</v>
          </cell>
          <cell r="U1489" t="str">
            <v>NA</v>
          </cell>
        </row>
        <row r="1490">
          <cell r="A1490" t="str">
            <v>Plate6-N18</v>
          </cell>
          <cell r="B1490">
            <v>1458</v>
          </cell>
          <cell r="C1490">
            <v>6</v>
          </cell>
          <cell r="D1490" t="str">
            <v>17-0907-P1R2_N18_6G_4</v>
          </cell>
          <cell r="E1490" t="str">
            <v>17-0907-P1R2</v>
          </cell>
          <cell r="F1490" t="str">
            <v>N18</v>
          </cell>
          <cell r="G1490" t="str">
            <v>6G</v>
          </cell>
          <cell r="H1490">
            <v>4</v>
          </cell>
          <cell r="I1490" t="str">
            <v>PFHxA</v>
          </cell>
          <cell r="J1490">
            <v>0.50216623576223363</v>
          </cell>
          <cell r="K1490" t="str">
            <v>G</v>
          </cell>
          <cell r="L1490">
            <v>2</v>
          </cell>
          <cell r="M1490">
            <v>96</v>
          </cell>
          <cell r="N1490">
            <v>5</v>
          </cell>
          <cell r="O1490" t="str">
            <v xml:space="preserve">Human </v>
          </cell>
          <cell r="P1490" t="str">
            <v>S1500+</v>
          </cell>
          <cell r="Q1490" t="str">
            <v>HepaRG</v>
          </cell>
          <cell r="R1490" t="str">
            <v>2D</v>
          </cell>
          <cell r="S1490" t="str">
            <v>NA</v>
          </cell>
          <cell r="T1490" t="str">
            <v>NA</v>
          </cell>
          <cell r="U1490" t="str">
            <v>NA</v>
          </cell>
        </row>
        <row r="1491">
          <cell r="A1491" t="str">
            <v>Plate6-N19</v>
          </cell>
          <cell r="B1491">
            <v>1461</v>
          </cell>
          <cell r="C1491">
            <v>6</v>
          </cell>
          <cell r="D1491" t="str">
            <v>17-0907-P1R2_N19_6H_3</v>
          </cell>
          <cell r="E1491" t="str">
            <v>17-0907-P1R2</v>
          </cell>
          <cell r="F1491" t="str">
            <v>N19</v>
          </cell>
          <cell r="G1491" t="str">
            <v>6H</v>
          </cell>
          <cell r="H1491">
            <v>3</v>
          </cell>
          <cell r="I1491" t="str">
            <v>PFHxA</v>
          </cell>
          <cell r="J1491">
            <v>0.15891336574754228</v>
          </cell>
          <cell r="K1491" t="str">
            <v>H</v>
          </cell>
          <cell r="L1491">
            <v>2</v>
          </cell>
          <cell r="M1491">
            <v>96</v>
          </cell>
          <cell r="N1491">
            <v>5</v>
          </cell>
          <cell r="O1491" t="str">
            <v xml:space="preserve">Human </v>
          </cell>
          <cell r="P1491" t="str">
            <v>S1500+</v>
          </cell>
          <cell r="Q1491" t="str">
            <v>HepaRG</v>
          </cell>
          <cell r="R1491" t="str">
            <v>2D</v>
          </cell>
          <cell r="S1491" t="str">
            <v>NA</v>
          </cell>
          <cell r="T1491" t="str">
            <v>NA</v>
          </cell>
          <cell r="U1491" t="str">
            <v>NA</v>
          </cell>
        </row>
        <row r="1492">
          <cell r="A1492" t="str">
            <v>Plate6-N20</v>
          </cell>
          <cell r="B1492">
            <v>1462</v>
          </cell>
          <cell r="C1492">
            <v>6</v>
          </cell>
          <cell r="D1492" t="str">
            <v>17-0907-P1R2_N20_6H_4</v>
          </cell>
          <cell r="E1492" t="str">
            <v>17-0907-P1R2</v>
          </cell>
          <cell r="F1492" t="str">
            <v>N20</v>
          </cell>
          <cell r="G1492" t="str">
            <v>6H</v>
          </cell>
          <cell r="H1492">
            <v>4</v>
          </cell>
          <cell r="I1492" t="str">
            <v>PFHxA</v>
          </cell>
          <cell r="J1492">
            <v>0.15891336574754228</v>
          </cell>
          <cell r="K1492" t="str">
            <v>H</v>
          </cell>
          <cell r="L1492">
            <v>2</v>
          </cell>
          <cell r="M1492">
            <v>96</v>
          </cell>
          <cell r="N1492">
            <v>5</v>
          </cell>
          <cell r="O1492" t="str">
            <v xml:space="preserve">Human </v>
          </cell>
          <cell r="P1492" t="str">
            <v>S1500+</v>
          </cell>
          <cell r="Q1492" t="str">
            <v>HepaRG</v>
          </cell>
          <cell r="R1492" t="str">
            <v>2D</v>
          </cell>
          <cell r="S1492" t="str">
            <v>NA</v>
          </cell>
          <cell r="T1492" t="str">
            <v>NA</v>
          </cell>
          <cell r="U1492" t="str">
            <v>NA</v>
          </cell>
        </row>
        <row r="1493">
          <cell r="A1493" t="str">
            <v>Plate6-N21</v>
          </cell>
          <cell r="B1493">
            <v>1465</v>
          </cell>
          <cell r="C1493">
            <v>6</v>
          </cell>
          <cell r="D1493" t="str">
            <v>17-0907-P1R2_N21_6I_3</v>
          </cell>
          <cell r="E1493" t="str">
            <v>17-0907-P1R2</v>
          </cell>
          <cell r="F1493" t="str">
            <v>N21</v>
          </cell>
          <cell r="G1493" t="str">
            <v>6I</v>
          </cell>
          <cell r="H1493">
            <v>3</v>
          </cell>
          <cell r="I1493" t="str">
            <v>PFHxA</v>
          </cell>
          <cell r="J1493">
            <v>5.0289039793526037E-2</v>
          </cell>
          <cell r="K1493" t="str">
            <v>I</v>
          </cell>
          <cell r="L1493">
            <v>2</v>
          </cell>
          <cell r="M1493">
            <v>96</v>
          </cell>
          <cell r="N1493">
            <v>5</v>
          </cell>
          <cell r="O1493" t="str">
            <v xml:space="preserve">Human </v>
          </cell>
          <cell r="P1493" t="str">
            <v>S1500+</v>
          </cell>
          <cell r="Q1493" t="str">
            <v>HepaRG</v>
          </cell>
          <cell r="R1493" t="str">
            <v>2D</v>
          </cell>
          <cell r="S1493" t="str">
            <v>NA</v>
          </cell>
          <cell r="T1493" t="str">
            <v>NA</v>
          </cell>
          <cell r="U1493" t="str">
            <v>NA</v>
          </cell>
        </row>
        <row r="1494">
          <cell r="A1494" t="str">
            <v>Plate6-N22</v>
          </cell>
          <cell r="B1494">
            <v>1466</v>
          </cell>
          <cell r="C1494">
            <v>6</v>
          </cell>
          <cell r="D1494" t="str">
            <v>17-0907-P1R2_N22_6I_4</v>
          </cell>
          <cell r="E1494" t="str">
            <v>17-0907-P1R2</v>
          </cell>
          <cell r="F1494" t="str">
            <v>N22</v>
          </cell>
          <cell r="G1494" t="str">
            <v>6I</v>
          </cell>
          <cell r="H1494">
            <v>4</v>
          </cell>
          <cell r="I1494" t="str">
            <v>PFHxA</v>
          </cell>
          <cell r="J1494">
            <v>5.0289039793526037E-2</v>
          </cell>
          <cell r="K1494" t="str">
            <v>I</v>
          </cell>
          <cell r="L1494">
            <v>2</v>
          </cell>
          <cell r="M1494">
            <v>96</v>
          </cell>
          <cell r="N1494">
            <v>5</v>
          </cell>
          <cell r="O1494" t="str">
            <v xml:space="preserve">Human </v>
          </cell>
          <cell r="P1494" t="str">
            <v>S1500+</v>
          </cell>
          <cell r="Q1494" t="str">
            <v>HepaRG</v>
          </cell>
          <cell r="R1494" t="str">
            <v>2D</v>
          </cell>
          <cell r="S1494" t="str">
            <v>NA</v>
          </cell>
          <cell r="T1494" t="str">
            <v>NA</v>
          </cell>
          <cell r="U1494" t="str">
            <v>NA</v>
          </cell>
        </row>
        <row r="1495">
          <cell r="A1495" t="str">
            <v>Plate6-N3</v>
          </cell>
          <cell r="B1495">
            <v>1433</v>
          </cell>
          <cell r="C1495">
            <v>6</v>
          </cell>
          <cell r="D1495" t="str">
            <v>17-0907-P1R2_N3_6A_3</v>
          </cell>
          <cell r="E1495" t="str">
            <v>17-0907-P1R2</v>
          </cell>
          <cell r="F1495" t="str">
            <v>N3</v>
          </cell>
          <cell r="G1495" t="str">
            <v>6A</v>
          </cell>
          <cell r="H1495">
            <v>3</v>
          </cell>
          <cell r="I1495" t="str">
            <v>PFHxA</v>
          </cell>
          <cell r="J1495">
            <v>500</v>
          </cell>
          <cell r="K1495" t="str">
            <v>A</v>
          </cell>
          <cell r="L1495">
            <v>2</v>
          </cell>
          <cell r="M1495">
            <v>96</v>
          </cell>
          <cell r="N1495">
            <v>5</v>
          </cell>
          <cell r="O1495" t="str">
            <v xml:space="preserve">Human </v>
          </cell>
          <cell r="P1495" t="str">
            <v>S1500+</v>
          </cell>
          <cell r="Q1495" t="str">
            <v>HepaRG</v>
          </cell>
          <cell r="R1495" t="str">
            <v>2D</v>
          </cell>
          <cell r="S1495" t="str">
            <v>NA</v>
          </cell>
          <cell r="T1495" t="str">
            <v>NA</v>
          </cell>
          <cell r="U1495" t="str">
            <v>NA</v>
          </cell>
        </row>
        <row r="1496">
          <cell r="A1496" t="str">
            <v>Plate6-N4</v>
          </cell>
          <cell r="B1496">
            <v>1434</v>
          </cell>
          <cell r="C1496">
            <v>6</v>
          </cell>
          <cell r="D1496" t="str">
            <v>17-0907-P1R2_N4_6A_4</v>
          </cell>
          <cell r="E1496" t="str">
            <v>17-0907-P1R2</v>
          </cell>
          <cell r="F1496" t="str">
            <v>N4</v>
          </cell>
          <cell r="G1496" t="str">
            <v>6A</v>
          </cell>
          <cell r="H1496">
            <v>4</v>
          </cell>
          <cell r="I1496" t="str">
            <v>PFHxA</v>
          </cell>
          <cell r="J1496">
            <v>500</v>
          </cell>
          <cell r="K1496" t="str">
            <v>A</v>
          </cell>
          <cell r="L1496">
            <v>2</v>
          </cell>
          <cell r="M1496">
            <v>96</v>
          </cell>
          <cell r="N1496">
            <v>5</v>
          </cell>
          <cell r="O1496" t="str">
            <v xml:space="preserve">Human </v>
          </cell>
          <cell r="P1496" t="str">
            <v>S1500+</v>
          </cell>
          <cell r="Q1496" t="str">
            <v>HepaRG</v>
          </cell>
          <cell r="R1496" t="str">
            <v>2D</v>
          </cell>
          <cell r="S1496" t="str">
            <v>NA</v>
          </cell>
          <cell r="T1496" t="str">
            <v>NA</v>
          </cell>
          <cell r="U1496" t="str">
            <v>NA</v>
          </cell>
        </row>
        <row r="1497">
          <cell r="A1497" t="str">
            <v>Plate6-N5</v>
          </cell>
          <cell r="B1497">
            <v>1437</v>
          </cell>
          <cell r="C1497">
            <v>6</v>
          </cell>
          <cell r="D1497" t="str">
            <v>17-0907-P1R2_N5_6B_3</v>
          </cell>
          <cell r="E1497" t="str">
            <v>17-0907-P1R2</v>
          </cell>
          <cell r="F1497" t="str">
            <v>N5</v>
          </cell>
          <cell r="G1497" t="str">
            <v>6B</v>
          </cell>
          <cell r="H1497">
            <v>3</v>
          </cell>
          <cell r="I1497" t="str">
            <v>PFHxA</v>
          </cell>
          <cell r="J1497">
            <v>158.22784810126581</v>
          </cell>
          <cell r="K1497" t="str">
            <v>B</v>
          </cell>
          <cell r="L1497">
            <v>2</v>
          </cell>
          <cell r="M1497">
            <v>96</v>
          </cell>
          <cell r="N1497">
            <v>5</v>
          </cell>
          <cell r="O1497" t="str">
            <v xml:space="preserve">Human </v>
          </cell>
          <cell r="P1497" t="str">
            <v>S1500+</v>
          </cell>
          <cell r="Q1497" t="str">
            <v>HepaRG</v>
          </cell>
          <cell r="R1497" t="str">
            <v>2D</v>
          </cell>
          <cell r="S1497" t="str">
            <v>NA</v>
          </cell>
          <cell r="T1497" t="str">
            <v>NA</v>
          </cell>
          <cell r="U1497" t="str">
            <v>NA</v>
          </cell>
        </row>
        <row r="1498">
          <cell r="A1498" t="str">
            <v>Plate6-N6</v>
          </cell>
          <cell r="B1498">
            <v>1438</v>
          </cell>
          <cell r="C1498">
            <v>6</v>
          </cell>
          <cell r="D1498" t="str">
            <v>17-0907-P1R2_N6_6B_4</v>
          </cell>
          <cell r="E1498" t="str">
            <v>17-0907-P1R2</v>
          </cell>
          <cell r="F1498" t="str">
            <v>N6</v>
          </cell>
          <cell r="G1498" t="str">
            <v>6B</v>
          </cell>
          <cell r="H1498">
            <v>4</v>
          </cell>
          <cell r="I1498" t="str">
            <v>PFHxA</v>
          </cell>
          <cell r="J1498">
            <v>158.22784810126581</v>
          </cell>
          <cell r="K1498" t="str">
            <v>B</v>
          </cell>
          <cell r="L1498">
            <v>2</v>
          </cell>
          <cell r="M1498">
            <v>96</v>
          </cell>
          <cell r="N1498">
            <v>5</v>
          </cell>
          <cell r="O1498" t="str">
            <v xml:space="preserve">Human </v>
          </cell>
          <cell r="P1498" t="str">
            <v>S1500+</v>
          </cell>
          <cell r="Q1498" t="str">
            <v>HepaRG</v>
          </cell>
          <cell r="R1498" t="str">
            <v>2D</v>
          </cell>
          <cell r="S1498" t="str">
            <v>NA</v>
          </cell>
          <cell r="T1498" t="str">
            <v>NA</v>
          </cell>
          <cell r="U1498" t="str">
            <v>NA</v>
          </cell>
        </row>
        <row r="1499">
          <cell r="A1499" t="str">
            <v>Plate6-N7</v>
          </cell>
          <cell r="B1499">
            <v>1441</v>
          </cell>
          <cell r="C1499">
            <v>6</v>
          </cell>
          <cell r="D1499" t="str">
            <v>17-0907-P1R2_N7_6C_3</v>
          </cell>
          <cell r="E1499" t="str">
            <v>17-0907-P1R2</v>
          </cell>
          <cell r="F1499" t="str">
            <v>N7</v>
          </cell>
          <cell r="G1499" t="str">
            <v>6C</v>
          </cell>
          <cell r="H1499">
            <v>3</v>
          </cell>
          <cell r="I1499" t="str">
            <v>PFHxA</v>
          </cell>
          <cell r="J1499">
            <v>50.072103829514496</v>
          </cell>
          <cell r="K1499" t="str">
            <v>C</v>
          </cell>
          <cell r="L1499">
            <v>2</v>
          </cell>
          <cell r="M1499">
            <v>96</v>
          </cell>
          <cell r="N1499">
            <v>5</v>
          </cell>
          <cell r="O1499" t="str">
            <v xml:space="preserve">Human </v>
          </cell>
          <cell r="P1499" t="str">
            <v>S1500+</v>
          </cell>
          <cell r="Q1499" t="str">
            <v>HepaRG</v>
          </cell>
          <cell r="R1499" t="str">
            <v>2D</v>
          </cell>
          <cell r="S1499" t="str">
            <v>NA</v>
          </cell>
          <cell r="T1499" t="str">
            <v>NA</v>
          </cell>
          <cell r="U1499" t="str">
            <v>NA</v>
          </cell>
        </row>
        <row r="1500">
          <cell r="A1500" t="str">
            <v>Plate6-N8</v>
          </cell>
          <cell r="B1500">
            <v>1442</v>
          </cell>
          <cell r="C1500">
            <v>6</v>
          </cell>
          <cell r="D1500" t="str">
            <v>17-0907-P1R2_N8_6C_4</v>
          </cell>
          <cell r="E1500" t="str">
            <v>17-0907-P1R2</v>
          </cell>
          <cell r="F1500" t="str">
            <v>N8</v>
          </cell>
          <cell r="G1500" t="str">
            <v>6C</v>
          </cell>
          <cell r="H1500">
            <v>4</v>
          </cell>
          <cell r="I1500" t="str">
            <v>PFHxA</v>
          </cell>
          <cell r="J1500">
            <v>50.072103829514496</v>
          </cell>
          <cell r="K1500" t="str">
            <v>C</v>
          </cell>
          <cell r="L1500">
            <v>2</v>
          </cell>
          <cell r="M1500">
            <v>96</v>
          </cell>
          <cell r="N1500">
            <v>5</v>
          </cell>
          <cell r="O1500" t="str">
            <v xml:space="preserve">Human </v>
          </cell>
          <cell r="P1500" t="str">
            <v>S1500+</v>
          </cell>
          <cell r="Q1500" t="str">
            <v>HepaRG</v>
          </cell>
          <cell r="R1500" t="str">
            <v>2D</v>
          </cell>
          <cell r="S1500" t="str">
            <v>NA</v>
          </cell>
          <cell r="T1500" t="str">
            <v>NA</v>
          </cell>
          <cell r="U1500" t="str">
            <v>NA</v>
          </cell>
        </row>
        <row r="1501">
          <cell r="A1501" t="str">
            <v>Plate6-N9</v>
          </cell>
          <cell r="B1501">
            <v>1445</v>
          </cell>
          <cell r="C1501">
            <v>6</v>
          </cell>
          <cell r="D1501" t="str">
            <v>17-0907-P1R2_N9_6D_3</v>
          </cell>
          <cell r="E1501" t="str">
            <v>17-0907-P1R2</v>
          </cell>
          <cell r="F1501" t="str">
            <v>N9</v>
          </cell>
          <cell r="G1501" t="str">
            <v>6D</v>
          </cell>
          <cell r="H1501">
            <v>3</v>
          </cell>
          <cell r="I1501" t="str">
            <v>PFHxA</v>
          </cell>
          <cell r="J1501">
            <v>15.84560247769446</v>
          </cell>
          <cell r="K1501" t="str">
            <v>D</v>
          </cell>
          <cell r="L1501">
            <v>2</v>
          </cell>
          <cell r="M1501">
            <v>96</v>
          </cell>
          <cell r="N1501">
            <v>5</v>
          </cell>
          <cell r="O1501" t="str">
            <v xml:space="preserve">Human </v>
          </cell>
          <cell r="P1501" t="str">
            <v>S1500+</v>
          </cell>
          <cell r="Q1501" t="str">
            <v>HepaRG</v>
          </cell>
          <cell r="R1501" t="str">
            <v>2D</v>
          </cell>
          <cell r="S1501" t="str">
            <v>NA</v>
          </cell>
          <cell r="T1501" t="str">
            <v>NA</v>
          </cell>
          <cell r="U1501" t="str">
            <v>NA</v>
          </cell>
        </row>
        <row r="1502">
          <cell r="A1502" t="str">
            <v>Plate7-A1</v>
          </cell>
          <cell r="B1502">
            <v>1741</v>
          </cell>
          <cell r="C1502">
            <v>7</v>
          </cell>
          <cell r="D1502" t="str">
            <v>17-0907-P2R2_A1_NTP- CONTROL-1_1</v>
          </cell>
          <cell r="E1502" t="str">
            <v>17-0907-P2R2</v>
          </cell>
          <cell r="F1502" t="str">
            <v>A1</v>
          </cell>
          <cell r="G1502" t="str">
            <v>NTP- CONTROL-1</v>
          </cell>
          <cell r="H1502">
            <v>1</v>
          </cell>
          <cell r="I1502" t="str">
            <v>RNA-control1</v>
          </cell>
          <cell r="J1502" t="str">
            <v>NA</v>
          </cell>
          <cell r="K1502" t="str">
            <v>NA</v>
          </cell>
          <cell r="L1502">
            <v>2</v>
          </cell>
          <cell r="M1502">
            <v>96</v>
          </cell>
          <cell r="N1502">
            <v>5</v>
          </cell>
          <cell r="O1502" t="str">
            <v xml:space="preserve">Human </v>
          </cell>
          <cell r="P1502" t="str">
            <v>S1500+</v>
          </cell>
          <cell r="Q1502" t="str">
            <v>HepaRG</v>
          </cell>
          <cell r="R1502" t="str">
            <v>2D</v>
          </cell>
          <cell r="S1502" t="str">
            <v>NA</v>
          </cell>
          <cell r="T1502" t="str">
            <v>NA</v>
          </cell>
          <cell r="U1502" t="str">
            <v>NA</v>
          </cell>
        </row>
        <row r="1503">
          <cell r="A1503" t="str">
            <v>Plate7-B1</v>
          </cell>
          <cell r="B1503">
            <v>1742</v>
          </cell>
          <cell r="C1503">
            <v>7</v>
          </cell>
          <cell r="D1503" t="str">
            <v>17-0907-P2R2_B1_NTP- CONTROL-2_2</v>
          </cell>
          <cell r="E1503" t="str">
            <v>17-0907-P2R2</v>
          </cell>
          <cell r="F1503" t="str">
            <v>B1</v>
          </cell>
          <cell r="G1503" t="str">
            <v>NTP- CONTROL-2</v>
          </cell>
          <cell r="H1503">
            <v>2</v>
          </cell>
          <cell r="I1503" t="str">
            <v>RNA-control1</v>
          </cell>
          <cell r="J1503" t="str">
            <v>NA</v>
          </cell>
          <cell r="K1503" t="str">
            <v>NA</v>
          </cell>
          <cell r="L1503">
            <v>2</v>
          </cell>
          <cell r="M1503">
            <v>96</v>
          </cell>
          <cell r="N1503">
            <v>5</v>
          </cell>
          <cell r="O1503" t="str">
            <v xml:space="preserve">Human </v>
          </cell>
          <cell r="P1503" t="str">
            <v>S1500+</v>
          </cell>
          <cell r="Q1503" t="str">
            <v>HepaRG</v>
          </cell>
          <cell r="R1503" t="str">
            <v>2D</v>
          </cell>
          <cell r="S1503" t="str">
            <v>NA</v>
          </cell>
          <cell r="T1503" t="str">
            <v>NA</v>
          </cell>
          <cell r="U1503" t="str">
            <v>NA</v>
          </cell>
        </row>
        <row r="1504">
          <cell r="A1504" t="str">
            <v>Plate7-C1</v>
          </cell>
          <cell r="B1504">
            <v>1743</v>
          </cell>
          <cell r="C1504">
            <v>7</v>
          </cell>
          <cell r="D1504" t="str">
            <v>17-0907-P2R2_C1_NTP- CONTROL-3_1</v>
          </cell>
          <cell r="E1504" t="str">
            <v>17-0907-P2R2</v>
          </cell>
          <cell r="F1504" t="str">
            <v>C1</v>
          </cell>
          <cell r="G1504" t="str">
            <v>NTP- CONTROL-3</v>
          </cell>
          <cell r="H1504">
            <v>1</v>
          </cell>
          <cell r="I1504" t="str">
            <v>RNA-control2</v>
          </cell>
          <cell r="J1504" t="str">
            <v>NA</v>
          </cell>
          <cell r="K1504" t="str">
            <v>NA</v>
          </cell>
          <cell r="L1504">
            <v>2</v>
          </cell>
          <cell r="M1504">
            <v>96</v>
          </cell>
          <cell r="N1504">
            <v>5</v>
          </cell>
          <cell r="O1504" t="str">
            <v xml:space="preserve">Human </v>
          </cell>
          <cell r="P1504" t="str">
            <v>S1500+</v>
          </cell>
          <cell r="Q1504" t="str">
            <v>HepaRG</v>
          </cell>
          <cell r="R1504" t="str">
            <v>2D</v>
          </cell>
          <cell r="S1504" t="str">
            <v>NA</v>
          </cell>
          <cell r="T1504" t="str">
            <v>NA</v>
          </cell>
          <cell r="U1504" t="str">
            <v>NA</v>
          </cell>
        </row>
        <row r="1505">
          <cell r="A1505" t="str">
            <v>Plate7-C10</v>
          </cell>
          <cell r="B1505">
            <v>1514</v>
          </cell>
          <cell r="C1505">
            <v>7</v>
          </cell>
          <cell r="D1505" t="str">
            <v>17-0907-P2R2_C10_1D_2</v>
          </cell>
          <cell r="E1505" t="str">
            <v>17-0907-P2R2</v>
          </cell>
          <cell r="F1505" t="str">
            <v>C10</v>
          </cell>
          <cell r="G1505" t="str">
            <v>1D</v>
          </cell>
          <cell r="H1505">
            <v>2</v>
          </cell>
          <cell r="I1505" t="str">
            <v>PFHpA (C7)</v>
          </cell>
          <cell r="J1505">
            <v>15.84560247769446</v>
          </cell>
          <cell r="K1505" t="str">
            <v>D</v>
          </cell>
          <cell r="L1505">
            <v>2</v>
          </cell>
          <cell r="M1505">
            <v>96</v>
          </cell>
          <cell r="N1505">
            <v>5</v>
          </cell>
          <cell r="O1505" t="str">
            <v xml:space="preserve">Human </v>
          </cell>
          <cell r="P1505" t="str">
            <v>S1500+</v>
          </cell>
          <cell r="Q1505" t="str">
            <v>HepaRG</v>
          </cell>
          <cell r="R1505" t="str">
            <v>2D</v>
          </cell>
          <cell r="S1505" t="str">
            <v>NA</v>
          </cell>
          <cell r="T1505" t="str">
            <v>NA</v>
          </cell>
          <cell r="U1505" t="str">
            <v>NA</v>
          </cell>
        </row>
        <row r="1506">
          <cell r="A1506" t="str">
            <v>Plate7-C11</v>
          </cell>
          <cell r="B1506">
            <v>1517</v>
          </cell>
          <cell r="C1506">
            <v>7</v>
          </cell>
          <cell r="D1506" t="str">
            <v>17-0907-P2R2_C11_1E_1</v>
          </cell>
          <cell r="E1506" t="str">
            <v>17-0907-P2R2</v>
          </cell>
          <cell r="F1506" t="str">
            <v>C11</v>
          </cell>
          <cell r="G1506" t="str">
            <v>1E</v>
          </cell>
          <cell r="H1506">
            <v>1</v>
          </cell>
          <cell r="I1506" t="str">
            <v>PFHpA (C7)</v>
          </cell>
          <cell r="J1506">
            <v>5.0144311638273606</v>
          </cell>
          <cell r="K1506" t="str">
            <v>E</v>
          </cell>
          <cell r="L1506">
            <v>2</v>
          </cell>
          <cell r="M1506">
            <v>96</v>
          </cell>
          <cell r="N1506">
            <v>5</v>
          </cell>
          <cell r="O1506" t="str">
            <v xml:space="preserve">Human </v>
          </cell>
          <cell r="P1506" t="str">
            <v>S1500+</v>
          </cell>
          <cell r="Q1506" t="str">
            <v>HepaRG</v>
          </cell>
          <cell r="R1506" t="str">
            <v>2D</v>
          </cell>
          <cell r="S1506" t="str">
            <v>NA</v>
          </cell>
          <cell r="T1506" t="str">
            <v>NA</v>
          </cell>
          <cell r="U1506" t="str">
            <v>NA</v>
          </cell>
        </row>
        <row r="1507">
          <cell r="A1507" t="str">
            <v>Plate7-C12</v>
          </cell>
          <cell r="B1507">
            <v>1518</v>
          </cell>
          <cell r="C1507">
            <v>7</v>
          </cell>
          <cell r="D1507" t="str">
            <v>17-0907-P2R2_C12_1E_2</v>
          </cell>
          <cell r="E1507" t="str">
            <v>17-0907-P2R2</v>
          </cell>
          <cell r="F1507" t="str">
            <v>C12</v>
          </cell>
          <cell r="G1507" t="str">
            <v>1E</v>
          </cell>
          <cell r="H1507">
            <v>2</v>
          </cell>
          <cell r="I1507" t="str">
            <v>PFHpA (C7)</v>
          </cell>
          <cell r="J1507">
            <v>5.0144311638273606</v>
          </cell>
          <cell r="K1507" t="str">
            <v>E</v>
          </cell>
          <cell r="L1507">
            <v>2</v>
          </cell>
          <cell r="M1507">
            <v>96</v>
          </cell>
          <cell r="N1507">
            <v>5</v>
          </cell>
          <cell r="O1507" t="str">
            <v xml:space="preserve">Human </v>
          </cell>
          <cell r="P1507" t="str">
            <v>S1500+</v>
          </cell>
          <cell r="Q1507" t="str">
            <v>HepaRG</v>
          </cell>
          <cell r="R1507" t="str">
            <v>2D</v>
          </cell>
          <cell r="S1507" t="str">
            <v>NA</v>
          </cell>
          <cell r="T1507" t="str">
            <v>NA</v>
          </cell>
          <cell r="U1507" t="str">
            <v>NA</v>
          </cell>
        </row>
        <row r="1508">
          <cell r="A1508" t="str">
            <v>Plate7-C13</v>
          </cell>
          <cell r="B1508">
            <v>1717</v>
          </cell>
          <cell r="C1508">
            <v>7</v>
          </cell>
          <cell r="D1508" t="str">
            <v>17-0907-P2R2_C13_Media _1</v>
          </cell>
          <cell r="E1508" t="str">
            <v>17-0907-P2R2</v>
          </cell>
          <cell r="F1508" t="str">
            <v>C13</v>
          </cell>
          <cell r="G1508" t="str">
            <v xml:space="preserve">Media </v>
          </cell>
          <cell r="H1508">
            <v>1</v>
          </cell>
          <cell r="I1508" t="str">
            <v>Media control</v>
          </cell>
          <cell r="J1508">
            <v>0</v>
          </cell>
          <cell r="K1508" t="str">
            <v>NA</v>
          </cell>
          <cell r="L1508">
            <v>2</v>
          </cell>
          <cell r="M1508">
            <v>96</v>
          </cell>
          <cell r="N1508">
            <v>5</v>
          </cell>
          <cell r="O1508" t="str">
            <v xml:space="preserve">Human </v>
          </cell>
          <cell r="P1508" t="str">
            <v>S1500+</v>
          </cell>
          <cell r="Q1508" t="str">
            <v>HepaRG</v>
          </cell>
          <cell r="R1508" t="str">
            <v>2D</v>
          </cell>
          <cell r="S1508" t="str">
            <v>NA</v>
          </cell>
          <cell r="T1508" t="str">
            <v>NA</v>
          </cell>
          <cell r="U1508" t="str">
            <v>NA</v>
          </cell>
        </row>
        <row r="1509">
          <cell r="A1509" t="str">
            <v>Plate7-C14</v>
          </cell>
          <cell r="B1509">
            <v>1718</v>
          </cell>
          <cell r="C1509">
            <v>7</v>
          </cell>
          <cell r="D1509" t="str">
            <v>17-0907-P2R2_C14_Media _2</v>
          </cell>
          <cell r="E1509" t="str">
            <v>17-0907-P2R2</v>
          </cell>
          <cell r="F1509" t="str">
            <v>C14</v>
          </cell>
          <cell r="G1509" t="str">
            <v xml:space="preserve">Media </v>
          </cell>
          <cell r="H1509">
            <v>2</v>
          </cell>
          <cell r="I1509" t="str">
            <v>Media control</v>
          </cell>
          <cell r="J1509">
            <v>0</v>
          </cell>
          <cell r="K1509" t="str">
            <v>NA</v>
          </cell>
          <cell r="L1509">
            <v>2</v>
          </cell>
          <cell r="M1509">
            <v>96</v>
          </cell>
          <cell r="N1509">
            <v>5</v>
          </cell>
          <cell r="O1509" t="str">
            <v xml:space="preserve">Human </v>
          </cell>
          <cell r="P1509" t="str">
            <v>S1500+</v>
          </cell>
          <cell r="Q1509" t="str">
            <v>HepaRG</v>
          </cell>
          <cell r="R1509" t="str">
            <v>2D</v>
          </cell>
          <cell r="S1509" t="str">
            <v>NA</v>
          </cell>
          <cell r="T1509" t="str">
            <v>NA</v>
          </cell>
          <cell r="U1509" t="str">
            <v>NA</v>
          </cell>
        </row>
        <row r="1510">
          <cell r="A1510" t="str">
            <v>Plate7-C15</v>
          </cell>
          <cell r="B1510">
            <v>1521</v>
          </cell>
          <cell r="C1510">
            <v>7</v>
          </cell>
          <cell r="D1510" t="str">
            <v>17-0907-P2R2_C15_1F_1</v>
          </cell>
          <cell r="E1510" t="str">
            <v>17-0907-P2R2</v>
          </cell>
          <cell r="F1510" t="str">
            <v>C15</v>
          </cell>
          <cell r="G1510" t="str">
            <v>1F</v>
          </cell>
          <cell r="H1510">
            <v>1</v>
          </cell>
          <cell r="I1510" t="str">
            <v>PFHpA (C7)</v>
          </cell>
          <cell r="J1510">
            <v>1.5868453050086584</v>
          </cell>
          <cell r="K1510" t="str">
            <v>F</v>
          </cell>
          <cell r="L1510">
            <v>2</v>
          </cell>
          <cell r="M1510">
            <v>96</v>
          </cell>
          <cell r="N1510">
            <v>5</v>
          </cell>
          <cell r="O1510" t="str">
            <v xml:space="preserve">Human </v>
          </cell>
          <cell r="P1510" t="str">
            <v>S1500+</v>
          </cell>
          <cell r="Q1510" t="str">
            <v>HepaRG</v>
          </cell>
          <cell r="R1510" t="str">
            <v>2D</v>
          </cell>
          <cell r="S1510" t="str">
            <v>NA</v>
          </cell>
          <cell r="T1510" t="str">
            <v>NA</v>
          </cell>
          <cell r="U1510" t="str">
            <v>NA</v>
          </cell>
        </row>
        <row r="1511">
          <cell r="A1511" t="str">
            <v>Plate7-C16</v>
          </cell>
          <cell r="B1511">
            <v>1522</v>
          </cell>
          <cell r="C1511">
            <v>7</v>
          </cell>
          <cell r="D1511" t="str">
            <v>17-0907-P2R2_C16_1F_2</v>
          </cell>
          <cell r="E1511" t="str">
            <v>17-0907-P2R2</v>
          </cell>
          <cell r="F1511" t="str">
            <v>C16</v>
          </cell>
          <cell r="G1511" t="str">
            <v>1F</v>
          </cell>
          <cell r="H1511">
            <v>2</v>
          </cell>
          <cell r="I1511" t="str">
            <v>PFHpA (C7)</v>
          </cell>
          <cell r="J1511">
            <v>1.5868453050086584</v>
          </cell>
          <cell r="K1511" t="str">
            <v>F</v>
          </cell>
          <cell r="L1511">
            <v>2</v>
          </cell>
          <cell r="M1511">
            <v>96</v>
          </cell>
          <cell r="N1511">
            <v>5</v>
          </cell>
          <cell r="O1511" t="str">
            <v xml:space="preserve">Human </v>
          </cell>
          <cell r="P1511" t="str">
            <v>S1500+</v>
          </cell>
          <cell r="Q1511" t="str">
            <v>HepaRG</v>
          </cell>
          <cell r="R1511" t="str">
            <v>2D</v>
          </cell>
          <cell r="S1511" t="str">
            <v>NA</v>
          </cell>
          <cell r="T1511" t="str">
            <v>NA</v>
          </cell>
          <cell r="U1511" t="str">
            <v>NA</v>
          </cell>
        </row>
        <row r="1512">
          <cell r="A1512" t="str">
            <v>Plate7-C17</v>
          </cell>
          <cell r="B1512">
            <v>1525</v>
          </cell>
          <cell r="C1512">
            <v>7</v>
          </cell>
          <cell r="D1512" t="str">
            <v>17-0907-P2R2_C17_1G_1</v>
          </cell>
          <cell r="E1512" t="str">
            <v>17-0907-P2R2</v>
          </cell>
          <cell r="F1512" t="str">
            <v>C17</v>
          </cell>
          <cell r="G1512" t="str">
            <v>1G</v>
          </cell>
          <cell r="H1512">
            <v>1</v>
          </cell>
          <cell r="I1512" t="str">
            <v>PFHpA (C7)</v>
          </cell>
          <cell r="J1512">
            <v>0.50216623576223363</v>
          </cell>
          <cell r="K1512" t="str">
            <v>G</v>
          </cell>
          <cell r="L1512">
            <v>2</v>
          </cell>
          <cell r="M1512">
            <v>96</v>
          </cell>
          <cell r="N1512">
            <v>5</v>
          </cell>
          <cell r="O1512" t="str">
            <v xml:space="preserve">Human </v>
          </cell>
          <cell r="P1512" t="str">
            <v>S1500+</v>
          </cell>
          <cell r="Q1512" t="str">
            <v>HepaRG</v>
          </cell>
          <cell r="R1512" t="str">
            <v>2D</v>
          </cell>
          <cell r="S1512" t="str">
            <v>NA</v>
          </cell>
          <cell r="T1512" t="str">
            <v>NA</v>
          </cell>
          <cell r="U1512" t="str">
            <v>NA</v>
          </cell>
        </row>
        <row r="1513">
          <cell r="A1513" t="str">
            <v>Plate7-C18</v>
          </cell>
          <cell r="B1513">
            <v>1526</v>
          </cell>
          <cell r="C1513">
            <v>7</v>
          </cell>
          <cell r="D1513" t="str">
            <v>17-0907-P2R2_C18_1G_2</v>
          </cell>
          <cell r="E1513" t="str">
            <v>17-0907-P2R2</v>
          </cell>
          <cell r="F1513" t="str">
            <v>C18</v>
          </cell>
          <cell r="G1513" t="str">
            <v>1G</v>
          </cell>
          <cell r="H1513">
            <v>2</v>
          </cell>
          <cell r="I1513" t="str">
            <v>PFHpA (C7)</v>
          </cell>
          <cell r="J1513">
            <v>0.50216623576223363</v>
          </cell>
          <cell r="K1513" t="str">
            <v>G</v>
          </cell>
          <cell r="L1513">
            <v>2</v>
          </cell>
          <cell r="M1513">
            <v>96</v>
          </cell>
          <cell r="N1513">
            <v>5</v>
          </cell>
          <cell r="O1513" t="str">
            <v xml:space="preserve">Human </v>
          </cell>
          <cell r="P1513" t="str">
            <v>S1500+</v>
          </cell>
          <cell r="Q1513" t="str">
            <v>HepaRG</v>
          </cell>
          <cell r="R1513" t="str">
            <v>2D</v>
          </cell>
          <cell r="S1513" t="str">
            <v>NA</v>
          </cell>
          <cell r="T1513" t="str">
            <v>NA</v>
          </cell>
          <cell r="U1513" t="str">
            <v>NA</v>
          </cell>
        </row>
        <row r="1514">
          <cell r="A1514" t="str">
            <v>Plate7-C19</v>
          </cell>
          <cell r="B1514">
            <v>1529</v>
          </cell>
          <cell r="C1514">
            <v>7</v>
          </cell>
          <cell r="D1514" t="str">
            <v>17-0907-P2R2_C19_1H_1</v>
          </cell>
          <cell r="E1514" t="str">
            <v>17-0907-P2R2</v>
          </cell>
          <cell r="F1514" t="str">
            <v>C19</v>
          </cell>
          <cell r="G1514" t="str">
            <v>1H</v>
          </cell>
          <cell r="H1514">
            <v>1</v>
          </cell>
          <cell r="I1514" t="str">
            <v>PFHpA (C7)</v>
          </cell>
          <cell r="J1514">
            <v>0.15891336574754228</v>
          </cell>
          <cell r="K1514" t="str">
            <v>H</v>
          </cell>
          <cell r="L1514">
            <v>2</v>
          </cell>
          <cell r="M1514">
            <v>96</v>
          </cell>
          <cell r="N1514">
            <v>5</v>
          </cell>
          <cell r="O1514" t="str">
            <v xml:space="preserve">Human </v>
          </cell>
          <cell r="P1514" t="str">
            <v>S1500+</v>
          </cell>
          <cell r="Q1514" t="str">
            <v>HepaRG</v>
          </cell>
          <cell r="R1514" t="str">
            <v>2D</v>
          </cell>
          <cell r="S1514" t="str">
            <v>NA</v>
          </cell>
          <cell r="T1514" t="str">
            <v>NA</v>
          </cell>
          <cell r="U1514" t="str">
            <v>NA</v>
          </cell>
        </row>
        <row r="1515">
          <cell r="A1515" t="str">
            <v>Plate7-C20</v>
          </cell>
          <cell r="B1515">
            <v>1530</v>
          </cell>
          <cell r="C1515">
            <v>7</v>
          </cell>
          <cell r="D1515" t="str">
            <v>17-0907-P2R2_C20_1H_2</v>
          </cell>
          <cell r="E1515" t="str">
            <v>17-0907-P2R2</v>
          </cell>
          <cell r="F1515" t="str">
            <v>C20</v>
          </cell>
          <cell r="G1515" t="str">
            <v>1H</v>
          </cell>
          <cell r="H1515">
            <v>2</v>
          </cell>
          <cell r="I1515" t="str">
            <v>PFHpA (C7)</v>
          </cell>
          <cell r="J1515">
            <v>0.15891336574754228</v>
          </cell>
          <cell r="K1515" t="str">
            <v>H</v>
          </cell>
          <cell r="L1515">
            <v>2</v>
          </cell>
          <cell r="M1515">
            <v>96</v>
          </cell>
          <cell r="N1515">
            <v>5</v>
          </cell>
          <cell r="O1515" t="str">
            <v xml:space="preserve">Human </v>
          </cell>
          <cell r="P1515" t="str">
            <v>S1500+</v>
          </cell>
          <cell r="Q1515" t="str">
            <v>HepaRG</v>
          </cell>
          <cell r="R1515" t="str">
            <v>2D</v>
          </cell>
          <cell r="S1515" t="str">
            <v>NA</v>
          </cell>
          <cell r="T1515" t="str">
            <v>NA</v>
          </cell>
          <cell r="U1515" t="str">
            <v>NA</v>
          </cell>
        </row>
        <row r="1516">
          <cell r="A1516" t="str">
            <v>Plate7-C21</v>
          </cell>
          <cell r="B1516">
            <v>1533</v>
          </cell>
          <cell r="C1516">
            <v>7</v>
          </cell>
          <cell r="D1516" t="str">
            <v>17-0907-P2R2_C21_1I_1</v>
          </cell>
          <cell r="E1516" t="str">
            <v>17-0907-P2R2</v>
          </cell>
          <cell r="F1516" t="str">
            <v>C21</v>
          </cell>
          <cell r="G1516" t="str">
            <v>1I</v>
          </cell>
          <cell r="H1516">
            <v>1</v>
          </cell>
          <cell r="I1516" t="str">
            <v>PFHpA (C7)</v>
          </cell>
          <cell r="J1516">
            <v>5.0289039793526037E-2</v>
          </cell>
          <cell r="K1516" t="str">
            <v>I</v>
          </cell>
          <cell r="L1516">
            <v>2</v>
          </cell>
          <cell r="M1516">
            <v>96</v>
          </cell>
          <cell r="N1516">
            <v>5</v>
          </cell>
          <cell r="O1516" t="str">
            <v xml:space="preserve">Human </v>
          </cell>
          <cell r="P1516" t="str">
            <v>S1500+</v>
          </cell>
          <cell r="Q1516" t="str">
            <v>HepaRG</v>
          </cell>
          <cell r="R1516" t="str">
            <v>2D</v>
          </cell>
          <cell r="S1516" t="str">
            <v>NA</v>
          </cell>
          <cell r="T1516" t="str">
            <v>NA</v>
          </cell>
          <cell r="U1516" t="str">
            <v>NA</v>
          </cell>
        </row>
        <row r="1517">
          <cell r="A1517" t="str">
            <v>Plate7-C22</v>
          </cell>
          <cell r="B1517">
            <v>1534</v>
          </cell>
          <cell r="C1517">
            <v>7</v>
          </cell>
          <cell r="D1517" t="str">
            <v>17-0907-P2R2_C22_1I_2</v>
          </cell>
          <cell r="E1517" t="str">
            <v>17-0907-P2R2</v>
          </cell>
          <cell r="F1517" t="str">
            <v>C22</v>
          </cell>
          <cell r="G1517" t="str">
            <v>1I</v>
          </cell>
          <cell r="H1517">
            <v>2</v>
          </cell>
          <cell r="I1517" t="str">
            <v>PFHpA (C7)</v>
          </cell>
          <cell r="J1517">
            <v>5.0289039793526037E-2</v>
          </cell>
          <cell r="K1517" t="str">
            <v>I</v>
          </cell>
          <cell r="L1517">
            <v>2</v>
          </cell>
          <cell r="M1517">
            <v>96</v>
          </cell>
          <cell r="N1517">
            <v>5</v>
          </cell>
          <cell r="O1517" t="str">
            <v xml:space="preserve">Human </v>
          </cell>
          <cell r="P1517" t="str">
            <v>S1500+</v>
          </cell>
          <cell r="Q1517" t="str">
            <v>HepaRG</v>
          </cell>
          <cell r="R1517" t="str">
            <v>2D</v>
          </cell>
          <cell r="S1517" t="str">
            <v>NA</v>
          </cell>
          <cell r="T1517" t="str">
            <v>NA</v>
          </cell>
          <cell r="U1517" t="str">
            <v>NA</v>
          </cell>
        </row>
        <row r="1518">
          <cell r="A1518" t="str">
            <v>Plate7-C3</v>
          </cell>
          <cell r="B1518">
            <v>1501</v>
          </cell>
          <cell r="C1518">
            <v>7</v>
          </cell>
          <cell r="D1518" t="str">
            <v>17-0907-P2R2_C3_1A_1</v>
          </cell>
          <cell r="E1518" t="str">
            <v>17-0907-P2R2</v>
          </cell>
          <cell r="F1518" t="str">
            <v>C3</v>
          </cell>
          <cell r="G1518" t="str">
            <v>1A</v>
          </cell>
          <cell r="H1518">
            <v>1</v>
          </cell>
          <cell r="I1518" t="str">
            <v>PFHpA (C7)</v>
          </cell>
          <cell r="J1518">
            <v>500</v>
          </cell>
          <cell r="K1518" t="str">
            <v>A</v>
          </cell>
          <cell r="L1518">
            <v>2</v>
          </cell>
          <cell r="M1518">
            <v>96</v>
          </cell>
          <cell r="N1518">
            <v>5</v>
          </cell>
          <cell r="O1518" t="str">
            <v xml:space="preserve">Human </v>
          </cell>
          <cell r="P1518" t="str">
            <v>S1500+</v>
          </cell>
          <cell r="Q1518" t="str">
            <v>HepaRG</v>
          </cell>
          <cell r="R1518" t="str">
            <v>2D</v>
          </cell>
          <cell r="S1518" t="str">
            <v>NA</v>
          </cell>
          <cell r="T1518" t="str">
            <v>NA</v>
          </cell>
          <cell r="U1518" t="str">
            <v>NA</v>
          </cell>
        </row>
        <row r="1519">
          <cell r="A1519" t="str">
            <v>Plate7-C4</v>
          </cell>
          <cell r="B1519">
            <v>1502</v>
          </cell>
          <cell r="C1519">
            <v>7</v>
          </cell>
          <cell r="D1519" t="str">
            <v>17-0907-P2R2_C4_1A_2</v>
          </cell>
          <cell r="E1519" t="str">
            <v>17-0907-P2R2</v>
          </cell>
          <cell r="F1519" t="str">
            <v>C4</v>
          </cell>
          <cell r="G1519" t="str">
            <v>1A</v>
          </cell>
          <cell r="H1519">
            <v>2</v>
          </cell>
          <cell r="I1519" t="str">
            <v>PFHpA (C7)</v>
          </cell>
          <cell r="J1519">
            <v>500</v>
          </cell>
          <cell r="K1519" t="str">
            <v>A</v>
          </cell>
          <cell r="L1519">
            <v>2</v>
          </cell>
          <cell r="M1519">
            <v>96</v>
          </cell>
          <cell r="N1519">
            <v>5</v>
          </cell>
          <cell r="O1519" t="str">
            <v xml:space="preserve">Human </v>
          </cell>
          <cell r="P1519" t="str">
            <v>S1500+</v>
          </cell>
          <cell r="Q1519" t="str">
            <v>HepaRG</v>
          </cell>
          <cell r="R1519" t="str">
            <v>2D</v>
          </cell>
          <cell r="S1519" t="str">
            <v>NA</v>
          </cell>
          <cell r="T1519" t="str">
            <v>NA</v>
          </cell>
          <cell r="U1519" t="str">
            <v>NA</v>
          </cell>
        </row>
        <row r="1520">
          <cell r="A1520" t="str">
            <v>Plate7-C5</v>
          </cell>
          <cell r="B1520">
            <v>1505</v>
          </cell>
          <cell r="C1520">
            <v>7</v>
          </cell>
          <cell r="D1520" t="str">
            <v>17-0907-P2R2_C5_1B_1</v>
          </cell>
          <cell r="E1520" t="str">
            <v>17-0907-P2R2</v>
          </cell>
          <cell r="F1520" t="str">
            <v>C5</v>
          </cell>
          <cell r="G1520" t="str">
            <v>1B</v>
          </cell>
          <cell r="H1520">
            <v>1</v>
          </cell>
          <cell r="I1520" t="str">
            <v>PFHpA (C7)</v>
          </cell>
          <cell r="J1520">
            <v>158.22784810126581</v>
          </cell>
          <cell r="K1520" t="str">
            <v>B</v>
          </cell>
          <cell r="L1520">
            <v>2</v>
          </cell>
          <cell r="M1520">
            <v>96</v>
          </cell>
          <cell r="N1520">
            <v>5</v>
          </cell>
          <cell r="O1520" t="str">
            <v xml:space="preserve">Human </v>
          </cell>
          <cell r="P1520" t="str">
            <v>S1500+</v>
          </cell>
          <cell r="Q1520" t="str">
            <v>HepaRG</v>
          </cell>
          <cell r="R1520" t="str">
            <v>2D</v>
          </cell>
          <cell r="S1520" t="str">
            <v>NA</v>
          </cell>
          <cell r="T1520" t="str">
            <v>NA</v>
          </cell>
          <cell r="U1520" t="str">
            <v>NA</v>
          </cell>
        </row>
        <row r="1521">
          <cell r="A1521" t="str">
            <v>Plate7-C6</v>
          </cell>
          <cell r="B1521">
            <v>1506</v>
          </cell>
          <cell r="C1521">
            <v>7</v>
          </cell>
          <cell r="D1521" t="str">
            <v>17-0907-P2R2_C6_1B_2</v>
          </cell>
          <cell r="E1521" t="str">
            <v>17-0907-P2R2</v>
          </cell>
          <cell r="F1521" t="str">
            <v>C6</v>
          </cell>
          <cell r="G1521" t="str">
            <v>1B</v>
          </cell>
          <cell r="H1521">
            <v>2</v>
          </cell>
          <cell r="I1521" t="str">
            <v>PFHpA (C7)</v>
          </cell>
          <cell r="J1521">
            <v>158.22784810126581</v>
          </cell>
          <cell r="K1521" t="str">
            <v>B</v>
          </cell>
          <cell r="L1521">
            <v>2</v>
          </cell>
          <cell r="M1521">
            <v>96</v>
          </cell>
          <cell r="N1521">
            <v>5</v>
          </cell>
          <cell r="O1521" t="str">
            <v xml:space="preserve">Human </v>
          </cell>
          <cell r="P1521" t="str">
            <v>S1500+</v>
          </cell>
          <cell r="Q1521" t="str">
            <v>HepaRG</v>
          </cell>
          <cell r="R1521" t="str">
            <v>2D</v>
          </cell>
          <cell r="S1521" t="str">
            <v>NA</v>
          </cell>
          <cell r="T1521" t="str">
            <v>NA</v>
          </cell>
          <cell r="U1521" t="str">
            <v>NA</v>
          </cell>
        </row>
        <row r="1522">
          <cell r="A1522" t="str">
            <v>Plate7-C7</v>
          </cell>
          <cell r="B1522">
            <v>1509</v>
          </cell>
          <cell r="C1522">
            <v>7</v>
          </cell>
          <cell r="D1522" t="str">
            <v>17-0907-P2R2_C7_1C_1</v>
          </cell>
          <cell r="E1522" t="str">
            <v>17-0907-P2R2</v>
          </cell>
          <cell r="F1522" t="str">
            <v>C7</v>
          </cell>
          <cell r="G1522" t="str">
            <v>1C</v>
          </cell>
          <cell r="H1522">
            <v>1</v>
          </cell>
          <cell r="I1522" t="str">
            <v>PFHpA (C7)</v>
          </cell>
          <cell r="J1522">
            <v>50.072103829514496</v>
          </cell>
          <cell r="K1522" t="str">
            <v>C</v>
          </cell>
          <cell r="L1522">
            <v>2</v>
          </cell>
          <cell r="M1522">
            <v>96</v>
          </cell>
          <cell r="N1522">
            <v>5</v>
          </cell>
          <cell r="O1522" t="str">
            <v xml:space="preserve">Human </v>
          </cell>
          <cell r="P1522" t="str">
            <v>S1500+</v>
          </cell>
          <cell r="Q1522" t="str">
            <v>HepaRG</v>
          </cell>
          <cell r="R1522" t="str">
            <v>2D</v>
          </cell>
          <cell r="S1522" t="str">
            <v>NA</v>
          </cell>
          <cell r="T1522" t="str">
            <v>NA</v>
          </cell>
          <cell r="U1522" t="str">
            <v>NA</v>
          </cell>
        </row>
        <row r="1523">
          <cell r="A1523" t="str">
            <v>Plate7-C8</v>
          </cell>
          <cell r="B1523">
            <v>1510</v>
          </cell>
          <cell r="C1523">
            <v>7</v>
          </cell>
          <cell r="D1523" t="str">
            <v>17-0907-P2R2_C8_1C_2</v>
          </cell>
          <cell r="E1523" t="str">
            <v>17-0907-P2R2</v>
          </cell>
          <cell r="F1523" t="str">
            <v>C8</v>
          </cell>
          <cell r="G1523" t="str">
            <v>1C</v>
          </cell>
          <cell r="H1523">
            <v>2</v>
          </cell>
          <cell r="I1523" t="str">
            <v>PFHpA (C7)</v>
          </cell>
          <cell r="J1523">
            <v>50.072103829514496</v>
          </cell>
          <cell r="K1523" t="str">
            <v>C</v>
          </cell>
          <cell r="L1523">
            <v>2</v>
          </cell>
          <cell r="M1523">
            <v>96</v>
          </cell>
          <cell r="N1523">
            <v>5</v>
          </cell>
          <cell r="O1523" t="str">
            <v xml:space="preserve">Human </v>
          </cell>
          <cell r="P1523" t="str">
            <v>S1500+</v>
          </cell>
          <cell r="Q1523" t="str">
            <v>HepaRG</v>
          </cell>
          <cell r="R1523" t="str">
            <v>2D</v>
          </cell>
          <cell r="S1523" t="str">
            <v>NA</v>
          </cell>
          <cell r="T1523" t="str">
            <v>NA</v>
          </cell>
          <cell r="U1523" t="str">
            <v>NA</v>
          </cell>
        </row>
        <row r="1524">
          <cell r="A1524" t="str">
            <v>Plate7-C9</v>
          </cell>
          <cell r="B1524">
            <v>1513</v>
          </cell>
          <cell r="C1524">
            <v>7</v>
          </cell>
          <cell r="D1524" t="str">
            <v>17-0907-P2R2_C9_1D_1</v>
          </cell>
          <cell r="E1524" t="str">
            <v>17-0907-P2R2</v>
          </cell>
          <cell r="F1524" t="str">
            <v>C9</v>
          </cell>
          <cell r="G1524" t="str">
            <v>1D</v>
          </cell>
          <cell r="H1524">
            <v>1</v>
          </cell>
          <cell r="I1524" t="str">
            <v>PFHpA (C7)</v>
          </cell>
          <cell r="J1524">
            <v>15.84560247769446</v>
          </cell>
          <cell r="K1524" t="str">
            <v>D</v>
          </cell>
          <cell r="L1524">
            <v>2</v>
          </cell>
          <cell r="M1524">
            <v>96</v>
          </cell>
          <cell r="N1524">
            <v>5</v>
          </cell>
          <cell r="O1524" t="str">
            <v xml:space="preserve">Human </v>
          </cell>
          <cell r="P1524" t="str">
            <v>S1500+</v>
          </cell>
          <cell r="Q1524" t="str">
            <v>HepaRG</v>
          </cell>
          <cell r="R1524" t="str">
            <v>2D</v>
          </cell>
          <cell r="S1524" t="str">
            <v>NA</v>
          </cell>
          <cell r="T1524" t="str">
            <v>NA</v>
          </cell>
          <cell r="U1524" t="str">
            <v>NA</v>
          </cell>
        </row>
        <row r="1525">
          <cell r="A1525" t="str">
            <v>Plate7-D1</v>
          </cell>
          <cell r="B1525">
            <v>1744</v>
          </cell>
          <cell r="C1525">
            <v>7</v>
          </cell>
          <cell r="D1525" t="str">
            <v>17-0907-P2R2_D1_NTP- CONTROL-4_2</v>
          </cell>
          <cell r="E1525" t="str">
            <v>17-0907-P2R2</v>
          </cell>
          <cell r="F1525" t="str">
            <v>D1</v>
          </cell>
          <cell r="G1525" t="str">
            <v>NTP- CONTROL-4</v>
          </cell>
          <cell r="H1525">
            <v>2</v>
          </cell>
          <cell r="I1525" t="str">
            <v>RNA-control2</v>
          </cell>
          <cell r="J1525" t="str">
            <v>NA</v>
          </cell>
          <cell r="K1525" t="str">
            <v>NA</v>
          </cell>
          <cell r="L1525">
            <v>2</v>
          </cell>
          <cell r="M1525">
            <v>96</v>
          </cell>
          <cell r="N1525">
            <v>5</v>
          </cell>
          <cell r="O1525" t="str">
            <v xml:space="preserve">Human </v>
          </cell>
          <cell r="P1525" t="str">
            <v>S1500+</v>
          </cell>
          <cell r="Q1525" t="str">
            <v>HepaRG</v>
          </cell>
          <cell r="R1525" t="str">
            <v>2D</v>
          </cell>
          <cell r="S1525" t="str">
            <v>NA</v>
          </cell>
          <cell r="T1525" t="str">
            <v>NA</v>
          </cell>
          <cell r="U1525" t="str">
            <v>NA</v>
          </cell>
        </row>
        <row r="1526">
          <cell r="A1526" t="str">
            <v>Plate7-D10</v>
          </cell>
          <cell r="B1526">
            <v>1516</v>
          </cell>
          <cell r="C1526">
            <v>7</v>
          </cell>
          <cell r="D1526" t="str">
            <v>17-0907-P2R2_D10_1D_4</v>
          </cell>
          <cell r="E1526" t="str">
            <v>17-0907-P2R2</v>
          </cell>
          <cell r="F1526" t="str">
            <v>D10</v>
          </cell>
          <cell r="G1526" t="str">
            <v>1D</v>
          </cell>
          <cell r="H1526">
            <v>4</v>
          </cell>
          <cell r="I1526" t="str">
            <v>PFHpA (C7)</v>
          </cell>
          <cell r="J1526">
            <v>15.84560247769446</v>
          </cell>
          <cell r="K1526" t="str">
            <v>D</v>
          </cell>
          <cell r="L1526">
            <v>2</v>
          </cell>
          <cell r="M1526">
            <v>96</v>
          </cell>
          <cell r="N1526">
            <v>5</v>
          </cell>
          <cell r="O1526" t="str">
            <v xml:space="preserve">Human </v>
          </cell>
          <cell r="P1526" t="str">
            <v>S1500+</v>
          </cell>
          <cell r="Q1526" t="str">
            <v>HepaRG</v>
          </cell>
          <cell r="R1526" t="str">
            <v>2D</v>
          </cell>
          <cell r="S1526" t="str">
            <v>NA</v>
          </cell>
          <cell r="T1526" t="str">
            <v>NA</v>
          </cell>
          <cell r="U1526" t="str">
            <v>NA</v>
          </cell>
        </row>
        <row r="1527">
          <cell r="A1527" t="str">
            <v>Plate7-D11</v>
          </cell>
          <cell r="B1527">
            <v>1519</v>
          </cell>
          <cell r="C1527">
            <v>7</v>
          </cell>
          <cell r="D1527" t="str">
            <v>17-0907-P2R2_D11_1E_3</v>
          </cell>
          <cell r="E1527" t="str">
            <v>17-0907-P2R2</v>
          </cell>
          <cell r="F1527" t="str">
            <v>D11</v>
          </cell>
          <cell r="G1527" t="str">
            <v>1E</v>
          </cell>
          <cell r="H1527">
            <v>3</v>
          </cell>
          <cell r="I1527" t="str">
            <v>PFHpA (C7)</v>
          </cell>
          <cell r="J1527">
            <v>5.0144311638273606</v>
          </cell>
          <cell r="K1527" t="str">
            <v>E</v>
          </cell>
          <cell r="L1527">
            <v>2</v>
          </cell>
          <cell r="M1527">
            <v>96</v>
          </cell>
          <cell r="N1527">
            <v>5</v>
          </cell>
          <cell r="O1527" t="str">
            <v xml:space="preserve">Human </v>
          </cell>
          <cell r="P1527" t="str">
            <v>S1500+</v>
          </cell>
          <cell r="Q1527" t="str">
            <v>HepaRG</v>
          </cell>
          <cell r="R1527" t="str">
            <v>2D</v>
          </cell>
          <cell r="S1527" t="str">
            <v>NA</v>
          </cell>
          <cell r="T1527" t="str">
            <v>NA</v>
          </cell>
          <cell r="U1527" t="str">
            <v>NA</v>
          </cell>
        </row>
        <row r="1528">
          <cell r="A1528" t="str">
            <v>Plate7-D12</v>
          </cell>
          <cell r="B1528">
            <v>1520</v>
          </cell>
          <cell r="C1528">
            <v>7</v>
          </cell>
          <cell r="D1528" t="str">
            <v>17-0907-P2R2_D12_1E_4</v>
          </cell>
          <cell r="E1528" t="str">
            <v>17-0907-P2R2</v>
          </cell>
          <cell r="F1528" t="str">
            <v>D12</v>
          </cell>
          <cell r="G1528" t="str">
            <v>1E</v>
          </cell>
          <cell r="H1528">
            <v>4</v>
          </cell>
          <cell r="I1528" t="str">
            <v>PFHpA (C7)</v>
          </cell>
          <cell r="J1528">
            <v>5.0144311638273606</v>
          </cell>
          <cell r="K1528" t="str">
            <v>E</v>
          </cell>
          <cell r="L1528">
            <v>2</v>
          </cell>
          <cell r="M1528">
            <v>96</v>
          </cell>
          <cell r="N1528">
            <v>5</v>
          </cell>
          <cell r="O1528" t="str">
            <v xml:space="preserve">Human </v>
          </cell>
          <cell r="P1528" t="str">
            <v>S1500+</v>
          </cell>
          <cell r="Q1528" t="str">
            <v>HepaRG</v>
          </cell>
          <cell r="R1528" t="str">
            <v>2D</v>
          </cell>
          <cell r="S1528" t="str">
            <v>NA</v>
          </cell>
          <cell r="T1528" t="str">
            <v>NA</v>
          </cell>
          <cell r="U1528" t="str">
            <v>NA</v>
          </cell>
        </row>
        <row r="1529">
          <cell r="A1529" t="str">
            <v>Plate7-D13</v>
          </cell>
          <cell r="B1529">
            <v>1719</v>
          </cell>
          <cell r="C1529">
            <v>7</v>
          </cell>
          <cell r="D1529" t="str">
            <v>17-0907-P2R2_D13_Media _3</v>
          </cell>
          <cell r="E1529" t="str">
            <v>17-0907-P2R2</v>
          </cell>
          <cell r="F1529" t="str">
            <v>D13</v>
          </cell>
          <cell r="G1529" t="str">
            <v xml:space="preserve">Media </v>
          </cell>
          <cell r="H1529">
            <v>3</v>
          </cell>
          <cell r="I1529" t="str">
            <v>Media control</v>
          </cell>
          <cell r="J1529">
            <v>0</v>
          </cell>
          <cell r="K1529" t="str">
            <v>NA</v>
          </cell>
          <cell r="L1529">
            <v>2</v>
          </cell>
          <cell r="M1529">
            <v>96</v>
          </cell>
          <cell r="N1529">
            <v>5</v>
          </cell>
          <cell r="O1529" t="str">
            <v xml:space="preserve">Human </v>
          </cell>
          <cell r="P1529" t="str">
            <v>S1500+</v>
          </cell>
          <cell r="Q1529" t="str">
            <v>HepaRG</v>
          </cell>
          <cell r="R1529" t="str">
            <v>2D</v>
          </cell>
          <cell r="S1529" t="str">
            <v>NA</v>
          </cell>
          <cell r="T1529" t="str">
            <v>NA</v>
          </cell>
          <cell r="U1529" t="str">
            <v>NA</v>
          </cell>
        </row>
        <row r="1530">
          <cell r="A1530" t="str">
            <v>Plate7-D14</v>
          </cell>
          <cell r="B1530">
            <v>1720</v>
          </cell>
          <cell r="C1530">
            <v>7</v>
          </cell>
          <cell r="D1530" t="str">
            <v>17-0907-P2R2_D14_Media _4</v>
          </cell>
          <cell r="E1530" t="str">
            <v>17-0907-P2R2</v>
          </cell>
          <cell r="F1530" t="str">
            <v>D14</v>
          </cell>
          <cell r="G1530" t="str">
            <v xml:space="preserve">Media </v>
          </cell>
          <cell r="H1530">
            <v>4</v>
          </cell>
          <cell r="I1530" t="str">
            <v>Media control</v>
          </cell>
          <cell r="J1530">
            <v>0</v>
          </cell>
          <cell r="K1530" t="str">
            <v>NA</v>
          </cell>
          <cell r="L1530">
            <v>2</v>
          </cell>
          <cell r="M1530">
            <v>96</v>
          </cell>
          <cell r="N1530">
            <v>5</v>
          </cell>
          <cell r="O1530" t="str">
            <v xml:space="preserve">Human </v>
          </cell>
          <cell r="P1530" t="str">
            <v>S1500+</v>
          </cell>
          <cell r="Q1530" t="str">
            <v>HepaRG</v>
          </cell>
          <cell r="R1530" t="str">
            <v>2D</v>
          </cell>
          <cell r="S1530" t="str">
            <v>NA</v>
          </cell>
          <cell r="T1530" t="str">
            <v>NA</v>
          </cell>
          <cell r="U1530" t="str">
            <v>NA</v>
          </cell>
        </row>
        <row r="1531">
          <cell r="A1531" t="str">
            <v>Plate7-D15</v>
          </cell>
          <cell r="B1531">
            <v>1523</v>
          </cell>
          <cell r="C1531">
            <v>7</v>
          </cell>
          <cell r="D1531" t="str">
            <v>17-0907-P2R2_D15_1F_3</v>
          </cell>
          <cell r="E1531" t="str">
            <v>17-0907-P2R2</v>
          </cell>
          <cell r="F1531" t="str">
            <v>D15</v>
          </cell>
          <cell r="G1531" t="str">
            <v>1F</v>
          </cell>
          <cell r="H1531">
            <v>3</v>
          </cell>
          <cell r="I1531" t="str">
            <v>PFHpA (C7)</v>
          </cell>
          <cell r="J1531">
            <v>1.5868453050086584</v>
          </cell>
          <cell r="K1531" t="str">
            <v>F</v>
          </cell>
          <cell r="L1531">
            <v>2</v>
          </cell>
          <cell r="M1531">
            <v>96</v>
          </cell>
          <cell r="N1531">
            <v>5</v>
          </cell>
          <cell r="O1531" t="str">
            <v xml:space="preserve">Human </v>
          </cell>
          <cell r="P1531" t="str">
            <v>S1500+</v>
          </cell>
          <cell r="Q1531" t="str">
            <v>HepaRG</v>
          </cell>
          <cell r="R1531" t="str">
            <v>2D</v>
          </cell>
          <cell r="S1531" t="str">
            <v>NA</v>
          </cell>
          <cell r="T1531" t="str">
            <v>NA</v>
          </cell>
          <cell r="U1531" t="str">
            <v>NA</v>
          </cell>
        </row>
        <row r="1532">
          <cell r="A1532" t="str">
            <v>Plate7-D16</v>
          </cell>
          <cell r="B1532">
            <v>1524</v>
          </cell>
          <cell r="C1532">
            <v>7</v>
          </cell>
          <cell r="D1532" t="str">
            <v>17-0907-P2R2_D16_1F_4</v>
          </cell>
          <cell r="E1532" t="str">
            <v>17-0907-P2R2</v>
          </cell>
          <cell r="F1532" t="str">
            <v>D16</v>
          </cell>
          <cell r="G1532" t="str">
            <v>1F</v>
          </cell>
          <cell r="H1532">
            <v>4</v>
          </cell>
          <cell r="I1532" t="str">
            <v>PFHpA (C7)</v>
          </cell>
          <cell r="J1532">
            <v>1.5868453050086584</v>
          </cell>
          <cell r="K1532" t="str">
            <v>F</v>
          </cell>
          <cell r="L1532">
            <v>2</v>
          </cell>
          <cell r="M1532">
            <v>96</v>
          </cell>
          <cell r="N1532">
            <v>5</v>
          </cell>
          <cell r="O1532" t="str">
            <v xml:space="preserve">Human </v>
          </cell>
          <cell r="P1532" t="str">
            <v>S1500+</v>
          </cell>
          <cell r="Q1532" t="str">
            <v>HepaRG</v>
          </cell>
          <cell r="R1532" t="str">
            <v>2D</v>
          </cell>
          <cell r="S1532" t="str">
            <v>NA</v>
          </cell>
          <cell r="T1532" t="str">
            <v>NA</v>
          </cell>
          <cell r="U1532" t="str">
            <v>NA</v>
          </cell>
        </row>
        <row r="1533">
          <cell r="A1533" t="str">
            <v>Plate7-D17</v>
          </cell>
          <cell r="B1533">
            <v>1527</v>
          </cell>
          <cell r="C1533">
            <v>7</v>
          </cell>
          <cell r="D1533" t="str">
            <v>17-0907-P2R2_D17_1G_3</v>
          </cell>
          <cell r="E1533" t="str">
            <v>17-0907-P2R2</v>
          </cell>
          <cell r="F1533" t="str">
            <v>D17</v>
          </cell>
          <cell r="G1533" t="str">
            <v>1G</v>
          </cell>
          <cell r="H1533">
            <v>3</v>
          </cell>
          <cell r="I1533" t="str">
            <v>PFHpA (C7)</v>
          </cell>
          <cell r="J1533">
            <v>0.50216623576223363</v>
          </cell>
          <cell r="K1533" t="str">
            <v>G</v>
          </cell>
          <cell r="L1533">
            <v>2</v>
          </cell>
          <cell r="M1533">
            <v>96</v>
          </cell>
          <cell r="N1533">
            <v>5</v>
          </cell>
          <cell r="O1533" t="str">
            <v xml:space="preserve">Human </v>
          </cell>
          <cell r="P1533" t="str">
            <v>S1500+</v>
          </cell>
          <cell r="Q1533" t="str">
            <v>HepaRG</v>
          </cell>
          <cell r="R1533" t="str">
            <v>2D</v>
          </cell>
          <cell r="S1533" t="str">
            <v>NA</v>
          </cell>
          <cell r="T1533" t="str">
            <v>NA</v>
          </cell>
          <cell r="U1533" t="str">
            <v>NA</v>
          </cell>
        </row>
        <row r="1534">
          <cell r="A1534" t="str">
            <v>Plate7-D18</v>
          </cell>
          <cell r="B1534">
            <v>1528</v>
          </cell>
          <cell r="C1534">
            <v>7</v>
          </cell>
          <cell r="D1534" t="str">
            <v>17-0907-P2R2_D18_1G_4</v>
          </cell>
          <cell r="E1534" t="str">
            <v>17-0907-P2R2</v>
          </cell>
          <cell r="F1534" t="str">
            <v>D18</v>
          </cell>
          <cell r="G1534" t="str">
            <v>1G</v>
          </cell>
          <cell r="H1534">
            <v>4</v>
          </cell>
          <cell r="I1534" t="str">
            <v>PFHpA (C7)</v>
          </cell>
          <cell r="J1534">
            <v>0.50216623576223363</v>
          </cell>
          <cell r="K1534" t="str">
            <v>G</v>
          </cell>
          <cell r="L1534">
            <v>2</v>
          </cell>
          <cell r="M1534">
            <v>96</v>
          </cell>
          <cell r="N1534">
            <v>5</v>
          </cell>
          <cell r="O1534" t="str">
            <v xml:space="preserve">Human </v>
          </cell>
          <cell r="P1534" t="str">
            <v>S1500+</v>
          </cell>
          <cell r="Q1534" t="str">
            <v>HepaRG</v>
          </cell>
          <cell r="R1534" t="str">
            <v>2D</v>
          </cell>
          <cell r="S1534" t="str">
            <v>NA</v>
          </cell>
          <cell r="T1534" t="str">
            <v>NA</v>
          </cell>
          <cell r="U1534" t="str">
            <v>NA</v>
          </cell>
        </row>
        <row r="1535">
          <cell r="A1535" t="str">
            <v>Plate7-D19</v>
          </cell>
          <cell r="B1535">
            <v>1531</v>
          </cell>
          <cell r="C1535">
            <v>7</v>
          </cell>
          <cell r="D1535" t="str">
            <v>17-0907-P2R2_D19_1H_3</v>
          </cell>
          <cell r="E1535" t="str">
            <v>17-0907-P2R2</v>
          </cell>
          <cell r="F1535" t="str">
            <v>D19</v>
          </cell>
          <cell r="G1535" t="str">
            <v>1H</v>
          </cell>
          <cell r="H1535">
            <v>3</v>
          </cell>
          <cell r="I1535" t="str">
            <v>PFHpA (C7)</v>
          </cell>
          <cell r="J1535">
            <v>0.15891336574754228</v>
          </cell>
          <cell r="K1535" t="str">
            <v>H</v>
          </cell>
          <cell r="L1535">
            <v>2</v>
          </cell>
          <cell r="M1535">
            <v>96</v>
          </cell>
          <cell r="N1535">
            <v>5</v>
          </cell>
          <cell r="O1535" t="str">
            <v xml:space="preserve">Human </v>
          </cell>
          <cell r="P1535" t="str">
            <v>S1500+</v>
          </cell>
          <cell r="Q1535" t="str">
            <v>HepaRG</v>
          </cell>
          <cell r="R1535" t="str">
            <v>2D</v>
          </cell>
          <cell r="S1535" t="str">
            <v>NA</v>
          </cell>
          <cell r="T1535" t="str">
            <v>NA</v>
          </cell>
          <cell r="U1535" t="str">
            <v>NA</v>
          </cell>
        </row>
        <row r="1536">
          <cell r="A1536" t="str">
            <v>Plate7-D20</v>
          </cell>
          <cell r="B1536">
            <v>1532</v>
          </cell>
          <cell r="C1536">
            <v>7</v>
          </cell>
          <cell r="D1536" t="str">
            <v>17-0907-P2R2_D20_1H_4</v>
          </cell>
          <cell r="E1536" t="str">
            <v>17-0907-P2R2</v>
          </cell>
          <cell r="F1536" t="str">
            <v>D20</v>
          </cell>
          <cell r="G1536" t="str">
            <v>1H</v>
          </cell>
          <cell r="H1536">
            <v>4</v>
          </cell>
          <cell r="I1536" t="str">
            <v>PFHpA (C7)</v>
          </cell>
          <cell r="J1536">
            <v>0.15891336574754228</v>
          </cell>
          <cell r="K1536" t="str">
            <v>H</v>
          </cell>
          <cell r="L1536">
            <v>2</v>
          </cell>
          <cell r="M1536">
            <v>96</v>
          </cell>
          <cell r="N1536">
            <v>5</v>
          </cell>
          <cell r="O1536" t="str">
            <v xml:space="preserve">Human </v>
          </cell>
          <cell r="P1536" t="str">
            <v>S1500+</v>
          </cell>
          <cell r="Q1536" t="str">
            <v>HepaRG</v>
          </cell>
          <cell r="R1536" t="str">
            <v>2D</v>
          </cell>
          <cell r="S1536" t="str">
            <v>NA</v>
          </cell>
          <cell r="T1536" t="str">
            <v>NA</v>
          </cell>
          <cell r="U1536" t="str">
            <v>NA</v>
          </cell>
        </row>
        <row r="1537">
          <cell r="A1537" t="str">
            <v>Plate7-D21</v>
          </cell>
          <cell r="B1537">
            <v>1535</v>
          </cell>
          <cell r="C1537">
            <v>7</v>
          </cell>
          <cell r="D1537" t="str">
            <v>17-0907-P2R2_D21_1I_3</v>
          </cell>
          <cell r="E1537" t="str">
            <v>17-0907-P2R2</v>
          </cell>
          <cell r="F1537" t="str">
            <v>D21</v>
          </cell>
          <cell r="G1537" t="str">
            <v>1I</v>
          </cell>
          <cell r="H1537">
            <v>3</v>
          </cell>
          <cell r="I1537" t="str">
            <v>PFHpA (C7)</v>
          </cell>
          <cell r="J1537">
            <v>5.0289039793526037E-2</v>
          </cell>
          <cell r="K1537" t="str">
            <v>I</v>
          </cell>
          <cell r="L1537">
            <v>2</v>
          </cell>
          <cell r="M1537">
            <v>96</v>
          </cell>
          <cell r="N1537">
            <v>5</v>
          </cell>
          <cell r="O1537" t="str">
            <v xml:space="preserve">Human </v>
          </cell>
          <cell r="P1537" t="str">
            <v>S1500+</v>
          </cell>
          <cell r="Q1537" t="str">
            <v>HepaRG</v>
          </cell>
          <cell r="R1537" t="str">
            <v>2D</v>
          </cell>
          <cell r="S1537" t="str">
            <v>NA</v>
          </cell>
          <cell r="T1537" t="str">
            <v>NA</v>
          </cell>
          <cell r="U1537" t="str">
            <v>NA</v>
          </cell>
        </row>
        <row r="1538">
          <cell r="A1538" t="str">
            <v>Plate7-D22</v>
          </cell>
          <cell r="B1538">
            <v>1536</v>
          </cell>
          <cell r="C1538">
            <v>7</v>
          </cell>
          <cell r="D1538" t="str">
            <v>17-0907-P2R2_D22_1I_4</v>
          </cell>
          <cell r="E1538" t="str">
            <v>17-0907-P2R2</v>
          </cell>
          <cell r="F1538" t="str">
            <v>D22</v>
          </cell>
          <cell r="G1538" t="str">
            <v>1I</v>
          </cell>
          <cell r="H1538">
            <v>4</v>
          </cell>
          <cell r="I1538" t="str">
            <v>PFHpA (C7)</v>
          </cell>
          <cell r="J1538">
            <v>5.0289039793526037E-2</v>
          </cell>
          <cell r="K1538" t="str">
            <v>I</v>
          </cell>
          <cell r="L1538">
            <v>2</v>
          </cell>
          <cell r="M1538">
            <v>96</v>
          </cell>
          <cell r="N1538">
            <v>5</v>
          </cell>
          <cell r="O1538" t="str">
            <v xml:space="preserve">Human </v>
          </cell>
          <cell r="P1538" t="str">
            <v>S1500+</v>
          </cell>
          <cell r="Q1538" t="str">
            <v>HepaRG</v>
          </cell>
          <cell r="R1538" t="str">
            <v>2D</v>
          </cell>
          <cell r="S1538" t="str">
            <v>NA</v>
          </cell>
          <cell r="T1538" t="str">
            <v>NA</v>
          </cell>
          <cell r="U1538" t="str">
            <v>NA</v>
          </cell>
        </row>
        <row r="1539">
          <cell r="A1539" t="str">
            <v>Plate7-D3</v>
          </cell>
          <cell r="B1539">
            <v>1503</v>
          </cell>
          <cell r="C1539">
            <v>7</v>
          </cell>
          <cell r="D1539" t="str">
            <v>17-0907-P2R2_D3_1A_3</v>
          </cell>
          <cell r="E1539" t="str">
            <v>17-0907-P2R2</v>
          </cell>
          <cell r="F1539" t="str">
            <v>D3</v>
          </cell>
          <cell r="G1539" t="str">
            <v>1A</v>
          </cell>
          <cell r="H1539">
            <v>3</v>
          </cell>
          <cell r="I1539" t="str">
            <v>PFHpA (C7)</v>
          </cell>
          <cell r="J1539">
            <v>500</v>
          </cell>
          <cell r="K1539" t="str">
            <v>A</v>
          </cell>
          <cell r="L1539">
            <v>2</v>
          </cell>
          <cell r="M1539">
            <v>96</v>
          </cell>
          <cell r="N1539">
            <v>5</v>
          </cell>
          <cell r="O1539" t="str">
            <v xml:space="preserve">Human </v>
          </cell>
          <cell r="P1539" t="str">
            <v>S1500+</v>
          </cell>
          <cell r="Q1539" t="str">
            <v>HepaRG</v>
          </cell>
          <cell r="R1539" t="str">
            <v>2D</v>
          </cell>
          <cell r="S1539" t="str">
            <v>NA</v>
          </cell>
          <cell r="T1539" t="str">
            <v>NA</v>
          </cell>
          <cell r="U1539" t="str">
            <v>NA</v>
          </cell>
        </row>
        <row r="1540">
          <cell r="A1540" t="str">
            <v>Plate7-D4</v>
          </cell>
          <cell r="B1540">
            <v>1504</v>
          </cell>
          <cell r="C1540">
            <v>7</v>
          </cell>
          <cell r="D1540" t="str">
            <v>17-0907-P2R2_D4_1A_4</v>
          </cell>
          <cell r="E1540" t="str">
            <v>17-0907-P2R2</v>
          </cell>
          <cell r="F1540" t="str">
            <v>D4</v>
          </cell>
          <cell r="G1540" t="str">
            <v>1A</v>
          </cell>
          <cell r="H1540">
            <v>4</v>
          </cell>
          <cell r="I1540" t="str">
            <v>PFHpA (C7)</v>
          </cell>
          <cell r="J1540">
            <v>500</v>
          </cell>
          <cell r="K1540" t="str">
            <v>A</v>
          </cell>
          <cell r="L1540">
            <v>2</v>
          </cell>
          <cell r="M1540">
            <v>96</v>
          </cell>
          <cell r="N1540">
            <v>5</v>
          </cell>
          <cell r="O1540" t="str">
            <v xml:space="preserve">Human </v>
          </cell>
          <cell r="P1540" t="str">
            <v>S1500+</v>
          </cell>
          <cell r="Q1540" t="str">
            <v>HepaRG</v>
          </cell>
          <cell r="R1540" t="str">
            <v>2D</v>
          </cell>
          <cell r="S1540" t="str">
            <v>NA</v>
          </cell>
          <cell r="T1540" t="str">
            <v>NA</v>
          </cell>
          <cell r="U1540" t="str">
            <v>NA</v>
          </cell>
        </row>
        <row r="1541">
          <cell r="A1541" t="str">
            <v>Plate7-D5</v>
          </cell>
          <cell r="B1541">
            <v>1507</v>
          </cell>
          <cell r="C1541">
            <v>7</v>
          </cell>
          <cell r="D1541" t="str">
            <v>17-0907-P2R2_D5_1B_3</v>
          </cell>
          <cell r="E1541" t="str">
            <v>17-0907-P2R2</v>
          </cell>
          <cell r="F1541" t="str">
            <v>D5</v>
          </cell>
          <cell r="G1541" t="str">
            <v>1B</v>
          </cell>
          <cell r="H1541">
            <v>3</v>
          </cell>
          <cell r="I1541" t="str">
            <v>PFHpA (C7)</v>
          </cell>
          <cell r="J1541">
            <v>158.22784810126581</v>
          </cell>
          <cell r="K1541" t="str">
            <v>B</v>
          </cell>
          <cell r="L1541">
            <v>2</v>
          </cell>
          <cell r="M1541">
            <v>96</v>
          </cell>
          <cell r="N1541">
            <v>5</v>
          </cell>
          <cell r="O1541" t="str">
            <v xml:space="preserve">Human </v>
          </cell>
          <cell r="P1541" t="str">
            <v>S1500+</v>
          </cell>
          <cell r="Q1541" t="str">
            <v>HepaRG</v>
          </cell>
          <cell r="R1541" t="str">
            <v>2D</v>
          </cell>
          <cell r="S1541" t="str">
            <v>NA</v>
          </cell>
          <cell r="T1541" t="str">
            <v>NA</v>
          </cell>
          <cell r="U1541" t="str">
            <v>NA</v>
          </cell>
        </row>
        <row r="1542">
          <cell r="A1542" t="str">
            <v>Plate7-D6</v>
          </cell>
          <cell r="B1542">
            <v>1508</v>
          </cell>
          <cell r="C1542">
            <v>7</v>
          </cell>
          <cell r="D1542" t="str">
            <v>17-0907-P2R2_D6_1B_4</v>
          </cell>
          <cell r="E1542" t="str">
            <v>17-0907-P2R2</v>
          </cell>
          <cell r="F1542" t="str">
            <v>D6</v>
          </cell>
          <cell r="G1542" t="str">
            <v>1B</v>
          </cell>
          <cell r="H1542">
            <v>4</v>
          </cell>
          <cell r="I1542" t="str">
            <v>PFHpA (C7)</v>
          </cell>
          <cell r="J1542">
            <v>158.22784810126581</v>
          </cell>
          <cell r="K1542" t="str">
            <v>B</v>
          </cell>
          <cell r="L1542">
            <v>2</v>
          </cell>
          <cell r="M1542">
            <v>96</v>
          </cell>
          <cell r="N1542">
            <v>5</v>
          </cell>
          <cell r="O1542" t="str">
            <v xml:space="preserve">Human </v>
          </cell>
          <cell r="P1542" t="str">
            <v>S1500+</v>
          </cell>
          <cell r="Q1542" t="str">
            <v>HepaRG</v>
          </cell>
          <cell r="R1542" t="str">
            <v>2D</v>
          </cell>
          <cell r="S1542" t="str">
            <v>NA</v>
          </cell>
          <cell r="T1542" t="str">
            <v>NA</v>
          </cell>
          <cell r="U1542" t="str">
            <v>NA</v>
          </cell>
        </row>
        <row r="1543">
          <cell r="A1543" t="str">
            <v>Plate7-D7</v>
          </cell>
          <cell r="B1543">
            <v>1511</v>
          </cell>
          <cell r="C1543">
            <v>7</v>
          </cell>
          <cell r="D1543" t="str">
            <v>17-0907-P2R2_D7_1C_3</v>
          </cell>
          <cell r="E1543" t="str">
            <v>17-0907-P2R2</v>
          </cell>
          <cell r="F1543" t="str">
            <v>D7</v>
          </cell>
          <cell r="G1543" t="str">
            <v>1C</v>
          </cell>
          <cell r="H1543">
            <v>3</v>
          </cell>
          <cell r="I1543" t="str">
            <v>PFHpA (C7)</v>
          </cell>
          <cell r="J1543">
            <v>50.072103829514496</v>
          </cell>
          <cell r="K1543" t="str">
            <v>C</v>
          </cell>
          <cell r="L1543">
            <v>2</v>
          </cell>
          <cell r="M1543">
            <v>96</v>
          </cell>
          <cell r="N1543">
            <v>5</v>
          </cell>
          <cell r="O1543" t="str">
            <v xml:space="preserve">Human </v>
          </cell>
          <cell r="P1543" t="str">
            <v>S1500+</v>
          </cell>
          <cell r="Q1543" t="str">
            <v>HepaRG</v>
          </cell>
          <cell r="R1543" t="str">
            <v>2D</v>
          </cell>
          <cell r="S1543" t="str">
            <v>NA</v>
          </cell>
          <cell r="T1543" t="str">
            <v>NA</v>
          </cell>
          <cell r="U1543" t="str">
            <v>NA</v>
          </cell>
        </row>
        <row r="1544">
          <cell r="A1544" t="str">
            <v>Plate7-D8</v>
          </cell>
          <cell r="B1544">
            <v>1512</v>
          </cell>
          <cell r="C1544">
            <v>7</v>
          </cell>
          <cell r="D1544" t="str">
            <v>17-0907-P2R2_D8_1C_4</v>
          </cell>
          <cell r="E1544" t="str">
            <v>17-0907-P2R2</v>
          </cell>
          <cell r="F1544" t="str">
            <v>D8</v>
          </cell>
          <cell r="G1544" t="str">
            <v>1C</v>
          </cell>
          <cell r="H1544">
            <v>4</v>
          </cell>
          <cell r="I1544" t="str">
            <v>PFHpA (C7)</v>
          </cell>
          <cell r="J1544">
            <v>50.072103829514496</v>
          </cell>
          <cell r="K1544" t="str">
            <v>C</v>
          </cell>
          <cell r="L1544">
            <v>2</v>
          </cell>
          <cell r="M1544">
            <v>96</v>
          </cell>
          <cell r="N1544">
            <v>5</v>
          </cell>
          <cell r="O1544" t="str">
            <v xml:space="preserve">Human </v>
          </cell>
          <cell r="P1544" t="str">
            <v>S1500+</v>
          </cell>
          <cell r="Q1544" t="str">
            <v>HepaRG</v>
          </cell>
          <cell r="R1544" t="str">
            <v>2D</v>
          </cell>
          <cell r="S1544" t="str">
            <v>NA</v>
          </cell>
          <cell r="T1544" t="str">
            <v>NA</v>
          </cell>
          <cell r="U1544" t="str">
            <v>NA</v>
          </cell>
        </row>
        <row r="1545">
          <cell r="A1545" t="str">
            <v>Plate7-D9</v>
          </cell>
          <cell r="B1545">
            <v>1515</v>
          </cell>
          <cell r="C1545">
            <v>7</v>
          </cell>
          <cell r="D1545" t="str">
            <v>17-0907-P2R2_D9_1D_3</v>
          </cell>
          <cell r="E1545" t="str">
            <v>17-0907-P2R2</v>
          </cell>
          <cell r="F1545" t="str">
            <v>D9</v>
          </cell>
          <cell r="G1545" t="str">
            <v>1D</v>
          </cell>
          <cell r="H1545">
            <v>3</v>
          </cell>
          <cell r="I1545" t="str">
            <v>PFHpA (C7)</v>
          </cell>
          <cell r="J1545">
            <v>15.84560247769446</v>
          </cell>
          <cell r="K1545" t="str">
            <v>D</v>
          </cell>
          <cell r="L1545">
            <v>2</v>
          </cell>
          <cell r="M1545">
            <v>96</v>
          </cell>
          <cell r="N1545">
            <v>5</v>
          </cell>
          <cell r="O1545" t="str">
            <v xml:space="preserve">Human </v>
          </cell>
          <cell r="P1545" t="str">
            <v>S1500+</v>
          </cell>
          <cell r="Q1545" t="str">
            <v>HepaRG</v>
          </cell>
          <cell r="R1545" t="str">
            <v>2D</v>
          </cell>
          <cell r="S1545" t="str">
            <v>NA</v>
          </cell>
          <cell r="T1545" t="str">
            <v>NA</v>
          </cell>
          <cell r="U1545" t="str">
            <v>NA</v>
          </cell>
        </row>
        <row r="1546">
          <cell r="A1546" t="str">
            <v>Plate7-E1</v>
          </cell>
          <cell r="B1546">
            <v>1745</v>
          </cell>
          <cell r="C1546">
            <v>7</v>
          </cell>
          <cell r="D1546" t="str">
            <v>17-0907-P2R2_E1_NTP- CONTROL-5_1</v>
          </cell>
          <cell r="E1546" t="str">
            <v>17-0907-P2R2</v>
          </cell>
          <cell r="F1546" t="str">
            <v>E1</v>
          </cell>
          <cell r="G1546" t="str">
            <v>NTP- CONTROL-5</v>
          </cell>
          <cell r="H1546">
            <v>1</v>
          </cell>
          <cell r="I1546" t="str">
            <v>Lysate control1</v>
          </cell>
          <cell r="J1546" t="str">
            <v>NA</v>
          </cell>
          <cell r="K1546" t="str">
            <v>NA</v>
          </cell>
          <cell r="L1546">
            <v>2</v>
          </cell>
          <cell r="M1546">
            <v>96</v>
          </cell>
          <cell r="N1546">
            <v>5</v>
          </cell>
          <cell r="O1546" t="str">
            <v xml:space="preserve">Human </v>
          </cell>
          <cell r="P1546" t="str">
            <v>S1500+</v>
          </cell>
          <cell r="Q1546" t="str">
            <v>HepaRG</v>
          </cell>
          <cell r="R1546" t="str">
            <v>2D</v>
          </cell>
          <cell r="S1546" t="str">
            <v>NA</v>
          </cell>
          <cell r="T1546" t="str">
            <v>NA</v>
          </cell>
          <cell r="U1546" t="str">
            <v>NA</v>
          </cell>
        </row>
        <row r="1547">
          <cell r="A1547" t="str">
            <v>Plate7-E10</v>
          </cell>
          <cell r="B1547">
            <v>1550</v>
          </cell>
          <cell r="C1547">
            <v>7</v>
          </cell>
          <cell r="D1547" t="str">
            <v>17-0907-P2R2_E10_2D_2</v>
          </cell>
          <cell r="E1547" t="str">
            <v>17-0907-P2R2</v>
          </cell>
          <cell r="F1547" t="str">
            <v>E10</v>
          </cell>
          <cell r="G1547" t="str">
            <v>2D</v>
          </cell>
          <cell r="H1547">
            <v>2</v>
          </cell>
          <cell r="I1547" t="str">
            <v>6,2 methylacrylate</v>
          </cell>
          <cell r="J1547">
            <v>15.84560247769446</v>
          </cell>
          <cell r="K1547" t="str">
            <v>D</v>
          </cell>
          <cell r="L1547">
            <v>2</v>
          </cell>
          <cell r="M1547">
            <v>96</v>
          </cell>
          <cell r="N1547">
            <v>5</v>
          </cell>
          <cell r="O1547" t="str">
            <v xml:space="preserve">Human </v>
          </cell>
          <cell r="P1547" t="str">
            <v>S1500+</v>
          </cell>
          <cell r="Q1547" t="str">
            <v>HepaRG</v>
          </cell>
          <cell r="R1547" t="str">
            <v>2D</v>
          </cell>
          <cell r="S1547" t="str">
            <v>NA</v>
          </cell>
          <cell r="T1547" t="str">
            <v>NA</v>
          </cell>
          <cell r="U1547" t="str">
            <v>NA</v>
          </cell>
        </row>
        <row r="1548">
          <cell r="A1548" t="str">
            <v>Plate7-E11</v>
          </cell>
          <cell r="B1548">
            <v>1553</v>
          </cell>
          <cell r="C1548">
            <v>7</v>
          </cell>
          <cell r="D1548" t="str">
            <v>17-0907-P2R2_E11_2E_1</v>
          </cell>
          <cell r="E1548" t="str">
            <v>17-0907-P2R2</v>
          </cell>
          <cell r="F1548" t="str">
            <v>E11</v>
          </cell>
          <cell r="G1548" t="str">
            <v>2E</v>
          </cell>
          <cell r="H1548">
            <v>1</v>
          </cell>
          <cell r="I1548" t="str">
            <v>6,2 methylacrylate</v>
          </cell>
          <cell r="J1548">
            <v>5.0144311638273606</v>
          </cell>
          <cell r="K1548" t="str">
            <v>E</v>
          </cell>
          <cell r="L1548">
            <v>2</v>
          </cell>
          <cell r="M1548">
            <v>96</v>
          </cell>
          <cell r="N1548">
            <v>5</v>
          </cell>
          <cell r="O1548" t="str">
            <v xml:space="preserve">Human </v>
          </cell>
          <cell r="P1548" t="str">
            <v>S1500+</v>
          </cell>
          <cell r="Q1548" t="str">
            <v>HepaRG</v>
          </cell>
          <cell r="R1548" t="str">
            <v>2D</v>
          </cell>
          <cell r="S1548" t="str">
            <v>NA</v>
          </cell>
          <cell r="T1548" t="str">
            <v>NA</v>
          </cell>
          <cell r="U1548" t="str">
            <v>NA</v>
          </cell>
        </row>
        <row r="1549">
          <cell r="A1549" t="str">
            <v>Plate7-E12</v>
          </cell>
          <cell r="B1549">
            <v>1554</v>
          </cell>
          <cell r="C1549">
            <v>7</v>
          </cell>
          <cell r="D1549" t="str">
            <v>17-0907-P2R2_E12_2E_2</v>
          </cell>
          <cell r="E1549" t="str">
            <v>17-0907-P2R2</v>
          </cell>
          <cell r="F1549" t="str">
            <v>E12</v>
          </cell>
          <cell r="G1549" t="str">
            <v>2E</v>
          </cell>
          <cell r="H1549">
            <v>2</v>
          </cell>
          <cell r="I1549" t="str">
            <v>6,2 methylacrylate</v>
          </cell>
          <cell r="J1549">
            <v>5.0144311638273606</v>
          </cell>
          <cell r="K1549" t="str">
            <v>E</v>
          </cell>
          <cell r="L1549">
            <v>2</v>
          </cell>
          <cell r="M1549">
            <v>96</v>
          </cell>
          <cell r="N1549">
            <v>5</v>
          </cell>
          <cell r="O1549" t="str">
            <v xml:space="preserve">Human </v>
          </cell>
          <cell r="P1549" t="str">
            <v>S1500+</v>
          </cell>
          <cell r="Q1549" t="str">
            <v>HepaRG</v>
          </cell>
          <cell r="R1549" t="str">
            <v>2D</v>
          </cell>
          <cell r="S1549" t="str">
            <v>NA</v>
          </cell>
          <cell r="T1549" t="str">
            <v>NA</v>
          </cell>
          <cell r="U1549" t="str">
            <v>NA</v>
          </cell>
        </row>
        <row r="1550">
          <cell r="A1550" t="str">
            <v>Plate7-E13</v>
          </cell>
          <cell r="B1550">
            <v>1721</v>
          </cell>
          <cell r="C1550">
            <v>7</v>
          </cell>
          <cell r="D1550" t="str">
            <v>17-0907-P2R2_E13_Media _1</v>
          </cell>
          <cell r="E1550" t="str">
            <v>17-0907-P2R2</v>
          </cell>
          <cell r="F1550" t="str">
            <v>E13</v>
          </cell>
          <cell r="G1550" t="str">
            <v xml:space="preserve">Media </v>
          </cell>
          <cell r="H1550">
            <v>1</v>
          </cell>
          <cell r="I1550" t="str">
            <v>Media control</v>
          </cell>
          <cell r="J1550">
            <v>0</v>
          </cell>
          <cell r="K1550" t="str">
            <v>NA</v>
          </cell>
          <cell r="L1550">
            <v>2</v>
          </cell>
          <cell r="M1550">
            <v>96</v>
          </cell>
          <cell r="N1550">
            <v>5</v>
          </cell>
          <cell r="O1550" t="str">
            <v xml:space="preserve">Human </v>
          </cell>
          <cell r="P1550" t="str">
            <v>S1500+</v>
          </cell>
          <cell r="Q1550" t="str">
            <v>HepaRG</v>
          </cell>
          <cell r="R1550" t="str">
            <v>2D</v>
          </cell>
          <cell r="S1550" t="str">
            <v>NA</v>
          </cell>
          <cell r="T1550" t="str">
            <v>NA</v>
          </cell>
          <cell r="U1550" t="str">
            <v>NA</v>
          </cell>
        </row>
        <row r="1551">
          <cell r="A1551" t="str">
            <v>Plate7-E14</v>
          </cell>
          <cell r="B1551">
            <v>1722</v>
          </cell>
          <cell r="C1551">
            <v>7</v>
          </cell>
          <cell r="D1551" t="str">
            <v>17-0907-P2R2_E14_Media _2</v>
          </cell>
          <cell r="E1551" t="str">
            <v>17-0907-P2R2</v>
          </cell>
          <cell r="F1551" t="str">
            <v>E14</v>
          </cell>
          <cell r="G1551" t="str">
            <v xml:space="preserve">Media </v>
          </cell>
          <cell r="H1551">
            <v>2</v>
          </cell>
          <cell r="I1551" t="str">
            <v>Media control</v>
          </cell>
          <cell r="J1551">
            <v>0</v>
          </cell>
          <cell r="K1551" t="str">
            <v>NA</v>
          </cell>
          <cell r="L1551">
            <v>2</v>
          </cell>
          <cell r="M1551">
            <v>96</v>
          </cell>
          <cell r="N1551">
            <v>5</v>
          </cell>
          <cell r="O1551" t="str">
            <v xml:space="preserve">Human </v>
          </cell>
          <cell r="P1551" t="str">
            <v>S1500+</v>
          </cell>
          <cell r="Q1551" t="str">
            <v>HepaRG</v>
          </cell>
          <cell r="R1551" t="str">
            <v>2D</v>
          </cell>
          <cell r="S1551" t="str">
            <v>NA</v>
          </cell>
          <cell r="T1551" t="str">
            <v>NA</v>
          </cell>
          <cell r="U1551" t="str">
            <v>NA</v>
          </cell>
        </row>
        <row r="1552">
          <cell r="A1552" t="str">
            <v>Plate7-E15</v>
          </cell>
          <cell r="B1552">
            <v>1557</v>
          </cell>
          <cell r="C1552">
            <v>7</v>
          </cell>
          <cell r="D1552" t="str">
            <v>17-0907-P2R2_E15_2F_1</v>
          </cell>
          <cell r="E1552" t="str">
            <v>17-0907-P2R2</v>
          </cell>
          <cell r="F1552" t="str">
            <v>E15</v>
          </cell>
          <cell r="G1552" t="str">
            <v>2F</v>
          </cell>
          <cell r="H1552">
            <v>1</v>
          </cell>
          <cell r="I1552" t="str">
            <v>6,2 methylacrylate</v>
          </cell>
          <cell r="J1552">
            <v>1.5868453050086584</v>
          </cell>
          <cell r="K1552" t="str">
            <v>F</v>
          </cell>
          <cell r="L1552">
            <v>2</v>
          </cell>
          <cell r="M1552">
            <v>96</v>
          </cell>
          <cell r="N1552">
            <v>5</v>
          </cell>
          <cell r="O1552" t="str">
            <v xml:space="preserve">Human </v>
          </cell>
          <cell r="P1552" t="str">
            <v>S1500+</v>
          </cell>
          <cell r="Q1552" t="str">
            <v>HepaRG</v>
          </cell>
          <cell r="R1552" t="str">
            <v>2D</v>
          </cell>
          <cell r="S1552" t="str">
            <v>NA</v>
          </cell>
          <cell r="T1552" t="str">
            <v>NA</v>
          </cell>
          <cell r="U1552" t="str">
            <v>NA</v>
          </cell>
        </row>
        <row r="1553">
          <cell r="A1553" t="str">
            <v>Plate7-E16</v>
          </cell>
          <cell r="B1553">
            <v>1558</v>
          </cell>
          <cell r="C1553">
            <v>7</v>
          </cell>
          <cell r="D1553" t="str">
            <v>17-0907-P2R2_E16_2F_2</v>
          </cell>
          <cell r="E1553" t="str">
            <v>17-0907-P2R2</v>
          </cell>
          <cell r="F1553" t="str">
            <v>E16</v>
          </cell>
          <cell r="G1553" t="str">
            <v>2F</v>
          </cell>
          <cell r="H1553">
            <v>2</v>
          </cell>
          <cell r="I1553" t="str">
            <v>6,2 methylacrylate</v>
          </cell>
          <cell r="J1553">
            <v>1.5868453050086584</v>
          </cell>
          <cell r="K1553" t="str">
            <v>F</v>
          </cell>
          <cell r="L1553">
            <v>2</v>
          </cell>
          <cell r="M1553">
            <v>96</v>
          </cell>
          <cell r="N1553">
            <v>5</v>
          </cell>
          <cell r="O1553" t="str">
            <v xml:space="preserve">Human </v>
          </cell>
          <cell r="P1553" t="str">
            <v>S1500+</v>
          </cell>
          <cell r="Q1553" t="str">
            <v>HepaRG</v>
          </cell>
          <cell r="R1553" t="str">
            <v>2D</v>
          </cell>
          <cell r="S1553" t="str">
            <v>NA</v>
          </cell>
          <cell r="T1553" t="str">
            <v>NA</v>
          </cell>
          <cell r="U1553" t="str">
            <v>NA</v>
          </cell>
        </row>
        <row r="1554">
          <cell r="A1554" t="str">
            <v>Plate7-E17</v>
          </cell>
          <cell r="B1554">
            <v>1561</v>
          </cell>
          <cell r="C1554">
            <v>7</v>
          </cell>
          <cell r="D1554" t="str">
            <v>17-0907-P2R2_E17_2G_1</v>
          </cell>
          <cell r="E1554" t="str">
            <v>17-0907-P2R2</v>
          </cell>
          <cell r="F1554" t="str">
            <v>E17</v>
          </cell>
          <cell r="G1554" t="str">
            <v>2G</v>
          </cell>
          <cell r="H1554">
            <v>1</v>
          </cell>
          <cell r="I1554" t="str">
            <v>6,2 methylacrylate</v>
          </cell>
          <cell r="J1554">
            <v>0.50216623576223363</v>
          </cell>
          <cell r="K1554" t="str">
            <v>G</v>
          </cell>
          <cell r="L1554">
            <v>2</v>
          </cell>
          <cell r="M1554">
            <v>96</v>
          </cell>
          <cell r="N1554">
            <v>5</v>
          </cell>
          <cell r="O1554" t="str">
            <v xml:space="preserve">Human </v>
          </cell>
          <cell r="P1554" t="str">
            <v>S1500+</v>
          </cell>
          <cell r="Q1554" t="str">
            <v>HepaRG</v>
          </cell>
          <cell r="R1554" t="str">
            <v>2D</v>
          </cell>
          <cell r="S1554" t="str">
            <v>NA</v>
          </cell>
          <cell r="T1554" t="str">
            <v>NA</v>
          </cell>
          <cell r="U1554" t="str">
            <v>NA</v>
          </cell>
        </row>
        <row r="1555">
          <cell r="A1555" t="str">
            <v>Plate7-E18</v>
          </cell>
          <cell r="B1555">
            <v>1562</v>
          </cell>
          <cell r="C1555">
            <v>7</v>
          </cell>
          <cell r="D1555" t="str">
            <v>17-0907-P2R2_E18_2G_2</v>
          </cell>
          <cell r="E1555" t="str">
            <v>17-0907-P2R2</v>
          </cell>
          <cell r="F1555" t="str">
            <v>E18</v>
          </cell>
          <cell r="G1555" t="str">
            <v>2G</v>
          </cell>
          <cell r="H1555">
            <v>2</v>
          </cell>
          <cell r="I1555" t="str">
            <v>6,2 methylacrylate</v>
          </cell>
          <cell r="J1555">
            <v>0.50216623576223363</v>
          </cell>
          <cell r="K1555" t="str">
            <v>G</v>
          </cell>
          <cell r="L1555">
            <v>2</v>
          </cell>
          <cell r="M1555">
            <v>96</v>
          </cell>
          <cell r="N1555">
            <v>5</v>
          </cell>
          <cell r="O1555" t="str">
            <v xml:space="preserve">Human </v>
          </cell>
          <cell r="P1555" t="str">
            <v>S1500+</v>
          </cell>
          <cell r="Q1555" t="str">
            <v>HepaRG</v>
          </cell>
          <cell r="R1555" t="str">
            <v>2D</v>
          </cell>
          <cell r="S1555" t="str">
            <v>NA</v>
          </cell>
          <cell r="T1555" t="str">
            <v>NA</v>
          </cell>
          <cell r="U1555" t="str">
            <v>NA</v>
          </cell>
        </row>
        <row r="1556">
          <cell r="A1556" t="str">
            <v>Plate7-E19</v>
          </cell>
          <cell r="B1556">
            <v>1565</v>
          </cell>
          <cell r="C1556">
            <v>7</v>
          </cell>
          <cell r="D1556" t="str">
            <v>17-0907-P2R2_E19_2H_1</v>
          </cell>
          <cell r="E1556" t="str">
            <v>17-0907-P2R2</v>
          </cell>
          <cell r="F1556" t="str">
            <v>E19</v>
          </cell>
          <cell r="G1556" t="str">
            <v>2H</v>
          </cell>
          <cell r="H1556">
            <v>1</v>
          </cell>
          <cell r="I1556" t="str">
            <v>6,2 methylacrylate</v>
          </cell>
          <cell r="J1556">
            <v>0.15891336574754228</v>
          </cell>
          <cell r="K1556" t="str">
            <v>H</v>
          </cell>
          <cell r="L1556">
            <v>2</v>
          </cell>
          <cell r="M1556">
            <v>96</v>
          </cell>
          <cell r="N1556">
            <v>5</v>
          </cell>
          <cell r="O1556" t="str">
            <v xml:space="preserve">Human </v>
          </cell>
          <cell r="P1556" t="str">
            <v>S1500+</v>
          </cell>
          <cell r="Q1556" t="str">
            <v>HepaRG</v>
          </cell>
          <cell r="R1556" t="str">
            <v>2D</v>
          </cell>
          <cell r="S1556" t="str">
            <v>NA</v>
          </cell>
          <cell r="T1556" t="str">
            <v>NA</v>
          </cell>
          <cell r="U1556" t="str">
            <v>NA</v>
          </cell>
        </row>
        <row r="1557">
          <cell r="A1557" t="str">
            <v>Plate7-E20</v>
          </cell>
          <cell r="B1557">
            <v>1566</v>
          </cell>
          <cell r="C1557">
            <v>7</v>
          </cell>
          <cell r="D1557" t="str">
            <v>17-0907-P2R2_E20_2H_2</v>
          </cell>
          <cell r="E1557" t="str">
            <v>17-0907-P2R2</v>
          </cell>
          <cell r="F1557" t="str">
            <v>E20</v>
          </cell>
          <cell r="G1557" t="str">
            <v>2H</v>
          </cell>
          <cell r="H1557">
            <v>2</v>
          </cell>
          <cell r="I1557" t="str">
            <v>6,2 methylacrylate</v>
          </cell>
          <cell r="J1557">
            <v>0.15891336574754228</v>
          </cell>
          <cell r="K1557" t="str">
            <v>H</v>
          </cell>
          <cell r="L1557">
            <v>2</v>
          </cell>
          <cell r="M1557">
            <v>96</v>
          </cell>
          <cell r="N1557">
            <v>5</v>
          </cell>
          <cell r="O1557" t="str">
            <v xml:space="preserve">Human </v>
          </cell>
          <cell r="P1557" t="str">
            <v>S1500+</v>
          </cell>
          <cell r="Q1557" t="str">
            <v>HepaRG</v>
          </cell>
          <cell r="R1557" t="str">
            <v>2D</v>
          </cell>
          <cell r="S1557" t="str">
            <v>NA</v>
          </cell>
          <cell r="T1557" t="str">
            <v>NA</v>
          </cell>
          <cell r="U1557" t="str">
            <v>NA</v>
          </cell>
        </row>
        <row r="1558">
          <cell r="A1558" t="str">
            <v>Plate7-E21</v>
          </cell>
          <cell r="B1558">
            <v>1569</v>
          </cell>
          <cell r="C1558">
            <v>7</v>
          </cell>
          <cell r="D1558" t="str">
            <v>17-0907-P2R2_E21_2I_1</v>
          </cell>
          <cell r="E1558" t="str">
            <v>17-0907-P2R2</v>
          </cell>
          <cell r="F1558" t="str">
            <v>E21</v>
          </cell>
          <cell r="G1558" t="str">
            <v>2I</v>
          </cell>
          <cell r="H1558">
            <v>1</v>
          </cell>
          <cell r="I1558" t="str">
            <v>6,2 methylacrylate</v>
          </cell>
          <cell r="J1558">
            <v>5.0289039793526037E-2</v>
          </cell>
          <cell r="K1558" t="str">
            <v>I</v>
          </cell>
          <cell r="L1558">
            <v>2</v>
          </cell>
          <cell r="M1558">
            <v>96</v>
          </cell>
          <cell r="N1558">
            <v>5</v>
          </cell>
          <cell r="O1558" t="str">
            <v xml:space="preserve">Human </v>
          </cell>
          <cell r="P1558" t="str">
            <v>S1500+</v>
          </cell>
          <cell r="Q1558" t="str">
            <v>HepaRG</v>
          </cell>
          <cell r="R1558" t="str">
            <v>2D</v>
          </cell>
          <cell r="S1558" t="str">
            <v>NA</v>
          </cell>
          <cell r="T1558" t="str">
            <v>NA</v>
          </cell>
          <cell r="U1558" t="str">
            <v>NA</v>
          </cell>
        </row>
        <row r="1559">
          <cell r="A1559" t="str">
            <v>Plate7-E22</v>
          </cell>
          <cell r="B1559">
            <v>1570</v>
          </cell>
          <cell r="C1559">
            <v>7</v>
          </cell>
          <cell r="D1559" t="str">
            <v>17-0907-P2R2_E22_2I_2</v>
          </cell>
          <cell r="E1559" t="str">
            <v>17-0907-P2R2</v>
          </cell>
          <cell r="F1559" t="str">
            <v>E22</v>
          </cell>
          <cell r="G1559" t="str">
            <v>2I</v>
          </cell>
          <cell r="H1559">
            <v>2</v>
          </cell>
          <cell r="I1559" t="str">
            <v>6,2 methylacrylate</v>
          </cell>
          <cell r="J1559">
            <v>5.0289039793526037E-2</v>
          </cell>
          <cell r="K1559" t="str">
            <v>I</v>
          </cell>
          <cell r="L1559">
            <v>2</v>
          </cell>
          <cell r="M1559">
            <v>96</v>
          </cell>
          <cell r="N1559">
            <v>5</v>
          </cell>
          <cell r="O1559" t="str">
            <v xml:space="preserve">Human </v>
          </cell>
          <cell r="P1559" t="str">
            <v>S1500+</v>
          </cell>
          <cell r="Q1559" t="str">
            <v>HepaRG</v>
          </cell>
          <cell r="R1559" t="str">
            <v>2D</v>
          </cell>
          <cell r="S1559" t="str">
            <v>NA</v>
          </cell>
          <cell r="T1559" t="str">
            <v>NA</v>
          </cell>
          <cell r="U1559" t="str">
            <v>NA</v>
          </cell>
        </row>
        <row r="1560">
          <cell r="A1560" t="str">
            <v>Plate7-E3</v>
          </cell>
          <cell r="B1560">
            <v>1537</v>
          </cell>
          <cell r="C1560">
            <v>7</v>
          </cell>
          <cell r="D1560" t="str">
            <v>17-0907-P2R2_E3_2A_1</v>
          </cell>
          <cell r="E1560" t="str">
            <v>17-0907-P2R2</v>
          </cell>
          <cell r="F1560" t="str">
            <v>E3</v>
          </cell>
          <cell r="G1560" t="str">
            <v>2A</v>
          </cell>
          <cell r="H1560">
            <v>1</v>
          </cell>
          <cell r="I1560" t="str">
            <v>6,2 methylacrylate</v>
          </cell>
          <cell r="J1560">
            <v>500</v>
          </cell>
          <cell r="K1560" t="str">
            <v>A</v>
          </cell>
          <cell r="L1560">
            <v>2</v>
          </cell>
          <cell r="M1560">
            <v>96</v>
          </cell>
          <cell r="N1560">
            <v>5</v>
          </cell>
          <cell r="O1560" t="str">
            <v xml:space="preserve">Human </v>
          </cell>
          <cell r="P1560" t="str">
            <v>S1500+</v>
          </cell>
          <cell r="Q1560" t="str">
            <v>HepaRG</v>
          </cell>
          <cell r="R1560" t="str">
            <v>2D</v>
          </cell>
          <cell r="S1560" t="str">
            <v>NA</v>
          </cell>
          <cell r="T1560" t="str">
            <v>NA</v>
          </cell>
          <cell r="U1560" t="str">
            <v>NA</v>
          </cell>
        </row>
        <row r="1561">
          <cell r="A1561" t="str">
            <v>Plate7-E4</v>
          </cell>
          <cell r="B1561">
            <v>1538</v>
          </cell>
          <cell r="C1561">
            <v>7</v>
          </cell>
          <cell r="D1561" t="str">
            <v>17-0907-P2R2_E4_2A_2</v>
          </cell>
          <cell r="E1561" t="str">
            <v>17-0907-P2R2</v>
          </cell>
          <cell r="F1561" t="str">
            <v>E4</v>
          </cell>
          <cell r="G1561" t="str">
            <v>2A</v>
          </cell>
          <cell r="H1561">
            <v>2</v>
          </cell>
          <cell r="I1561" t="str">
            <v>6,2 methylacrylate</v>
          </cell>
          <cell r="J1561">
            <v>500</v>
          </cell>
          <cell r="K1561" t="str">
            <v>A</v>
          </cell>
          <cell r="L1561">
            <v>2</v>
          </cell>
          <cell r="M1561">
            <v>96</v>
          </cell>
          <cell r="N1561">
            <v>5</v>
          </cell>
          <cell r="O1561" t="str">
            <v xml:space="preserve">Human </v>
          </cell>
          <cell r="P1561" t="str">
            <v>S1500+</v>
          </cell>
          <cell r="Q1561" t="str">
            <v>HepaRG</v>
          </cell>
          <cell r="R1561" t="str">
            <v>2D</v>
          </cell>
          <cell r="S1561" t="str">
            <v>NA</v>
          </cell>
          <cell r="T1561" t="str">
            <v>NA</v>
          </cell>
          <cell r="U1561" t="str">
            <v>NA</v>
          </cell>
        </row>
        <row r="1562">
          <cell r="A1562" t="str">
            <v>Plate7-E5</v>
          </cell>
          <cell r="B1562">
            <v>1541</v>
          </cell>
          <cell r="C1562">
            <v>7</v>
          </cell>
          <cell r="D1562" t="str">
            <v>17-0907-P2R2_E5_2B_1</v>
          </cell>
          <cell r="E1562" t="str">
            <v>17-0907-P2R2</v>
          </cell>
          <cell r="F1562" t="str">
            <v>E5</v>
          </cell>
          <cell r="G1562" t="str">
            <v>2B</v>
          </cell>
          <cell r="H1562">
            <v>1</v>
          </cell>
          <cell r="I1562" t="str">
            <v>6,2 methylacrylate</v>
          </cell>
          <cell r="J1562">
            <v>158.22784810126581</v>
          </cell>
          <cell r="K1562" t="str">
            <v>B</v>
          </cell>
          <cell r="L1562">
            <v>2</v>
          </cell>
          <cell r="M1562">
            <v>96</v>
          </cell>
          <cell r="N1562">
            <v>5</v>
          </cell>
          <cell r="O1562" t="str">
            <v xml:space="preserve">Human </v>
          </cell>
          <cell r="P1562" t="str">
            <v>S1500+</v>
          </cell>
          <cell r="Q1562" t="str">
            <v>HepaRG</v>
          </cell>
          <cell r="R1562" t="str">
            <v>2D</v>
          </cell>
          <cell r="S1562" t="str">
            <v>NA</v>
          </cell>
          <cell r="T1562" t="str">
            <v>NA</v>
          </cell>
          <cell r="U1562" t="str">
            <v>NA</v>
          </cell>
        </row>
        <row r="1563">
          <cell r="A1563" t="str">
            <v>Plate7-E6</v>
          </cell>
          <cell r="B1563">
            <v>1542</v>
          </cell>
          <cell r="C1563">
            <v>7</v>
          </cell>
          <cell r="D1563" t="str">
            <v>17-0907-P2R2_E6_2B_2</v>
          </cell>
          <cell r="E1563" t="str">
            <v>17-0907-P2R2</v>
          </cell>
          <cell r="F1563" t="str">
            <v>E6</v>
          </cell>
          <cell r="G1563" t="str">
            <v>2B</v>
          </cell>
          <cell r="H1563">
            <v>2</v>
          </cell>
          <cell r="I1563" t="str">
            <v>6,2 methylacrylate</v>
          </cell>
          <cell r="J1563">
            <v>158.22784810126581</v>
          </cell>
          <cell r="K1563" t="str">
            <v>B</v>
          </cell>
          <cell r="L1563">
            <v>2</v>
          </cell>
          <cell r="M1563">
            <v>96</v>
          </cell>
          <cell r="N1563">
            <v>5</v>
          </cell>
          <cell r="O1563" t="str">
            <v xml:space="preserve">Human </v>
          </cell>
          <cell r="P1563" t="str">
            <v>S1500+</v>
          </cell>
          <cell r="Q1563" t="str">
            <v>HepaRG</v>
          </cell>
          <cell r="R1563" t="str">
            <v>2D</v>
          </cell>
          <cell r="S1563" t="str">
            <v>NA</v>
          </cell>
          <cell r="T1563" t="str">
            <v>NA</v>
          </cell>
          <cell r="U1563" t="str">
            <v>NA</v>
          </cell>
        </row>
        <row r="1564">
          <cell r="A1564" t="str">
            <v>Plate7-E7</v>
          </cell>
          <cell r="B1564">
            <v>1545</v>
          </cell>
          <cell r="C1564">
            <v>7</v>
          </cell>
          <cell r="D1564" t="str">
            <v>17-0907-P2R2_E7_2C_1</v>
          </cell>
          <cell r="E1564" t="str">
            <v>17-0907-P2R2</v>
          </cell>
          <cell r="F1564" t="str">
            <v>E7</v>
          </cell>
          <cell r="G1564" t="str">
            <v>2C</v>
          </cell>
          <cell r="H1564">
            <v>1</v>
          </cell>
          <cell r="I1564" t="str">
            <v>6,2 methylacrylate</v>
          </cell>
          <cell r="J1564">
            <v>50.072103829514496</v>
          </cell>
          <cell r="K1564" t="str">
            <v>C</v>
          </cell>
          <cell r="L1564">
            <v>2</v>
          </cell>
          <cell r="M1564">
            <v>96</v>
          </cell>
          <cell r="N1564">
            <v>5</v>
          </cell>
          <cell r="O1564" t="str">
            <v xml:space="preserve">Human </v>
          </cell>
          <cell r="P1564" t="str">
            <v>S1500+</v>
          </cell>
          <cell r="Q1564" t="str">
            <v>HepaRG</v>
          </cell>
          <cell r="R1564" t="str">
            <v>2D</v>
          </cell>
          <cell r="S1564" t="str">
            <v>NA</v>
          </cell>
          <cell r="T1564" t="str">
            <v>NA</v>
          </cell>
          <cell r="U1564" t="str">
            <v>NA</v>
          </cell>
        </row>
        <row r="1565">
          <cell r="A1565" t="str">
            <v>Plate7-E8</v>
          </cell>
          <cell r="B1565">
            <v>1546</v>
          </cell>
          <cell r="C1565">
            <v>7</v>
          </cell>
          <cell r="D1565" t="str">
            <v>17-0907-P2R2_E8_2C_2</v>
          </cell>
          <cell r="E1565" t="str">
            <v>17-0907-P2R2</v>
          </cell>
          <cell r="F1565" t="str">
            <v>E8</v>
          </cell>
          <cell r="G1565" t="str">
            <v>2C</v>
          </cell>
          <cell r="H1565">
            <v>2</v>
          </cell>
          <cell r="I1565" t="str">
            <v>6,2 methylacrylate</v>
          </cell>
          <cell r="J1565">
            <v>50.072103829514496</v>
          </cell>
          <cell r="K1565" t="str">
            <v>C</v>
          </cell>
          <cell r="L1565">
            <v>2</v>
          </cell>
          <cell r="M1565">
            <v>96</v>
          </cell>
          <cell r="N1565">
            <v>5</v>
          </cell>
          <cell r="O1565" t="str">
            <v xml:space="preserve">Human </v>
          </cell>
          <cell r="P1565" t="str">
            <v>S1500+</v>
          </cell>
          <cell r="Q1565" t="str">
            <v>HepaRG</v>
          </cell>
          <cell r="R1565" t="str">
            <v>2D</v>
          </cell>
          <cell r="S1565" t="str">
            <v>NA</v>
          </cell>
          <cell r="T1565" t="str">
            <v>NA</v>
          </cell>
          <cell r="U1565" t="str">
            <v>NA</v>
          </cell>
        </row>
        <row r="1566">
          <cell r="A1566" t="str">
            <v>Plate7-E9</v>
          </cell>
          <cell r="B1566">
            <v>1549</v>
          </cell>
          <cell r="C1566">
            <v>7</v>
          </cell>
          <cell r="D1566" t="str">
            <v>17-0907-P2R2_E9_2D_1</v>
          </cell>
          <cell r="E1566" t="str">
            <v>17-0907-P2R2</v>
          </cell>
          <cell r="F1566" t="str">
            <v>E9</v>
          </cell>
          <cell r="G1566" t="str">
            <v>2D</v>
          </cell>
          <cell r="H1566">
            <v>1</v>
          </cell>
          <cell r="I1566" t="str">
            <v>6,2 methylacrylate</v>
          </cell>
          <cell r="J1566">
            <v>15.84560247769446</v>
          </cell>
          <cell r="K1566" t="str">
            <v>D</v>
          </cell>
          <cell r="L1566">
            <v>2</v>
          </cell>
          <cell r="M1566">
            <v>96</v>
          </cell>
          <cell r="N1566">
            <v>5</v>
          </cell>
          <cell r="O1566" t="str">
            <v xml:space="preserve">Human </v>
          </cell>
          <cell r="P1566" t="str">
            <v>S1500+</v>
          </cell>
          <cell r="Q1566" t="str">
            <v>HepaRG</v>
          </cell>
          <cell r="R1566" t="str">
            <v>2D</v>
          </cell>
          <cell r="S1566" t="str">
            <v>NA</v>
          </cell>
          <cell r="T1566" t="str">
            <v>NA</v>
          </cell>
          <cell r="U1566" t="str">
            <v>NA</v>
          </cell>
        </row>
        <row r="1567">
          <cell r="A1567" t="str">
            <v>Plate7-F1</v>
          </cell>
          <cell r="B1567">
            <v>1746</v>
          </cell>
          <cell r="C1567">
            <v>7</v>
          </cell>
          <cell r="D1567" t="str">
            <v>17-0907-P2R2_F1_NTP- CONTROL-6_2</v>
          </cell>
          <cell r="E1567" t="str">
            <v>17-0907-P2R2</v>
          </cell>
          <cell r="F1567" t="str">
            <v>F1</v>
          </cell>
          <cell r="G1567" t="str">
            <v>NTP- CONTROL-6</v>
          </cell>
          <cell r="H1567">
            <v>2</v>
          </cell>
          <cell r="I1567" t="str">
            <v>Lysate control1</v>
          </cell>
          <cell r="J1567" t="str">
            <v>NA</v>
          </cell>
          <cell r="K1567" t="str">
            <v>NA</v>
          </cell>
          <cell r="L1567">
            <v>2</v>
          </cell>
          <cell r="M1567">
            <v>96</v>
          </cell>
          <cell r="N1567">
            <v>5</v>
          </cell>
          <cell r="O1567" t="str">
            <v xml:space="preserve">Human </v>
          </cell>
          <cell r="P1567" t="str">
            <v>S1500+</v>
          </cell>
          <cell r="Q1567" t="str">
            <v>HepaRG</v>
          </cell>
          <cell r="R1567" t="str">
            <v>2D</v>
          </cell>
          <cell r="S1567" t="str">
            <v>NA</v>
          </cell>
          <cell r="T1567" t="str">
            <v>NA</v>
          </cell>
          <cell r="U1567" t="str">
            <v>NA</v>
          </cell>
        </row>
        <row r="1568">
          <cell r="A1568" t="str">
            <v>Plate7-F10</v>
          </cell>
          <cell r="B1568">
            <v>1552</v>
          </cell>
          <cell r="C1568">
            <v>7</v>
          </cell>
          <cell r="D1568" t="str">
            <v>17-0907-P2R2_F10_2D_4</v>
          </cell>
          <cell r="E1568" t="str">
            <v>17-0907-P2R2</v>
          </cell>
          <cell r="F1568" t="str">
            <v>F10</v>
          </cell>
          <cell r="G1568" t="str">
            <v>2D</v>
          </cell>
          <cell r="H1568">
            <v>4</v>
          </cell>
          <cell r="I1568" t="str">
            <v>6,2 methylacrylate</v>
          </cell>
          <cell r="J1568">
            <v>15.84560247769446</v>
          </cell>
          <cell r="K1568" t="str">
            <v>D</v>
          </cell>
          <cell r="L1568">
            <v>2</v>
          </cell>
          <cell r="M1568">
            <v>96</v>
          </cell>
          <cell r="N1568">
            <v>5</v>
          </cell>
          <cell r="O1568" t="str">
            <v xml:space="preserve">Human </v>
          </cell>
          <cell r="P1568" t="str">
            <v>S1500+</v>
          </cell>
          <cell r="Q1568" t="str">
            <v>HepaRG</v>
          </cell>
          <cell r="R1568" t="str">
            <v>2D</v>
          </cell>
          <cell r="S1568" t="str">
            <v>NA</v>
          </cell>
          <cell r="T1568" t="str">
            <v>NA</v>
          </cell>
          <cell r="U1568" t="str">
            <v>NA</v>
          </cell>
        </row>
        <row r="1569">
          <cell r="A1569" t="str">
            <v>Plate7-F11</v>
          </cell>
          <cell r="B1569">
            <v>1555</v>
          </cell>
          <cell r="C1569">
            <v>7</v>
          </cell>
          <cell r="D1569" t="str">
            <v>17-0907-P2R2_F11_2E_3</v>
          </cell>
          <cell r="E1569" t="str">
            <v>17-0907-P2R2</v>
          </cell>
          <cell r="F1569" t="str">
            <v>F11</v>
          </cell>
          <cell r="G1569" t="str">
            <v>2E</v>
          </cell>
          <cell r="H1569">
            <v>3</v>
          </cell>
          <cell r="I1569" t="str">
            <v>6,2 methylacrylate</v>
          </cell>
          <cell r="J1569">
            <v>5.0144311638273606</v>
          </cell>
          <cell r="K1569" t="str">
            <v>E</v>
          </cell>
          <cell r="L1569">
            <v>2</v>
          </cell>
          <cell r="M1569">
            <v>96</v>
          </cell>
          <cell r="N1569">
            <v>5</v>
          </cell>
          <cell r="O1569" t="str">
            <v xml:space="preserve">Human </v>
          </cell>
          <cell r="P1569" t="str">
            <v>S1500+</v>
          </cell>
          <cell r="Q1569" t="str">
            <v>HepaRG</v>
          </cell>
          <cell r="R1569" t="str">
            <v>2D</v>
          </cell>
          <cell r="S1569" t="str">
            <v>NA</v>
          </cell>
          <cell r="T1569" t="str">
            <v>NA</v>
          </cell>
          <cell r="U1569" t="str">
            <v>NA</v>
          </cell>
        </row>
        <row r="1570">
          <cell r="A1570" t="str">
            <v>Plate7-F12</v>
          </cell>
          <cell r="B1570">
            <v>1556</v>
          </cell>
          <cell r="C1570">
            <v>7</v>
          </cell>
          <cell r="D1570" t="str">
            <v>17-0907-P2R2_F12_2E_4</v>
          </cell>
          <cell r="E1570" t="str">
            <v>17-0907-P2R2</v>
          </cell>
          <cell r="F1570" t="str">
            <v>F12</v>
          </cell>
          <cell r="G1570" t="str">
            <v>2E</v>
          </cell>
          <cell r="H1570">
            <v>4</v>
          </cell>
          <cell r="I1570" t="str">
            <v>6,2 methylacrylate</v>
          </cell>
          <cell r="J1570">
            <v>5.0144311638273606</v>
          </cell>
          <cell r="K1570" t="str">
            <v>E</v>
          </cell>
          <cell r="L1570">
            <v>2</v>
          </cell>
          <cell r="M1570">
            <v>96</v>
          </cell>
          <cell r="N1570">
            <v>5</v>
          </cell>
          <cell r="O1570" t="str">
            <v xml:space="preserve">Human </v>
          </cell>
          <cell r="P1570" t="str">
            <v>S1500+</v>
          </cell>
          <cell r="Q1570" t="str">
            <v>HepaRG</v>
          </cell>
          <cell r="R1570" t="str">
            <v>2D</v>
          </cell>
          <cell r="S1570" t="str">
            <v>NA</v>
          </cell>
          <cell r="T1570" t="str">
            <v>NA</v>
          </cell>
          <cell r="U1570" t="str">
            <v>NA</v>
          </cell>
        </row>
        <row r="1571">
          <cell r="A1571" t="str">
            <v>Plate7-F13</v>
          </cell>
          <cell r="B1571">
            <v>1723</v>
          </cell>
          <cell r="C1571">
            <v>7</v>
          </cell>
          <cell r="D1571" t="str">
            <v>17-0907-P2R2_F13_Media _3</v>
          </cell>
          <cell r="E1571" t="str">
            <v>17-0907-P2R2</v>
          </cell>
          <cell r="F1571" t="str">
            <v>F13</v>
          </cell>
          <cell r="G1571" t="str">
            <v xml:space="preserve">Media </v>
          </cell>
          <cell r="H1571">
            <v>3</v>
          </cell>
          <cell r="I1571" t="str">
            <v>Media control</v>
          </cell>
          <cell r="J1571">
            <v>0</v>
          </cell>
          <cell r="K1571" t="str">
            <v>NA</v>
          </cell>
          <cell r="L1571">
            <v>2</v>
          </cell>
          <cell r="M1571">
            <v>96</v>
          </cell>
          <cell r="N1571">
            <v>5</v>
          </cell>
          <cell r="O1571" t="str">
            <v xml:space="preserve">Human </v>
          </cell>
          <cell r="P1571" t="str">
            <v>S1500+</v>
          </cell>
          <cell r="Q1571" t="str">
            <v>HepaRG</v>
          </cell>
          <cell r="R1571" t="str">
            <v>2D</v>
          </cell>
          <cell r="S1571" t="str">
            <v>NA</v>
          </cell>
          <cell r="T1571" t="str">
            <v>NA</v>
          </cell>
          <cell r="U1571" t="str">
            <v>NA</v>
          </cell>
        </row>
        <row r="1572">
          <cell r="A1572" t="str">
            <v>Plate7-F14</v>
          </cell>
          <cell r="B1572">
            <v>1724</v>
          </cell>
          <cell r="C1572">
            <v>7</v>
          </cell>
          <cell r="D1572" t="str">
            <v>17-0907-P2R2_F14_Media _4</v>
          </cell>
          <cell r="E1572" t="str">
            <v>17-0907-P2R2</v>
          </cell>
          <cell r="F1572" t="str">
            <v>F14</v>
          </cell>
          <cell r="G1572" t="str">
            <v xml:space="preserve">Media </v>
          </cell>
          <cell r="H1572">
            <v>4</v>
          </cell>
          <cell r="I1572" t="str">
            <v>Media control</v>
          </cell>
          <cell r="J1572">
            <v>0</v>
          </cell>
          <cell r="K1572" t="str">
            <v>NA</v>
          </cell>
          <cell r="L1572">
            <v>2</v>
          </cell>
          <cell r="M1572">
            <v>96</v>
          </cell>
          <cell r="N1572">
            <v>5</v>
          </cell>
          <cell r="O1572" t="str">
            <v xml:space="preserve">Human </v>
          </cell>
          <cell r="P1572" t="str">
            <v>S1500+</v>
          </cell>
          <cell r="Q1572" t="str">
            <v>HepaRG</v>
          </cell>
          <cell r="R1572" t="str">
            <v>2D</v>
          </cell>
          <cell r="S1572" t="str">
            <v>NA</v>
          </cell>
          <cell r="T1572" t="str">
            <v>NA</v>
          </cell>
          <cell r="U1572" t="str">
            <v>NA</v>
          </cell>
        </row>
        <row r="1573">
          <cell r="A1573" t="str">
            <v>Plate7-F15</v>
          </cell>
          <cell r="B1573">
            <v>1559</v>
          </cell>
          <cell r="C1573">
            <v>7</v>
          </cell>
          <cell r="D1573" t="str">
            <v>17-0907-P2R2_F15_2F_3</v>
          </cell>
          <cell r="E1573" t="str">
            <v>17-0907-P2R2</v>
          </cell>
          <cell r="F1573" t="str">
            <v>F15</v>
          </cell>
          <cell r="G1573" t="str">
            <v>2F</v>
          </cell>
          <cell r="H1573">
            <v>3</v>
          </cell>
          <cell r="I1573" t="str">
            <v>6,2 methylacrylate</v>
          </cell>
          <cell r="J1573">
            <v>1.5868453050086584</v>
          </cell>
          <cell r="K1573" t="str">
            <v>F</v>
          </cell>
          <cell r="L1573">
            <v>2</v>
          </cell>
          <cell r="M1573">
            <v>96</v>
          </cell>
          <cell r="N1573">
            <v>5</v>
          </cell>
          <cell r="O1573" t="str">
            <v xml:space="preserve">Human </v>
          </cell>
          <cell r="P1573" t="str">
            <v>S1500+</v>
          </cell>
          <cell r="Q1573" t="str">
            <v>HepaRG</v>
          </cell>
          <cell r="R1573" t="str">
            <v>2D</v>
          </cell>
          <cell r="S1573" t="str">
            <v>NA</v>
          </cell>
          <cell r="T1573" t="str">
            <v>NA</v>
          </cell>
          <cell r="U1573" t="str">
            <v>NA</v>
          </cell>
        </row>
        <row r="1574">
          <cell r="A1574" t="str">
            <v>Plate7-F16</v>
          </cell>
          <cell r="B1574">
            <v>1560</v>
          </cell>
          <cell r="C1574">
            <v>7</v>
          </cell>
          <cell r="D1574" t="str">
            <v>17-0907-P2R2_F16_2F_4</v>
          </cell>
          <cell r="E1574" t="str">
            <v>17-0907-P2R2</v>
          </cell>
          <cell r="F1574" t="str">
            <v>F16</v>
          </cell>
          <cell r="G1574" t="str">
            <v>2F</v>
          </cell>
          <cell r="H1574">
            <v>4</v>
          </cell>
          <cell r="I1574" t="str">
            <v>6,2 methylacrylate</v>
          </cell>
          <cell r="J1574">
            <v>1.5868453050086584</v>
          </cell>
          <cell r="K1574" t="str">
            <v>F</v>
          </cell>
          <cell r="L1574">
            <v>2</v>
          </cell>
          <cell r="M1574">
            <v>96</v>
          </cell>
          <cell r="N1574">
            <v>5</v>
          </cell>
          <cell r="O1574" t="str">
            <v xml:space="preserve">Human </v>
          </cell>
          <cell r="P1574" t="str">
            <v>S1500+</v>
          </cell>
          <cell r="Q1574" t="str">
            <v>HepaRG</v>
          </cell>
          <cell r="R1574" t="str">
            <v>2D</v>
          </cell>
          <cell r="S1574" t="str">
            <v>NA</v>
          </cell>
          <cell r="T1574" t="str">
            <v>NA</v>
          </cell>
          <cell r="U1574" t="str">
            <v>NA</v>
          </cell>
        </row>
        <row r="1575">
          <cell r="A1575" t="str">
            <v>Plate7-F17</v>
          </cell>
          <cell r="B1575">
            <v>1563</v>
          </cell>
          <cell r="C1575">
            <v>7</v>
          </cell>
          <cell r="D1575" t="str">
            <v>17-0907-P2R2_F17_2G_3</v>
          </cell>
          <cell r="E1575" t="str">
            <v>17-0907-P2R2</v>
          </cell>
          <cell r="F1575" t="str">
            <v>F17</v>
          </cell>
          <cell r="G1575" t="str">
            <v>2G</v>
          </cell>
          <cell r="H1575">
            <v>3</v>
          </cell>
          <cell r="I1575" t="str">
            <v>6,2 methylacrylate</v>
          </cell>
          <cell r="J1575">
            <v>0.50216623576223363</v>
          </cell>
          <cell r="K1575" t="str">
            <v>G</v>
          </cell>
          <cell r="L1575">
            <v>2</v>
          </cell>
          <cell r="M1575">
            <v>96</v>
          </cell>
          <cell r="N1575">
            <v>5</v>
          </cell>
          <cell r="O1575" t="str">
            <v xml:space="preserve">Human </v>
          </cell>
          <cell r="P1575" t="str">
            <v>S1500+</v>
          </cell>
          <cell r="Q1575" t="str">
            <v>HepaRG</v>
          </cell>
          <cell r="R1575" t="str">
            <v>2D</v>
          </cell>
          <cell r="S1575" t="str">
            <v>NA</v>
          </cell>
          <cell r="T1575" t="str">
            <v>NA</v>
          </cell>
          <cell r="U1575" t="str">
            <v>NA</v>
          </cell>
        </row>
        <row r="1576">
          <cell r="A1576" t="str">
            <v>Plate7-F18</v>
          </cell>
          <cell r="B1576">
            <v>1564</v>
          </cell>
          <cell r="C1576">
            <v>7</v>
          </cell>
          <cell r="D1576" t="str">
            <v>17-0907-P2R2_F18_2G_4</v>
          </cell>
          <cell r="E1576" t="str">
            <v>17-0907-P2R2</v>
          </cell>
          <cell r="F1576" t="str">
            <v>F18</v>
          </cell>
          <cell r="G1576" t="str">
            <v>2G</v>
          </cell>
          <cell r="H1576">
            <v>4</v>
          </cell>
          <cell r="I1576" t="str">
            <v>6,2 methylacrylate</v>
          </cell>
          <cell r="J1576">
            <v>0.50216623576223363</v>
          </cell>
          <cell r="K1576" t="str">
            <v>G</v>
          </cell>
          <cell r="L1576">
            <v>2</v>
          </cell>
          <cell r="M1576">
            <v>96</v>
          </cell>
          <cell r="N1576">
            <v>5</v>
          </cell>
          <cell r="O1576" t="str">
            <v xml:space="preserve">Human </v>
          </cell>
          <cell r="P1576" t="str">
            <v>S1500+</v>
          </cell>
          <cell r="Q1576" t="str">
            <v>HepaRG</v>
          </cell>
          <cell r="R1576" t="str">
            <v>2D</v>
          </cell>
          <cell r="S1576" t="str">
            <v>NA</v>
          </cell>
          <cell r="T1576" t="str">
            <v>NA</v>
          </cell>
          <cell r="U1576" t="str">
            <v>NA</v>
          </cell>
        </row>
        <row r="1577">
          <cell r="A1577" t="str">
            <v>Plate7-F19</v>
          </cell>
          <cell r="B1577">
            <v>1567</v>
          </cell>
          <cell r="C1577">
            <v>7</v>
          </cell>
          <cell r="D1577" t="str">
            <v>17-0907-P2R2_F19_2H_3</v>
          </cell>
          <cell r="E1577" t="str">
            <v>17-0907-P2R2</v>
          </cell>
          <cell r="F1577" t="str">
            <v>F19</v>
          </cell>
          <cell r="G1577" t="str">
            <v>2H</v>
          </cell>
          <cell r="H1577">
            <v>3</v>
          </cell>
          <cell r="I1577" t="str">
            <v>6,2 methylacrylate</v>
          </cell>
          <cell r="J1577">
            <v>0.15891336574754228</v>
          </cell>
          <cell r="K1577" t="str">
            <v>H</v>
          </cell>
          <cell r="L1577">
            <v>2</v>
          </cell>
          <cell r="M1577">
            <v>96</v>
          </cell>
          <cell r="N1577">
            <v>5</v>
          </cell>
          <cell r="O1577" t="str">
            <v xml:space="preserve">Human </v>
          </cell>
          <cell r="P1577" t="str">
            <v>S1500+</v>
          </cell>
          <cell r="Q1577" t="str">
            <v>HepaRG</v>
          </cell>
          <cell r="R1577" t="str">
            <v>2D</v>
          </cell>
          <cell r="S1577" t="str">
            <v>NA</v>
          </cell>
          <cell r="T1577" t="str">
            <v>NA</v>
          </cell>
          <cell r="U1577" t="str">
            <v>NA</v>
          </cell>
        </row>
        <row r="1578">
          <cell r="A1578" t="str">
            <v>Plate7-F20</v>
          </cell>
          <cell r="B1578">
            <v>1568</v>
          </cell>
          <cell r="C1578">
            <v>7</v>
          </cell>
          <cell r="D1578" t="str">
            <v>17-0907-P2R2_F20_2H_4</v>
          </cell>
          <cell r="E1578" t="str">
            <v>17-0907-P2R2</v>
          </cell>
          <cell r="F1578" t="str">
            <v>F20</v>
          </cell>
          <cell r="G1578" t="str">
            <v>2H</v>
          </cell>
          <cell r="H1578">
            <v>4</v>
          </cell>
          <cell r="I1578" t="str">
            <v>6,2 methylacrylate</v>
          </cell>
          <cell r="J1578">
            <v>0.15891336574754228</v>
          </cell>
          <cell r="K1578" t="str">
            <v>H</v>
          </cell>
          <cell r="L1578">
            <v>2</v>
          </cell>
          <cell r="M1578">
            <v>96</v>
          </cell>
          <cell r="N1578">
            <v>5</v>
          </cell>
          <cell r="O1578" t="str">
            <v xml:space="preserve">Human </v>
          </cell>
          <cell r="P1578" t="str">
            <v>S1500+</v>
          </cell>
          <cell r="Q1578" t="str">
            <v>HepaRG</v>
          </cell>
          <cell r="R1578" t="str">
            <v>2D</v>
          </cell>
          <cell r="S1578" t="str">
            <v>NA</v>
          </cell>
          <cell r="T1578" t="str">
            <v>NA</v>
          </cell>
          <cell r="U1578" t="str">
            <v>NA</v>
          </cell>
        </row>
        <row r="1579">
          <cell r="A1579" t="str">
            <v>Plate7-F21</v>
          </cell>
          <cell r="B1579">
            <v>1571</v>
          </cell>
          <cell r="C1579">
            <v>7</v>
          </cell>
          <cell r="D1579" t="str">
            <v>17-0907-P2R2_F21_2I_3</v>
          </cell>
          <cell r="E1579" t="str">
            <v>17-0907-P2R2</v>
          </cell>
          <cell r="F1579" t="str">
            <v>F21</v>
          </cell>
          <cell r="G1579" t="str">
            <v>2I</v>
          </cell>
          <cell r="H1579">
            <v>3</v>
          </cell>
          <cell r="I1579" t="str">
            <v>6,2 methylacrylate</v>
          </cell>
          <cell r="J1579">
            <v>5.0289039793526037E-2</v>
          </cell>
          <cell r="K1579" t="str">
            <v>I</v>
          </cell>
          <cell r="L1579">
            <v>2</v>
          </cell>
          <cell r="M1579">
            <v>96</v>
          </cell>
          <cell r="N1579">
            <v>5</v>
          </cell>
          <cell r="O1579" t="str">
            <v xml:space="preserve">Human </v>
          </cell>
          <cell r="P1579" t="str">
            <v>S1500+</v>
          </cell>
          <cell r="Q1579" t="str">
            <v>HepaRG</v>
          </cell>
          <cell r="R1579" t="str">
            <v>2D</v>
          </cell>
          <cell r="S1579" t="str">
            <v>NA</v>
          </cell>
          <cell r="T1579" t="str">
            <v>NA</v>
          </cell>
          <cell r="U1579" t="str">
            <v>NA</v>
          </cell>
        </row>
        <row r="1580">
          <cell r="A1580" t="str">
            <v>Plate7-F22</v>
          </cell>
          <cell r="B1580">
            <v>1572</v>
          </cell>
          <cell r="C1580">
            <v>7</v>
          </cell>
          <cell r="D1580" t="str">
            <v>17-0907-P2R2_F22_2I_4</v>
          </cell>
          <cell r="E1580" t="str">
            <v>17-0907-P2R2</v>
          </cell>
          <cell r="F1580" t="str">
            <v>F22</v>
          </cell>
          <cell r="G1580" t="str">
            <v>2I</v>
          </cell>
          <cell r="H1580">
            <v>4</v>
          </cell>
          <cell r="I1580" t="str">
            <v>6,2 methylacrylate</v>
          </cell>
          <cell r="J1580">
            <v>5.0289039793526037E-2</v>
          </cell>
          <cell r="K1580" t="str">
            <v>I</v>
          </cell>
          <cell r="L1580">
            <v>2</v>
          </cell>
          <cell r="M1580">
            <v>96</v>
          </cell>
          <cell r="N1580">
            <v>5</v>
          </cell>
          <cell r="O1580" t="str">
            <v xml:space="preserve">Human </v>
          </cell>
          <cell r="P1580" t="str">
            <v>S1500+</v>
          </cell>
          <cell r="Q1580" t="str">
            <v>HepaRG</v>
          </cell>
          <cell r="R1580" t="str">
            <v>2D</v>
          </cell>
          <cell r="S1580" t="str">
            <v>NA</v>
          </cell>
          <cell r="T1580" t="str">
            <v>NA</v>
          </cell>
          <cell r="U1580" t="str">
            <v>NA</v>
          </cell>
        </row>
        <row r="1581">
          <cell r="A1581" t="str">
            <v>Plate7-F3</v>
          </cell>
          <cell r="B1581">
            <v>1539</v>
          </cell>
          <cell r="C1581">
            <v>7</v>
          </cell>
          <cell r="D1581" t="str">
            <v>17-0907-P2R2_F3_2A_3</v>
          </cell>
          <cell r="E1581" t="str">
            <v>17-0907-P2R2</v>
          </cell>
          <cell r="F1581" t="str">
            <v>F3</v>
          </cell>
          <cell r="G1581" t="str">
            <v>2A</v>
          </cell>
          <cell r="H1581">
            <v>3</v>
          </cell>
          <cell r="I1581" t="str">
            <v>6,2 methylacrylate</v>
          </cell>
          <cell r="J1581">
            <v>500</v>
          </cell>
          <cell r="K1581" t="str">
            <v>A</v>
          </cell>
          <cell r="L1581">
            <v>2</v>
          </cell>
          <cell r="M1581">
            <v>96</v>
          </cell>
          <cell r="N1581">
            <v>5</v>
          </cell>
          <cell r="O1581" t="str">
            <v xml:space="preserve">Human </v>
          </cell>
          <cell r="P1581" t="str">
            <v>S1500+</v>
          </cell>
          <cell r="Q1581" t="str">
            <v>HepaRG</v>
          </cell>
          <cell r="R1581" t="str">
            <v>2D</v>
          </cell>
          <cell r="S1581" t="str">
            <v>NA</v>
          </cell>
          <cell r="T1581" t="str">
            <v>NA</v>
          </cell>
          <cell r="U1581" t="str">
            <v>NA</v>
          </cell>
        </row>
        <row r="1582">
          <cell r="A1582" t="str">
            <v>Plate7-F4</v>
          </cell>
          <cell r="B1582">
            <v>1540</v>
          </cell>
          <cell r="C1582">
            <v>7</v>
          </cell>
          <cell r="D1582" t="str">
            <v>17-0907-P2R2_F4_2A_4</v>
          </cell>
          <cell r="E1582" t="str">
            <v>17-0907-P2R2</v>
          </cell>
          <cell r="F1582" t="str">
            <v>F4</v>
          </cell>
          <cell r="G1582" t="str">
            <v>2A</v>
          </cell>
          <cell r="H1582">
            <v>4</v>
          </cell>
          <cell r="I1582" t="str">
            <v>6,2 methylacrylate</v>
          </cell>
          <cell r="J1582">
            <v>500</v>
          </cell>
          <cell r="K1582" t="str">
            <v>A</v>
          </cell>
          <cell r="L1582">
            <v>2</v>
          </cell>
          <cell r="M1582">
            <v>96</v>
          </cell>
          <cell r="N1582">
            <v>5</v>
          </cell>
          <cell r="O1582" t="str">
            <v xml:space="preserve">Human </v>
          </cell>
          <cell r="P1582" t="str">
            <v>S1500+</v>
          </cell>
          <cell r="Q1582" t="str">
            <v>HepaRG</v>
          </cell>
          <cell r="R1582" t="str">
            <v>2D</v>
          </cell>
          <cell r="S1582" t="str">
            <v>NA</v>
          </cell>
          <cell r="T1582" t="str">
            <v>NA</v>
          </cell>
          <cell r="U1582" t="str">
            <v>NA</v>
          </cell>
        </row>
        <row r="1583">
          <cell r="A1583" t="str">
            <v>Plate7-F5</v>
          </cell>
          <cell r="B1583">
            <v>1543</v>
          </cell>
          <cell r="C1583">
            <v>7</v>
          </cell>
          <cell r="D1583" t="str">
            <v>17-0907-P2R2_F5_2B_3</v>
          </cell>
          <cell r="E1583" t="str">
            <v>17-0907-P2R2</v>
          </cell>
          <cell r="F1583" t="str">
            <v>F5</v>
          </cell>
          <cell r="G1583" t="str">
            <v>2B</v>
          </cell>
          <cell r="H1583">
            <v>3</v>
          </cell>
          <cell r="I1583" t="str">
            <v>6,2 methylacrylate</v>
          </cell>
          <cell r="J1583">
            <v>158.22784810126581</v>
          </cell>
          <cell r="K1583" t="str">
            <v>B</v>
          </cell>
          <cell r="L1583">
            <v>2</v>
          </cell>
          <cell r="M1583">
            <v>96</v>
          </cell>
          <cell r="N1583">
            <v>5</v>
          </cell>
          <cell r="O1583" t="str">
            <v xml:space="preserve">Human </v>
          </cell>
          <cell r="P1583" t="str">
            <v>S1500+</v>
          </cell>
          <cell r="Q1583" t="str">
            <v>HepaRG</v>
          </cell>
          <cell r="R1583" t="str">
            <v>2D</v>
          </cell>
          <cell r="S1583" t="str">
            <v>NA</v>
          </cell>
          <cell r="T1583" t="str">
            <v>NA</v>
          </cell>
          <cell r="U1583" t="str">
            <v>NA</v>
          </cell>
        </row>
        <row r="1584">
          <cell r="A1584" t="str">
            <v>Plate7-F6</v>
          </cell>
          <cell r="B1584">
            <v>1544</v>
          </cell>
          <cell r="C1584">
            <v>7</v>
          </cell>
          <cell r="D1584" t="str">
            <v>17-0907-P2R2_F6_2B_4</v>
          </cell>
          <cell r="E1584" t="str">
            <v>17-0907-P2R2</v>
          </cell>
          <cell r="F1584" t="str">
            <v>F6</v>
          </cell>
          <cell r="G1584" t="str">
            <v>2B</v>
          </cell>
          <cell r="H1584">
            <v>4</v>
          </cell>
          <cell r="I1584" t="str">
            <v>6,2 methylacrylate</v>
          </cell>
          <cell r="J1584">
            <v>158.22784810126581</v>
          </cell>
          <cell r="K1584" t="str">
            <v>B</v>
          </cell>
          <cell r="L1584">
            <v>2</v>
          </cell>
          <cell r="M1584">
            <v>96</v>
          </cell>
          <cell r="N1584">
            <v>5</v>
          </cell>
          <cell r="O1584" t="str">
            <v xml:space="preserve">Human </v>
          </cell>
          <cell r="P1584" t="str">
            <v>S1500+</v>
          </cell>
          <cell r="Q1584" t="str">
            <v>HepaRG</v>
          </cell>
          <cell r="R1584" t="str">
            <v>2D</v>
          </cell>
          <cell r="S1584" t="str">
            <v>NA</v>
          </cell>
          <cell r="T1584" t="str">
            <v>NA</v>
          </cell>
          <cell r="U1584" t="str">
            <v>NA</v>
          </cell>
        </row>
        <row r="1585">
          <cell r="A1585" t="str">
            <v>Plate7-F7</v>
          </cell>
          <cell r="B1585">
            <v>1547</v>
          </cell>
          <cell r="C1585">
            <v>7</v>
          </cell>
          <cell r="D1585" t="str">
            <v>17-0907-P2R2_F7_2C_3</v>
          </cell>
          <cell r="E1585" t="str">
            <v>17-0907-P2R2</v>
          </cell>
          <cell r="F1585" t="str">
            <v>F7</v>
          </cell>
          <cell r="G1585" t="str">
            <v>2C</v>
          </cell>
          <cell r="H1585">
            <v>3</v>
          </cell>
          <cell r="I1585" t="str">
            <v>6,2 methylacrylate</v>
          </cell>
          <cell r="J1585">
            <v>50.072103829514496</v>
          </cell>
          <cell r="K1585" t="str">
            <v>C</v>
          </cell>
          <cell r="L1585">
            <v>2</v>
          </cell>
          <cell r="M1585">
            <v>96</v>
          </cell>
          <cell r="N1585">
            <v>5</v>
          </cell>
          <cell r="O1585" t="str">
            <v xml:space="preserve">Human </v>
          </cell>
          <cell r="P1585" t="str">
            <v>S1500+</v>
          </cell>
          <cell r="Q1585" t="str">
            <v>HepaRG</v>
          </cell>
          <cell r="R1585" t="str">
            <v>2D</v>
          </cell>
          <cell r="S1585" t="str">
            <v>NA</v>
          </cell>
          <cell r="T1585" t="str">
            <v>NA</v>
          </cell>
          <cell r="U1585" t="str">
            <v>NA</v>
          </cell>
        </row>
        <row r="1586">
          <cell r="A1586" t="str">
            <v>Plate7-F8</v>
          </cell>
          <cell r="B1586">
            <v>1548</v>
          </cell>
          <cell r="C1586">
            <v>7</v>
          </cell>
          <cell r="D1586" t="str">
            <v>17-0907-P2R2_F8_2C_4</v>
          </cell>
          <cell r="E1586" t="str">
            <v>17-0907-P2R2</v>
          </cell>
          <cell r="F1586" t="str">
            <v>F8</v>
          </cell>
          <cell r="G1586" t="str">
            <v>2C</v>
          </cell>
          <cell r="H1586">
            <v>4</v>
          </cell>
          <cell r="I1586" t="str">
            <v>6,2 methylacrylate</v>
          </cell>
          <cell r="J1586">
            <v>50.072103829514496</v>
          </cell>
          <cell r="K1586" t="str">
            <v>C</v>
          </cell>
          <cell r="L1586">
            <v>2</v>
          </cell>
          <cell r="M1586">
            <v>96</v>
          </cell>
          <cell r="N1586">
            <v>5</v>
          </cell>
          <cell r="O1586" t="str">
            <v xml:space="preserve">Human </v>
          </cell>
          <cell r="P1586" t="str">
            <v>S1500+</v>
          </cell>
          <cell r="Q1586" t="str">
            <v>HepaRG</v>
          </cell>
          <cell r="R1586" t="str">
            <v>2D</v>
          </cell>
          <cell r="S1586" t="str">
            <v>NA</v>
          </cell>
          <cell r="T1586" t="str">
            <v>NA</v>
          </cell>
          <cell r="U1586" t="str">
            <v>NA</v>
          </cell>
        </row>
        <row r="1587">
          <cell r="A1587" t="str">
            <v>Plate7-F9</v>
          </cell>
          <cell r="B1587">
            <v>1551</v>
          </cell>
          <cell r="C1587">
            <v>7</v>
          </cell>
          <cell r="D1587" t="str">
            <v>17-0907-P2R2_F9_2D_3</v>
          </cell>
          <cell r="E1587" t="str">
            <v>17-0907-P2R2</v>
          </cell>
          <cell r="F1587" t="str">
            <v>F9</v>
          </cell>
          <cell r="G1587" t="str">
            <v>2D</v>
          </cell>
          <cell r="H1587">
            <v>3</v>
          </cell>
          <cell r="I1587" t="str">
            <v>6,2 methylacrylate</v>
          </cell>
          <cell r="J1587">
            <v>15.84560247769446</v>
          </cell>
          <cell r="K1587" t="str">
            <v>D</v>
          </cell>
          <cell r="L1587">
            <v>2</v>
          </cell>
          <cell r="M1587">
            <v>96</v>
          </cell>
          <cell r="N1587">
            <v>5</v>
          </cell>
          <cell r="O1587" t="str">
            <v xml:space="preserve">Human </v>
          </cell>
          <cell r="P1587" t="str">
            <v>S1500+</v>
          </cell>
          <cell r="Q1587" t="str">
            <v>HepaRG</v>
          </cell>
          <cell r="R1587" t="str">
            <v>2D</v>
          </cell>
          <cell r="S1587" t="str">
            <v>NA</v>
          </cell>
          <cell r="T1587" t="str">
            <v>NA</v>
          </cell>
          <cell r="U1587" t="str">
            <v>NA</v>
          </cell>
        </row>
        <row r="1588">
          <cell r="A1588" t="str">
            <v>Plate7-G1</v>
          </cell>
          <cell r="B1588">
            <v>1747</v>
          </cell>
          <cell r="C1588">
            <v>7</v>
          </cell>
          <cell r="D1588" t="str">
            <v>17-0907-P2R2_G1_NTP- CONTROL-7_1</v>
          </cell>
          <cell r="E1588" t="str">
            <v>17-0907-P2R2</v>
          </cell>
          <cell r="F1588" t="str">
            <v>G1</v>
          </cell>
          <cell r="G1588" t="str">
            <v>NTP- CONTROL-7</v>
          </cell>
          <cell r="H1588">
            <v>1</v>
          </cell>
          <cell r="I1588" t="str">
            <v>Lysate control2</v>
          </cell>
          <cell r="J1588" t="str">
            <v>NA</v>
          </cell>
          <cell r="K1588" t="str">
            <v>NA</v>
          </cell>
          <cell r="L1588">
            <v>2</v>
          </cell>
          <cell r="M1588">
            <v>96</v>
          </cell>
          <cell r="N1588">
            <v>5</v>
          </cell>
          <cell r="O1588" t="str">
            <v xml:space="preserve">Human </v>
          </cell>
          <cell r="P1588" t="str">
            <v>S1500+</v>
          </cell>
          <cell r="Q1588" t="str">
            <v>HepaRG</v>
          </cell>
          <cell r="R1588" t="str">
            <v>2D</v>
          </cell>
          <cell r="S1588" t="str">
            <v>NA</v>
          </cell>
          <cell r="T1588" t="str">
            <v>NA</v>
          </cell>
          <cell r="U1588" t="str">
            <v>NA</v>
          </cell>
        </row>
        <row r="1589">
          <cell r="A1589" t="str">
            <v>Plate7-G10</v>
          </cell>
          <cell r="B1589">
            <v>1586</v>
          </cell>
          <cell r="C1589">
            <v>7</v>
          </cell>
          <cell r="D1589" t="str">
            <v>17-0907-P2R2_G10_3D_2</v>
          </cell>
          <cell r="E1589" t="str">
            <v>17-0907-P2R2</v>
          </cell>
          <cell r="F1589" t="str">
            <v>G10</v>
          </cell>
          <cell r="G1589" t="str">
            <v>3D</v>
          </cell>
          <cell r="H1589">
            <v>2</v>
          </cell>
          <cell r="I1589" t="str">
            <v>Phenobarbital</v>
          </cell>
          <cell r="J1589">
            <v>31.691204955388919</v>
          </cell>
          <cell r="K1589" t="str">
            <v>D</v>
          </cell>
          <cell r="L1589">
            <v>2</v>
          </cell>
          <cell r="M1589">
            <v>96</v>
          </cell>
          <cell r="N1589">
            <v>5</v>
          </cell>
          <cell r="O1589" t="str">
            <v xml:space="preserve">Human </v>
          </cell>
          <cell r="P1589" t="str">
            <v>S1500+</v>
          </cell>
          <cell r="Q1589" t="str">
            <v>HepaRG</v>
          </cell>
          <cell r="R1589" t="str">
            <v>2D</v>
          </cell>
          <cell r="S1589" t="str">
            <v>NA</v>
          </cell>
          <cell r="T1589" t="str">
            <v>NA</v>
          </cell>
          <cell r="U1589" t="str">
            <v>NA</v>
          </cell>
        </row>
        <row r="1590">
          <cell r="A1590" t="str">
            <v>Plate7-G11</v>
          </cell>
          <cell r="B1590">
            <v>1589</v>
          </cell>
          <cell r="C1590">
            <v>7</v>
          </cell>
          <cell r="D1590" t="str">
            <v>17-0907-P2R2_G11_3E_1</v>
          </cell>
          <cell r="E1590" t="str">
            <v>17-0907-P2R2</v>
          </cell>
          <cell r="F1590" t="str">
            <v>G11</v>
          </cell>
          <cell r="G1590" t="str">
            <v>3E</v>
          </cell>
          <cell r="H1590">
            <v>1</v>
          </cell>
          <cell r="I1590" t="str">
            <v>Phenobarbital</v>
          </cell>
          <cell r="J1590">
            <v>10.028862327654721</v>
          </cell>
          <cell r="K1590" t="str">
            <v>E</v>
          </cell>
          <cell r="L1590">
            <v>2</v>
          </cell>
          <cell r="M1590">
            <v>96</v>
          </cell>
          <cell r="N1590">
            <v>5</v>
          </cell>
          <cell r="O1590" t="str">
            <v xml:space="preserve">Human </v>
          </cell>
          <cell r="P1590" t="str">
            <v>S1500+</v>
          </cell>
          <cell r="Q1590" t="str">
            <v>HepaRG</v>
          </cell>
          <cell r="R1590" t="str">
            <v>2D</v>
          </cell>
          <cell r="S1590" t="str">
            <v>NA</v>
          </cell>
          <cell r="T1590" t="str">
            <v>NA</v>
          </cell>
          <cell r="U1590" t="str">
            <v>NA</v>
          </cell>
        </row>
        <row r="1591">
          <cell r="A1591" t="str">
            <v>Plate7-G12</v>
          </cell>
          <cell r="B1591">
            <v>1590</v>
          </cell>
          <cell r="C1591">
            <v>7</v>
          </cell>
          <cell r="D1591" t="str">
            <v>17-0907-P2R2_G12_3E_2</v>
          </cell>
          <cell r="E1591" t="str">
            <v>17-0907-P2R2</v>
          </cell>
          <cell r="F1591" t="str">
            <v>G12</v>
          </cell>
          <cell r="G1591" t="str">
            <v>3E</v>
          </cell>
          <cell r="H1591">
            <v>2</v>
          </cell>
          <cell r="I1591" t="str">
            <v>Phenobarbital</v>
          </cell>
          <cell r="J1591">
            <v>10.028862327654721</v>
          </cell>
          <cell r="K1591" t="str">
            <v>E</v>
          </cell>
          <cell r="L1591">
            <v>2</v>
          </cell>
          <cell r="M1591">
            <v>96</v>
          </cell>
          <cell r="N1591">
            <v>5</v>
          </cell>
          <cell r="O1591" t="str">
            <v xml:space="preserve">Human </v>
          </cell>
          <cell r="P1591" t="str">
            <v>S1500+</v>
          </cell>
          <cell r="Q1591" t="str">
            <v>HepaRG</v>
          </cell>
          <cell r="R1591" t="str">
            <v>2D</v>
          </cell>
          <cell r="S1591" t="str">
            <v>NA</v>
          </cell>
          <cell r="T1591" t="str">
            <v>NA</v>
          </cell>
          <cell r="U1591" t="str">
            <v>NA</v>
          </cell>
        </row>
        <row r="1592">
          <cell r="A1592" t="str">
            <v>Plate7-G13</v>
          </cell>
          <cell r="B1592">
            <v>1725</v>
          </cell>
          <cell r="C1592">
            <v>7</v>
          </cell>
          <cell r="D1592" t="str">
            <v>17-0907-P2R2_G13_Media _1</v>
          </cell>
          <cell r="E1592" t="str">
            <v>17-0907-P2R2</v>
          </cell>
          <cell r="F1592" t="str">
            <v>G13</v>
          </cell>
          <cell r="G1592" t="str">
            <v xml:space="preserve">Media </v>
          </cell>
          <cell r="H1592">
            <v>1</v>
          </cell>
          <cell r="I1592" t="str">
            <v>Media control</v>
          </cell>
          <cell r="J1592">
            <v>0</v>
          </cell>
          <cell r="K1592" t="str">
            <v>NA</v>
          </cell>
          <cell r="L1592">
            <v>2</v>
          </cell>
          <cell r="M1592">
            <v>96</v>
          </cell>
          <cell r="N1592">
            <v>5</v>
          </cell>
          <cell r="O1592" t="str">
            <v xml:space="preserve">Human </v>
          </cell>
          <cell r="P1592" t="str">
            <v>S1500+</v>
          </cell>
          <cell r="Q1592" t="str">
            <v>HepaRG</v>
          </cell>
          <cell r="R1592" t="str">
            <v>2D</v>
          </cell>
          <cell r="S1592" t="str">
            <v>NA</v>
          </cell>
          <cell r="T1592" t="str">
            <v>NA</v>
          </cell>
          <cell r="U1592" t="str">
            <v>NA</v>
          </cell>
        </row>
        <row r="1593">
          <cell r="A1593" t="str">
            <v>Plate7-G14</v>
          </cell>
          <cell r="B1593">
            <v>1726</v>
          </cell>
          <cell r="C1593">
            <v>7</v>
          </cell>
          <cell r="D1593" t="str">
            <v>17-0907-P2R2_G14_Media _2</v>
          </cell>
          <cell r="E1593" t="str">
            <v>17-0907-P2R2</v>
          </cell>
          <cell r="F1593" t="str">
            <v>G14</v>
          </cell>
          <cell r="G1593" t="str">
            <v xml:space="preserve">Media </v>
          </cell>
          <cell r="H1593">
            <v>2</v>
          </cell>
          <cell r="I1593" t="str">
            <v>Media control</v>
          </cell>
          <cell r="J1593">
            <v>0</v>
          </cell>
          <cell r="K1593" t="str">
            <v>NA</v>
          </cell>
          <cell r="L1593">
            <v>2</v>
          </cell>
          <cell r="M1593">
            <v>96</v>
          </cell>
          <cell r="N1593">
            <v>5</v>
          </cell>
          <cell r="O1593" t="str">
            <v xml:space="preserve">Human </v>
          </cell>
          <cell r="P1593" t="str">
            <v>S1500+</v>
          </cell>
          <cell r="Q1593" t="str">
            <v>HepaRG</v>
          </cell>
          <cell r="R1593" t="str">
            <v>2D</v>
          </cell>
          <cell r="S1593" t="str">
            <v>NA</v>
          </cell>
          <cell r="T1593" t="str">
            <v>NA</v>
          </cell>
          <cell r="U1593" t="str">
            <v>NA</v>
          </cell>
        </row>
        <row r="1594">
          <cell r="A1594" t="str">
            <v>Plate7-G15</v>
          </cell>
          <cell r="B1594">
            <v>1593</v>
          </cell>
          <cell r="C1594">
            <v>7</v>
          </cell>
          <cell r="D1594" t="str">
            <v>17-0907-P2R2_G15_3F_1</v>
          </cell>
          <cell r="E1594" t="str">
            <v>17-0907-P2R2</v>
          </cell>
          <cell r="F1594" t="str">
            <v>G15</v>
          </cell>
          <cell r="G1594" t="str">
            <v>3F</v>
          </cell>
          <cell r="H1594">
            <v>1</v>
          </cell>
          <cell r="I1594" t="str">
            <v>Phenobarbital</v>
          </cell>
          <cell r="J1594">
            <v>3.1736906100173168</v>
          </cell>
          <cell r="K1594" t="str">
            <v>F</v>
          </cell>
          <cell r="L1594">
            <v>2</v>
          </cell>
          <cell r="M1594">
            <v>96</v>
          </cell>
          <cell r="N1594">
            <v>5</v>
          </cell>
          <cell r="O1594" t="str">
            <v xml:space="preserve">Human </v>
          </cell>
          <cell r="P1594" t="str">
            <v>S1500+</v>
          </cell>
          <cell r="Q1594" t="str">
            <v>HepaRG</v>
          </cell>
          <cell r="R1594" t="str">
            <v>2D</v>
          </cell>
          <cell r="S1594" t="str">
            <v>NA</v>
          </cell>
          <cell r="T1594" t="str">
            <v>NA</v>
          </cell>
          <cell r="U1594" t="str">
            <v>NA</v>
          </cell>
        </row>
        <row r="1595">
          <cell r="A1595" t="str">
            <v>Plate7-G16</v>
          </cell>
          <cell r="B1595">
            <v>1594</v>
          </cell>
          <cell r="C1595">
            <v>7</v>
          </cell>
          <cell r="D1595" t="str">
            <v>17-0907-P2R2_G16_3F_2</v>
          </cell>
          <cell r="E1595" t="str">
            <v>17-0907-P2R2</v>
          </cell>
          <cell r="F1595" t="str">
            <v>G16</v>
          </cell>
          <cell r="G1595" t="str">
            <v>3F</v>
          </cell>
          <cell r="H1595">
            <v>2</v>
          </cell>
          <cell r="I1595" t="str">
            <v>Phenobarbital</v>
          </cell>
          <cell r="J1595">
            <v>3.1736906100173168</v>
          </cell>
          <cell r="K1595" t="str">
            <v>F</v>
          </cell>
          <cell r="L1595">
            <v>2</v>
          </cell>
          <cell r="M1595">
            <v>96</v>
          </cell>
          <cell r="N1595">
            <v>5</v>
          </cell>
          <cell r="O1595" t="str">
            <v xml:space="preserve">Human </v>
          </cell>
          <cell r="P1595" t="str">
            <v>S1500+</v>
          </cell>
          <cell r="Q1595" t="str">
            <v>HepaRG</v>
          </cell>
          <cell r="R1595" t="str">
            <v>2D</v>
          </cell>
          <cell r="S1595" t="str">
            <v>NA</v>
          </cell>
          <cell r="T1595" t="str">
            <v>NA</v>
          </cell>
          <cell r="U1595" t="str">
            <v>NA</v>
          </cell>
        </row>
        <row r="1596">
          <cell r="A1596" t="str">
            <v>Plate7-G17</v>
          </cell>
          <cell r="B1596">
            <v>1597</v>
          </cell>
          <cell r="C1596">
            <v>7</v>
          </cell>
          <cell r="D1596" t="str">
            <v>17-0907-P2R2_G17_3G_1</v>
          </cell>
          <cell r="E1596" t="str">
            <v>17-0907-P2R2</v>
          </cell>
          <cell r="F1596" t="str">
            <v>G17</v>
          </cell>
          <cell r="G1596" t="str">
            <v>3G</v>
          </cell>
          <cell r="H1596">
            <v>1</v>
          </cell>
          <cell r="I1596" t="str">
            <v>Phenobarbital</v>
          </cell>
          <cell r="J1596">
            <v>1.0043324715244673</v>
          </cell>
          <cell r="K1596" t="str">
            <v>G</v>
          </cell>
          <cell r="L1596">
            <v>2</v>
          </cell>
          <cell r="M1596">
            <v>96</v>
          </cell>
          <cell r="N1596">
            <v>5</v>
          </cell>
          <cell r="O1596" t="str">
            <v xml:space="preserve">Human </v>
          </cell>
          <cell r="P1596" t="str">
            <v>S1500+</v>
          </cell>
          <cell r="Q1596" t="str">
            <v>HepaRG</v>
          </cell>
          <cell r="R1596" t="str">
            <v>2D</v>
          </cell>
          <cell r="S1596" t="str">
            <v>NA</v>
          </cell>
          <cell r="T1596" t="str">
            <v>NA</v>
          </cell>
          <cell r="U1596" t="str">
            <v>NA</v>
          </cell>
        </row>
        <row r="1597">
          <cell r="A1597" t="str">
            <v>Plate7-G18</v>
          </cell>
          <cell r="B1597">
            <v>1598</v>
          </cell>
          <cell r="C1597">
            <v>7</v>
          </cell>
          <cell r="D1597" t="str">
            <v>17-0907-P2R2_G18_3G_2</v>
          </cell>
          <cell r="E1597" t="str">
            <v>17-0907-P2R2</v>
          </cell>
          <cell r="F1597" t="str">
            <v>G18</v>
          </cell>
          <cell r="G1597" t="str">
            <v>3G</v>
          </cell>
          <cell r="H1597">
            <v>2</v>
          </cell>
          <cell r="I1597" t="str">
            <v>Phenobarbital</v>
          </cell>
          <cell r="J1597">
            <v>1.0043324715244673</v>
          </cell>
          <cell r="K1597" t="str">
            <v>G</v>
          </cell>
          <cell r="L1597">
            <v>2</v>
          </cell>
          <cell r="M1597">
            <v>96</v>
          </cell>
          <cell r="N1597">
            <v>5</v>
          </cell>
          <cell r="O1597" t="str">
            <v xml:space="preserve">Human </v>
          </cell>
          <cell r="P1597" t="str">
            <v>S1500+</v>
          </cell>
          <cell r="Q1597" t="str">
            <v>HepaRG</v>
          </cell>
          <cell r="R1597" t="str">
            <v>2D</v>
          </cell>
          <cell r="S1597" t="str">
            <v>NA</v>
          </cell>
          <cell r="T1597" t="str">
            <v>NA</v>
          </cell>
          <cell r="U1597" t="str">
            <v>NA</v>
          </cell>
        </row>
        <row r="1598">
          <cell r="A1598" t="str">
            <v>Plate7-G19</v>
          </cell>
          <cell r="B1598">
            <v>1601</v>
          </cell>
          <cell r="C1598">
            <v>7</v>
          </cell>
          <cell r="D1598" t="str">
            <v>17-0907-P2R2_G19_3H_1</v>
          </cell>
          <cell r="E1598" t="str">
            <v>17-0907-P2R2</v>
          </cell>
          <cell r="F1598" t="str">
            <v>G19</v>
          </cell>
          <cell r="G1598" t="str">
            <v>3H</v>
          </cell>
          <cell r="H1598">
            <v>1</v>
          </cell>
          <cell r="I1598" t="str">
            <v>Phenobarbital</v>
          </cell>
          <cell r="J1598">
            <v>0.31782673149508456</v>
          </cell>
          <cell r="K1598" t="str">
            <v>H</v>
          </cell>
          <cell r="L1598">
            <v>2</v>
          </cell>
          <cell r="M1598">
            <v>96</v>
          </cell>
          <cell r="N1598">
            <v>5</v>
          </cell>
          <cell r="O1598" t="str">
            <v xml:space="preserve">Human </v>
          </cell>
          <cell r="P1598" t="str">
            <v>S1500+</v>
          </cell>
          <cell r="Q1598" t="str">
            <v>HepaRG</v>
          </cell>
          <cell r="R1598" t="str">
            <v>2D</v>
          </cell>
          <cell r="S1598" t="str">
            <v>NA</v>
          </cell>
          <cell r="T1598" t="str">
            <v>NA</v>
          </cell>
          <cell r="U1598" t="str">
            <v>NA</v>
          </cell>
        </row>
        <row r="1599">
          <cell r="A1599" t="str">
            <v>Plate7-G20</v>
          </cell>
          <cell r="B1599">
            <v>1602</v>
          </cell>
          <cell r="C1599">
            <v>7</v>
          </cell>
          <cell r="D1599" t="str">
            <v>17-0907-P2R2_G20_3H_2</v>
          </cell>
          <cell r="E1599" t="str">
            <v>17-0907-P2R2</v>
          </cell>
          <cell r="F1599" t="str">
            <v>G20</v>
          </cell>
          <cell r="G1599" t="str">
            <v>3H</v>
          </cell>
          <cell r="H1599">
            <v>2</v>
          </cell>
          <cell r="I1599" t="str">
            <v>Phenobarbital</v>
          </cell>
          <cell r="J1599">
            <v>0.31782673149508456</v>
          </cell>
          <cell r="K1599" t="str">
            <v>H</v>
          </cell>
          <cell r="L1599">
            <v>2</v>
          </cell>
          <cell r="M1599">
            <v>96</v>
          </cell>
          <cell r="N1599">
            <v>5</v>
          </cell>
          <cell r="O1599" t="str">
            <v xml:space="preserve">Human </v>
          </cell>
          <cell r="P1599" t="str">
            <v>S1500+</v>
          </cell>
          <cell r="Q1599" t="str">
            <v>HepaRG</v>
          </cell>
          <cell r="R1599" t="str">
            <v>2D</v>
          </cell>
          <cell r="S1599" t="str">
            <v>NA</v>
          </cell>
          <cell r="T1599" t="str">
            <v>NA</v>
          </cell>
          <cell r="U1599" t="str">
            <v>NA</v>
          </cell>
        </row>
        <row r="1600">
          <cell r="A1600" t="str">
            <v>Plate7-G21</v>
          </cell>
          <cell r="B1600">
            <v>1605</v>
          </cell>
          <cell r="C1600">
            <v>7</v>
          </cell>
          <cell r="D1600" t="str">
            <v>17-0907-P2R2_G21_3I_1</v>
          </cell>
          <cell r="E1600" t="str">
            <v>17-0907-P2R2</v>
          </cell>
          <cell r="F1600" t="str">
            <v>G21</v>
          </cell>
          <cell r="G1600" t="str">
            <v>3I</v>
          </cell>
          <cell r="H1600">
            <v>1</v>
          </cell>
          <cell r="I1600" t="str">
            <v>Phenobarbital</v>
          </cell>
          <cell r="J1600">
            <v>0.10057807958705207</v>
          </cell>
          <cell r="K1600" t="str">
            <v>I</v>
          </cell>
          <cell r="L1600">
            <v>2</v>
          </cell>
          <cell r="M1600">
            <v>96</v>
          </cell>
          <cell r="N1600">
            <v>5</v>
          </cell>
          <cell r="O1600" t="str">
            <v xml:space="preserve">Human </v>
          </cell>
          <cell r="P1600" t="str">
            <v>S1500+</v>
          </cell>
          <cell r="Q1600" t="str">
            <v>HepaRG</v>
          </cell>
          <cell r="R1600" t="str">
            <v>2D</v>
          </cell>
          <cell r="S1600" t="str">
            <v>NA</v>
          </cell>
          <cell r="T1600" t="str">
            <v>NA</v>
          </cell>
          <cell r="U1600" t="str">
            <v>NA</v>
          </cell>
        </row>
        <row r="1601">
          <cell r="A1601" t="str">
            <v>Plate7-G22</v>
          </cell>
          <cell r="B1601">
            <v>1606</v>
          </cell>
          <cell r="C1601">
            <v>7</v>
          </cell>
          <cell r="D1601" t="str">
            <v>17-0907-P2R2_G22_3I_2</v>
          </cell>
          <cell r="E1601" t="str">
            <v>17-0907-P2R2</v>
          </cell>
          <cell r="F1601" t="str">
            <v>G22</v>
          </cell>
          <cell r="G1601" t="str">
            <v>3I</v>
          </cell>
          <cell r="H1601">
            <v>2</v>
          </cell>
          <cell r="I1601" t="str">
            <v>Phenobarbital</v>
          </cell>
          <cell r="J1601">
            <v>0.10057807958705207</v>
          </cell>
          <cell r="K1601" t="str">
            <v>I</v>
          </cell>
          <cell r="L1601">
            <v>2</v>
          </cell>
          <cell r="M1601">
            <v>96</v>
          </cell>
          <cell r="N1601">
            <v>5</v>
          </cell>
          <cell r="O1601" t="str">
            <v xml:space="preserve">Human </v>
          </cell>
          <cell r="P1601" t="str">
            <v>S1500+</v>
          </cell>
          <cell r="Q1601" t="str">
            <v>HepaRG</v>
          </cell>
          <cell r="R1601" t="str">
            <v>2D</v>
          </cell>
          <cell r="S1601" t="str">
            <v>NA</v>
          </cell>
          <cell r="T1601" t="str">
            <v>NA</v>
          </cell>
          <cell r="U1601" t="str">
            <v>NA</v>
          </cell>
        </row>
        <row r="1602">
          <cell r="A1602" t="str">
            <v>Plate7-G3</v>
          </cell>
          <cell r="B1602">
            <v>1573</v>
          </cell>
          <cell r="C1602">
            <v>7</v>
          </cell>
          <cell r="D1602" t="str">
            <v>17-0907-P2R2_G3_3A_1</v>
          </cell>
          <cell r="E1602" t="str">
            <v>17-0907-P2R2</v>
          </cell>
          <cell r="F1602" t="str">
            <v>G3</v>
          </cell>
          <cell r="G1602" t="str">
            <v>3A</v>
          </cell>
          <cell r="H1602">
            <v>1</v>
          </cell>
          <cell r="I1602" t="str">
            <v>Phenobarbital</v>
          </cell>
          <cell r="J1602">
            <v>1000</v>
          </cell>
          <cell r="K1602" t="str">
            <v>A</v>
          </cell>
          <cell r="L1602">
            <v>2</v>
          </cell>
          <cell r="M1602">
            <v>96</v>
          </cell>
          <cell r="N1602">
            <v>5</v>
          </cell>
          <cell r="O1602" t="str">
            <v xml:space="preserve">Human </v>
          </cell>
          <cell r="P1602" t="str">
            <v>S1500+</v>
          </cell>
          <cell r="Q1602" t="str">
            <v>HepaRG</v>
          </cell>
          <cell r="R1602" t="str">
            <v>2D</v>
          </cell>
          <cell r="S1602" t="str">
            <v>NA</v>
          </cell>
          <cell r="T1602" t="str">
            <v>NA</v>
          </cell>
          <cell r="U1602" t="str">
            <v>NA</v>
          </cell>
        </row>
        <row r="1603">
          <cell r="A1603" t="str">
            <v>Plate7-G4</v>
          </cell>
          <cell r="B1603">
            <v>1574</v>
          </cell>
          <cell r="C1603">
            <v>7</v>
          </cell>
          <cell r="D1603" t="str">
            <v>17-0907-P2R2_G4_3A_2</v>
          </cell>
          <cell r="E1603" t="str">
            <v>17-0907-P2R2</v>
          </cell>
          <cell r="F1603" t="str">
            <v>G4</v>
          </cell>
          <cell r="G1603" t="str">
            <v>3A</v>
          </cell>
          <cell r="H1603">
            <v>2</v>
          </cell>
          <cell r="I1603" t="str">
            <v>Phenobarbital</v>
          </cell>
          <cell r="J1603">
            <v>1000</v>
          </cell>
          <cell r="K1603" t="str">
            <v>A</v>
          </cell>
          <cell r="L1603">
            <v>2</v>
          </cell>
          <cell r="M1603">
            <v>96</v>
          </cell>
          <cell r="N1603">
            <v>5</v>
          </cell>
          <cell r="O1603" t="str">
            <v xml:space="preserve">Human </v>
          </cell>
          <cell r="P1603" t="str">
            <v>S1500+</v>
          </cell>
          <cell r="Q1603" t="str">
            <v>HepaRG</v>
          </cell>
          <cell r="R1603" t="str">
            <v>2D</v>
          </cell>
          <cell r="S1603" t="str">
            <v>NA</v>
          </cell>
          <cell r="T1603" t="str">
            <v>NA</v>
          </cell>
          <cell r="U1603" t="str">
            <v>NA</v>
          </cell>
        </row>
        <row r="1604">
          <cell r="A1604" t="str">
            <v>Plate7-G5</v>
          </cell>
          <cell r="B1604">
            <v>1577</v>
          </cell>
          <cell r="C1604">
            <v>7</v>
          </cell>
          <cell r="D1604" t="str">
            <v>17-0907-P2R2_G5_3B_1</v>
          </cell>
          <cell r="E1604" t="str">
            <v>17-0907-P2R2</v>
          </cell>
          <cell r="F1604" t="str">
            <v>G5</v>
          </cell>
          <cell r="G1604" t="str">
            <v>3B</v>
          </cell>
          <cell r="H1604">
            <v>1</v>
          </cell>
          <cell r="I1604" t="str">
            <v>Phenobarbital</v>
          </cell>
          <cell r="J1604">
            <v>316.45569620253161</v>
          </cell>
          <cell r="K1604" t="str">
            <v>B</v>
          </cell>
          <cell r="L1604">
            <v>2</v>
          </cell>
          <cell r="M1604">
            <v>96</v>
          </cell>
          <cell r="N1604">
            <v>5</v>
          </cell>
          <cell r="O1604" t="str">
            <v xml:space="preserve">Human </v>
          </cell>
          <cell r="P1604" t="str">
            <v>S1500+</v>
          </cell>
          <cell r="Q1604" t="str">
            <v>HepaRG</v>
          </cell>
          <cell r="R1604" t="str">
            <v>2D</v>
          </cell>
          <cell r="S1604" t="str">
            <v>NA</v>
          </cell>
          <cell r="T1604" t="str">
            <v>NA</v>
          </cell>
          <cell r="U1604" t="str">
            <v>NA</v>
          </cell>
        </row>
        <row r="1605">
          <cell r="A1605" t="str">
            <v>Plate7-G6</v>
          </cell>
          <cell r="B1605">
            <v>1578</v>
          </cell>
          <cell r="C1605">
            <v>7</v>
          </cell>
          <cell r="D1605" t="str">
            <v>17-0907-P2R2_G6_3B_2</v>
          </cell>
          <cell r="E1605" t="str">
            <v>17-0907-P2R2</v>
          </cell>
          <cell r="F1605" t="str">
            <v>G6</v>
          </cell>
          <cell r="G1605" t="str">
            <v>3B</v>
          </cell>
          <cell r="H1605">
            <v>2</v>
          </cell>
          <cell r="I1605" t="str">
            <v>Phenobarbital</v>
          </cell>
          <cell r="J1605">
            <v>316.45569620253161</v>
          </cell>
          <cell r="K1605" t="str">
            <v>B</v>
          </cell>
          <cell r="L1605">
            <v>2</v>
          </cell>
          <cell r="M1605">
            <v>96</v>
          </cell>
          <cell r="N1605">
            <v>5</v>
          </cell>
          <cell r="O1605" t="str">
            <v xml:space="preserve">Human </v>
          </cell>
          <cell r="P1605" t="str">
            <v>S1500+</v>
          </cell>
          <cell r="Q1605" t="str">
            <v>HepaRG</v>
          </cell>
          <cell r="R1605" t="str">
            <v>2D</v>
          </cell>
          <cell r="S1605" t="str">
            <v>NA</v>
          </cell>
          <cell r="T1605" t="str">
            <v>NA</v>
          </cell>
          <cell r="U1605" t="str">
            <v>NA</v>
          </cell>
        </row>
        <row r="1606">
          <cell r="A1606" t="str">
            <v>Plate7-G7</v>
          </cell>
          <cell r="B1606">
            <v>1581</v>
          </cell>
          <cell r="C1606">
            <v>7</v>
          </cell>
          <cell r="D1606" t="str">
            <v>17-0907-P2R2_G7_3C_1</v>
          </cell>
          <cell r="E1606" t="str">
            <v>17-0907-P2R2</v>
          </cell>
          <cell r="F1606" t="str">
            <v>G7</v>
          </cell>
          <cell r="G1606" t="str">
            <v>3C</v>
          </cell>
          <cell r="H1606">
            <v>1</v>
          </cell>
          <cell r="I1606" t="str">
            <v>Phenobarbital</v>
          </cell>
          <cell r="J1606">
            <v>100.14420765902899</v>
          </cell>
          <cell r="K1606" t="str">
            <v>C</v>
          </cell>
          <cell r="L1606">
            <v>2</v>
          </cell>
          <cell r="M1606">
            <v>96</v>
          </cell>
          <cell r="N1606">
            <v>5</v>
          </cell>
          <cell r="O1606" t="str">
            <v xml:space="preserve">Human </v>
          </cell>
          <cell r="P1606" t="str">
            <v>S1500+</v>
          </cell>
          <cell r="Q1606" t="str">
            <v>HepaRG</v>
          </cell>
          <cell r="R1606" t="str">
            <v>2D</v>
          </cell>
          <cell r="S1606" t="str">
            <v>NA</v>
          </cell>
          <cell r="T1606" t="str">
            <v>NA</v>
          </cell>
          <cell r="U1606" t="str">
            <v>NA</v>
          </cell>
        </row>
        <row r="1607">
          <cell r="A1607" t="str">
            <v>Plate7-G8</v>
          </cell>
          <cell r="B1607">
            <v>1582</v>
          </cell>
          <cell r="C1607">
            <v>7</v>
          </cell>
          <cell r="D1607" t="str">
            <v>17-0907-P2R2_G8_3C_2</v>
          </cell>
          <cell r="E1607" t="str">
            <v>17-0907-P2R2</v>
          </cell>
          <cell r="F1607" t="str">
            <v>G8</v>
          </cell>
          <cell r="G1607" t="str">
            <v>3C</v>
          </cell>
          <cell r="H1607">
            <v>2</v>
          </cell>
          <cell r="I1607" t="str">
            <v>Phenobarbital</v>
          </cell>
          <cell r="J1607">
            <v>100.14420765902899</v>
          </cell>
          <cell r="K1607" t="str">
            <v>C</v>
          </cell>
          <cell r="L1607">
            <v>2</v>
          </cell>
          <cell r="M1607">
            <v>96</v>
          </cell>
          <cell r="N1607">
            <v>5</v>
          </cell>
          <cell r="O1607" t="str">
            <v xml:space="preserve">Human </v>
          </cell>
          <cell r="P1607" t="str">
            <v>S1500+</v>
          </cell>
          <cell r="Q1607" t="str">
            <v>HepaRG</v>
          </cell>
          <cell r="R1607" t="str">
            <v>2D</v>
          </cell>
          <cell r="S1607" t="str">
            <v>NA</v>
          </cell>
          <cell r="T1607" t="str">
            <v>NA</v>
          </cell>
          <cell r="U1607" t="str">
            <v>NA</v>
          </cell>
        </row>
        <row r="1608">
          <cell r="A1608" t="str">
            <v>Plate7-G9</v>
          </cell>
          <cell r="B1608">
            <v>1585</v>
          </cell>
          <cell r="C1608">
            <v>7</v>
          </cell>
          <cell r="D1608" t="str">
            <v>17-0907-P2R2_G9_3D_1</v>
          </cell>
          <cell r="E1608" t="str">
            <v>17-0907-P2R2</v>
          </cell>
          <cell r="F1608" t="str">
            <v>G9</v>
          </cell>
          <cell r="G1608" t="str">
            <v>3D</v>
          </cell>
          <cell r="H1608">
            <v>1</v>
          </cell>
          <cell r="I1608" t="str">
            <v>Phenobarbital</v>
          </cell>
          <cell r="J1608">
            <v>31.691204955388919</v>
          </cell>
          <cell r="K1608" t="str">
            <v>D</v>
          </cell>
          <cell r="L1608">
            <v>2</v>
          </cell>
          <cell r="M1608">
            <v>96</v>
          </cell>
          <cell r="N1608">
            <v>5</v>
          </cell>
          <cell r="O1608" t="str">
            <v xml:space="preserve">Human </v>
          </cell>
          <cell r="P1608" t="str">
            <v>S1500+</v>
          </cell>
          <cell r="Q1608" t="str">
            <v>HepaRG</v>
          </cell>
          <cell r="R1608" t="str">
            <v>2D</v>
          </cell>
          <cell r="S1608" t="str">
            <v>NA</v>
          </cell>
          <cell r="T1608" t="str">
            <v>NA</v>
          </cell>
          <cell r="U1608" t="str">
            <v>NA</v>
          </cell>
        </row>
        <row r="1609">
          <cell r="A1609" t="str">
            <v>Plate7-H1</v>
          </cell>
          <cell r="B1609">
            <v>1748</v>
          </cell>
          <cell r="C1609">
            <v>7</v>
          </cell>
          <cell r="D1609" t="str">
            <v>17-0907-P2R2_H1_NTP- CONTROL-8_2</v>
          </cell>
          <cell r="E1609" t="str">
            <v>17-0907-P2R2</v>
          </cell>
          <cell r="F1609" t="str">
            <v>H1</v>
          </cell>
          <cell r="G1609" t="str">
            <v>NTP- CONTROL-8</v>
          </cell>
          <cell r="H1609">
            <v>2</v>
          </cell>
          <cell r="I1609" t="str">
            <v>Lysate control2</v>
          </cell>
          <cell r="J1609" t="str">
            <v>NA</v>
          </cell>
          <cell r="K1609" t="str">
            <v>NA</v>
          </cell>
          <cell r="L1609">
            <v>2</v>
          </cell>
          <cell r="M1609">
            <v>96</v>
          </cell>
          <cell r="N1609">
            <v>5</v>
          </cell>
          <cell r="O1609" t="str">
            <v xml:space="preserve">Human </v>
          </cell>
          <cell r="P1609" t="str">
            <v>S1500+</v>
          </cell>
          <cell r="Q1609" t="str">
            <v>HepaRG</v>
          </cell>
          <cell r="R1609" t="str">
            <v>2D</v>
          </cell>
          <cell r="S1609" t="str">
            <v>NA</v>
          </cell>
          <cell r="T1609" t="str">
            <v>NA</v>
          </cell>
          <cell r="U1609" t="str">
            <v>NA</v>
          </cell>
        </row>
        <row r="1610">
          <cell r="A1610" t="str">
            <v>Plate7-H10</v>
          </cell>
          <cell r="B1610">
            <v>1588</v>
          </cell>
          <cell r="C1610">
            <v>7</v>
          </cell>
          <cell r="D1610" t="str">
            <v>17-0907-P2R2_H10_3D_4</v>
          </cell>
          <cell r="E1610" t="str">
            <v>17-0907-P2R2</v>
          </cell>
          <cell r="F1610" t="str">
            <v>H10</v>
          </cell>
          <cell r="G1610" t="str">
            <v>3D</v>
          </cell>
          <cell r="H1610">
            <v>4</v>
          </cell>
          <cell r="I1610" t="str">
            <v>Phenobarbital</v>
          </cell>
          <cell r="J1610">
            <v>31.691204955388919</v>
          </cell>
          <cell r="K1610" t="str">
            <v>D</v>
          </cell>
          <cell r="L1610">
            <v>2</v>
          </cell>
          <cell r="M1610">
            <v>96</v>
          </cell>
          <cell r="N1610">
            <v>5</v>
          </cell>
          <cell r="O1610" t="str">
            <v xml:space="preserve">Human </v>
          </cell>
          <cell r="P1610" t="str">
            <v>S1500+</v>
          </cell>
          <cell r="Q1610" t="str">
            <v>HepaRG</v>
          </cell>
          <cell r="R1610" t="str">
            <v>2D</v>
          </cell>
          <cell r="S1610" t="str">
            <v>NA</v>
          </cell>
          <cell r="T1610" t="str">
            <v>NA</v>
          </cell>
          <cell r="U1610" t="str">
            <v>NA</v>
          </cell>
        </row>
        <row r="1611">
          <cell r="A1611" t="str">
            <v>Plate7-H11</v>
          </cell>
          <cell r="B1611">
            <v>1591</v>
          </cell>
          <cell r="C1611">
            <v>7</v>
          </cell>
          <cell r="D1611" t="str">
            <v>17-0907-P2R2_H11_3E_3</v>
          </cell>
          <cell r="E1611" t="str">
            <v>17-0907-P2R2</v>
          </cell>
          <cell r="F1611" t="str">
            <v>H11</v>
          </cell>
          <cell r="G1611" t="str">
            <v>3E</v>
          </cell>
          <cell r="H1611">
            <v>3</v>
          </cell>
          <cell r="I1611" t="str">
            <v>Phenobarbital</v>
          </cell>
          <cell r="J1611">
            <v>10.028862327654721</v>
          </cell>
          <cell r="K1611" t="str">
            <v>E</v>
          </cell>
          <cell r="L1611">
            <v>2</v>
          </cell>
          <cell r="M1611">
            <v>96</v>
          </cell>
          <cell r="N1611">
            <v>5</v>
          </cell>
          <cell r="O1611" t="str">
            <v xml:space="preserve">Human </v>
          </cell>
          <cell r="P1611" t="str">
            <v>S1500+</v>
          </cell>
          <cell r="Q1611" t="str">
            <v>HepaRG</v>
          </cell>
          <cell r="R1611" t="str">
            <v>2D</v>
          </cell>
          <cell r="S1611" t="str">
            <v>NA</v>
          </cell>
          <cell r="T1611" t="str">
            <v>NA</v>
          </cell>
          <cell r="U1611" t="str">
            <v>NA</v>
          </cell>
        </row>
        <row r="1612">
          <cell r="A1612" t="str">
            <v>Plate7-H12</v>
          </cell>
          <cell r="B1612">
            <v>1592</v>
          </cell>
          <cell r="C1612">
            <v>7</v>
          </cell>
          <cell r="D1612" t="str">
            <v>17-0907-P2R2_H12_3E_4</v>
          </cell>
          <cell r="E1612" t="str">
            <v>17-0907-P2R2</v>
          </cell>
          <cell r="F1612" t="str">
            <v>H12</v>
          </cell>
          <cell r="G1612" t="str">
            <v>3E</v>
          </cell>
          <cell r="H1612">
            <v>4</v>
          </cell>
          <cell r="I1612" t="str">
            <v>Phenobarbital</v>
          </cell>
          <cell r="J1612">
            <v>10.028862327654721</v>
          </cell>
          <cell r="K1612" t="str">
            <v>E</v>
          </cell>
          <cell r="L1612">
            <v>2</v>
          </cell>
          <cell r="M1612">
            <v>96</v>
          </cell>
          <cell r="N1612">
            <v>5</v>
          </cell>
          <cell r="O1612" t="str">
            <v xml:space="preserve">Human </v>
          </cell>
          <cell r="P1612" t="str">
            <v>S1500+</v>
          </cell>
          <cell r="Q1612" t="str">
            <v>HepaRG</v>
          </cell>
          <cell r="R1612" t="str">
            <v>2D</v>
          </cell>
          <cell r="S1612" t="str">
            <v>NA</v>
          </cell>
          <cell r="T1612" t="str">
            <v>NA</v>
          </cell>
          <cell r="U1612" t="str">
            <v>NA</v>
          </cell>
        </row>
        <row r="1613">
          <cell r="A1613" t="str">
            <v>Plate7-H13</v>
          </cell>
          <cell r="B1613">
            <v>1727</v>
          </cell>
          <cell r="C1613">
            <v>7</v>
          </cell>
          <cell r="D1613" t="str">
            <v>17-0907-P2R2_H13_Media _3</v>
          </cell>
          <cell r="E1613" t="str">
            <v>17-0907-P2R2</v>
          </cell>
          <cell r="F1613" t="str">
            <v>H13</v>
          </cell>
          <cell r="G1613" t="str">
            <v xml:space="preserve">Media </v>
          </cell>
          <cell r="H1613">
            <v>3</v>
          </cell>
          <cell r="I1613" t="str">
            <v>Media control</v>
          </cell>
          <cell r="J1613">
            <v>0</v>
          </cell>
          <cell r="K1613" t="str">
            <v>NA</v>
          </cell>
          <cell r="L1613">
            <v>2</v>
          </cell>
          <cell r="M1613">
            <v>96</v>
          </cell>
          <cell r="N1613">
            <v>5</v>
          </cell>
          <cell r="O1613" t="str">
            <v xml:space="preserve">Human </v>
          </cell>
          <cell r="P1613" t="str">
            <v>S1500+</v>
          </cell>
          <cell r="Q1613" t="str">
            <v>HepaRG</v>
          </cell>
          <cell r="R1613" t="str">
            <v>2D</v>
          </cell>
          <cell r="S1613" t="str">
            <v>NA</v>
          </cell>
          <cell r="T1613" t="str">
            <v>NA</v>
          </cell>
          <cell r="U1613" t="str">
            <v>NA</v>
          </cell>
        </row>
        <row r="1614">
          <cell r="A1614" t="str">
            <v>Plate7-H14</v>
          </cell>
          <cell r="B1614">
            <v>1728</v>
          </cell>
          <cell r="C1614">
            <v>7</v>
          </cell>
          <cell r="D1614" t="str">
            <v>17-0907-P2R2_H14_Media _4</v>
          </cell>
          <cell r="E1614" t="str">
            <v>17-0907-P2R2</v>
          </cell>
          <cell r="F1614" t="str">
            <v>H14</v>
          </cell>
          <cell r="G1614" t="str">
            <v xml:space="preserve">Media </v>
          </cell>
          <cell r="H1614">
            <v>4</v>
          </cell>
          <cell r="I1614" t="str">
            <v>Media control</v>
          </cell>
          <cell r="J1614">
            <v>0</v>
          </cell>
          <cell r="K1614" t="str">
            <v>NA</v>
          </cell>
          <cell r="L1614">
            <v>2</v>
          </cell>
          <cell r="M1614">
            <v>96</v>
          </cell>
          <cell r="N1614">
            <v>5</v>
          </cell>
          <cell r="O1614" t="str">
            <v xml:space="preserve">Human </v>
          </cell>
          <cell r="P1614" t="str">
            <v>S1500+</v>
          </cell>
          <cell r="Q1614" t="str">
            <v>HepaRG</v>
          </cell>
          <cell r="R1614" t="str">
            <v>2D</v>
          </cell>
          <cell r="S1614" t="str">
            <v>NA</v>
          </cell>
          <cell r="T1614" t="str">
            <v>NA</v>
          </cell>
          <cell r="U1614" t="str">
            <v>NA</v>
          </cell>
        </row>
        <row r="1615">
          <cell r="A1615" t="str">
            <v>Plate7-H15</v>
          </cell>
          <cell r="B1615">
            <v>1595</v>
          </cell>
          <cell r="C1615">
            <v>7</v>
          </cell>
          <cell r="D1615" t="str">
            <v>17-0907-P2R2_H15_3F_3</v>
          </cell>
          <cell r="E1615" t="str">
            <v>17-0907-P2R2</v>
          </cell>
          <cell r="F1615" t="str">
            <v>H15</v>
          </cell>
          <cell r="G1615" t="str">
            <v>3F</v>
          </cell>
          <cell r="H1615">
            <v>3</v>
          </cell>
          <cell r="I1615" t="str">
            <v>Phenobarbital</v>
          </cell>
          <cell r="J1615">
            <v>3.1736906100173168</v>
          </cell>
          <cell r="K1615" t="str">
            <v>F</v>
          </cell>
          <cell r="L1615">
            <v>2</v>
          </cell>
          <cell r="M1615">
            <v>96</v>
          </cell>
          <cell r="N1615">
            <v>5</v>
          </cell>
          <cell r="O1615" t="str">
            <v xml:space="preserve">Human </v>
          </cell>
          <cell r="P1615" t="str">
            <v>S1500+</v>
          </cell>
          <cell r="Q1615" t="str">
            <v>HepaRG</v>
          </cell>
          <cell r="R1615" t="str">
            <v>2D</v>
          </cell>
          <cell r="S1615" t="str">
            <v>NA</v>
          </cell>
          <cell r="T1615" t="str">
            <v>NA</v>
          </cell>
          <cell r="U1615" t="str">
            <v>NA</v>
          </cell>
        </row>
        <row r="1616">
          <cell r="A1616" t="str">
            <v>Plate7-H16</v>
          </cell>
          <cell r="B1616">
            <v>1596</v>
          </cell>
          <cell r="C1616">
            <v>7</v>
          </cell>
          <cell r="D1616" t="str">
            <v>17-0907-P2R2_H16_3F_4</v>
          </cell>
          <cell r="E1616" t="str">
            <v>17-0907-P2R2</v>
          </cell>
          <cell r="F1616" t="str">
            <v>H16</v>
          </cell>
          <cell r="G1616" t="str">
            <v>3F</v>
          </cell>
          <cell r="H1616">
            <v>4</v>
          </cell>
          <cell r="I1616" t="str">
            <v>Phenobarbital</v>
          </cell>
          <cell r="J1616">
            <v>3.1736906100173168</v>
          </cell>
          <cell r="K1616" t="str">
            <v>F</v>
          </cell>
          <cell r="L1616">
            <v>2</v>
          </cell>
          <cell r="M1616">
            <v>96</v>
          </cell>
          <cell r="N1616">
            <v>5</v>
          </cell>
          <cell r="O1616" t="str">
            <v xml:space="preserve">Human </v>
          </cell>
          <cell r="P1616" t="str">
            <v>S1500+</v>
          </cell>
          <cell r="Q1616" t="str">
            <v>HepaRG</v>
          </cell>
          <cell r="R1616" t="str">
            <v>2D</v>
          </cell>
          <cell r="S1616" t="str">
            <v>NA</v>
          </cell>
          <cell r="T1616" t="str">
            <v>NA</v>
          </cell>
          <cell r="U1616" t="str">
            <v>NA</v>
          </cell>
        </row>
        <row r="1617">
          <cell r="A1617" t="str">
            <v>Plate7-H17</v>
          </cell>
          <cell r="B1617">
            <v>1599</v>
          </cell>
          <cell r="C1617">
            <v>7</v>
          </cell>
          <cell r="D1617" t="str">
            <v>17-0907-P2R2_H17_3G_3</v>
          </cell>
          <cell r="E1617" t="str">
            <v>17-0907-P2R2</v>
          </cell>
          <cell r="F1617" t="str">
            <v>H17</v>
          </cell>
          <cell r="G1617" t="str">
            <v>3G</v>
          </cell>
          <cell r="H1617">
            <v>3</v>
          </cell>
          <cell r="I1617" t="str">
            <v>Phenobarbital</v>
          </cell>
          <cell r="J1617">
            <v>1.0043324715244673</v>
          </cell>
          <cell r="K1617" t="str">
            <v>G</v>
          </cell>
          <cell r="L1617">
            <v>2</v>
          </cell>
          <cell r="M1617">
            <v>96</v>
          </cell>
          <cell r="N1617">
            <v>5</v>
          </cell>
          <cell r="O1617" t="str">
            <v xml:space="preserve">Human </v>
          </cell>
          <cell r="P1617" t="str">
            <v>S1500+</v>
          </cell>
          <cell r="Q1617" t="str">
            <v>HepaRG</v>
          </cell>
          <cell r="R1617" t="str">
            <v>2D</v>
          </cell>
          <cell r="S1617" t="str">
            <v>NA</v>
          </cell>
          <cell r="T1617" t="str">
            <v>NA</v>
          </cell>
          <cell r="U1617" t="str">
            <v>NA</v>
          </cell>
        </row>
        <row r="1618">
          <cell r="A1618" t="str">
            <v>Plate7-H18</v>
          </cell>
          <cell r="B1618">
            <v>1600</v>
          </cell>
          <cell r="C1618">
            <v>7</v>
          </cell>
          <cell r="D1618" t="str">
            <v>17-0907-P2R2_H18_3G_4</v>
          </cell>
          <cell r="E1618" t="str">
            <v>17-0907-P2R2</v>
          </cell>
          <cell r="F1618" t="str">
            <v>H18</v>
          </cell>
          <cell r="G1618" t="str">
            <v>3G</v>
          </cell>
          <cell r="H1618">
            <v>4</v>
          </cell>
          <cell r="I1618" t="str">
            <v>Phenobarbital</v>
          </cell>
          <cell r="J1618">
            <v>1.0043324715244673</v>
          </cell>
          <cell r="K1618" t="str">
            <v>G</v>
          </cell>
          <cell r="L1618">
            <v>2</v>
          </cell>
          <cell r="M1618">
            <v>96</v>
          </cell>
          <cell r="N1618">
            <v>5</v>
          </cell>
          <cell r="O1618" t="str">
            <v xml:space="preserve">Human </v>
          </cell>
          <cell r="P1618" t="str">
            <v>S1500+</v>
          </cell>
          <cell r="Q1618" t="str">
            <v>HepaRG</v>
          </cell>
          <cell r="R1618" t="str">
            <v>2D</v>
          </cell>
          <cell r="S1618" t="str">
            <v>NA</v>
          </cell>
          <cell r="T1618" t="str">
            <v>NA</v>
          </cell>
          <cell r="U1618" t="str">
            <v>NA</v>
          </cell>
        </row>
        <row r="1619">
          <cell r="A1619" t="str">
            <v>Plate7-H19</v>
          </cell>
          <cell r="B1619">
            <v>1603</v>
          </cell>
          <cell r="C1619">
            <v>7</v>
          </cell>
          <cell r="D1619" t="str">
            <v>17-0907-P2R2_H19_3H_3</v>
          </cell>
          <cell r="E1619" t="str">
            <v>17-0907-P2R2</v>
          </cell>
          <cell r="F1619" t="str">
            <v>H19</v>
          </cell>
          <cell r="G1619" t="str">
            <v>3H</v>
          </cell>
          <cell r="H1619">
            <v>3</v>
          </cell>
          <cell r="I1619" t="str">
            <v>Phenobarbital</v>
          </cell>
          <cell r="J1619">
            <v>0.31782673149508456</v>
          </cell>
          <cell r="K1619" t="str">
            <v>H</v>
          </cell>
          <cell r="L1619">
            <v>2</v>
          </cell>
          <cell r="M1619">
            <v>96</v>
          </cell>
          <cell r="N1619">
            <v>5</v>
          </cell>
          <cell r="O1619" t="str">
            <v xml:space="preserve">Human </v>
          </cell>
          <cell r="P1619" t="str">
            <v>S1500+</v>
          </cell>
          <cell r="Q1619" t="str">
            <v>HepaRG</v>
          </cell>
          <cell r="R1619" t="str">
            <v>2D</v>
          </cell>
          <cell r="S1619" t="str">
            <v>NA</v>
          </cell>
          <cell r="T1619" t="str">
            <v>NA</v>
          </cell>
          <cell r="U1619" t="str">
            <v>NA</v>
          </cell>
        </row>
        <row r="1620">
          <cell r="A1620" t="str">
            <v>Plate7-H20</v>
          </cell>
          <cell r="B1620">
            <v>1604</v>
          </cell>
          <cell r="C1620">
            <v>7</v>
          </cell>
          <cell r="D1620" t="str">
            <v>17-0907-P2R2_H20_3H_4</v>
          </cell>
          <cell r="E1620" t="str">
            <v>17-0907-P2R2</v>
          </cell>
          <cell r="F1620" t="str">
            <v>H20</v>
          </cell>
          <cell r="G1620" t="str">
            <v>3H</v>
          </cell>
          <cell r="H1620">
            <v>4</v>
          </cell>
          <cell r="I1620" t="str">
            <v>Phenobarbital</v>
          </cell>
          <cell r="J1620">
            <v>0.31782673149508456</v>
          </cell>
          <cell r="K1620" t="str">
            <v>H</v>
          </cell>
          <cell r="L1620">
            <v>2</v>
          </cell>
          <cell r="M1620">
            <v>96</v>
          </cell>
          <cell r="N1620">
            <v>5</v>
          </cell>
          <cell r="O1620" t="str">
            <v xml:space="preserve">Human </v>
          </cell>
          <cell r="P1620" t="str">
            <v>S1500+</v>
          </cell>
          <cell r="Q1620" t="str">
            <v>HepaRG</v>
          </cell>
          <cell r="R1620" t="str">
            <v>2D</v>
          </cell>
          <cell r="S1620" t="str">
            <v>NA</v>
          </cell>
          <cell r="T1620" t="str">
            <v>NA</v>
          </cell>
          <cell r="U1620" t="str">
            <v>NA</v>
          </cell>
        </row>
        <row r="1621">
          <cell r="A1621" t="str">
            <v>Plate7-H21</v>
          </cell>
          <cell r="B1621">
            <v>1607</v>
          </cell>
          <cell r="C1621">
            <v>7</v>
          </cell>
          <cell r="D1621" t="str">
            <v>17-0907-P2R2_H21_3I_3</v>
          </cell>
          <cell r="E1621" t="str">
            <v>17-0907-P2R2</v>
          </cell>
          <cell r="F1621" t="str">
            <v>H21</v>
          </cell>
          <cell r="G1621" t="str">
            <v>3I</v>
          </cell>
          <cell r="H1621">
            <v>3</v>
          </cell>
          <cell r="I1621" t="str">
            <v>Phenobarbital</v>
          </cell>
          <cell r="J1621">
            <v>0.10057807958705207</v>
          </cell>
          <cell r="K1621" t="str">
            <v>I</v>
          </cell>
          <cell r="L1621">
            <v>2</v>
          </cell>
          <cell r="M1621">
            <v>96</v>
          </cell>
          <cell r="N1621">
            <v>5</v>
          </cell>
          <cell r="O1621" t="str">
            <v xml:space="preserve">Human </v>
          </cell>
          <cell r="P1621" t="str">
            <v>S1500+</v>
          </cell>
          <cell r="Q1621" t="str">
            <v>HepaRG</v>
          </cell>
          <cell r="R1621" t="str">
            <v>2D</v>
          </cell>
          <cell r="S1621" t="str">
            <v>NA</v>
          </cell>
          <cell r="T1621" t="str">
            <v>NA</v>
          </cell>
          <cell r="U1621" t="str">
            <v>NA</v>
          </cell>
        </row>
        <row r="1622">
          <cell r="A1622" t="str">
            <v>Plate7-H22</v>
          </cell>
          <cell r="B1622">
            <v>1608</v>
          </cell>
          <cell r="C1622">
            <v>7</v>
          </cell>
          <cell r="D1622" t="str">
            <v>17-0907-P2R2_H22_3I_4</v>
          </cell>
          <cell r="E1622" t="str">
            <v>17-0907-P2R2</v>
          </cell>
          <cell r="F1622" t="str">
            <v>H22</v>
          </cell>
          <cell r="G1622" t="str">
            <v>3I</v>
          </cell>
          <cell r="H1622">
            <v>4</v>
          </cell>
          <cell r="I1622" t="str">
            <v>Phenobarbital</v>
          </cell>
          <cell r="J1622">
            <v>0.10057807958705207</v>
          </cell>
          <cell r="K1622" t="str">
            <v>I</v>
          </cell>
          <cell r="L1622">
            <v>2</v>
          </cell>
          <cell r="M1622">
            <v>96</v>
          </cell>
          <cell r="N1622">
            <v>5</v>
          </cell>
          <cell r="O1622" t="str">
            <v xml:space="preserve">Human </v>
          </cell>
          <cell r="P1622" t="str">
            <v>S1500+</v>
          </cell>
          <cell r="Q1622" t="str">
            <v>HepaRG</v>
          </cell>
          <cell r="R1622" t="str">
            <v>2D</v>
          </cell>
          <cell r="S1622" t="str">
            <v>NA</v>
          </cell>
          <cell r="T1622" t="str">
            <v>NA</v>
          </cell>
          <cell r="U1622" t="str">
            <v>NA</v>
          </cell>
        </row>
        <row r="1623">
          <cell r="A1623" t="str">
            <v>Plate7-H3</v>
          </cell>
          <cell r="B1623">
            <v>1575</v>
          </cell>
          <cell r="C1623">
            <v>7</v>
          </cell>
          <cell r="D1623" t="str">
            <v>17-0907-P2R2_H3_3A_3</v>
          </cell>
          <cell r="E1623" t="str">
            <v>17-0907-P2R2</v>
          </cell>
          <cell r="F1623" t="str">
            <v>H3</v>
          </cell>
          <cell r="G1623" t="str">
            <v>3A</v>
          </cell>
          <cell r="H1623">
            <v>3</v>
          </cell>
          <cell r="I1623" t="str">
            <v>Phenobarbital</v>
          </cell>
          <cell r="J1623">
            <v>1000</v>
          </cell>
          <cell r="K1623" t="str">
            <v>A</v>
          </cell>
          <cell r="L1623">
            <v>2</v>
          </cell>
          <cell r="M1623">
            <v>96</v>
          </cell>
          <cell r="N1623">
            <v>5</v>
          </cell>
          <cell r="O1623" t="str">
            <v xml:space="preserve">Human </v>
          </cell>
          <cell r="P1623" t="str">
            <v>S1500+</v>
          </cell>
          <cell r="Q1623" t="str">
            <v>HepaRG</v>
          </cell>
          <cell r="R1623" t="str">
            <v>2D</v>
          </cell>
          <cell r="S1623" t="str">
            <v>NA</v>
          </cell>
          <cell r="T1623" t="str">
            <v>NA</v>
          </cell>
          <cell r="U1623" t="str">
            <v>NA</v>
          </cell>
        </row>
        <row r="1624">
          <cell r="A1624" t="str">
            <v>Plate7-H4</v>
          </cell>
          <cell r="B1624">
            <v>1576</v>
          </cell>
          <cell r="C1624">
            <v>7</v>
          </cell>
          <cell r="D1624" t="str">
            <v>17-0907-P2R2_H4_3A_4</v>
          </cell>
          <cell r="E1624" t="str">
            <v>17-0907-P2R2</v>
          </cell>
          <cell r="F1624" t="str">
            <v>H4</v>
          </cell>
          <cell r="G1624" t="str">
            <v>3A</v>
          </cell>
          <cell r="H1624">
            <v>4</v>
          </cell>
          <cell r="I1624" t="str">
            <v>Phenobarbital</v>
          </cell>
          <cell r="J1624">
            <v>1000</v>
          </cell>
          <cell r="K1624" t="str">
            <v>A</v>
          </cell>
          <cell r="L1624">
            <v>2</v>
          </cell>
          <cell r="M1624">
            <v>96</v>
          </cell>
          <cell r="N1624">
            <v>5</v>
          </cell>
          <cell r="O1624" t="str">
            <v xml:space="preserve">Human </v>
          </cell>
          <cell r="P1624" t="str">
            <v>S1500+</v>
          </cell>
          <cell r="Q1624" t="str">
            <v>HepaRG</v>
          </cell>
          <cell r="R1624" t="str">
            <v>2D</v>
          </cell>
          <cell r="S1624" t="str">
            <v>NA</v>
          </cell>
          <cell r="T1624" t="str">
            <v>NA</v>
          </cell>
          <cell r="U1624" t="str">
            <v>NA</v>
          </cell>
        </row>
        <row r="1625">
          <cell r="A1625" t="str">
            <v>Plate7-H5</v>
          </cell>
          <cell r="B1625">
            <v>1579</v>
          </cell>
          <cell r="C1625">
            <v>7</v>
          </cell>
          <cell r="D1625" t="str">
            <v>17-0907-P2R2_H5_3B_3</v>
          </cell>
          <cell r="E1625" t="str">
            <v>17-0907-P2R2</v>
          </cell>
          <cell r="F1625" t="str">
            <v>H5</v>
          </cell>
          <cell r="G1625" t="str">
            <v>3B</v>
          </cell>
          <cell r="H1625">
            <v>3</v>
          </cell>
          <cell r="I1625" t="str">
            <v>Phenobarbital</v>
          </cell>
          <cell r="J1625">
            <v>316.45569620253161</v>
          </cell>
          <cell r="K1625" t="str">
            <v>B</v>
          </cell>
          <cell r="L1625">
            <v>2</v>
          </cell>
          <cell r="M1625">
            <v>96</v>
          </cell>
          <cell r="N1625">
            <v>5</v>
          </cell>
          <cell r="O1625" t="str">
            <v xml:space="preserve">Human </v>
          </cell>
          <cell r="P1625" t="str">
            <v>S1500+</v>
          </cell>
          <cell r="Q1625" t="str">
            <v>HepaRG</v>
          </cell>
          <cell r="R1625" t="str">
            <v>2D</v>
          </cell>
          <cell r="S1625" t="str">
            <v>NA</v>
          </cell>
          <cell r="T1625" t="str">
            <v>NA</v>
          </cell>
          <cell r="U1625" t="str">
            <v>NA</v>
          </cell>
        </row>
        <row r="1626">
          <cell r="A1626" t="str">
            <v>Plate7-H6</v>
          </cell>
          <cell r="B1626">
            <v>1580</v>
          </cell>
          <cell r="C1626">
            <v>7</v>
          </cell>
          <cell r="D1626" t="str">
            <v>17-0907-P2R2_H6_3B_4</v>
          </cell>
          <cell r="E1626" t="str">
            <v>17-0907-P2R2</v>
          </cell>
          <cell r="F1626" t="str">
            <v>H6</v>
          </cell>
          <cell r="G1626" t="str">
            <v>3B</v>
          </cell>
          <cell r="H1626">
            <v>4</v>
          </cell>
          <cell r="I1626" t="str">
            <v>Phenobarbital</v>
          </cell>
          <cell r="J1626">
            <v>316.45569620253161</v>
          </cell>
          <cell r="K1626" t="str">
            <v>B</v>
          </cell>
          <cell r="L1626">
            <v>2</v>
          </cell>
          <cell r="M1626">
            <v>96</v>
          </cell>
          <cell r="N1626">
            <v>5</v>
          </cell>
          <cell r="O1626" t="str">
            <v xml:space="preserve">Human </v>
          </cell>
          <cell r="P1626" t="str">
            <v>S1500+</v>
          </cell>
          <cell r="Q1626" t="str">
            <v>HepaRG</v>
          </cell>
          <cell r="R1626" t="str">
            <v>2D</v>
          </cell>
          <cell r="S1626" t="str">
            <v>NA</v>
          </cell>
          <cell r="T1626" t="str">
            <v>NA</v>
          </cell>
          <cell r="U1626" t="str">
            <v>NA</v>
          </cell>
        </row>
        <row r="1627">
          <cell r="A1627" t="str">
            <v>Plate7-H7</v>
          </cell>
          <cell r="B1627">
            <v>1583</v>
          </cell>
          <cell r="C1627">
            <v>7</v>
          </cell>
          <cell r="D1627" t="str">
            <v>17-0907-P2R2_H7_3C_3</v>
          </cell>
          <cell r="E1627" t="str">
            <v>17-0907-P2R2</v>
          </cell>
          <cell r="F1627" t="str">
            <v>H7</v>
          </cell>
          <cell r="G1627" t="str">
            <v>3C</v>
          </cell>
          <cell r="H1627">
            <v>3</v>
          </cell>
          <cell r="I1627" t="str">
            <v>Phenobarbital</v>
          </cell>
          <cell r="J1627">
            <v>100.14420765902899</v>
          </cell>
          <cell r="K1627" t="str">
            <v>C</v>
          </cell>
          <cell r="L1627">
            <v>2</v>
          </cell>
          <cell r="M1627">
            <v>96</v>
          </cell>
          <cell r="N1627">
            <v>5</v>
          </cell>
          <cell r="O1627" t="str">
            <v xml:space="preserve">Human </v>
          </cell>
          <cell r="P1627" t="str">
            <v>S1500+</v>
          </cell>
          <cell r="Q1627" t="str">
            <v>HepaRG</v>
          </cell>
          <cell r="R1627" t="str">
            <v>2D</v>
          </cell>
          <cell r="S1627" t="str">
            <v>NA</v>
          </cell>
          <cell r="T1627" t="str">
            <v>NA</v>
          </cell>
          <cell r="U1627" t="str">
            <v>NA</v>
          </cell>
        </row>
        <row r="1628">
          <cell r="A1628" t="str">
            <v>Plate7-H8</v>
          </cell>
          <cell r="B1628">
            <v>1584</v>
          </cell>
          <cell r="C1628">
            <v>7</v>
          </cell>
          <cell r="D1628" t="str">
            <v>17-0907-P2R2_H8_3C_4</v>
          </cell>
          <cell r="E1628" t="str">
            <v>17-0907-P2R2</v>
          </cell>
          <cell r="F1628" t="str">
            <v>H8</v>
          </cell>
          <cell r="G1628" t="str">
            <v>3C</v>
          </cell>
          <cell r="H1628">
            <v>4</v>
          </cell>
          <cell r="I1628" t="str">
            <v>Phenobarbital</v>
          </cell>
          <cell r="J1628">
            <v>100.14420765902899</v>
          </cell>
          <cell r="K1628" t="str">
            <v>C</v>
          </cell>
          <cell r="L1628">
            <v>2</v>
          </cell>
          <cell r="M1628">
            <v>96</v>
          </cell>
          <cell r="N1628">
            <v>5</v>
          </cell>
          <cell r="O1628" t="str">
            <v xml:space="preserve">Human </v>
          </cell>
          <cell r="P1628" t="str">
            <v>S1500+</v>
          </cell>
          <cell r="Q1628" t="str">
            <v>HepaRG</v>
          </cell>
          <cell r="R1628" t="str">
            <v>2D</v>
          </cell>
          <cell r="S1628" t="str">
            <v>NA</v>
          </cell>
          <cell r="T1628" t="str">
            <v>NA</v>
          </cell>
          <cell r="U1628" t="str">
            <v>NA</v>
          </cell>
        </row>
        <row r="1629">
          <cell r="A1629" t="str">
            <v>Plate7-H9</v>
          </cell>
          <cell r="B1629">
            <v>1587</v>
          </cell>
          <cell r="C1629">
            <v>7</v>
          </cell>
          <cell r="D1629" t="str">
            <v>17-0907-P2R2_H9_3D_3</v>
          </cell>
          <cell r="E1629" t="str">
            <v>17-0907-P2R2</v>
          </cell>
          <cell r="F1629" t="str">
            <v>H9</v>
          </cell>
          <cell r="G1629" t="str">
            <v>3D</v>
          </cell>
          <cell r="H1629">
            <v>3</v>
          </cell>
          <cell r="I1629" t="str">
            <v>Phenobarbital</v>
          </cell>
          <cell r="J1629">
            <v>31.691204955388919</v>
          </cell>
          <cell r="K1629" t="str">
            <v>D</v>
          </cell>
          <cell r="L1629">
            <v>2</v>
          </cell>
          <cell r="M1629">
            <v>96</v>
          </cell>
          <cell r="N1629">
            <v>5</v>
          </cell>
          <cell r="O1629" t="str">
            <v xml:space="preserve">Human </v>
          </cell>
          <cell r="P1629" t="str">
            <v>S1500+</v>
          </cell>
          <cell r="Q1629" t="str">
            <v>HepaRG</v>
          </cell>
          <cell r="R1629" t="str">
            <v>2D</v>
          </cell>
          <cell r="S1629" t="str">
            <v>NA</v>
          </cell>
          <cell r="T1629" t="str">
            <v>NA</v>
          </cell>
          <cell r="U1629" t="str">
            <v>NA</v>
          </cell>
        </row>
        <row r="1630">
          <cell r="A1630" t="str">
            <v>Plate7-I1</v>
          </cell>
          <cell r="B1630">
            <v>1749</v>
          </cell>
          <cell r="C1630">
            <v>7</v>
          </cell>
          <cell r="D1630" t="str">
            <v>17-0907-P2R2_I1_NTP- CONTROL-9_1</v>
          </cell>
          <cell r="E1630" t="str">
            <v>17-0907-P2R2</v>
          </cell>
          <cell r="F1630" t="str">
            <v>I1</v>
          </cell>
          <cell r="G1630" t="str">
            <v>NTP- CONTROL-9</v>
          </cell>
          <cell r="H1630">
            <v>1</v>
          </cell>
          <cell r="I1630" t="str">
            <v>Lysis buffer</v>
          </cell>
          <cell r="J1630" t="str">
            <v>NA</v>
          </cell>
          <cell r="K1630" t="str">
            <v>NA</v>
          </cell>
          <cell r="L1630">
            <v>2</v>
          </cell>
          <cell r="M1630">
            <v>96</v>
          </cell>
          <cell r="N1630">
            <v>5</v>
          </cell>
          <cell r="O1630" t="str">
            <v xml:space="preserve">Human </v>
          </cell>
          <cell r="P1630" t="str">
            <v>S1500+</v>
          </cell>
          <cell r="Q1630" t="str">
            <v>HepaRG</v>
          </cell>
          <cell r="R1630" t="str">
            <v>2D</v>
          </cell>
          <cell r="S1630" t="str">
            <v>NA</v>
          </cell>
          <cell r="T1630" t="str">
            <v>NA</v>
          </cell>
          <cell r="U1630" t="str">
            <v>NA</v>
          </cell>
        </row>
        <row r="1631">
          <cell r="A1631" t="str">
            <v>Plate7-I10</v>
          </cell>
          <cell r="B1631">
            <v>1622</v>
          </cell>
          <cell r="C1631">
            <v>7</v>
          </cell>
          <cell r="D1631" t="str">
            <v>17-0907-P2R2_I10_4D_2</v>
          </cell>
          <cell r="E1631" t="str">
            <v>17-0907-P2R2</v>
          </cell>
          <cell r="F1631" t="str">
            <v>I10</v>
          </cell>
          <cell r="G1631" t="str">
            <v>4D</v>
          </cell>
          <cell r="H1631">
            <v>2</v>
          </cell>
          <cell r="I1631" t="str">
            <v>PFNA</v>
          </cell>
          <cell r="J1631">
            <v>3.9614006194236149</v>
          </cell>
          <cell r="K1631" t="str">
            <v>D</v>
          </cell>
          <cell r="L1631">
            <v>2</v>
          </cell>
          <cell r="M1631">
            <v>96</v>
          </cell>
          <cell r="N1631">
            <v>5</v>
          </cell>
          <cell r="O1631" t="str">
            <v xml:space="preserve">Human </v>
          </cell>
          <cell r="P1631" t="str">
            <v>S1500+</v>
          </cell>
          <cell r="Q1631" t="str">
            <v>HepaRG</v>
          </cell>
          <cell r="R1631" t="str">
            <v>2D</v>
          </cell>
          <cell r="S1631" t="str">
            <v>NA</v>
          </cell>
          <cell r="T1631" t="str">
            <v>NA</v>
          </cell>
          <cell r="U1631" t="str">
            <v>NA</v>
          </cell>
        </row>
        <row r="1632">
          <cell r="A1632" t="str">
            <v>Plate7-I11</v>
          </cell>
          <cell r="B1632">
            <v>1625</v>
          </cell>
          <cell r="C1632">
            <v>7</v>
          </cell>
          <cell r="D1632" t="str">
            <v>17-0907-P2R2_I11_4E_1</v>
          </cell>
          <cell r="E1632" t="str">
            <v>17-0907-P2R2</v>
          </cell>
          <cell r="F1632" t="str">
            <v>I11</v>
          </cell>
          <cell r="G1632" t="str">
            <v>4E</v>
          </cell>
          <cell r="H1632">
            <v>1</v>
          </cell>
          <cell r="I1632" t="str">
            <v>PFNA</v>
          </cell>
          <cell r="J1632">
            <v>1.2536077909568402</v>
          </cell>
          <cell r="K1632" t="str">
            <v>E</v>
          </cell>
          <cell r="L1632">
            <v>2</v>
          </cell>
          <cell r="M1632">
            <v>96</v>
          </cell>
          <cell r="N1632">
            <v>5</v>
          </cell>
          <cell r="O1632" t="str">
            <v xml:space="preserve">Human </v>
          </cell>
          <cell r="P1632" t="str">
            <v>S1500+</v>
          </cell>
          <cell r="Q1632" t="str">
            <v>HepaRG</v>
          </cell>
          <cell r="R1632" t="str">
            <v>2D</v>
          </cell>
          <cell r="S1632" t="str">
            <v>NA</v>
          </cell>
          <cell r="T1632" t="str">
            <v>NA</v>
          </cell>
          <cell r="U1632" t="str">
            <v>NA</v>
          </cell>
        </row>
        <row r="1633">
          <cell r="A1633" t="str">
            <v>Plate7-I12</v>
          </cell>
          <cell r="B1633">
            <v>1626</v>
          </cell>
          <cell r="C1633">
            <v>7</v>
          </cell>
          <cell r="D1633" t="str">
            <v>17-0907-P2R2_I12_4E_2</v>
          </cell>
          <cell r="E1633" t="str">
            <v>17-0907-P2R2</v>
          </cell>
          <cell r="F1633" t="str">
            <v>I12</v>
          </cell>
          <cell r="G1633" t="str">
            <v>4E</v>
          </cell>
          <cell r="H1633">
            <v>2</v>
          </cell>
          <cell r="I1633" t="str">
            <v>PFNA</v>
          </cell>
          <cell r="J1633">
            <v>1.2536077909568402</v>
          </cell>
          <cell r="K1633" t="str">
            <v>E</v>
          </cell>
          <cell r="L1633">
            <v>2</v>
          </cell>
          <cell r="M1633">
            <v>96</v>
          </cell>
          <cell r="N1633">
            <v>5</v>
          </cell>
          <cell r="O1633" t="str">
            <v xml:space="preserve">Human </v>
          </cell>
          <cell r="P1633" t="str">
            <v>S1500+</v>
          </cell>
          <cell r="Q1633" t="str">
            <v>HepaRG</v>
          </cell>
          <cell r="R1633" t="str">
            <v>2D</v>
          </cell>
          <cell r="S1633" t="str">
            <v>NA</v>
          </cell>
          <cell r="T1633" t="str">
            <v>NA</v>
          </cell>
          <cell r="U1633" t="str">
            <v>NA</v>
          </cell>
        </row>
        <row r="1634">
          <cell r="A1634" t="str">
            <v>Plate7-I13</v>
          </cell>
          <cell r="B1634">
            <v>1729</v>
          </cell>
          <cell r="C1634">
            <v>7</v>
          </cell>
          <cell r="D1634" t="str">
            <v>17-0907-P2R2_I13_MeOH _1</v>
          </cell>
          <cell r="E1634" t="str">
            <v>17-0907-P2R2</v>
          </cell>
          <cell r="F1634" t="str">
            <v>I13</v>
          </cell>
          <cell r="G1634" t="str">
            <v xml:space="preserve">MeOH </v>
          </cell>
          <cell r="H1634">
            <v>1</v>
          </cell>
          <cell r="I1634" t="str">
            <v>MeOH control</v>
          </cell>
          <cell r="J1634">
            <v>0</v>
          </cell>
          <cell r="K1634" t="str">
            <v>NA</v>
          </cell>
          <cell r="L1634">
            <v>2</v>
          </cell>
          <cell r="M1634">
            <v>96</v>
          </cell>
          <cell r="N1634">
            <v>5</v>
          </cell>
          <cell r="O1634" t="str">
            <v xml:space="preserve">Human </v>
          </cell>
          <cell r="P1634" t="str">
            <v>S1500+</v>
          </cell>
          <cell r="Q1634" t="str">
            <v>HepaRG</v>
          </cell>
          <cell r="R1634" t="str">
            <v>2D</v>
          </cell>
          <cell r="S1634" t="str">
            <v>NA</v>
          </cell>
          <cell r="T1634" t="str">
            <v>NA</v>
          </cell>
          <cell r="U1634" t="str">
            <v>NA</v>
          </cell>
        </row>
        <row r="1635">
          <cell r="A1635" t="str">
            <v>Plate7-I14</v>
          </cell>
          <cell r="B1635">
            <v>1730</v>
          </cell>
          <cell r="C1635">
            <v>7</v>
          </cell>
          <cell r="D1635" t="str">
            <v>17-0907-P2R2_I14_MeOH _2</v>
          </cell>
          <cell r="E1635" t="str">
            <v>17-0907-P2R2</v>
          </cell>
          <cell r="F1635" t="str">
            <v>I14</v>
          </cell>
          <cell r="G1635" t="str">
            <v xml:space="preserve">MeOH </v>
          </cell>
          <cell r="H1635">
            <v>2</v>
          </cell>
          <cell r="I1635" t="str">
            <v>MeOH control</v>
          </cell>
          <cell r="J1635">
            <v>0</v>
          </cell>
          <cell r="K1635" t="str">
            <v>NA</v>
          </cell>
          <cell r="L1635">
            <v>2</v>
          </cell>
          <cell r="M1635">
            <v>96</v>
          </cell>
          <cell r="N1635">
            <v>5</v>
          </cell>
          <cell r="O1635" t="str">
            <v xml:space="preserve">Human </v>
          </cell>
          <cell r="P1635" t="str">
            <v>S1500+</v>
          </cell>
          <cell r="Q1635" t="str">
            <v>HepaRG</v>
          </cell>
          <cell r="R1635" t="str">
            <v>2D</v>
          </cell>
          <cell r="S1635" t="str">
            <v>NA</v>
          </cell>
          <cell r="T1635" t="str">
            <v>NA</v>
          </cell>
          <cell r="U1635" t="str">
            <v>NA</v>
          </cell>
        </row>
        <row r="1636">
          <cell r="A1636" t="str">
            <v>Plate7-I15</v>
          </cell>
          <cell r="B1636">
            <v>1629</v>
          </cell>
          <cell r="C1636">
            <v>7</v>
          </cell>
          <cell r="D1636" t="str">
            <v>17-0907-P2R2_I15_4F_1</v>
          </cell>
          <cell r="E1636" t="str">
            <v>17-0907-P2R2</v>
          </cell>
          <cell r="F1636" t="str">
            <v>I15</v>
          </cell>
          <cell r="G1636" t="str">
            <v>4F</v>
          </cell>
          <cell r="H1636">
            <v>1</v>
          </cell>
          <cell r="I1636" t="str">
            <v>PFNA</v>
          </cell>
          <cell r="J1636">
            <v>0.3967113262521646</v>
          </cell>
          <cell r="K1636" t="str">
            <v>F</v>
          </cell>
          <cell r="L1636">
            <v>2</v>
          </cell>
          <cell r="M1636">
            <v>96</v>
          </cell>
          <cell r="N1636">
            <v>5</v>
          </cell>
          <cell r="O1636" t="str">
            <v xml:space="preserve">Human </v>
          </cell>
          <cell r="P1636" t="str">
            <v>S1500+</v>
          </cell>
          <cell r="Q1636" t="str">
            <v>HepaRG</v>
          </cell>
          <cell r="R1636" t="str">
            <v>2D</v>
          </cell>
          <cell r="S1636" t="str">
            <v>NA</v>
          </cell>
          <cell r="T1636" t="str">
            <v>NA</v>
          </cell>
          <cell r="U1636" t="str">
            <v>NA</v>
          </cell>
        </row>
        <row r="1637">
          <cell r="A1637" t="str">
            <v>Plate7-I16</v>
          </cell>
          <cell r="B1637">
            <v>1630</v>
          </cell>
          <cell r="C1637">
            <v>7</v>
          </cell>
          <cell r="D1637" t="str">
            <v>17-0907-P2R2_I16_4F_2</v>
          </cell>
          <cell r="E1637" t="str">
            <v>17-0907-P2R2</v>
          </cell>
          <cell r="F1637" t="str">
            <v>I16</v>
          </cell>
          <cell r="G1637" t="str">
            <v>4F</v>
          </cell>
          <cell r="H1637">
            <v>2</v>
          </cell>
          <cell r="I1637" t="str">
            <v>PFNA</v>
          </cell>
          <cell r="J1637">
            <v>0.3967113262521646</v>
          </cell>
          <cell r="K1637" t="str">
            <v>F</v>
          </cell>
          <cell r="L1637">
            <v>2</v>
          </cell>
          <cell r="M1637">
            <v>96</v>
          </cell>
          <cell r="N1637">
            <v>5</v>
          </cell>
          <cell r="O1637" t="str">
            <v xml:space="preserve">Human </v>
          </cell>
          <cell r="P1637" t="str">
            <v>S1500+</v>
          </cell>
          <cell r="Q1637" t="str">
            <v>HepaRG</v>
          </cell>
          <cell r="R1637" t="str">
            <v>2D</v>
          </cell>
          <cell r="S1637" t="str">
            <v>NA</v>
          </cell>
          <cell r="T1637" t="str">
            <v>NA</v>
          </cell>
          <cell r="U1637" t="str">
            <v>NA</v>
          </cell>
        </row>
        <row r="1638">
          <cell r="A1638" t="str">
            <v>Plate7-I17</v>
          </cell>
          <cell r="B1638">
            <v>1633</v>
          </cell>
          <cell r="C1638">
            <v>7</v>
          </cell>
          <cell r="D1638" t="str">
            <v>17-0907-P2R2_I17_4G_1</v>
          </cell>
          <cell r="E1638" t="str">
            <v>17-0907-P2R2</v>
          </cell>
          <cell r="F1638" t="str">
            <v>I17</v>
          </cell>
          <cell r="G1638" t="str">
            <v>4G</v>
          </cell>
          <cell r="H1638">
            <v>1</v>
          </cell>
          <cell r="I1638" t="str">
            <v>PFNA</v>
          </cell>
          <cell r="J1638">
            <v>0.12554155894055841</v>
          </cell>
          <cell r="K1638" t="str">
            <v>G</v>
          </cell>
          <cell r="L1638">
            <v>2</v>
          </cell>
          <cell r="M1638">
            <v>96</v>
          </cell>
          <cell r="N1638">
            <v>5</v>
          </cell>
          <cell r="O1638" t="str">
            <v xml:space="preserve">Human </v>
          </cell>
          <cell r="P1638" t="str">
            <v>S1500+</v>
          </cell>
          <cell r="Q1638" t="str">
            <v>HepaRG</v>
          </cell>
          <cell r="R1638" t="str">
            <v>2D</v>
          </cell>
          <cell r="S1638" t="str">
            <v>NA</v>
          </cell>
          <cell r="T1638" t="str">
            <v>NA</v>
          </cell>
          <cell r="U1638" t="str">
            <v>NA</v>
          </cell>
        </row>
        <row r="1639">
          <cell r="A1639" t="str">
            <v>Plate7-I18</v>
          </cell>
          <cell r="B1639">
            <v>1634</v>
          </cell>
          <cell r="C1639">
            <v>7</v>
          </cell>
          <cell r="D1639" t="str">
            <v>17-0907-P2R2_I18_4G_2</v>
          </cell>
          <cell r="E1639" t="str">
            <v>17-0907-P2R2</v>
          </cell>
          <cell r="F1639" t="str">
            <v>I18</v>
          </cell>
          <cell r="G1639" t="str">
            <v>4G</v>
          </cell>
          <cell r="H1639">
            <v>2</v>
          </cell>
          <cell r="I1639" t="str">
            <v>PFNA</v>
          </cell>
          <cell r="J1639">
            <v>0.12554155894055841</v>
          </cell>
          <cell r="K1639" t="str">
            <v>G</v>
          </cell>
          <cell r="L1639">
            <v>2</v>
          </cell>
          <cell r="M1639">
            <v>96</v>
          </cell>
          <cell r="N1639">
            <v>5</v>
          </cell>
          <cell r="O1639" t="str">
            <v xml:space="preserve">Human </v>
          </cell>
          <cell r="P1639" t="str">
            <v>S1500+</v>
          </cell>
          <cell r="Q1639" t="str">
            <v>HepaRG</v>
          </cell>
          <cell r="R1639" t="str">
            <v>2D</v>
          </cell>
          <cell r="S1639" t="str">
            <v>NA</v>
          </cell>
          <cell r="T1639" t="str">
            <v>NA</v>
          </cell>
          <cell r="U1639" t="str">
            <v>NA</v>
          </cell>
        </row>
        <row r="1640">
          <cell r="A1640" t="str">
            <v>Plate7-I19</v>
          </cell>
          <cell r="B1640">
            <v>1637</v>
          </cell>
          <cell r="C1640">
            <v>7</v>
          </cell>
          <cell r="D1640" t="str">
            <v>17-0907-P2R2_I19_4H_1</v>
          </cell>
          <cell r="E1640" t="str">
            <v>17-0907-P2R2</v>
          </cell>
          <cell r="F1640" t="str">
            <v>I19</v>
          </cell>
          <cell r="G1640" t="str">
            <v>4H</v>
          </cell>
          <cell r="H1640">
            <v>1</v>
          </cell>
          <cell r="I1640" t="str">
            <v>PFNA</v>
          </cell>
          <cell r="J1640">
            <v>3.972834143688557E-2</v>
          </cell>
          <cell r="K1640" t="str">
            <v>H</v>
          </cell>
          <cell r="L1640">
            <v>2</v>
          </cell>
          <cell r="M1640">
            <v>96</v>
          </cell>
          <cell r="N1640">
            <v>5</v>
          </cell>
          <cell r="O1640" t="str">
            <v xml:space="preserve">Human </v>
          </cell>
          <cell r="P1640" t="str">
            <v>S1500+</v>
          </cell>
          <cell r="Q1640" t="str">
            <v>HepaRG</v>
          </cell>
          <cell r="R1640" t="str">
            <v>2D</v>
          </cell>
          <cell r="S1640" t="str">
            <v>NA</v>
          </cell>
          <cell r="T1640" t="str">
            <v>NA</v>
          </cell>
          <cell r="U1640" t="str">
            <v>NA</v>
          </cell>
        </row>
        <row r="1641">
          <cell r="A1641" t="str">
            <v>Plate7-I20</v>
          </cell>
          <cell r="B1641">
            <v>1638</v>
          </cell>
          <cell r="C1641">
            <v>7</v>
          </cell>
          <cell r="D1641" t="str">
            <v>17-0907-P2R2_I20_4H_2</v>
          </cell>
          <cell r="E1641" t="str">
            <v>17-0907-P2R2</v>
          </cell>
          <cell r="F1641" t="str">
            <v>I20</v>
          </cell>
          <cell r="G1641" t="str">
            <v>4H</v>
          </cell>
          <cell r="H1641">
            <v>2</v>
          </cell>
          <cell r="I1641" t="str">
            <v>PFNA</v>
          </cell>
          <cell r="J1641">
            <v>3.972834143688557E-2</v>
          </cell>
          <cell r="K1641" t="str">
            <v>H</v>
          </cell>
          <cell r="L1641">
            <v>2</v>
          </cell>
          <cell r="M1641">
            <v>96</v>
          </cell>
          <cell r="N1641">
            <v>5</v>
          </cell>
          <cell r="O1641" t="str">
            <v xml:space="preserve">Human </v>
          </cell>
          <cell r="P1641" t="str">
            <v>S1500+</v>
          </cell>
          <cell r="Q1641" t="str">
            <v>HepaRG</v>
          </cell>
          <cell r="R1641" t="str">
            <v>2D</v>
          </cell>
          <cell r="S1641" t="str">
            <v>NA</v>
          </cell>
          <cell r="T1641" t="str">
            <v>NA</v>
          </cell>
          <cell r="U1641" t="str">
            <v>NA</v>
          </cell>
        </row>
        <row r="1642">
          <cell r="A1642" t="str">
            <v>Plate7-I21</v>
          </cell>
          <cell r="B1642">
            <v>1641</v>
          </cell>
          <cell r="C1642">
            <v>7</v>
          </cell>
          <cell r="D1642" t="str">
            <v>17-0907-P2R2_I21_4I_1</v>
          </cell>
          <cell r="E1642" t="str">
            <v>17-0907-P2R2</v>
          </cell>
          <cell r="F1642" t="str">
            <v>I21</v>
          </cell>
          <cell r="G1642" t="str">
            <v>4I</v>
          </cell>
          <cell r="H1642">
            <v>1</v>
          </cell>
          <cell r="I1642" t="str">
            <v>PFNA</v>
          </cell>
          <cell r="J1642">
            <v>1.2572259948381509E-2</v>
          </cell>
          <cell r="K1642" t="str">
            <v>I</v>
          </cell>
          <cell r="L1642">
            <v>2</v>
          </cell>
          <cell r="M1642">
            <v>96</v>
          </cell>
          <cell r="N1642">
            <v>5</v>
          </cell>
          <cell r="O1642" t="str">
            <v xml:space="preserve">Human </v>
          </cell>
          <cell r="P1642" t="str">
            <v>S1500+</v>
          </cell>
          <cell r="Q1642" t="str">
            <v>HepaRG</v>
          </cell>
          <cell r="R1642" t="str">
            <v>2D</v>
          </cell>
          <cell r="S1642" t="str">
            <v>NA</v>
          </cell>
          <cell r="T1642" t="str">
            <v>NA</v>
          </cell>
          <cell r="U1642" t="str">
            <v>NA</v>
          </cell>
        </row>
        <row r="1643">
          <cell r="A1643" t="str">
            <v>Plate7-I22</v>
          </cell>
          <cell r="B1643">
            <v>1642</v>
          </cell>
          <cell r="C1643">
            <v>7</v>
          </cell>
          <cell r="D1643" t="str">
            <v>17-0907-P2R2_I22_4I_2</v>
          </cell>
          <cell r="E1643" t="str">
            <v>17-0907-P2R2</v>
          </cell>
          <cell r="F1643" t="str">
            <v>I22</v>
          </cell>
          <cell r="G1643" t="str">
            <v>4I</v>
          </cell>
          <cell r="H1643">
            <v>2</v>
          </cell>
          <cell r="I1643" t="str">
            <v>PFNA</v>
          </cell>
          <cell r="J1643">
            <v>1.2572259948381509E-2</v>
          </cell>
          <cell r="K1643" t="str">
            <v>I</v>
          </cell>
          <cell r="L1643">
            <v>2</v>
          </cell>
          <cell r="M1643">
            <v>96</v>
          </cell>
          <cell r="N1643">
            <v>5</v>
          </cell>
          <cell r="O1643" t="str">
            <v xml:space="preserve">Human </v>
          </cell>
          <cell r="P1643" t="str">
            <v>S1500+</v>
          </cell>
          <cell r="Q1643" t="str">
            <v>HepaRG</v>
          </cell>
          <cell r="R1643" t="str">
            <v>2D</v>
          </cell>
          <cell r="S1643" t="str">
            <v>NA</v>
          </cell>
          <cell r="T1643" t="str">
            <v>NA</v>
          </cell>
          <cell r="U1643" t="str">
            <v>NA</v>
          </cell>
        </row>
        <row r="1644">
          <cell r="A1644" t="str">
            <v>Plate7-I3</v>
          </cell>
          <cell r="B1644">
            <v>1609</v>
          </cell>
          <cell r="C1644">
            <v>7</v>
          </cell>
          <cell r="D1644" t="str">
            <v>17-0907-P2R2_I3_4A_1</v>
          </cell>
          <cell r="E1644" t="str">
            <v>17-0907-P2R2</v>
          </cell>
          <cell r="F1644" t="str">
            <v>I3</v>
          </cell>
          <cell r="G1644" t="str">
            <v>4A</v>
          </cell>
          <cell r="H1644">
            <v>1</v>
          </cell>
          <cell r="I1644" t="str">
            <v>PFNA</v>
          </cell>
          <cell r="J1644">
            <v>125</v>
          </cell>
          <cell r="K1644" t="str">
            <v>A</v>
          </cell>
          <cell r="L1644">
            <v>2</v>
          </cell>
          <cell r="M1644">
            <v>96</v>
          </cell>
          <cell r="N1644">
            <v>5</v>
          </cell>
          <cell r="O1644" t="str">
            <v xml:space="preserve">Human </v>
          </cell>
          <cell r="P1644" t="str">
            <v>S1500+</v>
          </cell>
          <cell r="Q1644" t="str">
            <v>HepaRG</v>
          </cell>
          <cell r="R1644" t="str">
            <v>2D</v>
          </cell>
          <cell r="S1644" t="str">
            <v>NA</v>
          </cell>
          <cell r="T1644" t="str">
            <v>NA</v>
          </cell>
          <cell r="U1644" t="str">
            <v>NA</v>
          </cell>
        </row>
        <row r="1645">
          <cell r="A1645" t="str">
            <v>Plate7-I4</v>
          </cell>
          <cell r="B1645">
            <v>1610</v>
          </cell>
          <cell r="C1645">
            <v>7</v>
          </cell>
          <cell r="D1645" t="str">
            <v>17-0907-P2R2_I4_4A_2</v>
          </cell>
          <cell r="E1645" t="str">
            <v>17-0907-P2R2</v>
          </cell>
          <cell r="F1645" t="str">
            <v>I4</v>
          </cell>
          <cell r="G1645" t="str">
            <v>4A</v>
          </cell>
          <cell r="H1645">
            <v>2</v>
          </cell>
          <cell r="I1645" t="str">
            <v>PFNA</v>
          </cell>
          <cell r="J1645">
            <v>125</v>
          </cell>
          <cell r="K1645" t="str">
            <v>A</v>
          </cell>
          <cell r="L1645">
            <v>2</v>
          </cell>
          <cell r="M1645">
            <v>96</v>
          </cell>
          <cell r="N1645">
            <v>5</v>
          </cell>
          <cell r="O1645" t="str">
            <v xml:space="preserve">Human </v>
          </cell>
          <cell r="P1645" t="str">
            <v>S1500+</v>
          </cell>
          <cell r="Q1645" t="str">
            <v>HepaRG</v>
          </cell>
          <cell r="R1645" t="str">
            <v>2D</v>
          </cell>
          <cell r="S1645" t="str">
            <v>NA</v>
          </cell>
          <cell r="T1645" t="str">
            <v>NA</v>
          </cell>
          <cell r="U1645" t="str">
            <v>NA</v>
          </cell>
        </row>
        <row r="1646">
          <cell r="A1646" t="str">
            <v>Plate7-I5</v>
          </cell>
          <cell r="B1646">
            <v>1613</v>
          </cell>
          <cell r="C1646">
            <v>7</v>
          </cell>
          <cell r="D1646" t="str">
            <v>17-0907-P2R2_I5_4B_1</v>
          </cell>
          <cell r="E1646" t="str">
            <v>17-0907-P2R2</v>
          </cell>
          <cell r="F1646" t="str">
            <v>I5</v>
          </cell>
          <cell r="G1646" t="str">
            <v>4B</v>
          </cell>
          <cell r="H1646">
            <v>1</v>
          </cell>
          <cell r="I1646" t="str">
            <v>PFNA</v>
          </cell>
          <cell r="J1646">
            <v>39.556962025316452</v>
          </cell>
          <cell r="K1646" t="str">
            <v>B</v>
          </cell>
          <cell r="L1646">
            <v>2</v>
          </cell>
          <cell r="M1646">
            <v>96</v>
          </cell>
          <cell r="N1646">
            <v>5</v>
          </cell>
          <cell r="O1646" t="str">
            <v xml:space="preserve">Human </v>
          </cell>
          <cell r="P1646" t="str">
            <v>S1500+</v>
          </cell>
          <cell r="Q1646" t="str">
            <v>HepaRG</v>
          </cell>
          <cell r="R1646" t="str">
            <v>2D</v>
          </cell>
          <cell r="S1646" t="str">
            <v>NA</v>
          </cell>
          <cell r="T1646" t="str">
            <v>NA</v>
          </cell>
          <cell r="U1646" t="str">
            <v>NA</v>
          </cell>
        </row>
        <row r="1647">
          <cell r="A1647" t="str">
            <v>Plate7-I6</v>
          </cell>
          <cell r="B1647">
            <v>1614</v>
          </cell>
          <cell r="C1647">
            <v>7</v>
          </cell>
          <cell r="D1647" t="str">
            <v>17-0907-P2R2_I6_4B_2</v>
          </cell>
          <cell r="E1647" t="str">
            <v>17-0907-P2R2</v>
          </cell>
          <cell r="F1647" t="str">
            <v>I6</v>
          </cell>
          <cell r="G1647" t="str">
            <v>4B</v>
          </cell>
          <cell r="H1647">
            <v>2</v>
          </cell>
          <cell r="I1647" t="str">
            <v>PFNA</v>
          </cell>
          <cell r="J1647">
            <v>39.556962025316452</v>
          </cell>
          <cell r="K1647" t="str">
            <v>B</v>
          </cell>
          <cell r="L1647">
            <v>2</v>
          </cell>
          <cell r="M1647">
            <v>96</v>
          </cell>
          <cell r="N1647">
            <v>5</v>
          </cell>
          <cell r="O1647" t="str">
            <v xml:space="preserve">Human </v>
          </cell>
          <cell r="P1647" t="str">
            <v>S1500+</v>
          </cell>
          <cell r="Q1647" t="str">
            <v>HepaRG</v>
          </cell>
          <cell r="R1647" t="str">
            <v>2D</v>
          </cell>
          <cell r="S1647" t="str">
            <v>NA</v>
          </cell>
          <cell r="T1647" t="str">
            <v>NA</v>
          </cell>
          <cell r="U1647" t="str">
            <v>NA</v>
          </cell>
        </row>
        <row r="1648">
          <cell r="A1648" t="str">
            <v>Plate7-I7</v>
          </cell>
          <cell r="B1648">
            <v>1617</v>
          </cell>
          <cell r="C1648">
            <v>7</v>
          </cell>
          <cell r="D1648" t="str">
            <v>17-0907-P2R2_I7_4C_1</v>
          </cell>
          <cell r="E1648" t="str">
            <v>17-0907-P2R2</v>
          </cell>
          <cell r="F1648" t="str">
            <v>I7</v>
          </cell>
          <cell r="G1648" t="str">
            <v>4C</v>
          </cell>
          <cell r="H1648">
            <v>1</v>
          </cell>
          <cell r="I1648" t="str">
            <v>PFNA</v>
          </cell>
          <cell r="J1648">
            <v>12.518025957378624</v>
          </cell>
          <cell r="K1648" t="str">
            <v>C</v>
          </cell>
          <cell r="L1648">
            <v>2</v>
          </cell>
          <cell r="M1648">
            <v>96</v>
          </cell>
          <cell r="N1648">
            <v>5</v>
          </cell>
          <cell r="O1648" t="str">
            <v xml:space="preserve">Human </v>
          </cell>
          <cell r="P1648" t="str">
            <v>S1500+</v>
          </cell>
          <cell r="Q1648" t="str">
            <v>HepaRG</v>
          </cell>
          <cell r="R1648" t="str">
            <v>2D</v>
          </cell>
          <cell r="S1648" t="str">
            <v>NA</v>
          </cell>
          <cell r="T1648" t="str">
            <v>NA</v>
          </cell>
          <cell r="U1648" t="str">
            <v>NA</v>
          </cell>
        </row>
        <row r="1649">
          <cell r="A1649" t="str">
            <v>Plate7-I8</v>
          </cell>
          <cell r="B1649">
            <v>1618</v>
          </cell>
          <cell r="C1649">
            <v>7</v>
          </cell>
          <cell r="D1649" t="str">
            <v>17-0907-P2R2_I8_4C_2</v>
          </cell>
          <cell r="E1649" t="str">
            <v>17-0907-P2R2</v>
          </cell>
          <cell r="F1649" t="str">
            <v>I8</v>
          </cell>
          <cell r="G1649" t="str">
            <v>4C</v>
          </cell>
          <cell r="H1649">
            <v>2</v>
          </cell>
          <cell r="I1649" t="str">
            <v>PFNA</v>
          </cell>
          <cell r="J1649">
            <v>12.518025957378624</v>
          </cell>
          <cell r="K1649" t="str">
            <v>C</v>
          </cell>
          <cell r="L1649">
            <v>2</v>
          </cell>
          <cell r="M1649">
            <v>96</v>
          </cell>
          <cell r="N1649">
            <v>5</v>
          </cell>
          <cell r="O1649" t="str">
            <v xml:space="preserve">Human </v>
          </cell>
          <cell r="P1649" t="str">
            <v>S1500+</v>
          </cell>
          <cell r="Q1649" t="str">
            <v>HepaRG</v>
          </cell>
          <cell r="R1649" t="str">
            <v>2D</v>
          </cell>
          <cell r="S1649" t="str">
            <v>NA</v>
          </cell>
          <cell r="T1649" t="str">
            <v>NA</v>
          </cell>
          <cell r="U1649" t="str">
            <v>NA</v>
          </cell>
        </row>
        <row r="1650">
          <cell r="A1650" t="str">
            <v>Plate7-I9</v>
          </cell>
          <cell r="B1650">
            <v>1621</v>
          </cell>
          <cell r="C1650">
            <v>7</v>
          </cell>
          <cell r="D1650" t="str">
            <v>17-0907-P2R2_I9_4D_1</v>
          </cell>
          <cell r="E1650" t="str">
            <v>17-0907-P2R2</v>
          </cell>
          <cell r="F1650" t="str">
            <v>I9</v>
          </cell>
          <cell r="G1650" t="str">
            <v>4D</v>
          </cell>
          <cell r="H1650">
            <v>1</v>
          </cell>
          <cell r="I1650" t="str">
            <v>PFNA</v>
          </cell>
          <cell r="J1650">
            <v>3.9614006194236149</v>
          </cell>
          <cell r="K1650" t="str">
            <v>D</v>
          </cell>
          <cell r="L1650">
            <v>2</v>
          </cell>
          <cell r="M1650">
            <v>96</v>
          </cell>
          <cell r="N1650">
            <v>5</v>
          </cell>
          <cell r="O1650" t="str">
            <v xml:space="preserve">Human </v>
          </cell>
          <cell r="P1650" t="str">
            <v>S1500+</v>
          </cell>
          <cell r="Q1650" t="str">
            <v>HepaRG</v>
          </cell>
          <cell r="R1650" t="str">
            <v>2D</v>
          </cell>
          <cell r="S1650" t="str">
            <v>NA</v>
          </cell>
          <cell r="T1650" t="str">
            <v>NA</v>
          </cell>
          <cell r="U1650" t="str">
            <v>NA</v>
          </cell>
        </row>
        <row r="1651">
          <cell r="A1651" t="str">
            <v>Plate7-J1</v>
          </cell>
          <cell r="B1651">
            <v>1750</v>
          </cell>
          <cell r="C1651">
            <v>7</v>
          </cell>
          <cell r="D1651" t="str">
            <v>17-0907-P2R2_J1_NTP- CONTROL-10_2</v>
          </cell>
          <cell r="E1651" t="str">
            <v>17-0907-P2R2</v>
          </cell>
          <cell r="F1651" t="str">
            <v>J1</v>
          </cell>
          <cell r="G1651" t="str">
            <v>NTP- CONTROL-10</v>
          </cell>
          <cell r="H1651">
            <v>2</v>
          </cell>
          <cell r="I1651" t="str">
            <v>Lysis buffer</v>
          </cell>
          <cell r="J1651" t="str">
            <v>NA</v>
          </cell>
          <cell r="K1651" t="str">
            <v>NA</v>
          </cell>
          <cell r="L1651">
            <v>2</v>
          </cell>
          <cell r="M1651">
            <v>96</v>
          </cell>
          <cell r="N1651">
            <v>5</v>
          </cell>
          <cell r="O1651" t="str">
            <v xml:space="preserve">Human </v>
          </cell>
          <cell r="P1651" t="str">
            <v>S1500+</v>
          </cell>
          <cell r="Q1651" t="str">
            <v>HepaRG</v>
          </cell>
          <cell r="R1651" t="str">
            <v>2D</v>
          </cell>
          <cell r="S1651" t="str">
            <v>NA</v>
          </cell>
          <cell r="T1651" t="str">
            <v>NA</v>
          </cell>
          <cell r="U1651" t="str">
            <v>NA</v>
          </cell>
        </row>
        <row r="1652">
          <cell r="A1652" t="str">
            <v>Plate7-J10</v>
          </cell>
          <cell r="B1652">
            <v>1624</v>
          </cell>
          <cell r="C1652">
            <v>7</v>
          </cell>
          <cell r="D1652" t="str">
            <v>17-0907-P2R2_J10_4D_4</v>
          </cell>
          <cell r="E1652" t="str">
            <v>17-0907-P2R2</v>
          </cell>
          <cell r="F1652" t="str">
            <v>J10</v>
          </cell>
          <cell r="G1652" t="str">
            <v>4D</v>
          </cell>
          <cell r="H1652">
            <v>4</v>
          </cell>
          <cell r="I1652" t="str">
            <v>PFNA</v>
          </cell>
          <cell r="J1652">
            <v>3.9614006194236149</v>
          </cell>
          <cell r="K1652" t="str">
            <v>D</v>
          </cell>
          <cell r="L1652">
            <v>2</v>
          </cell>
          <cell r="M1652">
            <v>96</v>
          </cell>
          <cell r="N1652">
            <v>5</v>
          </cell>
          <cell r="O1652" t="str">
            <v xml:space="preserve">Human </v>
          </cell>
          <cell r="P1652" t="str">
            <v>S1500+</v>
          </cell>
          <cell r="Q1652" t="str">
            <v>HepaRG</v>
          </cell>
          <cell r="R1652" t="str">
            <v>2D</v>
          </cell>
          <cell r="S1652" t="str">
            <v>NA</v>
          </cell>
          <cell r="T1652" t="str">
            <v>NA</v>
          </cell>
          <cell r="U1652" t="str">
            <v>NA</v>
          </cell>
        </row>
        <row r="1653">
          <cell r="A1653" t="str">
            <v>Plate7-J11</v>
          </cell>
          <cell r="B1653">
            <v>1627</v>
          </cell>
          <cell r="C1653">
            <v>7</v>
          </cell>
          <cell r="D1653" t="str">
            <v>17-0907-P2R2_J11_4E_3</v>
          </cell>
          <cell r="E1653" t="str">
            <v>17-0907-P2R2</v>
          </cell>
          <cell r="F1653" t="str">
            <v>J11</v>
          </cell>
          <cell r="G1653" t="str">
            <v>4E</v>
          </cell>
          <cell r="H1653">
            <v>3</v>
          </cell>
          <cell r="I1653" t="str">
            <v>PFNA</v>
          </cell>
          <cell r="J1653">
            <v>1.2536077909568402</v>
          </cell>
          <cell r="K1653" t="str">
            <v>E</v>
          </cell>
          <cell r="L1653">
            <v>2</v>
          </cell>
          <cell r="M1653">
            <v>96</v>
          </cell>
          <cell r="N1653">
            <v>5</v>
          </cell>
          <cell r="O1653" t="str">
            <v xml:space="preserve">Human </v>
          </cell>
          <cell r="P1653" t="str">
            <v>S1500+</v>
          </cell>
          <cell r="Q1653" t="str">
            <v>HepaRG</v>
          </cell>
          <cell r="R1653" t="str">
            <v>2D</v>
          </cell>
          <cell r="S1653" t="str">
            <v>NA</v>
          </cell>
          <cell r="T1653" t="str">
            <v>NA</v>
          </cell>
          <cell r="U1653" t="str">
            <v>NA</v>
          </cell>
        </row>
        <row r="1654">
          <cell r="A1654" t="str">
            <v>Plate7-J12</v>
          </cell>
          <cell r="B1654">
            <v>1628</v>
          </cell>
          <cell r="C1654">
            <v>7</v>
          </cell>
          <cell r="D1654" t="str">
            <v>17-0907-P2R2_J12_4E_4</v>
          </cell>
          <cell r="E1654" t="str">
            <v>17-0907-P2R2</v>
          </cell>
          <cell r="F1654" t="str">
            <v>J12</v>
          </cell>
          <cell r="G1654" t="str">
            <v>4E</v>
          </cell>
          <cell r="H1654">
            <v>4</v>
          </cell>
          <cell r="I1654" t="str">
            <v>PFNA</v>
          </cell>
          <cell r="J1654">
            <v>1.2536077909568402</v>
          </cell>
          <cell r="K1654" t="str">
            <v>E</v>
          </cell>
          <cell r="L1654">
            <v>2</v>
          </cell>
          <cell r="M1654">
            <v>96</v>
          </cell>
          <cell r="N1654">
            <v>5</v>
          </cell>
          <cell r="O1654" t="str">
            <v xml:space="preserve">Human </v>
          </cell>
          <cell r="P1654" t="str">
            <v>S1500+</v>
          </cell>
          <cell r="Q1654" t="str">
            <v>HepaRG</v>
          </cell>
          <cell r="R1654" t="str">
            <v>2D</v>
          </cell>
          <cell r="S1654" t="str">
            <v>NA</v>
          </cell>
          <cell r="T1654" t="str">
            <v>NA</v>
          </cell>
          <cell r="U1654" t="str">
            <v>NA</v>
          </cell>
        </row>
        <row r="1655">
          <cell r="A1655" t="str">
            <v>Plate7-J13</v>
          </cell>
          <cell r="B1655">
            <v>1731</v>
          </cell>
          <cell r="C1655">
            <v>7</v>
          </cell>
          <cell r="D1655" t="str">
            <v>17-0907-P2R2_J13_MeOH _3</v>
          </cell>
          <cell r="E1655" t="str">
            <v>17-0907-P2R2</v>
          </cell>
          <cell r="F1655" t="str">
            <v>J13</v>
          </cell>
          <cell r="G1655" t="str">
            <v xml:space="preserve">MeOH </v>
          </cell>
          <cell r="H1655">
            <v>3</v>
          </cell>
          <cell r="I1655" t="str">
            <v>MeOH control</v>
          </cell>
          <cell r="J1655">
            <v>0</v>
          </cell>
          <cell r="K1655" t="str">
            <v>NA</v>
          </cell>
          <cell r="L1655">
            <v>2</v>
          </cell>
          <cell r="M1655">
            <v>96</v>
          </cell>
          <cell r="N1655">
            <v>5</v>
          </cell>
          <cell r="O1655" t="str">
            <v xml:space="preserve">Human </v>
          </cell>
          <cell r="P1655" t="str">
            <v>S1500+</v>
          </cell>
          <cell r="Q1655" t="str">
            <v>HepaRG</v>
          </cell>
          <cell r="R1655" t="str">
            <v>2D</v>
          </cell>
          <cell r="S1655" t="str">
            <v>NA</v>
          </cell>
          <cell r="T1655" t="str">
            <v>NA</v>
          </cell>
          <cell r="U1655" t="str">
            <v>NA</v>
          </cell>
        </row>
        <row r="1656">
          <cell r="A1656" t="str">
            <v>Plate7-J14</v>
          </cell>
          <cell r="B1656">
            <v>1732</v>
          </cell>
          <cell r="C1656">
            <v>7</v>
          </cell>
          <cell r="D1656" t="str">
            <v>17-0907-P2R2_J14_MeOH _4</v>
          </cell>
          <cell r="E1656" t="str">
            <v>17-0907-P2R2</v>
          </cell>
          <cell r="F1656" t="str">
            <v>J14</v>
          </cell>
          <cell r="G1656" t="str">
            <v xml:space="preserve">MeOH </v>
          </cell>
          <cell r="H1656">
            <v>4</v>
          </cell>
          <cell r="I1656" t="str">
            <v>MeOH control</v>
          </cell>
          <cell r="J1656">
            <v>0</v>
          </cell>
          <cell r="K1656" t="str">
            <v>NA</v>
          </cell>
          <cell r="L1656">
            <v>2</v>
          </cell>
          <cell r="M1656">
            <v>96</v>
          </cell>
          <cell r="N1656">
            <v>5</v>
          </cell>
          <cell r="O1656" t="str">
            <v xml:space="preserve">Human </v>
          </cell>
          <cell r="P1656" t="str">
            <v>S1500+</v>
          </cell>
          <cell r="Q1656" t="str">
            <v>HepaRG</v>
          </cell>
          <cell r="R1656" t="str">
            <v>2D</v>
          </cell>
          <cell r="S1656" t="str">
            <v>NA</v>
          </cell>
          <cell r="T1656" t="str">
            <v>NA</v>
          </cell>
          <cell r="U1656" t="str">
            <v>NA</v>
          </cell>
        </row>
        <row r="1657">
          <cell r="A1657" t="str">
            <v>Plate7-J15</v>
          </cell>
          <cell r="B1657">
            <v>1631</v>
          </cell>
          <cell r="C1657">
            <v>7</v>
          </cell>
          <cell r="D1657" t="str">
            <v>17-0907-P2R2_J15_4F_3</v>
          </cell>
          <cell r="E1657" t="str">
            <v>17-0907-P2R2</v>
          </cell>
          <cell r="F1657" t="str">
            <v>J15</v>
          </cell>
          <cell r="G1657" t="str">
            <v>4F</v>
          </cell>
          <cell r="H1657">
            <v>3</v>
          </cell>
          <cell r="I1657" t="str">
            <v>PFNA</v>
          </cell>
          <cell r="J1657">
            <v>0.3967113262521646</v>
          </cell>
          <cell r="K1657" t="str">
            <v>F</v>
          </cell>
          <cell r="L1657">
            <v>2</v>
          </cell>
          <cell r="M1657">
            <v>96</v>
          </cell>
          <cell r="N1657">
            <v>5</v>
          </cell>
          <cell r="O1657" t="str">
            <v xml:space="preserve">Human </v>
          </cell>
          <cell r="P1657" t="str">
            <v>S1500+</v>
          </cell>
          <cell r="Q1657" t="str">
            <v>HepaRG</v>
          </cell>
          <cell r="R1657" t="str">
            <v>2D</v>
          </cell>
          <cell r="S1657" t="str">
            <v>NA</v>
          </cell>
          <cell r="T1657" t="str">
            <v>NA</v>
          </cell>
          <cell r="U1657" t="str">
            <v>NA</v>
          </cell>
        </row>
        <row r="1658">
          <cell r="A1658" t="str">
            <v>Plate7-J16</v>
          </cell>
          <cell r="B1658">
            <v>1632</v>
          </cell>
          <cell r="C1658">
            <v>7</v>
          </cell>
          <cell r="D1658" t="str">
            <v>17-0907-P2R2_J16_4F_4</v>
          </cell>
          <cell r="E1658" t="str">
            <v>17-0907-P2R2</v>
          </cell>
          <cell r="F1658" t="str">
            <v>J16</v>
          </cell>
          <cell r="G1658" t="str">
            <v>4F</v>
          </cell>
          <cell r="H1658">
            <v>4</v>
          </cell>
          <cell r="I1658" t="str">
            <v>PFNA</v>
          </cell>
          <cell r="J1658">
            <v>0.3967113262521646</v>
          </cell>
          <cell r="K1658" t="str">
            <v>F</v>
          </cell>
          <cell r="L1658">
            <v>2</v>
          </cell>
          <cell r="M1658">
            <v>96</v>
          </cell>
          <cell r="N1658">
            <v>5</v>
          </cell>
          <cell r="O1658" t="str">
            <v xml:space="preserve">Human </v>
          </cell>
          <cell r="P1658" t="str">
            <v>S1500+</v>
          </cell>
          <cell r="Q1658" t="str">
            <v>HepaRG</v>
          </cell>
          <cell r="R1658" t="str">
            <v>2D</v>
          </cell>
          <cell r="S1658" t="str">
            <v>NA</v>
          </cell>
          <cell r="T1658" t="str">
            <v>NA</v>
          </cell>
          <cell r="U1658" t="str">
            <v>NA</v>
          </cell>
        </row>
        <row r="1659">
          <cell r="A1659" t="str">
            <v>Plate7-J17</v>
          </cell>
          <cell r="B1659">
            <v>1635</v>
          </cell>
          <cell r="C1659">
            <v>7</v>
          </cell>
          <cell r="D1659" t="str">
            <v>17-0907-P2R2_J17_4G_3</v>
          </cell>
          <cell r="E1659" t="str">
            <v>17-0907-P2R2</v>
          </cell>
          <cell r="F1659" t="str">
            <v>J17</v>
          </cell>
          <cell r="G1659" t="str">
            <v>4G</v>
          </cell>
          <cell r="H1659">
            <v>3</v>
          </cell>
          <cell r="I1659" t="str">
            <v>PFNA</v>
          </cell>
          <cell r="J1659">
            <v>0.12554155894055841</v>
          </cell>
          <cell r="K1659" t="str">
            <v>G</v>
          </cell>
          <cell r="L1659">
            <v>2</v>
          </cell>
          <cell r="M1659">
            <v>96</v>
          </cell>
          <cell r="N1659">
            <v>5</v>
          </cell>
          <cell r="O1659" t="str">
            <v xml:space="preserve">Human </v>
          </cell>
          <cell r="P1659" t="str">
            <v>S1500+</v>
          </cell>
          <cell r="Q1659" t="str">
            <v>HepaRG</v>
          </cell>
          <cell r="R1659" t="str">
            <v>2D</v>
          </cell>
          <cell r="S1659" t="str">
            <v>NA</v>
          </cell>
          <cell r="T1659" t="str">
            <v>NA</v>
          </cell>
          <cell r="U1659" t="str">
            <v>NA</v>
          </cell>
        </row>
        <row r="1660">
          <cell r="A1660" t="str">
            <v>Plate7-J18</v>
          </cell>
          <cell r="B1660">
            <v>1636</v>
          </cell>
          <cell r="C1660">
            <v>7</v>
          </cell>
          <cell r="D1660" t="str">
            <v>17-0907-P2R2_J18_4G_4</v>
          </cell>
          <cell r="E1660" t="str">
            <v>17-0907-P2R2</v>
          </cell>
          <cell r="F1660" t="str">
            <v>J18</v>
          </cell>
          <cell r="G1660" t="str">
            <v>4G</v>
          </cell>
          <cell r="H1660">
            <v>4</v>
          </cell>
          <cell r="I1660" t="str">
            <v>PFNA</v>
          </cell>
          <cell r="J1660">
            <v>0.12554155894055841</v>
          </cell>
          <cell r="K1660" t="str">
            <v>G</v>
          </cell>
          <cell r="L1660">
            <v>2</v>
          </cell>
          <cell r="M1660">
            <v>96</v>
          </cell>
          <cell r="N1660">
            <v>5</v>
          </cell>
          <cell r="O1660" t="str">
            <v xml:space="preserve">Human </v>
          </cell>
          <cell r="P1660" t="str">
            <v>S1500+</v>
          </cell>
          <cell r="Q1660" t="str">
            <v>HepaRG</v>
          </cell>
          <cell r="R1660" t="str">
            <v>2D</v>
          </cell>
          <cell r="S1660" t="str">
            <v>NA</v>
          </cell>
          <cell r="T1660" t="str">
            <v>NA</v>
          </cell>
          <cell r="U1660" t="str">
            <v>NA</v>
          </cell>
        </row>
        <row r="1661">
          <cell r="A1661" t="str">
            <v>Plate7-J19</v>
          </cell>
          <cell r="B1661">
            <v>1639</v>
          </cell>
          <cell r="C1661">
            <v>7</v>
          </cell>
          <cell r="D1661" t="str">
            <v>17-0907-P2R2_J19_4H_3</v>
          </cell>
          <cell r="E1661" t="str">
            <v>17-0907-P2R2</v>
          </cell>
          <cell r="F1661" t="str">
            <v>J19</v>
          </cell>
          <cell r="G1661" t="str">
            <v>4H</v>
          </cell>
          <cell r="H1661">
            <v>3</v>
          </cell>
          <cell r="I1661" t="str">
            <v>PFNA</v>
          </cell>
          <cell r="J1661">
            <v>3.972834143688557E-2</v>
          </cell>
          <cell r="K1661" t="str">
            <v>H</v>
          </cell>
          <cell r="L1661">
            <v>2</v>
          </cell>
          <cell r="M1661">
            <v>96</v>
          </cell>
          <cell r="N1661">
            <v>5</v>
          </cell>
          <cell r="O1661" t="str">
            <v xml:space="preserve">Human </v>
          </cell>
          <cell r="P1661" t="str">
            <v>S1500+</v>
          </cell>
          <cell r="Q1661" t="str">
            <v>HepaRG</v>
          </cell>
          <cell r="R1661" t="str">
            <v>2D</v>
          </cell>
          <cell r="S1661" t="str">
            <v>NA</v>
          </cell>
          <cell r="T1661" t="str">
            <v>NA</v>
          </cell>
          <cell r="U1661" t="str">
            <v>NA</v>
          </cell>
        </row>
        <row r="1662">
          <cell r="A1662" t="str">
            <v>Plate7-J20</v>
          </cell>
          <cell r="B1662">
            <v>1640</v>
          </cell>
          <cell r="C1662">
            <v>7</v>
          </cell>
          <cell r="D1662" t="str">
            <v>17-0907-P2R2_J20_4H_4</v>
          </cell>
          <cell r="E1662" t="str">
            <v>17-0907-P2R2</v>
          </cell>
          <cell r="F1662" t="str">
            <v>J20</v>
          </cell>
          <cell r="G1662" t="str">
            <v>4H</v>
          </cell>
          <cell r="H1662">
            <v>4</v>
          </cell>
          <cell r="I1662" t="str">
            <v>PFNA</v>
          </cell>
          <cell r="J1662">
            <v>3.972834143688557E-2</v>
          </cell>
          <cell r="K1662" t="str">
            <v>H</v>
          </cell>
          <cell r="L1662">
            <v>2</v>
          </cell>
          <cell r="M1662">
            <v>96</v>
          </cell>
          <cell r="N1662">
            <v>5</v>
          </cell>
          <cell r="O1662" t="str">
            <v xml:space="preserve">Human </v>
          </cell>
          <cell r="P1662" t="str">
            <v>S1500+</v>
          </cell>
          <cell r="Q1662" t="str">
            <v>HepaRG</v>
          </cell>
          <cell r="R1662" t="str">
            <v>2D</v>
          </cell>
          <cell r="S1662" t="str">
            <v>NA</v>
          </cell>
          <cell r="T1662" t="str">
            <v>NA</v>
          </cell>
          <cell r="U1662" t="str">
            <v>NA</v>
          </cell>
        </row>
        <row r="1663">
          <cell r="A1663" t="str">
            <v>Plate7-J21</v>
          </cell>
          <cell r="B1663">
            <v>1643</v>
          </cell>
          <cell r="C1663">
            <v>7</v>
          </cell>
          <cell r="D1663" t="str">
            <v>17-0907-P2R2_J21_4I_3</v>
          </cell>
          <cell r="E1663" t="str">
            <v>17-0907-P2R2</v>
          </cell>
          <cell r="F1663" t="str">
            <v>J21</v>
          </cell>
          <cell r="G1663" t="str">
            <v>4I</v>
          </cell>
          <cell r="H1663">
            <v>3</v>
          </cell>
          <cell r="I1663" t="str">
            <v>PFNA</v>
          </cell>
          <cell r="J1663">
            <v>1.2572259948381509E-2</v>
          </cell>
          <cell r="K1663" t="str">
            <v>I</v>
          </cell>
          <cell r="L1663">
            <v>2</v>
          </cell>
          <cell r="M1663">
            <v>96</v>
          </cell>
          <cell r="N1663">
            <v>5</v>
          </cell>
          <cell r="O1663" t="str">
            <v xml:space="preserve">Human </v>
          </cell>
          <cell r="P1663" t="str">
            <v>S1500+</v>
          </cell>
          <cell r="Q1663" t="str">
            <v>HepaRG</v>
          </cell>
          <cell r="R1663" t="str">
            <v>2D</v>
          </cell>
          <cell r="S1663" t="str">
            <v>NA</v>
          </cell>
          <cell r="T1663" t="str">
            <v>NA</v>
          </cell>
          <cell r="U1663" t="str">
            <v>NA</v>
          </cell>
        </row>
        <row r="1664">
          <cell r="A1664" t="str">
            <v>Plate7-J22</v>
          </cell>
          <cell r="B1664">
            <v>1644</v>
          </cell>
          <cell r="C1664">
            <v>7</v>
          </cell>
          <cell r="D1664" t="str">
            <v>17-0907-P2R2_J22_4I_4</v>
          </cell>
          <cell r="E1664" t="str">
            <v>17-0907-P2R2</v>
          </cell>
          <cell r="F1664" t="str">
            <v>J22</v>
          </cell>
          <cell r="G1664" t="str">
            <v>4I</v>
          </cell>
          <cell r="H1664">
            <v>4</v>
          </cell>
          <cell r="I1664" t="str">
            <v>PFNA</v>
          </cell>
          <cell r="J1664">
            <v>1.2572259948381509E-2</v>
          </cell>
          <cell r="K1664" t="str">
            <v>I</v>
          </cell>
          <cell r="L1664">
            <v>2</v>
          </cell>
          <cell r="M1664">
            <v>96</v>
          </cell>
          <cell r="N1664">
            <v>5</v>
          </cell>
          <cell r="O1664" t="str">
            <v xml:space="preserve">Human </v>
          </cell>
          <cell r="P1664" t="str">
            <v>S1500+</v>
          </cell>
          <cell r="Q1664" t="str">
            <v>HepaRG</v>
          </cell>
          <cell r="R1664" t="str">
            <v>2D</v>
          </cell>
          <cell r="S1664" t="str">
            <v>NA</v>
          </cell>
          <cell r="T1664" t="str">
            <v>NA</v>
          </cell>
          <cell r="U1664" t="str">
            <v>NA</v>
          </cell>
        </row>
        <row r="1665">
          <cell r="A1665" t="str">
            <v>Plate7-J3</v>
          </cell>
          <cell r="B1665">
            <v>1611</v>
          </cell>
          <cell r="C1665">
            <v>7</v>
          </cell>
          <cell r="D1665" t="str">
            <v>17-0907-P2R2_J3_4A_3</v>
          </cell>
          <cell r="E1665" t="str">
            <v>17-0907-P2R2</v>
          </cell>
          <cell r="F1665" t="str">
            <v>J3</v>
          </cell>
          <cell r="G1665" t="str">
            <v>4A</v>
          </cell>
          <cell r="H1665">
            <v>3</v>
          </cell>
          <cell r="I1665" t="str">
            <v>PFNA</v>
          </cell>
          <cell r="J1665">
            <v>125</v>
          </cell>
          <cell r="K1665" t="str">
            <v>A</v>
          </cell>
          <cell r="L1665">
            <v>2</v>
          </cell>
          <cell r="M1665">
            <v>96</v>
          </cell>
          <cell r="N1665">
            <v>5</v>
          </cell>
          <cell r="O1665" t="str">
            <v xml:space="preserve">Human </v>
          </cell>
          <cell r="P1665" t="str">
            <v>S1500+</v>
          </cell>
          <cell r="Q1665" t="str">
            <v>HepaRG</v>
          </cell>
          <cell r="R1665" t="str">
            <v>2D</v>
          </cell>
          <cell r="S1665" t="str">
            <v>NA</v>
          </cell>
          <cell r="T1665" t="str">
            <v>NA</v>
          </cell>
          <cell r="U1665" t="str">
            <v>NA</v>
          </cell>
        </row>
        <row r="1666">
          <cell r="A1666" t="str">
            <v>Plate7-J4</v>
          </cell>
          <cell r="B1666">
            <v>1612</v>
          </cell>
          <cell r="C1666">
            <v>7</v>
          </cell>
          <cell r="D1666" t="str">
            <v>17-0907-P2R2_J4_4A_4</v>
          </cell>
          <cell r="E1666" t="str">
            <v>17-0907-P2R2</v>
          </cell>
          <cell r="F1666" t="str">
            <v>J4</v>
          </cell>
          <cell r="G1666" t="str">
            <v>4A</v>
          </cell>
          <cell r="H1666">
            <v>4</v>
          </cell>
          <cell r="I1666" t="str">
            <v>PFNA</v>
          </cell>
          <cell r="J1666">
            <v>125</v>
          </cell>
          <cell r="K1666" t="str">
            <v>A</v>
          </cell>
          <cell r="L1666">
            <v>2</v>
          </cell>
          <cell r="M1666">
            <v>96</v>
          </cell>
          <cell r="N1666">
            <v>5</v>
          </cell>
          <cell r="O1666" t="str">
            <v xml:space="preserve">Human </v>
          </cell>
          <cell r="P1666" t="str">
            <v>S1500+</v>
          </cell>
          <cell r="Q1666" t="str">
            <v>HepaRG</v>
          </cell>
          <cell r="R1666" t="str">
            <v>2D</v>
          </cell>
          <cell r="S1666" t="str">
            <v>NA</v>
          </cell>
          <cell r="T1666" t="str">
            <v>NA</v>
          </cell>
          <cell r="U1666" t="str">
            <v>NA</v>
          </cell>
        </row>
        <row r="1667">
          <cell r="A1667" t="str">
            <v>Plate7-J5</v>
          </cell>
          <cell r="B1667">
            <v>1615</v>
          </cell>
          <cell r="C1667">
            <v>7</v>
          </cell>
          <cell r="D1667" t="str">
            <v>17-0907-P2R2_J5_4B_3</v>
          </cell>
          <cell r="E1667" t="str">
            <v>17-0907-P2R2</v>
          </cell>
          <cell r="F1667" t="str">
            <v>J5</v>
          </cell>
          <cell r="G1667" t="str">
            <v>4B</v>
          </cell>
          <cell r="H1667">
            <v>3</v>
          </cell>
          <cell r="I1667" t="str">
            <v>PFNA</v>
          </cell>
          <cell r="J1667">
            <v>39.556962025316452</v>
          </cell>
          <cell r="K1667" t="str">
            <v>B</v>
          </cell>
          <cell r="L1667">
            <v>2</v>
          </cell>
          <cell r="M1667">
            <v>96</v>
          </cell>
          <cell r="N1667">
            <v>5</v>
          </cell>
          <cell r="O1667" t="str">
            <v xml:space="preserve">Human </v>
          </cell>
          <cell r="P1667" t="str">
            <v>S1500+</v>
          </cell>
          <cell r="Q1667" t="str">
            <v>HepaRG</v>
          </cell>
          <cell r="R1667" t="str">
            <v>2D</v>
          </cell>
          <cell r="S1667" t="str">
            <v>NA</v>
          </cell>
          <cell r="T1667" t="str">
            <v>NA</v>
          </cell>
          <cell r="U1667" t="str">
            <v>NA</v>
          </cell>
        </row>
        <row r="1668">
          <cell r="A1668" t="str">
            <v>Plate7-J6</v>
          </cell>
          <cell r="B1668">
            <v>1616</v>
          </cell>
          <cell r="C1668">
            <v>7</v>
          </cell>
          <cell r="D1668" t="str">
            <v>17-0907-P2R2_J6_4B_4</v>
          </cell>
          <cell r="E1668" t="str">
            <v>17-0907-P2R2</v>
          </cell>
          <cell r="F1668" t="str">
            <v>J6</v>
          </cell>
          <cell r="G1668" t="str">
            <v>4B</v>
          </cell>
          <cell r="H1668">
            <v>4</v>
          </cell>
          <cell r="I1668" t="str">
            <v>PFNA</v>
          </cell>
          <cell r="J1668">
            <v>39.556962025316452</v>
          </cell>
          <cell r="K1668" t="str">
            <v>B</v>
          </cell>
          <cell r="L1668">
            <v>2</v>
          </cell>
          <cell r="M1668">
            <v>96</v>
          </cell>
          <cell r="N1668">
            <v>5</v>
          </cell>
          <cell r="O1668" t="str">
            <v xml:space="preserve">Human </v>
          </cell>
          <cell r="P1668" t="str">
            <v>S1500+</v>
          </cell>
          <cell r="Q1668" t="str">
            <v>HepaRG</v>
          </cell>
          <cell r="R1668" t="str">
            <v>2D</v>
          </cell>
          <cell r="S1668" t="str">
            <v>NA</v>
          </cell>
          <cell r="T1668" t="str">
            <v>NA</v>
          </cell>
          <cell r="U1668" t="str">
            <v>NA</v>
          </cell>
        </row>
        <row r="1669">
          <cell r="A1669" t="str">
            <v>Plate7-J7</v>
          </cell>
          <cell r="B1669">
            <v>1619</v>
          </cell>
          <cell r="C1669">
            <v>7</v>
          </cell>
          <cell r="D1669" t="str">
            <v>17-0907-P2R2_J7_4C_3</v>
          </cell>
          <cell r="E1669" t="str">
            <v>17-0907-P2R2</v>
          </cell>
          <cell r="F1669" t="str">
            <v>J7</v>
          </cell>
          <cell r="G1669" t="str">
            <v>4C</v>
          </cell>
          <cell r="H1669">
            <v>3</v>
          </cell>
          <cell r="I1669" t="str">
            <v>PFNA</v>
          </cell>
          <cell r="J1669">
            <v>12.518025957378624</v>
          </cell>
          <cell r="K1669" t="str">
            <v>C</v>
          </cell>
          <cell r="L1669">
            <v>2</v>
          </cell>
          <cell r="M1669">
            <v>96</v>
          </cell>
          <cell r="N1669">
            <v>5</v>
          </cell>
          <cell r="O1669" t="str">
            <v xml:space="preserve">Human </v>
          </cell>
          <cell r="P1669" t="str">
            <v>S1500+</v>
          </cell>
          <cell r="Q1669" t="str">
            <v>HepaRG</v>
          </cell>
          <cell r="R1669" t="str">
            <v>2D</v>
          </cell>
          <cell r="S1669" t="str">
            <v>NA</v>
          </cell>
          <cell r="T1669" t="str">
            <v>NA</v>
          </cell>
          <cell r="U1669" t="str">
            <v>NA</v>
          </cell>
        </row>
        <row r="1670">
          <cell r="A1670" t="str">
            <v>Plate7-J8</v>
          </cell>
          <cell r="B1670">
            <v>1620</v>
          </cell>
          <cell r="C1670">
            <v>7</v>
          </cell>
          <cell r="D1670" t="str">
            <v>17-0907-P2R2_J8_4C_4</v>
          </cell>
          <cell r="E1670" t="str">
            <v>17-0907-P2R2</v>
          </cell>
          <cell r="F1670" t="str">
            <v>J8</v>
          </cell>
          <cell r="G1670" t="str">
            <v>4C</v>
          </cell>
          <cell r="H1670">
            <v>4</v>
          </cell>
          <cell r="I1670" t="str">
            <v>PFNA</v>
          </cell>
          <cell r="J1670">
            <v>12.518025957378624</v>
          </cell>
          <cell r="K1670" t="str">
            <v>C</v>
          </cell>
          <cell r="L1670">
            <v>2</v>
          </cell>
          <cell r="M1670">
            <v>96</v>
          </cell>
          <cell r="N1670">
            <v>5</v>
          </cell>
          <cell r="O1670" t="str">
            <v xml:space="preserve">Human </v>
          </cell>
          <cell r="P1670" t="str">
            <v>S1500+</v>
          </cell>
          <cell r="Q1670" t="str">
            <v>HepaRG</v>
          </cell>
          <cell r="R1670" t="str">
            <v>2D</v>
          </cell>
          <cell r="S1670" t="str">
            <v>NA</v>
          </cell>
          <cell r="T1670" t="str">
            <v>NA</v>
          </cell>
          <cell r="U1670" t="str">
            <v>NA</v>
          </cell>
        </row>
        <row r="1671">
          <cell r="A1671" t="str">
            <v>Plate7-J9</v>
          </cell>
          <cell r="B1671">
            <v>1623</v>
          </cell>
          <cell r="C1671">
            <v>7</v>
          </cell>
          <cell r="D1671" t="str">
            <v>17-0907-P2R2_J9_4D_3</v>
          </cell>
          <cell r="E1671" t="str">
            <v>17-0907-P2R2</v>
          </cell>
          <cell r="F1671" t="str">
            <v>J9</v>
          </cell>
          <cell r="G1671" t="str">
            <v>4D</v>
          </cell>
          <cell r="H1671">
            <v>3</v>
          </cell>
          <cell r="I1671" t="str">
            <v>PFNA</v>
          </cell>
          <cell r="J1671">
            <v>3.9614006194236149</v>
          </cell>
          <cell r="K1671" t="str">
            <v>D</v>
          </cell>
          <cell r="L1671">
            <v>2</v>
          </cell>
          <cell r="M1671">
            <v>96</v>
          </cell>
          <cell r="N1671">
            <v>5</v>
          </cell>
          <cell r="O1671" t="str">
            <v xml:space="preserve">Human </v>
          </cell>
          <cell r="P1671" t="str">
            <v>S1500+</v>
          </cell>
          <cell r="Q1671" t="str">
            <v>HepaRG</v>
          </cell>
          <cell r="R1671" t="str">
            <v>2D</v>
          </cell>
          <cell r="S1671" t="str">
            <v>NA</v>
          </cell>
          <cell r="T1671" t="str">
            <v>NA</v>
          </cell>
          <cell r="U1671" t="str">
            <v>NA</v>
          </cell>
        </row>
        <row r="1672">
          <cell r="A1672" t="str">
            <v>Plate7-K10</v>
          </cell>
          <cell r="B1672">
            <v>1658</v>
          </cell>
          <cell r="C1672">
            <v>7</v>
          </cell>
          <cell r="D1672" t="str">
            <v>17-0907-P2R2_K10_5D_2</v>
          </cell>
          <cell r="E1672" t="str">
            <v>17-0907-P2R2</v>
          </cell>
          <cell r="F1672" t="str">
            <v>K10</v>
          </cell>
          <cell r="G1672" t="str">
            <v>5D</v>
          </cell>
          <cell r="H1672">
            <v>2</v>
          </cell>
          <cell r="I1672" t="str">
            <v>PFDA</v>
          </cell>
          <cell r="J1672">
            <v>15.84560247769446</v>
          </cell>
          <cell r="K1672" t="str">
            <v>D</v>
          </cell>
          <cell r="L1672">
            <v>2</v>
          </cell>
          <cell r="M1672">
            <v>96</v>
          </cell>
          <cell r="N1672">
            <v>5</v>
          </cell>
          <cell r="O1672" t="str">
            <v xml:space="preserve">Human </v>
          </cell>
          <cell r="P1672" t="str">
            <v>S1500+</v>
          </cell>
          <cell r="Q1672" t="str">
            <v>HepaRG</v>
          </cell>
          <cell r="R1672" t="str">
            <v>2D</v>
          </cell>
          <cell r="S1672" t="str">
            <v>NA</v>
          </cell>
          <cell r="T1672" t="str">
            <v>NA</v>
          </cell>
          <cell r="U1672" t="str">
            <v>NA</v>
          </cell>
        </row>
        <row r="1673">
          <cell r="A1673" t="str">
            <v>Plate7-K11</v>
          </cell>
          <cell r="B1673">
            <v>1661</v>
          </cell>
          <cell r="C1673">
            <v>7</v>
          </cell>
          <cell r="D1673" t="str">
            <v>17-0907-P2R2_K11_5E_1</v>
          </cell>
          <cell r="E1673" t="str">
            <v>17-0907-P2R2</v>
          </cell>
          <cell r="F1673" t="str">
            <v>K11</v>
          </cell>
          <cell r="G1673" t="str">
            <v>5E</v>
          </cell>
          <cell r="H1673">
            <v>1</v>
          </cell>
          <cell r="I1673" t="str">
            <v>PFDA</v>
          </cell>
          <cell r="J1673">
            <v>5.0144311638273606</v>
          </cell>
          <cell r="K1673" t="str">
            <v>E</v>
          </cell>
          <cell r="L1673">
            <v>2</v>
          </cell>
          <cell r="M1673">
            <v>96</v>
          </cell>
          <cell r="N1673">
            <v>5</v>
          </cell>
          <cell r="O1673" t="str">
            <v xml:space="preserve">Human </v>
          </cell>
          <cell r="P1673" t="str">
            <v>S1500+</v>
          </cell>
          <cell r="Q1673" t="str">
            <v>HepaRG</v>
          </cell>
          <cell r="R1673" t="str">
            <v>2D</v>
          </cell>
          <cell r="S1673" t="str">
            <v>NA</v>
          </cell>
          <cell r="T1673" t="str">
            <v>NA</v>
          </cell>
          <cell r="U1673" t="str">
            <v>NA</v>
          </cell>
        </row>
        <row r="1674">
          <cell r="A1674" t="str">
            <v>Plate7-K12</v>
          </cell>
          <cell r="B1674">
            <v>1662</v>
          </cell>
          <cell r="C1674">
            <v>7</v>
          </cell>
          <cell r="D1674" t="str">
            <v>17-0907-P2R2_K12_5E_2</v>
          </cell>
          <cell r="E1674" t="str">
            <v>17-0907-P2R2</v>
          </cell>
          <cell r="F1674" t="str">
            <v>K12</v>
          </cell>
          <cell r="G1674" t="str">
            <v>5E</v>
          </cell>
          <cell r="H1674">
            <v>2</v>
          </cell>
          <cell r="I1674" t="str">
            <v>PFDA</v>
          </cell>
          <cell r="J1674">
            <v>5.0144311638273606</v>
          </cell>
          <cell r="K1674" t="str">
            <v>E</v>
          </cell>
          <cell r="L1674">
            <v>2</v>
          </cell>
          <cell r="M1674">
            <v>96</v>
          </cell>
          <cell r="N1674">
            <v>5</v>
          </cell>
          <cell r="O1674" t="str">
            <v xml:space="preserve">Human </v>
          </cell>
          <cell r="P1674" t="str">
            <v>S1500+</v>
          </cell>
          <cell r="Q1674" t="str">
            <v>HepaRG</v>
          </cell>
          <cell r="R1674" t="str">
            <v>2D</v>
          </cell>
          <cell r="S1674" t="str">
            <v>NA</v>
          </cell>
          <cell r="T1674" t="str">
            <v>NA</v>
          </cell>
          <cell r="U1674" t="str">
            <v>NA</v>
          </cell>
        </row>
        <row r="1675">
          <cell r="A1675" t="str">
            <v>Plate7-K13</v>
          </cell>
          <cell r="B1675">
            <v>1733</v>
          </cell>
          <cell r="C1675">
            <v>7</v>
          </cell>
          <cell r="D1675" t="str">
            <v>17-0907-P2R2_K13_MeOH _1</v>
          </cell>
          <cell r="E1675" t="str">
            <v>17-0907-P2R2</v>
          </cell>
          <cell r="F1675" t="str">
            <v>K13</v>
          </cell>
          <cell r="G1675" t="str">
            <v xml:space="preserve">MeOH </v>
          </cell>
          <cell r="H1675">
            <v>1</v>
          </cell>
          <cell r="I1675" t="str">
            <v>MeOH control</v>
          </cell>
          <cell r="J1675">
            <v>0</v>
          </cell>
          <cell r="K1675" t="str">
            <v>NA</v>
          </cell>
          <cell r="L1675">
            <v>2</v>
          </cell>
          <cell r="M1675">
            <v>96</v>
          </cell>
          <cell r="N1675">
            <v>5</v>
          </cell>
          <cell r="O1675" t="str">
            <v xml:space="preserve">Human </v>
          </cell>
          <cell r="P1675" t="str">
            <v>S1500+</v>
          </cell>
          <cell r="Q1675" t="str">
            <v>HepaRG</v>
          </cell>
          <cell r="R1675" t="str">
            <v>2D</v>
          </cell>
          <cell r="S1675" t="str">
            <v>NA</v>
          </cell>
          <cell r="T1675" t="str">
            <v>NA</v>
          </cell>
          <cell r="U1675" t="str">
            <v>NA</v>
          </cell>
        </row>
        <row r="1676">
          <cell r="A1676" t="str">
            <v>Plate7-K14</v>
          </cell>
          <cell r="B1676">
            <v>1734</v>
          </cell>
          <cell r="C1676">
            <v>7</v>
          </cell>
          <cell r="D1676" t="str">
            <v>17-0907-P2R2_K14_MeOH _2</v>
          </cell>
          <cell r="E1676" t="str">
            <v>17-0907-P2R2</v>
          </cell>
          <cell r="F1676" t="str">
            <v>K14</v>
          </cell>
          <cell r="G1676" t="str">
            <v xml:space="preserve">MeOH </v>
          </cell>
          <cell r="H1676">
            <v>2</v>
          </cell>
          <cell r="I1676" t="str">
            <v>MeOH control</v>
          </cell>
          <cell r="J1676">
            <v>0</v>
          </cell>
          <cell r="K1676" t="str">
            <v>NA</v>
          </cell>
          <cell r="L1676">
            <v>2</v>
          </cell>
          <cell r="M1676">
            <v>96</v>
          </cell>
          <cell r="N1676">
            <v>5</v>
          </cell>
          <cell r="O1676" t="str">
            <v xml:space="preserve">Human </v>
          </cell>
          <cell r="P1676" t="str">
            <v>S1500+</v>
          </cell>
          <cell r="Q1676" t="str">
            <v>HepaRG</v>
          </cell>
          <cell r="R1676" t="str">
            <v>2D</v>
          </cell>
          <cell r="S1676" t="str">
            <v>NA</v>
          </cell>
          <cell r="T1676" t="str">
            <v>NA</v>
          </cell>
          <cell r="U1676" t="str">
            <v>NA</v>
          </cell>
        </row>
        <row r="1677">
          <cell r="A1677" t="str">
            <v>Plate7-K15</v>
          </cell>
          <cell r="B1677">
            <v>1665</v>
          </cell>
          <cell r="C1677">
            <v>7</v>
          </cell>
          <cell r="D1677" t="str">
            <v>17-0907-P2R2_K15_5F_1</v>
          </cell>
          <cell r="E1677" t="str">
            <v>17-0907-P2R2</v>
          </cell>
          <cell r="F1677" t="str">
            <v>K15</v>
          </cell>
          <cell r="G1677" t="str">
            <v>5F</v>
          </cell>
          <cell r="H1677">
            <v>1</v>
          </cell>
          <cell r="I1677" t="str">
            <v>PFDA</v>
          </cell>
          <cell r="J1677">
            <v>1.5868453050086584</v>
          </cell>
          <cell r="K1677" t="str">
            <v>F</v>
          </cell>
          <cell r="L1677">
            <v>2</v>
          </cell>
          <cell r="M1677">
            <v>96</v>
          </cell>
          <cell r="N1677">
            <v>5</v>
          </cell>
          <cell r="O1677" t="str">
            <v xml:space="preserve">Human </v>
          </cell>
          <cell r="P1677" t="str">
            <v>S1500+</v>
          </cell>
          <cell r="Q1677" t="str">
            <v>HepaRG</v>
          </cell>
          <cell r="R1677" t="str">
            <v>2D</v>
          </cell>
          <cell r="S1677" t="str">
            <v>NA</v>
          </cell>
          <cell r="T1677" t="str">
            <v>NA</v>
          </cell>
          <cell r="U1677" t="str">
            <v>NA</v>
          </cell>
        </row>
        <row r="1678">
          <cell r="A1678" t="str">
            <v>Plate7-K16</v>
          </cell>
          <cell r="B1678">
            <v>1666</v>
          </cell>
          <cell r="C1678">
            <v>7</v>
          </cell>
          <cell r="D1678" t="str">
            <v>17-0907-P2R2_K16_5F_2</v>
          </cell>
          <cell r="E1678" t="str">
            <v>17-0907-P2R2</v>
          </cell>
          <cell r="F1678" t="str">
            <v>K16</v>
          </cell>
          <cell r="G1678" t="str">
            <v>5F</v>
          </cell>
          <cell r="H1678">
            <v>2</v>
          </cell>
          <cell r="I1678" t="str">
            <v>PFDA</v>
          </cell>
          <cell r="J1678">
            <v>1.5868453050086584</v>
          </cell>
          <cell r="K1678" t="str">
            <v>F</v>
          </cell>
          <cell r="L1678">
            <v>2</v>
          </cell>
          <cell r="M1678">
            <v>96</v>
          </cell>
          <cell r="N1678">
            <v>5</v>
          </cell>
          <cell r="O1678" t="str">
            <v xml:space="preserve">Human </v>
          </cell>
          <cell r="P1678" t="str">
            <v>S1500+</v>
          </cell>
          <cell r="Q1678" t="str">
            <v>HepaRG</v>
          </cell>
          <cell r="R1678" t="str">
            <v>2D</v>
          </cell>
          <cell r="S1678" t="str">
            <v>NA</v>
          </cell>
          <cell r="T1678" t="str">
            <v>NA</v>
          </cell>
          <cell r="U1678" t="str">
            <v>NA</v>
          </cell>
        </row>
        <row r="1679">
          <cell r="A1679" t="str">
            <v>Plate7-K17</v>
          </cell>
          <cell r="B1679">
            <v>1669</v>
          </cell>
          <cell r="C1679">
            <v>7</v>
          </cell>
          <cell r="D1679" t="str">
            <v>17-0907-P2R2_K17_5G_1</v>
          </cell>
          <cell r="E1679" t="str">
            <v>17-0907-P2R2</v>
          </cell>
          <cell r="F1679" t="str">
            <v>K17</v>
          </cell>
          <cell r="G1679" t="str">
            <v>5G</v>
          </cell>
          <cell r="H1679">
            <v>1</v>
          </cell>
          <cell r="I1679" t="str">
            <v>PFDA</v>
          </cell>
          <cell r="J1679">
            <v>0.50216623576223363</v>
          </cell>
          <cell r="K1679" t="str">
            <v>G</v>
          </cell>
          <cell r="L1679">
            <v>2</v>
          </cell>
          <cell r="M1679">
            <v>96</v>
          </cell>
          <cell r="N1679">
            <v>5</v>
          </cell>
          <cell r="O1679" t="str">
            <v xml:space="preserve">Human </v>
          </cell>
          <cell r="P1679" t="str">
            <v>S1500+</v>
          </cell>
          <cell r="Q1679" t="str">
            <v>HepaRG</v>
          </cell>
          <cell r="R1679" t="str">
            <v>2D</v>
          </cell>
          <cell r="S1679" t="str">
            <v>NA</v>
          </cell>
          <cell r="T1679" t="str">
            <v>NA</v>
          </cell>
          <cell r="U1679" t="str">
            <v>NA</v>
          </cell>
        </row>
        <row r="1680">
          <cell r="A1680" t="str">
            <v>Plate7-K18</v>
          </cell>
          <cell r="B1680">
            <v>1670</v>
          </cell>
          <cell r="C1680">
            <v>7</v>
          </cell>
          <cell r="D1680" t="str">
            <v>17-0907-P2R2_K18_5G_2</v>
          </cell>
          <cell r="E1680" t="str">
            <v>17-0907-P2R2</v>
          </cell>
          <cell r="F1680" t="str">
            <v>K18</v>
          </cell>
          <cell r="G1680" t="str">
            <v>5G</v>
          </cell>
          <cell r="H1680">
            <v>2</v>
          </cell>
          <cell r="I1680" t="str">
            <v>PFDA</v>
          </cell>
          <cell r="J1680">
            <v>0.50216623576223363</v>
          </cell>
          <cell r="K1680" t="str">
            <v>G</v>
          </cell>
          <cell r="L1680">
            <v>2</v>
          </cell>
          <cell r="M1680">
            <v>96</v>
          </cell>
          <cell r="N1680">
            <v>5</v>
          </cell>
          <cell r="O1680" t="str">
            <v xml:space="preserve">Human </v>
          </cell>
          <cell r="P1680" t="str">
            <v>S1500+</v>
          </cell>
          <cell r="Q1680" t="str">
            <v>HepaRG</v>
          </cell>
          <cell r="R1680" t="str">
            <v>2D</v>
          </cell>
          <cell r="S1680" t="str">
            <v>NA</v>
          </cell>
          <cell r="T1680" t="str">
            <v>NA</v>
          </cell>
          <cell r="U1680" t="str">
            <v>NA</v>
          </cell>
        </row>
        <row r="1681">
          <cell r="A1681" t="str">
            <v>Plate7-K19</v>
          </cell>
          <cell r="B1681">
            <v>1673</v>
          </cell>
          <cell r="C1681">
            <v>7</v>
          </cell>
          <cell r="D1681" t="str">
            <v>17-0907-P2R2_K19_5H_1</v>
          </cell>
          <cell r="E1681" t="str">
            <v>17-0907-P2R2</v>
          </cell>
          <cell r="F1681" t="str">
            <v>K19</v>
          </cell>
          <cell r="G1681" t="str">
            <v>5H</v>
          </cell>
          <cell r="H1681">
            <v>1</v>
          </cell>
          <cell r="I1681" t="str">
            <v>PFDA</v>
          </cell>
          <cell r="J1681">
            <v>0.15891336574754228</v>
          </cell>
          <cell r="K1681" t="str">
            <v>H</v>
          </cell>
          <cell r="L1681">
            <v>2</v>
          </cell>
          <cell r="M1681">
            <v>96</v>
          </cell>
          <cell r="N1681">
            <v>5</v>
          </cell>
          <cell r="O1681" t="str">
            <v xml:space="preserve">Human </v>
          </cell>
          <cell r="P1681" t="str">
            <v>S1500+</v>
          </cell>
          <cell r="Q1681" t="str">
            <v>HepaRG</v>
          </cell>
          <cell r="R1681" t="str">
            <v>2D</v>
          </cell>
          <cell r="S1681" t="str">
            <v>NA</v>
          </cell>
          <cell r="T1681" t="str">
            <v>NA</v>
          </cell>
          <cell r="U1681" t="str">
            <v>NA</v>
          </cell>
        </row>
        <row r="1682">
          <cell r="A1682" t="str">
            <v>Plate7-K20</v>
          </cell>
          <cell r="B1682">
            <v>1674</v>
          </cell>
          <cell r="C1682">
            <v>7</v>
          </cell>
          <cell r="D1682" t="str">
            <v>17-0907-P2R2_K20_5H_2</v>
          </cell>
          <cell r="E1682" t="str">
            <v>17-0907-P2R2</v>
          </cell>
          <cell r="F1682" t="str">
            <v>K20</v>
          </cell>
          <cell r="G1682" t="str">
            <v>5H</v>
          </cell>
          <cell r="H1682">
            <v>2</v>
          </cell>
          <cell r="I1682" t="str">
            <v>PFDA</v>
          </cell>
          <cell r="J1682">
            <v>0.15891336574754228</v>
          </cell>
          <cell r="K1682" t="str">
            <v>H</v>
          </cell>
          <cell r="L1682">
            <v>2</v>
          </cell>
          <cell r="M1682">
            <v>96</v>
          </cell>
          <cell r="N1682">
            <v>5</v>
          </cell>
          <cell r="O1682" t="str">
            <v xml:space="preserve">Human </v>
          </cell>
          <cell r="P1682" t="str">
            <v>S1500+</v>
          </cell>
          <cell r="Q1682" t="str">
            <v>HepaRG</v>
          </cell>
          <cell r="R1682" t="str">
            <v>2D</v>
          </cell>
          <cell r="S1682" t="str">
            <v>NA</v>
          </cell>
          <cell r="T1682" t="str">
            <v>NA</v>
          </cell>
          <cell r="U1682" t="str">
            <v>NA</v>
          </cell>
        </row>
        <row r="1683">
          <cell r="A1683" t="str">
            <v>Plate7-K21</v>
          </cell>
          <cell r="B1683">
            <v>1677</v>
          </cell>
          <cell r="C1683">
            <v>7</v>
          </cell>
          <cell r="D1683" t="str">
            <v>17-0907-P2R2_K21_5I_1</v>
          </cell>
          <cell r="E1683" t="str">
            <v>17-0907-P2R2</v>
          </cell>
          <cell r="F1683" t="str">
            <v>K21</v>
          </cell>
          <cell r="G1683" t="str">
            <v>5I</v>
          </cell>
          <cell r="H1683">
            <v>1</v>
          </cell>
          <cell r="I1683" t="str">
            <v>PFDA</v>
          </cell>
          <cell r="J1683">
            <v>5.0289039793526037E-2</v>
          </cell>
          <cell r="K1683" t="str">
            <v>I</v>
          </cell>
          <cell r="L1683">
            <v>2</v>
          </cell>
          <cell r="M1683">
            <v>96</v>
          </cell>
          <cell r="N1683">
            <v>5</v>
          </cell>
          <cell r="O1683" t="str">
            <v xml:space="preserve">Human </v>
          </cell>
          <cell r="P1683" t="str">
            <v>S1500+</v>
          </cell>
          <cell r="Q1683" t="str">
            <v>HepaRG</v>
          </cell>
          <cell r="R1683" t="str">
            <v>2D</v>
          </cell>
          <cell r="S1683" t="str">
            <v>NA</v>
          </cell>
          <cell r="T1683" t="str">
            <v>NA</v>
          </cell>
          <cell r="U1683" t="str">
            <v>NA</v>
          </cell>
        </row>
        <row r="1684">
          <cell r="A1684" t="str">
            <v>Plate7-K22</v>
          </cell>
          <cell r="B1684">
            <v>1678</v>
          </cell>
          <cell r="C1684">
            <v>7</v>
          </cell>
          <cell r="D1684" t="str">
            <v>17-0907-P2R2_K22_5I_2</v>
          </cell>
          <cell r="E1684" t="str">
            <v>17-0907-P2R2</v>
          </cell>
          <cell r="F1684" t="str">
            <v>K22</v>
          </cell>
          <cell r="G1684" t="str">
            <v>5I</v>
          </cell>
          <cell r="H1684">
            <v>2</v>
          </cell>
          <cell r="I1684" t="str">
            <v>PFDA</v>
          </cell>
          <cell r="J1684">
            <v>5.0289039793526037E-2</v>
          </cell>
          <cell r="K1684" t="str">
            <v>I</v>
          </cell>
          <cell r="L1684">
            <v>2</v>
          </cell>
          <cell r="M1684">
            <v>96</v>
          </cell>
          <cell r="N1684">
            <v>5</v>
          </cell>
          <cell r="O1684" t="str">
            <v xml:space="preserve">Human </v>
          </cell>
          <cell r="P1684" t="str">
            <v>S1500+</v>
          </cell>
          <cell r="Q1684" t="str">
            <v>HepaRG</v>
          </cell>
          <cell r="R1684" t="str">
            <v>2D</v>
          </cell>
          <cell r="S1684" t="str">
            <v>NA</v>
          </cell>
          <cell r="T1684" t="str">
            <v>NA</v>
          </cell>
          <cell r="U1684" t="str">
            <v>NA</v>
          </cell>
        </row>
        <row r="1685">
          <cell r="A1685" t="str">
            <v>Plate7-K3</v>
          </cell>
          <cell r="B1685">
            <v>1645</v>
          </cell>
          <cell r="C1685">
            <v>7</v>
          </cell>
          <cell r="D1685" t="str">
            <v>17-0907-P2R2_K3_5A_1</v>
          </cell>
          <cell r="E1685" t="str">
            <v>17-0907-P2R2</v>
          </cell>
          <cell r="F1685" t="str">
            <v>K3</v>
          </cell>
          <cell r="G1685" t="str">
            <v>5A</v>
          </cell>
          <cell r="H1685">
            <v>1</v>
          </cell>
          <cell r="I1685" t="str">
            <v>PFDA</v>
          </cell>
          <cell r="J1685">
            <v>500</v>
          </cell>
          <cell r="K1685" t="str">
            <v>A</v>
          </cell>
          <cell r="L1685">
            <v>2</v>
          </cell>
          <cell r="M1685">
            <v>96</v>
          </cell>
          <cell r="N1685">
            <v>5</v>
          </cell>
          <cell r="O1685" t="str">
            <v xml:space="preserve">Human </v>
          </cell>
          <cell r="P1685" t="str">
            <v>S1500+</v>
          </cell>
          <cell r="Q1685" t="str">
            <v>HepaRG</v>
          </cell>
          <cell r="R1685" t="str">
            <v>2D</v>
          </cell>
          <cell r="S1685" t="str">
            <v>NA</v>
          </cell>
          <cell r="T1685" t="str">
            <v>NA</v>
          </cell>
          <cell r="U1685" t="str">
            <v>NA</v>
          </cell>
        </row>
        <row r="1686">
          <cell r="A1686" t="str">
            <v>Plate7-K4</v>
          </cell>
          <cell r="B1686">
            <v>1646</v>
          </cell>
          <cell r="C1686">
            <v>7</v>
          </cell>
          <cell r="D1686" t="str">
            <v>17-0907-P2R2_K4_5A_2</v>
          </cell>
          <cell r="E1686" t="str">
            <v>17-0907-P2R2</v>
          </cell>
          <cell r="F1686" t="str">
            <v>K4</v>
          </cell>
          <cell r="G1686" t="str">
            <v>5A</v>
          </cell>
          <cell r="H1686">
            <v>2</v>
          </cell>
          <cell r="I1686" t="str">
            <v>PFDA</v>
          </cell>
          <cell r="J1686">
            <v>500</v>
          </cell>
          <cell r="K1686" t="str">
            <v>A</v>
          </cell>
          <cell r="L1686">
            <v>2</v>
          </cell>
          <cell r="M1686">
            <v>96</v>
          </cell>
          <cell r="N1686">
            <v>5</v>
          </cell>
          <cell r="O1686" t="str">
            <v xml:space="preserve">Human </v>
          </cell>
          <cell r="P1686" t="str">
            <v>S1500+</v>
          </cell>
          <cell r="Q1686" t="str">
            <v>HepaRG</v>
          </cell>
          <cell r="R1686" t="str">
            <v>2D</v>
          </cell>
          <cell r="S1686" t="str">
            <v>NA</v>
          </cell>
          <cell r="T1686" t="str">
            <v>NA</v>
          </cell>
          <cell r="U1686" t="str">
            <v>NA</v>
          </cell>
        </row>
        <row r="1687">
          <cell r="A1687" t="str">
            <v>Plate7-K5</v>
          </cell>
          <cell r="B1687">
            <v>1649</v>
          </cell>
          <cell r="C1687">
            <v>7</v>
          </cell>
          <cell r="D1687" t="str">
            <v>17-0907-P2R2_K5_5B_1</v>
          </cell>
          <cell r="E1687" t="str">
            <v>17-0907-P2R2</v>
          </cell>
          <cell r="F1687" t="str">
            <v>K5</v>
          </cell>
          <cell r="G1687" t="str">
            <v>5B</v>
          </cell>
          <cell r="H1687">
            <v>1</v>
          </cell>
          <cell r="I1687" t="str">
            <v>PFDA</v>
          </cell>
          <cell r="J1687">
            <v>158.22784810126581</v>
          </cell>
          <cell r="K1687" t="str">
            <v>B</v>
          </cell>
          <cell r="L1687">
            <v>2</v>
          </cell>
          <cell r="M1687">
            <v>96</v>
          </cell>
          <cell r="N1687">
            <v>5</v>
          </cell>
          <cell r="O1687" t="str">
            <v xml:space="preserve">Human </v>
          </cell>
          <cell r="P1687" t="str">
            <v>S1500+</v>
          </cell>
          <cell r="Q1687" t="str">
            <v>HepaRG</v>
          </cell>
          <cell r="R1687" t="str">
            <v>2D</v>
          </cell>
          <cell r="S1687" t="str">
            <v>NA</v>
          </cell>
          <cell r="T1687" t="str">
            <v>NA</v>
          </cell>
          <cell r="U1687" t="str">
            <v>NA</v>
          </cell>
        </row>
        <row r="1688">
          <cell r="A1688" t="str">
            <v>Plate7-K6</v>
          </cell>
          <cell r="B1688">
            <v>1650</v>
          </cell>
          <cell r="C1688">
            <v>7</v>
          </cell>
          <cell r="D1688" t="str">
            <v>17-0907-P2R2_K6_5B_2</v>
          </cell>
          <cell r="E1688" t="str">
            <v>17-0907-P2R2</v>
          </cell>
          <cell r="F1688" t="str">
            <v>K6</v>
          </cell>
          <cell r="G1688" t="str">
            <v>5B</v>
          </cell>
          <cell r="H1688">
            <v>2</v>
          </cell>
          <cell r="I1688" t="str">
            <v>PFDA</v>
          </cell>
          <cell r="J1688">
            <v>158.22784810126581</v>
          </cell>
          <cell r="K1688" t="str">
            <v>B</v>
          </cell>
          <cell r="L1688">
            <v>2</v>
          </cell>
          <cell r="M1688">
            <v>96</v>
          </cell>
          <cell r="N1688">
            <v>5</v>
          </cell>
          <cell r="O1688" t="str">
            <v xml:space="preserve">Human </v>
          </cell>
          <cell r="P1688" t="str">
            <v>S1500+</v>
          </cell>
          <cell r="Q1688" t="str">
            <v>HepaRG</v>
          </cell>
          <cell r="R1688" t="str">
            <v>2D</v>
          </cell>
          <cell r="S1688" t="str">
            <v>NA</v>
          </cell>
          <cell r="T1688" t="str">
            <v>NA</v>
          </cell>
          <cell r="U1688" t="str">
            <v>NA</v>
          </cell>
        </row>
        <row r="1689">
          <cell r="A1689" t="str">
            <v>Plate7-K7</v>
          </cell>
          <cell r="B1689">
            <v>1653</v>
          </cell>
          <cell r="C1689">
            <v>7</v>
          </cell>
          <cell r="D1689" t="str">
            <v>17-0907-P2R2_K7_5C_1</v>
          </cell>
          <cell r="E1689" t="str">
            <v>17-0907-P2R2</v>
          </cell>
          <cell r="F1689" t="str">
            <v>K7</v>
          </cell>
          <cell r="G1689" t="str">
            <v>5C</v>
          </cell>
          <cell r="H1689">
            <v>1</v>
          </cell>
          <cell r="I1689" t="str">
            <v>PFDA</v>
          </cell>
          <cell r="J1689">
            <v>50.072103829514496</v>
          </cell>
          <cell r="K1689" t="str">
            <v>C</v>
          </cell>
          <cell r="L1689">
            <v>2</v>
          </cell>
          <cell r="M1689">
            <v>96</v>
          </cell>
          <cell r="N1689">
            <v>5</v>
          </cell>
          <cell r="O1689" t="str">
            <v xml:space="preserve">Human </v>
          </cell>
          <cell r="P1689" t="str">
            <v>S1500+</v>
          </cell>
          <cell r="Q1689" t="str">
            <v>HepaRG</v>
          </cell>
          <cell r="R1689" t="str">
            <v>2D</v>
          </cell>
          <cell r="S1689" t="str">
            <v>NA</v>
          </cell>
          <cell r="T1689" t="str">
            <v>NA</v>
          </cell>
          <cell r="U1689" t="str">
            <v>NA</v>
          </cell>
        </row>
        <row r="1690">
          <cell r="A1690" t="str">
            <v>Plate7-K8</v>
          </cell>
          <cell r="B1690">
            <v>1654</v>
          </cell>
          <cell r="C1690">
            <v>7</v>
          </cell>
          <cell r="D1690" t="str">
            <v>17-0907-P2R2_K8_5C_2</v>
          </cell>
          <cell r="E1690" t="str">
            <v>17-0907-P2R2</v>
          </cell>
          <cell r="F1690" t="str">
            <v>K8</v>
          </cell>
          <cell r="G1690" t="str">
            <v>5C</v>
          </cell>
          <cell r="H1690">
            <v>2</v>
          </cell>
          <cell r="I1690" t="str">
            <v>PFDA</v>
          </cell>
          <cell r="J1690">
            <v>50.072103829514496</v>
          </cell>
          <cell r="K1690" t="str">
            <v>C</v>
          </cell>
          <cell r="L1690">
            <v>2</v>
          </cell>
          <cell r="M1690">
            <v>96</v>
          </cell>
          <cell r="N1690">
            <v>5</v>
          </cell>
          <cell r="O1690" t="str">
            <v xml:space="preserve">Human </v>
          </cell>
          <cell r="P1690" t="str">
            <v>S1500+</v>
          </cell>
          <cell r="Q1690" t="str">
            <v>HepaRG</v>
          </cell>
          <cell r="R1690" t="str">
            <v>2D</v>
          </cell>
          <cell r="S1690" t="str">
            <v>NA</v>
          </cell>
          <cell r="T1690" t="str">
            <v>NA</v>
          </cell>
          <cell r="U1690" t="str">
            <v>NA</v>
          </cell>
        </row>
        <row r="1691">
          <cell r="A1691" t="str">
            <v>Plate7-K9</v>
          </cell>
          <cell r="B1691">
            <v>1657</v>
          </cell>
          <cell r="C1691">
            <v>7</v>
          </cell>
          <cell r="D1691" t="str">
            <v>17-0907-P2R2_K9_5D_1</v>
          </cell>
          <cell r="E1691" t="str">
            <v>17-0907-P2R2</v>
          </cell>
          <cell r="F1691" t="str">
            <v>K9</v>
          </cell>
          <cell r="G1691" t="str">
            <v>5D</v>
          </cell>
          <cell r="H1691">
            <v>1</v>
          </cell>
          <cell r="I1691" t="str">
            <v>PFDA</v>
          </cell>
          <cell r="J1691">
            <v>15.84560247769446</v>
          </cell>
          <cell r="K1691" t="str">
            <v>D</v>
          </cell>
          <cell r="L1691">
            <v>2</v>
          </cell>
          <cell r="M1691">
            <v>96</v>
          </cell>
          <cell r="N1691">
            <v>5</v>
          </cell>
          <cell r="O1691" t="str">
            <v xml:space="preserve">Human </v>
          </cell>
          <cell r="P1691" t="str">
            <v>S1500+</v>
          </cell>
          <cell r="Q1691" t="str">
            <v>HepaRG</v>
          </cell>
          <cell r="R1691" t="str">
            <v>2D</v>
          </cell>
          <cell r="S1691" t="str">
            <v>NA</v>
          </cell>
          <cell r="T1691" t="str">
            <v>NA</v>
          </cell>
          <cell r="U1691" t="str">
            <v>NA</v>
          </cell>
        </row>
        <row r="1692">
          <cell r="A1692" t="str">
            <v>Plate7-L10</v>
          </cell>
          <cell r="B1692">
            <v>1660</v>
          </cell>
          <cell r="C1692">
            <v>7</v>
          </cell>
          <cell r="D1692" t="str">
            <v>17-0907-P2R2_L10_5D_4</v>
          </cell>
          <cell r="E1692" t="str">
            <v>17-0907-P2R2</v>
          </cell>
          <cell r="F1692" t="str">
            <v>L10</v>
          </cell>
          <cell r="G1692" t="str">
            <v>5D</v>
          </cell>
          <cell r="H1692">
            <v>4</v>
          </cell>
          <cell r="I1692" t="str">
            <v>PFDA</v>
          </cell>
          <cell r="J1692">
            <v>15.84560247769446</v>
          </cell>
          <cell r="K1692" t="str">
            <v>D</v>
          </cell>
          <cell r="L1692">
            <v>2</v>
          </cell>
          <cell r="M1692">
            <v>96</v>
          </cell>
          <cell r="N1692">
            <v>5</v>
          </cell>
          <cell r="O1692" t="str">
            <v xml:space="preserve">Human </v>
          </cell>
          <cell r="P1692" t="str">
            <v>S1500+</v>
          </cell>
          <cell r="Q1692" t="str">
            <v>HepaRG</v>
          </cell>
          <cell r="R1692" t="str">
            <v>2D</v>
          </cell>
          <cell r="S1692" t="str">
            <v>NA</v>
          </cell>
          <cell r="T1692" t="str">
            <v>NA</v>
          </cell>
          <cell r="U1692" t="str">
            <v>NA</v>
          </cell>
        </row>
        <row r="1693">
          <cell r="A1693" t="str">
            <v>Plate7-L11</v>
          </cell>
          <cell r="B1693">
            <v>1663</v>
          </cell>
          <cell r="C1693">
            <v>7</v>
          </cell>
          <cell r="D1693" t="str">
            <v>17-0907-P2R2_L11_5E_3</v>
          </cell>
          <cell r="E1693" t="str">
            <v>17-0907-P2R2</v>
          </cell>
          <cell r="F1693" t="str">
            <v>L11</v>
          </cell>
          <cell r="G1693" t="str">
            <v>5E</v>
          </cell>
          <cell r="H1693">
            <v>3</v>
          </cell>
          <cell r="I1693" t="str">
            <v>PFDA</v>
          </cell>
          <cell r="J1693">
            <v>5.0144311638273606</v>
          </cell>
          <cell r="K1693" t="str">
            <v>E</v>
          </cell>
          <cell r="L1693">
            <v>2</v>
          </cell>
          <cell r="M1693">
            <v>96</v>
          </cell>
          <cell r="N1693">
            <v>5</v>
          </cell>
          <cell r="O1693" t="str">
            <v xml:space="preserve">Human </v>
          </cell>
          <cell r="P1693" t="str">
            <v>S1500+</v>
          </cell>
          <cell r="Q1693" t="str">
            <v>HepaRG</v>
          </cell>
          <cell r="R1693" t="str">
            <v>2D</v>
          </cell>
          <cell r="S1693" t="str">
            <v>NA</v>
          </cell>
          <cell r="T1693" t="str">
            <v>NA</v>
          </cell>
          <cell r="U1693" t="str">
            <v>NA</v>
          </cell>
        </row>
        <row r="1694">
          <cell r="A1694" t="str">
            <v>Plate7-L12</v>
          </cell>
          <cell r="B1694">
            <v>1664</v>
          </cell>
          <cell r="C1694">
            <v>7</v>
          </cell>
          <cell r="D1694" t="str">
            <v>17-0907-P2R2_L12_5E_4</v>
          </cell>
          <cell r="E1694" t="str">
            <v>17-0907-P2R2</v>
          </cell>
          <cell r="F1694" t="str">
            <v>L12</v>
          </cell>
          <cell r="G1694" t="str">
            <v>5E</v>
          </cell>
          <cell r="H1694">
            <v>4</v>
          </cell>
          <cell r="I1694" t="str">
            <v>PFDA</v>
          </cell>
          <cell r="J1694">
            <v>5.0144311638273606</v>
          </cell>
          <cell r="K1694" t="str">
            <v>E</v>
          </cell>
          <cell r="L1694">
            <v>2</v>
          </cell>
          <cell r="M1694">
            <v>96</v>
          </cell>
          <cell r="N1694">
            <v>5</v>
          </cell>
          <cell r="O1694" t="str">
            <v xml:space="preserve">Human </v>
          </cell>
          <cell r="P1694" t="str">
            <v>S1500+</v>
          </cell>
          <cell r="Q1694" t="str">
            <v>HepaRG</v>
          </cell>
          <cell r="R1694" t="str">
            <v>2D</v>
          </cell>
          <cell r="S1694" t="str">
            <v>NA</v>
          </cell>
          <cell r="T1694" t="str">
            <v>NA</v>
          </cell>
          <cell r="U1694" t="str">
            <v>NA</v>
          </cell>
        </row>
        <row r="1695">
          <cell r="A1695" t="str">
            <v>Plate7-L13</v>
          </cell>
          <cell r="B1695">
            <v>1735</v>
          </cell>
          <cell r="C1695">
            <v>7</v>
          </cell>
          <cell r="D1695" t="str">
            <v>17-0907-P2R2_L13_MeOH _3</v>
          </cell>
          <cell r="E1695" t="str">
            <v>17-0907-P2R2</v>
          </cell>
          <cell r="F1695" t="str">
            <v>L13</v>
          </cell>
          <cell r="G1695" t="str">
            <v xml:space="preserve">MeOH </v>
          </cell>
          <cell r="H1695">
            <v>3</v>
          </cell>
          <cell r="I1695" t="str">
            <v>MeOH control</v>
          </cell>
          <cell r="J1695">
            <v>0</v>
          </cell>
          <cell r="K1695" t="str">
            <v>NA</v>
          </cell>
          <cell r="L1695">
            <v>2</v>
          </cell>
          <cell r="M1695">
            <v>96</v>
          </cell>
          <cell r="N1695">
            <v>5</v>
          </cell>
          <cell r="O1695" t="str">
            <v xml:space="preserve">Human </v>
          </cell>
          <cell r="P1695" t="str">
            <v>S1500+</v>
          </cell>
          <cell r="Q1695" t="str">
            <v>HepaRG</v>
          </cell>
          <cell r="R1695" t="str">
            <v>2D</v>
          </cell>
          <cell r="S1695" t="str">
            <v>NA</v>
          </cell>
          <cell r="T1695" t="str">
            <v>NA</v>
          </cell>
          <cell r="U1695" t="str">
            <v>NA</v>
          </cell>
        </row>
        <row r="1696">
          <cell r="A1696" t="str">
            <v>Plate7-L14</v>
          </cell>
          <cell r="B1696">
            <v>1736</v>
          </cell>
          <cell r="C1696">
            <v>7</v>
          </cell>
          <cell r="D1696" t="str">
            <v>17-0907-P2R2_L14_MeOH _4</v>
          </cell>
          <cell r="E1696" t="str">
            <v>17-0907-P2R2</v>
          </cell>
          <cell r="F1696" t="str">
            <v>L14</v>
          </cell>
          <cell r="G1696" t="str">
            <v xml:space="preserve">MeOH </v>
          </cell>
          <cell r="H1696">
            <v>4</v>
          </cell>
          <cell r="I1696" t="str">
            <v>MeOH control</v>
          </cell>
          <cell r="J1696">
            <v>0</v>
          </cell>
          <cell r="K1696" t="str">
            <v>NA</v>
          </cell>
          <cell r="L1696">
            <v>2</v>
          </cell>
          <cell r="M1696">
            <v>96</v>
          </cell>
          <cell r="N1696">
            <v>5</v>
          </cell>
          <cell r="O1696" t="str">
            <v xml:space="preserve">Human </v>
          </cell>
          <cell r="P1696" t="str">
            <v>S1500+</v>
          </cell>
          <cell r="Q1696" t="str">
            <v>HepaRG</v>
          </cell>
          <cell r="R1696" t="str">
            <v>2D</v>
          </cell>
          <cell r="S1696" t="str">
            <v>NA</v>
          </cell>
          <cell r="T1696" t="str">
            <v>NA</v>
          </cell>
          <cell r="U1696" t="str">
            <v>NA</v>
          </cell>
        </row>
        <row r="1697">
          <cell r="A1697" t="str">
            <v>Plate7-L15</v>
          </cell>
          <cell r="B1697">
            <v>1667</v>
          </cell>
          <cell r="C1697">
            <v>7</v>
          </cell>
          <cell r="D1697" t="str">
            <v>17-0907-P2R2_L15_5F_3</v>
          </cell>
          <cell r="E1697" t="str">
            <v>17-0907-P2R2</v>
          </cell>
          <cell r="F1697" t="str">
            <v>L15</v>
          </cell>
          <cell r="G1697" t="str">
            <v>5F</v>
          </cell>
          <cell r="H1697">
            <v>3</v>
          </cell>
          <cell r="I1697" t="str">
            <v>PFDA</v>
          </cell>
          <cell r="J1697">
            <v>1.5868453050086584</v>
          </cell>
          <cell r="K1697" t="str">
            <v>F</v>
          </cell>
          <cell r="L1697">
            <v>2</v>
          </cell>
          <cell r="M1697">
            <v>96</v>
          </cell>
          <cell r="N1697">
            <v>5</v>
          </cell>
          <cell r="O1697" t="str">
            <v xml:space="preserve">Human </v>
          </cell>
          <cell r="P1697" t="str">
            <v>S1500+</v>
          </cell>
          <cell r="Q1697" t="str">
            <v>HepaRG</v>
          </cell>
          <cell r="R1697" t="str">
            <v>2D</v>
          </cell>
          <cell r="S1697" t="str">
            <v>NA</v>
          </cell>
          <cell r="T1697" t="str">
            <v>NA</v>
          </cell>
          <cell r="U1697" t="str">
            <v>NA</v>
          </cell>
        </row>
        <row r="1698">
          <cell r="A1698" t="str">
            <v>Plate7-L16</v>
          </cell>
          <cell r="B1698">
            <v>1668</v>
          </cell>
          <cell r="C1698">
            <v>7</v>
          </cell>
          <cell r="D1698" t="str">
            <v>17-0907-P2R2_L16_5F_4</v>
          </cell>
          <cell r="E1698" t="str">
            <v>17-0907-P2R2</v>
          </cell>
          <cell r="F1698" t="str">
            <v>L16</v>
          </cell>
          <cell r="G1698" t="str">
            <v>5F</v>
          </cell>
          <cell r="H1698">
            <v>4</v>
          </cell>
          <cell r="I1698" t="str">
            <v>PFDA</v>
          </cell>
          <cell r="J1698">
            <v>1.5868453050086584</v>
          </cell>
          <cell r="K1698" t="str">
            <v>F</v>
          </cell>
          <cell r="L1698">
            <v>2</v>
          </cell>
          <cell r="M1698">
            <v>96</v>
          </cell>
          <cell r="N1698">
            <v>5</v>
          </cell>
          <cell r="O1698" t="str">
            <v xml:space="preserve">Human </v>
          </cell>
          <cell r="P1698" t="str">
            <v>S1500+</v>
          </cell>
          <cell r="Q1698" t="str">
            <v>HepaRG</v>
          </cell>
          <cell r="R1698" t="str">
            <v>2D</v>
          </cell>
          <cell r="S1698" t="str">
            <v>NA</v>
          </cell>
          <cell r="T1698" t="str">
            <v>NA</v>
          </cell>
          <cell r="U1698" t="str">
            <v>NA</v>
          </cell>
        </row>
        <row r="1699">
          <cell r="A1699" t="str">
            <v>Plate7-L17</v>
          </cell>
          <cell r="B1699">
            <v>1671</v>
          </cell>
          <cell r="C1699">
            <v>7</v>
          </cell>
          <cell r="D1699" t="str">
            <v>17-0907-P2R2_L17_5G_3</v>
          </cell>
          <cell r="E1699" t="str">
            <v>17-0907-P2R2</v>
          </cell>
          <cell r="F1699" t="str">
            <v>L17</v>
          </cell>
          <cell r="G1699" t="str">
            <v>5G</v>
          </cell>
          <cell r="H1699">
            <v>3</v>
          </cell>
          <cell r="I1699" t="str">
            <v>PFDA</v>
          </cell>
          <cell r="J1699">
            <v>0.50216623576223363</v>
          </cell>
          <cell r="K1699" t="str">
            <v>G</v>
          </cell>
          <cell r="L1699">
            <v>2</v>
          </cell>
          <cell r="M1699">
            <v>96</v>
          </cell>
          <cell r="N1699">
            <v>5</v>
          </cell>
          <cell r="O1699" t="str">
            <v xml:space="preserve">Human </v>
          </cell>
          <cell r="P1699" t="str">
            <v>S1500+</v>
          </cell>
          <cell r="Q1699" t="str">
            <v>HepaRG</v>
          </cell>
          <cell r="R1699" t="str">
            <v>2D</v>
          </cell>
          <cell r="S1699" t="str">
            <v>NA</v>
          </cell>
          <cell r="T1699" t="str">
            <v>NA</v>
          </cell>
          <cell r="U1699" t="str">
            <v>NA</v>
          </cell>
        </row>
        <row r="1700">
          <cell r="A1700" t="str">
            <v>Plate7-L18</v>
          </cell>
          <cell r="B1700">
            <v>1672</v>
          </cell>
          <cell r="C1700">
            <v>7</v>
          </cell>
          <cell r="D1700" t="str">
            <v>17-0907-P2R2_L18_5G_4</v>
          </cell>
          <cell r="E1700" t="str">
            <v>17-0907-P2R2</v>
          </cell>
          <cell r="F1700" t="str">
            <v>L18</v>
          </cell>
          <cell r="G1700" t="str">
            <v>5G</v>
          </cell>
          <cell r="H1700">
            <v>4</v>
          </cell>
          <cell r="I1700" t="str">
            <v>PFDA</v>
          </cell>
          <cell r="J1700">
            <v>0.50216623576223363</v>
          </cell>
          <cell r="K1700" t="str">
            <v>G</v>
          </cell>
          <cell r="L1700">
            <v>2</v>
          </cell>
          <cell r="M1700">
            <v>96</v>
          </cell>
          <cell r="N1700">
            <v>5</v>
          </cell>
          <cell r="O1700" t="str">
            <v xml:space="preserve">Human </v>
          </cell>
          <cell r="P1700" t="str">
            <v>S1500+</v>
          </cell>
          <cell r="Q1700" t="str">
            <v>HepaRG</v>
          </cell>
          <cell r="R1700" t="str">
            <v>2D</v>
          </cell>
          <cell r="S1700" t="str">
            <v>NA</v>
          </cell>
          <cell r="T1700" t="str">
            <v>NA</v>
          </cell>
          <cell r="U1700" t="str">
            <v>NA</v>
          </cell>
        </row>
        <row r="1701">
          <cell r="A1701" t="str">
            <v>Plate7-L19</v>
          </cell>
          <cell r="B1701">
            <v>1675</v>
          </cell>
          <cell r="C1701">
            <v>7</v>
          </cell>
          <cell r="D1701" t="str">
            <v>17-0907-P2R2_L19_5H_3</v>
          </cell>
          <cell r="E1701" t="str">
            <v>17-0907-P2R2</v>
          </cell>
          <cell r="F1701" t="str">
            <v>L19</v>
          </cell>
          <cell r="G1701" t="str">
            <v>5H</v>
          </cell>
          <cell r="H1701">
            <v>3</v>
          </cell>
          <cell r="I1701" t="str">
            <v>PFDA</v>
          </cell>
          <cell r="J1701">
            <v>0.15891336574754228</v>
          </cell>
          <cell r="K1701" t="str">
            <v>H</v>
          </cell>
          <cell r="L1701">
            <v>2</v>
          </cell>
          <cell r="M1701">
            <v>96</v>
          </cell>
          <cell r="N1701">
            <v>5</v>
          </cell>
          <cell r="O1701" t="str">
            <v xml:space="preserve">Human </v>
          </cell>
          <cell r="P1701" t="str">
            <v>S1500+</v>
          </cell>
          <cell r="Q1701" t="str">
            <v>HepaRG</v>
          </cell>
          <cell r="R1701" t="str">
            <v>2D</v>
          </cell>
          <cell r="S1701" t="str">
            <v>NA</v>
          </cell>
          <cell r="T1701" t="str">
            <v>NA</v>
          </cell>
          <cell r="U1701" t="str">
            <v>NA</v>
          </cell>
        </row>
        <row r="1702">
          <cell r="A1702" t="str">
            <v>Plate7-L20</v>
          </cell>
          <cell r="B1702">
            <v>1676</v>
          </cell>
          <cell r="C1702">
            <v>7</v>
          </cell>
          <cell r="D1702" t="str">
            <v>17-0907-P2R2_L20_5H_4</v>
          </cell>
          <cell r="E1702" t="str">
            <v>17-0907-P2R2</v>
          </cell>
          <cell r="F1702" t="str">
            <v>L20</v>
          </cell>
          <cell r="G1702" t="str">
            <v>5H</v>
          </cell>
          <cell r="H1702">
            <v>4</v>
          </cell>
          <cell r="I1702" t="str">
            <v>PFDA</v>
          </cell>
          <cell r="J1702">
            <v>0.15891336574754228</v>
          </cell>
          <cell r="K1702" t="str">
            <v>H</v>
          </cell>
          <cell r="L1702">
            <v>2</v>
          </cell>
          <cell r="M1702">
            <v>96</v>
          </cell>
          <cell r="N1702">
            <v>5</v>
          </cell>
          <cell r="O1702" t="str">
            <v xml:space="preserve">Human </v>
          </cell>
          <cell r="P1702" t="str">
            <v>S1500+</v>
          </cell>
          <cell r="Q1702" t="str">
            <v>HepaRG</v>
          </cell>
          <cell r="R1702" t="str">
            <v>2D</v>
          </cell>
          <cell r="S1702" t="str">
            <v>NA</v>
          </cell>
          <cell r="T1702" t="str">
            <v>NA</v>
          </cell>
          <cell r="U1702" t="str">
            <v>NA</v>
          </cell>
        </row>
        <row r="1703">
          <cell r="A1703" t="str">
            <v>Plate7-L21</v>
          </cell>
          <cell r="B1703">
            <v>1679</v>
          </cell>
          <cell r="C1703">
            <v>7</v>
          </cell>
          <cell r="D1703" t="str">
            <v>17-0907-P2R2_L21_5I_3</v>
          </cell>
          <cell r="E1703" t="str">
            <v>17-0907-P2R2</v>
          </cell>
          <cell r="F1703" t="str">
            <v>L21</v>
          </cell>
          <cell r="G1703" t="str">
            <v>5I</v>
          </cell>
          <cell r="H1703">
            <v>3</v>
          </cell>
          <cell r="I1703" t="str">
            <v>PFDA</v>
          </cell>
          <cell r="J1703">
            <v>5.0289039793526037E-2</v>
          </cell>
          <cell r="K1703" t="str">
            <v>I</v>
          </cell>
          <cell r="L1703">
            <v>2</v>
          </cell>
          <cell r="M1703">
            <v>96</v>
          </cell>
          <cell r="N1703">
            <v>5</v>
          </cell>
          <cell r="O1703" t="str">
            <v xml:space="preserve">Human </v>
          </cell>
          <cell r="P1703" t="str">
            <v>S1500+</v>
          </cell>
          <cell r="Q1703" t="str">
            <v>HepaRG</v>
          </cell>
          <cell r="R1703" t="str">
            <v>2D</v>
          </cell>
          <cell r="S1703" t="str">
            <v>NA</v>
          </cell>
          <cell r="T1703" t="str">
            <v>NA</v>
          </cell>
          <cell r="U1703" t="str">
            <v>NA</v>
          </cell>
        </row>
        <row r="1704">
          <cell r="A1704" t="str">
            <v>Plate7-L22</v>
          </cell>
          <cell r="B1704">
            <v>1680</v>
          </cell>
          <cell r="C1704">
            <v>7</v>
          </cell>
          <cell r="D1704" t="str">
            <v>17-0907-P2R2_L22_5I_4</v>
          </cell>
          <cell r="E1704" t="str">
            <v>17-0907-P2R2</v>
          </cell>
          <cell r="F1704" t="str">
            <v>L22</v>
          </cell>
          <cell r="G1704" t="str">
            <v>5I</v>
          </cell>
          <cell r="H1704">
            <v>4</v>
          </cell>
          <cell r="I1704" t="str">
            <v>PFDA</v>
          </cell>
          <cell r="J1704">
            <v>5.0289039793526037E-2</v>
          </cell>
          <cell r="K1704" t="str">
            <v>I</v>
          </cell>
          <cell r="L1704">
            <v>2</v>
          </cell>
          <cell r="M1704">
            <v>96</v>
          </cell>
          <cell r="N1704">
            <v>5</v>
          </cell>
          <cell r="O1704" t="str">
            <v xml:space="preserve">Human </v>
          </cell>
          <cell r="P1704" t="str">
            <v>S1500+</v>
          </cell>
          <cell r="Q1704" t="str">
            <v>HepaRG</v>
          </cell>
          <cell r="R1704" t="str">
            <v>2D</v>
          </cell>
          <cell r="S1704" t="str">
            <v>NA</v>
          </cell>
          <cell r="T1704" t="str">
            <v>NA</v>
          </cell>
          <cell r="U1704" t="str">
            <v>NA</v>
          </cell>
        </row>
        <row r="1705">
          <cell r="A1705" t="str">
            <v>Plate7-L3</v>
          </cell>
          <cell r="B1705">
            <v>1647</v>
          </cell>
          <cell r="C1705">
            <v>7</v>
          </cell>
          <cell r="D1705" t="str">
            <v>17-0907-P2R2_L3_5A_3</v>
          </cell>
          <cell r="E1705" t="str">
            <v>17-0907-P2R2</v>
          </cell>
          <cell r="F1705" t="str">
            <v>L3</v>
          </cell>
          <cell r="G1705" t="str">
            <v>5A</v>
          </cell>
          <cell r="H1705">
            <v>3</v>
          </cell>
          <cell r="I1705" t="str">
            <v>PFDA</v>
          </cell>
          <cell r="J1705">
            <v>500</v>
          </cell>
          <cell r="K1705" t="str">
            <v>A</v>
          </cell>
          <cell r="L1705">
            <v>2</v>
          </cell>
          <cell r="M1705">
            <v>96</v>
          </cell>
          <cell r="N1705">
            <v>5</v>
          </cell>
          <cell r="O1705" t="str">
            <v xml:space="preserve">Human </v>
          </cell>
          <cell r="P1705" t="str">
            <v>S1500+</v>
          </cell>
          <cell r="Q1705" t="str">
            <v>HepaRG</v>
          </cell>
          <cell r="R1705" t="str">
            <v>2D</v>
          </cell>
          <cell r="S1705" t="str">
            <v>NA</v>
          </cell>
          <cell r="T1705" t="str">
            <v>NA</v>
          </cell>
          <cell r="U1705" t="str">
            <v>NA</v>
          </cell>
        </row>
        <row r="1706">
          <cell r="A1706" t="str">
            <v>Plate7-L4</v>
          </cell>
          <cell r="B1706">
            <v>1648</v>
          </cell>
          <cell r="C1706">
            <v>7</v>
          </cell>
          <cell r="D1706" t="str">
            <v>17-0907-P2R2_L4_5A_4</v>
          </cell>
          <cell r="E1706" t="str">
            <v>17-0907-P2R2</v>
          </cell>
          <cell r="F1706" t="str">
            <v>L4</v>
          </cell>
          <cell r="G1706" t="str">
            <v>5A</v>
          </cell>
          <cell r="H1706">
            <v>4</v>
          </cell>
          <cell r="I1706" t="str">
            <v>PFDA</v>
          </cell>
          <cell r="J1706">
            <v>500</v>
          </cell>
          <cell r="K1706" t="str">
            <v>A</v>
          </cell>
          <cell r="L1706">
            <v>2</v>
          </cell>
          <cell r="M1706">
            <v>96</v>
          </cell>
          <cell r="N1706">
            <v>5</v>
          </cell>
          <cell r="O1706" t="str">
            <v xml:space="preserve">Human </v>
          </cell>
          <cell r="P1706" t="str">
            <v>S1500+</v>
          </cell>
          <cell r="Q1706" t="str">
            <v>HepaRG</v>
          </cell>
          <cell r="R1706" t="str">
            <v>2D</v>
          </cell>
          <cell r="S1706" t="str">
            <v>NA</v>
          </cell>
          <cell r="T1706" t="str">
            <v>NA</v>
          </cell>
          <cell r="U1706" t="str">
            <v>NA</v>
          </cell>
        </row>
        <row r="1707">
          <cell r="A1707" t="str">
            <v>Plate7-L5</v>
          </cell>
          <cell r="B1707">
            <v>1651</v>
          </cell>
          <cell r="C1707">
            <v>7</v>
          </cell>
          <cell r="D1707" t="str">
            <v>17-0907-P2R2_L5_5B_3</v>
          </cell>
          <cell r="E1707" t="str">
            <v>17-0907-P2R2</v>
          </cell>
          <cell r="F1707" t="str">
            <v>L5</v>
          </cell>
          <cell r="G1707" t="str">
            <v>5B</v>
          </cell>
          <cell r="H1707">
            <v>3</v>
          </cell>
          <cell r="I1707" t="str">
            <v>PFDA</v>
          </cell>
          <cell r="J1707">
            <v>158.22784810126581</v>
          </cell>
          <cell r="K1707" t="str">
            <v>B</v>
          </cell>
          <cell r="L1707">
            <v>2</v>
          </cell>
          <cell r="M1707">
            <v>96</v>
          </cell>
          <cell r="N1707">
            <v>5</v>
          </cell>
          <cell r="O1707" t="str">
            <v xml:space="preserve">Human </v>
          </cell>
          <cell r="P1707" t="str">
            <v>S1500+</v>
          </cell>
          <cell r="Q1707" t="str">
            <v>HepaRG</v>
          </cell>
          <cell r="R1707" t="str">
            <v>2D</v>
          </cell>
          <cell r="S1707" t="str">
            <v>NA</v>
          </cell>
          <cell r="T1707" t="str">
            <v>NA</v>
          </cell>
          <cell r="U1707" t="str">
            <v>NA</v>
          </cell>
        </row>
        <row r="1708">
          <cell r="A1708" t="str">
            <v>Plate7-L6</v>
          </cell>
          <cell r="B1708">
            <v>1652</v>
          </cell>
          <cell r="C1708">
            <v>7</v>
          </cell>
          <cell r="D1708" t="str">
            <v>17-0907-P2R2_L6_5B_4</v>
          </cell>
          <cell r="E1708" t="str">
            <v>17-0907-P2R2</v>
          </cell>
          <cell r="F1708" t="str">
            <v>L6</v>
          </cell>
          <cell r="G1708" t="str">
            <v>5B</v>
          </cell>
          <cell r="H1708">
            <v>4</v>
          </cell>
          <cell r="I1708" t="str">
            <v>PFDA</v>
          </cell>
          <cell r="J1708">
            <v>158.22784810126581</v>
          </cell>
          <cell r="K1708" t="str">
            <v>B</v>
          </cell>
          <cell r="L1708">
            <v>2</v>
          </cell>
          <cell r="M1708">
            <v>96</v>
          </cell>
          <cell r="N1708">
            <v>5</v>
          </cell>
          <cell r="O1708" t="str">
            <v xml:space="preserve">Human </v>
          </cell>
          <cell r="P1708" t="str">
            <v>S1500+</v>
          </cell>
          <cell r="Q1708" t="str">
            <v>HepaRG</v>
          </cell>
          <cell r="R1708" t="str">
            <v>2D</v>
          </cell>
          <cell r="S1708" t="str">
            <v>NA</v>
          </cell>
          <cell r="T1708" t="str">
            <v>NA</v>
          </cell>
          <cell r="U1708" t="str">
            <v>NA</v>
          </cell>
        </row>
        <row r="1709">
          <cell r="A1709" t="str">
            <v>Plate7-L7</v>
          </cell>
          <cell r="B1709">
            <v>1655</v>
          </cell>
          <cell r="C1709">
            <v>7</v>
          </cell>
          <cell r="D1709" t="str">
            <v>17-0907-P2R2_L7_5C_3</v>
          </cell>
          <cell r="E1709" t="str">
            <v>17-0907-P2R2</v>
          </cell>
          <cell r="F1709" t="str">
            <v>L7</v>
          </cell>
          <cell r="G1709" t="str">
            <v>5C</v>
          </cell>
          <cell r="H1709">
            <v>3</v>
          </cell>
          <cell r="I1709" t="str">
            <v>PFDA</v>
          </cell>
          <cell r="J1709">
            <v>50.072103829514496</v>
          </cell>
          <cell r="K1709" t="str">
            <v>C</v>
          </cell>
          <cell r="L1709">
            <v>2</v>
          </cell>
          <cell r="M1709">
            <v>96</v>
          </cell>
          <cell r="N1709">
            <v>5</v>
          </cell>
          <cell r="O1709" t="str">
            <v xml:space="preserve">Human </v>
          </cell>
          <cell r="P1709" t="str">
            <v>S1500+</v>
          </cell>
          <cell r="Q1709" t="str">
            <v>HepaRG</v>
          </cell>
          <cell r="R1709" t="str">
            <v>2D</v>
          </cell>
          <cell r="S1709" t="str">
            <v>NA</v>
          </cell>
          <cell r="T1709" t="str">
            <v>NA</v>
          </cell>
          <cell r="U1709" t="str">
            <v>NA</v>
          </cell>
        </row>
        <row r="1710">
          <cell r="A1710" t="str">
            <v>Plate7-L8</v>
          </cell>
          <cell r="B1710">
            <v>1656</v>
          </cell>
          <cell r="C1710">
            <v>7</v>
          </cell>
          <cell r="D1710" t="str">
            <v>17-0907-P2R2_L8_5C_4</v>
          </cell>
          <cell r="E1710" t="str">
            <v>17-0907-P2R2</v>
          </cell>
          <cell r="F1710" t="str">
            <v>L8</v>
          </cell>
          <cell r="G1710" t="str">
            <v>5C</v>
          </cell>
          <cell r="H1710">
            <v>4</v>
          </cell>
          <cell r="I1710" t="str">
            <v>PFDA</v>
          </cell>
          <cell r="J1710">
            <v>50.072103829514496</v>
          </cell>
          <cell r="K1710" t="str">
            <v>C</v>
          </cell>
          <cell r="L1710">
            <v>2</v>
          </cell>
          <cell r="M1710">
            <v>96</v>
          </cell>
          <cell r="N1710">
            <v>5</v>
          </cell>
          <cell r="O1710" t="str">
            <v xml:space="preserve">Human </v>
          </cell>
          <cell r="P1710" t="str">
            <v>S1500+</v>
          </cell>
          <cell r="Q1710" t="str">
            <v>HepaRG</v>
          </cell>
          <cell r="R1710" t="str">
            <v>2D</v>
          </cell>
          <cell r="S1710" t="str">
            <v>NA</v>
          </cell>
          <cell r="T1710" t="str">
            <v>NA</v>
          </cell>
          <cell r="U1710" t="str">
            <v>NA</v>
          </cell>
        </row>
        <row r="1711">
          <cell r="A1711" t="str">
            <v>Plate7-L9</v>
          </cell>
          <cell r="B1711">
            <v>1659</v>
          </cell>
          <cell r="C1711">
            <v>7</v>
          </cell>
          <cell r="D1711" t="str">
            <v>17-0907-P2R2_L9_5D_3</v>
          </cell>
          <cell r="E1711" t="str">
            <v>17-0907-P2R2</v>
          </cell>
          <cell r="F1711" t="str">
            <v>L9</v>
          </cell>
          <cell r="G1711" t="str">
            <v>5D</v>
          </cell>
          <cell r="H1711">
            <v>3</v>
          </cell>
          <cell r="I1711" t="str">
            <v>PFDA</v>
          </cell>
          <cell r="J1711">
            <v>15.84560247769446</v>
          </cell>
          <cell r="K1711" t="str">
            <v>D</v>
          </cell>
          <cell r="L1711">
            <v>2</v>
          </cell>
          <cell r="M1711">
            <v>96</v>
          </cell>
          <cell r="N1711">
            <v>5</v>
          </cell>
          <cell r="O1711" t="str">
            <v xml:space="preserve">Human </v>
          </cell>
          <cell r="P1711" t="str">
            <v>S1500+</v>
          </cell>
          <cell r="Q1711" t="str">
            <v>HepaRG</v>
          </cell>
          <cell r="R1711" t="str">
            <v>2D</v>
          </cell>
          <cell r="S1711" t="str">
            <v>NA</v>
          </cell>
          <cell r="T1711" t="str">
            <v>NA</v>
          </cell>
          <cell r="U1711" t="str">
            <v>NA</v>
          </cell>
        </row>
        <row r="1712">
          <cell r="A1712" t="str">
            <v>Plate7-M10</v>
          </cell>
          <cell r="B1712">
            <v>1694</v>
          </cell>
          <cell r="C1712">
            <v>7</v>
          </cell>
          <cell r="D1712" t="str">
            <v>17-0907-P2R2_M10_6D_2</v>
          </cell>
          <cell r="E1712" t="str">
            <v>17-0907-P2R2</v>
          </cell>
          <cell r="F1712" t="str">
            <v>M10</v>
          </cell>
          <cell r="G1712" t="str">
            <v>6D</v>
          </cell>
          <cell r="H1712">
            <v>2</v>
          </cell>
          <cell r="I1712" t="str">
            <v>6,2 FTOH</v>
          </cell>
          <cell r="J1712">
            <v>15.84560247769446</v>
          </cell>
          <cell r="K1712" t="str">
            <v>D</v>
          </cell>
          <cell r="L1712">
            <v>2</v>
          </cell>
          <cell r="M1712">
            <v>96</v>
          </cell>
          <cell r="N1712">
            <v>5</v>
          </cell>
          <cell r="O1712" t="str">
            <v xml:space="preserve">Human </v>
          </cell>
          <cell r="P1712" t="str">
            <v>S1500+</v>
          </cell>
          <cell r="Q1712" t="str">
            <v>HepaRG</v>
          </cell>
          <cell r="R1712" t="str">
            <v>2D</v>
          </cell>
          <cell r="S1712" t="str">
            <v>NA</v>
          </cell>
          <cell r="T1712" t="str">
            <v>NA</v>
          </cell>
          <cell r="U1712" t="str">
            <v>NA</v>
          </cell>
        </row>
        <row r="1713">
          <cell r="A1713" t="str">
            <v>Plate7-M11</v>
          </cell>
          <cell r="B1713">
            <v>1697</v>
          </cell>
          <cell r="C1713">
            <v>7</v>
          </cell>
          <cell r="D1713" t="str">
            <v>17-0907-P2R2_M11_6E_1</v>
          </cell>
          <cell r="E1713" t="str">
            <v>17-0907-P2R2</v>
          </cell>
          <cell r="F1713" t="str">
            <v>M11</v>
          </cell>
          <cell r="G1713" t="str">
            <v>6E</v>
          </cell>
          <cell r="H1713">
            <v>1</v>
          </cell>
          <cell r="I1713" t="str">
            <v>6,2 FTOH</v>
          </cell>
          <cell r="J1713">
            <v>5.0144311638273606</v>
          </cell>
          <cell r="K1713" t="str">
            <v>E</v>
          </cell>
          <cell r="L1713">
            <v>2</v>
          </cell>
          <cell r="M1713">
            <v>96</v>
          </cell>
          <cell r="N1713">
            <v>5</v>
          </cell>
          <cell r="O1713" t="str">
            <v xml:space="preserve">Human </v>
          </cell>
          <cell r="P1713" t="str">
            <v>S1500+</v>
          </cell>
          <cell r="Q1713" t="str">
            <v>HepaRG</v>
          </cell>
          <cell r="R1713" t="str">
            <v>2D</v>
          </cell>
          <cell r="S1713" t="str">
            <v>NA</v>
          </cell>
          <cell r="T1713" t="str">
            <v>NA</v>
          </cell>
          <cell r="U1713" t="str">
            <v>NA</v>
          </cell>
        </row>
        <row r="1714">
          <cell r="A1714" t="str">
            <v>Plate7-M12</v>
          </cell>
          <cell r="B1714">
            <v>1698</v>
          </cell>
          <cell r="C1714">
            <v>7</v>
          </cell>
          <cell r="D1714" t="str">
            <v>17-0907-P2R2_M12_6E_2</v>
          </cell>
          <cell r="E1714" t="str">
            <v>17-0907-P2R2</v>
          </cell>
          <cell r="F1714" t="str">
            <v>M12</v>
          </cell>
          <cell r="G1714" t="str">
            <v>6E</v>
          </cell>
          <cell r="H1714">
            <v>2</v>
          </cell>
          <cell r="I1714" t="str">
            <v>6,2 FTOH</v>
          </cell>
          <cell r="J1714">
            <v>5.0144311638273606</v>
          </cell>
          <cell r="K1714" t="str">
            <v>E</v>
          </cell>
          <cell r="L1714">
            <v>2</v>
          </cell>
          <cell r="M1714">
            <v>96</v>
          </cell>
          <cell r="N1714">
            <v>5</v>
          </cell>
          <cell r="O1714" t="str">
            <v xml:space="preserve">Human </v>
          </cell>
          <cell r="P1714" t="str">
            <v>S1500+</v>
          </cell>
          <cell r="Q1714" t="str">
            <v>HepaRG</v>
          </cell>
          <cell r="R1714" t="str">
            <v>2D</v>
          </cell>
          <cell r="S1714" t="str">
            <v>NA</v>
          </cell>
          <cell r="T1714" t="str">
            <v>NA</v>
          </cell>
          <cell r="U1714" t="str">
            <v>NA</v>
          </cell>
        </row>
        <row r="1715">
          <cell r="A1715" t="str">
            <v>Plate7-M13</v>
          </cell>
          <cell r="B1715">
            <v>1737</v>
          </cell>
          <cell r="C1715">
            <v>7</v>
          </cell>
          <cell r="D1715" t="str">
            <v>17-0907-P2R2_M13_MeOH _1</v>
          </cell>
          <cell r="E1715" t="str">
            <v>17-0907-P2R2</v>
          </cell>
          <cell r="F1715" t="str">
            <v>M13</v>
          </cell>
          <cell r="G1715" t="str">
            <v xml:space="preserve">MeOH </v>
          </cell>
          <cell r="H1715">
            <v>1</v>
          </cell>
          <cell r="I1715" t="str">
            <v>MeOH control</v>
          </cell>
          <cell r="J1715">
            <v>0</v>
          </cell>
          <cell r="K1715" t="str">
            <v>NA</v>
          </cell>
          <cell r="L1715">
            <v>2</v>
          </cell>
          <cell r="M1715">
            <v>96</v>
          </cell>
          <cell r="N1715">
            <v>5</v>
          </cell>
          <cell r="O1715" t="str">
            <v xml:space="preserve">Human </v>
          </cell>
          <cell r="P1715" t="str">
            <v>S1500+</v>
          </cell>
          <cell r="Q1715" t="str">
            <v>HepaRG</v>
          </cell>
          <cell r="R1715" t="str">
            <v>2D</v>
          </cell>
          <cell r="S1715" t="str">
            <v>NA</v>
          </cell>
          <cell r="T1715" t="str">
            <v>NA</v>
          </cell>
          <cell r="U1715" t="str">
            <v>NA</v>
          </cell>
        </row>
        <row r="1716">
          <cell r="A1716" t="str">
            <v>Plate7-M14</v>
          </cell>
          <cell r="B1716">
            <v>1738</v>
          </cell>
          <cell r="C1716">
            <v>7</v>
          </cell>
          <cell r="D1716" t="str">
            <v>17-0907-P2R2_M14_MeOH _2</v>
          </cell>
          <cell r="E1716" t="str">
            <v>17-0907-P2R2</v>
          </cell>
          <cell r="F1716" t="str">
            <v>M14</v>
          </cell>
          <cell r="G1716" t="str">
            <v xml:space="preserve">MeOH </v>
          </cell>
          <cell r="H1716">
            <v>2</v>
          </cell>
          <cell r="I1716" t="str">
            <v>MeOH control</v>
          </cell>
          <cell r="J1716">
            <v>0</v>
          </cell>
          <cell r="K1716" t="str">
            <v>NA</v>
          </cell>
          <cell r="L1716">
            <v>2</v>
          </cell>
          <cell r="M1716">
            <v>96</v>
          </cell>
          <cell r="N1716">
            <v>5</v>
          </cell>
          <cell r="O1716" t="str">
            <v xml:space="preserve">Human </v>
          </cell>
          <cell r="P1716" t="str">
            <v>S1500+</v>
          </cell>
          <cell r="Q1716" t="str">
            <v>HepaRG</v>
          </cell>
          <cell r="R1716" t="str">
            <v>2D</v>
          </cell>
          <cell r="S1716" t="str">
            <v>NA</v>
          </cell>
          <cell r="T1716" t="str">
            <v>NA</v>
          </cell>
          <cell r="U1716" t="str">
            <v>NA</v>
          </cell>
        </row>
        <row r="1717">
          <cell r="A1717" t="str">
            <v>Plate7-M15</v>
          </cell>
          <cell r="B1717">
            <v>1701</v>
          </cell>
          <cell r="C1717">
            <v>7</v>
          </cell>
          <cell r="D1717" t="str">
            <v>17-0907-P2R2_M15_6F_1</v>
          </cell>
          <cell r="E1717" t="str">
            <v>17-0907-P2R2</v>
          </cell>
          <cell r="F1717" t="str">
            <v>M15</v>
          </cell>
          <cell r="G1717" t="str">
            <v>6F</v>
          </cell>
          <cell r="H1717">
            <v>1</v>
          </cell>
          <cell r="I1717" t="str">
            <v>6,2 FTOH</v>
          </cell>
          <cell r="J1717">
            <v>1.5868453050086584</v>
          </cell>
          <cell r="K1717" t="str">
            <v>F</v>
          </cell>
          <cell r="L1717">
            <v>2</v>
          </cell>
          <cell r="M1717">
            <v>96</v>
          </cell>
          <cell r="N1717">
            <v>5</v>
          </cell>
          <cell r="O1717" t="str">
            <v xml:space="preserve">Human </v>
          </cell>
          <cell r="P1717" t="str">
            <v>S1500+</v>
          </cell>
          <cell r="Q1717" t="str">
            <v>HepaRG</v>
          </cell>
          <cell r="R1717" t="str">
            <v>2D</v>
          </cell>
          <cell r="S1717" t="str">
            <v>NA</v>
          </cell>
          <cell r="T1717" t="str">
            <v>NA</v>
          </cell>
          <cell r="U1717" t="str">
            <v>NA</v>
          </cell>
        </row>
        <row r="1718">
          <cell r="A1718" t="str">
            <v>Plate7-M16</v>
          </cell>
          <cell r="B1718">
            <v>1702</v>
          </cell>
          <cell r="C1718">
            <v>7</v>
          </cell>
          <cell r="D1718" t="str">
            <v>17-0907-P2R2_M16_6F_2</v>
          </cell>
          <cell r="E1718" t="str">
            <v>17-0907-P2R2</v>
          </cell>
          <cell r="F1718" t="str">
            <v>M16</v>
          </cell>
          <cell r="G1718" t="str">
            <v>6F</v>
          </cell>
          <cell r="H1718">
            <v>2</v>
          </cell>
          <cell r="I1718" t="str">
            <v>6,2 FTOH</v>
          </cell>
          <cell r="J1718">
            <v>1.5868453050086584</v>
          </cell>
          <cell r="K1718" t="str">
            <v>F</v>
          </cell>
          <cell r="L1718">
            <v>2</v>
          </cell>
          <cell r="M1718">
            <v>96</v>
          </cell>
          <cell r="N1718">
            <v>5</v>
          </cell>
          <cell r="O1718" t="str">
            <v xml:space="preserve">Human </v>
          </cell>
          <cell r="P1718" t="str">
            <v>S1500+</v>
          </cell>
          <cell r="Q1718" t="str">
            <v>HepaRG</v>
          </cell>
          <cell r="R1718" t="str">
            <v>2D</v>
          </cell>
          <cell r="S1718" t="str">
            <v>NA</v>
          </cell>
          <cell r="T1718" t="str">
            <v>NA</v>
          </cell>
          <cell r="U1718" t="str">
            <v>NA</v>
          </cell>
        </row>
        <row r="1719">
          <cell r="A1719" t="str">
            <v>Plate7-M17</v>
          </cell>
          <cell r="B1719">
            <v>1705</v>
          </cell>
          <cell r="C1719">
            <v>7</v>
          </cell>
          <cell r="D1719" t="str">
            <v>17-0907-P2R2_M17_6G_1</v>
          </cell>
          <cell r="E1719" t="str">
            <v>17-0907-P2R2</v>
          </cell>
          <cell r="F1719" t="str">
            <v>M17</v>
          </cell>
          <cell r="G1719" t="str">
            <v>6G</v>
          </cell>
          <cell r="H1719">
            <v>1</v>
          </cell>
          <cell r="I1719" t="str">
            <v>6,2 FTOH</v>
          </cell>
          <cell r="J1719">
            <v>0.50216623576223363</v>
          </cell>
          <cell r="K1719" t="str">
            <v>G</v>
          </cell>
          <cell r="L1719">
            <v>2</v>
          </cell>
          <cell r="M1719">
            <v>96</v>
          </cell>
          <cell r="N1719">
            <v>5</v>
          </cell>
          <cell r="O1719" t="str">
            <v xml:space="preserve">Human </v>
          </cell>
          <cell r="P1719" t="str">
            <v>S1500+</v>
          </cell>
          <cell r="Q1719" t="str">
            <v>HepaRG</v>
          </cell>
          <cell r="R1719" t="str">
            <v>2D</v>
          </cell>
          <cell r="S1719" t="str">
            <v>NA</v>
          </cell>
          <cell r="T1719" t="str">
            <v>NA</v>
          </cell>
          <cell r="U1719" t="str">
            <v>NA</v>
          </cell>
        </row>
        <row r="1720">
          <cell r="A1720" t="str">
            <v>Plate7-M18</v>
          </cell>
          <cell r="B1720">
            <v>1706</v>
          </cell>
          <cell r="C1720">
            <v>7</v>
          </cell>
          <cell r="D1720" t="str">
            <v>17-0907-P2R2_M18_6G_2</v>
          </cell>
          <cell r="E1720" t="str">
            <v>17-0907-P2R2</v>
          </cell>
          <cell r="F1720" t="str">
            <v>M18</v>
          </cell>
          <cell r="G1720" t="str">
            <v>6G</v>
          </cell>
          <cell r="H1720">
            <v>2</v>
          </cell>
          <cell r="I1720" t="str">
            <v>6,2 FTOH</v>
          </cell>
          <cell r="J1720">
            <v>0.50216623576223363</v>
          </cell>
          <cell r="K1720" t="str">
            <v>G</v>
          </cell>
          <cell r="L1720">
            <v>2</v>
          </cell>
          <cell r="M1720">
            <v>96</v>
          </cell>
          <cell r="N1720">
            <v>5</v>
          </cell>
          <cell r="O1720" t="str">
            <v xml:space="preserve">Human </v>
          </cell>
          <cell r="P1720" t="str">
            <v>S1500+</v>
          </cell>
          <cell r="Q1720" t="str">
            <v>HepaRG</v>
          </cell>
          <cell r="R1720" t="str">
            <v>2D</v>
          </cell>
          <cell r="S1720" t="str">
            <v>NA</v>
          </cell>
          <cell r="T1720" t="str">
            <v>NA</v>
          </cell>
          <cell r="U1720" t="str">
            <v>NA</v>
          </cell>
        </row>
        <row r="1721">
          <cell r="A1721" t="str">
            <v>Plate7-M19</v>
          </cell>
          <cell r="B1721">
            <v>1709</v>
          </cell>
          <cell r="C1721">
            <v>7</v>
          </cell>
          <cell r="D1721" t="str">
            <v>17-0907-P2R2_M19_6H_1</v>
          </cell>
          <cell r="E1721" t="str">
            <v>17-0907-P2R2</v>
          </cell>
          <cell r="F1721" t="str">
            <v>M19</v>
          </cell>
          <cell r="G1721" t="str">
            <v>6H</v>
          </cell>
          <cell r="H1721">
            <v>1</v>
          </cell>
          <cell r="I1721" t="str">
            <v>6,2 FTOH</v>
          </cell>
          <cell r="J1721">
            <v>0.15891336574754228</v>
          </cell>
          <cell r="K1721" t="str">
            <v>H</v>
          </cell>
          <cell r="L1721">
            <v>2</v>
          </cell>
          <cell r="M1721">
            <v>96</v>
          </cell>
          <cell r="N1721">
            <v>5</v>
          </cell>
          <cell r="O1721" t="str">
            <v xml:space="preserve">Human </v>
          </cell>
          <cell r="P1721" t="str">
            <v>S1500+</v>
          </cell>
          <cell r="Q1721" t="str">
            <v>HepaRG</v>
          </cell>
          <cell r="R1721" t="str">
            <v>2D</v>
          </cell>
          <cell r="S1721" t="str">
            <v>NA</v>
          </cell>
          <cell r="T1721" t="str">
            <v>NA</v>
          </cell>
          <cell r="U1721" t="str">
            <v>NA</v>
          </cell>
        </row>
        <row r="1722">
          <cell r="A1722" t="str">
            <v>Plate7-M20</v>
          </cell>
          <cell r="B1722">
            <v>1710</v>
          </cell>
          <cell r="C1722">
            <v>7</v>
          </cell>
          <cell r="D1722" t="str">
            <v>17-0907-P2R2_M20_6H_2</v>
          </cell>
          <cell r="E1722" t="str">
            <v>17-0907-P2R2</v>
          </cell>
          <cell r="F1722" t="str">
            <v>M20</v>
          </cell>
          <cell r="G1722" t="str">
            <v>6H</v>
          </cell>
          <cell r="H1722">
            <v>2</v>
          </cell>
          <cell r="I1722" t="str">
            <v>6,2 FTOH</v>
          </cell>
          <cell r="J1722">
            <v>0.15891336574754228</v>
          </cell>
          <cell r="K1722" t="str">
            <v>H</v>
          </cell>
          <cell r="L1722">
            <v>2</v>
          </cell>
          <cell r="M1722">
            <v>96</v>
          </cell>
          <cell r="N1722">
            <v>5</v>
          </cell>
          <cell r="O1722" t="str">
            <v xml:space="preserve">Human </v>
          </cell>
          <cell r="P1722" t="str">
            <v>S1500+</v>
          </cell>
          <cell r="Q1722" t="str">
            <v>HepaRG</v>
          </cell>
          <cell r="R1722" t="str">
            <v>2D</v>
          </cell>
          <cell r="S1722" t="str">
            <v>NA</v>
          </cell>
          <cell r="T1722" t="str">
            <v>NA</v>
          </cell>
          <cell r="U1722" t="str">
            <v>NA</v>
          </cell>
        </row>
        <row r="1723">
          <cell r="A1723" t="str">
            <v>Plate7-M21</v>
          </cell>
          <cell r="B1723">
            <v>1713</v>
          </cell>
          <cell r="C1723">
            <v>7</v>
          </cell>
          <cell r="D1723" t="str">
            <v>17-0907-P2R2_M21_6I_1</v>
          </cell>
          <cell r="E1723" t="str">
            <v>17-0907-P2R2</v>
          </cell>
          <cell r="F1723" t="str">
            <v>M21</v>
          </cell>
          <cell r="G1723" t="str">
            <v>6I</v>
          </cell>
          <cell r="H1723">
            <v>1</v>
          </cell>
          <cell r="I1723" t="str">
            <v>6,2 FTOH</v>
          </cell>
          <cell r="J1723">
            <v>5.0289039793526037E-2</v>
          </cell>
          <cell r="K1723" t="str">
            <v>I</v>
          </cell>
          <cell r="L1723">
            <v>2</v>
          </cell>
          <cell r="M1723">
            <v>96</v>
          </cell>
          <cell r="N1723">
            <v>5</v>
          </cell>
          <cell r="O1723" t="str">
            <v xml:space="preserve">Human </v>
          </cell>
          <cell r="P1723" t="str">
            <v>S1500+</v>
          </cell>
          <cell r="Q1723" t="str">
            <v>HepaRG</v>
          </cell>
          <cell r="R1723" t="str">
            <v>2D</v>
          </cell>
          <cell r="S1723" t="str">
            <v>NA</v>
          </cell>
          <cell r="T1723" t="str">
            <v>NA</v>
          </cell>
          <cell r="U1723" t="str">
            <v>NA</v>
          </cell>
        </row>
        <row r="1724">
          <cell r="A1724" t="str">
            <v>Plate7-M22</v>
          </cell>
          <cell r="B1724">
            <v>1714</v>
          </cell>
          <cell r="C1724">
            <v>7</v>
          </cell>
          <cell r="D1724" t="str">
            <v>17-0907-P2R2_M22_6I_2</v>
          </cell>
          <cell r="E1724" t="str">
            <v>17-0907-P2R2</v>
          </cell>
          <cell r="F1724" t="str">
            <v>M22</v>
          </cell>
          <cell r="G1724" t="str">
            <v>6I</v>
          </cell>
          <cell r="H1724">
            <v>2</v>
          </cell>
          <cell r="I1724" t="str">
            <v>6,2 FTOH</v>
          </cell>
          <cell r="J1724">
            <v>5.0289039793526037E-2</v>
          </cell>
          <cell r="K1724" t="str">
            <v>I</v>
          </cell>
          <cell r="L1724">
            <v>2</v>
          </cell>
          <cell r="M1724">
            <v>96</v>
          </cell>
          <cell r="N1724">
            <v>5</v>
          </cell>
          <cell r="O1724" t="str">
            <v xml:space="preserve">Human </v>
          </cell>
          <cell r="P1724" t="str">
            <v>S1500+</v>
          </cell>
          <cell r="Q1724" t="str">
            <v>HepaRG</v>
          </cell>
          <cell r="R1724" t="str">
            <v>2D</v>
          </cell>
          <cell r="S1724" t="str">
            <v>NA</v>
          </cell>
          <cell r="T1724" t="str">
            <v>NA</v>
          </cell>
          <cell r="U1724" t="str">
            <v>NA</v>
          </cell>
        </row>
        <row r="1725">
          <cell r="A1725" t="str">
            <v>Plate7-M3</v>
          </cell>
          <cell r="B1725">
            <v>1681</v>
          </cell>
          <cell r="C1725">
            <v>7</v>
          </cell>
          <cell r="D1725" t="str">
            <v>17-0907-P2R2_M3_6A_1</v>
          </cell>
          <cell r="E1725" t="str">
            <v>17-0907-P2R2</v>
          </cell>
          <cell r="F1725" t="str">
            <v>M3</v>
          </cell>
          <cell r="G1725" t="str">
            <v>6A</v>
          </cell>
          <cell r="H1725">
            <v>1</v>
          </cell>
          <cell r="I1725" t="str">
            <v>6,2 FTOH</v>
          </cell>
          <cell r="J1725">
            <v>500</v>
          </cell>
          <cell r="K1725" t="str">
            <v>A</v>
          </cell>
          <cell r="L1725">
            <v>2</v>
          </cell>
          <cell r="M1725">
            <v>96</v>
          </cell>
          <cell r="N1725">
            <v>5</v>
          </cell>
          <cell r="O1725" t="str">
            <v xml:space="preserve">Human </v>
          </cell>
          <cell r="P1725" t="str">
            <v>S1500+</v>
          </cell>
          <cell r="Q1725" t="str">
            <v>HepaRG</v>
          </cell>
          <cell r="R1725" t="str">
            <v>2D</v>
          </cell>
          <cell r="S1725" t="str">
            <v>NA</v>
          </cell>
          <cell r="T1725" t="str">
            <v>NA</v>
          </cell>
          <cell r="U1725" t="str">
            <v>NA</v>
          </cell>
        </row>
        <row r="1726">
          <cell r="A1726" t="str">
            <v>Plate7-M4</v>
          </cell>
          <cell r="B1726">
            <v>1682</v>
          </cell>
          <cell r="C1726">
            <v>7</v>
          </cell>
          <cell r="D1726" t="str">
            <v>17-0907-P2R2_M4_6A_2</v>
          </cell>
          <cell r="E1726" t="str">
            <v>17-0907-P2R2</v>
          </cell>
          <cell r="F1726" t="str">
            <v>M4</v>
          </cell>
          <cell r="G1726" t="str">
            <v>6A</v>
          </cell>
          <cell r="H1726">
            <v>2</v>
          </cell>
          <cell r="I1726" t="str">
            <v>6,2 FTOH</v>
          </cell>
          <cell r="J1726">
            <v>500</v>
          </cell>
          <cell r="K1726" t="str">
            <v>A</v>
          </cell>
          <cell r="L1726">
            <v>2</v>
          </cell>
          <cell r="M1726">
            <v>96</v>
          </cell>
          <cell r="N1726">
            <v>5</v>
          </cell>
          <cell r="O1726" t="str">
            <v xml:space="preserve">Human </v>
          </cell>
          <cell r="P1726" t="str">
            <v>S1500+</v>
          </cell>
          <cell r="Q1726" t="str">
            <v>HepaRG</v>
          </cell>
          <cell r="R1726" t="str">
            <v>2D</v>
          </cell>
          <cell r="S1726" t="str">
            <v>NA</v>
          </cell>
          <cell r="T1726" t="str">
            <v>NA</v>
          </cell>
          <cell r="U1726" t="str">
            <v>NA</v>
          </cell>
        </row>
        <row r="1727">
          <cell r="A1727" t="str">
            <v>Plate7-M5</v>
          </cell>
          <cell r="B1727">
            <v>1685</v>
          </cell>
          <cell r="C1727">
            <v>7</v>
          </cell>
          <cell r="D1727" t="str">
            <v>17-0907-P2R2_M5_6B_1</v>
          </cell>
          <cell r="E1727" t="str">
            <v>17-0907-P2R2</v>
          </cell>
          <cell r="F1727" t="str">
            <v>M5</v>
          </cell>
          <cell r="G1727" t="str">
            <v>6B</v>
          </cell>
          <cell r="H1727">
            <v>1</v>
          </cell>
          <cell r="I1727" t="str">
            <v>6,2 FTOH</v>
          </cell>
          <cell r="J1727">
            <v>158.22784810126581</v>
          </cell>
          <cell r="K1727" t="str">
            <v>B</v>
          </cell>
          <cell r="L1727">
            <v>2</v>
          </cell>
          <cell r="M1727">
            <v>96</v>
          </cell>
          <cell r="N1727">
            <v>5</v>
          </cell>
          <cell r="O1727" t="str">
            <v xml:space="preserve">Human </v>
          </cell>
          <cell r="P1727" t="str">
            <v>S1500+</v>
          </cell>
          <cell r="Q1727" t="str">
            <v>HepaRG</v>
          </cell>
          <cell r="R1727" t="str">
            <v>2D</v>
          </cell>
          <cell r="S1727" t="str">
            <v>NA</v>
          </cell>
          <cell r="T1727" t="str">
            <v>NA</v>
          </cell>
          <cell r="U1727" t="str">
            <v>NA</v>
          </cell>
        </row>
        <row r="1728">
          <cell r="A1728" t="str">
            <v>Plate7-M6</v>
          </cell>
          <cell r="B1728">
            <v>1686</v>
          </cell>
          <cell r="C1728">
            <v>7</v>
          </cell>
          <cell r="D1728" t="str">
            <v>17-0907-P2R2_M6_6B_2</v>
          </cell>
          <cell r="E1728" t="str">
            <v>17-0907-P2R2</v>
          </cell>
          <cell r="F1728" t="str">
            <v>M6</v>
          </cell>
          <cell r="G1728" t="str">
            <v>6B</v>
          </cell>
          <cell r="H1728">
            <v>2</v>
          </cell>
          <cell r="I1728" t="str">
            <v>6,2 FTOH</v>
          </cell>
          <cell r="J1728">
            <v>158.22784810126581</v>
          </cell>
          <cell r="K1728" t="str">
            <v>B</v>
          </cell>
          <cell r="L1728">
            <v>2</v>
          </cell>
          <cell r="M1728">
            <v>96</v>
          </cell>
          <cell r="N1728">
            <v>5</v>
          </cell>
          <cell r="O1728" t="str">
            <v xml:space="preserve">Human </v>
          </cell>
          <cell r="P1728" t="str">
            <v>S1500+</v>
          </cell>
          <cell r="Q1728" t="str">
            <v>HepaRG</v>
          </cell>
          <cell r="R1728" t="str">
            <v>2D</v>
          </cell>
          <cell r="S1728" t="str">
            <v>NA</v>
          </cell>
          <cell r="T1728" t="str">
            <v>NA</v>
          </cell>
          <cell r="U1728" t="str">
            <v>NA</v>
          </cell>
        </row>
        <row r="1729">
          <cell r="A1729" t="str">
            <v>Plate7-M7</v>
          </cell>
          <cell r="B1729">
            <v>1689</v>
          </cell>
          <cell r="C1729">
            <v>7</v>
          </cell>
          <cell r="D1729" t="str">
            <v>17-0907-P2R2_M7_6C_1</v>
          </cell>
          <cell r="E1729" t="str">
            <v>17-0907-P2R2</v>
          </cell>
          <cell r="F1729" t="str">
            <v>M7</v>
          </cell>
          <cell r="G1729" t="str">
            <v>6C</v>
          </cell>
          <cell r="H1729">
            <v>1</v>
          </cell>
          <cell r="I1729" t="str">
            <v>6,2 FTOH</v>
          </cell>
          <cell r="J1729">
            <v>50.072103829514496</v>
          </cell>
          <cell r="K1729" t="str">
            <v>C</v>
          </cell>
          <cell r="L1729">
            <v>2</v>
          </cell>
          <cell r="M1729">
            <v>96</v>
          </cell>
          <cell r="N1729">
            <v>5</v>
          </cell>
          <cell r="O1729" t="str">
            <v xml:space="preserve">Human </v>
          </cell>
          <cell r="P1729" t="str">
            <v>S1500+</v>
          </cell>
          <cell r="Q1729" t="str">
            <v>HepaRG</v>
          </cell>
          <cell r="R1729" t="str">
            <v>2D</v>
          </cell>
          <cell r="S1729" t="str">
            <v>NA</v>
          </cell>
          <cell r="T1729" t="str">
            <v>NA</v>
          </cell>
          <cell r="U1729" t="str">
            <v>NA</v>
          </cell>
        </row>
        <row r="1730">
          <cell r="A1730" t="str">
            <v>Plate7-M8</v>
          </cell>
          <cell r="B1730">
            <v>1690</v>
          </cell>
          <cell r="C1730">
            <v>7</v>
          </cell>
          <cell r="D1730" t="str">
            <v>17-0907-P2R2_M8_6C_2</v>
          </cell>
          <cell r="E1730" t="str">
            <v>17-0907-P2R2</v>
          </cell>
          <cell r="F1730" t="str">
            <v>M8</v>
          </cell>
          <cell r="G1730" t="str">
            <v>6C</v>
          </cell>
          <cell r="H1730">
            <v>2</v>
          </cell>
          <cell r="I1730" t="str">
            <v>6,2 FTOH</v>
          </cell>
          <cell r="J1730">
            <v>50.072103829514496</v>
          </cell>
          <cell r="K1730" t="str">
            <v>C</v>
          </cell>
          <cell r="L1730">
            <v>2</v>
          </cell>
          <cell r="M1730">
            <v>96</v>
          </cell>
          <cell r="N1730">
            <v>5</v>
          </cell>
          <cell r="O1730" t="str">
            <v xml:space="preserve">Human </v>
          </cell>
          <cell r="P1730" t="str">
            <v>S1500+</v>
          </cell>
          <cell r="Q1730" t="str">
            <v>HepaRG</v>
          </cell>
          <cell r="R1730" t="str">
            <v>2D</v>
          </cell>
          <cell r="S1730" t="str">
            <v>NA</v>
          </cell>
          <cell r="T1730" t="str">
            <v>NA</v>
          </cell>
          <cell r="U1730" t="str">
            <v>NA</v>
          </cell>
        </row>
        <row r="1731">
          <cell r="A1731" t="str">
            <v>Plate7-M9</v>
          </cell>
          <cell r="B1731">
            <v>1693</v>
          </cell>
          <cell r="C1731">
            <v>7</v>
          </cell>
          <cell r="D1731" t="str">
            <v>17-0907-P2R2_M9_6D_1</v>
          </cell>
          <cell r="E1731" t="str">
            <v>17-0907-P2R2</v>
          </cell>
          <cell r="F1731" t="str">
            <v>M9</v>
          </cell>
          <cell r="G1731" t="str">
            <v>6D</v>
          </cell>
          <cell r="H1731">
            <v>1</v>
          </cell>
          <cell r="I1731" t="str">
            <v>6,2 FTOH</v>
          </cell>
          <cell r="J1731">
            <v>15.84560247769446</v>
          </cell>
          <cell r="K1731" t="str">
            <v>D</v>
          </cell>
          <cell r="L1731">
            <v>2</v>
          </cell>
          <cell r="M1731">
            <v>96</v>
          </cell>
          <cell r="N1731">
            <v>5</v>
          </cell>
          <cell r="O1731" t="str">
            <v xml:space="preserve">Human </v>
          </cell>
          <cell r="P1731" t="str">
            <v>S1500+</v>
          </cell>
          <cell r="Q1731" t="str">
            <v>HepaRG</v>
          </cell>
          <cell r="R1731" t="str">
            <v>2D</v>
          </cell>
          <cell r="S1731" t="str">
            <v>NA</v>
          </cell>
          <cell r="T1731" t="str">
            <v>NA</v>
          </cell>
          <cell r="U1731" t="str">
            <v>NA</v>
          </cell>
        </row>
        <row r="1732">
          <cell r="A1732" t="str">
            <v>Plate7-N10</v>
          </cell>
          <cell r="B1732">
            <v>1696</v>
          </cell>
          <cell r="C1732">
            <v>7</v>
          </cell>
          <cell r="D1732" t="str">
            <v>17-0907-P2R2_N10_6D_4</v>
          </cell>
          <cell r="E1732" t="str">
            <v>17-0907-P2R2</v>
          </cell>
          <cell r="F1732" t="str">
            <v>N10</v>
          </cell>
          <cell r="G1732" t="str">
            <v>6D</v>
          </cell>
          <cell r="H1732">
            <v>4</v>
          </cell>
          <cell r="I1732" t="str">
            <v>6,2 FTOH</v>
          </cell>
          <cell r="J1732">
            <v>15.84560247769446</v>
          </cell>
          <cell r="K1732" t="str">
            <v>D</v>
          </cell>
          <cell r="L1732">
            <v>2</v>
          </cell>
          <cell r="M1732">
            <v>96</v>
          </cell>
          <cell r="N1732">
            <v>5</v>
          </cell>
          <cell r="O1732" t="str">
            <v xml:space="preserve">Human </v>
          </cell>
          <cell r="P1732" t="str">
            <v>S1500+</v>
          </cell>
          <cell r="Q1732" t="str">
            <v>HepaRG</v>
          </cell>
          <cell r="R1732" t="str">
            <v>2D</v>
          </cell>
          <cell r="S1732" t="str">
            <v>NA</v>
          </cell>
          <cell r="T1732" t="str">
            <v>NA</v>
          </cell>
          <cell r="U1732" t="str">
            <v>NA</v>
          </cell>
        </row>
        <row r="1733">
          <cell r="A1733" t="str">
            <v>Plate7-N11</v>
          </cell>
          <cell r="B1733">
            <v>1699</v>
          </cell>
          <cell r="C1733">
            <v>7</v>
          </cell>
          <cell r="D1733" t="str">
            <v>17-0907-P2R2_N11_6E_3</v>
          </cell>
          <cell r="E1733" t="str">
            <v>17-0907-P2R2</v>
          </cell>
          <cell r="F1733" t="str">
            <v>N11</v>
          </cell>
          <cell r="G1733" t="str">
            <v>6E</v>
          </cell>
          <cell r="H1733">
            <v>3</v>
          </cell>
          <cell r="I1733" t="str">
            <v>6,2 FTOH</v>
          </cell>
          <cell r="J1733">
            <v>5.0144311638273606</v>
          </cell>
          <cell r="K1733" t="str">
            <v>E</v>
          </cell>
          <cell r="L1733">
            <v>2</v>
          </cell>
          <cell r="M1733">
            <v>96</v>
          </cell>
          <cell r="N1733">
            <v>5</v>
          </cell>
          <cell r="O1733" t="str">
            <v xml:space="preserve">Human </v>
          </cell>
          <cell r="P1733" t="str">
            <v>S1500+</v>
          </cell>
          <cell r="Q1733" t="str">
            <v>HepaRG</v>
          </cell>
          <cell r="R1733" t="str">
            <v>2D</v>
          </cell>
          <cell r="S1733" t="str">
            <v>NA</v>
          </cell>
          <cell r="T1733" t="str">
            <v>NA</v>
          </cell>
          <cell r="U1733" t="str">
            <v>NA</v>
          </cell>
        </row>
        <row r="1734">
          <cell r="A1734" t="str">
            <v>Plate7-N12</v>
          </cell>
          <cell r="B1734">
            <v>1700</v>
          </cell>
          <cell r="C1734">
            <v>7</v>
          </cell>
          <cell r="D1734" t="str">
            <v>17-0907-P2R2_N12_6E_4</v>
          </cell>
          <cell r="E1734" t="str">
            <v>17-0907-P2R2</v>
          </cell>
          <cell r="F1734" t="str">
            <v>N12</v>
          </cell>
          <cell r="G1734" t="str">
            <v>6E</v>
          </cell>
          <cell r="H1734">
            <v>4</v>
          </cell>
          <cell r="I1734" t="str">
            <v>6,2 FTOH</v>
          </cell>
          <cell r="J1734">
            <v>5.0144311638273606</v>
          </cell>
          <cell r="K1734" t="str">
            <v>E</v>
          </cell>
          <cell r="L1734">
            <v>2</v>
          </cell>
          <cell r="M1734">
            <v>96</v>
          </cell>
          <cell r="N1734">
            <v>5</v>
          </cell>
          <cell r="O1734" t="str">
            <v xml:space="preserve">Human </v>
          </cell>
          <cell r="P1734" t="str">
            <v>S1500+</v>
          </cell>
          <cell r="Q1734" t="str">
            <v>HepaRG</v>
          </cell>
          <cell r="R1734" t="str">
            <v>2D</v>
          </cell>
          <cell r="S1734" t="str">
            <v>NA</v>
          </cell>
          <cell r="T1734" t="str">
            <v>NA</v>
          </cell>
          <cell r="U1734" t="str">
            <v>NA</v>
          </cell>
        </row>
        <row r="1735">
          <cell r="A1735" t="str">
            <v>Plate7-N13</v>
          </cell>
          <cell r="B1735">
            <v>1739</v>
          </cell>
          <cell r="C1735">
            <v>7</v>
          </cell>
          <cell r="D1735" t="str">
            <v>17-0907-P2R2_N13_MeOH _3</v>
          </cell>
          <cell r="E1735" t="str">
            <v>17-0907-P2R2</v>
          </cell>
          <cell r="F1735" t="str">
            <v>N13</v>
          </cell>
          <cell r="G1735" t="str">
            <v xml:space="preserve">MeOH </v>
          </cell>
          <cell r="H1735">
            <v>3</v>
          </cell>
          <cell r="I1735" t="str">
            <v>MeOH control</v>
          </cell>
          <cell r="J1735">
            <v>0</v>
          </cell>
          <cell r="K1735" t="str">
            <v>NA</v>
          </cell>
          <cell r="L1735">
            <v>2</v>
          </cell>
          <cell r="M1735">
            <v>96</v>
          </cell>
          <cell r="N1735">
            <v>5</v>
          </cell>
          <cell r="O1735" t="str">
            <v xml:space="preserve">Human </v>
          </cell>
          <cell r="P1735" t="str">
            <v>S1500+</v>
          </cell>
          <cell r="Q1735" t="str">
            <v>HepaRG</v>
          </cell>
          <cell r="R1735" t="str">
            <v>2D</v>
          </cell>
          <cell r="S1735" t="str">
            <v>NA</v>
          </cell>
          <cell r="T1735" t="str">
            <v>NA</v>
          </cell>
          <cell r="U1735" t="str">
            <v>NA</v>
          </cell>
        </row>
        <row r="1736">
          <cell r="A1736" t="str">
            <v>Plate7-N14</v>
          </cell>
          <cell r="B1736">
            <v>1740</v>
          </cell>
          <cell r="C1736">
            <v>7</v>
          </cell>
          <cell r="D1736" t="str">
            <v>17-0907-P2R2_N14_MeOH _4</v>
          </cell>
          <cell r="E1736" t="str">
            <v>17-0907-P2R2</v>
          </cell>
          <cell r="F1736" t="str">
            <v>N14</v>
          </cell>
          <cell r="G1736" t="str">
            <v xml:space="preserve">MeOH </v>
          </cell>
          <cell r="H1736">
            <v>4</v>
          </cell>
          <cell r="I1736" t="str">
            <v>MeOH control</v>
          </cell>
          <cell r="J1736">
            <v>0</v>
          </cell>
          <cell r="K1736" t="str">
            <v>NA</v>
          </cell>
          <cell r="L1736">
            <v>2</v>
          </cell>
          <cell r="M1736">
            <v>96</v>
          </cell>
          <cell r="N1736">
            <v>5</v>
          </cell>
          <cell r="O1736" t="str">
            <v xml:space="preserve">Human </v>
          </cell>
          <cell r="P1736" t="str">
            <v>S1500+</v>
          </cell>
          <cell r="Q1736" t="str">
            <v>HepaRG</v>
          </cell>
          <cell r="R1736" t="str">
            <v>2D</v>
          </cell>
          <cell r="S1736" t="str">
            <v>NA</v>
          </cell>
          <cell r="T1736" t="str">
            <v>NA</v>
          </cell>
          <cell r="U1736" t="str">
            <v>NA</v>
          </cell>
        </row>
        <row r="1737">
          <cell r="A1737" t="str">
            <v>Plate7-N15</v>
          </cell>
          <cell r="B1737">
            <v>1703</v>
          </cell>
          <cell r="C1737">
            <v>7</v>
          </cell>
          <cell r="D1737" t="str">
            <v>17-0907-P2R2_N15_6F_3</v>
          </cell>
          <cell r="E1737" t="str">
            <v>17-0907-P2R2</v>
          </cell>
          <cell r="F1737" t="str">
            <v>N15</v>
          </cell>
          <cell r="G1737" t="str">
            <v>6F</v>
          </cell>
          <cell r="H1737">
            <v>3</v>
          </cell>
          <cell r="I1737" t="str">
            <v>6,2 FTOH</v>
          </cell>
          <cell r="J1737">
            <v>1.5868453050086584</v>
          </cell>
          <cell r="K1737" t="str">
            <v>F</v>
          </cell>
          <cell r="L1737">
            <v>2</v>
          </cell>
          <cell r="M1737">
            <v>96</v>
          </cell>
          <cell r="N1737">
            <v>5</v>
          </cell>
          <cell r="O1737" t="str">
            <v xml:space="preserve">Human </v>
          </cell>
          <cell r="P1737" t="str">
            <v>S1500+</v>
          </cell>
          <cell r="Q1737" t="str">
            <v>HepaRG</v>
          </cell>
          <cell r="R1737" t="str">
            <v>2D</v>
          </cell>
          <cell r="S1737" t="str">
            <v>NA</v>
          </cell>
          <cell r="T1737" t="str">
            <v>NA</v>
          </cell>
          <cell r="U1737" t="str">
            <v>NA</v>
          </cell>
        </row>
        <row r="1738">
          <cell r="A1738" t="str">
            <v>Plate7-N16</v>
          </cell>
          <cell r="B1738">
            <v>1704</v>
          </cell>
          <cell r="C1738">
            <v>7</v>
          </cell>
          <cell r="D1738" t="str">
            <v>17-0907-P2R2_N16_6F_4</v>
          </cell>
          <cell r="E1738" t="str">
            <v>17-0907-P2R2</v>
          </cell>
          <cell r="F1738" t="str">
            <v>N16</v>
          </cell>
          <cell r="G1738" t="str">
            <v>6F</v>
          </cell>
          <cell r="H1738">
            <v>4</v>
          </cell>
          <cell r="I1738" t="str">
            <v>6,2 FTOH</v>
          </cell>
          <cell r="J1738">
            <v>1.5868453050086584</v>
          </cell>
          <cell r="K1738" t="str">
            <v>F</v>
          </cell>
          <cell r="L1738">
            <v>2</v>
          </cell>
          <cell r="M1738">
            <v>96</v>
          </cell>
          <cell r="N1738">
            <v>5</v>
          </cell>
          <cell r="O1738" t="str">
            <v xml:space="preserve">Human </v>
          </cell>
          <cell r="P1738" t="str">
            <v>S1500+</v>
          </cell>
          <cell r="Q1738" t="str">
            <v>HepaRG</v>
          </cell>
          <cell r="R1738" t="str">
            <v>2D</v>
          </cell>
          <cell r="S1738" t="str">
            <v>NA</v>
          </cell>
          <cell r="T1738" t="str">
            <v>NA</v>
          </cell>
          <cell r="U1738" t="str">
            <v>NA</v>
          </cell>
        </row>
        <row r="1739">
          <cell r="A1739" t="str">
            <v>Plate7-N17</v>
          </cell>
          <cell r="B1739">
            <v>1707</v>
          </cell>
          <cell r="C1739">
            <v>7</v>
          </cell>
          <cell r="D1739" t="str">
            <v>17-0907-P2R2_N17_6G_3</v>
          </cell>
          <cell r="E1739" t="str">
            <v>17-0907-P2R2</v>
          </cell>
          <cell r="F1739" t="str">
            <v>N17</v>
          </cell>
          <cell r="G1739" t="str">
            <v>6G</v>
          </cell>
          <cell r="H1739">
            <v>3</v>
          </cell>
          <cell r="I1739" t="str">
            <v>6,2 FTOH</v>
          </cell>
          <cell r="J1739">
            <v>0.50216623576223363</v>
          </cell>
          <cell r="K1739" t="str">
            <v>G</v>
          </cell>
          <cell r="L1739">
            <v>2</v>
          </cell>
          <cell r="M1739">
            <v>96</v>
          </cell>
          <cell r="N1739">
            <v>5</v>
          </cell>
          <cell r="O1739" t="str">
            <v xml:space="preserve">Human </v>
          </cell>
          <cell r="P1739" t="str">
            <v>S1500+</v>
          </cell>
          <cell r="Q1739" t="str">
            <v>HepaRG</v>
          </cell>
          <cell r="R1739" t="str">
            <v>2D</v>
          </cell>
          <cell r="S1739" t="str">
            <v>NA</v>
          </cell>
          <cell r="T1739" t="str">
            <v>NA</v>
          </cell>
          <cell r="U1739" t="str">
            <v>NA</v>
          </cell>
        </row>
        <row r="1740">
          <cell r="A1740" t="str">
            <v>Plate7-N18</v>
          </cell>
          <cell r="B1740">
            <v>1708</v>
          </cell>
          <cell r="C1740">
            <v>7</v>
          </cell>
          <cell r="D1740" t="str">
            <v>17-0907-P2R2_N18_6G_4</v>
          </cell>
          <cell r="E1740" t="str">
            <v>17-0907-P2R2</v>
          </cell>
          <cell r="F1740" t="str">
            <v>N18</v>
          </cell>
          <cell r="G1740" t="str">
            <v>6G</v>
          </cell>
          <cell r="H1740">
            <v>4</v>
          </cell>
          <cell r="I1740" t="str">
            <v>6,2 FTOH</v>
          </cell>
          <cell r="J1740">
            <v>0.50216623576223363</v>
          </cell>
          <cell r="K1740" t="str">
            <v>G</v>
          </cell>
          <cell r="L1740">
            <v>2</v>
          </cell>
          <cell r="M1740">
            <v>96</v>
          </cell>
          <cell r="N1740">
            <v>5</v>
          </cell>
          <cell r="O1740" t="str">
            <v xml:space="preserve">Human </v>
          </cell>
          <cell r="P1740" t="str">
            <v>S1500+</v>
          </cell>
          <cell r="Q1740" t="str">
            <v>HepaRG</v>
          </cell>
          <cell r="R1740" t="str">
            <v>2D</v>
          </cell>
          <cell r="S1740" t="str">
            <v>NA</v>
          </cell>
          <cell r="T1740" t="str">
            <v>NA</v>
          </cell>
          <cell r="U1740" t="str">
            <v>NA</v>
          </cell>
        </row>
        <row r="1741">
          <cell r="A1741" t="str">
            <v>Plate7-N19</v>
          </cell>
          <cell r="B1741">
            <v>1711</v>
          </cell>
          <cell r="C1741">
            <v>7</v>
          </cell>
          <cell r="D1741" t="str">
            <v>17-0907-P2R2_N19_6H_3</v>
          </cell>
          <cell r="E1741" t="str">
            <v>17-0907-P2R2</v>
          </cell>
          <cell r="F1741" t="str">
            <v>N19</v>
          </cell>
          <cell r="G1741" t="str">
            <v>6H</v>
          </cell>
          <cell r="H1741">
            <v>3</v>
          </cell>
          <cell r="I1741" t="str">
            <v>6,2 FTOH</v>
          </cell>
          <cell r="J1741">
            <v>0.15891336574754228</v>
          </cell>
          <cell r="K1741" t="str">
            <v>H</v>
          </cell>
          <cell r="L1741">
            <v>2</v>
          </cell>
          <cell r="M1741">
            <v>96</v>
          </cell>
          <cell r="N1741">
            <v>5</v>
          </cell>
          <cell r="O1741" t="str">
            <v xml:space="preserve">Human </v>
          </cell>
          <cell r="P1741" t="str">
            <v>S1500+</v>
          </cell>
          <cell r="Q1741" t="str">
            <v>HepaRG</v>
          </cell>
          <cell r="R1741" t="str">
            <v>2D</v>
          </cell>
          <cell r="S1741" t="str">
            <v>NA</v>
          </cell>
          <cell r="T1741" t="str">
            <v>NA</v>
          </cell>
          <cell r="U1741" t="str">
            <v>NA</v>
          </cell>
        </row>
        <row r="1742">
          <cell r="A1742" t="str">
            <v>Plate7-N20</v>
          </cell>
          <cell r="B1742">
            <v>1712</v>
          </cell>
          <cell r="C1742">
            <v>7</v>
          </cell>
          <cell r="D1742" t="str">
            <v>17-0907-P2R2_N20_6H_4</v>
          </cell>
          <cell r="E1742" t="str">
            <v>17-0907-P2R2</v>
          </cell>
          <cell r="F1742" t="str">
            <v>N20</v>
          </cell>
          <cell r="G1742" t="str">
            <v>6H</v>
          </cell>
          <cell r="H1742">
            <v>4</v>
          </cell>
          <cell r="I1742" t="str">
            <v>6,2 FTOH</v>
          </cell>
          <cell r="J1742">
            <v>0.15891336574754228</v>
          </cell>
          <cell r="K1742" t="str">
            <v>H</v>
          </cell>
          <cell r="L1742">
            <v>2</v>
          </cell>
          <cell r="M1742">
            <v>96</v>
          </cell>
          <cell r="N1742">
            <v>5</v>
          </cell>
          <cell r="O1742" t="str">
            <v xml:space="preserve">Human </v>
          </cell>
          <cell r="P1742" t="str">
            <v>S1500+</v>
          </cell>
          <cell r="Q1742" t="str">
            <v>HepaRG</v>
          </cell>
          <cell r="R1742" t="str">
            <v>2D</v>
          </cell>
          <cell r="S1742" t="str">
            <v>NA</v>
          </cell>
          <cell r="T1742" t="str">
            <v>NA</v>
          </cell>
          <cell r="U1742" t="str">
            <v>NA</v>
          </cell>
        </row>
        <row r="1743">
          <cell r="A1743" t="str">
            <v>Plate7-N21</v>
          </cell>
          <cell r="B1743">
            <v>1715</v>
          </cell>
          <cell r="C1743">
            <v>7</v>
          </cell>
          <cell r="D1743" t="str">
            <v>17-0907-P2R2_N21_6I_3</v>
          </cell>
          <cell r="E1743" t="str">
            <v>17-0907-P2R2</v>
          </cell>
          <cell r="F1743" t="str">
            <v>N21</v>
          </cell>
          <cell r="G1743" t="str">
            <v>6I</v>
          </cell>
          <cell r="H1743">
            <v>3</v>
          </cell>
          <cell r="I1743" t="str">
            <v>6,2 FTOH</v>
          </cell>
          <cell r="J1743">
            <v>5.0289039793526037E-2</v>
          </cell>
          <cell r="K1743" t="str">
            <v>I</v>
          </cell>
          <cell r="L1743">
            <v>2</v>
          </cell>
          <cell r="M1743">
            <v>96</v>
          </cell>
          <cell r="N1743">
            <v>5</v>
          </cell>
          <cell r="O1743" t="str">
            <v xml:space="preserve">Human </v>
          </cell>
          <cell r="P1743" t="str">
            <v>S1500+</v>
          </cell>
          <cell r="Q1743" t="str">
            <v>HepaRG</v>
          </cell>
          <cell r="R1743" t="str">
            <v>2D</v>
          </cell>
          <cell r="S1743" t="str">
            <v>NA</v>
          </cell>
          <cell r="T1743" t="str">
            <v>NA</v>
          </cell>
          <cell r="U1743" t="str">
            <v>NA</v>
          </cell>
        </row>
        <row r="1744">
          <cell r="A1744" t="str">
            <v>Plate7-N22</v>
          </cell>
          <cell r="B1744">
            <v>1716</v>
          </cell>
          <cell r="C1744">
            <v>7</v>
          </cell>
          <cell r="D1744" t="str">
            <v>17-0907-P2R2_N22_6I_4</v>
          </cell>
          <cell r="E1744" t="str">
            <v>17-0907-P2R2</v>
          </cell>
          <cell r="F1744" t="str">
            <v>N22</v>
          </cell>
          <cell r="G1744" t="str">
            <v>6I</v>
          </cell>
          <cell r="H1744">
            <v>4</v>
          </cell>
          <cell r="I1744" t="str">
            <v>6,2 FTOH</v>
          </cell>
          <cell r="J1744">
            <v>5.0289039793526037E-2</v>
          </cell>
          <cell r="K1744" t="str">
            <v>I</v>
          </cell>
          <cell r="L1744">
            <v>2</v>
          </cell>
          <cell r="M1744">
            <v>96</v>
          </cell>
          <cell r="N1744">
            <v>5</v>
          </cell>
          <cell r="O1744" t="str">
            <v xml:space="preserve">Human </v>
          </cell>
          <cell r="P1744" t="str">
            <v>S1500+</v>
          </cell>
          <cell r="Q1744" t="str">
            <v>HepaRG</v>
          </cell>
          <cell r="R1744" t="str">
            <v>2D</v>
          </cell>
          <cell r="S1744" t="str">
            <v>NA</v>
          </cell>
          <cell r="T1744" t="str">
            <v>NA</v>
          </cell>
          <cell r="U1744" t="str">
            <v>NA</v>
          </cell>
        </row>
        <row r="1745">
          <cell r="A1745" t="str">
            <v>Plate7-N3</v>
          </cell>
          <cell r="B1745">
            <v>1683</v>
          </cell>
          <cell r="C1745">
            <v>7</v>
          </cell>
          <cell r="D1745" t="str">
            <v>17-0907-P2R2_N3_6A_3</v>
          </cell>
          <cell r="E1745" t="str">
            <v>17-0907-P2R2</v>
          </cell>
          <cell r="F1745" t="str">
            <v>N3</v>
          </cell>
          <cell r="G1745" t="str">
            <v>6A</v>
          </cell>
          <cell r="H1745">
            <v>3</v>
          </cell>
          <cell r="I1745" t="str">
            <v>6,2 FTOH</v>
          </cell>
          <cell r="J1745">
            <v>500</v>
          </cell>
          <cell r="K1745" t="str">
            <v>A</v>
          </cell>
          <cell r="L1745">
            <v>2</v>
          </cell>
          <cell r="M1745">
            <v>96</v>
          </cell>
          <cell r="N1745">
            <v>5</v>
          </cell>
          <cell r="O1745" t="str">
            <v xml:space="preserve">Human </v>
          </cell>
          <cell r="P1745" t="str">
            <v>S1500+</v>
          </cell>
          <cell r="Q1745" t="str">
            <v>HepaRG</v>
          </cell>
          <cell r="R1745" t="str">
            <v>2D</v>
          </cell>
          <cell r="S1745" t="str">
            <v>NA</v>
          </cell>
          <cell r="T1745" t="str">
            <v>NA</v>
          </cell>
          <cell r="U1745" t="str">
            <v>NA</v>
          </cell>
        </row>
        <row r="1746">
          <cell r="A1746" t="str">
            <v>Plate7-N4</v>
          </cell>
          <cell r="B1746">
            <v>1684</v>
          </cell>
          <cell r="C1746">
            <v>7</v>
          </cell>
          <cell r="D1746" t="str">
            <v>17-0907-P2R2_N4_6A_4</v>
          </cell>
          <cell r="E1746" t="str">
            <v>17-0907-P2R2</v>
          </cell>
          <cell r="F1746" t="str">
            <v>N4</v>
          </cell>
          <cell r="G1746" t="str">
            <v>6A</v>
          </cell>
          <cell r="H1746">
            <v>4</v>
          </cell>
          <cell r="I1746" t="str">
            <v>6,2 FTOH</v>
          </cell>
          <cell r="J1746">
            <v>500</v>
          </cell>
          <cell r="K1746" t="str">
            <v>A</v>
          </cell>
          <cell r="L1746">
            <v>2</v>
          </cell>
          <cell r="M1746">
            <v>96</v>
          </cell>
          <cell r="N1746">
            <v>5</v>
          </cell>
          <cell r="O1746" t="str">
            <v xml:space="preserve">Human </v>
          </cell>
          <cell r="P1746" t="str">
            <v>S1500+</v>
          </cell>
          <cell r="Q1746" t="str">
            <v>HepaRG</v>
          </cell>
          <cell r="R1746" t="str">
            <v>2D</v>
          </cell>
          <cell r="S1746" t="str">
            <v>NA</v>
          </cell>
          <cell r="T1746" t="str">
            <v>NA</v>
          </cell>
          <cell r="U1746" t="str">
            <v>NA</v>
          </cell>
        </row>
        <row r="1747">
          <cell r="A1747" t="str">
            <v>Plate7-N5</v>
          </cell>
          <cell r="B1747">
            <v>1687</v>
          </cell>
          <cell r="C1747">
            <v>7</v>
          </cell>
          <cell r="D1747" t="str">
            <v>17-0907-P2R2_N5_6B_3</v>
          </cell>
          <cell r="E1747" t="str">
            <v>17-0907-P2R2</v>
          </cell>
          <cell r="F1747" t="str">
            <v>N5</v>
          </cell>
          <cell r="G1747" t="str">
            <v>6B</v>
          </cell>
          <cell r="H1747">
            <v>3</v>
          </cell>
          <cell r="I1747" t="str">
            <v>6,2 FTOH</v>
          </cell>
          <cell r="J1747">
            <v>158.22784810126581</v>
          </cell>
          <cell r="K1747" t="str">
            <v>B</v>
          </cell>
          <cell r="L1747">
            <v>2</v>
          </cell>
          <cell r="M1747">
            <v>96</v>
          </cell>
          <cell r="N1747">
            <v>5</v>
          </cell>
          <cell r="O1747" t="str">
            <v xml:space="preserve">Human </v>
          </cell>
          <cell r="P1747" t="str">
            <v>S1500+</v>
          </cell>
          <cell r="Q1747" t="str">
            <v>HepaRG</v>
          </cell>
          <cell r="R1747" t="str">
            <v>2D</v>
          </cell>
          <cell r="S1747" t="str">
            <v>NA</v>
          </cell>
          <cell r="T1747" t="str">
            <v>NA</v>
          </cell>
          <cell r="U1747" t="str">
            <v>NA</v>
          </cell>
        </row>
        <row r="1748">
          <cell r="A1748" t="str">
            <v>Plate7-N6</v>
          </cell>
          <cell r="B1748">
            <v>1688</v>
          </cell>
          <cell r="C1748">
            <v>7</v>
          </cell>
          <cell r="D1748" t="str">
            <v>17-0907-P2R2_N6_6B_4</v>
          </cell>
          <cell r="E1748" t="str">
            <v>17-0907-P2R2</v>
          </cell>
          <cell r="F1748" t="str">
            <v>N6</v>
          </cell>
          <cell r="G1748" t="str">
            <v>6B</v>
          </cell>
          <cell r="H1748">
            <v>4</v>
          </cell>
          <cell r="I1748" t="str">
            <v>6,2 FTOH</v>
          </cell>
          <cell r="J1748">
            <v>158.22784810126581</v>
          </cell>
          <cell r="K1748" t="str">
            <v>B</v>
          </cell>
          <cell r="L1748">
            <v>2</v>
          </cell>
          <cell r="M1748">
            <v>96</v>
          </cell>
          <cell r="N1748">
            <v>5</v>
          </cell>
          <cell r="O1748" t="str">
            <v xml:space="preserve">Human </v>
          </cell>
          <cell r="P1748" t="str">
            <v>S1500+</v>
          </cell>
          <cell r="Q1748" t="str">
            <v>HepaRG</v>
          </cell>
          <cell r="R1748" t="str">
            <v>2D</v>
          </cell>
          <cell r="S1748" t="str">
            <v>NA</v>
          </cell>
          <cell r="T1748" t="str">
            <v>NA</v>
          </cell>
          <cell r="U1748" t="str">
            <v>NA</v>
          </cell>
        </row>
        <row r="1749">
          <cell r="A1749" t="str">
            <v>Plate7-N7</v>
          </cell>
          <cell r="B1749">
            <v>1691</v>
          </cell>
          <cell r="C1749">
            <v>7</v>
          </cell>
          <cell r="D1749" t="str">
            <v>17-0907-P2R2_N7_6C_3</v>
          </cell>
          <cell r="E1749" t="str">
            <v>17-0907-P2R2</v>
          </cell>
          <cell r="F1749" t="str">
            <v>N7</v>
          </cell>
          <cell r="G1749" t="str">
            <v>6C</v>
          </cell>
          <cell r="H1749">
            <v>3</v>
          </cell>
          <cell r="I1749" t="str">
            <v>6,2 FTOH</v>
          </cell>
          <cell r="J1749">
            <v>50.072103829514496</v>
          </cell>
          <cell r="K1749" t="str">
            <v>C</v>
          </cell>
          <cell r="L1749">
            <v>2</v>
          </cell>
          <cell r="M1749">
            <v>96</v>
          </cell>
          <cell r="N1749">
            <v>5</v>
          </cell>
          <cell r="O1749" t="str">
            <v xml:space="preserve">Human </v>
          </cell>
          <cell r="P1749" t="str">
            <v>S1500+</v>
          </cell>
          <cell r="Q1749" t="str">
            <v>HepaRG</v>
          </cell>
          <cell r="R1749" t="str">
            <v>2D</v>
          </cell>
          <cell r="S1749" t="str">
            <v>NA</v>
          </cell>
          <cell r="T1749" t="str">
            <v>NA</v>
          </cell>
          <cell r="U1749" t="str">
            <v>NA</v>
          </cell>
        </row>
        <row r="1750">
          <cell r="A1750" t="str">
            <v>Plate7-N8</v>
          </cell>
          <cell r="B1750">
            <v>1692</v>
          </cell>
          <cell r="C1750">
            <v>7</v>
          </cell>
          <cell r="D1750" t="str">
            <v>17-0907-P2R2_N8_6C_4</v>
          </cell>
          <cell r="E1750" t="str">
            <v>17-0907-P2R2</v>
          </cell>
          <cell r="F1750" t="str">
            <v>N8</v>
          </cell>
          <cell r="G1750" t="str">
            <v>6C</v>
          </cell>
          <cell r="H1750">
            <v>4</v>
          </cell>
          <cell r="I1750" t="str">
            <v>6,2 FTOH</v>
          </cell>
          <cell r="J1750">
            <v>50.072103829514496</v>
          </cell>
          <cell r="K1750" t="str">
            <v>C</v>
          </cell>
          <cell r="L1750">
            <v>2</v>
          </cell>
          <cell r="M1750">
            <v>96</v>
          </cell>
          <cell r="N1750">
            <v>5</v>
          </cell>
          <cell r="O1750" t="str">
            <v xml:space="preserve">Human </v>
          </cell>
          <cell r="P1750" t="str">
            <v>S1500+</v>
          </cell>
          <cell r="Q1750" t="str">
            <v>HepaRG</v>
          </cell>
          <cell r="R1750" t="str">
            <v>2D</v>
          </cell>
          <cell r="S1750" t="str">
            <v>NA</v>
          </cell>
          <cell r="T1750" t="str">
            <v>NA</v>
          </cell>
          <cell r="U1750" t="str">
            <v>NA</v>
          </cell>
        </row>
        <row r="1751">
          <cell r="A1751" t="str">
            <v>Plate7-N9</v>
          </cell>
          <cell r="B1751">
            <v>1695</v>
          </cell>
          <cell r="C1751">
            <v>7</v>
          </cell>
          <cell r="D1751" t="str">
            <v>17-0907-P2R2_N9_6D_3</v>
          </cell>
          <cell r="E1751" t="str">
            <v>17-0907-P2R2</v>
          </cell>
          <cell r="F1751" t="str">
            <v>N9</v>
          </cell>
          <cell r="G1751" t="str">
            <v>6D</v>
          </cell>
          <cell r="H1751">
            <v>3</v>
          </cell>
          <cell r="I1751" t="str">
            <v>6,2 FTOH</v>
          </cell>
          <cell r="J1751">
            <v>15.84560247769446</v>
          </cell>
          <cell r="K1751" t="str">
            <v>D</v>
          </cell>
          <cell r="L1751">
            <v>2</v>
          </cell>
          <cell r="M1751">
            <v>96</v>
          </cell>
          <cell r="N1751">
            <v>5</v>
          </cell>
          <cell r="O1751" t="str">
            <v xml:space="preserve">Human </v>
          </cell>
          <cell r="P1751" t="str">
            <v>S1500+</v>
          </cell>
          <cell r="Q1751" t="str">
            <v>HepaRG</v>
          </cell>
          <cell r="R1751" t="str">
            <v>2D</v>
          </cell>
          <cell r="S1751" t="str">
            <v>NA</v>
          </cell>
          <cell r="T1751" t="str">
            <v>NA</v>
          </cell>
          <cell r="U1751" t="str">
            <v>NA</v>
          </cell>
        </row>
        <row r="1752">
          <cell r="A1752" t="str">
            <v>Plate8-A1</v>
          </cell>
          <cell r="B1752">
            <v>1991</v>
          </cell>
          <cell r="C1752">
            <v>8</v>
          </cell>
          <cell r="D1752" t="str">
            <v>17-0907-P3R2_A1_NTP- CONTROL-1_1</v>
          </cell>
          <cell r="E1752" t="str">
            <v>17-0907-P3R2</v>
          </cell>
          <cell r="F1752" t="str">
            <v>A1</v>
          </cell>
          <cell r="G1752" t="str">
            <v>NTP- CONTROL-1</v>
          </cell>
          <cell r="H1752">
            <v>1</v>
          </cell>
          <cell r="I1752" t="str">
            <v>RNA-control1</v>
          </cell>
          <cell r="J1752" t="str">
            <v>NA</v>
          </cell>
          <cell r="K1752" t="str">
            <v>NA</v>
          </cell>
          <cell r="L1752">
            <v>2</v>
          </cell>
          <cell r="M1752">
            <v>96</v>
          </cell>
          <cell r="N1752">
            <v>5</v>
          </cell>
          <cell r="O1752" t="str">
            <v xml:space="preserve">Human </v>
          </cell>
          <cell r="P1752" t="str">
            <v>S1500+</v>
          </cell>
          <cell r="Q1752" t="str">
            <v>HepaRG</v>
          </cell>
          <cell r="R1752" t="str">
            <v>2D</v>
          </cell>
          <cell r="S1752" t="str">
            <v>NA</v>
          </cell>
          <cell r="T1752" t="str">
            <v>NA</v>
          </cell>
          <cell r="U1752" t="str">
            <v>NA</v>
          </cell>
        </row>
        <row r="1753">
          <cell r="A1753" t="str">
            <v>Plate8-B1</v>
          </cell>
          <cell r="B1753">
            <v>1992</v>
          </cell>
          <cell r="C1753">
            <v>8</v>
          </cell>
          <cell r="D1753" t="str">
            <v>17-0907-P3R2_B1_NTP- CONTROL-2_2</v>
          </cell>
          <cell r="E1753" t="str">
            <v>17-0907-P3R2</v>
          </cell>
          <cell r="F1753" t="str">
            <v>B1</v>
          </cell>
          <cell r="G1753" t="str">
            <v>NTP- CONTROL-2</v>
          </cell>
          <cell r="H1753">
            <v>2</v>
          </cell>
          <cell r="I1753" t="str">
            <v>RNA-control1</v>
          </cell>
          <cell r="J1753" t="str">
            <v>NA</v>
          </cell>
          <cell r="K1753" t="str">
            <v>NA</v>
          </cell>
          <cell r="L1753">
            <v>2</v>
          </cell>
          <cell r="M1753">
            <v>96</v>
          </cell>
          <cell r="N1753">
            <v>5</v>
          </cell>
          <cell r="O1753" t="str">
            <v xml:space="preserve">Human </v>
          </cell>
          <cell r="P1753" t="str">
            <v>S1500+</v>
          </cell>
          <cell r="Q1753" t="str">
            <v>HepaRG</v>
          </cell>
          <cell r="R1753" t="str">
            <v>2D</v>
          </cell>
          <cell r="S1753" t="str">
            <v>NA</v>
          </cell>
          <cell r="T1753" t="str">
            <v>NA</v>
          </cell>
          <cell r="U1753" t="str">
            <v>NA</v>
          </cell>
        </row>
        <row r="1754">
          <cell r="A1754" t="str">
            <v>Plate8-C1</v>
          </cell>
          <cell r="B1754">
            <v>1993</v>
          </cell>
          <cell r="C1754">
            <v>8</v>
          </cell>
          <cell r="D1754" t="str">
            <v>17-0907-P3R2_C1_NTP- CONTROL-3_1</v>
          </cell>
          <cell r="E1754" t="str">
            <v>17-0907-P3R2</v>
          </cell>
          <cell r="F1754" t="str">
            <v>C1</v>
          </cell>
          <cell r="G1754" t="str">
            <v>NTP- CONTROL-3</v>
          </cell>
          <cell r="H1754">
            <v>1</v>
          </cell>
          <cell r="I1754" t="str">
            <v>RNA-control2</v>
          </cell>
          <cell r="J1754" t="str">
            <v>NA</v>
          </cell>
          <cell r="K1754" t="str">
            <v>NA</v>
          </cell>
          <cell r="L1754">
            <v>2</v>
          </cell>
          <cell r="M1754">
            <v>96</v>
          </cell>
          <cell r="N1754">
            <v>5</v>
          </cell>
          <cell r="O1754" t="str">
            <v xml:space="preserve">Human </v>
          </cell>
          <cell r="P1754" t="str">
            <v>S1500+</v>
          </cell>
          <cell r="Q1754" t="str">
            <v>HepaRG</v>
          </cell>
          <cell r="R1754" t="str">
            <v>2D</v>
          </cell>
          <cell r="S1754" t="str">
            <v>NA</v>
          </cell>
          <cell r="T1754" t="str">
            <v>NA</v>
          </cell>
          <cell r="U1754" t="str">
            <v>NA</v>
          </cell>
        </row>
        <row r="1755">
          <cell r="A1755" t="str">
            <v>Plate8-C10</v>
          </cell>
          <cell r="B1755">
            <v>1764</v>
          </cell>
          <cell r="C1755">
            <v>8</v>
          </cell>
          <cell r="D1755" t="str">
            <v>17-0907-P3R2_C10_1D_2</v>
          </cell>
          <cell r="E1755" t="str">
            <v>17-0907-P3R2</v>
          </cell>
          <cell r="F1755" t="str">
            <v>C10</v>
          </cell>
          <cell r="G1755" t="str">
            <v>1D</v>
          </cell>
          <cell r="H1755">
            <v>2</v>
          </cell>
          <cell r="I1755" t="str">
            <v>8:2 FTOH</v>
          </cell>
          <cell r="J1755">
            <v>15.84560247769446</v>
          </cell>
          <cell r="K1755" t="str">
            <v>D</v>
          </cell>
          <cell r="L1755">
            <v>2</v>
          </cell>
          <cell r="M1755">
            <v>96</v>
          </cell>
          <cell r="N1755">
            <v>5</v>
          </cell>
          <cell r="O1755" t="str">
            <v xml:space="preserve">Human </v>
          </cell>
          <cell r="P1755" t="str">
            <v>S1500+</v>
          </cell>
          <cell r="Q1755" t="str">
            <v>HepaRG</v>
          </cell>
          <cell r="R1755" t="str">
            <v>2D</v>
          </cell>
          <cell r="S1755" t="str">
            <v>NA</v>
          </cell>
          <cell r="T1755" t="str">
            <v>NA</v>
          </cell>
          <cell r="U1755" t="str">
            <v>NA</v>
          </cell>
        </row>
        <row r="1756">
          <cell r="A1756" t="str">
            <v>Plate8-C11</v>
          </cell>
          <cell r="B1756">
            <v>1767</v>
          </cell>
          <cell r="C1756">
            <v>8</v>
          </cell>
          <cell r="D1756" t="str">
            <v>17-0907-P3R2_C11_1E_1</v>
          </cell>
          <cell r="E1756" t="str">
            <v>17-0907-P3R2</v>
          </cell>
          <cell r="F1756" t="str">
            <v>C11</v>
          </cell>
          <cell r="G1756" t="str">
            <v>1E</v>
          </cell>
          <cell r="H1756">
            <v>1</v>
          </cell>
          <cell r="I1756" t="str">
            <v>8:2 FTOH</v>
          </cell>
          <cell r="J1756">
            <v>5.0144311638273606</v>
          </cell>
          <cell r="K1756" t="str">
            <v>E</v>
          </cell>
          <cell r="L1756">
            <v>2</v>
          </cell>
          <cell r="M1756">
            <v>96</v>
          </cell>
          <cell r="N1756">
            <v>5</v>
          </cell>
          <cell r="O1756" t="str">
            <v xml:space="preserve">Human </v>
          </cell>
          <cell r="P1756" t="str">
            <v>S1500+</v>
          </cell>
          <cell r="Q1756" t="str">
            <v>HepaRG</v>
          </cell>
          <cell r="R1756" t="str">
            <v>2D</v>
          </cell>
          <cell r="S1756" t="str">
            <v>NA</v>
          </cell>
          <cell r="T1756" t="str">
            <v>NA</v>
          </cell>
          <cell r="U1756" t="str">
            <v>NA</v>
          </cell>
        </row>
        <row r="1757">
          <cell r="A1757" t="str">
            <v>Plate8-C12</v>
          </cell>
          <cell r="B1757">
            <v>1768</v>
          </cell>
          <cell r="C1757">
            <v>8</v>
          </cell>
          <cell r="D1757" t="str">
            <v>17-0907-P3R2_C12_1E_2</v>
          </cell>
          <cell r="E1757" t="str">
            <v>17-0907-P3R2</v>
          </cell>
          <cell r="F1757" t="str">
            <v>C12</v>
          </cell>
          <cell r="G1757" t="str">
            <v>1E</v>
          </cell>
          <cell r="H1757">
            <v>2</v>
          </cell>
          <cell r="I1757" t="str">
            <v>8:2 FTOH</v>
          </cell>
          <cell r="J1757">
            <v>5.0144311638273606</v>
          </cell>
          <cell r="K1757" t="str">
            <v>E</v>
          </cell>
          <cell r="L1757">
            <v>2</v>
          </cell>
          <cell r="M1757">
            <v>96</v>
          </cell>
          <cell r="N1757">
            <v>5</v>
          </cell>
          <cell r="O1757" t="str">
            <v xml:space="preserve">Human </v>
          </cell>
          <cell r="P1757" t="str">
            <v>S1500+</v>
          </cell>
          <cell r="Q1757" t="str">
            <v>HepaRG</v>
          </cell>
          <cell r="R1757" t="str">
            <v>2D</v>
          </cell>
          <cell r="S1757" t="str">
            <v>NA</v>
          </cell>
          <cell r="T1757" t="str">
            <v>NA</v>
          </cell>
          <cell r="U1757" t="str">
            <v>NA</v>
          </cell>
        </row>
        <row r="1758">
          <cell r="A1758" t="str">
            <v>Plate8-C13</v>
          </cell>
          <cell r="B1758">
            <v>1967</v>
          </cell>
          <cell r="C1758">
            <v>8</v>
          </cell>
          <cell r="D1758" t="str">
            <v>17-0907-P3R2_C13_MeOH _1</v>
          </cell>
          <cell r="E1758" t="str">
            <v>17-0907-P3R2</v>
          </cell>
          <cell r="F1758" t="str">
            <v>C13</v>
          </cell>
          <cell r="G1758" t="str">
            <v xml:space="preserve">MeOH </v>
          </cell>
          <cell r="H1758">
            <v>1</v>
          </cell>
          <cell r="I1758" t="str">
            <v>MeOH control</v>
          </cell>
          <cell r="J1758">
            <v>0</v>
          </cell>
          <cell r="K1758" t="str">
            <v>NA</v>
          </cell>
          <cell r="L1758">
            <v>2</v>
          </cell>
          <cell r="M1758">
            <v>96</v>
          </cell>
          <cell r="N1758">
            <v>5</v>
          </cell>
          <cell r="O1758" t="str">
            <v xml:space="preserve">Human </v>
          </cell>
          <cell r="P1758" t="str">
            <v>S1500+</v>
          </cell>
          <cell r="Q1758" t="str">
            <v>HepaRG</v>
          </cell>
          <cell r="R1758" t="str">
            <v>2D</v>
          </cell>
          <cell r="S1758" t="str">
            <v>NA</v>
          </cell>
          <cell r="T1758" t="str">
            <v>NA</v>
          </cell>
          <cell r="U1758" t="str">
            <v>NA</v>
          </cell>
        </row>
        <row r="1759">
          <cell r="A1759" t="str">
            <v>Plate8-C14</v>
          </cell>
          <cell r="B1759">
            <v>1968</v>
          </cell>
          <cell r="C1759">
            <v>8</v>
          </cell>
          <cell r="D1759" t="str">
            <v>17-0907-P3R2_C14_MeOH _2</v>
          </cell>
          <cell r="E1759" t="str">
            <v>17-0907-P3R2</v>
          </cell>
          <cell r="F1759" t="str">
            <v>C14</v>
          </cell>
          <cell r="G1759" t="str">
            <v xml:space="preserve">MeOH </v>
          </cell>
          <cell r="H1759">
            <v>2</v>
          </cell>
          <cell r="I1759" t="str">
            <v>MeOH control</v>
          </cell>
          <cell r="J1759">
            <v>0</v>
          </cell>
          <cell r="K1759" t="str">
            <v>NA</v>
          </cell>
          <cell r="L1759">
            <v>2</v>
          </cell>
          <cell r="M1759">
            <v>96</v>
          </cell>
          <cell r="N1759">
            <v>5</v>
          </cell>
          <cell r="O1759" t="str">
            <v xml:space="preserve">Human </v>
          </cell>
          <cell r="P1759" t="str">
            <v>S1500+</v>
          </cell>
          <cell r="Q1759" t="str">
            <v>HepaRG</v>
          </cell>
          <cell r="R1759" t="str">
            <v>2D</v>
          </cell>
          <cell r="S1759" t="str">
            <v>NA</v>
          </cell>
          <cell r="T1759" t="str">
            <v>NA</v>
          </cell>
          <cell r="U1759" t="str">
            <v>NA</v>
          </cell>
        </row>
        <row r="1760">
          <cell r="A1760" t="str">
            <v>Plate8-C15</v>
          </cell>
          <cell r="B1760">
            <v>1771</v>
          </cell>
          <cell r="C1760">
            <v>8</v>
          </cell>
          <cell r="D1760" t="str">
            <v>17-0907-P3R2_C15_1F_1</v>
          </cell>
          <cell r="E1760" t="str">
            <v>17-0907-P3R2</v>
          </cell>
          <cell r="F1760" t="str">
            <v>C15</v>
          </cell>
          <cell r="G1760" t="str">
            <v>1F</v>
          </cell>
          <cell r="H1760">
            <v>1</v>
          </cell>
          <cell r="I1760" t="str">
            <v>8:2 FTOH</v>
          </cell>
          <cell r="J1760">
            <v>1.5868453050086584</v>
          </cell>
          <cell r="K1760" t="str">
            <v>F</v>
          </cell>
          <cell r="L1760">
            <v>2</v>
          </cell>
          <cell r="M1760">
            <v>96</v>
          </cell>
          <cell r="N1760">
            <v>5</v>
          </cell>
          <cell r="O1760" t="str">
            <v xml:space="preserve">Human </v>
          </cell>
          <cell r="P1760" t="str">
            <v>S1500+</v>
          </cell>
          <cell r="Q1760" t="str">
            <v>HepaRG</v>
          </cell>
          <cell r="R1760" t="str">
            <v>2D</v>
          </cell>
          <cell r="S1760" t="str">
            <v>NA</v>
          </cell>
          <cell r="T1760" t="str">
            <v>NA</v>
          </cell>
          <cell r="U1760" t="str">
            <v>NA</v>
          </cell>
        </row>
        <row r="1761">
          <cell r="A1761" t="str">
            <v>Plate8-C16</v>
          </cell>
          <cell r="B1761">
            <v>1772</v>
          </cell>
          <cell r="C1761">
            <v>8</v>
          </cell>
          <cell r="D1761" t="str">
            <v>17-0907-P3R2_C16_1F_2</v>
          </cell>
          <cell r="E1761" t="str">
            <v>17-0907-P3R2</v>
          </cell>
          <cell r="F1761" t="str">
            <v>C16</v>
          </cell>
          <cell r="G1761" t="str">
            <v>1F</v>
          </cell>
          <cell r="H1761">
            <v>2</v>
          </cell>
          <cell r="I1761" t="str">
            <v>8:2 FTOH</v>
          </cell>
          <cell r="J1761">
            <v>1.5868453050086584</v>
          </cell>
          <cell r="K1761" t="str">
            <v>F</v>
          </cell>
          <cell r="L1761">
            <v>2</v>
          </cell>
          <cell r="M1761">
            <v>96</v>
          </cell>
          <cell r="N1761">
            <v>5</v>
          </cell>
          <cell r="O1761" t="str">
            <v xml:space="preserve">Human </v>
          </cell>
          <cell r="P1761" t="str">
            <v>S1500+</v>
          </cell>
          <cell r="Q1761" t="str">
            <v>HepaRG</v>
          </cell>
          <cell r="R1761" t="str">
            <v>2D</v>
          </cell>
          <cell r="S1761" t="str">
            <v>NA</v>
          </cell>
          <cell r="T1761" t="str">
            <v>NA</v>
          </cell>
          <cell r="U1761" t="str">
            <v>NA</v>
          </cell>
        </row>
        <row r="1762">
          <cell r="A1762" t="str">
            <v>Plate8-C17</v>
          </cell>
          <cell r="B1762">
            <v>1775</v>
          </cell>
          <cell r="C1762">
            <v>8</v>
          </cell>
          <cell r="D1762" t="str">
            <v>17-0907-P3R2_C17_1G_1</v>
          </cell>
          <cell r="E1762" t="str">
            <v>17-0907-P3R2</v>
          </cell>
          <cell r="F1762" t="str">
            <v>C17</v>
          </cell>
          <cell r="G1762" t="str">
            <v>1G</v>
          </cell>
          <cell r="H1762">
            <v>1</v>
          </cell>
          <cell r="I1762" t="str">
            <v>8:2 FTOH</v>
          </cell>
          <cell r="J1762">
            <v>0.50216623576223363</v>
          </cell>
          <cell r="K1762" t="str">
            <v>G</v>
          </cell>
          <cell r="L1762">
            <v>2</v>
          </cell>
          <cell r="M1762">
            <v>96</v>
          </cell>
          <cell r="N1762">
            <v>5</v>
          </cell>
          <cell r="O1762" t="str">
            <v xml:space="preserve">Human </v>
          </cell>
          <cell r="P1762" t="str">
            <v>S1500+</v>
          </cell>
          <cell r="Q1762" t="str">
            <v>HepaRG</v>
          </cell>
          <cell r="R1762" t="str">
            <v>2D</v>
          </cell>
          <cell r="S1762" t="str">
            <v>NA</v>
          </cell>
          <cell r="T1762" t="str">
            <v>NA</v>
          </cell>
          <cell r="U1762" t="str">
            <v>NA</v>
          </cell>
        </row>
        <row r="1763">
          <cell r="A1763" t="str">
            <v>Plate8-C18</v>
          </cell>
          <cell r="B1763">
            <v>1776</v>
          </cell>
          <cell r="C1763">
            <v>8</v>
          </cell>
          <cell r="D1763" t="str">
            <v>17-0907-P3R2_C18_1G_2</v>
          </cell>
          <cell r="E1763" t="str">
            <v>17-0907-P3R2</v>
          </cell>
          <cell r="F1763" t="str">
            <v>C18</v>
          </cell>
          <cell r="G1763" t="str">
            <v>1G</v>
          </cell>
          <cell r="H1763">
            <v>2</v>
          </cell>
          <cell r="I1763" t="str">
            <v>8:2 FTOH</v>
          </cell>
          <cell r="J1763">
            <v>0.50216623576223363</v>
          </cell>
          <cell r="K1763" t="str">
            <v>G</v>
          </cell>
          <cell r="L1763">
            <v>2</v>
          </cell>
          <cell r="M1763">
            <v>96</v>
          </cell>
          <cell r="N1763">
            <v>5</v>
          </cell>
          <cell r="O1763" t="str">
            <v xml:space="preserve">Human </v>
          </cell>
          <cell r="P1763" t="str">
            <v>S1500+</v>
          </cell>
          <cell r="Q1763" t="str">
            <v>HepaRG</v>
          </cell>
          <cell r="R1763" t="str">
            <v>2D</v>
          </cell>
          <cell r="S1763" t="str">
            <v>NA</v>
          </cell>
          <cell r="T1763" t="str">
            <v>NA</v>
          </cell>
          <cell r="U1763" t="str">
            <v>NA</v>
          </cell>
        </row>
        <row r="1764">
          <cell r="A1764" t="str">
            <v>Plate8-C19</v>
          </cell>
          <cell r="B1764">
            <v>1779</v>
          </cell>
          <cell r="C1764">
            <v>8</v>
          </cell>
          <cell r="D1764" t="str">
            <v>17-0907-P3R2_C19_1H_1</v>
          </cell>
          <cell r="E1764" t="str">
            <v>17-0907-P3R2</v>
          </cell>
          <cell r="F1764" t="str">
            <v>C19</v>
          </cell>
          <cell r="G1764" t="str">
            <v>1H</v>
          </cell>
          <cell r="H1764">
            <v>1</v>
          </cell>
          <cell r="I1764" t="str">
            <v>8:2 FTOH</v>
          </cell>
          <cell r="J1764">
            <v>0.15891336574754228</v>
          </cell>
          <cell r="K1764" t="str">
            <v>H</v>
          </cell>
          <cell r="L1764">
            <v>2</v>
          </cell>
          <cell r="M1764">
            <v>96</v>
          </cell>
          <cell r="N1764">
            <v>5</v>
          </cell>
          <cell r="O1764" t="str">
            <v xml:space="preserve">Human </v>
          </cell>
          <cell r="P1764" t="str">
            <v>S1500+</v>
          </cell>
          <cell r="Q1764" t="str">
            <v>HepaRG</v>
          </cell>
          <cell r="R1764" t="str">
            <v>2D</v>
          </cell>
          <cell r="S1764" t="str">
            <v>NA</v>
          </cell>
          <cell r="T1764" t="str">
            <v>NA</v>
          </cell>
          <cell r="U1764" t="str">
            <v>NA</v>
          </cell>
        </row>
        <row r="1765">
          <cell r="A1765" t="str">
            <v>Plate8-C20</v>
          </cell>
          <cell r="B1765">
            <v>1780</v>
          </cell>
          <cell r="C1765">
            <v>8</v>
          </cell>
          <cell r="D1765" t="str">
            <v>17-0907-P3R2_C20_1H_2</v>
          </cell>
          <cell r="E1765" t="str">
            <v>17-0907-P3R2</v>
          </cell>
          <cell r="F1765" t="str">
            <v>C20</v>
          </cell>
          <cell r="G1765" t="str">
            <v>1H</v>
          </cell>
          <cell r="H1765">
            <v>2</v>
          </cell>
          <cell r="I1765" t="str">
            <v>8:2 FTOH</v>
          </cell>
          <cell r="J1765">
            <v>0.15891336574754228</v>
          </cell>
          <cell r="K1765" t="str">
            <v>H</v>
          </cell>
          <cell r="L1765">
            <v>2</v>
          </cell>
          <cell r="M1765">
            <v>96</v>
          </cell>
          <cell r="N1765">
            <v>5</v>
          </cell>
          <cell r="O1765" t="str">
            <v xml:space="preserve">Human </v>
          </cell>
          <cell r="P1765" t="str">
            <v>S1500+</v>
          </cell>
          <cell r="Q1765" t="str">
            <v>HepaRG</v>
          </cell>
          <cell r="R1765" t="str">
            <v>2D</v>
          </cell>
          <cell r="S1765" t="str">
            <v>NA</v>
          </cell>
          <cell r="T1765" t="str">
            <v>NA</v>
          </cell>
          <cell r="U1765" t="str">
            <v>NA</v>
          </cell>
        </row>
        <row r="1766">
          <cell r="A1766" t="str">
            <v>Plate8-C21</v>
          </cell>
          <cell r="B1766">
            <v>1783</v>
          </cell>
          <cell r="C1766">
            <v>8</v>
          </cell>
          <cell r="D1766" t="str">
            <v>17-0907-P3R2_C21_1I_1</v>
          </cell>
          <cell r="E1766" t="str">
            <v>17-0907-P3R2</v>
          </cell>
          <cell r="F1766" t="str">
            <v>C21</v>
          </cell>
          <cell r="G1766" t="str">
            <v>1I</v>
          </cell>
          <cell r="H1766">
            <v>1</v>
          </cell>
          <cell r="I1766" t="str">
            <v>8:2 FTOH</v>
          </cell>
          <cell r="J1766">
            <v>5.0289039793526037E-2</v>
          </cell>
          <cell r="K1766" t="str">
            <v>I</v>
          </cell>
          <cell r="L1766">
            <v>2</v>
          </cell>
          <cell r="M1766">
            <v>96</v>
          </cell>
          <cell r="N1766">
            <v>5</v>
          </cell>
          <cell r="O1766" t="str">
            <v xml:space="preserve">Human </v>
          </cell>
          <cell r="P1766" t="str">
            <v>S1500+</v>
          </cell>
          <cell r="Q1766" t="str">
            <v>HepaRG</v>
          </cell>
          <cell r="R1766" t="str">
            <v>2D</v>
          </cell>
          <cell r="S1766" t="str">
            <v>NA</v>
          </cell>
          <cell r="T1766" t="str">
            <v>NA</v>
          </cell>
          <cell r="U1766" t="str">
            <v>NA</v>
          </cell>
        </row>
        <row r="1767">
          <cell r="A1767" t="str">
            <v>Plate8-C22</v>
          </cell>
          <cell r="B1767">
            <v>1784</v>
          </cell>
          <cell r="C1767">
            <v>8</v>
          </cell>
          <cell r="D1767" t="str">
            <v>17-0907-P3R2_C22_1I_2</v>
          </cell>
          <cell r="E1767" t="str">
            <v>17-0907-P3R2</v>
          </cell>
          <cell r="F1767" t="str">
            <v>C22</v>
          </cell>
          <cell r="G1767" t="str">
            <v>1I</v>
          </cell>
          <cell r="H1767">
            <v>2</v>
          </cell>
          <cell r="I1767" t="str">
            <v>8:2 FTOH</v>
          </cell>
          <cell r="J1767">
            <v>5.0289039793526037E-2</v>
          </cell>
          <cell r="K1767" t="str">
            <v>I</v>
          </cell>
          <cell r="L1767">
            <v>2</v>
          </cell>
          <cell r="M1767">
            <v>96</v>
          </cell>
          <cell r="N1767">
            <v>5</v>
          </cell>
          <cell r="O1767" t="str">
            <v xml:space="preserve">Human </v>
          </cell>
          <cell r="P1767" t="str">
            <v>S1500+</v>
          </cell>
          <cell r="Q1767" t="str">
            <v>HepaRG</v>
          </cell>
          <cell r="R1767" t="str">
            <v>2D</v>
          </cell>
          <cell r="S1767" t="str">
            <v>NA</v>
          </cell>
          <cell r="T1767" t="str">
            <v>NA</v>
          </cell>
          <cell r="U1767" t="str">
            <v>NA</v>
          </cell>
        </row>
        <row r="1768">
          <cell r="A1768" t="str">
            <v>Plate8-C3</v>
          </cell>
          <cell r="B1768">
            <v>1751</v>
          </cell>
          <cell r="C1768">
            <v>8</v>
          </cell>
          <cell r="D1768" t="str">
            <v>17-0907-P3R2_C3_1A_1</v>
          </cell>
          <cell r="E1768" t="str">
            <v>17-0907-P3R2</v>
          </cell>
          <cell r="F1768" t="str">
            <v>C3</v>
          </cell>
          <cell r="G1768" t="str">
            <v>1A</v>
          </cell>
          <cell r="H1768">
            <v>1</v>
          </cell>
          <cell r="I1768" t="str">
            <v>8:2 FTOH</v>
          </cell>
          <cell r="J1768">
            <v>500</v>
          </cell>
          <cell r="K1768" t="str">
            <v>A</v>
          </cell>
          <cell r="L1768">
            <v>2</v>
          </cell>
          <cell r="M1768">
            <v>96</v>
          </cell>
          <cell r="N1768">
            <v>5</v>
          </cell>
          <cell r="O1768" t="str">
            <v xml:space="preserve">Human </v>
          </cell>
          <cell r="P1768" t="str">
            <v>S1500+</v>
          </cell>
          <cell r="Q1768" t="str">
            <v>HepaRG</v>
          </cell>
          <cell r="R1768" t="str">
            <v>2D</v>
          </cell>
          <cell r="S1768" t="str">
            <v>NA</v>
          </cell>
          <cell r="T1768" t="str">
            <v>NA</v>
          </cell>
          <cell r="U1768" t="str">
            <v>NA</v>
          </cell>
        </row>
        <row r="1769">
          <cell r="A1769" t="str">
            <v>Plate8-C4</v>
          </cell>
          <cell r="B1769">
            <v>1752</v>
          </cell>
          <cell r="C1769">
            <v>8</v>
          </cell>
          <cell r="D1769" t="str">
            <v>17-0907-P3R2_C4_1A_2</v>
          </cell>
          <cell r="E1769" t="str">
            <v>17-0907-P3R2</v>
          </cell>
          <cell r="F1769" t="str">
            <v>C4</v>
          </cell>
          <cell r="G1769" t="str">
            <v>1A</v>
          </cell>
          <cell r="H1769">
            <v>2</v>
          </cell>
          <cell r="I1769" t="str">
            <v>8:2 FTOH</v>
          </cell>
          <cell r="J1769">
            <v>500</v>
          </cell>
          <cell r="K1769" t="str">
            <v>A</v>
          </cell>
          <cell r="L1769">
            <v>2</v>
          </cell>
          <cell r="M1769">
            <v>96</v>
          </cell>
          <cell r="N1769">
            <v>5</v>
          </cell>
          <cell r="O1769" t="str">
            <v xml:space="preserve">Human </v>
          </cell>
          <cell r="P1769" t="str">
            <v>S1500+</v>
          </cell>
          <cell r="Q1769" t="str">
            <v>HepaRG</v>
          </cell>
          <cell r="R1769" t="str">
            <v>2D</v>
          </cell>
          <cell r="S1769" t="str">
            <v>NA</v>
          </cell>
          <cell r="T1769" t="str">
            <v>NA</v>
          </cell>
          <cell r="U1769" t="str">
            <v>NA</v>
          </cell>
        </row>
        <row r="1770">
          <cell r="A1770" t="str">
            <v>Plate8-C5</v>
          </cell>
          <cell r="B1770">
            <v>1755</v>
          </cell>
          <cell r="C1770">
            <v>8</v>
          </cell>
          <cell r="D1770" t="str">
            <v>17-0907-P3R2_C5_1B_1</v>
          </cell>
          <cell r="E1770" t="str">
            <v>17-0907-P3R2</v>
          </cell>
          <cell r="F1770" t="str">
            <v>C5</v>
          </cell>
          <cell r="G1770" t="str">
            <v>1B</v>
          </cell>
          <cell r="H1770">
            <v>1</v>
          </cell>
          <cell r="I1770" t="str">
            <v>8:2 FTOH</v>
          </cell>
          <cell r="J1770">
            <v>158.22784810126581</v>
          </cell>
          <cell r="K1770" t="str">
            <v>B</v>
          </cell>
          <cell r="L1770">
            <v>2</v>
          </cell>
          <cell r="M1770">
            <v>96</v>
          </cell>
          <cell r="N1770">
            <v>5</v>
          </cell>
          <cell r="O1770" t="str">
            <v xml:space="preserve">Human </v>
          </cell>
          <cell r="P1770" t="str">
            <v>S1500+</v>
          </cell>
          <cell r="Q1770" t="str">
            <v>HepaRG</v>
          </cell>
          <cell r="R1770" t="str">
            <v>2D</v>
          </cell>
          <cell r="S1770" t="str">
            <v>NA</v>
          </cell>
          <cell r="T1770" t="str">
            <v>NA</v>
          </cell>
          <cell r="U1770" t="str">
            <v>NA</v>
          </cell>
        </row>
        <row r="1771">
          <cell r="A1771" t="str">
            <v>Plate8-C6</v>
          </cell>
          <cell r="B1771">
            <v>1756</v>
          </cell>
          <cell r="C1771">
            <v>8</v>
          </cell>
          <cell r="D1771" t="str">
            <v>17-0907-P3R2_C6_1B_2</v>
          </cell>
          <cell r="E1771" t="str">
            <v>17-0907-P3R2</v>
          </cell>
          <cell r="F1771" t="str">
            <v>C6</v>
          </cell>
          <cell r="G1771" t="str">
            <v>1B</v>
          </cell>
          <cell r="H1771">
            <v>2</v>
          </cell>
          <cell r="I1771" t="str">
            <v>8:2 FTOH</v>
          </cell>
          <cell r="J1771">
            <v>158.22784810126581</v>
          </cell>
          <cell r="K1771" t="str">
            <v>B</v>
          </cell>
          <cell r="L1771">
            <v>2</v>
          </cell>
          <cell r="M1771">
            <v>96</v>
          </cell>
          <cell r="N1771">
            <v>5</v>
          </cell>
          <cell r="O1771" t="str">
            <v xml:space="preserve">Human </v>
          </cell>
          <cell r="P1771" t="str">
            <v>S1500+</v>
          </cell>
          <cell r="Q1771" t="str">
            <v>HepaRG</v>
          </cell>
          <cell r="R1771" t="str">
            <v>2D</v>
          </cell>
          <cell r="S1771" t="str">
            <v>NA</v>
          </cell>
          <cell r="T1771" t="str">
            <v>NA</v>
          </cell>
          <cell r="U1771" t="str">
            <v>NA</v>
          </cell>
        </row>
        <row r="1772">
          <cell r="A1772" t="str">
            <v>Plate8-C7</v>
          </cell>
          <cell r="B1772">
            <v>1759</v>
          </cell>
          <cell r="C1772">
            <v>8</v>
          </cell>
          <cell r="D1772" t="str">
            <v>17-0907-P3R2_C7_1C_1</v>
          </cell>
          <cell r="E1772" t="str">
            <v>17-0907-P3R2</v>
          </cell>
          <cell r="F1772" t="str">
            <v>C7</v>
          </cell>
          <cell r="G1772" t="str">
            <v>1C</v>
          </cell>
          <cell r="H1772">
            <v>1</v>
          </cell>
          <cell r="I1772" t="str">
            <v>8:2 FTOH</v>
          </cell>
          <cell r="J1772">
            <v>50.072103829514496</v>
          </cell>
          <cell r="K1772" t="str">
            <v>C</v>
          </cell>
          <cell r="L1772">
            <v>2</v>
          </cell>
          <cell r="M1772">
            <v>96</v>
          </cell>
          <cell r="N1772">
            <v>5</v>
          </cell>
          <cell r="O1772" t="str">
            <v xml:space="preserve">Human </v>
          </cell>
          <cell r="P1772" t="str">
            <v>S1500+</v>
          </cell>
          <cell r="Q1772" t="str">
            <v>HepaRG</v>
          </cell>
          <cell r="R1772" t="str">
            <v>2D</v>
          </cell>
          <cell r="S1772" t="str">
            <v>NA</v>
          </cell>
          <cell r="T1772" t="str">
            <v>NA</v>
          </cell>
          <cell r="U1772" t="str">
            <v>NA</v>
          </cell>
        </row>
        <row r="1773">
          <cell r="A1773" t="str">
            <v>Plate8-C8</v>
          </cell>
          <cell r="B1773">
            <v>1760</v>
          </cell>
          <cell r="C1773">
            <v>8</v>
          </cell>
          <cell r="D1773" t="str">
            <v>17-0907-P3R2_C8_1C_2</v>
          </cell>
          <cell r="E1773" t="str">
            <v>17-0907-P3R2</v>
          </cell>
          <cell r="F1773" t="str">
            <v>C8</v>
          </cell>
          <cell r="G1773" t="str">
            <v>1C</v>
          </cell>
          <cell r="H1773">
            <v>2</v>
          </cell>
          <cell r="I1773" t="str">
            <v>8:2 FTOH</v>
          </cell>
          <cell r="J1773">
            <v>50.072103829514496</v>
          </cell>
          <cell r="K1773" t="str">
            <v>C</v>
          </cell>
          <cell r="L1773">
            <v>2</v>
          </cell>
          <cell r="M1773">
            <v>96</v>
          </cell>
          <cell r="N1773">
            <v>5</v>
          </cell>
          <cell r="O1773" t="str">
            <v xml:space="preserve">Human </v>
          </cell>
          <cell r="P1773" t="str">
            <v>S1500+</v>
          </cell>
          <cell r="Q1773" t="str">
            <v>HepaRG</v>
          </cell>
          <cell r="R1773" t="str">
            <v>2D</v>
          </cell>
          <cell r="S1773" t="str">
            <v>NA</v>
          </cell>
          <cell r="T1773" t="str">
            <v>NA</v>
          </cell>
          <cell r="U1773" t="str">
            <v>NA</v>
          </cell>
        </row>
        <row r="1774">
          <cell r="A1774" t="str">
            <v>Plate8-C9</v>
          </cell>
          <cell r="B1774">
            <v>1763</v>
          </cell>
          <cell r="C1774">
            <v>8</v>
          </cell>
          <cell r="D1774" t="str">
            <v>17-0907-P3R2_C9_1D_1</v>
          </cell>
          <cell r="E1774" t="str">
            <v>17-0907-P3R2</v>
          </cell>
          <cell r="F1774" t="str">
            <v>C9</v>
          </cell>
          <cell r="G1774" t="str">
            <v>1D</v>
          </cell>
          <cell r="H1774">
            <v>1</v>
          </cell>
          <cell r="I1774" t="str">
            <v>8:2 FTOH</v>
          </cell>
          <cell r="J1774">
            <v>15.84560247769446</v>
          </cell>
          <cell r="K1774" t="str">
            <v>D</v>
          </cell>
          <cell r="L1774">
            <v>2</v>
          </cell>
          <cell r="M1774">
            <v>96</v>
          </cell>
          <cell r="N1774">
            <v>5</v>
          </cell>
          <cell r="O1774" t="str">
            <v xml:space="preserve">Human </v>
          </cell>
          <cell r="P1774" t="str">
            <v>S1500+</v>
          </cell>
          <cell r="Q1774" t="str">
            <v>HepaRG</v>
          </cell>
          <cell r="R1774" t="str">
            <v>2D</v>
          </cell>
          <cell r="S1774" t="str">
            <v>NA</v>
          </cell>
          <cell r="T1774" t="str">
            <v>NA</v>
          </cell>
          <cell r="U1774" t="str">
            <v>NA</v>
          </cell>
        </row>
        <row r="1775">
          <cell r="A1775" t="str">
            <v>Plate8-D1</v>
          </cell>
          <cell r="B1775">
            <v>1994</v>
          </cell>
          <cell r="C1775">
            <v>8</v>
          </cell>
          <cell r="D1775" t="str">
            <v>17-0907-P3R2_D1_NTP- CONTROL-4_2</v>
          </cell>
          <cell r="E1775" t="str">
            <v>17-0907-P3R2</v>
          </cell>
          <cell r="F1775" t="str">
            <v>D1</v>
          </cell>
          <cell r="G1775" t="str">
            <v>NTP- CONTROL-4</v>
          </cell>
          <cell r="H1775">
            <v>2</v>
          </cell>
          <cell r="I1775" t="str">
            <v>RNA-control2</v>
          </cell>
          <cell r="J1775" t="str">
            <v>NA</v>
          </cell>
          <cell r="K1775" t="str">
            <v>NA</v>
          </cell>
          <cell r="L1775">
            <v>2</v>
          </cell>
          <cell r="M1775">
            <v>96</v>
          </cell>
          <cell r="N1775">
            <v>5</v>
          </cell>
          <cell r="O1775" t="str">
            <v xml:space="preserve">Human </v>
          </cell>
          <cell r="P1775" t="str">
            <v>S1500+</v>
          </cell>
          <cell r="Q1775" t="str">
            <v>HepaRG</v>
          </cell>
          <cell r="R1775" t="str">
            <v>2D</v>
          </cell>
          <cell r="S1775" t="str">
            <v>NA</v>
          </cell>
          <cell r="T1775" t="str">
            <v>NA</v>
          </cell>
          <cell r="U1775" t="str">
            <v>NA</v>
          </cell>
        </row>
        <row r="1776">
          <cell r="A1776" t="str">
            <v>Plate8-D10</v>
          </cell>
          <cell r="B1776">
            <v>1766</v>
          </cell>
          <cell r="C1776">
            <v>8</v>
          </cell>
          <cell r="D1776" t="str">
            <v>17-0907-P3R2_D10_1D_4</v>
          </cell>
          <cell r="E1776" t="str">
            <v>17-0907-P3R2</v>
          </cell>
          <cell r="F1776" t="str">
            <v>D10</v>
          </cell>
          <cell r="G1776" t="str">
            <v>1D</v>
          </cell>
          <cell r="H1776">
            <v>4</v>
          </cell>
          <cell r="I1776" t="str">
            <v>8:2 FTOH</v>
          </cell>
          <cell r="J1776">
            <v>15.84560247769446</v>
          </cell>
          <cell r="K1776" t="str">
            <v>D</v>
          </cell>
          <cell r="L1776">
            <v>2</v>
          </cell>
          <cell r="M1776">
            <v>96</v>
          </cell>
          <cell r="N1776">
            <v>5</v>
          </cell>
          <cell r="O1776" t="str">
            <v xml:space="preserve">Human </v>
          </cell>
          <cell r="P1776" t="str">
            <v>S1500+</v>
          </cell>
          <cell r="Q1776" t="str">
            <v>HepaRG</v>
          </cell>
          <cell r="R1776" t="str">
            <v>2D</v>
          </cell>
          <cell r="S1776" t="str">
            <v>NA</v>
          </cell>
          <cell r="T1776" t="str">
            <v>NA</v>
          </cell>
          <cell r="U1776" t="str">
            <v>NA</v>
          </cell>
        </row>
        <row r="1777">
          <cell r="A1777" t="str">
            <v>Plate8-D11</v>
          </cell>
          <cell r="B1777">
            <v>1769</v>
          </cell>
          <cell r="C1777">
            <v>8</v>
          </cell>
          <cell r="D1777" t="str">
            <v>17-0907-P3R2_D11_1E_3</v>
          </cell>
          <cell r="E1777" t="str">
            <v>17-0907-P3R2</v>
          </cell>
          <cell r="F1777" t="str">
            <v>D11</v>
          </cell>
          <cell r="G1777" t="str">
            <v>1E</v>
          </cell>
          <cell r="H1777">
            <v>3</v>
          </cell>
          <cell r="I1777" t="str">
            <v>8:2 FTOH</v>
          </cell>
          <cell r="J1777">
            <v>5.0144311638273606</v>
          </cell>
          <cell r="K1777" t="str">
            <v>E</v>
          </cell>
          <cell r="L1777">
            <v>2</v>
          </cell>
          <cell r="M1777">
            <v>96</v>
          </cell>
          <cell r="N1777">
            <v>5</v>
          </cell>
          <cell r="O1777" t="str">
            <v xml:space="preserve">Human </v>
          </cell>
          <cell r="P1777" t="str">
            <v>S1500+</v>
          </cell>
          <cell r="Q1777" t="str">
            <v>HepaRG</v>
          </cell>
          <cell r="R1777" t="str">
            <v>2D</v>
          </cell>
          <cell r="S1777" t="str">
            <v>NA</v>
          </cell>
          <cell r="T1777" t="str">
            <v>NA</v>
          </cell>
          <cell r="U1777" t="str">
            <v>NA</v>
          </cell>
        </row>
        <row r="1778">
          <cell r="A1778" t="str">
            <v>Plate8-D12</v>
          </cell>
          <cell r="B1778">
            <v>1770</v>
          </cell>
          <cell r="C1778">
            <v>8</v>
          </cell>
          <cell r="D1778" t="str">
            <v>17-0907-P3R2_D12_1E_4</v>
          </cell>
          <cell r="E1778" t="str">
            <v>17-0907-P3R2</v>
          </cell>
          <cell r="F1778" t="str">
            <v>D12</v>
          </cell>
          <cell r="G1778" t="str">
            <v>1E</v>
          </cell>
          <cell r="H1778">
            <v>4</v>
          </cell>
          <cell r="I1778" t="str">
            <v>8:2 FTOH</v>
          </cell>
          <cell r="J1778">
            <v>5.0144311638273606</v>
          </cell>
          <cell r="K1778" t="str">
            <v>E</v>
          </cell>
          <cell r="L1778">
            <v>2</v>
          </cell>
          <cell r="M1778">
            <v>96</v>
          </cell>
          <cell r="N1778">
            <v>5</v>
          </cell>
          <cell r="O1778" t="str">
            <v xml:space="preserve">Human </v>
          </cell>
          <cell r="P1778" t="str">
            <v>S1500+</v>
          </cell>
          <cell r="Q1778" t="str">
            <v>HepaRG</v>
          </cell>
          <cell r="R1778" t="str">
            <v>2D</v>
          </cell>
          <cell r="S1778" t="str">
            <v>NA</v>
          </cell>
          <cell r="T1778" t="str">
            <v>NA</v>
          </cell>
          <cell r="U1778" t="str">
            <v>NA</v>
          </cell>
        </row>
        <row r="1779">
          <cell r="A1779" t="str">
            <v>Plate8-D13</v>
          </cell>
          <cell r="B1779">
            <v>1969</v>
          </cell>
          <cell r="C1779">
            <v>8</v>
          </cell>
          <cell r="D1779" t="str">
            <v>17-0907-P3R2_D13_MeOH _3</v>
          </cell>
          <cell r="E1779" t="str">
            <v>17-0907-P3R2</v>
          </cell>
          <cell r="F1779" t="str">
            <v>D13</v>
          </cell>
          <cell r="G1779" t="str">
            <v xml:space="preserve">MeOH </v>
          </cell>
          <cell r="H1779">
            <v>3</v>
          </cell>
          <cell r="I1779" t="str">
            <v>MeOH control</v>
          </cell>
          <cell r="J1779">
            <v>0</v>
          </cell>
          <cell r="K1779" t="str">
            <v>NA</v>
          </cell>
          <cell r="L1779">
            <v>2</v>
          </cell>
          <cell r="M1779">
            <v>96</v>
          </cell>
          <cell r="N1779">
            <v>5</v>
          </cell>
          <cell r="O1779" t="str">
            <v xml:space="preserve">Human </v>
          </cell>
          <cell r="P1779" t="str">
            <v>S1500+</v>
          </cell>
          <cell r="Q1779" t="str">
            <v>HepaRG</v>
          </cell>
          <cell r="R1779" t="str">
            <v>2D</v>
          </cell>
          <cell r="S1779" t="str">
            <v>NA</v>
          </cell>
          <cell r="T1779" t="str">
            <v>NA</v>
          </cell>
          <cell r="U1779" t="str">
            <v>NA</v>
          </cell>
        </row>
        <row r="1780">
          <cell r="A1780" t="str">
            <v>Plate8-D14</v>
          </cell>
          <cell r="B1780">
            <v>1970</v>
          </cell>
          <cell r="C1780">
            <v>8</v>
          </cell>
          <cell r="D1780" t="str">
            <v>17-0907-P3R2_D14_MeOH _4</v>
          </cell>
          <cell r="E1780" t="str">
            <v>17-0907-P3R2</v>
          </cell>
          <cell r="F1780" t="str">
            <v>D14</v>
          </cell>
          <cell r="G1780" t="str">
            <v xml:space="preserve">MeOH </v>
          </cell>
          <cell r="H1780">
            <v>4</v>
          </cell>
          <cell r="I1780" t="str">
            <v>MeOH control</v>
          </cell>
          <cell r="J1780">
            <v>0</v>
          </cell>
          <cell r="K1780" t="str">
            <v>NA</v>
          </cell>
          <cell r="L1780">
            <v>2</v>
          </cell>
          <cell r="M1780">
            <v>96</v>
          </cell>
          <cell r="N1780">
            <v>5</v>
          </cell>
          <cell r="O1780" t="str">
            <v xml:space="preserve">Human </v>
          </cell>
          <cell r="P1780" t="str">
            <v>S1500+</v>
          </cell>
          <cell r="Q1780" t="str">
            <v>HepaRG</v>
          </cell>
          <cell r="R1780" t="str">
            <v>2D</v>
          </cell>
          <cell r="S1780" t="str">
            <v>NA</v>
          </cell>
          <cell r="T1780" t="str">
            <v>NA</v>
          </cell>
          <cell r="U1780" t="str">
            <v>NA</v>
          </cell>
        </row>
        <row r="1781">
          <cell r="A1781" t="str">
            <v>Plate8-D15</v>
          </cell>
          <cell r="B1781">
            <v>1773</v>
          </cell>
          <cell r="C1781">
            <v>8</v>
          </cell>
          <cell r="D1781" t="str">
            <v>17-0907-P3R2_D15_1F_3</v>
          </cell>
          <cell r="E1781" t="str">
            <v>17-0907-P3R2</v>
          </cell>
          <cell r="F1781" t="str">
            <v>D15</v>
          </cell>
          <cell r="G1781" t="str">
            <v>1F</v>
          </cell>
          <cell r="H1781">
            <v>3</v>
          </cell>
          <cell r="I1781" t="str">
            <v>8:2 FTOH</v>
          </cell>
          <cell r="J1781">
            <v>1.5868453050086584</v>
          </cell>
          <cell r="K1781" t="str">
            <v>F</v>
          </cell>
          <cell r="L1781">
            <v>2</v>
          </cell>
          <cell r="M1781">
            <v>96</v>
          </cell>
          <cell r="N1781">
            <v>5</v>
          </cell>
          <cell r="O1781" t="str">
            <v xml:space="preserve">Human </v>
          </cell>
          <cell r="P1781" t="str">
            <v>S1500+</v>
          </cell>
          <cell r="Q1781" t="str">
            <v>HepaRG</v>
          </cell>
          <cell r="R1781" t="str">
            <v>2D</v>
          </cell>
          <cell r="S1781" t="str">
            <v>NA</v>
          </cell>
          <cell r="T1781" t="str">
            <v>NA</v>
          </cell>
          <cell r="U1781" t="str">
            <v>NA</v>
          </cell>
        </row>
        <row r="1782">
          <cell r="A1782" t="str">
            <v>Plate8-D16</v>
          </cell>
          <cell r="B1782">
            <v>1774</v>
          </cell>
          <cell r="C1782">
            <v>8</v>
          </cell>
          <cell r="D1782" t="str">
            <v>17-0907-P3R2_D16_1F_4</v>
          </cell>
          <cell r="E1782" t="str">
            <v>17-0907-P3R2</v>
          </cell>
          <cell r="F1782" t="str">
            <v>D16</v>
          </cell>
          <cell r="G1782" t="str">
            <v>1F</v>
          </cell>
          <cell r="H1782">
            <v>4</v>
          </cell>
          <cell r="I1782" t="str">
            <v>8:2 FTOH</v>
          </cell>
          <cell r="J1782">
            <v>1.5868453050086584</v>
          </cell>
          <cell r="K1782" t="str">
            <v>F</v>
          </cell>
          <cell r="L1782">
            <v>2</v>
          </cell>
          <cell r="M1782">
            <v>96</v>
          </cell>
          <cell r="N1782">
            <v>5</v>
          </cell>
          <cell r="O1782" t="str">
            <v xml:space="preserve">Human </v>
          </cell>
          <cell r="P1782" t="str">
            <v>S1500+</v>
          </cell>
          <cell r="Q1782" t="str">
            <v>HepaRG</v>
          </cell>
          <cell r="R1782" t="str">
            <v>2D</v>
          </cell>
          <cell r="S1782" t="str">
            <v>NA</v>
          </cell>
          <cell r="T1782" t="str">
            <v>NA</v>
          </cell>
          <cell r="U1782" t="str">
            <v>NA</v>
          </cell>
        </row>
        <row r="1783">
          <cell r="A1783" t="str">
            <v>Plate8-D17</v>
          </cell>
          <cell r="B1783">
            <v>1777</v>
          </cell>
          <cell r="C1783">
            <v>8</v>
          </cell>
          <cell r="D1783" t="str">
            <v>17-0907-P3R2_D17_1G_3</v>
          </cell>
          <cell r="E1783" t="str">
            <v>17-0907-P3R2</v>
          </cell>
          <cell r="F1783" t="str">
            <v>D17</v>
          </cell>
          <cell r="G1783" t="str">
            <v>1G</v>
          </cell>
          <cell r="H1783">
            <v>3</v>
          </cell>
          <cell r="I1783" t="str">
            <v>8:2 FTOH</v>
          </cell>
          <cell r="J1783">
            <v>0.50216623576223363</v>
          </cell>
          <cell r="K1783" t="str">
            <v>G</v>
          </cell>
          <cell r="L1783">
            <v>2</v>
          </cell>
          <cell r="M1783">
            <v>96</v>
          </cell>
          <cell r="N1783">
            <v>5</v>
          </cell>
          <cell r="O1783" t="str">
            <v xml:space="preserve">Human </v>
          </cell>
          <cell r="P1783" t="str">
            <v>S1500+</v>
          </cell>
          <cell r="Q1783" t="str">
            <v>HepaRG</v>
          </cell>
          <cell r="R1783" t="str">
            <v>2D</v>
          </cell>
          <cell r="S1783" t="str">
            <v>NA</v>
          </cell>
          <cell r="T1783" t="str">
            <v>NA</v>
          </cell>
          <cell r="U1783" t="str">
            <v>NA</v>
          </cell>
        </row>
        <row r="1784">
          <cell r="A1784" t="str">
            <v>Plate8-D18</v>
          </cell>
          <cell r="B1784">
            <v>1778</v>
          </cell>
          <cell r="C1784">
            <v>8</v>
          </cell>
          <cell r="D1784" t="str">
            <v>17-0907-P3R2_D18_1G_4</v>
          </cell>
          <cell r="E1784" t="str">
            <v>17-0907-P3R2</v>
          </cell>
          <cell r="F1784" t="str">
            <v>D18</v>
          </cell>
          <cell r="G1784" t="str">
            <v>1G</v>
          </cell>
          <cell r="H1784">
            <v>4</v>
          </cell>
          <cell r="I1784" t="str">
            <v>8:2 FTOH</v>
          </cell>
          <cell r="J1784">
            <v>0.50216623576223363</v>
          </cell>
          <cell r="K1784" t="str">
            <v>G</v>
          </cell>
          <cell r="L1784">
            <v>2</v>
          </cell>
          <cell r="M1784">
            <v>96</v>
          </cell>
          <cell r="N1784">
            <v>5</v>
          </cell>
          <cell r="O1784" t="str">
            <v xml:space="preserve">Human </v>
          </cell>
          <cell r="P1784" t="str">
            <v>S1500+</v>
          </cell>
          <cell r="Q1784" t="str">
            <v>HepaRG</v>
          </cell>
          <cell r="R1784" t="str">
            <v>2D</v>
          </cell>
          <cell r="S1784" t="str">
            <v>NA</v>
          </cell>
          <cell r="T1784" t="str">
            <v>NA</v>
          </cell>
          <cell r="U1784" t="str">
            <v>NA</v>
          </cell>
        </row>
        <row r="1785">
          <cell r="A1785" t="str">
            <v>Plate8-D19</v>
          </cell>
          <cell r="B1785">
            <v>1781</v>
          </cell>
          <cell r="C1785">
            <v>8</v>
          </cell>
          <cell r="D1785" t="str">
            <v>17-0907-P3R2_D19_1H_3</v>
          </cell>
          <cell r="E1785" t="str">
            <v>17-0907-P3R2</v>
          </cell>
          <cell r="F1785" t="str">
            <v>D19</v>
          </cell>
          <cell r="G1785" t="str">
            <v>1H</v>
          </cell>
          <cell r="H1785">
            <v>3</v>
          </cell>
          <cell r="I1785" t="str">
            <v>8:2 FTOH</v>
          </cell>
          <cell r="J1785">
            <v>0.15891336574754228</v>
          </cell>
          <cell r="K1785" t="str">
            <v>H</v>
          </cell>
          <cell r="L1785">
            <v>2</v>
          </cell>
          <cell r="M1785">
            <v>96</v>
          </cell>
          <cell r="N1785">
            <v>5</v>
          </cell>
          <cell r="O1785" t="str">
            <v xml:space="preserve">Human </v>
          </cell>
          <cell r="P1785" t="str">
            <v>S1500+</v>
          </cell>
          <cell r="Q1785" t="str">
            <v>HepaRG</v>
          </cell>
          <cell r="R1785" t="str">
            <v>2D</v>
          </cell>
          <cell r="S1785" t="str">
            <v>NA</v>
          </cell>
          <cell r="T1785" t="str">
            <v>NA</v>
          </cell>
          <cell r="U1785" t="str">
            <v>NA</v>
          </cell>
        </row>
        <row r="1786">
          <cell r="A1786" t="str">
            <v>Plate8-D20</v>
          </cell>
          <cell r="B1786">
            <v>1782</v>
          </cell>
          <cell r="C1786">
            <v>8</v>
          </cell>
          <cell r="D1786" t="str">
            <v>17-0907-P3R2_D20_1H_4</v>
          </cell>
          <cell r="E1786" t="str">
            <v>17-0907-P3R2</v>
          </cell>
          <cell r="F1786" t="str">
            <v>D20</v>
          </cell>
          <cell r="G1786" t="str">
            <v>1H</v>
          </cell>
          <cell r="H1786">
            <v>4</v>
          </cell>
          <cell r="I1786" t="str">
            <v>8:2 FTOH</v>
          </cell>
          <cell r="J1786">
            <v>0.15891336574754228</v>
          </cell>
          <cell r="K1786" t="str">
            <v>H</v>
          </cell>
          <cell r="L1786">
            <v>2</v>
          </cell>
          <cell r="M1786">
            <v>96</v>
          </cell>
          <cell r="N1786">
            <v>5</v>
          </cell>
          <cell r="O1786" t="str">
            <v xml:space="preserve">Human </v>
          </cell>
          <cell r="P1786" t="str">
            <v>S1500+</v>
          </cell>
          <cell r="Q1786" t="str">
            <v>HepaRG</v>
          </cell>
          <cell r="R1786" t="str">
            <v>2D</v>
          </cell>
          <cell r="S1786" t="str">
            <v>NA</v>
          </cell>
          <cell r="T1786" t="str">
            <v>NA</v>
          </cell>
          <cell r="U1786" t="str">
            <v>NA</v>
          </cell>
        </row>
        <row r="1787">
          <cell r="A1787" t="str">
            <v>Plate8-D21</v>
          </cell>
          <cell r="B1787">
            <v>1785</v>
          </cell>
          <cell r="C1787">
            <v>8</v>
          </cell>
          <cell r="D1787" t="str">
            <v>17-0907-P3R2_D21_1I_3</v>
          </cell>
          <cell r="E1787" t="str">
            <v>17-0907-P3R2</v>
          </cell>
          <cell r="F1787" t="str">
            <v>D21</v>
          </cell>
          <cell r="G1787" t="str">
            <v>1I</v>
          </cell>
          <cell r="H1787">
            <v>3</v>
          </cell>
          <cell r="I1787" t="str">
            <v>8:2 FTOH</v>
          </cell>
          <cell r="J1787">
            <v>5.0289039793526037E-2</v>
          </cell>
          <cell r="K1787" t="str">
            <v>I</v>
          </cell>
          <cell r="L1787">
            <v>2</v>
          </cell>
          <cell r="M1787">
            <v>96</v>
          </cell>
          <cell r="N1787">
            <v>5</v>
          </cell>
          <cell r="O1787" t="str">
            <v xml:space="preserve">Human </v>
          </cell>
          <cell r="P1787" t="str">
            <v>S1500+</v>
          </cell>
          <cell r="Q1787" t="str">
            <v>HepaRG</v>
          </cell>
          <cell r="R1787" t="str">
            <v>2D</v>
          </cell>
          <cell r="S1787" t="str">
            <v>NA</v>
          </cell>
          <cell r="T1787" t="str">
            <v>NA</v>
          </cell>
          <cell r="U1787" t="str">
            <v>NA</v>
          </cell>
        </row>
        <row r="1788">
          <cell r="A1788" t="str">
            <v>Plate8-D22</v>
          </cell>
          <cell r="B1788">
            <v>1786</v>
          </cell>
          <cell r="C1788">
            <v>8</v>
          </cell>
          <cell r="D1788" t="str">
            <v>17-0907-P3R2_D22_1I_4</v>
          </cell>
          <cell r="E1788" t="str">
            <v>17-0907-P3R2</v>
          </cell>
          <cell r="F1788" t="str">
            <v>D22</v>
          </cell>
          <cell r="G1788" t="str">
            <v>1I</v>
          </cell>
          <cell r="H1788">
            <v>4</v>
          </cell>
          <cell r="I1788" t="str">
            <v>8:2 FTOH</v>
          </cell>
          <cell r="J1788">
            <v>5.0289039793526037E-2</v>
          </cell>
          <cell r="K1788" t="str">
            <v>I</v>
          </cell>
          <cell r="L1788">
            <v>2</v>
          </cell>
          <cell r="M1788">
            <v>96</v>
          </cell>
          <cell r="N1788">
            <v>5</v>
          </cell>
          <cell r="O1788" t="str">
            <v xml:space="preserve">Human </v>
          </cell>
          <cell r="P1788" t="str">
            <v>S1500+</v>
          </cell>
          <cell r="Q1788" t="str">
            <v>HepaRG</v>
          </cell>
          <cell r="R1788" t="str">
            <v>2D</v>
          </cell>
          <cell r="S1788" t="str">
            <v>NA</v>
          </cell>
          <cell r="T1788" t="str">
            <v>NA</v>
          </cell>
          <cell r="U1788" t="str">
            <v>NA</v>
          </cell>
        </row>
        <row r="1789">
          <cell r="A1789" t="str">
            <v>Plate8-D3</v>
          </cell>
          <cell r="B1789">
            <v>1753</v>
          </cell>
          <cell r="C1789">
            <v>8</v>
          </cell>
          <cell r="D1789" t="str">
            <v>17-0907-P3R2_D3_1A_3</v>
          </cell>
          <cell r="E1789" t="str">
            <v>17-0907-P3R2</v>
          </cell>
          <cell r="F1789" t="str">
            <v>D3</v>
          </cell>
          <cell r="G1789" t="str">
            <v>1A</v>
          </cell>
          <cell r="H1789">
            <v>3</v>
          </cell>
          <cell r="I1789" t="str">
            <v>8:2 FTOH</v>
          </cell>
          <cell r="J1789">
            <v>500</v>
          </cell>
          <cell r="K1789" t="str">
            <v>A</v>
          </cell>
          <cell r="L1789">
            <v>2</v>
          </cell>
          <cell r="M1789">
            <v>96</v>
          </cell>
          <cell r="N1789">
            <v>5</v>
          </cell>
          <cell r="O1789" t="str">
            <v xml:space="preserve">Human </v>
          </cell>
          <cell r="P1789" t="str">
            <v>S1500+</v>
          </cell>
          <cell r="Q1789" t="str">
            <v>HepaRG</v>
          </cell>
          <cell r="R1789" t="str">
            <v>2D</v>
          </cell>
          <cell r="S1789" t="str">
            <v>NA</v>
          </cell>
          <cell r="T1789" t="str">
            <v>NA</v>
          </cell>
          <cell r="U1789" t="str">
            <v>NA</v>
          </cell>
        </row>
        <row r="1790">
          <cell r="A1790" t="str">
            <v>Plate8-D4</v>
          </cell>
          <cell r="B1790">
            <v>1754</v>
          </cell>
          <cell r="C1790">
            <v>8</v>
          </cell>
          <cell r="D1790" t="str">
            <v>17-0907-P3R2_D4_1A_4</v>
          </cell>
          <cell r="E1790" t="str">
            <v>17-0907-P3R2</v>
          </cell>
          <cell r="F1790" t="str">
            <v>D4</v>
          </cell>
          <cell r="G1790" t="str">
            <v>1A</v>
          </cell>
          <cell r="H1790">
            <v>4</v>
          </cell>
          <cell r="I1790" t="str">
            <v>8:2 FTOH</v>
          </cell>
          <cell r="J1790">
            <v>500</v>
          </cell>
          <cell r="K1790" t="str">
            <v>A</v>
          </cell>
          <cell r="L1790">
            <v>2</v>
          </cell>
          <cell r="M1790">
            <v>96</v>
          </cell>
          <cell r="N1790">
            <v>5</v>
          </cell>
          <cell r="O1790" t="str">
            <v xml:space="preserve">Human </v>
          </cell>
          <cell r="P1790" t="str">
            <v>S1500+</v>
          </cell>
          <cell r="Q1790" t="str">
            <v>HepaRG</v>
          </cell>
          <cell r="R1790" t="str">
            <v>2D</v>
          </cell>
          <cell r="S1790" t="str">
            <v>NA</v>
          </cell>
          <cell r="T1790" t="str">
            <v>NA</v>
          </cell>
          <cell r="U1790" t="str">
            <v>NA</v>
          </cell>
        </row>
        <row r="1791">
          <cell r="A1791" t="str">
            <v>Plate8-D5</v>
          </cell>
          <cell r="B1791">
            <v>1757</v>
          </cell>
          <cell r="C1791">
            <v>8</v>
          </cell>
          <cell r="D1791" t="str">
            <v>17-0907-P3R2_D5_1B_3</v>
          </cell>
          <cell r="E1791" t="str">
            <v>17-0907-P3R2</v>
          </cell>
          <cell r="F1791" t="str">
            <v>D5</v>
          </cell>
          <cell r="G1791" t="str">
            <v>1B</v>
          </cell>
          <cell r="H1791">
            <v>3</v>
          </cell>
          <cell r="I1791" t="str">
            <v>8:2 FTOH</v>
          </cell>
          <cell r="J1791">
            <v>158.22784810126581</v>
          </cell>
          <cell r="K1791" t="str">
            <v>B</v>
          </cell>
          <cell r="L1791">
            <v>2</v>
          </cell>
          <cell r="M1791">
            <v>96</v>
          </cell>
          <cell r="N1791">
            <v>5</v>
          </cell>
          <cell r="O1791" t="str">
            <v xml:space="preserve">Human </v>
          </cell>
          <cell r="P1791" t="str">
            <v>S1500+</v>
          </cell>
          <cell r="Q1791" t="str">
            <v>HepaRG</v>
          </cell>
          <cell r="R1791" t="str">
            <v>2D</v>
          </cell>
          <cell r="S1791" t="str">
            <v>NA</v>
          </cell>
          <cell r="T1791" t="str">
            <v>NA</v>
          </cell>
          <cell r="U1791" t="str">
            <v>NA</v>
          </cell>
        </row>
        <row r="1792">
          <cell r="A1792" t="str">
            <v>Plate8-D6</v>
          </cell>
          <cell r="B1792">
            <v>1758</v>
          </cell>
          <cell r="C1792">
            <v>8</v>
          </cell>
          <cell r="D1792" t="str">
            <v>17-0907-P3R2_D6_1B_4</v>
          </cell>
          <cell r="E1792" t="str">
            <v>17-0907-P3R2</v>
          </cell>
          <cell r="F1792" t="str">
            <v>D6</v>
          </cell>
          <cell r="G1792" t="str">
            <v>1B</v>
          </cell>
          <cell r="H1792">
            <v>4</v>
          </cell>
          <cell r="I1792" t="str">
            <v>8:2 FTOH</v>
          </cell>
          <cell r="J1792">
            <v>158.22784810126581</v>
          </cell>
          <cell r="K1792" t="str">
            <v>B</v>
          </cell>
          <cell r="L1792">
            <v>2</v>
          </cell>
          <cell r="M1792">
            <v>96</v>
          </cell>
          <cell r="N1792">
            <v>5</v>
          </cell>
          <cell r="O1792" t="str">
            <v xml:space="preserve">Human </v>
          </cell>
          <cell r="P1792" t="str">
            <v>S1500+</v>
          </cell>
          <cell r="Q1792" t="str">
            <v>HepaRG</v>
          </cell>
          <cell r="R1792" t="str">
            <v>2D</v>
          </cell>
          <cell r="S1792" t="str">
            <v>NA</v>
          </cell>
          <cell r="T1792" t="str">
            <v>NA</v>
          </cell>
          <cell r="U1792" t="str">
            <v>NA</v>
          </cell>
        </row>
        <row r="1793">
          <cell r="A1793" t="str">
            <v>Plate8-D7</v>
          </cell>
          <cell r="B1793">
            <v>1761</v>
          </cell>
          <cell r="C1793">
            <v>8</v>
          </cell>
          <cell r="D1793" t="str">
            <v>17-0907-P3R2_D7_1C_3</v>
          </cell>
          <cell r="E1793" t="str">
            <v>17-0907-P3R2</v>
          </cell>
          <cell r="F1793" t="str">
            <v>D7</v>
          </cell>
          <cell r="G1793" t="str">
            <v>1C</v>
          </cell>
          <cell r="H1793">
            <v>3</v>
          </cell>
          <cell r="I1793" t="str">
            <v>8:2 FTOH</v>
          </cell>
          <cell r="J1793">
            <v>50.072103829514496</v>
          </cell>
          <cell r="K1793" t="str">
            <v>C</v>
          </cell>
          <cell r="L1793">
            <v>2</v>
          </cell>
          <cell r="M1793">
            <v>96</v>
          </cell>
          <cell r="N1793">
            <v>5</v>
          </cell>
          <cell r="O1793" t="str">
            <v xml:space="preserve">Human </v>
          </cell>
          <cell r="P1793" t="str">
            <v>S1500+</v>
          </cell>
          <cell r="Q1793" t="str">
            <v>HepaRG</v>
          </cell>
          <cell r="R1793" t="str">
            <v>2D</v>
          </cell>
          <cell r="S1793" t="str">
            <v>NA</v>
          </cell>
          <cell r="T1793" t="str">
            <v>NA</v>
          </cell>
          <cell r="U1793" t="str">
            <v>NA</v>
          </cell>
        </row>
        <row r="1794">
          <cell r="A1794" t="str">
            <v>Plate8-D8</v>
          </cell>
          <cell r="B1794">
            <v>1762</v>
          </cell>
          <cell r="C1794">
            <v>8</v>
          </cell>
          <cell r="D1794" t="str">
            <v>17-0907-P3R2_D8_1C_4</v>
          </cell>
          <cell r="E1794" t="str">
            <v>17-0907-P3R2</v>
          </cell>
          <cell r="F1794" t="str">
            <v>D8</v>
          </cell>
          <cell r="G1794" t="str">
            <v>1C</v>
          </cell>
          <cell r="H1794">
            <v>4</v>
          </cell>
          <cell r="I1794" t="str">
            <v>8:2 FTOH</v>
          </cell>
          <cell r="J1794">
            <v>50.072103829514496</v>
          </cell>
          <cell r="K1794" t="str">
            <v>C</v>
          </cell>
          <cell r="L1794">
            <v>2</v>
          </cell>
          <cell r="M1794">
            <v>96</v>
          </cell>
          <cell r="N1794">
            <v>5</v>
          </cell>
          <cell r="O1794" t="str">
            <v xml:space="preserve">Human </v>
          </cell>
          <cell r="P1794" t="str">
            <v>S1500+</v>
          </cell>
          <cell r="Q1794" t="str">
            <v>HepaRG</v>
          </cell>
          <cell r="R1794" t="str">
            <v>2D</v>
          </cell>
          <cell r="S1794" t="str">
            <v>NA</v>
          </cell>
          <cell r="T1794" t="str">
            <v>NA</v>
          </cell>
          <cell r="U1794" t="str">
            <v>NA</v>
          </cell>
        </row>
        <row r="1795">
          <cell r="A1795" t="str">
            <v>Plate8-D9</v>
          </cell>
          <cell r="B1795">
            <v>1765</v>
          </cell>
          <cell r="C1795">
            <v>8</v>
          </cell>
          <cell r="D1795" t="str">
            <v>17-0907-P3R2_D9_1D_3</v>
          </cell>
          <cell r="E1795" t="str">
            <v>17-0907-P3R2</v>
          </cell>
          <cell r="F1795" t="str">
            <v>D9</v>
          </cell>
          <cell r="G1795" t="str">
            <v>1D</v>
          </cell>
          <cell r="H1795">
            <v>3</v>
          </cell>
          <cell r="I1795" t="str">
            <v>8:2 FTOH</v>
          </cell>
          <cell r="J1795">
            <v>15.84560247769446</v>
          </cell>
          <cell r="K1795" t="str">
            <v>D</v>
          </cell>
          <cell r="L1795">
            <v>2</v>
          </cell>
          <cell r="M1795">
            <v>96</v>
          </cell>
          <cell r="N1795">
            <v>5</v>
          </cell>
          <cell r="O1795" t="str">
            <v xml:space="preserve">Human </v>
          </cell>
          <cell r="P1795" t="str">
            <v>S1500+</v>
          </cell>
          <cell r="Q1795" t="str">
            <v>HepaRG</v>
          </cell>
          <cell r="R1795" t="str">
            <v>2D</v>
          </cell>
          <cell r="S1795" t="str">
            <v>NA</v>
          </cell>
          <cell r="T1795" t="str">
            <v>NA</v>
          </cell>
          <cell r="U1795" t="str">
            <v>NA</v>
          </cell>
        </row>
        <row r="1796">
          <cell r="A1796" t="str">
            <v>Plate8-E1</v>
          </cell>
          <cell r="B1796">
            <v>1995</v>
          </cell>
          <cell r="C1796">
            <v>8</v>
          </cell>
          <cell r="D1796" t="str">
            <v>17-0907-P3R2_E1_NTP- CONTROL-5_1</v>
          </cell>
          <cell r="E1796" t="str">
            <v>17-0907-P3R2</v>
          </cell>
          <cell r="F1796" t="str">
            <v>E1</v>
          </cell>
          <cell r="G1796" t="str">
            <v>NTP- CONTROL-5</v>
          </cell>
          <cell r="H1796">
            <v>1</v>
          </cell>
          <cell r="I1796" t="str">
            <v>Lysate control1</v>
          </cell>
          <cell r="J1796" t="str">
            <v>NA</v>
          </cell>
          <cell r="K1796" t="str">
            <v>NA</v>
          </cell>
          <cell r="L1796">
            <v>2</v>
          </cell>
          <cell r="M1796">
            <v>96</v>
          </cell>
          <cell r="N1796">
            <v>5</v>
          </cell>
          <cell r="O1796" t="str">
            <v xml:space="preserve">Human </v>
          </cell>
          <cell r="P1796" t="str">
            <v>S1500+</v>
          </cell>
          <cell r="Q1796" t="str">
            <v>HepaRG</v>
          </cell>
          <cell r="R1796" t="str">
            <v>2D</v>
          </cell>
          <cell r="S1796" t="str">
            <v>NA</v>
          </cell>
          <cell r="T1796" t="str">
            <v>NA</v>
          </cell>
          <cell r="U1796" t="str">
            <v>NA</v>
          </cell>
        </row>
        <row r="1797">
          <cell r="A1797" t="str">
            <v>Plate8-E10</v>
          </cell>
          <cell r="B1797">
            <v>1800</v>
          </cell>
          <cell r="C1797">
            <v>8</v>
          </cell>
          <cell r="D1797" t="str">
            <v>17-0907-P3R2_E10_2D_2</v>
          </cell>
          <cell r="E1797" t="str">
            <v>17-0907-P3R2</v>
          </cell>
          <cell r="F1797" t="str">
            <v>E10</v>
          </cell>
          <cell r="G1797" t="str">
            <v>2D</v>
          </cell>
          <cell r="H1797">
            <v>2</v>
          </cell>
          <cell r="I1797" t="str">
            <v>PFOS</v>
          </cell>
          <cell r="J1797">
            <v>7.9228012388472298</v>
          </cell>
          <cell r="K1797" t="str">
            <v>D</v>
          </cell>
          <cell r="L1797">
            <v>2</v>
          </cell>
          <cell r="M1797">
            <v>96</v>
          </cell>
          <cell r="N1797">
            <v>5</v>
          </cell>
          <cell r="O1797" t="str">
            <v xml:space="preserve">Human </v>
          </cell>
          <cell r="P1797" t="str">
            <v>S1500+</v>
          </cell>
          <cell r="Q1797" t="str">
            <v>HepaRG</v>
          </cell>
          <cell r="R1797" t="str">
            <v>2D</v>
          </cell>
          <cell r="S1797" t="str">
            <v>NA</v>
          </cell>
          <cell r="T1797" t="str">
            <v>NA</v>
          </cell>
          <cell r="U1797" t="str">
            <v>NA</v>
          </cell>
        </row>
        <row r="1798">
          <cell r="A1798" t="str">
            <v>Plate8-E11</v>
          </cell>
          <cell r="B1798">
            <v>1803</v>
          </cell>
          <cell r="C1798">
            <v>8</v>
          </cell>
          <cell r="D1798" t="str">
            <v>17-0907-P3R2_E11_2E_1</v>
          </cell>
          <cell r="E1798" t="str">
            <v>17-0907-P3R2</v>
          </cell>
          <cell r="F1798" t="str">
            <v>E11</v>
          </cell>
          <cell r="G1798" t="str">
            <v>2E</v>
          </cell>
          <cell r="H1798">
            <v>1</v>
          </cell>
          <cell r="I1798" t="str">
            <v>PFOS</v>
          </cell>
          <cell r="J1798">
            <v>2.5072155819136803</v>
          </cell>
          <cell r="K1798" t="str">
            <v>E</v>
          </cell>
          <cell r="L1798">
            <v>2</v>
          </cell>
          <cell r="M1798">
            <v>96</v>
          </cell>
          <cell r="N1798">
            <v>5</v>
          </cell>
          <cell r="O1798" t="str">
            <v xml:space="preserve">Human </v>
          </cell>
          <cell r="P1798" t="str">
            <v>S1500+</v>
          </cell>
          <cell r="Q1798" t="str">
            <v>HepaRG</v>
          </cell>
          <cell r="R1798" t="str">
            <v>2D</v>
          </cell>
          <cell r="S1798" t="str">
            <v>NA</v>
          </cell>
          <cell r="T1798" t="str">
            <v>NA</v>
          </cell>
          <cell r="U1798" t="str">
            <v>NA</v>
          </cell>
        </row>
        <row r="1799">
          <cell r="A1799" t="str">
            <v>Plate8-E12</v>
          </cell>
          <cell r="B1799">
            <v>1804</v>
          </cell>
          <cell r="C1799">
            <v>8</v>
          </cell>
          <cell r="D1799" t="str">
            <v>17-0907-P3R2_E12_2E_2</v>
          </cell>
          <cell r="E1799" t="str">
            <v>17-0907-P3R2</v>
          </cell>
          <cell r="F1799" t="str">
            <v>E12</v>
          </cell>
          <cell r="G1799" t="str">
            <v>2E</v>
          </cell>
          <cell r="H1799">
            <v>2</v>
          </cell>
          <cell r="I1799" t="str">
            <v>PFOS</v>
          </cell>
          <cell r="J1799">
            <v>2.5072155819136803</v>
          </cell>
          <cell r="K1799" t="str">
            <v>E</v>
          </cell>
          <cell r="L1799">
            <v>2</v>
          </cell>
          <cell r="M1799">
            <v>96</v>
          </cell>
          <cell r="N1799">
            <v>5</v>
          </cell>
          <cell r="O1799" t="str">
            <v xml:space="preserve">Human </v>
          </cell>
          <cell r="P1799" t="str">
            <v>S1500+</v>
          </cell>
          <cell r="Q1799" t="str">
            <v>HepaRG</v>
          </cell>
          <cell r="R1799" t="str">
            <v>2D</v>
          </cell>
          <cell r="S1799" t="str">
            <v>NA</v>
          </cell>
          <cell r="T1799" t="str">
            <v>NA</v>
          </cell>
          <cell r="U1799" t="str">
            <v>NA</v>
          </cell>
        </row>
        <row r="1800">
          <cell r="A1800" t="str">
            <v>Plate8-E13</v>
          </cell>
          <cell r="B1800">
            <v>1971</v>
          </cell>
          <cell r="C1800">
            <v>8</v>
          </cell>
          <cell r="D1800" t="str">
            <v>17-0907-P3R2_E13_DMSO _1</v>
          </cell>
          <cell r="E1800" t="str">
            <v>17-0907-P3R2</v>
          </cell>
          <cell r="F1800" t="str">
            <v>E13</v>
          </cell>
          <cell r="G1800" t="str">
            <v>DMSO</v>
          </cell>
          <cell r="H1800">
            <v>1</v>
          </cell>
          <cell r="I1800" t="str">
            <v>DMSO control</v>
          </cell>
          <cell r="J1800">
            <v>0</v>
          </cell>
          <cell r="K1800" t="str">
            <v>NA</v>
          </cell>
          <cell r="L1800">
            <v>2</v>
          </cell>
          <cell r="M1800">
            <v>96</v>
          </cell>
          <cell r="N1800">
            <v>5</v>
          </cell>
          <cell r="O1800" t="str">
            <v xml:space="preserve">Human </v>
          </cell>
          <cell r="P1800" t="str">
            <v>S1500+</v>
          </cell>
          <cell r="Q1800" t="str">
            <v>HepaRG</v>
          </cell>
          <cell r="R1800" t="str">
            <v>2D</v>
          </cell>
          <cell r="S1800" t="str">
            <v>NA</v>
          </cell>
          <cell r="T1800" t="str">
            <v>NA</v>
          </cell>
          <cell r="U1800" t="str">
            <v>NA</v>
          </cell>
        </row>
        <row r="1801">
          <cell r="A1801" t="str">
            <v>Plate8-E14</v>
          </cell>
          <cell r="B1801">
            <v>1972</v>
          </cell>
          <cell r="C1801">
            <v>8</v>
          </cell>
          <cell r="D1801" t="str">
            <v>17-0907-P3R2_E14_DMSO _2</v>
          </cell>
          <cell r="E1801" t="str">
            <v>17-0907-P3R2</v>
          </cell>
          <cell r="F1801" t="str">
            <v>E14</v>
          </cell>
          <cell r="G1801" t="str">
            <v>DMSO</v>
          </cell>
          <cell r="H1801">
            <v>2</v>
          </cell>
          <cell r="I1801" t="str">
            <v>DMSO control</v>
          </cell>
          <cell r="J1801">
            <v>0</v>
          </cell>
          <cell r="K1801" t="str">
            <v>NA</v>
          </cell>
          <cell r="L1801">
            <v>2</v>
          </cell>
          <cell r="M1801">
            <v>96</v>
          </cell>
          <cell r="N1801">
            <v>5</v>
          </cell>
          <cell r="O1801" t="str">
            <v xml:space="preserve">Human </v>
          </cell>
          <cell r="P1801" t="str">
            <v>S1500+</v>
          </cell>
          <cell r="Q1801" t="str">
            <v>HepaRG</v>
          </cell>
          <cell r="R1801" t="str">
            <v>2D</v>
          </cell>
          <cell r="S1801" t="str">
            <v>NA</v>
          </cell>
          <cell r="T1801" t="str">
            <v>NA</v>
          </cell>
          <cell r="U1801" t="str">
            <v>NA</v>
          </cell>
        </row>
        <row r="1802">
          <cell r="A1802" t="str">
            <v>Plate8-E15</v>
          </cell>
          <cell r="B1802">
            <v>1807</v>
          </cell>
          <cell r="C1802">
            <v>8</v>
          </cell>
          <cell r="D1802" t="str">
            <v>17-0907-P3R2_E15_2F_1</v>
          </cell>
          <cell r="E1802" t="str">
            <v>17-0907-P3R2</v>
          </cell>
          <cell r="F1802" t="str">
            <v>E15</v>
          </cell>
          <cell r="G1802" t="str">
            <v>2F</v>
          </cell>
          <cell r="H1802">
            <v>1</v>
          </cell>
          <cell r="I1802" t="str">
            <v>PFOS</v>
          </cell>
          <cell r="J1802">
            <v>0.7934226525043292</v>
          </cell>
          <cell r="K1802" t="str">
            <v>F</v>
          </cell>
          <cell r="L1802">
            <v>2</v>
          </cell>
          <cell r="M1802">
            <v>96</v>
          </cell>
          <cell r="N1802">
            <v>5</v>
          </cell>
          <cell r="O1802" t="str">
            <v xml:space="preserve">Human </v>
          </cell>
          <cell r="P1802" t="str">
            <v>S1500+</v>
          </cell>
          <cell r="Q1802" t="str">
            <v>HepaRG</v>
          </cell>
          <cell r="R1802" t="str">
            <v>2D</v>
          </cell>
          <cell r="S1802" t="str">
            <v>NA</v>
          </cell>
          <cell r="T1802" t="str">
            <v>NA</v>
          </cell>
          <cell r="U1802" t="str">
            <v>NA</v>
          </cell>
        </row>
        <row r="1803">
          <cell r="A1803" t="str">
            <v>Plate8-E16</v>
          </cell>
          <cell r="B1803">
            <v>1808</v>
          </cell>
          <cell r="C1803">
            <v>8</v>
          </cell>
          <cell r="D1803" t="str">
            <v>17-0907-P3R2_E16_2F_2</v>
          </cell>
          <cell r="E1803" t="str">
            <v>17-0907-P3R2</v>
          </cell>
          <cell r="F1803" t="str">
            <v>E16</v>
          </cell>
          <cell r="G1803" t="str">
            <v>2F</v>
          </cell>
          <cell r="H1803">
            <v>2</v>
          </cell>
          <cell r="I1803" t="str">
            <v>PFOS</v>
          </cell>
          <cell r="J1803">
            <v>0.7934226525043292</v>
          </cell>
          <cell r="K1803" t="str">
            <v>F</v>
          </cell>
          <cell r="L1803">
            <v>2</v>
          </cell>
          <cell r="M1803">
            <v>96</v>
          </cell>
          <cell r="N1803">
            <v>5</v>
          </cell>
          <cell r="O1803" t="str">
            <v xml:space="preserve">Human </v>
          </cell>
          <cell r="P1803" t="str">
            <v>S1500+</v>
          </cell>
          <cell r="Q1803" t="str">
            <v>HepaRG</v>
          </cell>
          <cell r="R1803" t="str">
            <v>2D</v>
          </cell>
          <cell r="S1803" t="str">
            <v>NA</v>
          </cell>
          <cell r="T1803" t="str">
            <v>NA</v>
          </cell>
          <cell r="U1803" t="str">
            <v>NA</v>
          </cell>
        </row>
        <row r="1804">
          <cell r="A1804" t="str">
            <v>Plate8-E17</v>
          </cell>
          <cell r="B1804">
            <v>1811</v>
          </cell>
          <cell r="C1804">
            <v>8</v>
          </cell>
          <cell r="D1804" t="str">
            <v>17-0907-P3R2_E17_2G_1</v>
          </cell>
          <cell r="E1804" t="str">
            <v>17-0907-P3R2</v>
          </cell>
          <cell r="F1804" t="str">
            <v>E17</v>
          </cell>
          <cell r="G1804" t="str">
            <v>2G</v>
          </cell>
          <cell r="H1804">
            <v>1</v>
          </cell>
          <cell r="I1804" t="str">
            <v>PFOS</v>
          </cell>
          <cell r="J1804">
            <v>0.25108311788111681</v>
          </cell>
          <cell r="K1804" t="str">
            <v>G</v>
          </cell>
          <cell r="L1804">
            <v>2</v>
          </cell>
          <cell r="M1804">
            <v>96</v>
          </cell>
          <cell r="N1804">
            <v>5</v>
          </cell>
          <cell r="O1804" t="str">
            <v xml:space="preserve">Human </v>
          </cell>
          <cell r="P1804" t="str">
            <v>S1500+</v>
          </cell>
          <cell r="Q1804" t="str">
            <v>HepaRG</v>
          </cell>
          <cell r="R1804" t="str">
            <v>2D</v>
          </cell>
          <cell r="S1804" t="str">
            <v>NA</v>
          </cell>
          <cell r="T1804" t="str">
            <v>NA</v>
          </cell>
          <cell r="U1804" t="str">
            <v>NA</v>
          </cell>
        </row>
        <row r="1805">
          <cell r="A1805" t="str">
            <v>Plate8-E18</v>
          </cell>
          <cell r="B1805">
            <v>1812</v>
          </cell>
          <cell r="C1805">
            <v>8</v>
          </cell>
          <cell r="D1805" t="str">
            <v>17-0907-P3R2_E18_2G_2</v>
          </cell>
          <cell r="E1805" t="str">
            <v>17-0907-P3R2</v>
          </cell>
          <cell r="F1805" t="str">
            <v>E18</v>
          </cell>
          <cell r="G1805" t="str">
            <v>2G</v>
          </cell>
          <cell r="H1805">
            <v>2</v>
          </cell>
          <cell r="I1805" t="str">
            <v>PFOS</v>
          </cell>
          <cell r="J1805">
            <v>0.25108311788111681</v>
          </cell>
          <cell r="K1805" t="str">
            <v>G</v>
          </cell>
          <cell r="L1805">
            <v>2</v>
          </cell>
          <cell r="M1805">
            <v>96</v>
          </cell>
          <cell r="N1805">
            <v>5</v>
          </cell>
          <cell r="O1805" t="str">
            <v xml:space="preserve">Human </v>
          </cell>
          <cell r="P1805" t="str">
            <v>S1500+</v>
          </cell>
          <cell r="Q1805" t="str">
            <v>HepaRG</v>
          </cell>
          <cell r="R1805" t="str">
            <v>2D</v>
          </cell>
          <cell r="S1805" t="str">
            <v>NA</v>
          </cell>
          <cell r="T1805" t="str">
            <v>NA</v>
          </cell>
          <cell r="U1805" t="str">
            <v>NA</v>
          </cell>
        </row>
        <row r="1806">
          <cell r="A1806" t="str">
            <v>Plate8-E19</v>
          </cell>
          <cell r="B1806">
            <v>1815</v>
          </cell>
          <cell r="C1806">
            <v>8</v>
          </cell>
          <cell r="D1806" t="str">
            <v>17-0907-P3R2_E19_2H_1</v>
          </cell>
          <cell r="E1806" t="str">
            <v>17-0907-P3R2</v>
          </cell>
          <cell r="F1806" t="str">
            <v>E19</v>
          </cell>
          <cell r="G1806" t="str">
            <v>2H</v>
          </cell>
          <cell r="H1806">
            <v>1</v>
          </cell>
          <cell r="I1806" t="str">
            <v>PFOS</v>
          </cell>
          <cell r="J1806">
            <v>7.9456682873771139E-2</v>
          </cell>
          <cell r="K1806" t="str">
            <v>H</v>
          </cell>
          <cell r="L1806">
            <v>2</v>
          </cell>
          <cell r="M1806">
            <v>96</v>
          </cell>
          <cell r="N1806">
            <v>5</v>
          </cell>
          <cell r="O1806" t="str">
            <v xml:space="preserve">Human </v>
          </cell>
          <cell r="P1806" t="str">
            <v>S1500+</v>
          </cell>
          <cell r="Q1806" t="str">
            <v>HepaRG</v>
          </cell>
          <cell r="R1806" t="str">
            <v>2D</v>
          </cell>
          <cell r="S1806" t="str">
            <v>NA</v>
          </cell>
          <cell r="T1806" t="str">
            <v>NA</v>
          </cell>
          <cell r="U1806" t="str">
            <v>NA</v>
          </cell>
        </row>
        <row r="1807">
          <cell r="A1807" t="str">
            <v>Plate8-E20</v>
          </cell>
          <cell r="B1807">
            <v>1816</v>
          </cell>
          <cell r="C1807">
            <v>8</v>
          </cell>
          <cell r="D1807" t="str">
            <v>17-0907-P3R2_E20_2H_2</v>
          </cell>
          <cell r="E1807" t="str">
            <v>17-0907-P3R2</v>
          </cell>
          <cell r="F1807" t="str">
            <v>E20</v>
          </cell>
          <cell r="G1807" t="str">
            <v>2H</v>
          </cell>
          <cell r="H1807">
            <v>2</v>
          </cell>
          <cell r="I1807" t="str">
            <v>PFOS</v>
          </cell>
          <cell r="J1807">
            <v>7.9456682873771139E-2</v>
          </cell>
          <cell r="K1807" t="str">
            <v>H</v>
          </cell>
          <cell r="L1807">
            <v>2</v>
          </cell>
          <cell r="M1807">
            <v>96</v>
          </cell>
          <cell r="N1807">
            <v>5</v>
          </cell>
          <cell r="O1807" t="str">
            <v xml:space="preserve">Human </v>
          </cell>
          <cell r="P1807" t="str">
            <v>S1500+</v>
          </cell>
          <cell r="Q1807" t="str">
            <v>HepaRG</v>
          </cell>
          <cell r="R1807" t="str">
            <v>2D</v>
          </cell>
          <cell r="S1807" t="str">
            <v>NA</v>
          </cell>
          <cell r="T1807" t="str">
            <v>NA</v>
          </cell>
          <cell r="U1807" t="str">
            <v>NA</v>
          </cell>
        </row>
        <row r="1808">
          <cell r="A1808" t="str">
            <v>Plate8-E21</v>
          </cell>
          <cell r="B1808">
            <v>1819</v>
          </cell>
          <cell r="C1808">
            <v>8</v>
          </cell>
          <cell r="D1808" t="str">
            <v>17-0907-P3R2_E21_2I_1</v>
          </cell>
          <cell r="E1808" t="str">
            <v>17-0907-P3R2</v>
          </cell>
          <cell r="F1808" t="str">
            <v>E21</v>
          </cell>
          <cell r="G1808" t="str">
            <v>2I</v>
          </cell>
          <cell r="H1808">
            <v>1</v>
          </cell>
          <cell r="I1808" t="str">
            <v>PFOS</v>
          </cell>
          <cell r="J1808">
            <v>2.5144519896763019E-2</v>
          </cell>
          <cell r="K1808" t="str">
            <v>I</v>
          </cell>
          <cell r="L1808">
            <v>2</v>
          </cell>
          <cell r="M1808">
            <v>96</v>
          </cell>
          <cell r="N1808">
            <v>5</v>
          </cell>
          <cell r="O1808" t="str">
            <v xml:space="preserve">Human </v>
          </cell>
          <cell r="P1808" t="str">
            <v>S1500+</v>
          </cell>
          <cell r="Q1808" t="str">
            <v>HepaRG</v>
          </cell>
          <cell r="R1808" t="str">
            <v>2D</v>
          </cell>
          <cell r="S1808" t="str">
            <v>NA</v>
          </cell>
          <cell r="T1808" t="str">
            <v>NA</v>
          </cell>
          <cell r="U1808" t="str">
            <v>NA</v>
          </cell>
        </row>
        <row r="1809">
          <cell r="A1809" t="str">
            <v>Plate8-E22</v>
          </cell>
          <cell r="B1809">
            <v>1820</v>
          </cell>
          <cell r="C1809">
            <v>8</v>
          </cell>
          <cell r="D1809" t="str">
            <v>17-0907-P3R2_E22_2I_2</v>
          </cell>
          <cell r="E1809" t="str">
            <v>17-0907-P3R2</v>
          </cell>
          <cell r="F1809" t="str">
            <v>E22</v>
          </cell>
          <cell r="G1809" t="str">
            <v>2I</v>
          </cell>
          <cell r="H1809">
            <v>2</v>
          </cell>
          <cell r="I1809" t="str">
            <v>PFOS</v>
          </cell>
          <cell r="J1809">
            <v>2.5144519896763019E-2</v>
          </cell>
          <cell r="K1809" t="str">
            <v>I</v>
          </cell>
          <cell r="L1809">
            <v>2</v>
          </cell>
          <cell r="M1809">
            <v>96</v>
          </cell>
          <cell r="N1809">
            <v>5</v>
          </cell>
          <cell r="O1809" t="str">
            <v xml:space="preserve">Human </v>
          </cell>
          <cell r="P1809" t="str">
            <v>S1500+</v>
          </cell>
          <cell r="Q1809" t="str">
            <v>HepaRG</v>
          </cell>
          <cell r="R1809" t="str">
            <v>2D</v>
          </cell>
          <cell r="S1809" t="str">
            <v>NA</v>
          </cell>
          <cell r="T1809" t="str">
            <v>NA</v>
          </cell>
          <cell r="U1809" t="str">
            <v>NA</v>
          </cell>
        </row>
        <row r="1810">
          <cell r="A1810" t="str">
            <v>Plate8-E3</v>
          </cell>
          <cell r="B1810">
            <v>1787</v>
          </cell>
          <cell r="C1810">
            <v>8</v>
          </cell>
          <cell r="D1810" t="str">
            <v>17-0907-P3R2_E3_2A_1</v>
          </cell>
          <cell r="E1810" t="str">
            <v>17-0907-P3R2</v>
          </cell>
          <cell r="F1810" t="str">
            <v>E3</v>
          </cell>
          <cell r="G1810" t="str">
            <v>2A</v>
          </cell>
          <cell r="H1810">
            <v>1</v>
          </cell>
          <cell r="I1810" t="str">
            <v>PFOS</v>
          </cell>
          <cell r="J1810">
            <v>250</v>
          </cell>
          <cell r="K1810" t="str">
            <v>A</v>
          </cell>
          <cell r="L1810">
            <v>2</v>
          </cell>
          <cell r="M1810">
            <v>96</v>
          </cell>
          <cell r="N1810">
            <v>5</v>
          </cell>
          <cell r="O1810" t="str">
            <v xml:space="preserve">Human </v>
          </cell>
          <cell r="P1810" t="str">
            <v>S1500+</v>
          </cell>
          <cell r="Q1810" t="str">
            <v>HepaRG</v>
          </cell>
          <cell r="R1810" t="str">
            <v>2D</v>
          </cell>
          <cell r="S1810" t="str">
            <v>NA</v>
          </cell>
          <cell r="T1810" t="str">
            <v>NA</v>
          </cell>
          <cell r="U1810" t="str">
            <v>NA</v>
          </cell>
        </row>
        <row r="1811">
          <cell r="A1811" t="str">
            <v>Plate8-E4</v>
          </cell>
          <cell r="B1811">
            <v>1788</v>
          </cell>
          <cell r="C1811">
            <v>8</v>
          </cell>
          <cell r="D1811" t="str">
            <v>17-0907-P3R2_E4_2A_2</v>
          </cell>
          <cell r="E1811" t="str">
            <v>17-0907-P3R2</v>
          </cell>
          <cell r="F1811" t="str">
            <v>E4</v>
          </cell>
          <cell r="G1811" t="str">
            <v>2A</v>
          </cell>
          <cell r="H1811">
            <v>2</v>
          </cell>
          <cell r="I1811" t="str">
            <v>PFOS</v>
          </cell>
          <cell r="J1811">
            <v>250</v>
          </cell>
          <cell r="K1811" t="str">
            <v>A</v>
          </cell>
          <cell r="L1811">
            <v>2</v>
          </cell>
          <cell r="M1811">
            <v>96</v>
          </cell>
          <cell r="N1811">
            <v>5</v>
          </cell>
          <cell r="O1811" t="str">
            <v xml:space="preserve">Human </v>
          </cell>
          <cell r="P1811" t="str">
            <v>S1500+</v>
          </cell>
          <cell r="Q1811" t="str">
            <v>HepaRG</v>
          </cell>
          <cell r="R1811" t="str">
            <v>2D</v>
          </cell>
          <cell r="S1811" t="str">
            <v>NA</v>
          </cell>
          <cell r="T1811" t="str">
            <v>NA</v>
          </cell>
          <cell r="U1811" t="str">
            <v>NA</v>
          </cell>
        </row>
        <row r="1812">
          <cell r="A1812" t="str">
            <v>Plate8-E5</v>
          </cell>
          <cell r="B1812">
            <v>1791</v>
          </cell>
          <cell r="C1812">
            <v>8</v>
          </cell>
          <cell r="D1812" t="str">
            <v>17-0907-P3R2_E5_2B_1</v>
          </cell>
          <cell r="E1812" t="str">
            <v>17-0907-P3R2</v>
          </cell>
          <cell r="F1812" t="str">
            <v>E5</v>
          </cell>
          <cell r="G1812" t="str">
            <v>2B</v>
          </cell>
          <cell r="H1812">
            <v>1</v>
          </cell>
          <cell r="I1812" t="str">
            <v>PFOS</v>
          </cell>
          <cell r="J1812">
            <v>79.113924050632903</v>
          </cell>
          <cell r="K1812" t="str">
            <v>B</v>
          </cell>
          <cell r="L1812">
            <v>2</v>
          </cell>
          <cell r="M1812">
            <v>96</v>
          </cell>
          <cell r="N1812">
            <v>5</v>
          </cell>
          <cell r="O1812" t="str">
            <v xml:space="preserve">Human </v>
          </cell>
          <cell r="P1812" t="str">
            <v>S1500+</v>
          </cell>
          <cell r="Q1812" t="str">
            <v>HepaRG</v>
          </cell>
          <cell r="R1812" t="str">
            <v>2D</v>
          </cell>
          <cell r="S1812" t="str">
            <v>NA</v>
          </cell>
          <cell r="T1812" t="str">
            <v>NA</v>
          </cell>
          <cell r="U1812" t="str">
            <v>NA</v>
          </cell>
        </row>
        <row r="1813">
          <cell r="A1813" t="str">
            <v>Plate8-E6</v>
          </cell>
          <cell r="B1813">
            <v>1792</v>
          </cell>
          <cell r="C1813">
            <v>8</v>
          </cell>
          <cell r="D1813" t="str">
            <v>17-0907-P3R2_E6_2B_2</v>
          </cell>
          <cell r="E1813" t="str">
            <v>17-0907-P3R2</v>
          </cell>
          <cell r="F1813" t="str">
            <v>E6</v>
          </cell>
          <cell r="G1813" t="str">
            <v>2B</v>
          </cell>
          <cell r="H1813">
            <v>2</v>
          </cell>
          <cell r="I1813" t="str">
            <v>PFOS</v>
          </cell>
          <cell r="J1813">
            <v>79.113924050632903</v>
          </cell>
          <cell r="K1813" t="str">
            <v>B</v>
          </cell>
          <cell r="L1813">
            <v>2</v>
          </cell>
          <cell r="M1813">
            <v>96</v>
          </cell>
          <cell r="N1813">
            <v>5</v>
          </cell>
          <cell r="O1813" t="str">
            <v xml:space="preserve">Human </v>
          </cell>
          <cell r="P1813" t="str">
            <v>S1500+</v>
          </cell>
          <cell r="Q1813" t="str">
            <v>HepaRG</v>
          </cell>
          <cell r="R1813" t="str">
            <v>2D</v>
          </cell>
          <cell r="S1813" t="str">
            <v>NA</v>
          </cell>
          <cell r="T1813" t="str">
            <v>NA</v>
          </cell>
          <cell r="U1813" t="str">
            <v>NA</v>
          </cell>
        </row>
        <row r="1814">
          <cell r="A1814" t="str">
            <v>Plate8-E7</v>
          </cell>
          <cell r="B1814">
            <v>1795</v>
          </cell>
          <cell r="C1814">
            <v>8</v>
          </cell>
          <cell r="D1814" t="str">
            <v>17-0907-P3R2_E7_2C_1</v>
          </cell>
          <cell r="E1814" t="str">
            <v>17-0907-P3R2</v>
          </cell>
          <cell r="F1814" t="str">
            <v>E7</v>
          </cell>
          <cell r="G1814" t="str">
            <v>2C</v>
          </cell>
          <cell r="H1814">
            <v>1</v>
          </cell>
          <cell r="I1814" t="str">
            <v>PFOS</v>
          </cell>
          <cell r="J1814">
            <v>25.036051914757248</v>
          </cell>
          <cell r="K1814" t="str">
            <v>C</v>
          </cell>
          <cell r="L1814">
            <v>2</v>
          </cell>
          <cell r="M1814">
            <v>96</v>
          </cell>
          <cell r="N1814">
            <v>5</v>
          </cell>
          <cell r="O1814" t="str">
            <v xml:space="preserve">Human </v>
          </cell>
          <cell r="P1814" t="str">
            <v>S1500+</v>
          </cell>
          <cell r="Q1814" t="str">
            <v>HepaRG</v>
          </cell>
          <cell r="R1814" t="str">
            <v>2D</v>
          </cell>
          <cell r="S1814" t="str">
            <v>NA</v>
          </cell>
          <cell r="T1814" t="str">
            <v>NA</v>
          </cell>
          <cell r="U1814" t="str">
            <v>NA</v>
          </cell>
        </row>
        <row r="1815">
          <cell r="A1815" t="str">
            <v>Plate8-E8</v>
          </cell>
          <cell r="B1815">
            <v>1796</v>
          </cell>
          <cell r="C1815">
            <v>8</v>
          </cell>
          <cell r="D1815" t="str">
            <v>17-0907-P3R2_E8_2C_2</v>
          </cell>
          <cell r="E1815" t="str">
            <v>17-0907-P3R2</v>
          </cell>
          <cell r="F1815" t="str">
            <v>E8</v>
          </cell>
          <cell r="G1815" t="str">
            <v>2C</v>
          </cell>
          <cell r="H1815">
            <v>2</v>
          </cell>
          <cell r="I1815" t="str">
            <v>PFOS</v>
          </cell>
          <cell r="J1815">
            <v>25.036051914757248</v>
          </cell>
          <cell r="K1815" t="str">
            <v>C</v>
          </cell>
          <cell r="L1815">
            <v>2</v>
          </cell>
          <cell r="M1815">
            <v>96</v>
          </cell>
          <cell r="N1815">
            <v>5</v>
          </cell>
          <cell r="O1815" t="str">
            <v xml:space="preserve">Human </v>
          </cell>
          <cell r="P1815" t="str">
            <v>S1500+</v>
          </cell>
          <cell r="Q1815" t="str">
            <v>HepaRG</v>
          </cell>
          <cell r="R1815" t="str">
            <v>2D</v>
          </cell>
          <cell r="S1815" t="str">
            <v>NA</v>
          </cell>
          <cell r="T1815" t="str">
            <v>NA</v>
          </cell>
          <cell r="U1815" t="str">
            <v>NA</v>
          </cell>
        </row>
        <row r="1816">
          <cell r="A1816" t="str">
            <v>Plate8-E9</v>
          </cell>
          <cell r="B1816">
            <v>1799</v>
          </cell>
          <cell r="C1816">
            <v>8</v>
          </cell>
          <cell r="D1816" t="str">
            <v>17-0907-P3R2_E9_2D_1</v>
          </cell>
          <cell r="E1816" t="str">
            <v>17-0907-P3R2</v>
          </cell>
          <cell r="F1816" t="str">
            <v>E9</v>
          </cell>
          <cell r="G1816" t="str">
            <v>2D</v>
          </cell>
          <cell r="H1816">
            <v>1</v>
          </cell>
          <cell r="I1816" t="str">
            <v>PFOS</v>
          </cell>
          <cell r="J1816">
            <v>7.9228012388472298</v>
          </cell>
          <cell r="K1816" t="str">
            <v>D</v>
          </cell>
          <cell r="L1816">
            <v>2</v>
          </cell>
          <cell r="M1816">
            <v>96</v>
          </cell>
          <cell r="N1816">
            <v>5</v>
          </cell>
          <cell r="O1816" t="str">
            <v xml:space="preserve">Human </v>
          </cell>
          <cell r="P1816" t="str">
            <v>S1500+</v>
          </cell>
          <cell r="Q1816" t="str">
            <v>HepaRG</v>
          </cell>
          <cell r="R1816" t="str">
            <v>2D</v>
          </cell>
          <cell r="S1816" t="str">
            <v>NA</v>
          </cell>
          <cell r="T1816" t="str">
            <v>NA</v>
          </cell>
          <cell r="U1816" t="str">
            <v>NA</v>
          </cell>
        </row>
        <row r="1817">
          <cell r="A1817" t="str">
            <v>Plate8-F1</v>
          </cell>
          <cell r="B1817">
            <v>1996</v>
          </cell>
          <cell r="C1817">
            <v>8</v>
          </cell>
          <cell r="D1817" t="str">
            <v>17-0907-P3R2_F1_NTP- CONTROL-6_2</v>
          </cell>
          <cell r="E1817" t="str">
            <v>17-0907-P3R2</v>
          </cell>
          <cell r="F1817" t="str">
            <v>F1</v>
          </cell>
          <cell r="G1817" t="str">
            <v>NTP- CONTROL-6</v>
          </cell>
          <cell r="H1817">
            <v>2</v>
          </cell>
          <cell r="I1817" t="str">
            <v>Lysate control1</v>
          </cell>
          <cell r="J1817" t="str">
            <v>NA</v>
          </cell>
          <cell r="K1817" t="str">
            <v>NA</v>
          </cell>
          <cell r="L1817">
            <v>2</v>
          </cell>
          <cell r="M1817">
            <v>96</v>
          </cell>
          <cell r="N1817">
            <v>5</v>
          </cell>
          <cell r="O1817" t="str">
            <v xml:space="preserve">Human </v>
          </cell>
          <cell r="P1817" t="str">
            <v>S1500+</v>
          </cell>
          <cell r="Q1817" t="str">
            <v>HepaRG</v>
          </cell>
          <cell r="R1817" t="str">
            <v>2D</v>
          </cell>
          <cell r="S1817" t="str">
            <v>NA</v>
          </cell>
          <cell r="T1817" t="str">
            <v>NA</v>
          </cell>
          <cell r="U1817" t="str">
            <v>NA</v>
          </cell>
        </row>
        <row r="1818">
          <cell r="A1818" t="str">
            <v>Plate8-F10</v>
          </cell>
          <cell r="B1818">
            <v>1802</v>
          </cell>
          <cell r="C1818">
            <v>8</v>
          </cell>
          <cell r="D1818" t="str">
            <v>17-0907-P3R2_F10_2D_4</v>
          </cell>
          <cell r="E1818" t="str">
            <v>17-0907-P3R2</v>
          </cell>
          <cell r="F1818" t="str">
            <v>F10</v>
          </cell>
          <cell r="G1818" t="str">
            <v>2D</v>
          </cell>
          <cell r="H1818">
            <v>4</v>
          </cell>
          <cell r="I1818" t="str">
            <v>PFOS</v>
          </cell>
          <cell r="J1818">
            <v>7.9228012388472298</v>
          </cell>
          <cell r="K1818" t="str">
            <v>D</v>
          </cell>
          <cell r="L1818">
            <v>2</v>
          </cell>
          <cell r="M1818">
            <v>96</v>
          </cell>
          <cell r="N1818">
            <v>5</v>
          </cell>
          <cell r="O1818" t="str">
            <v xml:space="preserve">Human </v>
          </cell>
          <cell r="P1818" t="str">
            <v>S1500+</v>
          </cell>
          <cell r="Q1818" t="str">
            <v>HepaRG</v>
          </cell>
          <cell r="R1818" t="str">
            <v>2D</v>
          </cell>
          <cell r="S1818" t="str">
            <v>NA</v>
          </cell>
          <cell r="T1818" t="str">
            <v>NA</v>
          </cell>
          <cell r="U1818" t="str">
            <v>NA</v>
          </cell>
        </row>
        <row r="1819">
          <cell r="A1819" t="str">
            <v>Plate8-F11</v>
          </cell>
          <cell r="B1819">
            <v>1805</v>
          </cell>
          <cell r="C1819">
            <v>8</v>
          </cell>
          <cell r="D1819" t="str">
            <v>17-0907-P3R2_F11_2E_3</v>
          </cell>
          <cell r="E1819" t="str">
            <v>17-0907-P3R2</v>
          </cell>
          <cell r="F1819" t="str">
            <v>F11</v>
          </cell>
          <cell r="G1819" t="str">
            <v>2E</v>
          </cell>
          <cell r="H1819">
            <v>3</v>
          </cell>
          <cell r="I1819" t="str">
            <v>PFOS</v>
          </cell>
          <cell r="J1819">
            <v>2.5072155819136803</v>
          </cell>
          <cell r="K1819" t="str">
            <v>E</v>
          </cell>
          <cell r="L1819">
            <v>2</v>
          </cell>
          <cell r="M1819">
            <v>96</v>
          </cell>
          <cell r="N1819">
            <v>5</v>
          </cell>
          <cell r="O1819" t="str">
            <v xml:space="preserve">Human </v>
          </cell>
          <cell r="P1819" t="str">
            <v>S1500+</v>
          </cell>
          <cell r="Q1819" t="str">
            <v>HepaRG</v>
          </cell>
          <cell r="R1819" t="str">
            <v>2D</v>
          </cell>
          <cell r="S1819" t="str">
            <v>NA</v>
          </cell>
          <cell r="T1819" t="str">
            <v>NA</v>
          </cell>
          <cell r="U1819" t="str">
            <v>NA</v>
          </cell>
        </row>
        <row r="1820">
          <cell r="A1820" t="str">
            <v>Plate8-F12</v>
          </cell>
          <cell r="B1820">
            <v>1806</v>
          </cell>
          <cell r="C1820">
            <v>8</v>
          </cell>
          <cell r="D1820" t="str">
            <v>17-0907-P3R2_F12_2E_4</v>
          </cell>
          <cell r="E1820" t="str">
            <v>17-0907-P3R2</v>
          </cell>
          <cell r="F1820" t="str">
            <v>F12</v>
          </cell>
          <cell r="G1820" t="str">
            <v>2E</v>
          </cell>
          <cell r="H1820">
            <v>4</v>
          </cell>
          <cell r="I1820" t="str">
            <v>PFOS</v>
          </cell>
          <cell r="J1820">
            <v>2.5072155819136803</v>
          </cell>
          <cell r="K1820" t="str">
            <v>E</v>
          </cell>
          <cell r="L1820">
            <v>2</v>
          </cell>
          <cell r="M1820">
            <v>96</v>
          </cell>
          <cell r="N1820">
            <v>5</v>
          </cell>
          <cell r="O1820" t="str">
            <v xml:space="preserve">Human </v>
          </cell>
          <cell r="P1820" t="str">
            <v>S1500+</v>
          </cell>
          <cell r="Q1820" t="str">
            <v>HepaRG</v>
          </cell>
          <cell r="R1820" t="str">
            <v>2D</v>
          </cell>
          <cell r="S1820" t="str">
            <v>NA</v>
          </cell>
          <cell r="T1820" t="str">
            <v>NA</v>
          </cell>
          <cell r="U1820" t="str">
            <v>NA</v>
          </cell>
        </row>
        <row r="1821">
          <cell r="A1821" t="str">
            <v>Plate8-F13</v>
          </cell>
          <cell r="B1821">
            <v>1973</v>
          </cell>
          <cell r="C1821">
            <v>8</v>
          </cell>
          <cell r="D1821" t="str">
            <v>17-0907-P3R2_F13_DMSO _3</v>
          </cell>
          <cell r="E1821" t="str">
            <v>17-0907-P3R2</v>
          </cell>
          <cell r="F1821" t="str">
            <v>F13</v>
          </cell>
          <cell r="G1821" t="str">
            <v>DMSO</v>
          </cell>
          <cell r="H1821">
            <v>3</v>
          </cell>
          <cell r="I1821" t="str">
            <v>DMSO control</v>
          </cell>
          <cell r="J1821">
            <v>0</v>
          </cell>
          <cell r="K1821" t="str">
            <v>NA</v>
          </cell>
          <cell r="L1821">
            <v>2</v>
          </cell>
          <cell r="M1821">
            <v>96</v>
          </cell>
          <cell r="N1821">
            <v>5</v>
          </cell>
          <cell r="O1821" t="str">
            <v xml:space="preserve">Human </v>
          </cell>
          <cell r="P1821" t="str">
            <v>S1500+</v>
          </cell>
          <cell r="Q1821" t="str">
            <v>HepaRG</v>
          </cell>
          <cell r="R1821" t="str">
            <v>2D</v>
          </cell>
          <cell r="S1821" t="str">
            <v>NA</v>
          </cell>
          <cell r="T1821" t="str">
            <v>NA</v>
          </cell>
          <cell r="U1821" t="str">
            <v>NA</v>
          </cell>
        </row>
        <row r="1822">
          <cell r="A1822" t="str">
            <v>Plate8-F14</v>
          </cell>
          <cell r="B1822">
            <v>1974</v>
          </cell>
          <cell r="C1822">
            <v>8</v>
          </cell>
          <cell r="D1822" t="str">
            <v>17-0907-P3R2_F14_DMSO _4</v>
          </cell>
          <cell r="E1822" t="str">
            <v>17-0907-P3R2</v>
          </cell>
          <cell r="F1822" t="str">
            <v>F14</v>
          </cell>
          <cell r="G1822" t="str">
            <v>DMSO</v>
          </cell>
          <cell r="H1822">
            <v>4</v>
          </cell>
          <cell r="I1822" t="str">
            <v>DMSO control</v>
          </cell>
          <cell r="J1822">
            <v>0</v>
          </cell>
          <cell r="K1822" t="str">
            <v>NA</v>
          </cell>
          <cell r="L1822">
            <v>2</v>
          </cell>
          <cell r="M1822">
            <v>96</v>
          </cell>
          <cell r="N1822">
            <v>5</v>
          </cell>
          <cell r="O1822" t="str">
            <v xml:space="preserve">Human </v>
          </cell>
          <cell r="P1822" t="str">
            <v>S1500+</v>
          </cell>
          <cell r="Q1822" t="str">
            <v>HepaRG</v>
          </cell>
          <cell r="R1822" t="str">
            <v>2D</v>
          </cell>
          <cell r="S1822" t="str">
            <v>NA</v>
          </cell>
          <cell r="T1822" t="str">
            <v>NA</v>
          </cell>
          <cell r="U1822" t="str">
            <v>NA</v>
          </cell>
        </row>
        <row r="1823">
          <cell r="A1823" t="str">
            <v>Plate8-F15</v>
          </cell>
          <cell r="B1823">
            <v>1809</v>
          </cell>
          <cell r="C1823">
            <v>8</v>
          </cell>
          <cell r="D1823" t="str">
            <v>17-0907-P3R2_F15_2F_3</v>
          </cell>
          <cell r="E1823" t="str">
            <v>17-0907-P3R2</v>
          </cell>
          <cell r="F1823" t="str">
            <v>F15</v>
          </cell>
          <cell r="G1823" t="str">
            <v>2F</v>
          </cell>
          <cell r="H1823">
            <v>3</v>
          </cell>
          <cell r="I1823" t="str">
            <v>PFOS</v>
          </cell>
          <cell r="J1823">
            <v>0.7934226525043292</v>
          </cell>
          <cell r="K1823" t="str">
            <v>F</v>
          </cell>
          <cell r="L1823">
            <v>2</v>
          </cell>
          <cell r="M1823">
            <v>96</v>
          </cell>
          <cell r="N1823">
            <v>5</v>
          </cell>
          <cell r="O1823" t="str">
            <v xml:space="preserve">Human </v>
          </cell>
          <cell r="P1823" t="str">
            <v>S1500+</v>
          </cell>
          <cell r="Q1823" t="str">
            <v>HepaRG</v>
          </cell>
          <cell r="R1823" t="str">
            <v>2D</v>
          </cell>
          <cell r="S1823" t="str">
            <v>NA</v>
          </cell>
          <cell r="T1823" t="str">
            <v>NA</v>
          </cell>
          <cell r="U1823" t="str">
            <v>NA</v>
          </cell>
        </row>
        <row r="1824">
          <cell r="A1824" t="str">
            <v>Plate8-F16</v>
          </cell>
          <cell r="B1824">
            <v>1810</v>
          </cell>
          <cell r="C1824">
            <v>8</v>
          </cell>
          <cell r="D1824" t="str">
            <v>17-0907-P3R2_F16_2F_4</v>
          </cell>
          <cell r="E1824" t="str">
            <v>17-0907-P3R2</v>
          </cell>
          <cell r="F1824" t="str">
            <v>F16</v>
          </cell>
          <cell r="G1824" t="str">
            <v>2F</v>
          </cell>
          <cell r="H1824">
            <v>4</v>
          </cell>
          <cell r="I1824" t="str">
            <v>PFOS</v>
          </cell>
          <cell r="J1824">
            <v>0.7934226525043292</v>
          </cell>
          <cell r="K1824" t="str">
            <v>F</v>
          </cell>
          <cell r="L1824">
            <v>2</v>
          </cell>
          <cell r="M1824">
            <v>96</v>
          </cell>
          <cell r="N1824">
            <v>5</v>
          </cell>
          <cell r="O1824" t="str">
            <v xml:space="preserve">Human </v>
          </cell>
          <cell r="P1824" t="str">
            <v>S1500+</v>
          </cell>
          <cell r="Q1824" t="str">
            <v>HepaRG</v>
          </cell>
          <cell r="R1824" t="str">
            <v>2D</v>
          </cell>
          <cell r="S1824" t="str">
            <v>NA</v>
          </cell>
          <cell r="T1824" t="str">
            <v>NA</v>
          </cell>
          <cell r="U1824" t="str">
            <v>NA</v>
          </cell>
        </row>
        <row r="1825">
          <cell r="A1825" t="str">
            <v>Plate8-F17</v>
          </cell>
          <cell r="B1825">
            <v>1813</v>
          </cell>
          <cell r="C1825">
            <v>8</v>
          </cell>
          <cell r="D1825" t="str">
            <v>17-0907-P3R2_F17_2G_3</v>
          </cell>
          <cell r="E1825" t="str">
            <v>17-0907-P3R2</v>
          </cell>
          <cell r="F1825" t="str">
            <v>F17</v>
          </cell>
          <cell r="G1825" t="str">
            <v>2G</v>
          </cell>
          <cell r="H1825">
            <v>3</v>
          </cell>
          <cell r="I1825" t="str">
            <v>PFOS</v>
          </cell>
          <cell r="J1825">
            <v>0.25108311788111681</v>
          </cell>
          <cell r="K1825" t="str">
            <v>G</v>
          </cell>
          <cell r="L1825">
            <v>2</v>
          </cell>
          <cell r="M1825">
            <v>96</v>
          </cell>
          <cell r="N1825">
            <v>5</v>
          </cell>
          <cell r="O1825" t="str">
            <v xml:space="preserve">Human </v>
          </cell>
          <cell r="P1825" t="str">
            <v>S1500+</v>
          </cell>
          <cell r="Q1825" t="str">
            <v>HepaRG</v>
          </cell>
          <cell r="R1825" t="str">
            <v>2D</v>
          </cell>
          <cell r="S1825" t="str">
            <v>NA</v>
          </cell>
          <cell r="T1825" t="str">
            <v>NA</v>
          </cell>
          <cell r="U1825" t="str">
            <v>NA</v>
          </cell>
        </row>
        <row r="1826">
          <cell r="A1826" t="str">
            <v>Plate8-F18</v>
          </cell>
          <cell r="B1826">
            <v>1814</v>
          </cell>
          <cell r="C1826">
            <v>8</v>
          </cell>
          <cell r="D1826" t="str">
            <v>17-0907-P3R2_F18_2G_4</v>
          </cell>
          <cell r="E1826" t="str">
            <v>17-0907-P3R2</v>
          </cell>
          <cell r="F1826" t="str">
            <v>F18</v>
          </cell>
          <cell r="G1826" t="str">
            <v>2G</v>
          </cell>
          <cell r="H1826">
            <v>4</v>
          </cell>
          <cell r="I1826" t="str">
            <v>PFOS</v>
          </cell>
          <cell r="J1826">
            <v>0.25108311788111681</v>
          </cell>
          <cell r="K1826" t="str">
            <v>G</v>
          </cell>
          <cell r="L1826">
            <v>2</v>
          </cell>
          <cell r="M1826">
            <v>96</v>
          </cell>
          <cell r="N1826">
            <v>5</v>
          </cell>
          <cell r="O1826" t="str">
            <v xml:space="preserve">Human </v>
          </cell>
          <cell r="P1826" t="str">
            <v>S1500+</v>
          </cell>
          <cell r="Q1826" t="str">
            <v>HepaRG</v>
          </cell>
          <cell r="R1826" t="str">
            <v>2D</v>
          </cell>
          <cell r="S1826" t="str">
            <v>NA</v>
          </cell>
          <cell r="T1826" t="str">
            <v>NA</v>
          </cell>
          <cell r="U1826" t="str">
            <v>NA</v>
          </cell>
        </row>
        <row r="1827">
          <cell r="A1827" t="str">
            <v>Plate8-F19</v>
          </cell>
          <cell r="B1827">
            <v>1817</v>
          </cell>
          <cell r="C1827">
            <v>8</v>
          </cell>
          <cell r="D1827" t="str">
            <v>17-0907-P3R2_F19_2H_3</v>
          </cell>
          <cell r="E1827" t="str">
            <v>17-0907-P3R2</v>
          </cell>
          <cell r="F1827" t="str">
            <v>F19</v>
          </cell>
          <cell r="G1827" t="str">
            <v>2H</v>
          </cell>
          <cell r="H1827">
            <v>3</v>
          </cell>
          <cell r="I1827" t="str">
            <v>PFOS</v>
          </cell>
          <cell r="J1827">
            <v>7.9456682873771139E-2</v>
          </cell>
          <cell r="K1827" t="str">
            <v>H</v>
          </cell>
          <cell r="L1827">
            <v>2</v>
          </cell>
          <cell r="M1827">
            <v>96</v>
          </cell>
          <cell r="N1827">
            <v>5</v>
          </cell>
          <cell r="O1827" t="str">
            <v xml:space="preserve">Human </v>
          </cell>
          <cell r="P1827" t="str">
            <v>S1500+</v>
          </cell>
          <cell r="Q1827" t="str">
            <v>HepaRG</v>
          </cell>
          <cell r="R1827" t="str">
            <v>2D</v>
          </cell>
          <cell r="S1827" t="str">
            <v>NA</v>
          </cell>
          <cell r="T1827" t="str">
            <v>NA</v>
          </cell>
          <cell r="U1827" t="str">
            <v>NA</v>
          </cell>
        </row>
        <row r="1828">
          <cell r="A1828" t="str">
            <v>Plate8-F20</v>
          </cell>
          <cell r="B1828">
            <v>1818</v>
          </cell>
          <cell r="C1828">
            <v>8</v>
          </cell>
          <cell r="D1828" t="str">
            <v>17-0907-P3R2_F20_2H_4</v>
          </cell>
          <cell r="E1828" t="str">
            <v>17-0907-P3R2</v>
          </cell>
          <cell r="F1828" t="str">
            <v>F20</v>
          </cell>
          <cell r="G1828" t="str">
            <v>2H</v>
          </cell>
          <cell r="H1828">
            <v>4</v>
          </cell>
          <cell r="I1828" t="str">
            <v>PFOS</v>
          </cell>
          <cell r="J1828">
            <v>7.9456682873771139E-2</v>
          </cell>
          <cell r="K1828" t="str">
            <v>H</v>
          </cell>
          <cell r="L1828">
            <v>2</v>
          </cell>
          <cell r="M1828">
            <v>96</v>
          </cell>
          <cell r="N1828">
            <v>5</v>
          </cell>
          <cell r="O1828" t="str">
            <v xml:space="preserve">Human </v>
          </cell>
          <cell r="P1828" t="str">
            <v>S1500+</v>
          </cell>
          <cell r="Q1828" t="str">
            <v>HepaRG</v>
          </cell>
          <cell r="R1828" t="str">
            <v>2D</v>
          </cell>
          <cell r="S1828" t="str">
            <v>NA</v>
          </cell>
          <cell r="T1828" t="str">
            <v>NA</v>
          </cell>
          <cell r="U1828" t="str">
            <v>NA</v>
          </cell>
        </row>
        <row r="1829">
          <cell r="A1829" t="str">
            <v>Plate8-F21</v>
          </cell>
          <cell r="B1829">
            <v>1821</v>
          </cell>
          <cell r="C1829">
            <v>8</v>
          </cell>
          <cell r="D1829" t="str">
            <v>17-0907-P3R2_F21_2I_3</v>
          </cell>
          <cell r="E1829" t="str">
            <v>17-0907-P3R2</v>
          </cell>
          <cell r="F1829" t="str">
            <v>F21</v>
          </cell>
          <cell r="G1829" t="str">
            <v>2I</v>
          </cell>
          <cell r="H1829">
            <v>3</v>
          </cell>
          <cell r="I1829" t="str">
            <v>PFOS</v>
          </cell>
          <cell r="J1829">
            <v>2.5144519896763019E-2</v>
          </cell>
          <cell r="K1829" t="str">
            <v>I</v>
          </cell>
          <cell r="L1829">
            <v>2</v>
          </cell>
          <cell r="M1829">
            <v>96</v>
          </cell>
          <cell r="N1829">
            <v>5</v>
          </cell>
          <cell r="O1829" t="str">
            <v xml:space="preserve">Human </v>
          </cell>
          <cell r="P1829" t="str">
            <v>S1500+</v>
          </cell>
          <cell r="Q1829" t="str">
            <v>HepaRG</v>
          </cell>
          <cell r="R1829" t="str">
            <v>2D</v>
          </cell>
          <cell r="S1829" t="str">
            <v>NA</v>
          </cell>
          <cell r="T1829" t="str">
            <v>NA</v>
          </cell>
          <cell r="U1829" t="str">
            <v>NA</v>
          </cell>
        </row>
        <row r="1830">
          <cell r="A1830" t="str">
            <v>Plate8-F22</v>
          </cell>
          <cell r="B1830">
            <v>1822</v>
          </cell>
          <cell r="C1830">
            <v>8</v>
          </cell>
          <cell r="D1830" t="str">
            <v>17-0907-P3R2_F22_2I_4</v>
          </cell>
          <cell r="E1830" t="str">
            <v>17-0907-P3R2</v>
          </cell>
          <cell r="F1830" t="str">
            <v>F22</v>
          </cell>
          <cell r="G1830" t="str">
            <v>2I</v>
          </cell>
          <cell r="H1830">
            <v>4</v>
          </cell>
          <cell r="I1830" t="str">
            <v>PFOS</v>
          </cell>
          <cell r="J1830">
            <v>2.5144519896763019E-2</v>
          </cell>
          <cell r="K1830" t="str">
            <v>I</v>
          </cell>
          <cell r="L1830">
            <v>2</v>
          </cell>
          <cell r="M1830">
            <v>96</v>
          </cell>
          <cell r="N1830">
            <v>5</v>
          </cell>
          <cell r="O1830" t="str">
            <v xml:space="preserve">Human </v>
          </cell>
          <cell r="P1830" t="str">
            <v>S1500+</v>
          </cell>
          <cell r="Q1830" t="str">
            <v>HepaRG</v>
          </cell>
          <cell r="R1830" t="str">
            <v>2D</v>
          </cell>
          <cell r="S1830" t="str">
            <v>NA</v>
          </cell>
          <cell r="T1830" t="str">
            <v>NA</v>
          </cell>
          <cell r="U1830" t="str">
            <v>NA</v>
          </cell>
        </row>
        <row r="1831">
          <cell r="A1831" t="str">
            <v>Plate8-F3</v>
          </cell>
          <cell r="B1831">
            <v>1789</v>
          </cell>
          <cell r="C1831">
            <v>8</v>
          </cell>
          <cell r="D1831" t="str">
            <v>17-0907-P3R2_F3_2A_3</v>
          </cell>
          <cell r="E1831" t="str">
            <v>17-0907-P3R2</v>
          </cell>
          <cell r="F1831" t="str">
            <v>F3</v>
          </cell>
          <cell r="G1831" t="str">
            <v>2A</v>
          </cell>
          <cell r="H1831">
            <v>3</v>
          </cell>
          <cell r="I1831" t="str">
            <v>PFOS</v>
          </cell>
          <cell r="J1831">
            <v>250</v>
          </cell>
          <cell r="K1831" t="str">
            <v>A</v>
          </cell>
          <cell r="L1831">
            <v>2</v>
          </cell>
          <cell r="M1831">
            <v>96</v>
          </cell>
          <cell r="N1831">
            <v>5</v>
          </cell>
          <cell r="O1831" t="str">
            <v xml:space="preserve">Human </v>
          </cell>
          <cell r="P1831" t="str">
            <v>S1500+</v>
          </cell>
          <cell r="Q1831" t="str">
            <v>HepaRG</v>
          </cell>
          <cell r="R1831" t="str">
            <v>2D</v>
          </cell>
          <cell r="S1831" t="str">
            <v>NA</v>
          </cell>
          <cell r="T1831" t="str">
            <v>NA</v>
          </cell>
          <cell r="U1831" t="str">
            <v>NA</v>
          </cell>
        </row>
        <row r="1832">
          <cell r="A1832" t="str">
            <v>Plate8-F4</v>
          </cell>
          <cell r="B1832">
            <v>1790</v>
          </cell>
          <cell r="C1832">
            <v>8</v>
          </cell>
          <cell r="D1832" t="str">
            <v>17-0907-P3R2_F4_2A_4</v>
          </cell>
          <cell r="E1832" t="str">
            <v>17-0907-P3R2</v>
          </cell>
          <cell r="F1832" t="str">
            <v>F4</v>
          </cell>
          <cell r="G1832" t="str">
            <v>2A</v>
          </cell>
          <cell r="H1832">
            <v>4</v>
          </cell>
          <cell r="I1832" t="str">
            <v>PFOS</v>
          </cell>
          <cell r="J1832">
            <v>250</v>
          </cell>
          <cell r="K1832" t="str">
            <v>A</v>
          </cell>
          <cell r="L1832">
            <v>2</v>
          </cell>
          <cell r="M1832">
            <v>96</v>
          </cell>
          <cell r="N1832">
            <v>5</v>
          </cell>
          <cell r="O1832" t="str">
            <v xml:space="preserve">Human </v>
          </cell>
          <cell r="P1832" t="str">
            <v>S1500+</v>
          </cell>
          <cell r="Q1832" t="str">
            <v>HepaRG</v>
          </cell>
          <cell r="R1832" t="str">
            <v>2D</v>
          </cell>
          <cell r="S1832" t="str">
            <v>NA</v>
          </cell>
          <cell r="T1832" t="str">
            <v>NA</v>
          </cell>
          <cell r="U1832" t="str">
            <v>NA</v>
          </cell>
        </row>
        <row r="1833">
          <cell r="A1833" t="str">
            <v>Plate8-F5</v>
          </cell>
          <cell r="B1833">
            <v>1793</v>
          </cell>
          <cell r="C1833">
            <v>8</v>
          </cell>
          <cell r="D1833" t="str">
            <v>17-0907-P3R2_F5_2B_3</v>
          </cell>
          <cell r="E1833" t="str">
            <v>17-0907-P3R2</v>
          </cell>
          <cell r="F1833" t="str">
            <v>F5</v>
          </cell>
          <cell r="G1833" t="str">
            <v>2B</v>
          </cell>
          <cell r="H1833">
            <v>3</v>
          </cell>
          <cell r="I1833" t="str">
            <v>PFOS</v>
          </cell>
          <cell r="J1833">
            <v>79.113924050632903</v>
          </cell>
          <cell r="K1833" t="str">
            <v>B</v>
          </cell>
          <cell r="L1833">
            <v>2</v>
          </cell>
          <cell r="M1833">
            <v>96</v>
          </cell>
          <cell r="N1833">
            <v>5</v>
          </cell>
          <cell r="O1833" t="str">
            <v xml:space="preserve">Human </v>
          </cell>
          <cell r="P1833" t="str">
            <v>S1500+</v>
          </cell>
          <cell r="Q1833" t="str">
            <v>HepaRG</v>
          </cell>
          <cell r="R1833" t="str">
            <v>2D</v>
          </cell>
          <cell r="S1833" t="str">
            <v>NA</v>
          </cell>
          <cell r="T1833" t="str">
            <v>NA</v>
          </cell>
          <cell r="U1833" t="str">
            <v>NA</v>
          </cell>
        </row>
        <row r="1834">
          <cell r="A1834" t="str">
            <v>Plate8-F6</v>
          </cell>
          <cell r="B1834">
            <v>1794</v>
          </cell>
          <cell r="C1834">
            <v>8</v>
          </cell>
          <cell r="D1834" t="str">
            <v>17-0907-P3R2_F6_2B_4</v>
          </cell>
          <cell r="E1834" t="str">
            <v>17-0907-P3R2</v>
          </cell>
          <cell r="F1834" t="str">
            <v>F6</v>
          </cell>
          <cell r="G1834" t="str">
            <v>2B</v>
          </cell>
          <cell r="H1834">
            <v>4</v>
          </cell>
          <cell r="I1834" t="str">
            <v>PFOS</v>
          </cell>
          <cell r="J1834">
            <v>79.113924050632903</v>
          </cell>
          <cell r="K1834" t="str">
            <v>B</v>
          </cell>
          <cell r="L1834">
            <v>2</v>
          </cell>
          <cell r="M1834">
            <v>96</v>
          </cell>
          <cell r="N1834">
            <v>5</v>
          </cell>
          <cell r="O1834" t="str">
            <v xml:space="preserve">Human </v>
          </cell>
          <cell r="P1834" t="str">
            <v>S1500+</v>
          </cell>
          <cell r="Q1834" t="str">
            <v>HepaRG</v>
          </cell>
          <cell r="R1834" t="str">
            <v>2D</v>
          </cell>
          <cell r="S1834" t="str">
            <v>NA</v>
          </cell>
          <cell r="T1834" t="str">
            <v>NA</v>
          </cell>
          <cell r="U1834" t="str">
            <v>NA</v>
          </cell>
        </row>
        <row r="1835">
          <cell r="A1835" t="str">
            <v>Plate8-F7</v>
          </cell>
          <cell r="B1835">
            <v>1797</v>
          </cell>
          <cell r="C1835">
            <v>8</v>
          </cell>
          <cell r="D1835" t="str">
            <v>17-0907-P3R2_F7_2C_3</v>
          </cell>
          <cell r="E1835" t="str">
            <v>17-0907-P3R2</v>
          </cell>
          <cell r="F1835" t="str">
            <v>F7</v>
          </cell>
          <cell r="G1835" t="str">
            <v>2C</v>
          </cell>
          <cell r="H1835">
            <v>3</v>
          </cell>
          <cell r="I1835" t="str">
            <v>PFOS</v>
          </cell>
          <cell r="J1835">
            <v>25.036051914757248</v>
          </cell>
          <cell r="K1835" t="str">
            <v>C</v>
          </cell>
          <cell r="L1835">
            <v>2</v>
          </cell>
          <cell r="M1835">
            <v>96</v>
          </cell>
          <cell r="N1835">
            <v>5</v>
          </cell>
          <cell r="O1835" t="str">
            <v xml:space="preserve">Human </v>
          </cell>
          <cell r="P1835" t="str">
            <v>S1500+</v>
          </cell>
          <cell r="Q1835" t="str">
            <v>HepaRG</v>
          </cell>
          <cell r="R1835" t="str">
            <v>2D</v>
          </cell>
          <cell r="S1835" t="str">
            <v>NA</v>
          </cell>
          <cell r="T1835" t="str">
            <v>NA</v>
          </cell>
          <cell r="U1835" t="str">
            <v>NA</v>
          </cell>
        </row>
        <row r="1836">
          <cell r="A1836" t="str">
            <v>Plate8-F8</v>
          </cell>
          <cell r="B1836">
            <v>1798</v>
          </cell>
          <cell r="C1836">
            <v>8</v>
          </cell>
          <cell r="D1836" t="str">
            <v>17-0907-P3R2_F8_2C_4</v>
          </cell>
          <cell r="E1836" t="str">
            <v>17-0907-P3R2</v>
          </cell>
          <cell r="F1836" t="str">
            <v>F8</v>
          </cell>
          <cell r="G1836" t="str">
            <v>2C</v>
          </cell>
          <cell r="H1836">
            <v>4</v>
          </cell>
          <cell r="I1836" t="str">
            <v>PFOS</v>
          </cell>
          <cell r="J1836">
            <v>25.036051914757248</v>
          </cell>
          <cell r="K1836" t="str">
            <v>C</v>
          </cell>
          <cell r="L1836">
            <v>2</v>
          </cell>
          <cell r="M1836">
            <v>96</v>
          </cell>
          <cell r="N1836">
            <v>5</v>
          </cell>
          <cell r="O1836" t="str">
            <v xml:space="preserve">Human </v>
          </cell>
          <cell r="P1836" t="str">
            <v>S1500+</v>
          </cell>
          <cell r="Q1836" t="str">
            <v>HepaRG</v>
          </cell>
          <cell r="R1836" t="str">
            <v>2D</v>
          </cell>
          <cell r="S1836" t="str">
            <v>NA</v>
          </cell>
          <cell r="T1836" t="str">
            <v>NA</v>
          </cell>
          <cell r="U1836" t="str">
            <v>NA</v>
          </cell>
        </row>
        <row r="1837">
          <cell r="A1837" t="str">
            <v>Plate8-F9</v>
          </cell>
          <cell r="B1837">
            <v>1801</v>
          </cell>
          <cell r="C1837">
            <v>8</v>
          </cell>
          <cell r="D1837" t="str">
            <v>17-0907-P3R2_F9_2D_3</v>
          </cell>
          <cell r="E1837" t="str">
            <v>17-0907-P3R2</v>
          </cell>
          <cell r="F1837" t="str">
            <v>F9</v>
          </cell>
          <cell r="G1837" t="str">
            <v>2D</v>
          </cell>
          <cell r="H1837">
            <v>3</v>
          </cell>
          <cell r="I1837" t="str">
            <v>PFOS</v>
          </cell>
          <cell r="J1837">
            <v>7.9228012388472298</v>
          </cell>
          <cell r="K1837" t="str">
            <v>D</v>
          </cell>
          <cell r="L1837">
            <v>2</v>
          </cell>
          <cell r="M1837">
            <v>96</v>
          </cell>
          <cell r="N1837">
            <v>5</v>
          </cell>
          <cell r="O1837" t="str">
            <v xml:space="preserve">Human </v>
          </cell>
          <cell r="P1837" t="str">
            <v>S1500+</v>
          </cell>
          <cell r="Q1837" t="str">
            <v>HepaRG</v>
          </cell>
          <cell r="R1837" t="str">
            <v>2D</v>
          </cell>
          <cell r="S1837" t="str">
            <v>NA</v>
          </cell>
          <cell r="T1837" t="str">
            <v>NA</v>
          </cell>
          <cell r="U1837" t="str">
            <v>NA</v>
          </cell>
        </row>
        <row r="1838">
          <cell r="A1838" t="str">
            <v>Plate8-G1</v>
          </cell>
          <cell r="B1838">
            <v>1997</v>
          </cell>
          <cell r="C1838">
            <v>8</v>
          </cell>
          <cell r="D1838" t="str">
            <v>17-0907-P3R2_G1_NTP- CONTROL-7_1</v>
          </cell>
          <cell r="E1838" t="str">
            <v>17-0907-P3R2</v>
          </cell>
          <cell r="F1838" t="str">
            <v>G1</v>
          </cell>
          <cell r="G1838" t="str">
            <v>NTP- CONTROL-7</v>
          </cell>
          <cell r="H1838">
            <v>1</v>
          </cell>
          <cell r="I1838" t="str">
            <v>Lysate control2</v>
          </cell>
          <cell r="J1838" t="str">
            <v>NA</v>
          </cell>
          <cell r="K1838" t="str">
            <v>NA</v>
          </cell>
          <cell r="L1838">
            <v>2</v>
          </cell>
          <cell r="M1838">
            <v>96</v>
          </cell>
          <cell r="N1838">
            <v>5</v>
          </cell>
          <cell r="O1838" t="str">
            <v xml:space="preserve">Human </v>
          </cell>
          <cell r="P1838" t="str">
            <v>S1500+</v>
          </cell>
          <cell r="Q1838" t="str">
            <v>HepaRG</v>
          </cell>
          <cell r="R1838" t="str">
            <v>2D</v>
          </cell>
          <cell r="S1838" t="str">
            <v>NA</v>
          </cell>
          <cell r="T1838" t="str">
            <v>NA</v>
          </cell>
          <cell r="U1838" t="str">
            <v>NA</v>
          </cell>
        </row>
        <row r="1839">
          <cell r="A1839" t="str">
            <v>Plate8-G10</v>
          </cell>
          <cell r="B1839">
            <v>1836</v>
          </cell>
          <cell r="C1839">
            <v>8</v>
          </cell>
          <cell r="D1839" t="str">
            <v>17-0907-P3R2_G10_3D_2</v>
          </cell>
          <cell r="E1839" t="str">
            <v>17-0907-P3R2</v>
          </cell>
          <cell r="F1839" t="str">
            <v>G10</v>
          </cell>
          <cell r="G1839" t="str">
            <v>3D</v>
          </cell>
          <cell r="H1839">
            <v>2</v>
          </cell>
          <cell r="I1839" t="str">
            <v>Omeprazole</v>
          </cell>
          <cell r="J1839">
            <v>3.1691204955388921</v>
          </cell>
          <cell r="K1839" t="str">
            <v>D</v>
          </cell>
          <cell r="L1839">
            <v>2</v>
          </cell>
          <cell r="M1839">
            <v>96</v>
          </cell>
          <cell r="N1839">
            <v>5</v>
          </cell>
          <cell r="O1839" t="str">
            <v xml:space="preserve">Human </v>
          </cell>
          <cell r="P1839" t="str">
            <v>S1500+</v>
          </cell>
          <cell r="Q1839" t="str">
            <v>HepaRG</v>
          </cell>
          <cell r="R1839" t="str">
            <v>2D</v>
          </cell>
          <cell r="S1839" t="str">
            <v>NA</v>
          </cell>
          <cell r="T1839" t="str">
            <v>NA</v>
          </cell>
          <cell r="U1839" t="str">
            <v>NA</v>
          </cell>
        </row>
        <row r="1840">
          <cell r="A1840" t="str">
            <v>Plate8-G11</v>
          </cell>
          <cell r="B1840">
            <v>1839</v>
          </cell>
          <cell r="C1840">
            <v>8</v>
          </cell>
          <cell r="D1840" t="str">
            <v>17-0907-P3R2_G11_3E_1</v>
          </cell>
          <cell r="E1840" t="str">
            <v>17-0907-P3R2</v>
          </cell>
          <cell r="F1840" t="str">
            <v>G11</v>
          </cell>
          <cell r="G1840" t="str">
            <v>3E</v>
          </cell>
          <cell r="H1840">
            <v>1</v>
          </cell>
          <cell r="I1840" t="str">
            <v>Omeprazole</v>
          </cell>
          <cell r="J1840">
            <v>1.0028862327654722</v>
          </cell>
          <cell r="K1840" t="str">
            <v>E</v>
          </cell>
          <cell r="L1840">
            <v>2</v>
          </cell>
          <cell r="M1840">
            <v>96</v>
          </cell>
          <cell r="N1840">
            <v>5</v>
          </cell>
          <cell r="O1840" t="str">
            <v xml:space="preserve">Human </v>
          </cell>
          <cell r="P1840" t="str">
            <v>S1500+</v>
          </cell>
          <cell r="Q1840" t="str">
            <v>HepaRG</v>
          </cell>
          <cell r="R1840" t="str">
            <v>2D</v>
          </cell>
          <cell r="S1840" t="str">
            <v>NA</v>
          </cell>
          <cell r="T1840" t="str">
            <v>NA</v>
          </cell>
          <cell r="U1840" t="str">
            <v>NA</v>
          </cell>
        </row>
        <row r="1841">
          <cell r="A1841" t="str">
            <v>Plate8-G12</v>
          </cell>
          <cell r="B1841">
            <v>1840</v>
          </cell>
          <cell r="C1841">
            <v>8</v>
          </cell>
          <cell r="D1841" t="str">
            <v>17-0907-P3R2_G12_3E_2</v>
          </cell>
          <cell r="E1841" t="str">
            <v>17-0907-P3R2</v>
          </cell>
          <cell r="F1841" t="str">
            <v>G12</v>
          </cell>
          <cell r="G1841" t="str">
            <v>3E</v>
          </cell>
          <cell r="H1841">
            <v>2</v>
          </cell>
          <cell r="I1841" t="str">
            <v>Omeprazole</v>
          </cell>
          <cell r="J1841">
            <v>1.0028862327654722</v>
          </cell>
          <cell r="K1841" t="str">
            <v>E</v>
          </cell>
          <cell r="L1841">
            <v>2</v>
          </cell>
          <cell r="M1841">
            <v>96</v>
          </cell>
          <cell r="N1841">
            <v>5</v>
          </cell>
          <cell r="O1841" t="str">
            <v xml:space="preserve">Human </v>
          </cell>
          <cell r="P1841" t="str">
            <v>S1500+</v>
          </cell>
          <cell r="Q1841" t="str">
            <v>HepaRG</v>
          </cell>
          <cell r="R1841" t="str">
            <v>2D</v>
          </cell>
          <cell r="S1841" t="str">
            <v>NA</v>
          </cell>
          <cell r="T1841" t="str">
            <v>NA</v>
          </cell>
          <cell r="U1841" t="str">
            <v>NA</v>
          </cell>
        </row>
        <row r="1842">
          <cell r="A1842" t="str">
            <v>Plate8-G13</v>
          </cell>
          <cell r="B1842">
            <v>1975</v>
          </cell>
          <cell r="C1842">
            <v>8</v>
          </cell>
          <cell r="D1842" t="str">
            <v>17-0907-P3R2_G13_DMSO _1</v>
          </cell>
          <cell r="E1842" t="str">
            <v>17-0907-P3R2</v>
          </cell>
          <cell r="F1842" t="str">
            <v>G13</v>
          </cell>
          <cell r="G1842" t="str">
            <v>DMSO</v>
          </cell>
          <cell r="H1842">
            <v>1</v>
          </cell>
          <cell r="I1842" t="str">
            <v>DMSO control</v>
          </cell>
          <cell r="J1842">
            <v>0</v>
          </cell>
          <cell r="K1842" t="str">
            <v>NA</v>
          </cell>
          <cell r="L1842">
            <v>2</v>
          </cell>
          <cell r="M1842">
            <v>96</v>
          </cell>
          <cell r="N1842">
            <v>5</v>
          </cell>
          <cell r="O1842" t="str">
            <v xml:space="preserve">Human </v>
          </cell>
          <cell r="P1842" t="str">
            <v>S1500+</v>
          </cell>
          <cell r="Q1842" t="str">
            <v>HepaRG</v>
          </cell>
          <cell r="R1842" t="str">
            <v>2D</v>
          </cell>
          <cell r="S1842" t="str">
            <v>NA</v>
          </cell>
          <cell r="T1842" t="str">
            <v>NA</v>
          </cell>
          <cell r="U1842" t="str">
            <v>NA</v>
          </cell>
        </row>
        <row r="1843">
          <cell r="A1843" t="str">
            <v>Plate8-G14</v>
          </cell>
          <cell r="B1843">
            <v>1976</v>
          </cell>
          <cell r="C1843">
            <v>8</v>
          </cell>
          <cell r="D1843" t="str">
            <v>17-0907-P3R2_G14_DMSO _2</v>
          </cell>
          <cell r="E1843" t="str">
            <v>17-0907-P3R2</v>
          </cell>
          <cell r="F1843" t="str">
            <v>G14</v>
          </cell>
          <cell r="G1843" t="str">
            <v>DMSO</v>
          </cell>
          <cell r="H1843">
            <v>2</v>
          </cell>
          <cell r="I1843" t="str">
            <v>DMSO control</v>
          </cell>
          <cell r="J1843">
            <v>0</v>
          </cell>
          <cell r="K1843" t="str">
            <v>NA</v>
          </cell>
          <cell r="L1843">
            <v>2</v>
          </cell>
          <cell r="M1843">
            <v>96</v>
          </cell>
          <cell r="N1843">
            <v>5</v>
          </cell>
          <cell r="O1843" t="str">
            <v xml:space="preserve">Human </v>
          </cell>
          <cell r="P1843" t="str">
            <v>S1500+</v>
          </cell>
          <cell r="Q1843" t="str">
            <v>HepaRG</v>
          </cell>
          <cell r="R1843" t="str">
            <v>2D</v>
          </cell>
          <cell r="S1843" t="str">
            <v>NA</v>
          </cell>
          <cell r="T1843" t="str">
            <v>NA</v>
          </cell>
          <cell r="U1843" t="str">
            <v>NA</v>
          </cell>
        </row>
        <row r="1844">
          <cell r="A1844" t="str">
            <v>Plate8-G15</v>
          </cell>
          <cell r="B1844">
            <v>1843</v>
          </cell>
          <cell r="C1844">
            <v>8</v>
          </cell>
          <cell r="D1844" t="str">
            <v>17-0907-P3R2_G15_3F_1</v>
          </cell>
          <cell r="E1844" t="str">
            <v>17-0907-P3R2</v>
          </cell>
          <cell r="F1844" t="str">
            <v>G15</v>
          </cell>
          <cell r="G1844" t="str">
            <v>3F</v>
          </cell>
          <cell r="H1844">
            <v>1</v>
          </cell>
          <cell r="I1844" t="str">
            <v>Omeprazole</v>
          </cell>
          <cell r="J1844">
            <v>0.31736906100173168</v>
          </cell>
          <cell r="K1844" t="str">
            <v>F</v>
          </cell>
          <cell r="L1844">
            <v>2</v>
          </cell>
          <cell r="M1844">
            <v>96</v>
          </cell>
          <cell r="N1844">
            <v>5</v>
          </cell>
          <cell r="O1844" t="str">
            <v xml:space="preserve">Human </v>
          </cell>
          <cell r="P1844" t="str">
            <v>S1500+</v>
          </cell>
          <cell r="Q1844" t="str">
            <v>HepaRG</v>
          </cell>
          <cell r="R1844" t="str">
            <v>2D</v>
          </cell>
          <cell r="S1844" t="str">
            <v>NA</v>
          </cell>
          <cell r="T1844" t="str">
            <v>NA</v>
          </cell>
          <cell r="U1844" t="str">
            <v>NA</v>
          </cell>
        </row>
        <row r="1845">
          <cell r="A1845" t="str">
            <v>Plate8-G16</v>
          </cell>
          <cell r="B1845">
            <v>1844</v>
          </cell>
          <cell r="C1845">
            <v>8</v>
          </cell>
          <cell r="D1845" t="str">
            <v>17-0907-P3R2_G16_3F_2</v>
          </cell>
          <cell r="E1845" t="str">
            <v>17-0907-P3R2</v>
          </cell>
          <cell r="F1845" t="str">
            <v>G16</v>
          </cell>
          <cell r="G1845" t="str">
            <v>3F</v>
          </cell>
          <cell r="H1845">
            <v>2</v>
          </cell>
          <cell r="I1845" t="str">
            <v>Omeprazole</v>
          </cell>
          <cell r="J1845">
            <v>0.31736906100173168</v>
          </cell>
          <cell r="K1845" t="str">
            <v>F</v>
          </cell>
          <cell r="L1845">
            <v>2</v>
          </cell>
          <cell r="M1845">
            <v>96</v>
          </cell>
          <cell r="N1845">
            <v>5</v>
          </cell>
          <cell r="O1845" t="str">
            <v xml:space="preserve">Human </v>
          </cell>
          <cell r="P1845" t="str">
            <v>S1500+</v>
          </cell>
          <cell r="Q1845" t="str">
            <v>HepaRG</v>
          </cell>
          <cell r="R1845" t="str">
            <v>2D</v>
          </cell>
          <cell r="S1845" t="str">
            <v>NA</v>
          </cell>
          <cell r="T1845" t="str">
            <v>NA</v>
          </cell>
          <cell r="U1845" t="str">
            <v>NA</v>
          </cell>
        </row>
        <row r="1846">
          <cell r="A1846" t="str">
            <v>Plate8-G17</v>
          </cell>
          <cell r="B1846">
            <v>1847</v>
          </cell>
          <cell r="C1846">
            <v>8</v>
          </cell>
          <cell r="D1846" t="str">
            <v>17-0907-P3R2_G17_3G_1</v>
          </cell>
          <cell r="E1846" t="str">
            <v>17-0907-P3R2</v>
          </cell>
          <cell r="F1846" t="str">
            <v>G17</v>
          </cell>
          <cell r="G1846" t="str">
            <v>3G</v>
          </cell>
          <cell r="H1846">
            <v>1</v>
          </cell>
          <cell r="I1846" t="str">
            <v>Omeprazole</v>
          </cell>
          <cell r="J1846">
            <v>0.10043324715244673</v>
          </cell>
          <cell r="K1846" t="str">
            <v>G</v>
          </cell>
          <cell r="L1846">
            <v>2</v>
          </cell>
          <cell r="M1846">
            <v>96</v>
          </cell>
          <cell r="N1846">
            <v>5</v>
          </cell>
          <cell r="O1846" t="str">
            <v xml:space="preserve">Human </v>
          </cell>
          <cell r="P1846" t="str">
            <v>S1500+</v>
          </cell>
          <cell r="Q1846" t="str">
            <v>HepaRG</v>
          </cell>
          <cell r="R1846" t="str">
            <v>2D</v>
          </cell>
          <cell r="S1846" t="str">
            <v>NA</v>
          </cell>
          <cell r="T1846" t="str">
            <v>NA</v>
          </cell>
          <cell r="U1846" t="str">
            <v>NA</v>
          </cell>
        </row>
        <row r="1847">
          <cell r="A1847" t="str">
            <v>Plate8-G18</v>
          </cell>
          <cell r="B1847">
            <v>1848</v>
          </cell>
          <cell r="C1847">
            <v>8</v>
          </cell>
          <cell r="D1847" t="str">
            <v>17-0907-P3R2_G18_3G_2</v>
          </cell>
          <cell r="E1847" t="str">
            <v>17-0907-P3R2</v>
          </cell>
          <cell r="F1847" t="str">
            <v>G18</v>
          </cell>
          <cell r="G1847" t="str">
            <v>3G</v>
          </cell>
          <cell r="H1847">
            <v>2</v>
          </cell>
          <cell r="I1847" t="str">
            <v>Omeprazole</v>
          </cell>
          <cell r="J1847">
            <v>0.10043324715244673</v>
          </cell>
          <cell r="K1847" t="str">
            <v>G</v>
          </cell>
          <cell r="L1847">
            <v>2</v>
          </cell>
          <cell r="M1847">
            <v>96</v>
          </cell>
          <cell r="N1847">
            <v>5</v>
          </cell>
          <cell r="O1847" t="str">
            <v xml:space="preserve">Human </v>
          </cell>
          <cell r="P1847" t="str">
            <v>S1500+</v>
          </cell>
          <cell r="Q1847" t="str">
            <v>HepaRG</v>
          </cell>
          <cell r="R1847" t="str">
            <v>2D</v>
          </cell>
          <cell r="S1847" t="str">
            <v>NA</v>
          </cell>
          <cell r="T1847" t="str">
            <v>NA</v>
          </cell>
          <cell r="U1847" t="str">
            <v>NA</v>
          </cell>
        </row>
        <row r="1848">
          <cell r="A1848" t="str">
            <v>Plate8-G19</v>
          </cell>
          <cell r="B1848">
            <v>1851</v>
          </cell>
          <cell r="C1848">
            <v>8</v>
          </cell>
          <cell r="D1848" t="str">
            <v>17-0907-P3R2_G19_3H_1</v>
          </cell>
          <cell r="E1848" t="str">
            <v>17-0907-P3R2</v>
          </cell>
          <cell r="F1848" t="str">
            <v>G19</v>
          </cell>
          <cell r="G1848" t="str">
            <v>3H</v>
          </cell>
          <cell r="H1848">
            <v>1</v>
          </cell>
          <cell r="I1848" t="str">
            <v>Omeprazole</v>
          </cell>
          <cell r="J1848">
            <v>3.1782673149508459E-2</v>
          </cell>
          <cell r="K1848" t="str">
            <v>H</v>
          </cell>
          <cell r="L1848">
            <v>2</v>
          </cell>
          <cell r="M1848">
            <v>96</v>
          </cell>
          <cell r="N1848">
            <v>5</v>
          </cell>
          <cell r="O1848" t="str">
            <v xml:space="preserve">Human </v>
          </cell>
          <cell r="P1848" t="str">
            <v>S1500+</v>
          </cell>
          <cell r="Q1848" t="str">
            <v>HepaRG</v>
          </cell>
          <cell r="R1848" t="str">
            <v>2D</v>
          </cell>
          <cell r="S1848" t="str">
            <v>NA</v>
          </cell>
          <cell r="T1848" t="str">
            <v>NA</v>
          </cell>
          <cell r="U1848" t="str">
            <v>NA</v>
          </cell>
        </row>
        <row r="1849">
          <cell r="A1849" t="str">
            <v>Plate8-G20</v>
          </cell>
          <cell r="B1849">
            <v>1852</v>
          </cell>
          <cell r="C1849">
            <v>8</v>
          </cell>
          <cell r="D1849" t="str">
            <v>17-0907-P3R2_G20_3H_2</v>
          </cell>
          <cell r="E1849" t="str">
            <v>17-0907-P3R2</v>
          </cell>
          <cell r="F1849" t="str">
            <v>G20</v>
          </cell>
          <cell r="G1849" t="str">
            <v>3H</v>
          </cell>
          <cell r="H1849">
            <v>2</v>
          </cell>
          <cell r="I1849" t="str">
            <v>Omeprazole</v>
          </cell>
          <cell r="J1849">
            <v>3.1782673149508459E-2</v>
          </cell>
          <cell r="K1849" t="str">
            <v>H</v>
          </cell>
          <cell r="L1849">
            <v>2</v>
          </cell>
          <cell r="M1849">
            <v>96</v>
          </cell>
          <cell r="N1849">
            <v>5</v>
          </cell>
          <cell r="O1849" t="str">
            <v xml:space="preserve">Human </v>
          </cell>
          <cell r="P1849" t="str">
            <v>S1500+</v>
          </cell>
          <cell r="Q1849" t="str">
            <v>HepaRG</v>
          </cell>
          <cell r="R1849" t="str">
            <v>2D</v>
          </cell>
          <cell r="S1849" t="str">
            <v>NA</v>
          </cell>
          <cell r="T1849" t="str">
            <v>NA</v>
          </cell>
          <cell r="U1849" t="str">
            <v>NA</v>
          </cell>
        </row>
        <row r="1850">
          <cell r="A1850" t="str">
            <v>Plate8-G21</v>
          </cell>
          <cell r="B1850">
            <v>1855</v>
          </cell>
          <cell r="C1850">
            <v>8</v>
          </cell>
          <cell r="D1850" t="str">
            <v>17-0907-P3R2_G21_3I_1</v>
          </cell>
          <cell r="E1850" t="str">
            <v>17-0907-P3R2</v>
          </cell>
          <cell r="F1850" t="str">
            <v>G21</v>
          </cell>
          <cell r="G1850" t="str">
            <v>3I</v>
          </cell>
          <cell r="H1850">
            <v>1</v>
          </cell>
          <cell r="I1850" t="str">
            <v>Omeprazole</v>
          </cell>
          <cell r="J1850">
            <v>1.0057807958705207E-2</v>
          </cell>
          <cell r="K1850" t="str">
            <v>I</v>
          </cell>
          <cell r="L1850">
            <v>2</v>
          </cell>
          <cell r="M1850">
            <v>96</v>
          </cell>
          <cell r="N1850">
            <v>5</v>
          </cell>
          <cell r="O1850" t="str">
            <v xml:space="preserve">Human </v>
          </cell>
          <cell r="P1850" t="str">
            <v>S1500+</v>
          </cell>
          <cell r="Q1850" t="str">
            <v>HepaRG</v>
          </cell>
          <cell r="R1850" t="str">
            <v>2D</v>
          </cell>
          <cell r="S1850" t="str">
            <v>NA</v>
          </cell>
          <cell r="T1850" t="str">
            <v>NA</v>
          </cell>
          <cell r="U1850" t="str">
            <v>NA</v>
          </cell>
        </row>
        <row r="1851">
          <cell r="A1851" t="str">
            <v>Plate8-G22</v>
          </cell>
          <cell r="B1851">
            <v>1856</v>
          </cell>
          <cell r="C1851">
            <v>8</v>
          </cell>
          <cell r="D1851" t="str">
            <v>17-0907-P3R2_G22_3I_2</v>
          </cell>
          <cell r="E1851" t="str">
            <v>17-0907-P3R2</v>
          </cell>
          <cell r="F1851" t="str">
            <v>G22</v>
          </cell>
          <cell r="G1851" t="str">
            <v>3I</v>
          </cell>
          <cell r="H1851">
            <v>2</v>
          </cell>
          <cell r="I1851" t="str">
            <v>Omeprazole</v>
          </cell>
          <cell r="J1851">
            <v>1.0057807958705207E-2</v>
          </cell>
          <cell r="K1851" t="str">
            <v>I</v>
          </cell>
          <cell r="L1851">
            <v>2</v>
          </cell>
          <cell r="M1851">
            <v>96</v>
          </cell>
          <cell r="N1851">
            <v>5</v>
          </cell>
          <cell r="O1851" t="str">
            <v xml:space="preserve">Human </v>
          </cell>
          <cell r="P1851" t="str">
            <v>S1500+</v>
          </cell>
          <cell r="Q1851" t="str">
            <v>HepaRG</v>
          </cell>
          <cell r="R1851" t="str">
            <v>2D</v>
          </cell>
          <cell r="S1851" t="str">
            <v>NA</v>
          </cell>
          <cell r="T1851" t="str">
            <v>NA</v>
          </cell>
          <cell r="U1851" t="str">
            <v>NA</v>
          </cell>
        </row>
        <row r="1852">
          <cell r="A1852" t="str">
            <v>Plate8-G3</v>
          </cell>
          <cell r="B1852">
            <v>1823</v>
          </cell>
          <cell r="C1852">
            <v>8</v>
          </cell>
          <cell r="D1852" t="str">
            <v>17-0907-P3R2_G3_3A_1</v>
          </cell>
          <cell r="E1852" t="str">
            <v>17-0907-P3R2</v>
          </cell>
          <cell r="F1852" t="str">
            <v>G3</v>
          </cell>
          <cell r="G1852" t="str">
            <v>3A</v>
          </cell>
          <cell r="H1852">
            <v>1</v>
          </cell>
          <cell r="I1852" t="str">
            <v>Omeprazole</v>
          </cell>
          <cell r="J1852">
            <v>100</v>
          </cell>
          <cell r="K1852" t="str">
            <v>A</v>
          </cell>
          <cell r="L1852">
            <v>2</v>
          </cell>
          <cell r="M1852">
            <v>96</v>
          </cell>
          <cell r="N1852">
            <v>5</v>
          </cell>
          <cell r="O1852" t="str">
            <v xml:space="preserve">Human </v>
          </cell>
          <cell r="P1852" t="str">
            <v>S1500+</v>
          </cell>
          <cell r="Q1852" t="str">
            <v>HepaRG</v>
          </cell>
          <cell r="R1852" t="str">
            <v>2D</v>
          </cell>
          <cell r="S1852" t="str">
            <v>NA</v>
          </cell>
          <cell r="T1852" t="str">
            <v>NA</v>
          </cell>
          <cell r="U1852" t="str">
            <v>NA</v>
          </cell>
        </row>
        <row r="1853">
          <cell r="A1853" t="str">
            <v>Plate8-G4</v>
          </cell>
          <cell r="B1853">
            <v>1824</v>
          </cell>
          <cell r="C1853">
            <v>8</v>
          </cell>
          <cell r="D1853" t="str">
            <v>17-0907-P3R2_G4_3A_2</v>
          </cell>
          <cell r="E1853" t="str">
            <v>17-0907-P3R2</v>
          </cell>
          <cell r="F1853" t="str">
            <v>G4</v>
          </cell>
          <cell r="G1853" t="str">
            <v>3A</v>
          </cell>
          <cell r="H1853">
            <v>2</v>
          </cell>
          <cell r="I1853" t="str">
            <v>Omeprazole</v>
          </cell>
          <cell r="J1853">
            <v>100</v>
          </cell>
          <cell r="K1853" t="str">
            <v>A</v>
          </cell>
          <cell r="L1853">
            <v>2</v>
          </cell>
          <cell r="M1853">
            <v>96</v>
          </cell>
          <cell r="N1853">
            <v>5</v>
          </cell>
          <cell r="O1853" t="str">
            <v xml:space="preserve">Human </v>
          </cell>
          <cell r="P1853" t="str">
            <v>S1500+</v>
          </cell>
          <cell r="Q1853" t="str">
            <v>HepaRG</v>
          </cell>
          <cell r="R1853" t="str">
            <v>2D</v>
          </cell>
          <cell r="S1853" t="str">
            <v>NA</v>
          </cell>
          <cell r="T1853" t="str">
            <v>NA</v>
          </cell>
          <cell r="U1853" t="str">
            <v>NA</v>
          </cell>
        </row>
        <row r="1854">
          <cell r="A1854" t="str">
            <v>Plate8-G5</v>
          </cell>
          <cell r="B1854">
            <v>1827</v>
          </cell>
          <cell r="C1854">
            <v>8</v>
          </cell>
          <cell r="D1854" t="str">
            <v>17-0907-P3R2_G5_3B_1</v>
          </cell>
          <cell r="E1854" t="str">
            <v>17-0907-P3R2</v>
          </cell>
          <cell r="F1854" t="str">
            <v>G5</v>
          </cell>
          <cell r="G1854" t="str">
            <v>3B</v>
          </cell>
          <cell r="H1854">
            <v>1</v>
          </cell>
          <cell r="I1854" t="str">
            <v>Omeprazole</v>
          </cell>
          <cell r="J1854">
            <v>31.645569620253163</v>
          </cell>
          <cell r="K1854" t="str">
            <v>B</v>
          </cell>
          <cell r="L1854">
            <v>2</v>
          </cell>
          <cell r="M1854">
            <v>96</v>
          </cell>
          <cell r="N1854">
            <v>5</v>
          </cell>
          <cell r="O1854" t="str">
            <v xml:space="preserve">Human </v>
          </cell>
          <cell r="P1854" t="str">
            <v>S1500+</v>
          </cell>
          <cell r="Q1854" t="str">
            <v>HepaRG</v>
          </cell>
          <cell r="R1854" t="str">
            <v>2D</v>
          </cell>
          <cell r="S1854" t="str">
            <v>NA</v>
          </cell>
          <cell r="T1854" t="str">
            <v>NA</v>
          </cell>
          <cell r="U1854" t="str">
            <v>NA</v>
          </cell>
        </row>
        <row r="1855">
          <cell r="A1855" t="str">
            <v>Plate8-G6</v>
          </cell>
          <cell r="B1855">
            <v>1828</v>
          </cell>
          <cell r="C1855">
            <v>8</v>
          </cell>
          <cell r="D1855" t="str">
            <v>17-0907-P3R2_G6_3B_2</v>
          </cell>
          <cell r="E1855" t="str">
            <v>17-0907-P3R2</v>
          </cell>
          <cell r="F1855" t="str">
            <v>G6</v>
          </cell>
          <cell r="G1855" t="str">
            <v>3B</v>
          </cell>
          <cell r="H1855">
            <v>2</v>
          </cell>
          <cell r="I1855" t="str">
            <v>Omeprazole</v>
          </cell>
          <cell r="J1855">
            <v>31.645569620253163</v>
          </cell>
          <cell r="K1855" t="str">
            <v>B</v>
          </cell>
          <cell r="L1855">
            <v>2</v>
          </cell>
          <cell r="M1855">
            <v>96</v>
          </cell>
          <cell r="N1855">
            <v>5</v>
          </cell>
          <cell r="O1855" t="str">
            <v xml:space="preserve">Human </v>
          </cell>
          <cell r="P1855" t="str">
            <v>S1500+</v>
          </cell>
          <cell r="Q1855" t="str">
            <v>HepaRG</v>
          </cell>
          <cell r="R1855" t="str">
            <v>2D</v>
          </cell>
          <cell r="S1855" t="str">
            <v>NA</v>
          </cell>
          <cell r="T1855" t="str">
            <v>NA</v>
          </cell>
          <cell r="U1855" t="str">
            <v>NA</v>
          </cell>
        </row>
        <row r="1856">
          <cell r="A1856" t="str">
            <v>Plate8-G7</v>
          </cell>
          <cell r="B1856">
            <v>1831</v>
          </cell>
          <cell r="C1856">
            <v>8</v>
          </cell>
          <cell r="D1856" t="str">
            <v>17-0907-P3R2_G7_3C_1</v>
          </cell>
          <cell r="E1856" t="str">
            <v>17-0907-P3R2</v>
          </cell>
          <cell r="F1856" t="str">
            <v>G7</v>
          </cell>
          <cell r="G1856" t="str">
            <v>3C</v>
          </cell>
          <cell r="H1856">
            <v>1</v>
          </cell>
          <cell r="I1856" t="str">
            <v>Omeprazole</v>
          </cell>
          <cell r="J1856">
            <v>10.0144207659029</v>
          </cell>
          <cell r="K1856" t="str">
            <v>C</v>
          </cell>
          <cell r="L1856">
            <v>2</v>
          </cell>
          <cell r="M1856">
            <v>96</v>
          </cell>
          <cell r="N1856">
            <v>5</v>
          </cell>
          <cell r="O1856" t="str">
            <v xml:space="preserve">Human </v>
          </cell>
          <cell r="P1856" t="str">
            <v>S1500+</v>
          </cell>
          <cell r="Q1856" t="str">
            <v>HepaRG</v>
          </cell>
          <cell r="R1856" t="str">
            <v>2D</v>
          </cell>
          <cell r="S1856" t="str">
            <v>NA</v>
          </cell>
          <cell r="T1856" t="str">
            <v>NA</v>
          </cell>
          <cell r="U1856" t="str">
            <v>NA</v>
          </cell>
        </row>
        <row r="1857">
          <cell r="A1857" t="str">
            <v>Plate8-G8</v>
          </cell>
          <cell r="B1857">
            <v>1832</v>
          </cell>
          <cell r="C1857">
            <v>8</v>
          </cell>
          <cell r="D1857" t="str">
            <v>17-0907-P3R2_G8_3C_2</v>
          </cell>
          <cell r="E1857" t="str">
            <v>17-0907-P3R2</v>
          </cell>
          <cell r="F1857" t="str">
            <v>G8</v>
          </cell>
          <cell r="G1857" t="str">
            <v>3C</v>
          </cell>
          <cell r="H1857">
            <v>2</v>
          </cell>
          <cell r="I1857" t="str">
            <v>Omeprazole</v>
          </cell>
          <cell r="J1857">
            <v>10.0144207659029</v>
          </cell>
          <cell r="K1857" t="str">
            <v>C</v>
          </cell>
          <cell r="L1857">
            <v>2</v>
          </cell>
          <cell r="M1857">
            <v>96</v>
          </cell>
          <cell r="N1857">
            <v>5</v>
          </cell>
          <cell r="O1857" t="str">
            <v xml:space="preserve">Human </v>
          </cell>
          <cell r="P1857" t="str">
            <v>S1500+</v>
          </cell>
          <cell r="Q1857" t="str">
            <v>HepaRG</v>
          </cell>
          <cell r="R1857" t="str">
            <v>2D</v>
          </cell>
          <cell r="S1857" t="str">
            <v>NA</v>
          </cell>
          <cell r="T1857" t="str">
            <v>NA</v>
          </cell>
          <cell r="U1857" t="str">
            <v>NA</v>
          </cell>
        </row>
        <row r="1858">
          <cell r="A1858" t="str">
            <v>Plate8-G9</v>
          </cell>
          <cell r="B1858">
            <v>1835</v>
          </cell>
          <cell r="C1858">
            <v>8</v>
          </cell>
          <cell r="D1858" t="str">
            <v>17-0907-P3R2_G9_3D_1</v>
          </cell>
          <cell r="E1858" t="str">
            <v>17-0907-P3R2</v>
          </cell>
          <cell r="F1858" t="str">
            <v>G9</v>
          </cell>
          <cell r="G1858" t="str">
            <v>3D</v>
          </cell>
          <cell r="H1858">
            <v>1</v>
          </cell>
          <cell r="I1858" t="str">
            <v>Omeprazole</v>
          </cell>
          <cell r="J1858">
            <v>3.1691204955388921</v>
          </cell>
          <cell r="K1858" t="str">
            <v>D</v>
          </cell>
          <cell r="L1858">
            <v>2</v>
          </cell>
          <cell r="M1858">
            <v>96</v>
          </cell>
          <cell r="N1858">
            <v>5</v>
          </cell>
          <cell r="O1858" t="str">
            <v xml:space="preserve">Human </v>
          </cell>
          <cell r="P1858" t="str">
            <v>S1500+</v>
          </cell>
          <cell r="Q1858" t="str">
            <v>HepaRG</v>
          </cell>
          <cell r="R1858" t="str">
            <v>2D</v>
          </cell>
          <cell r="S1858" t="str">
            <v>NA</v>
          </cell>
          <cell r="T1858" t="str">
            <v>NA</v>
          </cell>
          <cell r="U1858" t="str">
            <v>NA</v>
          </cell>
        </row>
        <row r="1859">
          <cell r="A1859" t="str">
            <v>Plate8-H1</v>
          </cell>
          <cell r="B1859">
            <v>1998</v>
          </cell>
          <cell r="C1859">
            <v>8</v>
          </cell>
          <cell r="D1859" t="str">
            <v>17-0907-P3R2_H1_NTP- CONTROL-8_2</v>
          </cell>
          <cell r="E1859" t="str">
            <v>17-0907-P3R2</v>
          </cell>
          <cell r="F1859" t="str">
            <v>H1</v>
          </cell>
          <cell r="G1859" t="str">
            <v>NTP- CONTROL-8</v>
          </cell>
          <cell r="H1859">
            <v>2</v>
          </cell>
          <cell r="I1859" t="str">
            <v>Lysate control2</v>
          </cell>
          <cell r="J1859" t="str">
            <v>NA</v>
          </cell>
          <cell r="K1859" t="str">
            <v>NA</v>
          </cell>
          <cell r="L1859">
            <v>2</v>
          </cell>
          <cell r="M1859">
            <v>96</v>
          </cell>
          <cell r="N1859">
            <v>5</v>
          </cell>
          <cell r="O1859" t="str">
            <v xml:space="preserve">Human </v>
          </cell>
          <cell r="P1859" t="str">
            <v>S1500+</v>
          </cell>
          <cell r="Q1859" t="str">
            <v>HepaRG</v>
          </cell>
          <cell r="R1859" t="str">
            <v>2D</v>
          </cell>
          <cell r="S1859" t="str">
            <v>NA</v>
          </cell>
          <cell r="T1859" t="str">
            <v>NA</v>
          </cell>
          <cell r="U1859" t="str">
            <v>NA</v>
          </cell>
        </row>
        <row r="1860">
          <cell r="A1860" t="str">
            <v>Plate8-H10</v>
          </cell>
          <cell r="B1860">
            <v>1838</v>
          </cell>
          <cell r="C1860">
            <v>8</v>
          </cell>
          <cell r="D1860" t="str">
            <v>17-0907-P3R2_H10_3D_4</v>
          </cell>
          <cell r="E1860" t="str">
            <v>17-0907-P3R2</v>
          </cell>
          <cell r="F1860" t="str">
            <v>H10</v>
          </cell>
          <cell r="G1860" t="str">
            <v>3D</v>
          </cell>
          <cell r="H1860">
            <v>4</v>
          </cell>
          <cell r="I1860" t="str">
            <v>Omeprazole</v>
          </cell>
          <cell r="J1860">
            <v>3.1691204955388921</v>
          </cell>
          <cell r="K1860" t="str">
            <v>D</v>
          </cell>
          <cell r="L1860">
            <v>2</v>
          </cell>
          <cell r="M1860">
            <v>96</v>
          </cell>
          <cell r="N1860">
            <v>5</v>
          </cell>
          <cell r="O1860" t="str">
            <v xml:space="preserve">Human </v>
          </cell>
          <cell r="P1860" t="str">
            <v>S1500+</v>
          </cell>
          <cell r="Q1860" t="str">
            <v>HepaRG</v>
          </cell>
          <cell r="R1860" t="str">
            <v>2D</v>
          </cell>
          <cell r="S1860" t="str">
            <v>NA</v>
          </cell>
          <cell r="T1860" t="str">
            <v>NA</v>
          </cell>
          <cell r="U1860" t="str">
            <v>NA</v>
          </cell>
        </row>
        <row r="1861">
          <cell r="A1861" t="str">
            <v>Plate8-H11</v>
          </cell>
          <cell r="B1861">
            <v>1841</v>
          </cell>
          <cell r="C1861">
            <v>8</v>
          </cell>
          <cell r="D1861" t="str">
            <v>17-0907-P3R2_H11_3E_3</v>
          </cell>
          <cell r="E1861" t="str">
            <v>17-0907-P3R2</v>
          </cell>
          <cell r="F1861" t="str">
            <v>H11</v>
          </cell>
          <cell r="G1861" t="str">
            <v>3E</v>
          </cell>
          <cell r="H1861">
            <v>3</v>
          </cell>
          <cell r="I1861" t="str">
            <v>Omeprazole</v>
          </cell>
          <cell r="J1861">
            <v>1.0028862327654722</v>
          </cell>
          <cell r="K1861" t="str">
            <v>E</v>
          </cell>
          <cell r="L1861">
            <v>2</v>
          </cell>
          <cell r="M1861">
            <v>96</v>
          </cell>
          <cell r="N1861">
            <v>5</v>
          </cell>
          <cell r="O1861" t="str">
            <v xml:space="preserve">Human </v>
          </cell>
          <cell r="P1861" t="str">
            <v>S1500+</v>
          </cell>
          <cell r="Q1861" t="str">
            <v>HepaRG</v>
          </cell>
          <cell r="R1861" t="str">
            <v>2D</v>
          </cell>
          <cell r="S1861" t="str">
            <v>NA</v>
          </cell>
          <cell r="T1861" t="str">
            <v>NA</v>
          </cell>
          <cell r="U1861" t="str">
            <v>NA</v>
          </cell>
        </row>
        <row r="1862">
          <cell r="A1862" t="str">
            <v>Plate8-H12</v>
          </cell>
          <cell r="B1862">
            <v>1842</v>
          </cell>
          <cell r="C1862">
            <v>8</v>
          </cell>
          <cell r="D1862" t="str">
            <v>17-0907-P3R2_H12_3E_4</v>
          </cell>
          <cell r="E1862" t="str">
            <v>17-0907-P3R2</v>
          </cell>
          <cell r="F1862" t="str">
            <v>H12</v>
          </cell>
          <cell r="G1862" t="str">
            <v>3E</v>
          </cell>
          <cell r="H1862">
            <v>4</v>
          </cell>
          <cell r="I1862" t="str">
            <v>Omeprazole</v>
          </cell>
          <cell r="J1862">
            <v>1.0028862327654722</v>
          </cell>
          <cell r="K1862" t="str">
            <v>E</v>
          </cell>
          <cell r="L1862">
            <v>2</v>
          </cell>
          <cell r="M1862">
            <v>96</v>
          </cell>
          <cell r="N1862">
            <v>5</v>
          </cell>
          <cell r="O1862" t="str">
            <v xml:space="preserve">Human </v>
          </cell>
          <cell r="P1862" t="str">
            <v>S1500+</v>
          </cell>
          <cell r="Q1862" t="str">
            <v>HepaRG</v>
          </cell>
          <cell r="R1862" t="str">
            <v>2D</v>
          </cell>
          <cell r="S1862" t="str">
            <v>NA</v>
          </cell>
          <cell r="T1862" t="str">
            <v>NA</v>
          </cell>
          <cell r="U1862" t="str">
            <v>NA</v>
          </cell>
        </row>
        <row r="1863">
          <cell r="A1863" t="str">
            <v>Plate8-H13</v>
          </cell>
          <cell r="B1863">
            <v>1977</v>
          </cell>
          <cell r="C1863">
            <v>8</v>
          </cell>
          <cell r="D1863" t="str">
            <v>17-0907-P3R2_H13_DMSO _3</v>
          </cell>
          <cell r="E1863" t="str">
            <v>17-0907-P3R2</v>
          </cell>
          <cell r="F1863" t="str">
            <v>H13</v>
          </cell>
          <cell r="G1863" t="str">
            <v>DMSO</v>
          </cell>
          <cell r="H1863">
            <v>3</v>
          </cell>
          <cell r="I1863" t="str">
            <v>DMSO control</v>
          </cell>
          <cell r="J1863">
            <v>0</v>
          </cell>
          <cell r="K1863" t="str">
            <v>NA</v>
          </cell>
          <cell r="L1863">
            <v>2</v>
          </cell>
          <cell r="M1863">
            <v>96</v>
          </cell>
          <cell r="N1863">
            <v>5</v>
          </cell>
          <cell r="O1863" t="str">
            <v xml:space="preserve">Human </v>
          </cell>
          <cell r="P1863" t="str">
            <v>S1500+</v>
          </cell>
          <cell r="Q1863" t="str">
            <v>HepaRG</v>
          </cell>
          <cell r="R1863" t="str">
            <v>2D</v>
          </cell>
          <cell r="S1863" t="str">
            <v>NA</v>
          </cell>
          <cell r="T1863" t="str">
            <v>NA</v>
          </cell>
          <cell r="U1863" t="str">
            <v>NA</v>
          </cell>
        </row>
        <row r="1864">
          <cell r="A1864" t="str">
            <v>Plate8-H14</v>
          </cell>
          <cell r="B1864">
            <v>1978</v>
          </cell>
          <cell r="C1864">
            <v>8</v>
          </cell>
          <cell r="D1864" t="str">
            <v>17-0907-P3R2_H14_DMSO _4</v>
          </cell>
          <cell r="E1864" t="str">
            <v>17-0907-P3R2</v>
          </cell>
          <cell r="F1864" t="str">
            <v>H14</v>
          </cell>
          <cell r="G1864" t="str">
            <v>DMSO</v>
          </cell>
          <cell r="H1864">
            <v>4</v>
          </cell>
          <cell r="I1864" t="str">
            <v>DMSO control</v>
          </cell>
          <cell r="J1864">
            <v>0</v>
          </cell>
          <cell r="K1864" t="str">
            <v>NA</v>
          </cell>
          <cell r="L1864">
            <v>2</v>
          </cell>
          <cell r="M1864">
            <v>96</v>
          </cell>
          <cell r="N1864">
            <v>5</v>
          </cell>
          <cell r="O1864" t="str">
            <v xml:space="preserve">Human </v>
          </cell>
          <cell r="P1864" t="str">
            <v>S1500+</v>
          </cell>
          <cell r="Q1864" t="str">
            <v>HepaRG</v>
          </cell>
          <cell r="R1864" t="str">
            <v>2D</v>
          </cell>
          <cell r="S1864" t="str">
            <v>NA</v>
          </cell>
          <cell r="T1864" t="str">
            <v>NA</v>
          </cell>
          <cell r="U1864" t="str">
            <v>NA</v>
          </cell>
        </row>
        <row r="1865">
          <cell r="A1865" t="str">
            <v>Plate8-H15</v>
          </cell>
          <cell r="B1865">
            <v>1845</v>
          </cell>
          <cell r="C1865">
            <v>8</v>
          </cell>
          <cell r="D1865" t="str">
            <v>17-0907-P3R2_H15_3F_3</v>
          </cell>
          <cell r="E1865" t="str">
            <v>17-0907-P3R2</v>
          </cell>
          <cell r="F1865" t="str">
            <v>H15</v>
          </cell>
          <cell r="G1865" t="str">
            <v>3F</v>
          </cell>
          <cell r="H1865">
            <v>3</v>
          </cell>
          <cell r="I1865" t="str">
            <v>Omeprazole</v>
          </cell>
          <cell r="J1865">
            <v>0.31736906100173168</v>
          </cell>
          <cell r="K1865" t="str">
            <v>F</v>
          </cell>
          <cell r="L1865">
            <v>2</v>
          </cell>
          <cell r="M1865">
            <v>96</v>
          </cell>
          <cell r="N1865">
            <v>5</v>
          </cell>
          <cell r="O1865" t="str">
            <v xml:space="preserve">Human </v>
          </cell>
          <cell r="P1865" t="str">
            <v>S1500+</v>
          </cell>
          <cell r="Q1865" t="str">
            <v>HepaRG</v>
          </cell>
          <cell r="R1865" t="str">
            <v>2D</v>
          </cell>
          <cell r="S1865" t="str">
            <v>NA</v>
          </cell>
          <cell r="T1865" t="str">
            <v>NA</v>
          </cell>
          <cell r="U1865" t="str">
            <v>NA</v>
          </cell>
        </row>
        <row r="1866">
          <cell r="A1866" t="str">
            <v>Plate8-H16</v>
          </cell>
          <cell r="B1866">
            <v>1846</v>
          </cell>
          <cell r="C1866">
            <v>8</v>
          </cell>
          <cell r="D1866" t="str">
            <v>17-0907-P3R2_H16_3F_4</v>
          </cell>
          <cell r="E1866" t="str">
            <v>17-0907-P3R2</v>
          </cell>
          <cell r="F1866" t="str">
            <v>H16</v>
          </cell>
          <cell r="G1866" t="str">
            <v>3F</v>
          </cell>
          <cell r="H1866">
            <v>4</v>
          </cell>
          <cell r="I1866" t="str">
            <v>Omeprazole</v>
          </cell>
          <cell r="J1866">
            <v>0.31736906100173168</v>
          </cell>
          <cell r="K1866" t="str">
            <v>F</v>
          </cell>
          <cell r="L1866">
            <v>2</v>
          </cell>
          <cell r="M1866">
            <v>96</v>
          </cell>
          <cell r="N1866">
            <v>5</v>
          </cell>
          <cell r="O1866" t="str">
            <v xml:space="preserve">Human </v>
          </cell>
          <cell r="P1866" t="str">
            <v>S1500+</v>
          </cell>
          <cell r="Q1866" t="str">
            <v>HepaRG</v>
          </cell>
          <cell r="R1866" t="str">
            <v>2D</v>
          </cell>
          <cell r="S1866" t="str">
            <v>NA</v>
          </cell>
          <cell r="T1866" t="str">
            <v>NA</v>
          </cell>
          <cell r="U1866" t="str">
            <v>NA</v>
          </cell>
        </row>
        <row r="1867">
          <cell r="A1867" t="str">
            <v>Plate8-H17</v>
          </cell>
          <cell r="B1867">
            <v>1849</v>
          </cell>
          <cell r="C1867">
            <v>8</v>
          </cell>
          <cell r="D1867" t="str">
            <v>17-0907-P3R2_H17_3G_3</v>
          </cell>
          <cell r="E1867" t="str">
            <v>17-0907-P3R2</v>
          </cell>
          <cell r="F1867" t="str">
            <v>H17</v>
          </cell>
          <cell r="G1867" t="str">
            <v>3G</v>
          </cell>
          <cell r="H1867">
            <v>3</v>
          </cell>
          <cell r="I1867" t="str">
            <v>Omeprazole</v>
          </cell>
          <cell r="J1867">
            <v>0.10043324715244673</v>
          </cell>
          <cell r="K1867" t="str">
            <v>G</v>
          </cell>
          <cell r="L1867">
            <v>2</v>
          </cell>
          <cell r="M1867">
            <v>96</v>
          </cell>
          <cell r="N1867">
            <v>5</v>
          </cell>
          <cell r="O1867" t="str">
            <v xml:space="preserve">Human </v>
          </cell>
          <cell r="P1867" t="str">
            <v>S1500+</v>
          </cell>
          <cell r="Q1867" t="str">
            <v>HepaRG</v>
          </cell>
          <cell r="R1867" t="str">
            <v>2D</v>
          </cell>
          <cell r="S1867" t="str">
            <v>NA</v>
          </cell>
          <cell r="T1867" t="str">
            <v>NA</v>
          </cell>
          <cell r="U1867" t="str">
            <v>NA</v>
          </cell>
        </row>
        <row r="1868">
          <cell r="A1868" t="str">
            <v>Plate8-H18</v>
          </cell>
          <cell r="B1868">
            <v>1850</v>
          </cell>
          <cell r="C1868">
            <v>8</v>
          </cell>
          <cell r="D1868" t="str">
            <v>17-0907-P3R2_H18_3G_4</v>
          </cell>
          <cell r="E1868" t="str">
            <v>17-0907-P3R2</v>
          </cell>
          <cell r="F1868" t="str">
            <v>H18</v>
          </cell>
          <cell r="G1868" t="str">
            <v>3G</v>
          </cell>
          <cell r="H1868">
            <v>4</v>
          </cell>
          <cell r="I1868" t="str">
            <v>Omeprazole</v>
          </cell>
          <cell r="J1868">
            <v>0.10043324715244673</v>
          </cell>
          <cell r="K1868" t="str">
            <v>G</v>
          </cell>
          <cell r="L1868">
            <v>2</v>
          </cell>
          <cell r="M1868">
            <v>96</v>
          </cell>
          <cell r="N1868">
            <v>5</v>
          </cell>
          <cell r="O1868" t="str">
            <v xml:space="preserve">Human </v>
          </cell>
          <cell r="P1868" t="str">
            <v>S1500+</v>
          </cell>
          <cell r="Q1868" t="str">
            <v>HepaRG</v>
          </cell>
          <cell r="R1868" t="str">
            <v>2D</v>
          </cell>
          <cell r="S1868" t="str">
            <v>NA</v>
          </cell>
          <cell r="T1868" t="str">
            <v>NA</v>
          </cell>
          <cell r="U1868" t="str">
            <v>NA</v>
          </cell>
        </row>
        <row r="1869">
          <cell r="A1869" t="str">
            <v>Plate8-H19</v>
          </cell>
          <cell r="B1869">
            <v>1853</v>
          </cell>
          <cell r="C1869">
            <v>8</v>
          </cell>
          <cell r="D1869" t="str">
            <v>17-0907-P3R2_H19_3H_3</v>
          </cell>
          <cell r="E1869" t="str">
            <v>17-0907-P3R2</v>
          </cell>
          <cell r="F1869" t="str">
            <v>H19</v>
          </cell>
          <cell r="G1869" t="str">
            <v>3H</v>
          </cell>
          <cell r="H1869">
            <v>3</v>
          </cell>
          <cell r="I1869" t="str">
            <v>Omeprazole</v>
          </cell>
          <cell r="J1869">
            <v>3.1782673149508459E-2</v>
          </cell>
          <cell r="K1869" t="str">
            <v>H</v>
          </cell>
          <cell r="L1869">
            <v>2</v>
          </cell>
          <cell r="M1869">
            <v>96</v>
          </cell>
          <cell r="N1869">
            <v>5</v>
          </cell>
          <cell r="O1869" t="str">
            <v xml:space="preserve">Human </v>
          </cell>
          <cell r="P1869" t="str">
            <v>S1500+</v>
          </cell>
          <cell r="Q1869" t="str">
            <v>HepaRG</v>
          </cell>
          <cell r="R1869" t="str">
            <v>2D</v>
          </cell>
          <cell r="S1869" t="str">
            <v>NA</v>
          </cell>
          <cell r="T1869" t="str">
            <v>NA</v>
          </cell>
          <cell r="U1869" t="str">
            <v>NA</v>
          </cell>
        </row>
        <row r="1870">
          <cell r="A1870" t="str">
            <v>Plate8-H20</v>
          </cell>
          <cell r="B1870">
            <v>1854</v>
          </cell>
          <cell r="C1870">
            <v>8</v>
          </cell>
          <cell r="D1870" t="str">
            <v>17-0907-P3R2_H20_3H_4</v>
          </cell>
          <cell r="E1870" t="str">
            <v>17-0907-P3R2</v>
          </cell>
          <cell r="F1870" t="str">
            <v>H20</v>
          </cell>
          <cell r="G1870" t="str">
            <v>3H</v>
          </cell>
          <cell r="H1870">
            <v>4</v>
          </cell>
          <cell r="I1870" t="str">
            <v>Omeprazole</v>
          </cell>
          <cell r="J1870">
            <v>3.1782673149508459E-2</v>
          </cell>
          <cell r="K1870" t="str">
            <v>H</v>
          </cell>
          <cell r="L1870">
            <v>2</v>
          </cell>
          <cell r="M1870">
            <v>96</v>
          </cell>
          <cell r="N1870">
            <v>5</v>
          </cell>
          <cell r="O1870" t="str">
            <v xml:space="preserve">Human </v>
          </cell>
          <cell r="P1870" t="str">
            <v>S1500+</v>
          </cell>
          <cell r="Q1870" t="str">
            <v>HepaRG</v>
          </cell>
          <cell r="R1870" t="str">
            <v>2D</v>
          </cell>
          <cell r="S1870" t="str">
            <v>NA</v>
          </cell>
          <cell r="T1870" t="str">
            <v>NA</v>
          </cell>
          <cell r="U1870" t="str">
            <v>NA</v>
          </cell>
        </row>
        <row r="1871">
          <cell r="A1871" t="str">
            <v>Plate8-H21</v>
          </cell>
          <cell r="B1871">
            <v>1857</v>
          </cell>
          <cell r="C1871">
            <v>8</v>
          </cell>
          <cell r="D1871" t="str">
            <v>17-0907-P3R2_H21_3I_3</v>
          </cell>
          <cell r="E1871" t="str">
            <v>17-0907-P3R2</v>
          </cell>
          <cell r="F1871" t="str">
            <v>H21</v>
          </cell>
          <cell r="G1871" t="str">
            <v>3I</v>
          </cell>
          <cell r="H1871">
            <v>3</v>
          </cell>
          <cell r="I1871" t="str">
            <v>Omeprazole</v>
          </cell>
          <cell r="J1871">
            <v>1.0057807958705207E-2</v>
          </cell>
          <cell r="K1871" t="str">
            <v>I</v>
          </cell>
          <cell r="L1871">
            <v>2</v>
          </cell>
          <cell r="M1871">
            <v>96</v>
          </cell>
          <cell r="N1871">
            <v>5</v>
          </cell>
          <cell r="O1871" t="str">
            <v xml:space="preserve">Human </v>
          </cell>
          <cell r="P1871" t="str">
            <v>S1500+</v>
          </cell>
          <cell r="Q1871" t="str">
            <v>HepaRG</v>
          </cell>
          <cell r="R1871" t="str">
            <v>2D</v>
          </cell>
          <cell r="S1871" t="str">
            <v>NA</v>
          </cell>
          <cell r="T1871" t="str">
            <v>NA</v>
          </cell>
          <cell r="U1871" t="str">
            <v>NA</v>
          </cell>
        </row>
        <row r="1872">
          <cell r="A1872" t="str">
            <v>Plate8-H22</v>
          </cell>
          <cell r="B1872">
            <v>1858</v>
          </cell>
          <cell r="C1872">
            <v>8</v>
          </cell>
          <cell r="D1872" t="str">
            <v>17-0907-P3R2_H22_3I_4</v>
          </cell>
          <cell r="E1872" t="str">
            <v>17-0907-P3R2</v>
          </cell>
          <cell r="F1872" t="str">
            <v>H22</v>
          </cell>
          <cell r="G1872" t="str">
            <v>3I</v>
          </cell>
          <cell r="H1872">
            <v>4</v>
          </cell>
          <cell r="I1872" t="str">
            <v>Omeprazole</v>
          </cell>
          <cell r="J1872">
            <v>1.0057807958705207E-2</v>
          </cell>
          <cell r="K1872" t="str">
            <v>I</v>
          </cell>
          <cell r="L1872">
            <v>2</v>
          </cell>
          <cell r="M1872">
            <v>96</v>
          </cell>
          <cell r="N1872">
            <v>5</v>
          </cell>
          <cell r="O1872" t="str">
            <v xml:space="preserve">Human </v>
          </cell>
          <cell r="P1872" t="str">
            <v>S1500+</v>
          </cell>
          <cell r="Q1872" t="str">
            <v>HepaRG</v>
          </cell>
          <cell r="R1872" t="str">
            <v>2D</v>
          </cell>
          <cell r="S1872" t="str">
            <v>NA</v>
          </cell>
          <cell r="T1872" t="str">
            <v>NA</v>
          </cell>
          <cell r="U1872" t="str">
            <v>NA</v>
          </cell>
        </row>
        <row r="1873">
          <cell r="A1873" t="str">
            <v>Plate8-H3</v>
          </cell>
          <cell r="B1873">
            <v>1825</v>
          </cell>
          <cell r="C1873">
            <v>8</v>
          </cell>
          <cell r="D1873" t="str">
            <v>17-0907-P3R2_H3_3A_3</v>
          </cell>
          <cell r="E1873" t="str">
            <v>17-0907-P3R2</v>
          </cell>
          <cell r="F1873" t="str">
            <v>H3</v>
          </cell>
          <cell r="G1873" t="str">
            <v>3A</v>
          </cell>
          <cell r="H1873">
            <v>3</v>
          </cell>
          <cell r="I1873" t="str">
            <v>Omeprazole</v>
          </cell>
          <cell r="J1873">
            <v>100</v>
          </cell>
          <cell r="K1873" t="str">
            <v>A</v>
          </cell>
          <cell r="L1873">
            <v>2</v>
          </cell>
          <cell r="M1873">
            <v>96</v>
          </cell>
          <cell r="N1873">
            <v>5</v>
          </cell>
          <cell r="O1873" t="str">
            <v xml:space="preserve">Human </v>
          </cell>
          <cell r="P1873" t="str">
            <v>S1500+</v>
          </cell>
          <cell r="Q1873" t="str">
            <v>HepaRG</v>
          </cell>
          <cell r="R1873" t="str">
            <v>2D</v>
          </cell>
          <cell r="S1873" t="str">
            <v>NA</v>
          </cell>
          <cell r="T1873" t="str">
            <v>NA</v>
          </cell>
          <cell r="U1873" t="str">
            <v>NA</v>
          </cell>
        </row>
        <row r="1874">
          <cell r="A1874" t="str">
            <v>Plate8-H4</v>
          </cell>
          <cell r="B1874">
            <v>1826</v>
          </cell>
          <cell r="C1874">
            <v>8</v>
          </cell>
          <cell r="D1874" t="str">
            <v>17-0907-P3R2_H4_3A_4</v>
          </cell>
          <cell r="E1874" t="str">
            <v>17-0907-P3R2</v>
          </cell>
          <cell r="F1874" t="str">
            <v>H4</v>
          </cell>
          <cell r="G1874" t="str">
            <v>3A</v>
          </cell>
          <cell r="H1874">
            <v>4</v>
          </cell>
          <cell r="I1874" t="str">
            <v>Omeprazole</v>
          </cell>
          <cell r="J1874">
            <v>100</v>
          </cell>
          <cell r="K1874" t="str">
            <v>A</v>
          </cell>
          <cell r="L1874">
            <v>2</v>
          </cell>
          <cell r="M1874">
            <v>96</v>
          </cell>
          <cell r="N1874">
            <v>5</v>
          </cell>
          <cell r="O1874" t="str">
            <v xml:space="preserve">Human </v>
          </cell>
          <cell r="P1874" t="str">
            <v>S1500+</v>
          </cell>
          <cell r="Q1874" t="str">
            <v>HepaRG</v>
          </cell>
          <cell r="R1874" t="str">
            <v>2D</v>
          </cell>
          <cell r="S1874" t="str">
            <v>NA</v>
          </cell>
          <cell r="T1874" t="str">
            <v>NA</v>
          </cell>
          <cell r="U1874" t="str">
            <v>NA</v>
          </cell>
        </row>
        <row r="1875">
          <cell r="A1875" t="str">
            <v>Plate8-H5</v>
          </cell>
          <cell r="B1875">
            <v>1829</v>
          </cell>
          <cell r="C1875">
            <v>8</v>
          </cell>
          <cell r="D1875" t="str">
            <v>17-0907-P3R2_H5_3B_3</v>
          </cell>
          <cell r="E1875" t="str">
            <v>17-0907-P3R2</v>
          </cell>
          <cell r="F1875" t="str">
            <v>H5</v>
          </cell>
          <cell r="G1875" t="str">
            <v>3B</v>
          </cell>
          <cell r="H1875">
            <v>3</v>
          </cell>
          <cell r="I1875" t="str">
            <v>Omeprazole</v>
          </cell>
          <cell r="J1875">
            <v>31.645569620253163</v>
          </cell>
          <cell r="K1875" t="str">
            <v>B</v>
          </cell>
          <cell r="L1875">
            <v>2</v>
          </cell>
          <cell r="M1875">
            <v>96</v>
          </cell>
          <cell r="N1875">
            <v>5</v>
          </cell>
          <cell r="O1875" t="str">
            <v xml:space="preserve">Human </v>
          </cell>
          <cell r="P1875" t="str">
            <v>S1500+</v>
          </cell>
          <cell r="Q1875" t="str">
            <v>HepaRG</v>
          </cell>
          <cell r="R1875" t="str">
            <v>2D</v>
          </cell>
          <cell r="S1875" t="str">
            <v>NA</v>
          </cell>
          <cell r="T1875" t="str">
            <v>NA</v>
          </cell>
          <cell r="U1875" t="str">
            <v>NA</v>
          </cell>
        </row>
        <row r="1876">
          <cell r="A1876" t="str">
            <v>Plate8-H6</v>
          </cell>
          <cell r="B1876">
            <v>1830</v>
          </cell>
          <cell r="C1876">
            <v>8</v>
          </cell>
          <cell r="D1876" t="str">
            <v>17-0907-P3R2_H6_3B_4</v>
          </cell>
          <cell r="E1876" t="str">
            <v>17-0907-P3R2</v>
          </cell>
          <cell r="F1876" t="str">
            <v>H6</v>
          </cell>
          <cell r="G1876" t="str">
            <v>3B</v>
          </cell>
          <cell r="H1876">
            <v>4</v>
          </cell>
          <cell r="I1876" t="str">
            <v>Omeprazole</v>
          </cell>
          <cell r="J1876">
            <v>31.645569620253163</v>
          </cell>
          <cell r="K1876" t="str">
            <v>B</v>
          </cell>
          <cell r="L1876">
            <v>2</v>
          </cell>
          <cell r="M1876">
            <v>96</v>
          </cell>
          <cell r="N1876">
            <v>5</v>
          </cell>
          <cell r="O1876" t="str">
            <v xml:space="preserve">Human </v>
          </cell>
          <cell r="P1876" t="str">
            <v>S1500+</v>
          </cell>
          <cell r="Q1876" t="str">
            <v>HepaRG</v>
          </cell>
          <cell r="R1876" t="str">
            <v>2D</v>
          </cell>
          <cell r="S1876" t="str">
            <v>NA</v>
          </cell>
          <cell r="T1876" t="str">
            <v>NA</v>
          </cell>
          <cell r="U1876" t="str">
            <v>NA</v>
          </cell>
        </row>
        <row r="1877">
          <cell r="A1877" t="str">
            <v>Plate8-H7</v>
          </cell>
          <cell r="B1877">
            <v>1833</v>
          </cell>
          <cell r="C1877">
            <v>8</v>
          </cell>
          <cell r="D1877" t="str">
            <v>17-0907-P3R2_H7_3C_3</v>
          </cell>
          <cell r="E1877" t="str">
            <v>17-0907-P3R2</v>
          </cell>
          <cell r="F1877" t="str">
            <v>H7</v>
          </cell>
          <cell r="G1877" t="str">
            <v>3C</v>
          </cell>
          <cell r="H1877">
            <v>3</v>
          </cell>
          <cell r="I1877" t="str">
            <v>Omeprazole</v>
          </cell>
          <cell r="J1877">
            <v>10.0144207659029</v>
          </cell>
          <cell r="K1877" t="str">
            <v>C</v>
          </cell>
          <cell r="L1877">
            <v>2</v>
          </cell>
          <cell r="M1877">
            <v>96</v>
          </cell>
          <cell r="N1877">
            <v>5</v>
          </cell>
          <cell r="O1877" t="str">
            <v xml:space="preserve">Human </v>
          </cell>
          <cell r="P1877" t="str">
            <v>S1500+</v>
          </cell>
          <cell r="Q1877" t="str">
            <v>HepaRG</v>
          </cell>
          <cell r="R1877" t="str">
            <v>2D</v>
          </cell>
          <cell r="S1877" t="str">
            <v>NA</v>
          </cell>
          <cell r="T1877" t="str">
            <v>NA</v>
          </cell>
          <cell r="U1877" t="str">
            <v>NA</v>
          </cell>
        </row>
        <row r="1878">
          <cell r="A1878" t="str">
            <v>Plate8-H8</v>
          </cell>
          <cell r="B1878">
            <v>1834</v>
          </cell>
          <cell r="C1878">
            <v>8</v>
          </cell>
          <cell r="D1878" t="str">
            <v>17-0907-P3R2_H8_3C_4</v>
          </cell>
          <cell r="E1878" t="str">
            <v>17-0907-P3R2</v>
          </cell>
          <cell r="F1878" t="str">
            <v>H8</v>
          </cell>
          <cell r="G1878" t="str">
            <v>3C</v>
          </cell>
          <cell r="H1878">
            <v>4</v>
          </cell>
          <cell r="I1878" t="str">
            <v>Omeprazole</v>
          </cell>
          <cell r="J1878">
            <v>10.0144207659029</v>
          </cell>
          <cell r="K1878" t="str">
            <v>C</v>
          </cell>
          <cell r="L1878">
            <v>2</v>
          </cell>
          <cell r="M1878">
            <v>96</v>
          </cell>
          <cell r="N1878">
            <v>5</v>
          </cell>
          <cell r="O1878" t="str">
            <v xml:space="preserve">Human </v>
          </cell>
          <cell r="P1878" t="str">
            <v>S1500+</v>
          </cell>
          <cell r="Q1878" t="str">
            <v>HepaRG</v>
          </cell>
          <cell r="R1878" t="str">
            <v>2D</v>
          </cell>
          <cell r="S1878" t="str">
            <v>NA</v>
          </cell>
          <cell r="T1878" t="str">
            <v>NA</v>
          </cell>
          <cell r="U1878" t="str">
            <v>NA</v>
          </cell>
        </row>
        <row r="1879">
          <cell r="A1879" t="str">
            <v>Plate8-H9</v>
          </cell>
          <cell r="B1879">
            <v>1837</v>
          </cell>
          <cell r="C1879">
            <v>8</v>
          </cell>
          <cell r="D1879" t="str">
            <v>17-0907-P3R2_H9_3D_3</v>
          </cell>
          <cell r="E1879" t="str">
            <v>17-0907-P3R2</v>
          </cell>
          <cell r="F1879" t="str">
            <v>H9</v>
          </cell>
          <cell r="G1879" t="str">
            <v>3D</v>
          </cell>
          <cell r="H1879">
            <v>3</v>
          </cell>
          <cell r="I1879" t="str">
            <v>Omeprazole</v>
          </cell>
          <cell r="J1879">
            <v>3.1691204955388921</v>
          </cell>
          <cell r="K1879" t="str">
            <v>D</v>
          </cell>
          <cell r="L1879">
            <v>2</v>
          </cell>
          <cell r="M1879">
            <v>96</v>
          </cell>
          <cell r="N1879">
            <v>5</v>
          </cell>
          <cell r="O1879" t="str">
            <v xml:space="preserve">Human </v>
          </cell>
          <cell r="P1879" t="str">
            <v>S1500+</v>
          </cell>
          <cell r="Q1879" t="str">
            <v>HepaRG</v>
          </cell>
          <cell r="R1879" t="str">
            <v>2D</v>
          </cell>
          <cell r="S1879" t="str">
            <v>NA</v>
          </cell>
          <cell r="T1879" t="str">
            <v>NA</v>
          </cell>
          <cell r="U1879" t="str">
            <v>NA</v>
          </cell>
        </row>
        <row r="1880">
          <cell r="A1880" t="str">
            <v>Plate8-I1</v>
          </cell>
          <cell r="B1880">
            <v>1999</v>
          </cell>
          <cell r="C1880">
            <v>8</v>
          </cell>
          <cell r="D1880" t="str">
            <v>17-0907-P3R2_I1_NTP- CONTROL-9_1</v>
          </cell>
          <cell r="E1880" t="str">
            <v>17-0907-P3R2</v>
          </cell>
          <cell r="F1880" t="str">
            <v>I1</v>
          </cell>
          <cell r="G1880" t="str">
            <v>NTP- CONTROL-9</v>
          </cell>
          <cell r="H1880">
            <v>1</v>
          </cell>
          <cell r="I1880" t="str">
            <v>Lysis buffer</v>
          </cell>
          <cell r="J1880" t="str">
            <v>NA</v>
          </cell>
          <cell r="K1880" t="str">
            <v>NA</v>
          </cell>
          <cell r="L1880">
            <v>2</v>
          </cell>
          <cell r="M1880">
            <v>96</v>
          </cell>
          <cell r="N1880">
            <v>5</v>
          </cell>
          <cell r="O1880" t="str">
            <v xml:space="preserve">Human </v>
          </cell>
          <cell r="P1880" t="str">
            <v>S1500+</v>
          </cell>
          <cell r="Q1880" t="str">
            <v>HepaRG</v>
          </cell>
          <cell r="R1880" t="str">
            <v>2D</v>
          </cell>
          <cell r="S1880" t="str">
            <v>NA</v>
          </cell>
          <cell r="T1880" t="str">
            <v>NA</v>
          </cell>
          <cell r="U1880" t="str">
            <v>NA</v>
          </cell>
        </row>
        <row r="1881">
          <cell r="A1881" t="str">
            <v>Plate8-I10</v>
          </cell>
          <cell r="B1881">
            <v>1872</v>
          </cell>
          <cell r="C1881">
            <v>8</v>
          </cell>
          <cell r="D1881" t="str">
            <v>17-0907-P3R2_I10_4D_2</v>
          </cell>
          <cell r="E1881" t="str">
            <v>17-0907-P3R2</v>
          </cell>
          <cell r="F1881" t="str">
            <v>I10</v>
          </cell>
          <cell r="G1881" t="str">
            <v>4D</v>
          </cell>
          <cell r="H1881">
            <v>2</v>
          </cell>
          <cell r="I1881" t="str">
            <v>Wyeth-14643</v>
          </cell>
          <cell r="J1881">
            <v>6.3382409910777842</v>
          </cell>
          <cell r="K1881" t="str">
            <v>D</v>
          </cell>
          <cell r="L1881">
            <v>2</v>
          </cell>
          <cell r="M1881">
            <v>96</v>
          </cell>
          <cell r="N1881">
            <v>5</v>
          </cell>
          <cell r="O1881" t="str">
            <v xml:space="preserve">Human </v>
          </cell>
          <cell r="P1881" t="str">
            <v>S1500+</v>
          </cell>
          <cell r="Q1881" t="str">
            <v>HepaRG</v>
          </cell>
          <cell r="R1881" t="str">
            <v>2D</v>
          </cell>
          <cell r="S1881" t="str">
            <v>NA</v>
          </cell>
          <cell r="T1881" t="str">
            <v>NA</v>
          </cell>
          <cell r="U1881" t="str">
            <v>NA</v>
          </cell>
        </row>
        <row r="1882">
          <cell r="A1882" t="str">
            <v>Plate8-I11</v>
          </cell>
          <cell r="B1882">
            <v>1875</v>
          </cell>
          <cell r="C1882">
            <v>8</v>
          </cell>
          <cell r="D1882" t="str">
            <v>17-0907-P3R2_I11_4E_1</v>
          </cell>
          <cell r="E1882" t="str">
            <v>17-0907-P3R2</v>
          </cell>
          <cell r="F1882" t="str">
            <v>I11</v>
          </cell>
          <cell r="G1882" t="str">
            <v>4E</v>
          </cell>
          <cell r="H1882">
            <v>1</v>
          </cell>
          <cell r="I1882" t="str">
            <v>Wyeth-14643</v>
          </cell>
          <cell r="J1882">
            <v>2.0057724655309443</v>
          </cell>
          <cell r="K1882" t="str">
            <v>E</v>
          </cell>
          <cell r="L1882">
            <v>2</v>
          </cell>
          <cell r="M1882">
            <v>96</v>
          </cell>
          <cell r="N1882">
            <v>5</v>
          </cell>
          <cell r="O1882" t="str">
            <v xml:space="preserve">Human </v>
          </cell>
          <cell r="P1882" t="str">
            <v>S1500+</v>
          </cell>
          <cell r="Q1882" t="str">
            <v>HepaRG</v>
          </cell>
          <cell r="R1882" t="str">
            <v>2D</v>
          </cell>
          <cell r="S1882" t="str">
            <v>NA</v>
          </cell>
          <cell r="T1882" t="str">
            <v>NA</v>
          </cell>
          <cell r="U1882" t="str">
            <v>NA</v>
          </cell>
        </row>
        <row r="1883">
          <cell r="A1883" t="str">
            <v>Plate8-I12</v>
          </cell>
          <cell r="B1883">
            <v>1876</v>
          </cell>
          <cell r="C1883">
            <v>8</v>
          </cell>
          <cell r="D1883" t="str">
            <v>17-0907-P3R2_I12_4E_2</v>
          </cell>
          <cell r="E1883" t="str">
            <v>17-0907-P3R2</v>
          </cell>
          <cell r="F1883" t="str">
            <v>I12</v>
          </cell>
          <cell r="G1883" t="str">
            <v>4E</v>
          </cell>
          <cell r="H1883">
            <v>2</v>
          </cell>
          <cell r="I1883" t="str">
            <v>Wyeth-14643</v>
          </cell>
          <cell r="J1883">
            <v>2.0057724655309443</v>
          </cell>
          <cell r="K1883" t="str">
            <v>E</v>
          </cell>
          <cell r="L1883">
            <v>2</v>
          </cell>
          <cell r="M1883">
            <v>96</v>
          </cell>
          <cell r="N1883">
            <v>5</v>
          </cell>
          <cell r="O1883" t="str">
            <v xml:space="preserve">Human </v>
          </cell>
          <cell r="P1883" t="str">
            <v>S1500+</v>
          </cell>
          <cell r="Q1883" t="str">
            <v>HepaRG</v>
          </cell>
          <cell r="R1883" t="str">
            <v>2D</v>
          </cell>
          <cell r="S1883" t="str">
            <v>NA</v>
          </cell>
          <cell r="T1883" t="str">
            <v>NA</v>
          </cell>
          <cell r="U1883" t="str">
            <v>NA</v>
          </cell>
        </row>
        <row r="1884">
          <cell r="A1884" t="str">
            <v>Plate8-I13</v>
          </cell>
          <cell r="B1884">
            <v>1979</v>
          </cell>
          <cell r="C1884">
            <v>8</v>
          </cell>
          <cell r="D1884" t="str">
            <v>17-0907-P3R2_I13_DMSO _1</v>
          </cell>
          <cell r="E1884" t="str">
            <v>17-0907-P3R2</v>
          </cell>
          <cell r="F1884" t="str">
            <v>I13</v>
          </cell>
          <cell r="G1884" t="str">
            <v>DMSO</v>
          </cell>
          <cell r="H1884">
            <v>1</v>
          </cell>
          <cell r="I1884" t="str">
            <v>DMSO control</v>
          </cell>
          <cell r="J1884">
            <v>0</v>
          </cell>
          <cell r="K1884" t="str">
            <v>NA</v>
          </cell>
          <cell r="L1884">
            <v>2</v>
          </cell>
          <cell r="M1884">
            <v>96</v>
          </cell>
          <cell r="N1884">
            <v>5</v>
          </cell>
          <cell r="O1884" t="str">
            <v xml:space="preserve">Human </v>
          </cell>
          <cell r="P1884" t="str">
            <v>S1500+</v>
          </cell>
          <cell r="Q1884" t="str">
            <v>HepaRG</v>
          </cell>
          <cell r="R1884" t="str">
            <v>2D</v>
          </cell>
          <cell r="S1884" t="str">
            <v>NA</v>
          </cell>
          <cell r="T1884" t="str">
            <v>NA</v>
          </cell>
          <cell r="U1884" t="str">
            <v>NA</v>
          </cell>
        </row>
        <row r="1885">
          <cell r="A1885" t="str">
            <v>Plate8-I14</v>
          </cell>
          <cell r="B1885">
            <v>1980</v>
          </cell>
          <cell r="C1885">
            <v>8</v>
          </cell>
          <cell r="D1885" t="str">
            <v>17-0907-P3R2_I14_DMSO _2</v>
          </cell>
          <cell r="E1885" t="str">
            <v>17-0907-P3R2</v>
          </cell>
          <cell r="F1885" t="str">
            <v>I14</v>
          </cell>
          <cell r="G1885" t="str">
            <v>DMSO</v>
          </cell>
          <cell r="H1885">
            <v>2</v>
          </cell>
          <cell r="I1885" t="str">
            <v>DMSO control</v>
          </cell>
          <cell r="J1885">
            <v>0</v>
          </cell>
          <cell r="K1885" t="str">
            <v>NA</v>
          </cell>
          <cell r="L1885">
            <v>2</v>
          </cell>
          <cell r="M1885">
            <v>96</v>
          </cell>
          <cell r="N1885">
            <v>5</v>
          </cell>
          <cell r="O1885" t="str">
            <v xml:space="preserve">Human </v>
          </cell>
          <cell r="P1885" t="str">
            <v>S1500+</v>
          </cell>
          <cell r="Q1885" t="str">
            <v>HepaRG</v>
          </cell>
          <cell r="R1885" t="str">
            <v>2D</v>
          </cell>
          <cell r="S1885" t="str">
            <v>NA</v>
          </cell>
          <cell r="T1885" t="str">
            <v>NA</v>
          </cell>
          <cell r="U1885" t="str">
            <v>NA</v>
          </cell>
        </row>
        <row r="1886">
          <cell r="A1886" t="str">
            <v>Plate8-I15</v>
          </cell>
          <cell r="B1886">
            <v>1879</v>
          </cell>
          <cell r="C1886">
            <v>8</v>
          </cell>
          <cell r="D1886" t="str">
            <v>17-0907-P3R2_I15_4F_1</v>
          </cell>
          <cell r="E1886" t="str">
            <v>17-0907-P3R2</v>
          </cell>
          <cell r="F1886" t="str">
            <v>I15</v>
          </cell>
          <cell r="G1886" t="str">
            <v>4F</v>
          </cell>
          <cell r="H1886">
            <v>1</v>
          </cell>
          <cell r="I1886" t="str">
            <v>Wyeth-14643</v>
          </cell>
          <cell r="J1886">
            <v>0.63473812200346336</v>
          </cell>
          <cell r="K1886" t="str">
            <v>F</v>
          </cell>
          <cell r="L1886">
            <v>2</v>
          </cell>
          <cell r="M1886">
            <v>96</v>
          </cell>
          <cell r="N1886">
            <v>5</v>
          </cell>
          <cell r="O1886" t="str">
            <v xml:space="preserve">Human </v>
          </cell>
          <cell r="P1886" t="str">
            <v>S1500+</v>
          </cell>
          <cell r="Q1886" t="str">
            <v>HepaRG</v>
          </cell>
          <cell r="R1886" t="str">
            <v>2D</v>
          </cell>
          <cell r="S1886" t="str">
            <v>NA</v>
          </cell>
          <cell r="T1886" t="str">
            <v>NA</v>
          </cell>
          <cell r="U1886" t="str">
            <v>NA</v>
          </cell>
        </row>
        <row r="1887">
          <cell r="A1887" t="str">
            <v>Plate8-I16</v>
          </cell>
          <cell r="B1887">
            <v>1880</v>
          </cell>
          <cell r="C1887">
            <v>8</v>
          </cell>
          <cell r="D1887" t="str">
            <v>17-0907-P3R2_I16_4F_2</v>
          </cell>
          <cell r="E1887" t="str">
            <v>17-0907-P3R2</v>
          </cell>
          <cell r="F1887" t="str">
            <v>I16</v>
          </cell>
          <cell r="G1887" t="str">
            <v>4F</v>
          </cell>
          <cell r="H1887">
            <v>2</v>
          </cell>
          <cell r="I1887" t="str">
            <v>Wyeth-14643</v>
          </cell>
          <cell r="J1887">
            <v>0.63473812200346336</v>
          </cell>
          <cell r="K1887" t="str">
            <v>F</v>
          </cell>
          <cell r="L1887">
            <v>2</v>
          </cell>
          <cell r="M1887">
            <v>96</v>
          </cell>
          <cell r="N1887">
            <v>5</v>
          </cell>
          <cell r="O1887" t="str">
            <v xml:space="preserve">Human </v>
          </cell>
          <cell r="P1887" t="str">
            <v>S1500+</v>
          </cell>
          <cell r="Q1887" t="str">
            <v>HepaRG</v>
          </cell>
          <cell r="R1887" t="str">
            <v>2D</v>
          </cell>
          <cell r="S1887" t="str">
            <v>NA</v>
          </cell>
          <cell r="T1887" t="str">
            <v>NA</v>
          </cell>
          <cell r="U1887" t="str">
            <v>NA</v>
          </cell>
        </row>
        <row r="1888">
          <cell r="A1888" t="str">
            <v>Plate8-I17</v>
          </cell>
          <cell r="B1888">
            <v>1883</v>
          </cell>
          <cell r="C1888">
            <v>8</v>
          </cell>
          <cell r="D1888" t="str">
            <v>17-0907-P3R2_I17_4G_1</v>
          </cell>
          <cell r="E1888" t="str">
            <v>17-0907-P3R2</v>
          </cell>
          <cell r="F1888" t="str">
            <v>I17</v>
          </cell>
          <cell r="G1888" t="str">
            <v>4G</v>
          </cell>
          <cell r="H1888">
            <v>1</v>
          </cell>
          <cell r="I1888" t="str">
            <v>Wyeth-14643</v>
          </cell>
          <cell r="J1888">
            <v>0.20086649430489345</v>
          </cell>
          <cell r="K1888" t="str">
            <v>G</v>
          </cell>
          <cell r="L1888">
            <v>2</v>
          </cell>
          <cell r="M1888">
            <v>96</v>
          </cell>
          <cell r="N1888">
            <v>5</v>
          </cell>
          <cell r="O1888" t="str">
            <v xml:space="preserve">Human </v>
          </cell>
          <cell r="P1888" t="str">
            <v>S1500+</v>
          </cell>
          <cell r="Q1888" t="str">
            <v>HepaRG</v>
          </cell>
          <cell r="R1888" t="str">
            <v>2D</v>
          </cell>
          <cell r="S1888" t="str">
            <v>NA</v>
          </cell>
          <cell r="T1888" t="str">
            <v>NA</v>
          </cell>
          <cell r="U1888" t="str">
            <v>NA</v>
          </cell>
        </row>
        <row r="1889">
          <cell r="A1889" t="str">
            <v>Plate8-I18</v>
          </cell>
          <cell r="B1889">
            <v>1884</v>
          </cell>
          <cell r="C1889">
            <v>8</v>
          </cell>
          <cell r="D1889" t="str">
            <v>17-0907-P3R2_I18_4G_2</v>
          </cell>
          <cell r="E1889" t="str">
            <v>17-0907-P3R2</v>
          </cell>
          <cell r="F1889" t="str">
            <v>I18</v>
          </cell>
          <cell r="G1889" t="str">
            <v>4G</v>
          </cell>
          <cell r="H1889">
            <v>2</v>
          </cell>
          <cell r="I1889" t="str">
            <v>Wyeth-14643</v>
          </cell>
          <cell r="J1889">
            <v>0.20086649430489345</v>
          </cell>
          <cell r="K1889" t="str">
            <v>G</v>
          </cell>
          <cell r="L1889">
            <v>2</v>
          </cell>
          <cell r="M1889">
            <v>96</v>
          </cell>
          <cell r="N1889">
            <v>5</v>
          </cell>
          <cell r="O1889" t="str">
            <v xml:space="preserve">Human </v>
          </cell>
          <cell r="P1889" t="str">
            <v>S1500+</v>
          </cell>
          <cell r="Q1889" t="str">
            <v>HepaRG</v>
          </cell>
          <cell r="R1889" t="str">
            <v>2D</v>
          </cell>
          <cell r="S1889" t="str">
            <v>NA</v>
          </cell>
          <cell r="T1889" t="str">
            <v>NA</v>
          </cell>
          <cell r="U1889" t="str">
            <v>NA</v>
          </cell>
        </row>
        <row r="1890">
          <cell r="A1890" t="str">
            <v>Plate8-I19</v>
          </cell>
          <cell r="B1890">
            <v>1887</v>
          </cell>
          <cell r="C1890">
            <v>8</v>
          </cell>
          <cell r="D1890" t="str">
            <v>17-0907-P3R2_I19_4H_1</v>
          </cell>
          <cell r="E1890" t="str">
            <v>17-0907-P3R2</v>
          </cell>
          <cell r="F1890" t="str">
            <v>I19</v>
          </cell>
          <cell r="G1890" t="str">
            <v>4H</v>
          </cell>
          <cell r="H1890">
            <v>1</v>
          </cell>
          <cell r="I1890" t="str">
            <v>Wyeth-14643</v>
          </cell>
          <cell r="J1890">
            <v>6.3565346299016917E-2</v>
          </cell>
          <cell r="K1890" t="str">
            <v>H</v>
          </cell>
          <cell r="L1890">
            <v>2</v>
          </cell>
          <cell r="M1890">
            <v>96</v>
          </cell>
          <cell r="N1890">
            <v>5</v>
          </cell>
          <cell r="O1890" t="str">
            <v xml:space="preserve">Human </v>
          </cell>
          <cell r="P1890" t="str">
            <v>S1500+</v>
          </cell>
          <cell r="Q1890" t="str">
            <v>HepaRG</v>
          </cell>
          <cell r="R1890" t="str">
            <v>2D</v>
          </cell>
          <cell r="S1890" t="str">
            <v>NA</v>
          </cell>
          <cell r="T1890" t="str">
            <v>NA</v>
          </cell>
          <cell r="U1890" t="str">
            <v>NA</v>
          </cell>
        </row>
        <row r="1891">
          <cell r="A1891" t="str">
            <v>Plate8-I20</v>
          </cell>
          <cell r="B1891">
            <v>1888</v>
          </cell>
          <cell r="C1891">
            <v>8</v>
          </cell>
          <cell r="D1891" t="str">
            <v>17-0907-P3R2_I20_4H_2</v>
          </cell>
          <cell r="E1891" t="str">
            <v>17-0907-P3R2</v>
          </cell>
          <cell r="F1891" t="str">
            <v>I20</v>
          </cell>
          <cell r="G1891" t="str">
            <v>4H</v>
          </cell>
          <cell r="H1891">
            <v>2</v>
          </cell>
          <cell r="I1891" t="str">
            <v>Wyeth-14643</v>
          </cell>
          <cell r="J1891">
            <v>6.3565346299016917E-2</v>
          </cell>
          <cell r="K1891" t="str">
            <v>H</v>
          </cell>
          <cell r="L1891">
            <v>2</v>
          </cell>
          <cell r="M1891">
            <v>96</v>
          </cell>
          <cell r="N1891">
            <v>5</v>
          </cell>
          <cell r="O1891" t="str">
            <v xml:space="preserve">Human </v>
          </cell>
          <cell r="P1891" t="str">
            <v>S1500+</v>
          </cell>
          <cell r="Q1891" t="str">
            <v>HepaRG</v>
          </cell>
          <cell r="R1891" t="str">
            <v>2D</v>
          </cell>
          <cell r="S1891" t="str">
            <v>NA</v>
          </cell>
          <cell r="T1891" t="str">
            <v>NA</v>
          </cell>
          <cell r="U1891" t="str">
            <v>NA</v>
          </cell>
        </row>
        <row r="1892">
          <cell r="A1892" t="str">
            <v>Plate8-I21</v>
          </cell>
          <cell r="B1892">
            <v>1891</v>
          </cell>
          <cell r="C1892">
            <v>8</v>
          </cell>
          <cell r="D1892" t="str">
            <v>17-0907-P3R2_I21_4I_1</v>
          </cell>
          <cell r="E1892" t="str">
            <v>17-0907-P3R2</v>
          </cell>
          <cell r="F1892" t="str">
            <v>I21</v>
          </cell>
          <cell r="G1892" t="str">
            <v>4I</v>
          </cell>
          <cell r="H1892">
            <v>1</v>
          </cell>
          <cell r="I1892" t="str">
            <v>Wyeth-14643</v>
          </cell>
          <cell r="J1892">
            <v>2.0115615917410415E-2</v>
          </cell>
          <cell r="K1892" t="str">
            <v>I</v>
          </cell>
          <cell r="L1892">
            <v>2</v>
          </cell>
          <cell r="M1892">
            <v>96</v>
          </cell>
          <cell r="N1892">
            <v>5</v>
          </cell>
          <cell r="O1892" t="str">
            <v xml:space="preserve">Human </v>
          </cell>
          <cell r="P1892" t="str">
            <v>S1500+</v>
          </cell>
          <cell r="Q1892" t="str">
            <v>HepaRG</v>
          </cell>
          <cell r="R1892" t="str">
            <v>2D</v>
          </cell>
          <cell r="S1892" t="str">
            <v>NA</v>
          </cell>
          <cell r="T1892" t="str">
            <v>NA</v>
          </cell>
          <cell r="U1892" t="str">
            <v>NA</v>
          </cell>
        </row>
        <row r="1893">
          <cell r="A1893" t="str">
            <v>Plate8-I22</v>
          </cell>
          <cell r="B1893">
            <v>1892</v>
          </cell>
          <cell r="C1893">
            <v>8</v>
          </cell>
          <cell r="D1893" t="str">
            <v>17-0907-P3R2_I22_4I_2</v>
          </cell>
          <cell r="E1893" t="str">
            <v>17-0907-P3R2</v>
          </cell>
          <cell r="F1893" t="str">
            <v>I22</v>
          </cell>
          <cell r="G1893" t="str">
            <v>4I</v>
          </cell>
          <cell r="H1893">
            <v>2</v>
          </cell>
          <cell r="I1893" t="str">
            <v>Wyeth-14643</v>
          </cell>
          <cell r="J1893">
            <v>2.0115615917410415E-2</v>
          </cell>
          <cell r="K1893" t="str">
            <v>I</v>
          </cell>
          <cell r="L1893">
            <v>2</v>
          </cell>
          <cell r="M1893">
            <v>96</v>
          </cell>
          <cell r="N1893">
            <v>5</v>
          </cell>
          <cell r="O1893" t="str">
            <v xml:space="preserve">Human </v>
          </cell>
          <cell r="P1893" t="str">
            <v>S1500+</v>
          </cell>
          <cell r="Q1893" t="str">
            <v>HepaRG</v>
          </cell>
          <cell r="R1893" t="str">
            <v>2D</v>
          </cell>
          <cell r="S1893" t="str">
            <v>NA</v>
          </cell>
          <cell r="T1893" t="str">
            <v>NA</v>
          </cell>
          <cell r="U1893" t="str">
            <v>NA</v>
          </cell>
        </row>
        <row r="1894">
          <cell r="A1894" t="str">
            <v>Plate8-I3</v>
          </cell>
          <cell r="B1894">
            <v>1859</v>
          </cell>
          <cell r="C1894">
            <v>8</v>
          </cell>
          <cell r="D1894" t="str">
            <v>17-0907-P3R2_I3_4A_1</v>
          </cell>
          <cell r="E1894" t="str">
            <v>17-0907-P3R2</v>
          </cell>
          <cell r="F1894" t="str">
            <v>I3</v>
          </cell>
          <cell r="G1894" t="str">
            <v>4A</v>
          </cell>
          <cell r="H1894">
            <v>1</v>
          </cell>
          <cell r="I1894" t="str">
            <v>Wyeth-14643</v>
          </cell>
          <cell r="J1894">
            <v>200</v>
          </cell>
          <cell r="K1894" t="str">
            <v>A</v>
          </cell>
          <cell r="L1894">
            <v>2</v>
          </cell>
          <cell r="M1894">
            <v>96</v>
          </cell>
          <cell r="N1894">
            <v>5</v>
          </cell>
          <cell r="O1894" t="str">
            <v xml:space="preserve">Human </v>
          </cell>
          <cell r="P1894" t="str">
            <v>S1500+</v>
          </cell>
          <cell r="Q1894" t="str">
            <v>HepaRG</v>
          </cell>
          <cell r="R1894" t="str">
            <v>2D</v>
          </cell>
          <cell r="S1894" t="str">
            <v>NA</v>
          </cell>
          <cell r="T1894" t="str">
            <v>NA</v>
          </cell>
          <cell r="U1894" t="str">
            <v>NA</v>
          </cell>
        </row>
        <row r="1895">
          <cell r="A1895" t="str">
            <v>Plate8-I4</v>
          </cell>
          <cell r="B1895">
            <v>1860</v>
          </cell>
          <cell r="C1895">
            <v>8</v>
          </cell>
          <cell r="D1895" t="str">
            <v>17-0907-P3R2_I4_4A_2</v>
          </cell>
          <cell r="E1895" t="str">
            <v>17-0907-P3R2</v>
          </cell>
          <cell r="F1895" t="str">
            <v>I4</v>
          </cell>
          <cell r="G1895" t="str">
            <v>4A</v>
          </cell>
          <cell r="H1895">
            <v>2</v>
          </cell>
          <cell r="I1895" t="str">
            <v>Wyeth-14643</v>
          </cell>
          <cell r="J1895">
            <v>200</v>
          </cell>
          <cell r="K1895" t="str">
            <v>A</v>
          </cell>
          <cell r="L1895">
            <v>2</v>
          </cell>
          <cell r="M1895">
            <v>96</v>
          </cell>
          <cell r="N1895">
            <v>5</v>
          </cell>
          <cell r="O1895" t="str">
            <v xml:space="preserve">Human </v>
          </cell>
          <cell r="P1895" t="str">
            <v>S1500+</v>
          </cell>
          <cell r="Q1895" t="str">
            <v>HepaRG</v>
          </cell>
          <cell r="R1895" t="str">
            <v>2D</v>
          </cell>
          <cell r="S1895" t="str">
            <v>NA</v>
          </cell>
          <cell r="T1895" t="str">
            <v>NA</v>
          </cell>
          <cell r="U1895" t="str">
            <v>NA</v>
          </cell>
        </row>
        <row r="1896">
          <cell r="A1896" t="str">
            <v>Plate8-I5</v>
          </cell>
          <cell r="B1896">
            <v>1863</v>
          </cell>
          <cell r="C1896">
            <v>8</v>
          </cell>
          <cell r="D1896" t="str">
            <v>17-0907-P3R2_I5_4B_1</v>
          </cell>
          <cell r="E1896" t="str">
            <v>17-0907-P3R2</v>
          </cell>
          <cell r="F1896" t="str">
            <v>I5</v>
          </cell>
          <cell r="G1896" t="str">
            <v>4B</v>
          </cell>
          <cell r="H1896">
            <v>1</v>
          </cell>
          <cell r="I1896" t="str">
            <v>Wyeth-14643</v>
          </cell>
          <cell r="J1896">
            <v>63.291139240506325</v>
          </cell>
          <cell r="K1896" t="str">
            <v>B</v>
          </cell>
          <cell r="L1896">
            <v>2</v>
          </cell>
          <cell r="M1896">
            <v>96</v>
          </cell>
          <cell r="N1896">
            <v>5</v>
          </cell>
          <cell r="O1896" t="str">
            <v xml:space="preserve">Human </v>
          </cell>
          <cell r="P1896" t="str">
            <v>S1500+</v>
          </cell>
          <cell r="Q1896" t="str">
            <v>HepaRG</v>
          </cell>
          <cell r="R1896" t="str">
            <v>2D</v>
          </cell>
          <cell r="S1896" t="str">
            <v>NA</v>
          </cell>
          <cell r="T1896" t="str">
            <v>NA</v>
          </cell>
          <cell r="U1896" t="str">
            <v>NA</v>
          </cell>
        </row>
        <row r="1897">
          <cell r="A1897" t="str">
            <v>Plate8-I6</v>
          </cell>
          <cell r="B1897">
            <v>1864</v>
          </cell>
          <cell r="C1897">
            <v>8</v>
          </cell>
          <cell r="D1897" t="str">
            <v>17-0907-P3R2_I6_4B_2</v>
          </cell>
          <cell r="E1897" t="str">
            <v>17-0907-P3R2</v>
          </cell>
          <cell r="F1897" t="str">
            <v>I6</v>
          </cell>
          <cell r="G1897" t="str">
            <v>4B</v>
          </cell>
          <cell r="H1897">
            <v>2</v>
          </cell>
          <cell r="I1897" t="str">
            <v>Wyeth-14643</v>
          </cell>
          <cell r="J1897">
            <v>63.291139240506325</v>
          </cell>
          <cell r="K1897" t="str">
            <v>B</v>
          </cell>
          <cell r="L1897">
            <v>2</v>
          </cell>
          <cell r="M1897">
            <v>96</v>
          </cell>
          <cell r="N1897">
            <v>5</v>
          </cell>
          <cell r="O1897" t="str">
            <v xml:space="preserve">Human </v>
          </cell>
          <cell r="P1897" t="str">
            <v>S1500+</v>
          </cell>
          <cell r="Q1897" t="str">
            <v>HepaRG</v>
          </cell>
          <cell r="R1897" t="str">
            <v>2D</v>
          </cell>
          <cell r="S1897" t="str">
            <v>NA</v>
          </cell>
          <cell r="T1897" t="str">
            <v>NA</v>
          </cell>
          <cell r="U1897" t="str">
            <v>NA</v>
          </cell>
        </row>
        <row r="1898">
          <cell r="A1898" t="str">
            <v>Plate8-I7</v>
          </cell>
          <cell r="B1898">
            <v>1867</v>
          </cell>
          <cell r="C1898">
            <v>8</v>
          </cell>
          <cell r="D1898" t="str">
            <v>17-0907-P3R2_I7_4C_1</v>
          </cell>
          <cell r="E1898" t="str">
            <v>17-0907-P3R2</v>
          </cell>
          <cell r="F1898" t="str">
            <v>I7</v>
          </cell>
          <cell r="G1898" t="str">
            <v>4C</v>
          </cell>
          <cell r="H1898">
            <v>1</v>
          </cell>
          <cell r="I1898" t="str">
            <v>Wyeth-14643</v>
          </cell>
          <cell r="J1898">
            <v>20.028841531805799</v>
          </cell>
          <cell r="K1898" t="str">
            <v>C</v>
          </cell>
          <cell r="L1898">
            <v>2</v>
          </cell>
          <cell r="M1898">
            <v>96</v>
          </cell>
          <cell r="N1898">
            <v>5</v>
          </cell>
          <cell r="O1898" t="str">
            <v xml:space="preserve">Human </v>
          </cell>
          <cell r="P1898" t="str">
            <v>S1500+</v>
          </cell>
          <cell r="Q1898" t="str">
            <v>HepaRG</v>
          </cell>
          <cell r="R1898" t="str">
            <v>2D</v>
          </cell>
          <cell r="S1898" t="str">
            <v>NA</v>
          </cell>
          <cell r="T1898" t="str">
            <v>NA</v>
          </cell>
          <cell r="U1898" t="str">
            <v>NA</v>
          </cell>
        </row>
        <row r="1899">
          <cell r="A1899" t="str">
            <v>Plate8-I8</v>
          </cell>
          <cell r="B1899">
            <v>1868</v>
          </cell>
          <cell r="C1899">
            <v>8</v>
          </cell>
          <cell r="D1899" t="str">
            <v>17-0907-P3R2_I8_4C_2</v>
          </cell>
          <cell r="E1899" t="str">
            <v>17-0907-P3R2</v>
          </cell>
          <cell r="F1899" t="str">
            <v>I8</v>
          </cell>
          <cell r="G1899" t="str">
            <v>4C</v>
          </cell>
          <cell r="H1899">
            <v>2</v>
          </cell>
          <cell r="I1899" t="str">
            <v>Wyeth-14643</v>
          </cell>
          <cell r="J1899">
            <v>20.028841531805799</v>
          </cell>
          <cell r="K1899" t="str">
            <v>C</v>
          </cell>
          <cell r="L1899">
            <v>2</v>
          </cell>
          <cell r="M1899">
            <v>96</v>
          </cell>
          <cell r="N1899">
            <v>5</v>
          </cell>
          <cell r="O1899" t="str">
            <v xml:space="preserve">Human </v>
          </cell>
          <cell r="P1899" t="str">
            <v>S1500+</v>
          </cell>
          <cell r="Q1899" t="str">
            <v>HepaRG</v>
          </cell>
          <cell r="R1899" t="str">
            <v>2D</v>
          </cell>
          <cell r="S1899" t="str">
            <v>NA</v>
          </cell>
          <cell r="T1899" t="str">
            <v>NA</v>
          </cell>
          <cell r="U1899" t="str">
            <v>NA</v>
          </cell>
        </row>
        <row r="1900">
          <cell r="A1900" t="str">
            <v>Plate8-I9</v>
          </cell>
          <cell r="B1900">
            <v>1871</v>
          </cell>
          <cell r="C1900">
            <v>8</v>
          </cell>
          <cell r="D1900" t="str">
            <v>17-0907-P3R2_I9_4D_1</v>
          </cell>
          <cell r="E1900" t="str">
            <v>17-0907-P3R2</v>
          </cell>
          <cell r="F1900" t="str">
            <v>I9</v>
          </cell>
          <cell r="G1900" t="str">
            <v>4D</v>
          </cell>
          <cell r="H1900">
            <v>1</v>
          </cell>
          <cell r="I1900" t="str">
            <v>Wyeth-14643</v>
          </cell>
          <cell r="J1900">
            <v>6.3382409910777842</v>
          </cell>
          <cell r="K1900" t="str">
            <v>D</v>
          </cell>
          <cell r="L1900">
            <v>2</v>
          </cell>
          <cell r="M1900">
            <v>96</v>
          </cell>
          <cell r="N1900">
            <v>5</v>
          </cell>
          <cell r="O1900" t="str">
            <v xml:space="preserve">Human </v>
          </cell>
          <cell r="P1900" t="str">
            <v>S1500+</v>
          </cell>
          <cell r="Q1900" t="str">
            <v>HepaRG</v>
          </cell>
          <cell r="R1900" t="str">
            <v>2D</v>
          </cell>
          <cell r="S1900" t="str">
            <v>NA</v>
          </cell>
          <cell r="T1900" t="str">
            <v>NA</v>
          </cell>
          <cell r="U1900" t="str">
            <v>NA</v>
          </cell>
        </row>
        <row r="1901">
          <cell r="A1901" t="str">
            <v>Plate8-J1</v>
          </cell>
          <cell r="B1901">
            <v>2000</v>
          </cell>
          <cell r="C1901">
            <v>8</v>
          </cell>
          <cell r="D1901" t="str">
            <v>17-0907-P3R2_J1_NTP- CONTROL-10_2</v>
          </cell>
          <cell r="E1901" t="str">
            <v>17-0907-P3R2</v>
          </cell>
          <cell r="F1901" t="str">
            <v>J1</v>
          </cell>
          <cell r="G1901" t="str">
            <v>NTP- CONTROL-10</v>
          </cell>
          <cell r="H1901">
            <v>2</v>
          </cell>
          <cell r="I1901" t="str">
            <v>Lysis buffer</v>
          </cell>
          <cell r="J1901" t="str">
            <v>NA</v>
          </cell>
          <cell r="K1901" t="str">
            <v>NA</v>
          </cell>
          <cell r="L1901">
            <v>2</v>
          </cell>
          <cell r="M1901">
            <v>96</v>
          </cell>
          <cell r="N1901">
            <v>5</v>
          </cell>
          <cell r="O1901" t="str">
            <v xml:space="preserve">Human </v>
          </cell>
          <cell r="P1901" t="str">
            <v>S1500+</v>
          </cell>
          <cell r="Q1901" t="str">
            <v>HepaRG</v>
          </cell>
          <cell r="R1901" t="str">
            <v>2D</v>
          </cell>
          <cell r="S1901" t="str">
            <v>NA</v>
          </cell>
          <cell r="T1901" t="str">
            <v>NA</v>
          </cell>
          <cell r="U1901" t="str">
            <v>NA</v>
          </cell>
        </row>
        <row r="1902">
          <cell r="A1902" t="str">
            <v>Plate8-J10</v>
          </cell>
          <cell r="B1902">
            <v>1874</v>
          </cell>
          <cell r="C1902">
            <v>8</v>
          </cell>
          <cell r="D1902" t="str">
            <v>17-0907-P3R2_J10_4D_4</v>
          </cell>
          <cell r="E1902" t="str">
            <v>17-0907-P3R2</v>
          </cell>
          <cell r="F1902" t="str">
            <v>J10</v>
          </cell>
          <cell r="G1902" t="str">
            <v>4D</v>
          </cell>
          <cell r="H1902">
            <v>4</v>
          </cell>
          <cell r="I1902" t="str">
            <v>Wyeth-14643</v>
          </cell>
          <cell r="J1902">
            <v>6.3382409910777842</v>
          </cell>
          <cell r="K1902" t="str">
            <v>D</v>
          </cell>
          <cell r="L1902">
            <v>2</v>
          </cell>
          <cell r="M1902">
            <v>96</v>
          </cell>
          <cell r="N1902">
            <v>5</v>
          </cell>
          <cell r="O1902" t="str">
            <v xml:space="preserve">Human </v>
          </cell>
          <cell r="P1902" t="str">
            <v>S1500+</v>
          </cell>
          <cell r="Q1902" t="str">
            <v>HepaRG</v>
          </cell>
          <cell r="R1902" t="str">
            <v>2D</v>
          </cell>
          <cell r="S1902" t="str">
            <v>NA</v>
          </cell>
          <cell r="T1902" t="str">
            <v>NA</v>
          </cell>
          <cell r="U1902" t="str">
            <v>NA</v>
          </cell>
        </row>
        <row r="1903">
          <cell r="A1903" t="str">
            <v>Plate8-J11</v>
          </cell>
          <cell r="B1903">
            <v>1877</v>
          </cell>
          <cell r="C1903">
            <v>8</v>
          </cell>
          <cell r="D1903" t="str">
            <v>17-0907-P3R2_J11_4E_3</v>
          </cell>
          <cell r="E1903" t="str">
            <v>17-0907-P3R2</v>
          </cell>
          <cell r="F1903" t="str">
            <v>J11</v>
          </cell>
          <cell r="G1903" t="str">
            <v>4E</v>
          </cell>
          <cell r="H1903">
            <v>3</v>
          </cell>
          <cell r="I1903" t="str">
            <v>Wyeth-14643</v>
          </cell>
          <cell r="J1903">
            <v>2.0057724655309443</v>
          </cell>
          <cell r="K1903" t="str">
            <v>E</v>
          </cell>
          <cell r="L1903">
            <v>2</v>
          </cell>
          <cell r="M1903">
            <v>96</v>
          </cell>
          <cell r="N1903">
            <v>5</v>
          </cell>
          <cell r="O1903" t="str">
            <v xml:space="preserve">Human </v>
          </cell>
          <cell r="P1903" t="str">
            <v>S1500+</v>
          </cell>
          <cell r="Q1903" t="str">
            <v>HepaRG</v>
          </cell>
          <cell r="R1903" t="str">
            <v>2D</v>
          </cell>
          <cell r="S1903" t="str">
            <v>NA</v>
          </cell>
          <cell r="T1903" t="str">
            <v>NA</v>
          </cell>
          <cell r="U1903" t="str">
            <v>NA</v>
          </cell>
        </row>
        <row r="1904">
          <cell r="A1904" t="str">
            <v>Plate8-J12</v>
          </cell>
          <cell r="B1904">
            <v>1878</v>
          </cell>
          <cell r="C1904">
            <v>8</v>
          </cell>
          <cell r="D1904" t="str">
            <v>17-0907-P3R2_J12_4E_4</v>
          </cell>
          <cell r="E1904" t="str">
            <v>17-0907-P3R2</v>
          </cell>
          <cell r="F1904" t="str">
            <v>J12</v>
          </cell>
          <cell r="G1904" t="str">
            <v>4E</v>
          </cell>
          <cell r="H1904">
            <v>4</v>
          </cell>
          <cell r="I1904" t="str">
            <v>Wyeth-14643</v>
          </cell>
          <cell r="J1904">
            <v>2.0057724655309443</v>
          </cell>
          <cell r="K1904" t="str">
            <v>E</v>
          </cell>
          <cell r="L1904">
            <v>2</v>
          </cell>
          <cell r="M1904">
            <v>96</v>
          </cell>
          <cell r="N1904">
            <v>5</v>
          </cell>
          <cell r="O1904" t="str">
            <v xml:space="preserve">Human </v>
          </cell>
          <cell r="P1904" t="str">
            <v>S1500+</v>
          </cell>
          <cell r="Q1904" t="str">
            <v>HepaRG</v>
          </cell>
          <cell r="R1904" t="str">
            <v>2D</v>
          </cell>
          <cell r="S1904" t="str">
            <v>NA</v>
          </cell>
          <cell r="T1904" t="str">
            <v>NA</v>
          </cell>
          <cell r="U1904" t="str">
            <v>NA</v>
          </cell>
        </row>
        <row r="1905">
          <cell r="A1905" t="str">
            <v>Plate8-J13</v>
          </cell>
          <cell r="B1905">
            <v>1981</v>
          </cell>
          <cell r="C1905">
            <v>8</v>
          </cell>
          <cell r="D1905" t="str">
            <v>17-0907-P3R2_J13_DMSO _3</v>
          </cell>
          <cell r="E1905" t="str">
            <v>17-0907-P3R2</v>
          </cell>
          <cell r="F1905" t="str">
            <v>J13</v>
          </cell>
          <cell r="G1905" t="str">
            <v>DMSO</v>
          </cell>
          <cell r="H1905">
            <v>3</v>
          </cell>
          <cell r="I1905" t="str">
            <v>DMSO control</v>
          </cell>
          <cell r="J1905">
            <v>0</v>
          </cell>
          <cell r="K1905" t="str">
            <v>NA</v>
          </cell>
          <cell r="L1905">
            <v>2</v>
          </cell>
          <cell r="M1905">
            <v>96</v>
          </cell>
          <cell r="N1905">
            <v>5</v>
          </cell>
          <cell r="O1905" t="str">
            <v xml:space="preserve">Human </v>
          </cell>
          <cell r="P1905" t="str">
            <v>S1500+</v>
          </cell>
          <cell r="Q1905" t="str">
            <v>HepaRG</v>
          </cell>
          <cell r="R1905" t="str">
            <v>2D</v>
          </cell>
          <cell r="S1905" t="str">
            <v>NA</v>
          </cell>
          <cell r="T1905" t="str">
            <v>NA</v>
          </cell>
          <cell r="U1905" t="str">
            <v>NA</v>
          </cell>
        </row>
        <row r="1906">
          <cell r="A1906" t="str">
            <v>Plate8-J14</v>
          </cell>
          <cell r="B1906">
            <v>1982</v>
          </cell>
          <cell r="C1906">
            <v>8</v>
          </cell>
          <cell r="D1906" t="str">
            <v>17-0907-P3R2_J14_DMSO _4</v>
          </cell>
          <cell r="E1906" t="str">
            <v>17-0907-P3R2</v>
          </cell>
          <cell r="F1906" t="str">
            <v>J14</v>
          </cell>
          <cell r="G1906" t="str">
            <v>DMSO</v>
          </cell>
          <cell r="H1906">
            <v>4</v>
          </cell>
          <cell r="I1906" t="str">
            <v>DMSO control</v>
          </cell>
          <cell r="J1906">
            <v>0</v>
          </cell>
          <cell r="K1906" t="str">
            <v>NA</v>
          </cell>
          <cell r="L1906">
            <v>2</v>
          </cell>
          <cell r="M1906">
            <v>96</v>
          </cell>
          <cell r="N1906">
            <v>5</v>
          </cell>
          <cell r="O1906" t="str">
            <v xml:space="preserve">Human </v>
          </cell>
          <cell r="P1906" t="str">
            <v>S1500+</v>
          </cell>
          <cell r="Q1906" t="str">
            <v>HepaRG</v>
          </cell>
          <cell r="R1906" t="str">
            <v>2D</v>
          </cell>
          <cell r="S1906" t="str">
            <v>NA</v>
          </cell>
          <cell r="T1906" t="str">
            <v>NA</v>
          </cell>
          <cell r="U1906" t="str">
            <v>NA</v>
          </cell>
        </row>
        <row r="1907">
          <cell r="A1907" t="str">
            <v>Plate8-J15</v>
          </cell>
          <cell r="B1907">
            <v>1881</v>
          </cell>
          <cell r="C1907">
            <v>8</v>
          </cell>
          <cell r="D1907" t="str">
            <v>17-0907-P3R2_J15_4F_3</v>
          </cell>
          <cell r="E1907" t="str">
            <v>17-0907-P3R2</v>
          </cell>
          <cell r="F1907" t="str">
            <v>J15</v>
          </cell>
          <cell r="G1907" t="str">
            <v>4F</v>
          </cell>
          <cell r="H1907">
            <v>3</v>
          </cell>
          <cell r="I1907" t="str">
            <v>Wyeth-14643</v>
          </cell>
          <cell r="J1907">
            <v>0.63473812200346336</v>
          </cell>
          <cell r="K1907" t="str">
            <v>F</v>
          </cell>
          <cell r="L1907">
            <v>2</v>
          </cell>
          <cell r="M1907">
            <v>96</v>
          </cell>
          <cell r="N1907">
            <v>5</v>
          </cell>
          <cell r="O1907" t="str">
            <v xml:space="preserve">Human </v>
          </cell>
          <cell r="P1907" t="str">
            <v>S1500+</v>
          </cell>
          <cell r="Q1907" t="str">
            <v>HepaRG</v>
          </cell>
          <cell r="R1907" t="str">
            <v>2D</v>
          </cell>
          <cell r="S1907" t="str">
            <v>NA</v>
          </cell>
          <cell r="T1907" t="str">
            <v>NA</v>
          </cell>
          <cell r="U1907" t="str">
            <v>NA</v>
          </cell>
        </row>
        <row r="1908">
          <cell r="A1908" t="str">
            <v>Plate8-J16</v>
          </cell>
          <cell r="B1908">
            <v>1882</v>
          </cell>
          <cell r="C1908">
            <v>8</v>
          </cell>
          <cell r="D1908" t="str">
            <v>17-0907-P3R2_J16_4F_4</v>
          </cell>
          <cell r="E1908" t="str">
            <v>17-0907-P3R2</v>
          </cell>
          <cell r="F1908" t="str">
            <v>J16</v>
          </cell>
          <cell r="G1908" t="str">
            <v>4F</v>
          </cell>
          <cell r="H1908">
            <v>4</v>
          </cell>
          <cell r="I1908" t="str">
            <v>Wyeth-14643</v>
          </cell>
          <cell r="J1908">
            <v>0.63473812200346336</v>
          </cell>
          <cell r="K1908" t="str">
            <v>F</v>
          </cell>
          <cell r="L1908">
            <v>2</v>
          </cell>
          <cell r="M1908">
            <v>96</v>
          </cell>
          <cell r="N1908">
            <v>5</v>
          </cell>
          <cell r="O1908" t="str">
            <v xml:space="preserve">Human </v>
          </cell>
          <cell r="P1908" t="str">
            <v>S1500+</v>
          </cell>
          <cell r="Q1908" t="str">
            <v>HepaRG</v>
          </cell>
          <cell r="R1908" t="str">
            <v>2D</v>
          </cell>
          <cell r="S1908" t="str">
            <v>NA</v>
          </cell>
          <cell r="T1908" t="str">
            <v>NA</v>
          </cell>
          <cell r="U1908" t="str">
            <v>NA</v>
          </cell>
        </row>
        <row r="1909">
          <cell r="A1909" t="str">
            <v>Plate8-J17</v>
          </cell>
          <cell r="B1909">
            <v>1885</v>
          </cell>
          <cell r="C1909">
            <v>8</v>
          </cell>
          <cell r="D1909" t="str">
            <v>17-0907-P3R2_J17_4G_3</v>
          </cell>
          <cell r="E1909" t="str">
            <v>17-0907-P3R2</v>
          </cell>
          <cell r="F1909" t="str">
            <v>J17</v>
          </cell>
          <cell r="G1909" t="str">
            <v>4G</v>
          </cell>
          <cell r="H1909">
            <v>3</v>
          </cell>
          <cell r="I1909" t="str">
            <v>Wyeth-14643</v>
          </cell>
          <cell r="J1909">
            <v>0.20086649430489345</v>
          </cell>
          <cell r="K1909" t="str">
            <v>G</v>
          </cell>
          <cell r="L1909">
            <v>2</v>
          </cell>
          <cell r="M1909">
            <v>96</v>
          </cell>
          <cell r="N1909">
            <v>5</v>
          </cell>
          <cell r="O1909" t="str">
            <v xml:space="preserve">Human </v>
          </cell>
          <cell r="P1909" t="str">
            <v>S1500+</v>
          </cell>
          <cell r="Q1909" t="str">
            <v>HepaRG</v>
          </cell>
          <cell r="R1909" t="str">
            <v>2D</v>
          </cell>
          <cell r="S1909" t="str">
            <v>NA</v>
          </cell>
          <cell r="T1909" t="str">
            <v>NA</v>
          </cell>
          <cell r="U1909" t="str">
            <v>NA</v>
          </cell>
        </row>
        <row r="1910">
          <cell r="A1910" t="str">
            <v>Plate8-J18</v>
          </cell>
          <cell r="B1910">
            <v>1886</v>
          </cell>
          <cell r="C1910">
            <v>8</v>
          </cell>
          <cell r="D1910" t="str">
            <v>17-0907-P3R2_J18_4G_4</v>
          </cell>
          <cell r="E1910" t="str">
            <v>17-0907-P3R2</v>
          </cell>
          <cell r="F1910" t="str">
            <v>J18</v>
          </cell>
          <cell r="G1910" t="str">
            <v>4G</v>
          </cell>
          <cell r="H1910">
            <v>4</v>
          </cell>
          <cell r="I1910" t="str">
            <v>Wyeth-14643</v>
          </cell>
          <cell r="J1910">
            <v>0.20086649430489345</v>
          </cell>
          <cell r="K1910" t="str">
            <v>G</v>
          </cell>
          <cell r="L1910">
            <v>2</v>
          </cell>
          <cell r="M1910">
            <v>96</v>
          </cell>
          <cell r="N1910">
            <v>5</v>
          </cell>
          <cell r="O1910" t="str">
            <v xml:space="preserve">Human </v>
          </cell>
          <cell r="P1910" t="str">
            <v>S1500+</v>
          </cell>
          <cell r="Q1910" t="str">
            <v>HepaRG</v>
          </cell>
          <cell r="R1910" t="str">
            <v>2D</v>
          </cell>
          <cell r="S1910" t="str">
            <v>NA</v>
          </cell>
          <cell r="T1910" t="str">
            <v>NA</v>
          </cell>
          <cell r="U1910" t="str">
            <v>NA</v>
          </cell>
        </row>
        <row r="1911">
          <cell r="A1911" t="str">
            <v>Plate8-J19</v>
          </cell>
          <cell r="B1911">
            <v>1889</v>
          </cell>
          <cell r="C1911">
            <v>8</v>
          </cell>
          <cell r="D1911" t="str">
            <v>17-0907-P3R2_J19_4H_3</v>
          </cell>
          <cell r="E1911" t="str">
            <v>17-0907-P3R2</v>
          </cell>
          <cell r="F1911" t="str">
            <v>J19</v>
          </cell>
          <cell r="G1911" t="str">
            <v>4H</v>
          </cell>
          <cell r="H1911">
            <v>3</v>
          </cell>
          <cell r="I1911" t="str">
            <v>Wyeth-14643</v>
          </cell>
          <cell r="J1911">
            <v>6.3565346299016917E-2</v>
          </cell>
          <cell r="K1911" t="str">
            <v>H</v>
          </cell>
          <cell r="L1911">
            <v>2</v>
          </cell>
          <cell r="M1911">
            <v>96</v>
          </cell>
          <cell r="N1911">
            <v>5</v>
          </cell>
          <cell r="O1911" t="str">
            <v xml:space="preserve">Human </v>
          </cell>
          <cell r="P1911" t="str">
            <v>S1500+</v>
          </cell>
          <cell r="Q1911" t="str">
            <v>HepaRG</v>
          </cell>
          <cell r="R1911" t="str">
            <v>2D</v>
          </cell>
          <cell r="S1911" t="str">
            <v>NA</v>
          </cell>
          <cell r="T1911" t="str">
            <v>NA</v>
          </cell>
          <cell r="U1911" t="str">
            <v>NA</v>
          </cell>
        </row>
        <row r="1912">
          <cell r="A1912" t="str">
            <v>Plate8-J20</v>
          </cell>
          <cell r="B1912">
            <v>1890</v>
          </cell>
          <cell r="C1912">
            <v>8</v>
          </cell>
          <cell r="D1912" t="str">
            <v>17-0907-P3R2_J20_4H_4</v>
          </cell>
          <cell r="E1912" t="str">
            <v>17-0907-P3R2</v>
          </cell>
          <cell r="F1912" t="str">
            <v>J20</v>
          </cell>
          <cell r="G1912" t="str">
            <v>4H</v>
          </cell>
          <cell r="H1912">
            <v>4</v>
          </cell>
          <cell r="I1912" t="str">
            <v>Wyeth-14643</v>
          </cell>
          <cell r="J1912">
            <v>6.3565346299016917E-2</v>
          </cell>
          <cell r="K1912" t="str">
            <v>H</v>
          </cell>
          <cell r="L1912">
            <v>2</v>
          </cell>
          <cell r="M1912">
            <v>96</v>
          </cell>
          <cell r="N1912">
            <v>5</v>
          </cell>
          <cell r="O1912" t="str">
            <v xml:space="preserve">Human </v>
          </cell>
          <cell r="P1912" t="str">
            <v>S1500+</v>
          </cell>
          <cell r="Q1912" t="str">
            <v>HepaRG</v>
          </cell>
          <cell r="R1912" t="str">
            <v>2D</v>
          </cell>
          <cell r="S1912" t="str">
            <v>NA</v>
          </cell>
          <cell r="T1912" t="str">
            <v>NA</v>
          </cell>
          <cell r="U1912" t="str">
            <v>NA</v>
          </cell>
        </row>
        <row r="1913">
          <cell r="A1913" t="str">
            <v>Plate8-J21</v>
          </cell>
          <cell r="B1913">
            <v>1893</v>
          </cell>
          <cell r="C1913">
            <v>8</v>
          </cell>
          <cell r="D1913" t="str">
            <v>17-0907-P3R2_J21_4I_3</v>
          </cell>
          <cell r="E1913" t="str">
            <v>17-0907-P3R2</v>
          </cell>
          <cell r="F1913" t="str">
            <v>J21</v>
          </cell>
          <cell r="G1913" t="str">
            <v>4I</v>
          </cell>
          <cell r="H1913">
            <v>3</v>
          </cell>
          <cell r="I1913" t="str">
            <v>Wyeth-14643</v>
          </cell>
          <cell r="J1913">
            <v>2.0115615917410415E-2</v>
          </cell>
          <cell r="K1913" t="str">
            <v>I</v>
          </cell>
          <cell r="L1913">
            <v>2</v>
          </cell>
          <cell r="M1913">
            <v>96</v>
          </cell>
          <cell r="N1913">
            <v>5</v>
          </cell>
          <cell r="O1913" t="str">
            <v xml:space="preserve">Human </v>
          </cell>
          <cell r="P1913" t="str">
            <v>S1500+</v>
          </cell>
          <cell r="Q1913" t="str">
            <v>HepaRG</v>
          </cell>
          <cell r="R1913" t="str">
            <v>2D</v>
          </cell>
          <cell r="S1913" t="str">
            <v>NA</v>
          </cell>
          <cell r="T1913" t="str">
            <v>NA</v>
          </cell>
          <cell r="U1913" t="str">
            <v>NA</v>
          </cell>
        </row>
        <row r="1914">
          <cell r="A1914" t="str">
            <v>Plate8-J22</v>
          </cell>
          <cell r="B1914">
            <v>1894</v>
          </cell>
          <cell r="C1914">
            <v>8</v>
          </cell>
          <cell r="D1914" t="str">
            <v>17-0907-P3R2_J22_4I_4</v>
          </cell>
          <cell r="E1914" t="str">
            <v>17-0907-P3R2</v>
          </cell>
          <cell r="F1914" t="str">
            <v>J22</v>
          </cell>
          <cell r="G1914" t="str">
            <v>4I</v>
          </cell>
          <cell r="H1914">
            <v>4</v>
          </cell>
          <cell r="I1914" t="str">
            <v>Wyeth-14643</v>
          </cell>
          <cell r="J1914">
            <v>2.0115615917410415E-2</v>
          </cell>
          <cell r="K1914" t="str">
            <v>I</v>
          </cell>
          <cell r="L1914">
            <v>2</v>
          </cell>
          <cell r="M1914">
            <v>96</v>
          </cell>
          <cell r="N1914">
            <v>5</v>
          </cell>
          <cell r="O1914" t="str">
            <v xml:space="preserve">Human </v>
          </cell>
          <cell r="P1914" t="str">
            <v>S1500+</v>
          </cell>
          <cell r="Q1914" t="str">
            <v>HepaRG</v>
          </cell>
          <cell r="R1914" t="str">
            <v>2D</v>
          </cell>
          <cell r="S1914" t="str">
            <v>NA</v>
          </cell>
          <cell r="T1914" t="str">
            <v>NA</v>
          </cell>
          <cell r="U1914" t="str">
            <v>NA</v>
          </cell>
        </row>
        <row r="1915">
          <cell r="A1915" t="str">
            <v>Plate8-J3</v>
          </cell>
          <cell r="B1915">
            <v>1861</v>
          </cell>
          <cell r="C1915">
            <v>8</v>
          </cell>
          <cell r="D1915" t="str">
            <v>17-0907-P3R2_J3_4A_3</v>
          </cell>
          <cell r="E1915" t="str">
            <v>17-0907-P3R2</v>
          </cell>
          <cell r="F1915" t="str">
            <v>J3</v>
          </cell>
          <cell r="G1915" t="str">
            <v>4A</v>
          </cell>
          <cell r="H1915">
            <v>3</v>
          </cell>
          <cell r="I1915" t="str">
            <v>Wyeth-14643</v>
          </cell>
          <cell r="J1915">
            <v>200</v>
          </cell>
          <cell r="K1915" t="str">
            <v>A</v>
          </cell>
          <cell r="L1915">
            <v>2</v>
          </cell>
          <cell r="M1915">
            <v>96</v>
          </cell>
          <cell r="N1915">
            <v>5</v>
          </cell>
          <cell r="O1915" t="str">
            <v xml:space="preserve">Human </v>
          </cell>
          <cell r="P1915" t="str">
            <v>S1500+</v>
          </cell>
          <cell r="Q1915" t="str">
            <v>HepaRG</v>
          </cell>
          <cell r="R1915" t="str">
            <v>2D</v>
          </cell>
          <cell r="S1915" t="str">
            <v>NA</v>
          </cell>
          <cell r="T1915" t="str">
            <v>NA</v>
          </cell>
          <cell r="U1915" t="str">
            <v>NA</v>
          </cell>
        </row>
        <row r="1916">
          <cell r="A1916" t="str">
            <v>Plate8-J4</v>
          </cell>
          <cell r="B1916">
            <v>1862</v>
          </cell>
          <cell r="C1916">
            <v>8</v>
          </cell>
          <cell r="D1916" t="str">
            <v>17-0907-P3R2_J4_4A_4</v>
          </cell>
          <cell r="E1916" t="str">
            <v>17-0907-P3R2</v>
          </cell>
          <cell r="F1916" t="str">
            <v>J4</v>
          </cell>
          <cell r="G1916" t="str">
            <v>4A</v>
          </cell>
          <cell r="H1916">
            <v>4</v>
          </cell>
          <cell r="I1916" t="str">
            <v>Wyeth-14643</v>
          </cell>
          <cell r="J1916">
            <v>200</v>
          </cell>
          <cell r="K1916" t="str">
            <v>A</v>
          </cell>
          <cell r="L1916">
            <v>2</v>
          </cell>
          <cell r="M1916">
            <v>96</v>
          </cell>
          <cell r="N1916">
            <v>5</v>
          </cell>
          <cell r="O1916" t="str">
            <v xml:space="preserve">Human </v>
          </cell>
          <cell r="P1916" t="str">
            <v>S1500+</v>
          </cell>
          <cell r="Q1916" t="str">
            <v>HepaRG</v>
          </cell>
          <cell r="R1916" t="str">
            <v>2D</v>
          </cell>
          <cell r="S1916" t="str">
            <v>NA</v>
          </cell>
          <cell r="T1916" t="str">
            <v>NA</v>
          </cell>
          <cell r="U1916" t="str">
            <v>NA</v>
          </cell>
        </row>
        <row r="1917">
          <cell r="A1917" t="str">
            <v>Plate8-J5</v>
          </cell>
          <cell r="B1917">
            <v>1865</v>
          </cell>
          <cell r="C1917">
            <v>8</v>
          </cell>
          <cell r="D1917" t="str">
            <v>17-0907-P3R2_J5_4B_3</v>
          </cell>
          <cell r="E1917" t="str">
            <v>17-0907-P3R2</v>
          </cell>
          <cell r="F1917" t="str">
            <v>J5</v>
          </cell>
          <cell r="G1917" t="str">
            <v>4B</v>
          </cell>
          <cell r="H1917">
            <v>3</v>
          </cell>
          <cell r="I1917" t="str">
            <v>Wyeth-14643</v>
          </cell>
          <cell r="J1917">
            <v>63.291139240506325</v>
          </cell>
          <cell r="K1917" t="str">
            <v>B</v>
          </cell>
          <cell r="L1917">
            <v>2</v>
          </cell>
          <cell r="M1917">
            <v>96</v>
          </cell>
          <cell r="N1917">
            <v>5</v>
          </cell>
          <cell r="O1917" t="str">
            <v xml:space="preserve">Human </v>
          </cell>
          <cell r="P1917" t="str">
            <v>S1500+</v>
          </cell>
          <cell r="Q1917" t="str">
            <v>HepaRG</v>
          </cell>
          <cell r="R1917" t="str">
            <v>2D</v>
          </cell>
          <cell r="S1917" t="str">
            <v>NA</v>
          </cell>
          <cell r="T1917" t="str">
            <v>NA</v>
          </cell>
          <cell r="U1917" t="str">
            <v>NA</v>
          </cell>
        </row>
        <row r="1918">
          <cell r="A1918" t="str">
            <v>Plate8-J6</v>
          </cell>
          <cell r="B1918">
            <v>1866</v>
          </cell>
          <cell r="C1918">
            <v>8</v>
          </cell>
          <cell r="D1918" t="str">
            <v>17-0907-P3R2_J6_4B_4</v>
          </cell>
          <cell r="E1918" t="str">
            <v>17-0907-P3R2</v>
          </cell>
          <cell r="F1918" t="str">
            <v>J6</v>
          </cell>
          <cell r="G1918" t="str">
            <v>4B</v>
          </cell>
          <cell r="H1918">
            <v>4</v>
          </cell>
          <cell r="I1918" t="str">
            <v>Wyeth-14643</v>
          </cell>
          <cell r="J1918">
            <v>63.291139240506325</v>
          </cell>
          <cell r="K1918" t="str">
            <v>B</v>
          </cell>
          <cell r="L1918">
            <v>2</v>
          </cell>
          <cell r="M1918">
            <v>96</v>
          </cell>
          <cell r="N1918">
            <v>5</v>
          </cell>
          <cell r="O1918" t="str">
            <v xml:space="preserve">Human </v>
          </cell>
          <cell r="P1918" t="str">
            <v>S1500+</v>
          </cell>
          <cell r="Q1918" t="str">
            <v>HepaRG</v>
          </cell>
          <cell r="R1918" t="str">
            <v>2D</v>
          </cell>
          <cell r="S1918" t="str">
            <v>NA</v>
          </cell>
          <cell r="T1918" t="str">
            <v>NA</v>
          </cell>
          <cell r="U1918" t="str">
            <v>NA</v>
          </cell>
        </row>
        <row r="1919">
          <cell r="A1919" t="str">
            <v>Plate8-J7</v>
          </cell>
          <cell r="B1919">
            <v>1869</v>
          </cell>
          <cell r="C1919">
            <v>8</v>
          </cell>
          <cell r="D1919" t="str">
            <v>17-0907-P3R2_J7_4C_3</v>
          </cell>
          <cell r="E1919" t="str">
            <v>17-0907-P3R2</v>
          </cell>
          <cell r="F1919" t="str">
            <v>J7</v>
          </cell>
          <cell r="G1919" t="str">
            <v>4C</v>
          </cell>
          <cell r="H1919">
            <v>3</v>
          </cell>
          <cell r="I1919" t="str">
            <v>Wyeth-14643</v>
          </cell>
          <cell r="J1919">
            <v>20.028841531805799</v>
          </cell>
          <cell r="K1919" t="str">
            <v>C</v>
          </cell>
          <cell r="L1919">
            <v>2</v>
          </cell>
          <cell r="M1919">
            <v>96</v>
          </cell>
          <cell r="N1919">
            <v>5</v>
          </cell>
          <cell r="O1919" t="str">
            <v xml:space="preserve">Human </v>
          </cell>
          <cell r="P1919" t="str">
            <v>S1500+</v>
          </cell>
          <cell r="Q1919" t="str">
            <v>HepaRG</v>
          </cell>
          <cell r="R1919" t="str">
            <v>2D</v>
          </cell>
          <cell r="S1919" t="str">
            <v>NA</v>
          </cell>
          <cell r="T1919" t="str">
            <v>NA</v>
          </cell>
          <cell r="U1919" t="str">
            <v>NA</v>
          </cell>
        </row>
        <row r="1920">
          <cell r="A1920" t="str">
            <v>Plate8-J8</v>
          </cell>
          <cell r="B1920">
            <v>1870</v>
          </cell>
          <cell r="C1920">
            <v>8</v>
          </cell>
          <cell r="D1920" t="str">
            <v>17-0907-P3R2_J8_4C_4</v>
          </cell>
          <cell r="E1920" t="str">
            <v>17-0907-P3R2</v>
          </cell>
          <cell r="F1920" t="str">
            <v>J8</v>
          </cell>
          <cell r="G1920" t="str">
            <v>4C</v>
          </cell>
          <cell r="H1920">
            <v>4</v>
          </cell>
          <cell r="I1920" t="str">
            <v>Wyeth-14643</v>
          </cell>
          <cell r="J1920">
            <v>20.028841531805799</v>
          </cell>
          <cell r="K1920" t="str">
            <v>C</v>
          </cell>
          <cell r="L1920">
            <v>2</v>
          </cell>
          <cell r="M1920">
            <v>96</v>
          </cell>
          <cell r="N1920">
            <v>5</v>
          </cell>
          <cell r="O1920" t="str">
            <v xml:space="preserve">Human </v>
          </cell>
          <cell r="P1920" t="str">
            <v>S1500+</v>
          </cell>
          <cell r="Q1920" t="str">
            <v>HepaRG</v>
          </cell>
          <cell r="R1920" t="str">
            <v>2D</v>
          </cell>
          <cell r="S1920" t="str">
            <v>NA</v>
          </cell>
          <cell r="T1920" t="str">
            <v>NA</v>
          </cell>
          <cell r="U1920" t="str">
            <v>NA</v>
          </cell>
        </row>
        <row r="1921">
          <cell r="A1921" t="str">
            <v>Plate8-J9</v>
          </cell>
          <cell r="B1921">
            <v>1873</v>
          </cell>
          <cell r="C1921">
            <v>8</v>
          </cell>
          <cell r="D1921" t="str">
            <v>17-0907-P3R2_J9_4D_3</v>
          </cell>
          <cell r="E1921" t="str">
            <v>17-0907-P3R2</v>
          </cell>
          <cell r="F1921" t="str">
            <v>J9</v>
          </cell>
          <cell r="G1921" t="str">
            <v>4D</v>
          </cell>
          <cell r="H1921">
            <v>3</v>
          </cell>
          <cell r="I1921" t="str">
            <v>Wyeth-14643</v>
          </cell>
          <cell r="J1921">
            <v>6.3382409910777842</v>
          </cell>
          <cell r="K1921" t="str">
            <v>D</v>
          </cell>
          <cell r="L1921">
            <v>2</v>
          </cell>
          <cell r="M1921">
            <v>96</v>
          </cell>
          <cell r="N1921">
            <v>5</v>
          </cell>
          <cell r="O1921" t="str">
            <v xml:space="preserve">Human </v>
          </cell>
          <cell r="P1921" t="str">
            <v>S1500+</v>
          </cell>
          <cell r="Q1921" t="str">
            <v>HepaRG</v>
          </cell>
          <cell r="R1921" t="str">
            <v>2D</v>
          </cell>
          <cell r="S1921" t="str">
            <v>NA</v>
          </cell>
          <cell r="T1921" t="str">
            <v>NA</v>
          </cell>
          <cell r="U1921" t="str">
            <v>NA</v>
          </cell>
        </row>
        <row r="1922">
          <cell r="A1922" t="str">
            <v>Plate8-K10</v>
          </cell>
          <cell r="B1922">
            <v>1908</v>
          </cell>
          <cell r="C1922">
            <v>8</v>
          </cell>
          <cell r="D1922" t="str">
            <v>17-0907-P3R2_K10_5D_2</v>
          </cell>
          <cell r="E1922" t="str">
            <v>17-0907-P3R2</v>
          </cell>
          <cell r="F1922" t="str">
            <v>K10</v>
          </cell>
          <cell r="G1922" t="str">
            <v>5D</v>
          </cell>
          <cell r="H1922">
            <v>2</v>
          </cell>
          <cell r="I1922" t="str">
            <v>Cyclosporine A</v>
          </cell>
          <cell r="J1922">
            <v>0.95073614866166756</v>
          </cell>
          <cell r="K1922" t="str">
            <v>D</v>
          </cell>
          <cell r="L1922">
            <v>2</v>
          </cell>
          <cell r="M1922">
            <v>96</v>
          </cell>
          <cell r="N1922">
            <v>5</v>
          </cell>
          <cell r="O1922" t="str">
            <v xml:space="preserve">Human </v>
          </cell>
          <cell r="P1922" t="str">
            <v>S1500+</v>
          </cell>
          <cell r="Q1922" t="str">
            <v>HepaRG</v>
          </cell>
          <cell r="R1922" t="str">
            <v>2D</v>
          </cell>
          <cell r="S1922" t="str">
            <v>NA</v>
          </cell>
          <cell r="T1922" t="str">
            <v>NA</v>
          </cell>
          <cell r="U1922" t="str">
            <v>NA</v>
          </cell>
        </row>
        <row r="1923">
          <cell r="A1923" t="str">
            <v>Plate8-K11</v>
          </cell>
          <cell r="B1923">
            <v>1911</v>
          </cell>
          <cell r="C1923">
            <v>8</v>
          </cell>
          <cell r="D1923" t="str">
            <v>17-0907-P3R2_K11_5E_1</v>
          </cell>
          <cell r="E1923" t="str">
            <v>17-0907-P3R2</v>
          </cell>
          <cell r="F1923" t="str">
            <v>K11</v>
          </cell>
          <cell r="G1923" t="str">
            <v>5E</v>
          </cell>
          <cell r="H1923">
            <v>1</v>
          </cell>
          <cell r="I1923" t="str">
            <v>Cyclosporine A</v>
          </cell>
          <cell r="J1923">
            <v>0.30086586982964164</v>
          </cell>
          <cell r="K1923" t="str">
            <v>E</v>
          </cell>
          <cell r="L1923">
            <v>2</v>
          </cell>
          <cell r="M1923">
            <v>96</v>
          </cell>
          <cell r="N1923">
            <v>5</v>
          </cell>
          <cell r="O1923" t="str">
            <v xml:space="preserve">Human </v>
          </cell>
          <cell r="P1923" t="str">
            <v>S1500+</v>
          </cell>
          <cell r="Q1923" t="str">
            <v>HepaRG</v>
          </cell>
          <cell r="R1923" t="str">
            <v>2D</v>
          </cell>
          <cell r="S1923" t="str">
            <v>NA</v>
          </cell>
          <cell r="T1923" t="str">
            <v>NA</v>
          </cell>
          <cell r="U1923" t="str">
            <v>NA</v>
          </cell>
        </row>
        <row r="1924">
          <cell r="A1924" t="str">
            <v>Plate8-K12</v>
          </cell>
          <cell r="B1924">
            <v>1912</v>
          </cell>
          <cell r="C1924">
            <v>8</v>
          </cell>
          <cell r="D1924" t="str">
            <v>17-0907-P3R2_K12_5E_2</v>
          </cell>
          <cell r="E1924" t="str">
            <v>17-0907-P3R2</v>
          </cell>
          <cell r="F1924" t="str">
            <v>K12</v>
          </cell>
          <cell r="G1924" t="str">
            <v>5E</v>
          </cell>
          <cell r="H1924">
            <v>2</v>
          </cell>
          <cell r="I1924" t="str">
            <v>Cyclosporine A</v>
          </cell>
          <cell r="J1924">
            <v>0.30086586982964164</v>
          </cell>
          <cell r="K1924" t="str">
            <v>E</v>
          </cell>
          <cell r="L1924">
            <v>2</v>
          </cell>
          <cell r="M1924">
            <v>96</v>
          </cell>
          <cell r="N1924">
            <v>5</v>
          </cell>
          <cell r="O1924" t="str">
            <v xml:space="preserve">Human </v>
          </cell>
          <cell r="P1924" t="str">
            <v>S1500+</v>
          </cell>
          <cell r="Q1924" t="str">
            <v>HepaRG</v>
          </cell>
          <cell r="R1924" t="str">
            <v>2D</v>
          </cell>
          <cell r="S1924" t="str">
            <v>NA</v>
          </cell>
          <cell r="T1924" t="str">
            <v>NA</v>
          </cell>
          <cell r="U1924" t="str">
            <v>NA</v>
          </cell>
        </row>
        <row r="1925">
          <cell r="A1925" t="str">
            <v>Plate8-K13</v>
          </cell>
          <cell r="B1925">
            <v>1983</v>
          </cell>
          <cell r="C1925">
            <v>8</v>
          </cell>
          <cell r="D1925" t="str">
            <v>17-0907-P3R2_K13_DMSO _1</v>
          </cell>
          <cell r="E1925" t="str">
            <v>17-0907-P3R2</v>
          </cell>
          <cell r="F1925" t="str">
            <v>K13</v>
          </cell>
          <cell r="G1925" t="str">
            <v>DMSO</v>
          </cell>
          <cell r="H1925">
            <v>1</v>
          </cell>
          <cell r="I1925" t="str">
            <v>DMSO control</v>
          </cell>
          <cell r="J1925">
            <v>0</v>
          </cell>
          <cell r="K1925" t="str">
            <v>NA</v>
          </cell>
          <cell r="L1925">
            <v>2</v>
          </cell>
          <cell r="M1925">
            <v>96</v>
          </cell>
          <cell r="N1925">
            <v>5</v>
          </cell>
          <cell r="O1925" t="str">
            <v xml:space="preserve">Human </v>
          </cell>
          <cell r="P1925" t="str">
            <v>S1500+</v>
          </cell>
          <cell r="Q1925" t="str">
            <v>HepaRG</v>
          </cell>
          <cell r="R1925" t="str">
            <v>2D</v>
          </cell>
          <cell r="S1925" t="str">
            <v>NA</v>
          </cell>
          <cell r="T1925" t="str">
            <v>NA</v>
          </cell>
          <cell r="U1925" t="str">
            <v>NA</v>
          </cell>
        </row>
        <row r="1926">
          <cell r="A1926" t="str">
            <v>Plate8-K14</v>
          </cell>
          <cell r="B1926">
            <v>1984</v>
          </cell>
          <cell r="C1926">
            <v>8</v>
          </cell>
          <cell r="D1926" t="str">
            <v>17-0907-P3R2_K14_DMSO _2</v>
          </cell>
          <cell r="E1926" t="str">
            <v>17-0907-P3R2</v>
          </cell>
          <cell r="F1926" t="str">
            <v>K14</v>
          </cell>
          <cell r="G1926" t="str">
            <v>DMSO</v>
          </cell>
          <cell r="H1926">
            <v>2</v>
          </cell>
          <cell r="I1926" t="str">
            <v>DMSO control</v>
          </cell>
          <cell r="J1926">
            <v>0</v>
          </cell>
          <cell r="K1926" t="str">
            <v>NA</v>
          </cell>
          <cell r="L1926">
            <v>2</v>
          </cell>
          <cell r="M1926">
            <v>96</v>
          </cell>
          <cell r="N1926">
            <v>5</v>
          </cell>
          <cell r="O1926" t="str">
            <v xml:space="preserve">Human </v>
          </cell>
          <cell r="P1926" t="str">
            <v>S1500+</v>
          </cell>
          <cell r="Q1926" t="str">
            <v>HepaRG</v>
          </cell>
          <cell r="R1926" t="str">
            <v>2D</v>
          </cell>
          <cell r="S1926" t="str">
            <v>NA</v>
          </cell>
          <cell r="T1926" t="str">
            <v>NA</v>
          </cell>
          <cell r="U1926" t="str">
            <v>NA</v>
          </cell>
        </row>
        <row r="1927">
          <cell r="A1927" t="str">
            <v>Plate8-K15</v>
          </cell>
          <cell r="B1927">
            <v>1915</v>
          </cell>
          <cell r="C1927">
            <v>8</v>
          </cell>
          <cell r="D1927" t="str">
            <v>17-0907-P3R2_K15_5F_1</v>
          </cell>
          <cell r="E1927" t="str">
            <v>17-0907-P3R2</v>
          </cell>
          <cell r="F1927" t="str">
            <v>K15</v>
          </cell>
          <cell r="G1927" t="str">
            <v>5F</v>
          </cell>
          <cell r="H1927">
            <v>1</v>
          </cell>
          <cell r="I1927" t="str">
            <v>Cyclosporine A</v>
          </cell>
          <cell r="J1927">
            <v>9.5210718300519498E-2</v>
          </cell>
          <cell r="K1927" t="str">
            <v>F</v>
          </cell>
          <cell r="L1927">
            <v>2</v>
          </cell>
          <cell r="M1927">
            <v>96</v>
          </cell>
          <cell r="N1927">
            <v>5</v>
          </cell>
          <cell r="O1927" t="str">
            <v xml:space="preserve">Human </v>
          </cell>
          <cell r="P1927" t="str">
            <v>S1500+</v>
          </cell>
          <cell r="Q1927" t="str">
            <v>HepaRG</v>
          </cell>
          <cell r="R1927" t="str">
            <v>2D</v>
          </cell>
          <cell r="S1927" t="str">
            <v>NA</v>
          </cell>
          <cell r="T1927" t="str">
            <v>NA</v>
          </cell>
          <cell r="U1927" t="str">
            <v>NA</v>
          </cell>
        </row>
        <row r="1928">
          <cell r="A1928" t="str">
            <v>Plate8-K16</v>
          </cell>
          <cell r="B1928">
            <v>1916</v>
          </cell>
          <cell r="C1928">
            <v>8</v>
          </cell>
          <cell r="D1928" t="str">
            <v>17-0907-P3R2_K16_5F_2</v>
          </cell>
          <cell r="E1928" t="str">
            <v>17-0907-P3R2</v>
          </cell>
          <cell r="F1928" t="str">
            <v>K16</v>
          </cell>
          <cell r="G1928" t="str">
            <v>5F</v>
          </cell>
          <cell r="H1928">
            <v>2</v>
          </cell>
          <cell r="I1928" t="str">
            <v>Cyclosporine A</v>
          </cell>
          <cell r="J1928">
            <v>9.5210718300519498E-2</v>
          </cell>
          <cell r="K1928" t="str">
            <v>F</v>
          </cell>
          <cell r="L1928">
            <v>2</v>
          </cell>
          <cell r="M1928">
            <v>96</v>
          </cell>
          <cell r="N1928">
            <v>5</v>
          </cell>
          <cell r="O1928" t="str">
            <v xml:space="preserve">Human </v>
          </cell>
          <cell r="P1928" t="str">
            <v>S1500+</v>
          </cell>
          <cell r="Q1928" t="str">
            <v>HepaRG</v>
          </cell>
          <cell r="R1928" t="str">
            <v>2D</v>
          </cell>
          <cell r="S1928" t="str">
            <v>NA</v>
          </cell>
          <cell r="T1928" t="str">
            <v>NA</v>
          </cell>
          <cell r="U1928" t="str">
            <v>NA</v>
          </cell>
        </row>
        <row r="1929">
          <cell r="A1929" t="str">
            <v>Plate8-K17</v>
          </cell>
          <cell r="B1929">
            <v>1919</v>
          </cell>
          <cell r="C1929">
            <v>8</v>
          </cell>
          <cell r="D1929" t="str">
            <v>17-0907-P3R2_K17_5G_1</v>
          </cell>
          <cell r="E1929" t="str">
            <v>17-0907-P3R2</v>
          </cell>
          <cell r="F1929" t="str">
            <v>K17</v>
          </cell>
          <cell r="G1929" t="str">
            <v>5G</v>
          </cell>
          <cell r="H1929">
            <v>1</v>
          </cell>
          <cell r="I1929" t="str">
            <v>Cyclosporine A</v>
          </cell>
          <cell r="J1929">
            <v>3.0129974145734015E-2</v>
          </cell>
          <cell r="K1929" t="str">
            <v>G</v>
          </cell>
          <cell r="L1929">
            <v>2</v>
          </cell>
          <cell r="M1929">
            <v>96</v>
          </cell>
          <cell r="N1929">
            <v>5</v>
          </cell>
          <cell r="O1929" t="str">
            <v xml:space="preserve">Human </v>
          </cell>
          <cell r="P1929" t="str">
            <v>S1500+</v>
          </cell>
          <cell r="Q1929" t="str">
            <v>HepaRG</v>
          </cell>
          <cell r="R1929" t="str">
            <v>2D</v>
          </cell>
          <cell r="S1929" t="str">
            <v>NA</v>
          </cell>
          <cell r="T1929" t="str">
            <v>NA</v>
          </cell>
          <cell r="U1929" t="str">
            <v>NA</v>
          </cell>
        </row>
        <row r="1930">
          <cell r="A1930" t="str">
            <v>Plate8-K18</v>
          </cell>
          <cell r="B1930">
            <v>1920</v>
          </cell>
          <cell r="C1930">
            <v>8</v>
          </cell>
          <cell r="D1930" t="str">
            <v>17-0907-P3R2_K18_5G_2</v>
          </cell>
          <cell r="E1930" t="str">
            <v>17-0907-P3R2</v>
          </cell>
          <cell r="F1930" t="str">
            <v>K18</v>
          </cell>
          <cell r="G1930" t="str">
            <v>5G</v>
          </cell>
          <cell r="H1930">
            <v>2</v>
          </cell>
          <cell r="I1930" t="str">
            <v>Cyclosporine A</v>
          </cell>
          <cell r="J1930">
            <v>3.0129974145734015E-2</v>
          </cell>
          <cell r="K1930" t="str">
            <v>G</v>
          </cell>
          <cell r="L1930">
            <v>2</v>
          </cell>
          <cell r="M1930">
            <v>96</v>
          </cell>
          <cell r="N1930">
            <v>5</v>
          </cell>
          <cell r="O1930" t="str">
            <v xml:space="preserve">Human </v>
          </cell>
          <cell r="P1930" t="str">
            <v>S1500+</v>
          </cell>
          <cell r="Q1930" t="str">
            <v>HepaRG</v>
          </cell>
          <cell r="R1930" t="str">
            <v>2D</v>
          </cell>
          <cell r="S1930" t="str">
            <v>NA</v>
          </cell>
          <cell r="T1930" t="str">
            <v>NA</v>
          </cell>
          <cell r="U1930" t="str">
            <v>NA</v>
          </cell>
        </row>
        <row r="1931">
          <cell r="A1931" t="str">
            <v>Plate8-K19</v>
          </cell>
          <cell r="B1931">
            <v>1923</v>
          </cell>
          <cell r="C1931">
            <v>8</v>
          </cell>
          <cell r="D1931" t="str">
            <v>17-0907-P3R2_K19_5H_1</v>
          </cell>
          <cell r="E1931" t="str">
            <v>17-0907-P3R2</v>
          </cell>
          <cell r="F1931" t="str">
            <v>K19</v>
          </cell>
          <cell r="G1931" t="str">
            <v>5H</v>
          </cell>
          <cell r="H1931">
            <v>1</v>
          </cell>
          <cell r="I1931" t="str">
            <v>Cyclosporine A</v>
          </cell>
          <cell r="J1931">
            <v>9.5348019448525355E-3</v>
          </cell>
          <cell r="K1931" t="str">
            <v>H</v>
          </cell>
          <cell r="L1931">
            <v>2</v>
          </cell>
          <cell r="M1931">
            <v>96</v>
          </cell>
          <cell r="N1931">
            <v>5</v>
          </cell>
          <cell r="O1931" t="str">
            <v xml:space="preserve">Human </v>
          </cell>
          <cell r="P1931" t="str">
            <v>S1500+</v>
          </cell>
          <cell r="Q1931" t="str">
            <v>HepaRG</v>
          </cell>
          <cell r="R1931" t="str">
            <v>2D</v>
          </cell>
          <cell r="S1931" t="str">
            <v>NA</v>
          </cell>
          <cell r="T1931" t="str">
            <v>NA</v>
          </cell>
          <cell r="U1931" t="str">
            <v>NA</v>
          </cell>
        </row>
        <row r="1932">
          <cell r="A1932" t="str">
            <v>Plate8-K20</v>
          </cell>
          <cell r="B1932">
            <v>1924</v>
          </cell>
          <cell r="C1932">
            <v>8</v>
          </cell>
          <cell r="D1932" t="str">
            <v>17-0907-P3R2_K20_5H_2</v>
          </cell>
          <cell r="E1932" t="str">
            <v>17-0907-P3R2</v>
          </cell>
          <cell r="F1932" t="str">
            <v>K20</v>
          </cell>
          <cell r="G1932" t="str">
            <v>5H</v>
          </cell>
          <cell r="H1932">
            <v>2</v>
          </cell>
          <cell r="I1932" t="str">
            <v>Cyclosporine A</v>
          </cell>
          <cell r="J1932">
            <v>9.5348019448525355E-3</v>
          </cell>
          <cell r="K1932" t="str">
            <v>H</v>
          </cell>
          <cell r="L1932">
            <v>2</v>
          </cell>
          <cell r="M1932">
            <v>96</v>
          </cell>
          <cell r="N1932">
            <v>5</v>
          </cell>
          <cell r="O1932" t="str">
            <v xml:space="preserve">Human </v>
          </cell>
          <cell r="P1932" t="str">
            <v>S1500+</v>
          </cell>
          <cell r="Q1932" t="str">
            <v>HepaRG</v>
          </cell>
          <cell r="R1932" t="str">
            <v>2D</v>
          </cell>
          <cell r="S1932" t="str">
            <v>NA</v>
          </cell>
          <cell r="T1932" t="str">
            <v>NA</v>
          </cell>
          <cell r="U1932" t="str">
            <v>NA</v>
          </cell>
        </row>
        <row r="1933">
          <cell r="A1933" t="str">
            <v>Plate8-K21</v>
          </cell>
          <cell r="B1933">
            <v>1927</v>
          </cell>
          <cell r="C1933">
            <v>8</v>
          </cell>
          <cell r="D1933" t="str">
            <v>17-0907-P3R2_K21_5I_1</v>
          </cell>
          <cell r="E1933" t="str">
            <v>17-0907-P3R2</v>
          </cell>
          <cell r="F1933" t="str">
            <v>K21</v>
          </cell>
          <cell r="G1933" t="str">
            <v>5I</v>
          </cell>
          <cell r="H1933">
            <v>1</v>
          </cell>
          <cell r="I1933" t="str">
            <v>Cyclosporine A</v>
          </cell>
          <cell r="J1933">
            <v>3.0173423876115619E-3</v>
          </cell>
          <cell r="K1933" t="str">
            <v>I</v>
          </cell>
          <cell r="L1933">
            <v>2</v>
          </cell>
          <cell r="M1933">
            <v>96</v>
          </cell>
          <cell r="N1933">
            <v>5</v>
          </cell>
          <cell r="O1933" t="str">
            <v xml:space="preserve">Human </v>
          </cell>
          <cell r="P1933" t="str">
            <v>S1500+</v>
          </cell>
          <cell r="Q1933" t="str">
            <v>HepaRG</v>
          </cell>
          <cell r="R1933" t="str">
            <v>2D</v>
          </cell>
          <cell r="S1933" t="str">
            <v>NA</v>
          </cell>
          <cell r="T1933" t="str">
            <v>NA</v>
          </cell>
          <cell r="U1933" t="str">
            <v>NA</v>
          </cell>
        </row>
        <row r="1934">
          <cell r="A1934" t="str">
            <v>Plate8-K22</v>
          </cell>
          <cell r="B1934">
            <v>1928</v>
          </cell>
          <cell r="C1934">
            <v>8</v>
          </cell>
          <cell r="D1934" t="str">
            <v>17-0907-P3R2_K22_5I_2</v>
          </cell>
          <cell r="E1934" t="str">
            <v>17-0907-P3R2</v>
          </cell>
          <cell r="F1934" t="str">
            <v>K22</v>
          </cell>
          <cell r="G1934" t="str">
            <v>5I</v>
          </cell>
          <cell r="H1934">
            <v>2</v>
          </cell>
          <cell r="I1934" t="str">
            <v>Cyclosporine A</v>
          </cell>
          <cell r="J1934">
            <v>3.0173423876115619E-3</v>
          </cell>
          <cell r="K1934" t="str">
            <v>I</v>
          </cell>
          <cell r="L1934">
            <v>2</v>
          </cell>
          <cell r="M1934">
            <v>96</v>
          </cell>
          <cell r="N1934">
            <v>5</v>
          </cell>
          <cell r="O1934" t="str">
            <v xml:space="preserve">Human </v>
          </cell>
          <cell r="P1934" t="str">
            <v>S1500+</v>
          </cell>
          <cell r="Q1934" t="str">
            <v>HepaRG</v>
          </cell>
          <cell r="R1934" t="str">
            <v>2D</v>
          </cell>
          <cell r="S1934" t="str">
            <v>NA</v>
          </cell>
          <cell r="T1934" t="str">
            <v>NA</v>
          </cell>
          <cell r="U1934" t="str">
            <v>NA</v>
          </cell>
        </row>
        <row r="1935">
          <cell r="A1935" t="str">
            <v>Plate8-K3</v>
          </cell>
          <cell r="B1935">
            <v>1895</v>
          </cell>
          <cell r="C1935">
            <v>8</v>
          </cell>
          <cell r="D1935" t="str">
            <v>17-0907-P3R2_K3_5A_1</v>
          </cell>
          <cell r="E1935" t="str">
            <v>17-0907-P3R2</v>
          </cell>
          <cell r="F1935" t="str">
            <v>K3</v>
          </cell>
          <cell r="G1935" t="str">
            <v>5A</v>
          </cell>
          <cell r="H1935">
            <v>1</v>
          </cell>
          <cell r="I1935" t="str">
            <v>Cyclosporine A</v>
          </cell>
          <cell r="J1935">
            <v>30</v>
          </cell>
          <cell r="K1935" t="str">
            <v>A</v>
          </cell>
          <cell r="L1935">
            <v>2</v>
          </cell>
          <cell r="M1935">
            <v>96</v>
          </cell>
          <cell r="N1935">
            <v>5</v>
          </cell>
          <cell r="O1935" t="str">
            <v xml:space="preserve">Human </v>
          </cell>
          <cell r="P1935" t="str">
            <v>S1500+</v>
          </cell>
          <cell r="Q1935" t="str">
            <v>HepaRG</v>
          </cell>
          <cell r="R1935" t="str">
            <v>2D</v>
          </cell>
          <cell r="S1935" t="str">
            <v>NA</v>
          </cell>
          <cell r="T1935" t="str">
            <v>NA</v>
          </cell>
          <cell r="U1935" t="str">
            <v>NA</v>
          </cell>
        </row>
        <row r="1936">
          <cell r="A1936" t="str">
            <v>Plate8-K4</v>
          </cell>
          <cell r="B1936">
            <v>1896</v>
          </cell>
          <cell r="C1936">
            <v>8</v>
          </cell>
          <cell r="D1936" t="str">
            <v>17-0907-P3R2_K4_5A_2</v>
          </cell>
          <cell r="E1936" t="str">
            <v>17-0907-P3R2</v>
          </cell>
          <cell r="F1936" t="str">
            <v>K4</v>
          </cell>
          <cell r="G1936" t="str">
            <v>5A</v>
          </cell>
          <cell r="H1936">
            <v>2</v>
          </cell>
          <cell r="I1936" t="str">
            <v>Cyclosporine A</v>
          </cell>
          <cell r="J1936">
            <v>30</v>
          </cell>
          <cell r="K1936" t="str">
            <v>A</v>
          </cell>
          <cell r="L1936">
            <v>2</v>
          </cell>
          <cell r="M1936">
            <v>96</v>
          </cell>
          <cell r="N1936">
            <v>5</v>
          </cell>
          <cell r="O1936" t="str">
            <v xml:space="preserve">Human </v>
          </cell>
          <cell r="P1936" t="str">
            <v>S1500+</v>
          </cell>
          <cell r="Q1936" t="str">
            <v>HepaRG</v>
          </cell>
          <cell r="R1936" t="str">
            <v>2D</v>
          </cell>
          <cell r="S1936" t="str">
            <v>NA</v>
          </cell>
          <cell r="T1936" t="str">
            <v>NA</v>
          </cell>
          <cell r="U1936" t="str">
            <v>NA</v>
          </cell>
        </row>
        <row r="1937">
          <cell r="A1937" t="str">
            <v>Plate8-K5</v>
          </cell>
          <cell r="B1937">
            <v>1899</v>
          </cell>
          <cell r="C1937">
            <v>8</v>
          </cell>
          <cell r="D1937" t="str">
            <v>17-0907-P3R2_K5_5B_1</v>
          </cell>
          <cell r="E1937" t="str">
            <v>17-0907-P3R2</v>
          </cell>
          <cell r="F1937" t="str">
            <v>K5</v>
          </cell>
          <cell r="G1937" t="str">
            <v>5B</v>
          </cell>
          <cell r="H1937">
            <v>1</v>
          </cell>
          <cell r="I1937" t="str">
            <v>Cyclosporine A</v>
          </cell>
          <cell r="J1937">
            <v>9.4936708860759484</v>
          </cell>
          <cell r="K1937" t="str">
            <v>B</v>
          </cell>
          <cell r="L1937">
            <v>2</v>
          </cell>
          <cell r="M1937">
            <v>96</v>
          </cell>
          <cell r="N1937">
            <v>5</v>
          </cell>
          <cell r="O1937" t="str">
            <v xml:space="preserve">Human </v>
          </cell>
          <cell r="P1937" t="str">
            <v>S1500+</v>
          </cell>
          <cell r="Q1937" t="str">
            <v>HepaRG</v>
          </cell>
          <cell r="R1937" t="str">
            <v>2D</v>
          </cell>
          <cell r="S1937" t="str">
            <v>NA</v>
          </cell>
          <cell r="T1937" t="str">
            <v>NA</v>
          </cell>
          <cell r="U1937" t="str">
            <v>NA</v>
          </cell>
        </row>
        <row r="1938">
          <cell r="A1938" t="str">
            <v>Plate8-K6</v>
          </cell>
          <cell r="B1938">
            <v>1900</v>
          </cell>
          <cell r="C1938">
            <v>8</v>
          </cell>
          <cell r="D1938" t="str">
            <v>17-0907-P3R2_K6_5B_2</v>
          </cell>
          <cell r="E1938" t="str">
            <v>17-0907-P3R2</v>
          </cell>
          <cell r="F1938" t="str">
            <v>K6</v>
          </cell>
          <cell r="G1938" t="str">
            <v>5B</v>
          </cell>
          <cell r="H1938">
            <v>2</v>
          </cell>
          <cell r="I1938" t="str">
            <v>Cyclosporine A</v>
          </cell>
          <cell r="J1938">
            <v>9.4936708860759484</v>
          </cell>
          <cell r="K1938" t="str">
            <v>B</v>
          </cell>
          <cell r="L1938">
            <v>2</v>
          </cell>
          <cell r="M1938">
            <v>96</v>
          </cell>
          <cell r="N1938">
            <v>5</v>
          </cell>
          <cell r="O1938" t="str">
            <v xml:space="preserve">Human </v>
          </cell>
          <cell r="P1938" t="str">
            <v>S1500+</v>
          </cell>
          <cell r="Q1938" t="str">
            <v>HepaRG</v>
          </cell>
          <cell r="R1938" t="str">
            <v>2D</v>
          </cell>
          <cell r="S1938" t="str">
            <v>NA</v>
          </cell>
          <cell r="T1938" t="str">
            <v>NA</v>
          </cell>
          <cell r="U1938" t="str">
            <v>NA</v>
          </cell>
        </row>
        <row r="1939">
          <cell r="A1939" t="str">
            <v>Plate8-K7</v>
          </cell>
          <cell r="B1939">
            <v>1903</v>
          </cell>
          <cell r="C1939">
            <v>8</v>
          </cell>
          <cell r="D1939" t="str">
            <v>17-0907-P3R2_K7_5C_1</v>
          </cell>
          <cell r="E1939" t="str">
            <v>17-0907-P3R2</v>
          </cell>
          <cell r="F1939" t="str">
            <v>K7</v>
          </cell>
          <cell r="G1939" t="str">
            <v>5C</v>
          </cell>
          <cell r="H1939">
            <v>1</v>
          </cell>
          <cell r="I1939" t="str">
            <v>Cyclosporine A</v>
          </cell>
          <cell r="J1939">
            <v>3.0043262297708697</v>
          </cell>
          <cell r="K1939" t="str">
            <v>C</v>
          </cell>
          <cell r="L1939">
            <v>2</v>
          </cell>
          <cell r="M1939">
            <v>96</v>
          </cell>
          <cell r="N1939">
            <v>5</v>
          </cell>
          <cell r="O1939" t="str">
            <v xml:space="preserve">Human </v>
          </cell>
          <cell r="P1939" t="str">
            <v>S1500+</v>
          </cell>
          <cell r="Q1939" t="str">
            <v>HepaRG</v>
          </cell>
          <cell r="R1939" t="str">
            <v>2D</v>
          </cell>
          <cell r="S1939" t="str">
            <v>NA</v>
          </cell>
          <cell r="T1939" t="str">
            <v>NA</v>
          </cell>
          <cell r="U1939" t="str">
            <v>NA</v>
          </cell>
        </row>
        <row r="1940">
          <cell r="A1940" t="str">
            <v>Plate8-K8</v>
          </cell>
          <cell r="B1940">
            <v>1904</v>
          </cell>
          <cell r="C1940">
            <v>8</v>
          </cell>
          <cell r="D1940" t="str">
            <v>17-0907-P3R2_K8_5C_2</v>
          </cell>
          <cell r="E1940" t="str">
            <v>17-0907-P3R2</v>
          </cell>
          <cell r="F1940" t="str">
            <v>K8</v>
          </cell>
          <cell r="G1940" t="str">
            <v>5C</v>
          </cell>
          <cell r="H1940">
            <v>2</v>
          </cell>
          <cell r="I1940" t="str">
            <v>Cyclosporine A</v>
          </cell>
          <cell r="J1940">
            <v>3.0043262297708697</v>
          </cell>
          <cell r="K1940" t="str">
            <v>C</v>
          </cell>
          <cell r="L1940">
            <v>2</v>
          </cell>
          <cell r="M1940">
            <v>96</v>
          </cell>
          <cell r="N1940">
            <v>5</v>
          </cell>
          <cell r="O1940" t="str">
            <v xml:space="preserve">Human </v>
          </cell>
          <cell r="P1940" t="str">
            <v>S1500+</v>
          </cell>
          <cell r="Q1940" t="str">
            <v>HepaRG</v>
          </cell>
          <cell r="R1940" t="str">
            <v>2D</v>
          </cell>
          <cell r="S1940" t="str">
            <v>NA</v>
          </cell>
          <cell r="T1940" t="str">
            <v>NA</v>
          </cell>
          <cell r="U1940" t="str">
            <v>NA</v>
          </cell>
        </row>
        <row r="1941">
          <cell r="A1941" t="str">
            <v>Plate8-K9</v>
          </cell>
          <cell r="B1941">
            <v>1907</v>
          </cell>
          <cell r="C1941">
            <v>8</v>
          </cell>
          <cell r="D1941" t="str">
            <v>17-0907-P3R2_K9_5D_1</v>
          </cell>
          <cell r="E1941" t="str">
            <v>17-0907-P3R2</v>
          </cell>
          <cell r="F1941" t="str">
            <v>K9</v>
          </cell>
          <cell r="G1941" t="str">
            <v>5D</v>
          </cell>
          <cell r="H1941">
            <v>1</v>
          </cell>
          <cell r="I1941" t="str">
            <v>Cyclosporine A</v>
          </cell>
          <cell r="J1941">
            <v>0.95073614866166756</v>
          </cell>
          <cell r="K1941" t="str">
            <v>D</v>
          </cell>
          <cell r="L1941">
            <v>2</v>
          </cell>
          <cell r="M1941">
            <v>96</v>
          </cell>
          <cell r="N1941">
            <v>5</v>
          </cell>
          <cell r="O1941" t="str">
            <v xml:space="preserve">Human </v>
          </cell>
          <cell r="P1941" t="str">
            <v>S1500+</v>
          </cell>
          <cell r="Q1941" t="str">
            <v>HepaRG</v>
          </cell>
          <cell r="R1941" t="str">
            <v>2D</v>
          </cell>
          <cell r="S1941" t="str">
            <v>NA</v>
          </cell>
          <cell r="T1941" t="str">
            <v>NA</v>
          </cell>
          <cell r="U1941" t="str">
            <v>NA</v>
          </cell>
        </row>
        <row r="1942">
          <cell r="A1942" t="str">
            <v>Plate8-L10</v>
          </cell>
          <cell r="B1942">
            <v>1910</v>
          </cell>
          <cell r="C1942">
            <v>8</v>
          </cell>
          <cell r="D1942" t="str">
            <v>17-0907-P3R2_L10_5D_4</v>
          </cell>
          <cell r="E1942" t="str">
            <v>17-0907-P3R2</v>
          </cell>
          <cell r="F1942" t="str">
            <v>L10</v>
          </cell>
          <cell r="G1942" t="str">
            <v>5D</v>
          </cell>
          <cell r="H1942">
            <v>4</v>
          </cell>
          <cell r="I1942" t="str">
            <v>Cyclosporine A</v>
          </cell>
          <cell r="J1942">
            <v>0.95073614866166756</v>
          </cell>
          <cell r="K1942" t="str">
            <v>D</v>
          </cell>
          <cell r="L1942">
            <v>2</v>
          </cell>
          <cell r="M1942">
            <v>96</v>
          </cell>
          <cell r="N1942">
            <v>5</v>
          </cell>
          <cell r="O1942" t="str">
            <v xml:space="preserve">Human </v>
          </cell>
          <cell r="P1942" t="str">
            <v>S1500+</v>
          </cell>
          <cell r="Q1942" t="str">
            <v>HepaRG</v>
          </cell>
          <cell r="R1942" t="str">
            <v>2D</v>
          </cell>
          <cell r="S1942" t="str">
            <v>NA</v>
          </cell>
          <cell r="T1942" t="str">
            <v>NA</v>
          </cell>
          <cell r="U1942" t="str">
            <v>NA</v>
          </cell>
        </row>
        <row r="1943">
          <cell r="A1943" t="str">
            <v>Plate8-L11</v>
          </cell>
          <cell r="B1943">
            <v>1913</v>
          </cell>
          <cell r="C1943">
            <v>8</v>
          </cell>
          <cell r="D1943" t="str">
            <v>17-0907-P3R2_L11_5E_3</v>
          </cell>
          <cell r="E1943" t="str">
            <v>17-0907-P3R2</v>
          </cell>
          <cell r="F1943" t="str">
            <v>L11</v>
          </cell>
          <cell r="G1943" t="str">
            <v>5E</v>
          </cell>
          <cell r="H1943">
            <v>3</v>
          </cell>
          <cell r="I1943" t="str">
            <v>Cyclosporine A</v>
          </cell>
          <cell r="J1943">
            <v>0.30086586982964164</v>
          </cell>
          <cell r="K1943" t="str">
            <v>E</v>
          </cell>
          <cell r="L1943">
            <v>2</v>
          </cell>
          <cell r="M1943">
            <v>96</v>
          </cell>
          <cell r="N1943">
            <v>5</v>
          </cell>
          <cell r="O1943" t="str">
            <v xml:space="preserve">Human </v>
          </cell>
          <cell r="P1943" t="str">
            <v>S1500+</v>
          </cell>
          <cell r="Q1943" t="str">
            <v>HepaRG</v>
          </cell>
          <cell r="R1943" t="str">
            <v>2D</v>
          </cell>
          <cell r="S1943" t="str">
            <v>NA</v>
          </cell>
          <cell r="T1943" t="str">
            <v>NA</v>
          </cell>
          <cell r="U1943" t="str">
            <v>NA</v>
          </cell>
        </row>
        <row r="1944">
          <cell r="A1944" t="str">
            <v>Plate8-L12</v>
          </cell>
          <cell r="B1944">
            <v>1914</v>
          </cell>
          <cell r="C1944">
            <v>8</v>
          </cell>
          <cell r="D1944" t="str">
            <v>17-0907-P3R2_L12_5E_4</v>
          </cell>
          <cell r="E1944" t="str">
            <v>17-0907-P3R2</v>
          </cell>
          <cell r="F1944" t="str">
            <v>L12</v>
          </cell>
          <cell r="G1944" t="str">
            <v>5E</v>
          </cell>
          <cell r="H1944">
            <v>4</v>
          </cell>
          <cell r="I1944" t="str">
            <v>Cyclosporine A</v>
          </cell>
          <cell r="J1944">
            <v>0.30086586982964164</v>
          </cell>
          <cell r="K1944" t="str">
            <v>E</v>
          </cell>
          <cell r="L1944">
            <v>2</v>
          </cell>
          <cell r="M1944">
            <v>96</v>
          </cell>
          <cell r="N1944">
            <v>5</v>
          </cell>
          <cell r="O1944" t="str">
            <v xml:space="preserve">Human </v>
          </cell>
          <cell r="P1944" t="str">
            <v>S1500+</v>
          </cell>
          <cell r="Q1944" t="str">
            <v>HepaRG</v>
          </cell>
          <cell r="R1944" t="str">
            <v>2D</v>
          </cell>
          <cell r="S1944" t="str">
            <v>NA</v>
          </cell>
          <cell r="T1944" t="str">
            <v>NA</v>
          </cell>
          <cell r="U1944" t="str">
            <v>NA</v>
          </cell>
        </row>
        <row r="1945">
          <cell r="A1945" t="str">
            <v>Plate8-L13</v>
          </cell>
          <cell r="B1945">
            <v>1985</v>
          </cell>
          <cell r="C1945">
            <v>8</v>
          </cell>
          <cell r="D1945" t="str">
            <v>17-0907-P3R2_L13_DMSO _3</v>
          </cell>
          <cell r="E1945" t="str">
            <v>17-0907-P3R2</v>
          </cell>
          <cell r="F1945" t="str">
            <v>L13</v>
          </cell>
          <cell r="G1945" t="str">
            <v>DMSO</v>
          </cell>
          <cell r="H1945">
            <v>3</v>
          </cell>
          <cell r="I1945" t="str">
            <v>DMSO control</v>
          </cell>
          <cell r="J1945">
            <v>0</v>
          </cell>
          <cell r="K1945" t="str">
            <v>NA</v>
          </cell>
          <cell r="L1945">
            <v>2</v>
          </cell>
          <cell r="M1945">
            <v>96</v>
          </cell>
          <cell r="N1945">
            <v>5</v>
          </cell>
          <cell r="O1945" t="str">
            <v xml:space="preserve">Human </v>
          </cell>
          <cell r="P1945" t="str">
            <v>S1500+</v>
          </cell>
          <cell r="Q1945" t="str">
            <v>HepaRG</v>
          </cell>
          <cell r="R1945" t="str">
            <v>2D</v>
          </cell>
          <cell r="S1945" t="str">
            <v>NA</v>
          </cell>
          <cell r="T1945" t="str">
            <v>NA</v>
          </cell>
          <cell r="U1945" t="str">
            <v>NA</v>
          </cell>
        </row>
        <row r="1946">
          <cell r="A1946" t="str">
            <v>Plate8-L14</v>
          </cell>
          <cell r="B1946">
            <v>1986</v>
          </cell>
          <cell r="C1946">
            <v>8</v>
          </cell>
          <cell r="D1946" t="str">
            <v>17-0907-P3R2_L14_DMSO _4</v>
          </cell>
          <cell r="E1946" t="str">
            <v>17-0907-P3R2</v>
          </cell>
          <cell r="F1946" t="str">
            <v>L14</v>
          </cell>
          <cell r="G1946" t="str">
            <v>DMSO</v>
          </cell>
          <cell r="H1946">
            <v>4</v>
          </cell>
          <cell r="I1946" t="str">
            <v>DMSO control</v>
          </cell>
          <cell r="J1946">
            <v>0</v>
          </cell>
          <cell r="K1946" t="str">
            <v>NA</v>
          </cell>
          <cell r="L1946">
            <v>2</v>
          </cell>
          <cell r="M1946">
            <v>96</v>
          </cell>
          <cell r="N1946">
            <v>5</v>
          </cell>
          <cell r="O1946" t="str">
            <v xml:space="preserve">Human </v>
          </cell>
          <cell r="P1946" t="str">
            <v>S1500+</v>
          </cell>
          <cell r="Q1946" t="str">
            <v>HepaRG</v>
          </cell>
          <cell r="R1946" t="str">
            <v>2D</v>
          </cell>
          <cell r="S1946" t="str">
            <v>NA</v>
          </cell>
          <cell r="T1946" t="str">
            <v>NA</v>
          </cell>
          <cell r="U1946" t="str">
            <v>NA</v>
          </cell>
        </row>
        <row r="1947">
          <cell r="A1947" t="str">
            <v>Plate8-L15</v>
          </cell>
          <cell r="B1947">
            <v>1917</v>
          </cell>
          <cell r="C1947">
            <v>8</v>
          </cell>
          <cell r="D1947" t="str">
            <v>17-0907-P3R2_L15_5F_3</v>
          </cell>
          <cell r="E1947" t="str">
            <v>17-0907-P3R2</v>
          </cell>
          <cell r="F1947" t="str">
            <v>L15</v>
          </cell>
          <cell r="G1947" t="str">
            <v>5F</v>
          </cell>
          <cell r="H1947">
            <v>3</v>
          </cell>
          <cell r="I1947" t="str">
            <v>Cyclosporine A</v>
          </cell>
          <cell r="J1947">
            <v>9.5210718300519498E-2</v>
          </cell>
          <cell r="K1947" t="str">
            <v>F</v>
          </cell>
          <cell r="L1947">
            <v>2</v>
          </cell>
          <cell r="M1947">
            <v>96</v>
          </cell>
          <cell r="N1947">
            <v>5</v>
          </cell>
          <cell r="O1947" t="str">
            <v xml:space="preserve">Human </v>
          </cell>
          <cell r="P1947" t="str">
            <v>S1500+</v>
          </cell>
          <cell r="Q1947" t="str">
            <v>HepaRG</v>
          </cell>
          <cell r="R1947" t="str">
            <v>2D</v>
          </cell>
          <cell r="S1947" t="str">
            <v>NA</v>
          </cell>
          <cell r="T1947" t="str">
            <v>NA</v>
          </cell>
          <cell r="U1947" t="str">
            <v>NA</v>
          </cell>
        </row>
        <row r="1948">
          <cell r="A1948" t="str">
            <v>Plate8-L16</v>
          </cell>
          <cell r="B1948">
            <v>1918</v>
          </cell>
          <cell r="C1948">
            <v>8</v>
          </cell>
          <cell r="D1948" t="str">
            <v>17-0907-P3R2_L16_5F_4</v>
          </cell>
          <cell r="E1948" t="str">
            <v>17-0907-P3R2</v>
          </cell>
          <cell r="F1948" t="str">
            <v>L16</v>
          </cell>
          <cell r="G1948" t="str">
            <v>5F</v>
          </cell>
          <cell r="H1948">
            <v>4</v>
          </cell>
          <cell r="I1948" t="str">
            <v>Cyclosporine A</v>
          </cell>
          <cell r="J1948">
            <v>9.5210718300519498E-2</v>
          </cell>
          <cell r="K1948" t="str">
            <v>F</v>
          </cell>
          <cell r="L1948">
            <v>2</v>
          </cell>
          <cell r="M1948">
            <v>96</v>
          </cell>
          <cell r="N1948">
            <v>5</v>
          </cell>
          <cell r="O1948" t="str">
            <v xml:space="preserve">Human </v>
          </cell>
          <cell r="P1948" t="str">
            <v>S1500+</v>
          </cell>
          <cell r="Q1948" t="str">
            <v>HepaRG</v>
          </cell>
          <cell r="R1948" t="str">
            <v>2D</v>
          </cell>
          <cell r="S1948" t="str">
            <v>NA</v>
          </cell>
          <cell r="T1948" t="str">
            <v>NA</v>
          </cell>
          <cell r="U1948" t="str">
            <v>NA</v>
          </cell>
        </row>
        <row r="1949">
          <cell r="A1949" t="str">
            <v>Plate8-L17</v>
          </cell>
          <cell r="B1949">
            <v>1921</v>
          </cell>
          <cell r="C1949">
            <v>8</v>
          </cell>
          <cell r="D1949" t="str">
            <v>17-0907-P3R2_L17_5G_3</v>
          </cell>
          <cell r="E1949" t="str">
            <v>17-0907-P3R2</v>
          </cell>
          <cell r="F1949" t="str">
            <v>L17</v>
          </cell>
          <cell r="G1949" t="str">
            <v>5G</v>
          </cell>
          <cell r="H1949">
            <v>3</v>
          </cell>
          <cell r="I1949" t="str">
            <v>Cyclosporine A</v>
          </cell>
          <cell r="J1949">
            <v>3.0129974145734015E-2</v>
          </cell>
          <cell r="K1949" t="str">
            <v>G</v>
          </cell>
          <cell r="L1949">
            <v>2</v>
          </cell>
          <cell r="M1949">
            <v>96</v>
          </cell>
          <cell r="N1949">
            <v>5</v>
          </cell>
          <cell r="O1949" t="str">
            <v xml:space="preserve">Human </v>
          </cell>
          <cell r="P1949" t="str">
            <v>S1500+</v>
          </cell>
          <cell r="Q1949" t="str">
            <v>HepaRG</v>
          </cell>
          <cell r="R1949" t="str">
            <v>2D</v>
          </cell>
          <cell r="S1949" t="str">
            <v>NA</v>
          </cell>
          <cell r="T1949" t="str">
            <v>NA</v>
          </cell>
          <cell r="U1949" t="str">
            <v>NA</v>
          </cell>
        </row>
        <row r="1950">
          <cell r="A1950" t="str">
            <v>Plate8-L18</v>
          </cell>
          <cell r="B1950">
            <v>1922</v>
          </cell>
          <cell r="C1950">
            <v>8</v>
          </cell>
          <cell r="D1950" t="str">
            <v>17-0907-P3R2_L18_5G_4</v>
          </cell>
          <cell r="E1950" t="str">
            <v>17-0907-P3R2</v>
          </cell>
          <cell r="F1950" t="str">
            <v>L18</v>
          </cell>
          <cell r="G1950" t="str">
            <v>5G</v>
          </cell>
          <cell r="H1950">
            <v>4</v>
          </cell>
          <cell r="I1950" t="str">
            <v>Cyclosporine A</v>
          </cell>
          <cell r="J1950">
            <v>3.0129974145734015E-2</v>
          </cell>
          <cell r="K1950" t="str">
            <v>G</v>
          </cell>
          <cell r="L1950">
            <v>2</v>
          </cell>
          <cell r="M1950">
            <v>96</v>
          </cell>
          <cell r="N1950">
            <v>5</v>
          </cell>
          <cell r="O1950" t="str">
            <v xml:space="preserve">Human </v>
          </cell>
          <cell r="P1950" t="str">
            <v>S1500+</v>
          </cell>
          <cell r="Q1950" t="str">
            <v>HepaRG</v>
          </cell>
          <cell r="R1950" t="str">
            <v>2D</v>
          </cell>
          <cell r="S1950" t="str">
            <v>NA</v>
          </cell>
          <cell r="T1950" t="str">
            <v>NA</v>
          </cell>
          <cell r="U1950" t="str">
            <v>NA</v>
          </cell>
        </row>
        <row r="1951">
          <cell r="A1951" t="str">
            <v>Plate8-L19</v>
          </cell>
          <cell r="B1951">
            <v>1925</v>
          </cell>
          <cell r="C1951">
            <v>8</v>
          </cell>
          <cell r="D1951" t="str">
            <v>17-0907-P3R2_L19_5H_3</v>
          </cell>
          <cell r="E1951" t="str">
            <v>17-0907-P3R2</v>
          </cell>
          <cell r="F1951" t="str">
            <v>L19</v>
          </cell>
          <cell r="G1951" t="str">
            <v>5H</v>
          </cell>
          <cell r="H1951">
            <v>3</v>
          </cell>
          <cell r="I1951" t="str">
            <v>Cyclosporine A</v>
          </cell>
          <cell r="J1951">
            <v>9.5348019448525355E-3</v>
          </cell>
          <cell r="K1951" t="str">
            <v>H</v>
          </cell>
          <cell r="L1951">
            <v>2</v>
          </cell>
          <cell r="M1951">
            <v>96</v>
          </cell>
          <cell r="N1951">
            <v>5</v>
          </cell>
          <cell r="O1951" t="str">
            <v xml:space="preserve">Human </v>
          </cell>
          <cell r="P1951" t="str">
            <v>S1500+</v>
          </cell>
          <cell r="Q1951" t="str">
            <v>HepaRG</v>
          </cell>
          <cell r="R1951" t="str">
            <v>2D</v>
          </cell>
          <cell r="S1951" t="str">
            <v>NA</v>
          </cell>
          <cell r="T1951" t="str">
            <v>NA</v>
          </cell>
          <cell r="U1951" t="str">
            <v>NA</v>
          </cell>
        </row>
        <row r="1952">
          <cell r="A1952" t="str">
            <v>Plate8-L20</v>
          </cell>
          <cell r="B1952">
            <v>1926</v>
          </cell>
          <cell r="C1952">
            <v>8</v>
          </cell>
          <cell r="D1952" t="str">
            <v>17-0907-P3R2_L20_5H_4</v>
          </cell>
          <cell r="E1952" t="str">
            <v>17-0907-P3R2</v>
          </cell>
          <cell r="F1952" t="str">
            <v>L20</v>
          </cell>
          <cell r="G1952" t="str">
            <v>5H</v>
          </cell>
          <cell r="H1952">
            <v>4</v>
          </cell>
          <cell r="I1952" t="str">
            <v>Cyclosporine A</v>
          </cell>
          <cell r="J1952">
            <v>9.5348019448525355E-3</v>
          </cell>
          <cell r="K1952" t="str">
            <v>H</v>
          </cell>
          <cell r="L1952">
            <v>2</v>
          </cell>
          <cell r="M1952">
            <v>96</v>
          </cell>
          <cell r="N1952">
            <v>5</v>
          </cell>
          <cell r="O1952" t="str">
            <v xml:space="preserve">Human </v>
          </cell>
          <cell r="P1952" t="str">
            <v>S1500+</v>
          </cell>
          <cell r="Q1952" t="str">
            <v>HepaRG</v>
          </cell>
          <cell r="R1952" t="str">
            <v>2D</v>
          </cell>
          <cell r="S1952" t="str">
            <v>NA</v>
          </cell>
          <cell r="T1952" t="str">
            <v>NA</v>
          </cell>
          <cell r="U1952" t="str">
            <v>NA</v>
          </cell>
        </row>
        <row r="1953">
          <cell r="A1953" t="str">
            <v>Plate8-L21</v>
          </cell>
          <cell r="B1953">
            <v>1929</v>
          </cell>
          <cell r="C1953">
            <v>8</v>
          </cell>
          <cell r="D1953" t="str">
            <v>17-0907-P3R2_L21_5I_3</v>
          </cell>
          <cell r="E1953" t="str">
            <v>17-0907-P3R2</v>
          </cell>
          <cell r="F1953" t="str">
            <v>L21</v>
          </cell>
          <cell r="G1953" t="str">
            <v>5I</v>
          </cell>
          <cell r="H1953">
            <v>3</v>
          </cell>
          <cell r="I1953" t="str">
            <v>Cyclosporine A</v>
          </cell>
          <cell r="J1953">
            <v>3.0173423876115619E-3</v>
          </cell>
          <cell r="K1953" t="str">
            <v>I</v>
          </cell>
          <cell r="L1953">
            <v>2</v>
          </cell>
          <cell r="M1953">
            <v>96</v>
          </cell>
          <cell r="N1953">
            <v>5</v>
          </cell>
          <cell r="O1953" t="str">
            <v xml:space="preserve">Human </v>
          </cell>
          <cell r="P1953" t="str">
            <v>S1500+</v>
          </cell>
          <cell r="Q1953" t="str">
            <v>HepaRG</v>
          </cell>
          <cell r="R1953" t="str">
            <v>2D</v>
          </cell>
          <cell r="S1953" t="str">
            <v>NA</v>
          </cell>
          <cell r="T1953" t="str">
            <v>NA</v>
          </cell>
          <cell r="U1953" t="str">
            <v>NA</v>
          </cell>
        </row>
        <row r="1954">
          <cell r="A1954" t="str">
            <v>Plate8-L22</v>
          </cell>
          <cell r="B1954">
            <v>1930</v>
          </cell>
          <cell r="C1954">
            <v>8</v>
          </cell>
          <cell r="D1954" t="str">
            <v>17-0907-P3R2_L22_5I_4</v>
          </cell>
          <cell r="E1954" t="str">
            <v>17-0907-P3R2</v>
          </cell>
          <cell r="F1954" t="str">
            <v>L22</v>
          </cell>
          <cell r="G1954" t="str">
            <v>5I</v>
          </cell>
          <cell r="H1954">
            <v>4</v>
          </cell>
          <cell r="I1954" t="str">
            <v>Cyclosporine A</v>
          </cell>
          <cell r="J1954">
            <v>3.0173423876115619E-3</v>
          </cell>
          <cell r="K1954" t="str">
            <v>I</v>
          </cell>
          <cell r="L1954">
            <v>2</v>
          </cell>
          <cell r="M1954">
            <v>96</v>
          </cell>
          <cell r="N1954">
            <v>5</v>
          </cell>
          <cell r="O1954" t="str">
            <v xml:space="preserve">Human </v>
          </cell>
          <cell r="P1954" t="str">
            <v>S1500+</v>
          </cell>
          <cell r="Q1954" t="str">
            <v>HepaRG</v>
          </cell>
          <cell r="R1954" t="str">
            <v>2D</v>
          </cell>
          <cell r="S1954" t="str">
            <v>NA</v>
          </cell>
          <cell r="T1954" t="str">
            <v>NA</v>
          </cell>
          <cell r="U1954" t="str">
            <v>NA</v>
          </cell>
        </row>
        <row r="1955">
          <cell r="A1955" t="str">
            <v>Plate8-L3</v>
          </cell>
          <cell r="B1955">
            <v>1897</v>
          </cell>
          <cell r="C1955">
            <v>8</v>
          </cell>
          <cell r="D1955" t="str">
            <v>17-0907-P3R2_L3_5A_3</v>
          </cell>
          <cell r="E1955" t="str">
            <v>17-0907-P3R2</v>
          </cell>
          <cell r="F1955" t="str">
            <v>L3</v>
          </cell>
          <cell r="G1955" t="str">
            <v>5A</v>
          </cell>
          <cell r="H1955">
            <v>3</v>
          </cell>
          <cell r="I1955" t="str">
            <v>Cyclosporine A</v>
          </cell>
          <cell r="J1955">
            <v>30</v>
          </cell>
          <cell r="K1955" t="str">
            <v>A</v>
          </cell>
          <cell r="L1955">
            <v>2</v>
          </cell>
          <cell r="M1955">
            <v>96</v>
          </cell>
          <cell r="N1955">
            <v>5</v>
          </cell>
          <cell r="O1955" t="str">
            <v xml:space="preserve">Human </v>
          </cell>
          <cell r="P1955" t="str">
            <v>S1500+</v>
          </cell>
          <cell r="Q1955" t="str">
            <v>HepaRG</v>
          </cell>
          <cell r="R1955" t="str">
            <v>2D</v>
          </cell>
          <cell r="S1955" t="str">
            <v>NA</v>
          </cell>
          <cell r="T1955" t="str">
            <v>NA</v>
          </cell>
          <cell r="U1955" t="str">
            <v>NA</v>
          </cell>
        </row>
        <row r="1956">
          <cell r="A1956" t="str">
            <v>Plate8-L4</v>
          </cell>
          <cell r="B1956">
            <v>1898</v>
          </cell>
          <cell r="C1956">
            <v>8</v>
          </cell>
          <cell r="D1956" t="str">
            <v>17-0907-P3R2_L4_5A_4</v>
          </cell>
          <cell r="E1956" t="str">
            <v>17-0907-P3R2</v>
          </cell>
          <cell r="F1956" t="str">
            <v>L4</v>
          </cell>
          <cell r="G1956" t="str">
            <v>5A</v>
          </cell>
          <cell r="H1956">
            <v>4</v>
          </cell>
          <cell r="I1956" t="str">
            <v>Cyclosporine A</v>
          </cell>
          <cell r="J1956">
            <v>30</v>
          </cell>
          <cell r="K1956" t="str">
            <v>A</v>
          </cell>
          <cell r="L1956">
            <v>2</v>
          </cell>
          <cell r="M1956">
            <v>96</v>
          </cell>
          <cell r="N1956">
            <v>5</v>
          </cell>
          <cell r="O1956" t="str">
            <v xml:space="preserve">Human </v>
          </cell>
          <cell r="P1956" t="str">
            <v>S1500+</v>
          </cell>
          <cell r="Q1956" t="str">
            <v>HepaRG</v>
          </cell>
          <cell r="R1956" t="str">
            <v>2D</v>
          </cell>
          <cell r="S1956" t="str">
            <v>NA</v>
          </cell>
          <cell r="T1956" t="str">
            <v>NA</v>
          </cell>
          <cell r="U1956" t="str">
            <v>NA</v>
          </cell>
        </row>
        <row r="1957">
          <cell r="A1957" t="str">
            <v>Plate8-L5</v>
          </cell>
          <cell r="B1957">
            <v>1901</v>
          </cell>
          <cell r="C1957">
            <v>8</v>
          </cell>
          <cell r="D1957" t="str">
            <v>17-0907-P3R2_L5_5B_3</v>
          </cell>
          <cell r="E1957" t="str">
            <v>17-0907-P3R2</v>
          </cell>
          <cell r="F1957" t="str">
            <v>L5</v>
          </cell>
          <cell r="G1957" t="str">
            <v>5B</v>
          </cell>
          <cell r="H1957">
            <v>3</v>
          </cell>
          <cell r="I1957" t="str">
            <v>Cyclosporine A</v>
          </cell>
          <cell r="J1957">
            <v>9.4936708860759484</v>
          </cell>
          <cell r="K1957" t="str">
            <v>B</v>
          </cell>
          <cell r="L1957">
            <v>2</v>
          </cell>
          <cell r="M1957">
            <v>96</v>
          </cell>
          <cell r="N1957">
            <v>5</v>
          </cell>
          <cell r="O1957" t="str">
            <v xml:space="preserve">Human </v>
          </cell>
          <cell r="P1957" t="str">
            <v>S1500+</v>
          </cell>
          <cell r="Q1957" t="str">
            <v>HepaRG</v>
          </cell>
          <cell r="R1957" t="str">
            <v>2D</v>
          </cell>
          <cell r="S1957" t="str">
            <v>NA</v>
          </cell>
          <cell r="T1957" t="str">
            <v>NA</v>
          </cell>
          <cell r="U1957" t="str">
            <v>NA</v>
          </cell>
        </row>
        <row r="1958">
          <cell r="A1958" t="str">
            <v>Plate8-L6</v>
          </cell>
          <cell r="B1958">
            <v>1902</v>
          </cell>
          <cell r="C1958">
            <v>8</v>
          </cell>
          <cell r="D1958" t="str">
            <v>17-0907-P3R2_L6_5B_4</v>
          </cell>
          <cell r="E1958" t="str">
            <v>17-0907-P3R2</v>
          </cell>
          <cell r="F1958" t="str">
            <v>L6</v>
          </cell>
          <cell r="G1958" t="str">
            <v>5B</v>
          </cell>
          <cell r="H1958">
            <v>4</v>
          </cell>
          <cell r="I1958" t="str">
            <v>Cyclosporine A</v>
          </cell>
          <cell r="J1958">
            <v>9.4936708860759484</v>
          </cell>
          <cell r="K1958" t="str">
            <v>B</v>
          </cell>
          <cell r="L1958">
            <v>2</v>
          </cell>
          <cell r="M1958">
            <v>96</v>
          </cell>
          <cell r="N1958">
            <v>5</v>
          </cell>
          <cell r="O1958" t="str">
            <v xml:space="preserve">Human </v>
          </cell>
          <cell r="P1958" t="str">
            <v>S1500+</v>
          </cell>
          <cell r="Q1958" t="str">
            <v>HepaRG</v>
          </cell>
          <cell r="R1958" t="str">
            <v>2D</v>
          </cell>
          <cell r="S1958" t="str">
            <v>NA</v>
          </cell>
          <cell r="T1958" t="str">
            <v>NA</v>
          </cell>
          <cell r="U1958" t="str">
            <v>NA</v>
          </cell>
        </row>
        <row r="1959">
          <cell r="A1959" t="str">
            <v>Plate8-L7</v>
          </cell>
          <cell r="B1959">
            <v>1905</v>
          </cell>
          <cell r="C1959">
            <v>8</v>
          </cell>
          <cell r="D1959" t="str">
            <v>17-0907-P3R2_L7_5C_3</v>
          </cell>
          <cell r="E1959" t="str">
            <v>17-0907-P3R2</v>
          </cell>
          <cell r="F1959" t="str">
            <v>L7</v>
          </cell>
          <cell r="G1959" t="str">
            <v>5C</v>
          </cell>
          <cell r="H1959">
            <v>3</v>
          </cell>
          <cell r="I1959" t="str">
            <v>Cyclosporine A</v>
          </cell>
          <cell r="J1959">
            <v>3.0043262297708697</v>
          </cell>
          <cell r="K1959" t="str">
            <v>C</v>
          </cell>
          <cell r="L1959">
            <v>2</v>
          </cell>
          <cell r="M1959">
            <v>96</v>
          </cell>
          <cell r="N1959">
            <v>5</v>
          </cell>
          <cell r="O1959" t="str">
            <v xml:space="preserve">Human </v>
          </cell>
          <cell r="P1959" t="str">
            <v>S1500+</v>
          </cell>
          <cell r="Q1959" t="str">
            <v>HepaRG</v>
          </cell>
          <cell r="R1959" t="str">
            <v>2D</v>
          </cell>
          <cell r="S1959" t="str">
            <v>NA</v>
          </cell>
          <cell r="T1959" t="str">
            <v>NA</v>
          </cell>
          <cell r="U1959" t="str">
            <v>NA</v>
          </cell>
        </row>
        <row r="1960">
          <cell r="A1960" t="str">
            <v>Plate8-L8</v>
          </cell>
          <cell r="B1960">
            <v>1906</v>
          </cell>
          <cell r="C1960">
            <v>8</v>
          </cell>
          <cell r="D1960" t="str">
            <v>17-0907-P3R2_L8_5C_4</v>
          </cell>
          <cell r="E1960" t="str">
            <v>17-0907-P3R2</v>
          </cell>
          <cell r="F1960" t="str">
            <v>L8</v>
          </cell>
          <cell r="G1960" t="str">
            <v>5C</v>
          </cell>
          <cell r="H1960">
            <v>4</v>
          </cell>
          <cell r="I1960" t="str">
            <v>Cyclosporine A</v>
          </cell>
          <cell r="J1960">
            <v>3.0043262297708697</v>
          </cell>
          <cell r="K1960" t="str">
            <v>C</v>
          </cell>
          <cell r="L1960">
            <v>2</v>
          </cell>
          <cell r="M1960">
            <v>96</v>
          </cell>
          <cell r="N1960">
            <v>5</v>
          </cell>
          <cell r="O1960" t="str">
            <v xml:space="preserve">Human </v>
          </cell>
          <cell r="P1960" t="str">
            <v>S1500+</v>
          </cell>
          <cell r="Q1960" t="str">
            <v>HepaRG</v>
          </cell>
          <cell r="R1960" t="str">
            <v>2D</v>
          </cell>
          <cell r="S1960" t="str">
            <v>NA</v>
          </cell>
          <cell r="T1960" t="str">
            <v>NA</v>
          </cell>
          <cell r="U1960" t="str">
            <v>NA</v>
          </cell>
        </row>
        <row r="1961">
          <cell r="A1961" t="str">
            <v>Plate8-L9</v>
          </cell>
          <cell r="B1961">
            <v>1909</v>
          </cell>
          <cell r="C1961">
            <v>8</v>
          </cell>
          <cell r="D1961" t="str">
            <v>17-0907-P3R2_L9_5D_3</v>
          </cell>
          <cell r="E1961" t="str">
            <v>17-0907-P3R2</v>
          </cell>
          <cell r="F1961" t="str">
            <v>L9</v>
          </cell>
          <cell r="G1961" t="str">
            <v>5D</v>
          </cell>
          <cell r="H1961">
            <v>3</v>
          </cell>
          <cell r="I1961" t="str">
            <v>Cyclosporine A</v>
          </cell>
          <cell r="J1961">
            <v>0.95073614866166756</v>
          </cell>
          <cell r="K1961" t="str">
            <v>D</v>
          </cell>
          <cell r="L1961">
            <v>2</v>
          </cell>
          <cell r="M1961">
            <v>96</v>
          </cell>
          <cell r="N1961">
            <v>5</v>
          </cell>
          <cell r="O1961" t="str">
            <v xml:space="preserve">Human </v>
          </cell>
          <cell r="P1961" t="str">
            <v>S1500+</v>
          </cell>
          <cell r="Q1961" t="str">
            <v>HepaRG</v>
          </cell>
          <cell r="R1961" t="str">
            <v>2D</v>
          </cell>
          <cell r="S1961" t="str">
            <v>NA</v>
          </cell>
          <cell r="T1961" t="str">
            <v>NA</v>
          </cell>
          <cell r="U1961" t="str">
            <v>NA</v>
          </cell>
        </row>
        <row r="1962">
          <cell r="A1962" t="str">
            <v>Plate8-M10</v>
          </cell>
          <cell r="B1962">
            <v>1944</v>
          </cell>
          <cell r="C1962">
            <v>8</v>
          </cell>
          <cell r="D1962" t="str">
            <v>17-0907-P3R2_M10_6D_2</v>
          </cell>
          <cell r="E1962" t="str">
            <v>17-0907-P3R2</v>
          </cell>
          <cell r="F1962" t="str">
            <v>M10</v>
          </cell>
          <cell r="G1962" t="str">
            <v>6D</v>
          </cell>
          <cell r="H1962">
            <v>2</v>
          </cell>
          <cell r="I1962" t="str">
            <v>SOS</v>
          </cell>
          <cell r="J1962">
            <v>1.901472297323335E-3</v>
          </cell>
          <cell r="K1962" t="str">
            <v>D</v>
          </cell>
          <cell r="L1962">
            <v>2</v>
          </cell>
          <cell r="M1962">
            <v>96</v>
          </cell>
          <cell r="N1962">
            <v>5</v>
          </cell>
          <cell r="O1962" t="str">
            <v xml:space="preserve">Human </v>
          </cell>
          <cell r="P1962" t="str">
            <v>S1500+</v>
          </cell>
          <cell r="Q1962" t="str">
            <v>HepaRG</v>
          </cell>
          <cell r="R1962" t="str">
            <v>2D</v>
          </cell>
          <cell r="S1962" t="str">
            <v>NA</v>
          </cell>
          <cell r="T1962" t="str">
            <v>NA</v>
          </cell>
          <cell r="U1962" t="str">
            <v>NA</v>
          </cell>
        </row>
        <row r="1963">
          <cell r="A1963" t="str">
            <v>Plate8-M11</v>
          </cell>
          <cell r="B1963">
            <v>1947</v>
          </cell>
          <cell r="C1963">
            <v>8</v>
          </cell>
          <cell r="D1963" t="str">
            <v>17-0907-P3R2_M11_6E_1</v>
          </cell>
          <cell r="E1963" t="str">
            <v>17-0907-P3R2</v>
          </cell>
          <cell r="F1963" t="str">
            <v>M11</v>
          </cell>
          <cell r="G1963" t="str">
            <v>6E</v>
          </cell>
          <cell r="H1963">
            <v>1</v>
          </cell>
          <cell r="I1963" t="str">
            <v>SOS</v>
          </cell>
          <cell r="J1963">
            <v>6.0173173965928325E-4</v>
          </cell>
          <cell r="K1963" t="str">
            <v>E</v>
          </cell>
          <cell r="L1963">
            <v>2</v>
          </cell>
          <cell r="M1963">
            <v>96</v>
          </cell>
          <cell r="N1963">
            <v>5</v>
          </cell>
          <cell r="O1963" t="str">
            <v xml:space="preserve">Human </v>
          </cell>
          <cell r="P1963" t="str">
            <v>S1500+</v>
          </cell>
          <cell r="Q1963" t="str">
            <v>HepaRG</v>
          </cell>
          <cell r="R1963" t="str">
            <v>2D</v>
          </cell>
          <cell r="S1963" t="str">
            <v>NA</v>
          </cell>
          <cell r="T1963" t="str">
            <v>NA</v>
          </cell>
          <cell r="U1963" t="str">
            <v>NA</v>
          </cell>
        </row>
        <row r="1964">
          <cell r="A1964" t="str">
            <v>Plate8-M12</v>
          </cell>
          <cell r="B1964">
            <v>1948</v>
          </cell>
          <cell r="C1964">
            <v>8</v>
          </cell>
          <cell r="D1964" t="str">
            <v>17-0907-P3R2_M12_6E_2</v>
          </cell>
          <cell r="E1964" t="str">
            <v>17-0907-P3R2</v>
          </cell>
          <cell r="F1964" t="str">
            <v>M12</v>
          </cell>
          <cell r="G1964" t="str">
            <v>6E</v>
          </cell>
          <cell r="H1964">
            <v>2</v>
          </cell>
          <cell r="I1964" t="str">
            <v>SOS</v>
          </cell>
          <cell r="J1964">
            <v>6.0173173965928325E-4</v>
          </cell>
          <cell r="K1964" t="str">
            <v>E</v>
          </cell>
          <cell r="L1964">
            <v>2</v>
          </cell>
          <cell r="M1964">
            <v>96</v>
          </cell>
          <cell r="N1964">
            <v>5</v>
          </cell>
          <cell r="O1964" t="str">
            <v xml:space="preserve">Human </v>
          </cell>
          <cell r="P1964" t="str">
            <v>S1500+</v>
          </cell>
          <cell r="Q1964" t="str">
            <v>HepaRG</v>
          </cell>
          <cell r="R1964" t="str">
            <v>2D</v>
          </cell>
          <cell r="S1964" t="str">
            <v>NA</v>
          </cell>
          <cell r="T1964" t="str">
            <v>NA</v>
          </cell>
          <cell r="U1964" t="str">
            <v>NA</v>
          </cell>
        </row>
        <row r="1965">
          <cell r="A1965" t="str">
            <v>Plate8-M13</v>
          </cell>
          <cell r="B1965">
            <v>1987</v>
          </cell>
          <cell r="C1965">
            <v>8</v>
          </cell>
          <cell r="D1965" t="str">
            <v>17-0907-P3R2_M13_Media _1</v>
          </cell>
          <cell r="E1965" t="str">
            <v>17-0907-P3R2</v>
          </cell>
          <cell r="F1965" t="str">
            <v>M13</v>
          </cell>
          <cell r="G1965" t="str">
            <v>Media</v>
          </cell>
          <cell r="H1965">
            <v>1</v>
          </cell>
          <cell r="I1965" t="str">
            <v>Media control</v>
          </cell>
          <cell r="J1965">
            <v>0</v>
          </cell>
          <cell r="K1965" t="str">
            <v>NA</v>
          </cell>
          <cell r="L1965">
            <v>2</v>
          </cell>
          <cell r="M1965">
            <v>96</v>
          </cell>
          <cell r="N1965">
            <v>5</v>
          </cell>
          <cell r="O1965" t="str">
            <v xml:space="preserve">Human </v>
          </cell>
          <cell r="P1965" t="str">
            <v>S1500+</v>
          </cell>
          <cell r="Q1965" t="str">
            <v>HepaRG</v>
          </cell>
          <cell r="R1965" t="str">
            <v>2D</v>
          </cell>
          <cell r="S1965" t="str">
            <v>NA</v>
          </cell>
          <cell r="T1965" t="str">
            <v>NA</v>
          </cell>
          <cell r="U1965" t="str">
            <v>NA</v>
          </cell>
        </row>
        <row r="1966">
          <cell r="A1966" t="str">
            <v>Plate8-M14</v>
          </cell>
          <cell r="B1966">
            <v>1988</v>
          </cell>
          <cell r="C1966">
            <v>8</v>
          </cell>
          <cell r="D1966" t="str">
            <v>17-0907-P3R2_M14_Media _2</v>
          </cell>
          <cell r="E1966" t="str">
            <v>17-0907-P3R2</v>
          </cell>
          <cell r="F1966" t="str">
            <v>M14</v>
          </cell>
          <cell r="G1966" t="str">
            <v>Media</v>
          </cell>
          <cell r="H1966">
            <v>2</v>
          </cell>
          <cell r="I1966" t="str">
            <v>Media control</v>
          </cell>
          <cell r="J1966">
            <v>0</v>
          </cell>
          <cell r="K1966" t="str">
            <v>NA</v>
          </cell>
          <cell r="L1966">
            <v>2</v>
          </cell>
          <cell r="M1966">
            <v>96</v>
          </cell>
          <cell r="N1966">
            <v>5</v>
          </cell>
          <cell r="O1966" t="str">
            <v xml:space="preserve">Human </v>
          </cell>
          <cell r="P1966" t="str">
            <v>S1500+</v>
          </cell>
          <cell r="Q1966" t="str">
            <v>HepaRG</v>
          </cell>
          <cell r="R1966" t="str">
            <v>2D</v>
          </cell>
          <cell r="S1966" t="str">
            <v>NA</v>
          </cell>
          <cell r="T1966" t="str">
            <v>NA</v>
          </cell>
          <cell r="U1966" t="str">
            <v>NA</v>
          </cell>
        </row>
        <row r="1967">
          <cell r="A1967" t="str">
            <v>Plate8-M15</v>
          </cell>
          <cell r="B1967">
            <v>1951</v>
          </cell>
          <cell r="C1967">
            <v>8</v>
          </cell>
          <cell r="D1967" t="str">
            <v>17-0907-P3R2_M15_6F_1</v>
          </cell>
          <cell r="E1967" t="str">
            <v>17-0907-P3R2</v>
          </cell>
          <cell r="F1967" t="str">
            <v>M15</v>
          </cell>
          <cell r="G1967" t="str">
            <v>6F</v>
          </cell>
          <cell r="H1967">
            <v>1</v>
          </cell>
          <cell r="I1967" t="str">
            <v>SOS</v>
          </cell>
          <cell r="J1967">
            <v>1.9042143660103898E-4</v>
          </cell>
          <cell r="K1967" t="str">
            <v>F</v>
          </cell>
          <cell r="L1967">
            <v>2</v>
          </cell>
          <cell r="M1967">
            <v>96</v>
          </cell>
          <cell r="N1967">
            <v>5</v>
          </cell>
          <cell r="O1967" t="str">
            <v xml:space="preserve">Human </v>
          </cell>
          <cell r="P1967" t="str">
            <v>S1500+</v>
          </cell>
          <cell r="Q1967" t="str">
            <v>HepaRG</v>
          </cell>
          <cell r="R1967" t="str">
            <v>2D</v>
          </cell>
          <cell r="S1967" t="str">
            <v>NA</v>
          </cell>
          <cell r="T1967" t="str">
            <v>NA</v>
          </cell>
          <cell r="U1967" t="str">
            <v>NA</v>
          </cell>
        </row>
        <row r="1968">
          <cell r="A1968" t="str">
            <v>Plate8-M16</v>
          </cell>
          <cell r="B1968">
            <v>1952</v>
          </cell>
          <cell r="C1968">
            <v>8</v>
          </cell>
          <cell r="D1968" t="str">
            <v>17-0907-P3R2_M16_6F_2</v>
          </cell>
          <cell r="E1968" t="str">
            <v>17-0907-P3R2</v>
          </cell>
          <cell r="F1968" t="str">
            <v>M16</v>
          </cell>
          <cell r="G1968" t="str">
            <v>6F</v>
          </cell>
          <cell r="H1968">
            <v>2</v>
          </cell>
          <cell r="I1968" t="str">
            <v>SOS</v>
          </cell>
          <cell r="J1968">
            <v>1.9042143660103898E-4</v>
          </cell>
          <cell r="K1968" t="str">
            <v>F</v>
          </cell>
          <cell r="L1968">
            <v>2</v>
          </cell>
          <cell r="M1968">
            <v>96</v>
          </cell>
          <cell r="N1968">
            <v>5</v>
          </cell>
          <cell r="O1968" t="str">
            <v xml:space="preserve">Human </v>
          </cell>
          <cell r="P1968" t="str">
            <v>S1500+</v>
          </cell>
          <cell r="Q1968" t="str">
            <v>HepaRG</v>
          </cell>
          <cell r="R1968" t="str">
            <v>2D</v>
          </cell>
          <cell r="S1968" t="str">
            <v>NA</v>
          </cell>
          <cell r="T1968" t="str">
            <v>NA</v>
          </cell>
          <cell r="U1968" t="str">
            <v>NA</v>
          </cell>
        </row>
        <row r="1969">
          <cell r="A1969" t="str">
            <v>Plate8-M17</v>
          </cell>
          <cell r="B1969">
            <v>1955</v>
          </cell>
          <cell r="C1969">
            <v>8</v>
          </cell>
          <cell r="D1969" t="str">
            <v>17-0907-P3R2_M17_6G_1</v>
          </cell>
          <cell r="E1969" t="str">
            <v>17-0907-P3R2</v>
          </cell>
          <cell r="F1969" t="str">
            <v>M17</v>
          </cell>
          <cell r="G1969" t="str">
            <v>6G</v>
          </cell>
          <cell r="H1969">
            <v>1</v>
          </cell>
          <cell r="I1969" t="str">
            <v>SOS</v>
          </cell>
          <cell r="J1969">
            <v>6.0259948291468029E-5</v>
          </cell>
          <cell r="K1969" t="str">
            <v>G</v>
          </cell>
          <cell r="L1969">
            <v>2</v>
          </cell>
          <cell r="M1969">
            <v>96</v>
          </cell>
          <cell r="N1969">
            <v>5</v>
          </cell>
          <cell r="O1969" t="str">
            <v xml:space="preserve">Human </v>
          </cell>
          <cell r="P1969" t="str">
            <v>S1500+</v>
          </cell>
          <cell r="Q1969" t="str">
            <v>HepaRG</v>
          </cell>
          <cell r="R1969" t="str">
            <v>2D</v>
          </cell>
          <cell r="S1969" t="str">
            <v>NA</v>
          </cell>
          <cell r="T1969" t="str">
            <v>NA</v>
          </cell>
          <cell r="U1969" t="str">
            <v>NA</v>
          </cell>
        </row>
        <row r="1970">
          <cell r="A1970" t="str">
            <v>Plate8-M18</v>
          </cell>
          <cell r="B1970">
            <v>1956</v>
          </cell>
          <cell r="C1970">
            <v>8</v>
          </cell>
          <cell r="D1970" t="str">
            <v>17-0907-P3R2_M18_6G_2</v>
          </cell>
          <cell r="E1970" t="str">
            <v>17-0907-P3R2</v>
          </cell>
          <cell r="F1970" t="str">
            <v>M18</v>
          </cell>
          <cell r="G1970" t="str">
            <v>6G</v>
          </cell>
          <cell r="H1970">
            <v>2</v>
          </cell>
          <cell r="I1970" t="str">
            <v>SOS</v>
          </cell>
          <cell r="J1970">
            <v>6.0259948291468029E-5</v>
          </cell>
          <cell r="K1970" t="str">
            <v>G</v>
          </cell>
          <cell r="L1970">
            <v>2</v>
          </cell>
          <cell r="M1970">
            <v>96</v>
          </cell>
          <cell r="N1970">
            <v>5</v>
          </cell>
          <cell r="O1970" t="str">
            <v xml:space="preserve">Human </v>
          </cell>
          <cell r="P1970" t="str">
            <v>S1500+</v>
          </cell>
          <cell r="Q1970" t="str">
            <v>HepaRG</v>
          </cell>
          <cell r="R1970" t="str">
            <v>2D</v>
          </cell>
          <cell r="S1970" t="str">
            <v>NA</v>
          </cell>
          <cell r="T1970" t="str">
            <v>NA</v>
          </cell>
          <cell r="U1970" t="str">
            <v>NA</v>
          </cell>
        </row>
        <row r="1971">
          <cell r="A1971" t="str">
            <v>Plate8-M19</v>
          </cell>
          <cell r="B1971">
            <v>1959</v>
          </cell>
          <cell r="C1971">
            <v>8</v>
          </cell>
          <cell r="D1971" t="str">
            <v>17-0907-P3R2_M19_6H_1</v>
          </cell>
          <cell r="E1971" t="str">
            <v>17-0907-P3R2</v>
          </cell>
          <cell r="F1971" t="str">
            <v>M19</v>
          </cell>
          <cell r="G1971" t="str">
            <v>6H</v>
          </cell>
          <cell r="H1971">
            <v>1</v>
          </cell>
          <cell r="I1971" t="str">
            <v>SOS</v>
          </cell>
          <cell r="J1971">
            <v>1.9069603889705071E-5</v>
          </cell>
          <cell r="K1971" t="str">
            <v>H</v>
          </cell>
          <cell r="L1971">
            <v>2</v>
          </cell>
          <cell r="M1971">
            <v>96</v>
          </cell>
          <cell r="N1971">
            <v>5</v>
          </cell>
          <cell r="O1971" t="str">
            <v xml:space="preserve">Human </v>
          </cell>
          <cell r="P1971" t="str">
            <v>S1500+</v>
          </cell>
          <cell r="Q1971" t="str">
            <v>HepaRG</v>
          </cell>
          <cell r="R1971" t="str">
            <v>2D</v>
          </cell>
          <cell r="S1971" t="str">
            <v>NA</v>
          </cell>
          <cell r="T1971" t="str">
            <v>NA</v>
          </cell>
          <cell r="U1971" t="str">
            <v>NA</v>
          </cell>
        </row>
        <row r="1972">
          <cell r="A1972" t="str">
            <v>Plate8-M20</v>
          </cell>
          <cell r="B1972">
            <v>1960</v>
          </cell>
          <cell r="C1972">
            <v>8</v>
          </cell>
          <cell r="D1972" t="str">
            <v>17-0907-P3R2_M20_6H_2</v>
          </cell>
          <cell r="E1972" t="str">
            <v>17-0907-P3R2</v>
          </cell>
          <cell r="F1972" t="str">
            <v>M20</v>
          </cell>
          <cell r="G1972" t="str">
            <v>6H</v>
          </cell>
          <cell r="H1972">
            <v>2</v>
          </cell>
          <cell r="I1972" t="str">
            <v>SOS</v>
          </cell>
          <cell r="J1972">
            <v>1.9069603889705071E-5</v>
          </cell>
          <cell r="K1972" t="str">
            <v>H</v>
          </cell>
          <cell r="L1972">
            <v>2</v>
          </cell>
          <cell r="M1972">
            <v>96</v>
          </cell>
          <cell r="N1972">
            <v>5</v>
          </cell>
          <cell r="O1972" t="str">
            <v xml:space="preserve">Human </v>
          </cell>
          <cell r="P1972" t="str">
            <v>S1500+</v>
          </cell>
          <cell r="Q1972" t="str">
            <v>HepaRG</v>
          </cell>
          <cell r="R1972" t="str">
            <v>2D</v>
          </cell>
          <cell r="S1972" t="str">
            <v>NA</v>
          </cell>
          <cell r="T1972" t="str">
            <v>NA</v>
          </cell>
          <cell r="U1972" t="str">
            <v>NA</v>
          </cell>
        </row>
        <row r="1973">
          <cell r="A1973" t="str">
            <v>Plate8-M21</v>
          </cell>
          <cell r="B1973">
            <v>1963</v>
          </cell>
          <cell r="C1973">
            <v>8</v>
          </cell>
          <cell r="D1973" t="str">
            <v>17-0907-P3R2_M21_6I_1</v>
          </cell>
          <cell r="E1973" t="str">
            <v>17-0907-P3R2</v>
          </cell>
          <cell r="F1973" t="str">
            <v>M21</v>
          </cell>
          <cell r="G1973" t="str">
            <v>6I</v>
          </cell>
          <cell r="H1973">
            <v>1</v>
          </cell>
          <cell r="I1973" t="str">
            <v>SOS</v>
          </cell>
          <cell r="J1973">
            <v>6.0346847752231232E-6</v>
          </cell>
          <cell r="K1973" t="str">
            <v>I</v>
          </cell>
          <cell r="L1973">
            <v>2</v>
          </cell>
          <cell r="M1973">
            <v>96</v>
          </cell>
          <cell r="N1973">
            <v>5</v>
          </cell>
          <cell r="O1973" t="str">
            <v xml:space="preserve">Human </v>
          </cell>
          <cell r="P1973" t="str">
            <v>S1500+</v>
          </cell>
          <cell r="Q1973" t="str">
            <v>HepaRG</v>
          </cell>
          <cell r="R1973" t="str">
            <v>2D</v>
          </cell>
          <cell r="S1973" t="str">
            <v>NA</v>
          </cell>
          <cell r="T1973" t="str">
            <v>NA</v>
          </cell>
          <cell r="U1973" t="str">
            <v>NA</v>
          </cell>
        </row>
        <row r="1974">
          <cell r="A1974" t="str">
            <v>Plate8-M22</v>
          </cell>
          <cell r="B1974">
            <v>1964</v>
          </cell>
          <cell r="C1974">
            <v>8</v>
          </cell>
          <cell r="D1974" t="str">
            <v>17-0907-P3R2_M22_6I_2</v>
          </cell>
          <cell r="E1974" t="str">
            <v>17-0907-P3R2</v>
          </cell>
          <cell r="F1974" t="str">
            <v>M22</v>
          </cell>
          <cell r="G1974" t="str">
            <v>6I</v>
          </cell>
          <cell r="H1974">
            <v>2</v>
          </cell>
          <cell r="I1974" t="str">
            <v>SOS</v>
          </cell>
          <cell r="J1974">
            <v>6.0346847752231232E-6</v>
          </cell>
          <cell r="K1974" t="str">
            <v>I</v>
          </cell>
          <cell r="L1974">
            <v>2</v>
          </cell>
          <cell r="M1974">
            <v>96</v>
          </cell>
          <cell r="N1974">
            <v>5</v>
          </cell>
          <cell r="O1974" t="str">
            <v xml:space="preserve">Human </v>
          </cell>
          <cell r="P1974" t="str">
            <v>S1500+</v>
          </cell>
          <cell r="Q1974" t="str">
            <v>HepaRG</v>
          </cell>
          <cell r="R1974" t="str">
            <v>2D</v>
          </cell>
          <cell r="S1974" t="str">
            <v>NA</v>
          </cell>
          <cell r="T1974" t="str">
            <v>NA</v>
          </cell>
          <cell r="U1974" t="str">
            <v>NA</v>
          </cell>
        </row>
        <row r="1975">
          <cell r="A1975" t="str">
            <v>Plate8-M3</v>
          </cell>
          <cell r="B1975">
            <v>1931</v>
          </cell>
          <cell r="C1975">
            <v>8</v>
          </cell>
          <cell r="D1975" t="str">
            <v>17-0907-P3R2_M3_6A_1</v>
          </cell>
          <cell r="E1975" t="str">
            <v>17-0907-P3R2</v>
          </cell>
          <cell r="F1975" t="str">
            <v>M3</v>
          </cell>
          <cell r="G1975" t="str">
            <v>6A</v>
          </cell>
          <cell r="H1975">
            <v>1</v>
          </cell>
          <cell r="I1975" t="str">
            <v>SOS</v>
          </cell>
          <cell r="J1975">
            <v>0.06</v>
          </cell>
          <cell r="K1975" t="str">
            <v>A</v>
          </cell>
          <cell r="L1975">
            <v>2</v>
          </cell>
          <cell r="M1975">
            <v>96</v>
          </cell>
          <cell r="N1975">
            <v>5</v>
          </cell>
          <cell r="O1975" t="str">
            <v xml:space="preserve">Human </v>
          </cell>
          <cell r="P1975" t="str">
            <v>S1500+</v>
          </cell>
          <cell r="Q1975" t="str">
            <v>HepaRG</v>
          </cell>
          <cell r="R1975" t="str">
            <v>2D</v>
          </cell>
          <cell r="S1975" t="str">
            <v>NA</v>
          </cell>
          <cell r="T1975" t="str">
            <v>NA</v>
          </cell>
          <cell r="U1975" t="str">
            <v>NA</v>
          </cell>
        </row>
        <row r="1976">
          <cell r="A1976" t="str">
            <v>Plate8-M4</v>
          </cell>
          <cell r="B1976">
            <v>1932</v>
          </cell>
          <cell r="C1976">
            <v>8</v>
          </cell>
          <cell r="D1976" t="str">
            <v>17-0907-P3R2_M4_6A_2</v>
          </cell>
          <cell r="E1976" t="str">
            <v>17-0907-P3R2</v>
          </cell>
          <cell r="F1976" t="str">
            <v>M4</v>
          </cell>
          <cell r="G1976" t="str">
            <v>6A</v>
          </cell>
          <cell r="H1976">
            <v>2</v>
          </cell>
          <cell r="I1976" t="str">
            <v>SOS</v>
          </cell>
          <cell r="J1976">
            <v>0.06</v>
          </cell>
          <cell r="K1976" t="str">
            <v>A</v>
          </cell>
          <cell r="L1976">
            <v>2</v>
          </cell>
          <cell r="M1976">
            <v>96</v>
          </cell>
          <cell r="N1976">
            <v>5</v>
          </cell>
          <cell r="O1976" t="str">
            <v xml:space="preserve">Human </v>
          </cell>
          <cell r="P1976" t="str">
            <v>S1500+</v>
          </cell>
          <cell r="Q1976" t="str">
            <v>HepaRG</v>
          </cell>
          <cell r="R1976" t="str">
            <v>2D</v>
          </cell>
          <cell r="S1976" t="str">
            <v>NA</v>
          </cell>
          <cell r="T1976" t="str">
            <v>NA</v>
          </cell>
          <cell r="U1976" t="str">
            <v>NA</v>
          </cell>
        </row>
        <row r="1977">
          <cell r="A1977" t="str">
            <v>Plate8-M5</v>
          </cell>
          <cell r="B1977">
            <v>1935</v>
          </cell>
          <cell r="C1977">
            <v>8</v>
          </cell>
          <cell r="D1977" t="str">
            <v>17-0907-P3R2_M5_6B_1</v>
          </cell>
          <cell r="E1977" t="str">
            <v>17-0907-P3R2</v>
          </cell>
          <cell r="F1977" t="str">
            <v>M5</v>
          </cell>
          <cell r="G1977" t="str">
            <v>6B</v>
          </cell>
          <cell r="H1977">
            <v>1</v>
          </cell>
          <cell r="I1977" t="str">
            <v>SOS</v>
          </cell>
          <cell r="J1977">
            <v>1.8987341772151896E-2</v>
          </cell>
          <cell r="K1977" t="str">
            <v>B</v>
          </cell>
          <cell r="L1977">
            <v>2</v>
          </cell>
          <cell r="M1977">
            <v>96</v>
          </cell>
          <cell r="N1977">
            <v>5</v>
          </cell>
          <cell r="O1977" t="str">
            <v xml:space="preserve">Human </v>
          </cell>
          <cell r="P1977" t="str">
            <v>S1500+</v>
          </cell>
          <cell r="Q1977" t="str">
            <v>HepaRG</v>
          </cell>
          <cell r="R1977" t="str">
            <v>2D</v>
          </cell>
          <cell r="S1977" t="str">
            <v>NA</v>
          </cell>
          <cell r="T1977" t="str">
            <v>NA</v>
          </cell>
          <cell r="U1977" t="str">
            <v>NA</v>
          </cell>
        </row>
        <row r="1978">
          <cell r="A1978" t="str">
            <v>Plate8-M6</v>
          </cell>
          <cell r="B1978">
            <v>1936</v>
          </cell>
          <cell r="C1978">
            <v>8</v>
          </cell>
          <cell r="D1978" t="str">
            <v>17-0907-P3R2_M6_6B_2</v>
          </cell>
          <cell r="E1978" t="str">
            <v>17-0907-P3R2</v>
          </cell>
          <cell r="F1978" t="str">
            <v>M6</v>
          </cell>
          <cell r="G1978" t="str">
            <v>6B</v>
          </cell>
          <cell r="H1978">
            <v>2</v>
          </cell>
          <cell r="I1978" t="str">
            <v>SOS</v>
          </cell>
          <cell r="J1978">
            <v>1.8987341772151896E-2</v>
          </cell>
          <cell r="K1978" t="str">
            <v>B</v>
          </cell>
          <cell r="L1978">
            <v>2</v>
          </cell>
          <cell r="M1978">
            <v>96</v>
          </cell>
          <cell r="N1978">
            <v>5</v>
          </cell>
          <cell r="O1978" t="str">
            <v xml:space="preserve">Human </v>
          </cell>
          <cell r="P1978" t="str">
            <v>S1500+</v>
          </cell>
          <cell r="Q1978" t="str">
            <v>HepaRG</v>
          </cell>
          <cell r="R1978" t="str">
            <v>2D</v>
          </cell>
          <cell r="S1978" t="str">
            <v>NA</v>
          </cell>
          <cell r="T1978" t="str">
            <v>NA</v>
          </cell>
          <cell r="U1978" t="str">
            <v>NA</v>
          </cell>
        </row>
        <row r="1979">
          <cell r="A1979" t="str">
            <v>Plate8-M7</v>
          </cell>
          <cell r="B1979">
            <v>1939</v>
          </cell>
          <cell r="C1979">
            <v>8</v>
          </cell>
          <cell r="D1979" t="str">
            <v>17-0907-P3R2_M7_6C_1</v>
          </cell>
          <cell r="E1979" t="str">
            <v>17-0907-P3R2</v>
          </cell>
          <cell r="F1979" t="str">
            <v>M7</v>
          </cell>
          <cell r="G1979" t="str">
            <v>6C</v>
          </cell>
          <cell r="H1979">
            <v>1</v>
          </cell>
          <cell r="I1979" t="str">
            <v>SOS</v>
          </cell>
          <cell r="J1979">
            <v>6.0086524595417386E-3</v>
          </cell>
          <cell r="K1979" t="str">
            <v>C</v>
          </cell>
          <cell r="L1979">
            <v>2</v>
          </cell>
          <cell r="M1979">
            <v>96</v>
          </cell>
          <cell r="N1979">
            <v>5</v>
          </cell>
          <cell r="O1979" t="str">
            <v xml:space="preserve">Human </v>
          </cell>
          <cell r="P1979" t="str">
            <v>S1500+</v>
          </cell>
          <cell r="Q1979" t="str">
            <v>HepaRG</v>
          </cell>
          <cell r="R1979" t="str">
            <v>2D</v>
          </cell>
          <cell r="S1979" t="str">
            <v>NA</v>
          </cell>
          <cell r="T1979" t="str">
            <v>NA</v>
          </cell>
          <cell r="U1979" t="str">
            <v>NA</v>
          </cell>
        </row>
        <row r="1980">
          <cell r="A1980" t="str">
            <v>Plate8-M8</v>
          </cell>
          <cell r="B1980">
            <v>1940</v>
          </cell>
          <cell r="C1980">
            <v>8</v>
          </cell>
          <cell r="D1980" t="str">
            <v>17-0907-P3R2_M8_6C_2</v>
          </cell>
          <cell r="E1980" t="str">
            <v>17-0907-P3R2</v>
          </cell>
          <cell r="F1980" t="str">
            <v>M8</v>
          </cell>
          <cell r="G1980" t="str">
            <v>6C</v>
          </cell>
          <cell r="H1980">
            <v>2</v>
          </cell>
          <cell r="I1980" t="str">
            <v>SOS</v>
          </cell>
          <cell r="J1980">
            <v>6.0086524595417386E-3</v>
          </cell>
          <cell r="K1980" t="str">
            <v>C</v>
          </cell>
          <cell r="L1980">
            <v>2</v>
          </cell>
          <cell r="M1980">
            <v>96</v>
          </cell>
          <cell r="N1980">
            <v>5</v>
          </cell>
          <cell r="O1980" t="str">
            <v xml:space="preserve">Human </v>
          </cell>
          <cell r="P1980" t="str">
            <v>S1500+</v>
          </cell>
          <cell r="Q1980" t="str">
            <v>HepaRG</v>
          </cell>
          <cell r="R1980" t="str">
            <v>2D</v>
          </cell>
          <cell r="S1980" t="str">
            <v>NA</v>
          </cell>
          <cell r="T1980" t="str">
            <v>NA</v>
          </cell>
          <cell r="U1980" t="str">
            <v>NA</v>
          </cell>
        </row>
        <row r="1981">
          <cell r="A1981" t="str">
            <v>Plate8-M9</v>
          </cell>
          <cell r="B1981">
            <v>1943</v>
          </cell>
          <cell r="C1981">
            <v>8</v>
          </cell>
          <cell r="D1981" t="str">
            <v>17-0907-P3R2_M9_6D_1</v>
          </cell>
          <cell r="E1981" t="str">
            <v>17-0907-P3R2</v>
          </cell>
          <cell r="F1981" t="str">
            <v>M9</v>
          </cell>
          <cell r="G1981" t="str">
            <v>6D</v>
          </cell>
          <cell r="H1981">
            <v>1</v>
          </cell>
          <cell r="I1981" t="str">
            <v>SOS</v>
          </cell>
          <cell r="J1981">
            <v>1.901472297323335E-3</v>
          </cell>
          <cell r="K1981" t="str">
            <v>D</v>
          </cell>
          <cell r="L1981">
            <v>2</v>
          </cell>
          <cell r="M1981">
            <v>96</v>
          </cell>
          <cell r="N1981">
            <v>5</v>
          </cell>
          <cell r="O1981" t="str">
            <v xml:space="preserve">Human </v>
          </cell>
          <cell r="P1981" t="str">
            <v>S1500+</v>
          </cell>
          <cell r="Q1981" t="str">
            <v>HepaRG</v>
          </cell>
          <cell r="R1981" t="str">
            <v>2D</v>
          </cell>
          <cell r="S1981" t="str">
            <v>NA</v>
          </cell>
          <cell r="T1981" t="str">
            <v>NA</v>
          </cell>
          <cell r="U1981" t="str">
            <v>NA</v>
          </cell>
        </row>
        <row r="1982">
          <cell r="A1982" t="str">
            <v>Plate8-N10</v>
          </cell>
          <cell r="B1982">
            <v>1946</v>
          </cell>
          <cell r="C1982">
            <v>8</v>
          </cell>
          <cell r="D1982" t="str">
            <v>17-0907-P3R2_N10_6D_4</v>
          </cell>
          <cell r="E1982" t="str">
            <v>17-0907-P3R2</v>
          </cell>
          <cell r="F1982" t="str">
            <v>N10</v>
          </cell>
          <cell r="G1982" t="str">
            <v>6D</v>
          </cell>
          <cell r="H1982">
            <v>4</v>
          </cell>
          <cell r="I1982" t="str">
            <v>SOS</v>
          </cell>
          <cell r="J1982">
            <v>1.901472297323335E-3</v>
          </cell>
          <cell r="K1982" t="str">
            <v>D</v>
          </cell>
          <cell r="L1982">
            <v>2</v>
          </cell>
          <cell r="M1982">
            <v>96</v>
          </cell>
          <cell r="N1982">
            <v>5</v>
          </cell>
          <cell r="O1982" t="str">
            <v xml:space="preserve">Human </v>
          </cell>
          <cell r="P1982" t="str">
            <v>S1500+</v>
          </cell>
          <cell r="Q1982" t="str">
            <v>HepaRG</v>
          </cell>
          <cell r="R1982" t="str">
            <v>2D</v>
          </cell>
          <cell r="S1982" t="str">
            <v>NA</v>
          </cell>
          <cell r="T1982" t="str">
            <v>NA</v>
          </cell>
          <cell r="U1982" t="str">
            <v>NA</v>
          </cell>
        </row>
        <row r="1983">
          <cell r="A1983" t="str">
            <v>Plate8-N11</v>
          </cell>
          <cell r="B1983">
            <v>1949</v>
          </cell>
          <cell r="C1983">
            <v>8</v>
          </cell>
          <cell r="D1983" t="str">
            <v>17-0907-P3R2_N11_6E_3</v>
          </cell>
          <cell r="E1983" t="str">
            <v>17-0907-P3R2</v>
          </cell>
          <cell r="F1983" t="str">
            <v>N11</v>
          </cell>
          <cell r="G1983" t="str">
            <v>6E</v>
          </cell>
          <cell r="H1983">
            <v>3</v>
          </cell>
          <cell r="I1983" t="str">
            <v>SOS</v>
          </cell>
          <cell r="J1983">
            <v>6.0173173965928325E-4</v>
          </cell>
          <cell r="K1983" t="str">
            <v>E</v>
          </cell>
          <cell r="L1983">
            <v>2</v>
          </cell>
          <cell r="M1983">
            <v>96</v>
          </cell>
          <cell r="N1983">
            <v>5</v>
          </cell>
          <cell r="O1983" t="str">
            <v xml:space="preserve">Human </v>
          </cell>
          <cell r="P1983" t="str">
            <v>S1500+</v>
          </cell>
          <cell r="Q1983" t="str">
            <v>HepaRG</v>
          </cell>
          <cell r="R1983" t="str">
            <v>2D</v>
          </cell>
          <cell r="S1983" t="str">
            <v>NA</v>
          </cell>
          <cell r="T1983" t="str">
            <v>NA</v>
          </cell>
          <cell r="U1983" t="str">
            <v>NA</v>
          </cell>
        </row>
        <row r="1984">
          <cell r="A1984" t="str">
            <v>Plate8-N12</v>
          </cell>
          <cell r="B1984">
            <v>1950</v>
          </cell>
          <cell r="C1984">
            <v>8</v>
          </cell>
          <cell r="D1984" t="str">
            <v>17-0907-P3R2_N12_6E_4</v>
          </cell>
          <cell r="E1984" t="str">
            <v>17-0907-P3R2</v>
          </cell>
          <cell r="F1984" t="str">
            <v>N12</v>
          </cell>
          <cell r="G1984" t="str">
            <v>6E</v>
          </cell>
          <cell r="H1984">
            <v>4</v>
          </cell>
          <cell r="I1984" t="str">
            <v>SOS</v>
          </cell>
          <cell r="J1984">
            <v>6.0173173965928325E-4</v>
          </cell>
          <cell r="K1984" t="str">
            <v>E</v>
          </cell>
          <cell r="L1984">
            <v>2</v>
          </cell>
          <cell r="M1984">
            <v>96</v>
          </cell>
          <cell r="N1984">
            <v>5</v>
          </cell>
          <cell r="O1984" t="str">
            <v xml:space="preserve">Human </v>
          </cell>
          <cell r="P1984" t="str">
            <v>S1500+</v>
          </cell>
          <cell r="Q1984" t="str">
            <v>HepaRG</v>
          </cell>
          <cell r="R1984" t="str">
            <v>2D</v>
          </cell>
          <cell r="S1984" t="str">
            <v>NA</v>
          </cell>
          <cell r="T1984" t="str">
            <v>NA</v>
          </cell>
          <cell r="U1984" t="str">
            <v>NA</v>
          </cell>
        </row>
        <row r="1985">
          <cell r="A1985" t="str">
            <v>Plate8-N13</v>
          </cell>
          <cell r="B1985">
            <v>1989</v>
          </cell>
          <cell r="C1985">
            <v>8</v>
          </cell>
          <cell r="D1985" t="str">
            <v>17-0907-P3R2_N13_Media _3</v>
          </cell>
          <cell r="E1985" t="str">
            <v>17-0907-P3R2</v>
          </cell>
          <cell r="F1985" t="str">
            <v>N13</v>
          </cell>
          <cell r="G1985" t="str">
            <v>Media</v>
          </cell>
          <cell r="H1985">
            <v>3</v>
          </cell>
          <cell r="I1985" t="str">
            <v>Media control</v>
          </cell>
          <cell r="J1985">
            <v>0</v>
          </cell>
          <cell r="K1985" t="str">
            <v>NA</v>
          </cell>
          <cell r="L1985">
            <v>2</v>
          </cell>
          <cell r="M1985">
            <v>96</v>
          </cell>
          <cell r="N1985">
            <v>5</v>
          </cell>
          <cell r="O1985" t="str">
            <v xml:space="preserve">Human </v>
          </cell>
          <cell r="P1985" t="str">
            <v>S1500+</v>
          </cell>
          <cell r="Q1985" t="str">
            <v>HepaRG</v>
          </cell>
          <cell r="R1985" t="str">
            <v>2D</v>
          </cell>
          <cell r="S1985" t="str">
            <v>NA</v>
          </cell>
          <cell r="T1985" t="str">
            <v>NA</v>
          </cell>
          <cell r="U1985" t="str">
            <v>NA</v>
          </cell>
        </row>
        <row r="1986">
          <cell r="A1986" t="str">
            <v>Plate8-N14</v>
          </cell>
          <cell r="B1986">
            <v>1990</v>
          </cell>
          <cell r="C1986">
            <v>8</v>
          </cell>
          <cell r="D1986" t="str">
            <v>17-0907-P3R2_N14_Media _4</v>
          </cell>
          <cell r="E1986" t="str">
            <v>17-0907-P3R2</v>
          </cell>
          <cell r="F1986" t="str">
            <v>N14</v>
          </cell>
          <cell r="G1986" t="str">
            <v>Media</v>
          </cell>
          <cell r="H1986">
            <v>4</v>
          </cell>
          <cell r="I1986" t="str">
            <v>Media control</v>
          </cell>
          <cell r="J1986">
            <v>0</v>
          </cell>
          <cell r="K1986" t="str">
            <v>NA</v>
          </cell>
          <cell r="L1986">
            <v>2</v>
          </cell>
          <cell r="M1986">
            <v>96</v>
          </cell>
          <cell r="N1986">
            <v>5</v>
          </cell>
          <cell r="O1986" t="str">
            <v xml:space="preserve">Human </v>
          </cell>
          <cell r="P1986" t="str">
            <v>S1500+</v>
          </cell>
          <cell r="Q1986" t="str">
            <v>HepaRG</v>
          </cell>
          <cell r="R1986" t="str">
            <v>2D</v>
          </cell>
          <cell r="S1986" t="str">
            <v>NA</v>
          </cell>
          <cell r="T1986" t="str">
            <v>NA</v>
          </cell>
          <cell r="U1986" t="str">
            <v>NA</v>
          </cell>
        </row>
        <row r="1987">
          <cell r="A1987" t="str">
            <v>Plate8-N15</v>
          </cell>
          <cell r="B1987">
            <v>1953</v>
          </cell>
          <cell r="C1987">
            <v>8</v>
          </cell>
          <cell r="D1987" t="str">
            <v>17-0907-P3R2_N15_6F_3</v>
          </cell>
          <cell r="E1987" t="str">
            <v>17-0907-P3R2</v>
          </cell>
          <cell r="F1987" t="str">
            <v>N15</v>
          </cell>
          <cell r="G1987" t="str">
            <v>6F</v>
          </cell>
          <cell r="H1987">
            <v>3</v>
          </cell>
          <cell r="I1987" t="str">
            <v>SOS</v>
          </cell>
          <cell r="J1987">
            <v>1.9042143660103898E-4</v>
          </cell>
          <cell r="K1987" t="str">
            <v>F</v>
          </cell>
          <cell r="L1987">
            <v>2</v>
          </cell>
          <cell r="M1987">
            <v>96</v>
          </cell>
          <cell r="N1987">
            <v>5</v>
          </cell>
          <cell r="O1987" t="str">
            <v xml:space="preserve">Human </v>
          </cell>
          <cell r="P1987" t="str">
            <v>S1500+</v>
          </cell>
          <cell r="Q1987" t="str">
            <v>HepaRG</v>
          </cell>
          <cell r="R1987" t="str">
            <v>2D</v>
          </cell>
          <cell r="S1987" t="str">
            <v>NA</v>
          </cell>
          <cell r="T1987" t="str">
            <v>NA</v>
          </cell>
          <cell r="U1987" t="str">
            <v>NA</v>
          </cell>
        </row>
        <row r="1988">
          <cell r="A1988" t="str">
            <v>Plate8-N16</v>
          </cell>
          <cell r="B1988">
            <v>1954</v>
          </cell>
          <cell r="C1988">
            <v>8</v>
          </cell>
          <cell r="D1988" t="str">
            <v>17-0907-P3R2_N16_6F_4</v>
          </cell>
          <cell r="E1988" t="str">
            <v>17-0907-P3R2</v>
          </cell>
          <cell r="F1988" t="str">
            <v>N16</v>
          </cell>
          <cell r="G1988" t="str">
            <v>6F</v>
          </cell>
          <cell r="H1988">
            <v>4</v>
          </cell>
          <cell r="I1988" t="str">
            <v>SOS</v>
          </cell>
          <cell r="J1988">
            <v>1.9042143660103898E-4</v>
          </cell>
          <cell r="K1988" t="str">
            <v>F</v>
          </cell>
          <cell r="L1988">
            <v>2</v>
          </cell>
          <cell r="M1988">
            <v>96</v>
          </cell>
          <cell r="N1988">
            <v>5</v>
          </cell>
          <cell r="O1988" t="str">
            <v xml:space="preserve">Human </v>
          </cell>
          <cell r="P1988" t="str">
            <v>S1500+</v>
          </cell>
          <cell r="Q1988" t="str">
            <v>HepaRG</v>
          </cell>
          <cell r="R1988" t="str">
            <v>2D</v>
          </cell>
          <cell r="S1988" t="str">
            <v>NA</v>
          </cell>
          <cell r="T1988" t="str">
            <v>NA</v>
          </cell>
          <cell r="U1988" t="str">
            <v>NA</v>
          </cell>
        </row>
        <row r="1989">
          <cell r="A1989" t="str">
            <v>Plate8-N17</v>
          </cell>
          <cell r="B1989">
            <v>1957</v>
          </cell>
          <cell r="C1989">
            <v>8</v>
          </cell>
          <cell r="D1989" t="str">
            <v>17-0907-P3R2_N17_6G_3</v>
          </cell>
          <cell r="E1989" t="str">
            <v>17-0907-P3R2</v>
          </cell>
          <cell r="F1989" t="str">
            <v>N17</v>
          </cell>
          <cell r="G1989" t="str">
            <v>6G</v>
          </cell>
          <cell r="H1989">
            <v>3</v>
          </cell>
          <cell r="I1989" t="str">
            <v>SOS</v>
          </cell>
          <cell r="J1989">
            <v>6.0259948291468029E-5</v>
          </cell>
          <cell r="K1989" t="str">
            <v>G</v>
          </cell>
          <cell r="L1989">
            <v>2</v>
          </cell>
          <cell r="M1989">
            <v>96</v>
          </cell>
          <cell r="N1989">
            <v>5</v>
          </cell>
          <cell r="O1989" t="str">
            <v xml:space="preserve">Human </v>
          </cell>
          <cell r="P1989" t="str">
            <v>S1500+</v>
          </cell>
          <cell r="Q1989" t="str">
            <v>HepaRG</v>
          </cell>
          <cell r="R1989" t="str">
            <v>2D</v>
          </cell>
          <cell r="S1989" t="str">
            <v>NA</v>
          </cell>
          <cell r="T1989" t="str">
            <v>NA</v>
          </cell>
          <cell r="U1989" t="str">
            <v>NA</v>
          </cell>
        </row>
        <row r="1990">
          <cell r="A1990" t="str">
            <v>Plate8-N18</v>
          </cell>
          <cell r="B1990">
            <v>1958</v>
          </cell>
          <cell r="C1990">
            <v>8</v>
          </cell>
          <cell r="D1990" t="str">
            <v>17-0907-P3R2_N18_6G_4</v>
          </cell>
          <cell r="E1990" t="str">
            <v>17-0907-P3R2</v>
          </cell>
          <cell r="F1990" t="str">
            <v>N18</v>
          </cell>
          <cell r="G1990" t="str">
            <v>6G</v>
          </cell>
          <cell r="H1990">
            <v>4</v>
          </cell>
          <cell r="I1990" t="str">
            <v>SOS</v>
          </cell>
          <cell r="J1990">
            <v>6.0259948291468029E-5</v>
          </cell>
          <cell r="K1990" t="str">
            <v>G</v>
          </cell>
          <cell r="L1990">
            <v>2</v>
          </cell>
          <cell r="M1990">
            <v>96</v>
          </cell>
          <cell r="N1990">
            <v>5</v>
          </cell>
          <cell r="O1990" t="str">
            <v xml:space="preserve">Human </v>
          </cell>
          <cell r="P1990" t="str">
            <v>S1500+</v>
          </cell>
          <cell r="Q1990" t="str">
            <v>HepaRG</v>
          </cell>
          <cell r="R1990" t="str">
            <v>2D</v>
          </cell>
          <cell r="S1990" t="str">
            <v>NA</v>
          </cell>
          <cell r="T1990" t="str">
            <v>NA</v>
          </cell>
          <cell r="U1990" t="str">
            <v>NA</v>
          </cell>
        </row>
        <row r="1991">
          <cell r="A1991" t="str">
            <v>Plate8-N19</v>
          </cell>
          <cell r="B1991">
            <v>1961</v>
          </cell>
          <cell r="C1991">
            <v>8</v>
          </cell>
          <cell r="D1991" t="str">
            <v>17-0907-P3R2_N19_6H_3</v>
          </cell>
          <cell r="E1991" t="str">
            <v>17-0907-P3R2</v>
          </cell>
          <cell r="F1991" t="str">
            <v>N19</v>
          </cell>
          <cell r="G1991" t="str">
            <v>6H</v>
          </cell>
          <cell r="H1991">
            <v>3</v>
          </cell>
          <cell r="I1991" t="str">
            <v>SOS</v>
          </cell>
          <cell r="J1991">
            <v>1.9069603889705071E-5</v>
          </cell>
          <cell r="K1991" t="str">
            <v>H</v>
          </cell>
          <cell r="L1991">
            <v>2</v>
          </cell>
          <cell r="M1991">
            <v>96</v>
          </cell>
          <cell r="N1991">
            <v>5</v>
          </cell>
          <cell r="O1991" t="str">
            <v xml:space="preserve">Human </v>
          </cell>
          <cell r="P1991" t="str">
            <v>S1500+</v>
          </cell>
          <cell r="Q1991" t="str">
            <v>HepaRG</v>
          </cell>
          <cell r="R1991" t="str">
            <v>2D</v>
          </cell>
          <cell r="S1991" t="str">
            <v>NA</v>
          </cell>
          <cell r="T1991" t="str">
            <v>NA</v>
          </cell>
          <cell r="U1991" t="str">
            <v>NA</v>
          </cell>
        </row>
        <row r="1992">
          <cell r="A1992" t="str">
            <v>Plate8-N20</v>
          </cell>
          <cell r="B1992">
            <v>1962</v>
          </cell>
          <cell r="C1992">
            <v>8</v>
          </cell>
          <cell r="D1992" t="str">
            <v>17-0907-P3R2_N20_6H_4</v>
          </cell>
          <cell r="E1992" t="str">
            <v>17-0907-P3R2</v>
          </cell>
          <cell r="F1992" t="str">
            <v>N20</v>
          </cell>
          <cell r="G1992" t="str">
            <v>6H</v>
          </cell>
          <cell r="H1992">
            <v>4</v>
          </cell>
          <cell r="I1992" t="str">
            <v>SOS</v>
          </cell>
          <cell r="J1992">
            <v>1.9069603889705071E-5</v>
          </cell>
          <cell r="K1992" t="str">
            <v>H</v>
          </cell>
          <cell r="L1992">
            <v>2</v>
          </cell>
          <cell r="M1992">
            <v>96</v>
          </cell>
          <cell r="N1992">
            <v>5</v>
          </cell>
          <cell r="O1992" t="str">
            <v xml:space="preserve">Human </v>
          </cell>
          <cell r="P1992" t="str">
            <v>S1500+</v>
          </cell>
          <cell r="Q1992" t="str">
            <v>HepaRG</v>
          </cell>
          <cell r="R1992" t="str">
            <v>2D</v>
          </cell>
          <cell r="S1992" t="str">
            <v>NA</v>
          </cell>
          <cell r="T1992" t="str">
            <v>NA</v>
          </cell>
          <cell r="U1992" t="str">
            <v>NA</v>
          </cell>
        </row>
        <row r="1993">
          <cell r="A1993" t="str">
            <v>Plate8-N21</v>
          </cell>
          <cell r="B1993">
            <v>1965</v>
          </cell>
          <cell r="C1993">
            <v>8</v>
          </cell>
          <cell r="D1993" t="str">
            <v>17-0907-P3R2_N21_6I_3</v>
          </cell>
          <cell r="E1993" t="str">
            <v>17-0907-P3R2</v>
          </cell>
          <cell r="F1993" t="str">
            <v>N21</v>
          </cell>
          <cell r="G1993" t="str">
            <v>6I</v>
          </cell>
          <cell r="H1993">
            <v>3</v>
          </cell>
          <cell r="I1993" t="str">
            <v>SOS</v>
          </cell>
          <cell r="J1993">
            <v>6.0346847752231232E-6</v>
          </cell>
          <cell r="K1993" t="str">
            <v>I</v>
          </cell>
          <cell r="L1993">
            <v>2</v>
          </cell>
          <cell r="M1993">
            <v>96</v>
          </cell>
          <cell r="N1993">
            <v>5</v>
          </cell>
          <cell r="O1993" t="str">
            <v xml:space="preserve">Human </v>
          </cell>
          <cell r="P1993" t="str">
            <v>S1500+</v>
          </cell>
          <cell r="Q1993" t="str">
            <v>HepaRG</v>
          </cell>
          <cell r="R1993" t="str">
            <v>2D</v>
          </cell>
          <cell r="S1993" t="str">
            <v>NA</v>
          </cell>
          <cell r="T1993" t="str">
            <v>NA</v>
          </cell>
          <cell r="U1993" t="str">
            <v>NA</v>
          </cell>
        </row>
        <row r="1994">
          <cell r="A1994" t="str">
            <v>Plate8-N22</v>
          </cell>
          <cell r="B1994">
            <v>1966</v>
          </cell>
          <cell r="C1994">
            <v>8</v>
          </cell>
          <cell r="D1994" t="str">
            <v>17-0907-P3R2_N22_6I_4</v>
          </cell>
          <cell r="E1994" t="str">
            <v>17-0907-P3R2</v>
          </cell>
          <cell r="F1994" t="str">
            <v>N22</v>
          </cell>
          <cell r="G1994" t="str">
            <v>6I</v>
          </cell>
          <cell r="H1994">
            <v>4</v>
          </cell>
          <cell r="I1994" t="str">
            <v>SOS</v>
          </cell>
          <cell r="J1994">
            <v>6.0346847752231232E-6</v>
          </cell>
          <cell r="K1994" t="str">
            <v>I</v>
          </cell>
          <cell r="L1994">
            <v>2</v>
          </cell>
          <cell r="M1994">
            <v>96</v>
          </cell>
          <cell r="N1994">
            <v>5</v>
          </cell>
          <cell r="O1994" t="str">
            <v xml:space="preserve">Human </v>
          </cell>
          <cell r="P1994" t="str">
            <v>S1500+</v>
          </cell>
          <cell r="Q1994" t="str">
            <v>HepaRG</v>
          </cell>
          <cell r="R1994" t="str">
            <v>2D</v>
          </cell>
          <cell r="S1994" t="str">
            <v>NA</v>
          </cell>
          <cell r="T1994" t="str">
            <v>NA</v>
          </cell>
          <cell r="U1994" t="str">
            <v>NA</v>
          </cell>
        </row>
        <row r="1995">
          <cell r="A1995" t="str">
            <v>Plate8-N3</v>
          </cell>
          <cell r="B1995">
            <v>1933</v>
          </cell>
          <cell r="C1995">
            <v>8</v>
          </cell>
          <cell r="D1995" t="str">
            <v>17-0907-P3R2_N3_6A_3</v>
          </cell>
          <cell r="E1995" t="str">
            <v>17-0907-P3R2</v>
          </cell>
          <cell r="F1995" t="str">
            <v>N3</v>
          </cell>
          <cell r="G1995" t="str">
            <v>6A</v>
          </cell>
          <cell r="H1995">
            <v>3</v>
          </cell>
          <cell r="I1995" t="str">
            <v>SOS</v>
          </cell>
          <cell r="J1995">
            <v>0.06</v>
          </cell>
          <cell r="K1995" t="str">
            <v>A</v>
          </cell>
          <cell r="L1995">
            <v>2</v>
          </cell>
          <cell r="M1995">
            <v>96</v>
          </cell>
          <cell r="N1995">
            <v>5</v>
          </cell>
          <cell r="O1995" t="str">
            <v xml:space="preserve">Human </v>
          </cell>
          <cell r="P1995" t="str">
            <v>S1500+</v>
          </cell>
          <cell r="Q1995" t="str">
            <v>HepaRG</v>
          </cell>
          <cell r="R1995" t="str">
            <v>2D</v>
          </cell>
          <cell r="S1995" t="str">
            <v>NA</v>
          </cell>
          <cell r="T1995" t="str">
            <v>NA</v>
          </cell>
          <cell r="U1995" t="str">
            <v>NA</v>
          </cell>
        </row>
        <row r="1996">
          <cell r="A1996" t="str">
            <v>Plate8-N4</v>
          </cell>
          <cell r="B1996">
            <v>1934</v>
          </cell>
          <cell r="C1996">
            <v>8</v>
          </cell>
          <cell r="D1996" t="str">
            <v>17-0907-P3R2_N4_6A_4</v>
          </cell>
          <cell r="E1996" t="str">
            <v>17-0907-P3R2</v>
          </cell>
          <cell r="F1996" t="str">
            <v>N4</v>
          </cell>
          <cell r="G1996" t="str">
            <v>6A</v>
          </cell>
          <cell r="H1996">
            <v>4</v>
          </cell>
          <cell r="I1996" t="str">
            <v>SOS</v>
          </cell>
          <cell r="J1996">
            <v>0.06</v>
          </cell>
          <cell r="K1996" t="str">
            <v>A</v>
          </cell>
          <cell r="L1996">
            <v>2</v>
          </cell>
          <cell r="M1996">
            <v>96</v>
          </cell>
          <cell r="N1996">
            <v>5</v>
          </cell>
          <cell r="O1996" t="str">
            <v xml:space="preserve">Human </v>
          </cell>
          <cell r="P1996" t="str">
            <v>S1500+</v>
          </cell>
          <cell r="Q1996" t="str">
            <v>HepaRG</v>
          </cell>
          <cell r="R1996" t="str">
            <v>2D</v>
          </cell>
          <cell r="S1996" t="str">
            <v>NA</v>
          </cell>
          <cell r="T1996" t="str">
            <v>NA</v>
          </cell>
          <cell r="U1996" t="str">
            <v>NA</v>
          </cell>
        </row>
        <row r="1997">
          <cell r="A1997" t="str">
            <v>Plate8-N5</v>
          </cell>
          <cell r="B1997">
            <v>1937</v>
          </cell>
          <cell r="C1997">
            <v>8</v>
          </cell>
          <cell r="D1997" t="str">
            <v>17-0907-P3R2_N5_6B_3</v>
          </cell>
          <cell r="E1997" t="str">
            <v>17-0907-P3R2</v>
          </cell>
          <cell r="F1997" t="str">
            <v>N5</v>
          </cell>
          <cell r="G1997" t="str">
            <v>6B</v>
          </cell>
          <cell r="H1997">
            <v>3</v>
          </cell>
          <cell r="I1997" t="str">
            <v>SOS</v>
          </cell>
          <cell r="J1997">
            <v>1.8987341772151896E-2</v>
          </cell>
          <cell r="K1997" t="str">
            <v>B</v>
          </cell>
          <cell r="L1997">
            <v>2</v>
          </cell>
          <cell r="M1997">
            <v>96</v>
          </cell>
          <cell r="N1997">
            <v>5</v>
          </cell>
          <cell r="O1997" t="str">
            <v xml:space="preserve">Human </v>
          </cell>
          <cell r="P1997" t="str">
            <v>S1500+</v>
          </cell>
          <cell r="Q1997" t="str">
            <v>HepaRG</v>
          </cell>
          <cell r="R1997" t="str">
            <v>2D</v>
          </cell>
          <cell r="S1997" t="str">
            <v>NA</v>
          </cell>
          <cell r="T1997" t="str">
            <v>NA</v>
          </cell>
          <cell r="U1997" t="str">
            <v>NA</v>
          </cell>
        </row>
        <row r="1998">
          <cell r="A1998" t="str">
            <v>Plate8-N6</v>
          </cell>
          <cell r="B1998">
            <v>1938</v>
          </cell>
          <cell r="C1998">
            <v>8</v>
          </cell>
          <cell r="D1998" t="str">
            <v>17-0907-P3R2_N6_6B_4</v>
          </cell>
          <cell r="E1998" t="str">
            <v>17-0907-P3R2</v>
          </cell>
          <cell r="F1998" t="str">
            <v>N6</v>
          </cell>
          <cell r="G1998" t="str">
            <v>6B</v>
          </cell>
          <cell r="H1998">
            <v>4</v>
          </cell>
          <cell r="I1998" t="str">
            <v>SOS</v>
          </cell>
          <cell r="J1998">
            <v>1.8987341772151896E-2</v>
          </cell>
          <cell r="K1998" t="str">
            <v>B</v>
          </cell>
          <cell r="L1998">
            <v>2</v>
          </cell>
          <cell r="M1998">
            <v>96</v>
          </cell>
          <cell r="N1998">
            <v>5</v>
          </cell>
          <cell r="O1998" t="str">
            <v xml:space="preserve">Human </v>
          </cell>
          <cell r="P1998" t="str">
            <v>S1500+</v>
          </cell>
          <cell r="Q1998" t="str">
            <v>HepaRG</v>
          </cell>
          <cell r="R1998" t="str">
            <v>2D</v>
          </cell>
          <cell r="S1998" t="str">
            <v>NA</v>
          </cell>
          <cell r="T1998" t="str">
            <v>NA</v>
          </cell>
          <cell r="U1998" t="str">
            <v>NA</v>
          </cell>
        </row>
        <row r="1999">
          <cell r="A1999" t="str">
            <v>Plate8-N7</v>
          </cell>
          <cell r="B1999">
            <v>1941</v>
          </cell>
          <cell r="C1999">
            <v>8</v>
          </cell>
          <cell r="D1999" t="str">
            <v>17-0907-P3R2_N7_6C_3</v>
          </cell>
          <cell r="E1999" t="str">
            <v>17-0907-P3R2</v>
          </cell>
          <cell r="F1999" t="str">
            <v>N7</v>
          </cell>
          <cell r="G1999" t="str">
            <v>6C</v>
          </cell>
          <cell r="H1999">
            <v>3</v>
          </cell>
          <cell r="I1999" t="str">
            <v>SOS</v>
          </cell>
          <cell r="J1999">
            <v>6.0086524595417386E-3</v>
          </cell>
          <cell r="K1999" t="str">
            <v>C</v>
          </cell>
          <cell r="L1999">
            <v>2</v>
          </cell>
          <cell r="M1999">
            <v>96</v>
          </cell>
          <cell r="N1999">
            <v>5</v>
          </cell>
          <cell r="O1999" t="str">
            <v xml:space="preserve">Human </v>
          </cell>
          <cell r="P1999" t="str">
            <v>S1500+</v>
          </cell>
          <cell r="Q1999" t="str">
            <v>HepaRG</v>
          </cell>
          <cell r="R1999" t="str">
            <v>2D</v>
          </cell>
          <cell r="S1999" t="str">
            <v>NA</v>
          </cell>
          <cell r="T1999" t="str">
            <v>NA</v>
          </cell>
          <cell r="U1999" t="str">
            <v>NA</v>
          </cell>
        </row>
        <row r="2000">
          <cell r="A2000" t="str">
            <v>Plate8-N8</v>
          </cell>
          <cell r="B2000">
            <v>1942</v>
          </cell>
          <cell r="C2000">
            <v>8</v>
          </cell>
          <cell r="D2000" t="str">
            <v>17-0907-P3R2_N8_6C_4</v>
          </cell>
          <cell r="E2000" t="str">
            <v>17-0907-P3R2</v>
          </cell>
          <cell r="F2000" t="str">
            <v>N8</v>
          </cell>
          <cell r="G2000" t="str">
            <v>6C</v>
          </cell>
          <cell r="H2000">
            <v>4</v>
          </cell>
          <cell r="I2000" t="str">
            <v>SOS</v>
          </cell>
          <cell r="J2000">
            <v>6.0086524595417386E-3</v>
          </cell>
          <cell r="K2000" t="str">
            <v>C</v>
          </cell>
          <cell r="L2000">
            <v>2</v>
          </cell>
          <cell r="M2000">
            <v>96</v>
          </cell>
          <cell r="N2000">
            <v>5</v>
          </cell>
          <cell r="O2000" t="str">
            <v xml:space="preserve">Human </v>
          </cell>
          <cell r="P2000" t="str">
            <v>S1500+</v>
          </cell>
          <cell r="Q2000" t="str">
            <v>HepaRG</v>
          </cell>
          <cell r="R2000" t="str">
            <v>2D</v>
          </cell>
          <cell r="S2000" t="str">
            <v>NA</v>
          </cell>
          <cell r="T2000" t="str">
            <v>NA</v>
          </cell>
          <cell r="U2000" t="str">
            <v>NA</v>
          </cell>
        </row>
        <row r="2001">
          <cell r="A2001" t="str">
            <v>Plate8-N9</v>
          </cell>
          <cell r="B2001">
            <v>1945</v>
          </cell>
          <cell r="C2001">
            <v>8</v>
          </cell>
          <cell r="D2001" t="str">
            <v>17-0907-P3R2_N9_6D_3</v>
          </cell>
          <cell r="E2001" t="str">
            <v>17-0907-P3R2</v>
          </cell>
          <cell r="F2001" t="str">
            <v>N9</v>
          </cell>
          <cell r="G2001" t="str">
            <v>6D</v>
          </cell>
          <cell r="H2001">
            <v>3</v>
          </cell>
          <cell r="I2001" t="str">
            <v>SOS</v>
          </cell>
          <cell r="J2001">
            <v>1.901472297323335E-3</v>
          </cell>
          <cell r="K2001" t="str">
            <v>D</v>
          </cell>
          <cell r="L2001">
            <v>2</v>
          </cell>
          <cell r="M2001">
            <v>96</v>
          </cell>
          <cell r="N2001">
            <v>5</v>
          </cell>
          <cell r="O2001" t="str">
            <v xml:space="preserve">Human </v>
          </cell>
          <cell r="P2001" t="str">
            <v>S1500+</v>
          </cell>
          <cell r="Q2001" t="str">
            <v>HepaRG</v>
          </cell>
          <cell r="R2001" t="str">
            <v>2D</v>
          </cell>
          <cell r="S2001" t="str">
            <v>NA</v>
          </cell>
          <cell r="T2001" t="str">
            <v>NA</v>
          </cell>
          <cell r="U2001" t="str">
            <v>NA</v>
          </cell>
        </row>
        <row r="2002">
          <cell r="A2002" t="str">
            <v>Plate9-A1</v>
          </cell>
          <cell r="B2002">
            <v>2241</v>
          </cell>
          <cell r="C2002">
            <v>9</v>
          </cell>
          <cell r="D2002" t="str">
            <v>17-0907-P4R2_A1_NTP- CONTROL-1_1</v>
          </cell>
          <cell r="E2002" t="str">
            <v>17-0907-P4R2</v>
          </cell>
          <cell r="F2002" t="str">
            <v>A1</v>
          </cell>
          <cell r="G2002" t="str">
            <v>NTP- CONTROL-1</v>
          </cell>
          <cell r="H2002">
            <v>1</v>
          </cell>
          <cell r="I2002" t="str">
            <v>RNA-control1</v>
          </cell>
          <cell r="J2002" t="str">
            <v>NA</v>
          </cell>
          <cell r="K2002" t="str">
            <v>NA</v>
          </cell>
          <cell r="L2002">
            <v>2</v>
          </cell>
          <cell r="M2002">
            <v>96</v>
          </cell>
          <cell r="N2002">
            <v>5</v>
          </cell>
          <cell r="O2002" t="str">
            <v xml:space="preserve">Human </v>
          </cell>
          <cell r="P2002" t="str">
            <v>S1500+</v>
          </cell>
          <cell r="Q2002" t="str">
            <v>HepaRG</v>
          </cell>
          <cell r="R2002" t="str">
            <v>2D</v>
          </cell>
          <cell r="S2002" t="str">
            <v>NA</v>
          </cell>
          <cell r="T2002" t="str">
            <v>NA</v>
          </cell>
          <cell r="U2002" t="str">
            <v>NA</v>
          </cell>
        </row>
        <row r="2003">
          <cell r="A2003" t="str">
            <v>Plate9-B1</v>
          </cell>
          <cell r="B2003">
            <v>2242</v>
          </cell>
          <cell r="C2003">
            <v>9</v>
          </cell>
          <cell r="D2003" t="str">
            <v>17-0907-P4R2_B1_NTP- CONTROL-2_2</v>
          </cell>
          <cell r="E2003" t="str">
            <v>17-0907-P4R2</v>
          </cell>
          <cell r="F2003" t="str">
            <v>B1</v>
          </cell>
          <cell r="G2003" t="str">
            <v>NTP- CONTROL-2</v>
          </cell>
          <cell r="H2003">
            <v>2</v>
          </cell>
          <cell r="I2003" t="str">
            <v>RNA-control1</v>
          </cell>
          <cell r="J2003" t="str">
            <v>NA</v>
          </cell>
          <cell r="K2003" t="str">
            <v>NA</v>
          </cell>
          <cell r="L2003">
            <v>2</v>
          </cell>
          <cell r="M2003">
            <v>96</v>
          </cell>
          <cell r="N2003">
            <v>5</v>
          </cell>
          <cell r="O2003" t="str">
            <v xml:space="preserve">Human </v>
          </cell>
          <cell r="P2003" t="str">
            <v>S1500+</v>
          </cell>
          <cell r="Q2003" t="str">
            <v>HepaRG</v>
          </cell>
          <cell r="R2003" t="str">
            <v>2D</v>
          </cell>
          <cell r="S2003" t="str">
            <v>NA</v>
          </cell>
          <cell r="T2003" t="str">
            <v>NA</v>
          </cell>
          <cell r="U2003" t="str">
            <v>NA</v>
          </cell>
        </row>
        <row r="2004">
          <cell r="A2004" t="str">
            <v>Plate9-C1</v>
          </cell>
          <cell r="B2004">
            <v>2243</v>
          </cell>
          <cell r="C2004">
            <v>9</v>
          </cell>
          <cell r="D2004" t="str">
            <v>17-0907-P4R2_C1_NTP- CONTROL-3_1</v>
          </cell>
          <cell r="E2004" t="str">
            <v>17-0907-P4R2</v>
          </cell>
          <cell r="F2004" t="str">
            <v>C1</v>
          </cell>
          <cell r="G2004" t="str">
            <v>NTP- CONTROL-3</v>
          </cell>
          <cell r="H2004">
            <v>1</v>
          </cell>
          <cell r="I2004" t="str">
            <v>RNA-control2</v>
          </cell>
          <cell r="J2004" t="str">
            <v>NA</v>
          </cell>
          <cell r="K2004" t="str">
            <v>NA</v>
          </cell>
          <cell r="L2004">
            <v>2</v>
          </cell>
          <cell r="M2004">
            <v>96</v>
          </cell>
          <cell r="N2004">
            <v>5</v>
          </cell>
          <cell r="O2004" t="str">
            <v xml:space="preserve">Human </v>
          </cell>
          <cell r="P2004" t="str">
            <v>S1500+</v>
          </cell>
          <cell r="Q2004" t="str">
            <v>HepaRG</v>
          </cell>
          <cell r="R2004" t="str">
            <v>2D</v>
          </cell>
          <cell r="S2004" t="str">
            <v>NA</v>
          </cell>
          <cell r="T2004" t="str">
            <v>NA</v>
          </cell>
          <cell r="U2004" t="str">
            <v>NA</v>
          </cell>
        </row>
        <row r="2005">
          <cell r="A2005" t="str">
            <v>Plate9-C10</v>
          </cell>
          <cell r="B2005">
            <v>2014</v>
          </cell>
          <cell r="C2005">
            <v>9</v>
          </cell>
          <cell r="D2005" t="str">
            <v>17-0907-P4R2_C10_1D_2</v>
          </cell>
          <cell r="E2005" t="str">
            <v>17-0907-P4R2</v>
          </cell>
          <cell r="F2005" t="str">
            <v>C10</v>
          </cell>
          <cell r="G2005" t="str">
            <v>1D</v>
          </cell>
          <cell r="H2005">
            <v>2</v>
          </cell>
          <cell r="I2005" t="str">
            <v>PEG</v>
          </cell>
          <cell r="J2005">
            <v>1.9014722973233349E-2</v>
          </cell>
          <cell r="K2005" t="str">
            <v>D</v>
          </cell>
          <cell r="L2005">
            <v>2</v>
          </cell>
          <cell r="M2005">
            <v>96</v>
          </cell>
          <cell r="N2005">
            <v>5</v>
          </cell>
          <cell r="O2005" t="str">
            <v xml:space="preserve">Human </v>
          </cell>
          <cell r="P2005" t="str">
            <v>S1500+</v>
          </cell>
          <cell r="Q2005" t="str">
            <v>HepaRG</v>
          </cell>
          <cell r="R2005" t="str">
            <v>2D</v>
          </cell>
          <cell r="S2005" t="str">
            <v>NA</v>
          </cell>
          <cell r="T2005" t="str">
            <v>NA</v>
          </cell>
          <cell r="U2005" t="str">
            <v>NA</v>
          </cell>
        </row>
        <row r="2006">
          <cell r="A2006" t="str">
            <v>Plate9-C11</v>
          </cell>
          <cell r="B2006">
            <v>2017</v>
          </cell>
          <cell r="C2006">
            <v>9</v>
          </cell>
          <cell r="D2006" t="str">
            <v>17-0907-P4R2_C11_1E_1</v>
          </cell>
          <cell r="E2006" t="str">
            <v>17-0907-P4R2</v>
          </cell>
          <cell r="F2006" t="str">
            <v>C11</v>
          </cell>
          <cell r="G2006" t="str">
            <v>1E</v>
          </cell>
          <cell r="H2006">
            <v>1</v>
          </cell>
          <cell r="I2006" t="str">
            <v>PEG</v>
          </cell>
          <cell r="J2006">
            <v>6.0173173965928318E-3</v>
          </cell>
          <cell r="K2006" t="str">
            <v>E</v>
          </cell>
          <cell r="L2006">
            <v>2</v>
          </cell>
          <cell r="M2006">
            <v>96</v>
          </cell>
          <cell r="N2006">
            <v>5</v>
          </cell>
          <cell r="O2006" t="str">
            <v xml:space="preserve">Human </v>
          </cell>
          <cell r="P2006" t="str">
            <v>S1500+</v>
          </cell>
          <cell r="Q2006" t="str">
            <v>HepaRG</v>
          </cell>
          <cell r="R2006" t="str">
            <v>2D</v>
          </cell>
          <cell r="S2006" t="str">
            <v>NA</v>
          </cell>
          <cell r="T2006" t="str">
            <v>NA</v>
          </cell>
          <cell r="U2006" t="str">
            <v>NA</v>
          </cell>
        </row>
        <row r="2007">
          <cell r="A2007" t="str">
            <v>Plate9-C12</v>
          </cell>
          <cell r="B2007">
            <v>2018</v>
          </cell>
          <cell r="C2007">
            <v>9</v>
          </cell>
          <cell r="D2007" t="str">
            <v>17-0907-P4R2_C12_1E_2</v>
          </cell>
          <cell r="E2007" t="str">
            <v>17-0907-P4R2</v>
          </cell>
          <cell r="F2007" t="str">
            <v>C12</v>
          </cell>
          <cell r="G2007" t="str">
            <v>1E</v>
          </cell>
          <cell r="H2007">
            <v>2</v>
          </cell>
          <cell r="I2007" t="str">
            <v>PEG</v>
          </cell>
          <cell r="J2007">
            <v>6.0173173965928318E-3</v>
          </cell>
          <cell r="K2007" t="str">
            <v>E</v>
          </cell>
          <cell r="L2007">
            <v>2</v>
          </cell>
          <cell r="M2007">
            <v>96</v>
          </cell>
          <cell r="N2007">
            <v>5</v>
          </cell>
          <cell r="O2007" t="str">
            <v xml:space="preserve">Human </v>
          </cell>
          <cell r="P2007" t="str">
            <v>S1500+</v>
          </cell>
          <cell r="Q2007" t="str">
            <v>HepaRG</v>
          </cell>
          <cell r="R2007" t="str">
            <v>2D</v>
          </cell>
          <cell r="S2007" t="str">
            <v>NA</v>
          </cell>
          <cell r="T2007" t="str">
            <v>NA</v>
          </cell>
          <cell r="U2007" t="str">
            <v>NA</v>
          </cell>
        </row>
        <row r="2008">
          <cell r="A2008" t="str">
            <v>Plate9-C13</v>
          </cell>
          <cell r="B2008">
            <v>2217</v>
          </cell>
          <cell r="C2008">
            <v>9</v>
          </cell>
          <cell r="D2008" t="str">
            <v>17-0907-P4R2_C13_Media _1</v>
          </cell>
          <cell r="E2008" t="str">
            <v>17-0907-P4R2</v>
          </cell>
          <cell r="F2008" t="str">
            <v>C13</v>
          </cell>
          <cell r="G2008" t="str">
            <v>Media</v>
          </cell>
          <cell r="H2008">
            <v>1</v>
          </cell>
          <cell r="I2008" t="str">
            <v>Media control</v>
          </cell>
          <cell r="J2008">
            <v>0</v>
          </cell>
          <cell r="K2008" t="str">
            <v>NA</v>
          </cell>
          <cell r="L2008">
            <v>2</v>
          </cell>
          <cell r="M2008">
            <v>96</v>
          </cell>
          <cell r="N2008">
            <v>5</v>
          </cell>
          <cell r="O2008" t="str">
            <v xml:space="preserve">Human </v>
          </cell>
          <cell r="P2008" t="str">
            <v>S1500+</v>
          </cell>
          <cell r="Q2008" t="str">
            <v>HepaRG</v>
          </cell>
          <cell r="R2008" t="str">
            <v>2D</v>
          </cell>
          <cell r="S2008" t="str">
            <v>NA</v>
          </cell>
          <cell r="T2008" t="str">
            <v>NA</v>
          </cell>
          <cell r="U2008" t="str">
            <v>NA</v>
          </cell>
        </row>
        <row r="2009">
          <cell r="A2009" t="str">
            <v>Plate9-C14</v>
          </cell>
          <cell r="B2009">
            <v>2218</v>
          </cell>
          <cell r="C2009">
            <v>9</v>
          </cell>
          <cell r="D2009" t="str">
            <v>17-0907-P4R2_C14_Media _2</v>
          </cell>
          <cell r="E2009" t="str">
            <v>17-0907-P4R2</v>
          </cell>
          <cell r="F2009" t="str">
            <v>C14</v>
          </cell>
          <cell r="G2009" t="str">
            <v>Media</v>
          </cell>
          <cell r="H2009">
            <v>2</v>
          </cell>
          <cell r="I2009" t="str">
            <v>Media control</v>
          </cell>
          <cell r="J2009">
            <v>0</v>
          </cell>
          <cell r="K2009" t="str">
            <v>NA</v>
          </cell>
          <cell r="L2009">
            <v>2</v>
          </cell>
          <cell r="M2009">
            <v>96</v>
          </cell>
          <cell r="N2009">
            <v>5</v>
          </cell>
          <cell r="O2009" t="str">
            <v xml:space="preserve">Human </v>
          </cell>
          <cell r="P2009" t="str">
            <v>S1500+</v>
          </cell>
          <cell r="Q2009" t="str">
            <v>HepaRG</v>
          </cell>
          <cell r="R2009" t="str">
            <v>2D</v>
          </cell>
          <cell r="S2009" t="str">
            <v>NA</v>
          </cell>
          <cell r="T2009" t="str">
            <v>NA</v>
          </cell>
          <cell r="U2009" t="str">
            <v>NA</v>
          </cell>
        </row>
        <row r="2010">
          <cell r="A2010" t="str">
            <v>Plate9-C15</v>
          </cell>
          <cell r="B2010">
            <v>2021</v>
          </cell>
          <cell r="C2010">
            <v>9</v>
          </cell>
          <cell r="D2010" t="str">
            <v>17-0907-P4R2_C15_1F_1</v>
          </cell>
          <cell r="E2010" t="str">
            <v>17-0907-P4R2</v>
          </cell>
          <cell r="F2010" t="str">
            <v>C15</v>
          </cell>
          <cell r="G2010" t="str">
            <v>1F</v>
          </cell>
          <cell r="H2010">
            <v>1</v>
          </cell>
          <cell r="I2010" t="str">
            <v>PEG</v>
          </cell>
          <cell r="J2010">
            <v>1.9042143660103897E-3</v>
          </cell>
          <cell r="K2010" t="str">
            <v>F</v>
          </cell>
          <cell r="L2010">
            <v>2</v>
          </cell>
          <cell r="M2010">
            <v>96</v>
          </cell>
          <cell r="N2010">
            <v>5</v>
          </cell>
          <cell r="O2010" t="str">
            <v xml:space="preserve">Human </v>
          </cell>
          <cell r="P2010" t="str">
            <v>S1500+</v>
          </cell>
          <cell r="Q2010" t="str">
            <v>HepaRG</v>
          </cell>
          <cell r="R2010" t="str">
            <v>2D</v>
          </cell>
          <cell r="S2010" t="str">
            <v>NA</v>
          </cell>
          <cell r="T2010" t="str">
            <v>NA</v>
          </cell>
          <cell r="U2010" t="str">
            <v>NA</v>
          </cell>
        </row>
        <row r="2011">
          <cell r="A2011" t="str">
            <v>Plate9-C16</v>
          </cell>
          <cell r="B2011">
            <v>2022</v>
          </cell>
          <cell r="C2011">
            <v>9</v>
          </cell>
          <cell r="D2011" t="str">
            <v>17-0907-P4R2_C16_1F_2</v>
          </cell>
          <cell r="E2011" t="str">
            <v>17-0907-P4R2</v>
          </cell>
          <cell r="F2011" t="str">
            <v>C16</v>
          </cell>
          <cell r="G2011" t="str">
            <v>1F</v>
          </cell>
          <cell r="H2011">
            <v>2</v>
          </cell>
          <cell r="I2011" t="str">
            <v>PEG</v>
          </cell>
          <cell r="J2011">
            <v>1.9042143660103897E-3</v>
          </cell>
          <cell r="K2011" t="str">
            <v>F</v>
          </cell>
          <cell r="L2011">
            <v>2</v>
          </cell>
          <cell r="M2011">
            <v>96</v>
          </cell>
          <cell r="N2011">
            <v>5</v>
          </cell>
          <cell r="O2011" t="str">
            <v xml:space="preserve">Human </v>
          </cell>
          <cell r="P2011" t="str">
            <v>S1500+</v>
          </cell>
          <cell r="Q2011" t="str">
            <v>HepaRG</v>
          </cell>
          <cell r="R2011" t="str">
            <v>2D</v>
          </cell>
          <cell r="S2011" t="str">
            <v>NA</v>
          </cell>
          <cell r="T2011" t="str">
            <v>NA</v>
          </cell>
          <cell r="U2011" t="str">
            <v>NA</v>
          </cell>
        </row>
        <row r="2012">
          <cell r="A2012" t="str">
            <v>Plate9-C17</v>
          </cell>
          <cell r="B2012">
            <v>2025</v>
          </cell>
          <cell r="C2012">
            <v>9</v>
          </cell>
          <cell r="D2012" t="str">
            <v>17-0907-P4R2_C17_1G_1</v>
          </cell>
          <cell r="E2012" t="str">
            <v>17-0907-P4R2</v>
          </cell>
          <cell r="F2012" t="str">
            <v>C17</v>
          </cell>
          <cell r="G2012" t="str">
            <v>1G</v>
          </cell>
          <cell r="H2012">
            <v>1</v>
          </cell>
          <cell r="I2012" t="str">
            <v>PEG</v>
          </cell>
          <cell r="J2012">
            <v>6.0259948291468024E-4</v>
          </cell>
          <cell r="K2012" t="str">
            <v>G</v>
          </cell>
          <cell r="L2012">
            <v>2</v>
          </cell>
          <cell r="M2012">
            <v>96</v>
          </cell>
          <cell r="N2012">
            <v>5</v>
          </cell>
          <cell r="O2012" t="str">
            <v xml:space="preserve">Human </v>
          </cell>
          <cell r="P2012" t="str">
            <v>S1500+</v>
          </cell>
          <cell r="Q2012" t="str">
            <v>HepaRG</v>
          </cell>
          <cell r="R2012" t="str">
            <v>2D</v>
          </cell>
          <cell r="S2012" t="str">
            <v>NA</v>
          </cell>
          <cell r="T2012" t="str">
            <v>NA</v>
          </cell>
          <cell r="U2012" t="str">
            <v>NA</v>
          </cell>
        </row>
        <row r="2013">
          <cell r="A2013" t="str">
            <v>Plate9-C18</v>
          </cell>
          <cell r="B2013">
            <v>2026</v>
          </cell>
          <cell r="C2013">
            <v>9</v>
          </cell>
          <cell r="D2013" t="str">
            <v>17-0907-P4R2_C18_1G_2</v>
          </cell>
          <cell r="E2013" t="str">
            <v>17-0907-P4R2</v>
          </cell>
          <cell r="F2013" t="str">
            <v>C18</v>
          </cell>
          <cell r="G2013" t="str">
            <v>1G</v>
          </cell>
          <cell r="H2013">
            <v>2</v>
          </cell>
          <cell r="I2013" t="str">
            <v>PEG</v>
          </cell>
          <cell r="J2013">
            <v>6.0259948291468024E-4</v>
          </cell>
          <cell r="K2013" t="str">
            <v>G</v>
          </cell>
          <cell r="L2013">
            <v>2</v>
          </cell>
          <cell r="M2013">
            <v>96</v>
          </cell>
          <cell r="N2013">
            <v>5</v>
          </cell>
          <cell r="O2013" t="str">
            <v xml:space="preserve">Human </v>
          </cell>
          <cell r="P2013" t="str">
            <v>S1500+</v>
          </cell>
          <cell r="Q2013" t="str">
            <v>HepaRG</v>
          </cell>
          <cell r="R2013" t="str">
            <v>2D</v>
          </cell>
          <cell r="S2013" t="str">
            <v>NA</v>
          </cell>
          <cell r="T2013" t="str">
            <v>NA</v>
          </cell>
          <cell r="U2013" t="str">
            <v>NA</v>
          </cell>
        </row>
        <row r="2014">
          <cell r="A2014" t="str">
            <v>Plate9-C19</v>
          </cell>
          <cell r="B2014">
            <v>2029</v>
          </cell>
          <cell r="C2014">
            <v>9</v>
          </cell>
          <cell r="D2014" t="str">
            <v>17-0907-P4R2_C19_1H_1</v>
          </cell>
          <cell r="E2014" t="str">
            <v>17-0907-P4R2</v>
          </cell>
          <cell r="F2014" t="str">
            <v>C19</v>
          </cell>
          <cell r="G2014" t="str">
            <v>1H</v>
          </cell>
          <cell r="H2014">
            <v>1</v>
          </cell>
          <cell r="I2014" t="str">
            <v>PEG</v>
          </cell>
          <cell r="J2014">
            <v>1.9069603889705069E-4</v>
          </cell>
          <cell r="K2014" t="str">
            <v>H</v>
          </cell>
          <cell r="L2014">
            <v>2</v>
          </cell>
          <cell r="M2014">
            <v>96</v>
          </cell>
          <cell r="N2014">
            <v>5</v>
          </cell>
          <cell r="O2014" t="str">
            <v xml:space="preserve">Human </v>
          </cell>
          <cell r="P2014" t="str">
            <v>S1500+</v>
          </cell>
          <cell r="Q2014" t="str">
            <v>HepaRG</v>
          </cell>
          <cell r="R2014" t="str">
            <v>2D</v>
          </cell>
          <cell r="S2014" t="str">
            <v>NA</v>
          </cell>
          <cell r="T2014" t="str">
            <v>NA</v>
          </cell>
          <cell r="U2014" t="str">
            <v>NA</v>
          </cell>
        </row>
        <row r="2015">
          <cell r="A2015" t="str">
            <v>Plate9-C20</v>
          </cell>
          <cell r="B2015">
            <v>2030</v>
          </cell>
          <cell r="C2015">
            <v>9</v>
          </cell>
          <cell r="D2015" t="str">
            <v>17-0907-P4R2_C20_1H_2</v>
          </cell>
          <cell r="E2015" t="str">
            <v>17-0907-P4R2</v>
          </cell>
          <cell r="F2015" t="str">
            <v>C20</v>
          </cell>
          <cell r="G2015" t="str">
            <v>1H</v>
          </cell>
          <cell r="H2015">
            <v>2</v>
          </cell>
          <cell r="I2015" t="str">
            <v>PEG</v>
          </cell>
          <cell r="J2015">
            <v>1.9069603889705069E-4</v>
          </cell>
          <cell r="K2015" t="str">
            <v>H</v>
          </cell>
          <cell r="L2015">
            <v>2</v>
          </cell>
          <cell r="M2015">
            <v>96</v>
          </cell>
          <cell r="N2015">
            <v>5</v>
          </cell>
          <cell r="O2015" t="str">
            <v xml:space="preserve">Human </v>
          </cell>
          <cell r="P2015" t="str">
            <v>S1500+</v>
          </cell>
          <cell r="Q2015" t="str">
            <v>HepaRG</v>
          </cell>
          <cell r="R2015" t="str">
            <v>2D</v>
          </cell>
          <cell r="S2015" t="str">
            <v>NA</v>
          </cell>
          <cell r="T2015" t="str">
            <v>NA</v>
          </cell>
          <cell r="U2015" t="str">
            <v>NA</v>
          </cell>
        </row>
        <row r="2016">
          <cell r="A2016" t="str">
            <v>Plate9-C21</v>
          </cell>
          <cell r="B2016">
            <v>2033</v>
          </cell>
          <cell r="C2016">
            <v>9</v>
          </cell>
          <cell r="D2016" t="str">
            <v>17-0907-P4R2_C21_1I_1</v>
          </cell>
          <cell r="E2016" t="str">
            <v>17-0907-P4R2</v>
          </cell>
          <cell r="F2016" t="str">
            <v>C21</v>
          </cell>
          <cell r="G2016" t="str">
            <v>1I</v>
          </cell>
          <cell r="H2016">
            <v>1</v>
          </cell>
          <cell r="I2016" t="str">
            <v>PEG</v>
          </cell>
          <cell r="J2016">
            <v>6.0346847752231229E-5</v>
          </cell>
          <cell r="K2016" t="str">
            <v>I</v>
          </cell>
          <cell r="L2016">
            <v>2</v>
          </cell>
          <cell r="M2016">
            <v>96</v>
          </cell>
          <cell r="N2016">
            <v>5</v>
          </cell>
          <cell r="O2016" t="str">
            <v xml:space="preserve">Human </v>
          </cell>
          <cell r="P2016" t="str">
            <v>S1500+</v>
          </cell>
          <cell r="Q2016" t="str">
            <v>HepaRG</v>
          </cell>
          <cell r="R2016" t="str">
            <v>2D</v>
          </cell>
          <cell r="S2016" t="str">
            <v>NA</v>
          </cell>
          <cell r="T2016" t="str">
            <v>NA</v>
          </cell>
          <cell r="U2016" t="str">
            <v>NA</v>
          </cell>
        </row>
        <row r="2017">
          <cell r="A2017" t="str">
            <v>Plate9-C22</v>
          </cell>
          <cell r="B2017">
            <v>2034</v>
          </cell>
          <cell r="C2017">
            <v>9</v>
          </cell>
          <cell r="D2017" t="str">
            <v>17-0907-P4R2_C22_1I_2</v>
          </cell>
          <cell r="E2017" t="str">
            <v>17-0907-P4R2</v>
          </cell>
          <cell r="F2017" t="str">
            <v>C22</v>
          </cell>
          <cell r="G2017" t="str">
            <v>1I</v>
          </cell>
          <cell r="H2017">
            <v>2</v>
          </cell>
          <cell r="I2017" t="str">
            <v>PEG</v>
          </cell>
          <cell r="J2017">
            <v>6.0346847752231229E-5</v>
          </cell>
          <cell r="K2017" t="str">
            <v>I</v>
          </cell>
          <cell r="L2017">
            <v>2</v>
          </cell>
          <cell r="M2017">
            <v>96</v>
          </cell>
          <cell r="N2017">
            <v>5</v>
          </cell>
          <cell r="O2017" t="str">
            <v xml:space="preserve">Human </v>
          </cell>
          <cell r="P2017" t="str">
            <v>S1500+</v>
          </cell>
          <cell r="Q2017" t="str">
            <v>HepaRG</v>
          </cell>
          <cell r="R2017" t="str">
            <v>2D</v>
          </cell>
          <cell r="S2017" t="str">
            <v>NA</v>
          </cell>
          <cell r="T2017" t="str">
            <v>NA</v>
          </cell>
          <cell r="U2017" t="str">
            <v>NA</v>
          </cell>
        </row>
        <row r="2018">
          <cell r="A2018" t="str">
            <v>Plate9-C3</v>
          </cell>
          <cell r="B2018">
            <v>2001</v>
          </cell>
          <cell r="C2018">
            <v>9</v>
          </cell>
          <cell r="D2018" t="str">
            <v>17-0907-P4R2_C3_1A_1</v>
          </cell>
          <cell r="E2018" t="str">
            <v>17-0907-P4R2</v>
          </cell>
          <cell r="F2018" t="str">
            <v>C3</v>
          </cell>
          <cell r="G2018" t="str">
            <v>1A</v>
          </cell>
          <cell r="H2018">
            <v>1</v>
          </cell>
          <cell r="I2018" t="str">
            <v>PEG</v>
          </cell>
          <cell r="J2018">
            <v>0.6</v>
          </cell>
          <cell r="K2018" t="str">
            <v>A</v>
          </cell>
          <cell r="L2018">
            <v>2</v>
          </cell>
          <cell r="M2018">
            <v>96</v>
          </cell>
          <cell r="N2018">
            <v>5</v>
          </cell>
          <cell r="O2018" t="str">
            <v xml:space="preserve">Human </v>
          </cell>
          <cell r="P2018" t="str">
            <v>S1500+</v>
          </cell>
          <cell r="Q2018" t="str">
            <v>HepaRG</v>
          </cell>
          <cell r="R2018" t="str">
            <v>2D</v>
          </cell>
          <cell r="S2018" t="str">
            <v>NA</v>
          </cell>
          <cell r="T2018" t="str">
            <v>NA</v>
          </cell>
          <cell r="U2018" t="str">
            <v>NA</v>
          </cell>
        </row>
        <row r="2019">
          <cell r="A2019" t="str">
            <v>Plate9-C4</v>
          </cell>
          <cell r="B2019">
            <v>2002</v>
          </cell>
          <cell r="C2019">
            <v>9</v>
          </cell>
          <cell r="D2019" t="str">
            <v>17-0907-P4R2_C4_1A_2</v>
          </cell>
          <cell r="E2019" t="str">
            <v>17-0907-P4R2</v>
          </cell>
          <cell r="F2019" t="str">
            <v>C4</v>
          </cell>
          <cell r="G2019" t="str">
            <v>1A</v>
          </cell>
          <cell r="H2019">
            <v>2</v>
          </cell>
          <cell r="I2019" t="str">
            <v>PEG</v>
          </cell>
          <cell r="J2019">
            <v>0.6</v>
          </cell>
          <cell r="K2019" t="str">
            <v>A</v>
          </cell>
          <cell r="L2019">
            <v>2</v>
          </cell>
          <cell r="M2019">
            <v>96</v>
          </cell>
          <cell r="N2019">
            <v>5</v>
          </cell>
          <cell r="O2019" t="str">
            <v xml:space="preserve">Human </v>
          </cell>
          <cell r="P2019" t="str">
            <v>S1500+</v>
          </cell>
          <cell r="Q2019" t="str">
            <v>HepaRG</v>
          </cell>
          <cell r="R2019" t="str">
            <v>2D</v>
          </cell>
          <cell r="S2019" t="str">
            <v>NA</v>
          </cell>
          <cell r="T2019" t="str">
            <v>NA</v>
          </cell>
          <cell r="U2019" t="str">
            <v>NA</v>
          </cell>
        </row>
        <row r="2020">
          <cell r="A2020" t="str">
            <v>Plate9-C5</v>
          </cell>
          <cell r="B2020">
            <v>2005</v>
          </cell>
          <cell r="C2020">
            <v>9</v>
          </cell>
          <cell r="D2020" t="str">
            <v>17-0907-P4R2_C5_1B_1</v>
          </cell>
          <cell r="E2020" t="str">
            <v>17-0907-P4R2</v>
          </cell>
          <cell r="F2020" t="str">
            <v>C5</v>
          </cell>
          <cell r="G2020" t="str">
            <v>1B</v>
          </cell>
          <cell r="H2020">
            <v>1</v>
          </cell>
          <cell r="I2020" t="str">
            <v>PEG</v>
          </cell>
          <cell r="J2020">
            <v>0.18987341772151897</v>
          </cell>
          <cell r="K2020" t="str">
            <v>B</v>
          </cell>
          <cell r="L2020">
            <v>2</v>
          </cell>
          <cell r="M2020">
            <v>96</v>
          </cell>
          <cell r="N2020">
            <v>5</v>
          </cell>
          <cell r="O2020" t="str">
            <v xml:space="preserve">Human </v>
          </cell>
          <cell r="P2020" t="str">
            <v>S1500+</v>
          </cell>
          <cell r="Q2020" t="str">
            <v>HepaRG</v>
          </cell>
          <cell r="R2020" t="str">
            <v>2D</v>
          </cell>
          <cell r="S2020" t="str">
            <v>NA</v>
          </cell>
          <cell r="T2020" t="str">
            <v>NA</v>
          </cell>
          <cell r="U2020" t="str">
            <v>NA</v>
          </cell>
        </row>
        <row r="2021">
          <cell r="A2021" t="str">
            <v>Plate9-C6</v>
          </cell>
          <cell r="B2021">
            <v>2006</v>
          </cell>
          <cell r="C2021">
            <v>9</v>
          </cell>
          <cell r="D2021" t="str">
            <v>17-0907-P4R2_C6_1B_2</v>
          </cell>
          <cell r="E2021" t="str">
            <v>17-0907-P4R2</v>
          </cell>
          <cell r="F2021" t="str">
            <v>C6</v>
          </cell>
          <cell r="G2021" t="str">
            <v>1B</v>
          </cell>
          <cell r="H2021">
            <v>2</v>
          </cell>
          <cell r="I2021" t="str">
            <v>PEG</v>
          </cell>
          <cell r="J2021">
            <v>0.18987341772151897</v>
          </cell>
          <cell r="K2021" t="str">
            <v>B</v>
          </cell>
          <cell r="L2021">
            <v>2</v>
          </cell>
          <cell r="M2021">
            <v>96</v>
          </cell>
          <cell r="N2021">
            <v>5</v>
          </cell>
          <cell r="O2021" t="str">
            <v xml:space="preserve">Human </v>
          </cell>
          <cell r="P2021" t="str">
            <v>S1500+</v>
          </cell>
          <cell r="Q2021" t="str">
            <v>HepaRG</v>
          </cell>
          <cell r="R2021" t="str">
            <v>2D</v>
          </cell>
          <cell r="S2021" t="str">
            <v>NA</v>
          </cell>
          <cell r="T2021" t="str">
            <v>NA</v>
          </cell>
          <cell r="U2021" t="str">
            <v>NA</v>
          </cell>
        </row>
        <row r="2022">
          <cell r="A2022" t="str">
            <v>Plate9-C7</v>
          </cell>
          <cell r="B2022">
            <v>2009</v>
          </cell>
          <cell r="C2022">
            <v>9</v>
          </cell>
          <cell r="D2022" t="str">
            <v>17-0907-P4R2_C7_1C_1</v>
          </cell>
          <cell r="E2022" t="str">
            <v>17-0907-P4R2</v>
          </cell>
          <cell r="F2022" t="str">
            <v>C7</v>
          </cell>
          <cell r="G2022" t="str">
            <v>1C</v>
          </cell>
          <cell r="H2022">
            <v>1</v>
          </cell>
          <cell r="I2022" t="str">
            <v>PEG</v>
          </cell>
          <cell r="J2022">
            <v>6.0086524595417391E-2</v>
          </cell>
          <cell r="K2022" t="str">
            <v>C</v>
          </cell>
          <cell r="L2022">
            <v>2</v>
          </cell>
          <cell r="M2022">
            <v>96</v>
          </cell>
          <cell r="N2022">
            <v>5</v>
          </cell>
          <cell r="O2022" t="str">
            <v xml:space="preserve">Human </v>
          </cell>
          <cell r="P2022" t="str">
            <v>S1500+</v>
          </cell>
          <cell r="Q2022" t="str">
            <v>HepaRG</v>
          </cell>
          <cell r="R2022" t="str">
            <v>2D</v>
          </cell>
          <cell r="S2022" t="str">
            <v>NA</v>
          </cell>
          <cell r="T2022" t="str">
            <v>NA</v>
          </cell>
          <cell r="U2022" t="str">
            <v>NA</v>
          </cell>
        </row>
        <row r="2023">
          <cell r="A2023" t="str">
            <v>Plate9-C8</v>
          </cell>
          <cell r="B2023">
            <v>2010</v>
          </cell>
          <cell r="C2023">
            <v>9</v>
          </cell>
          <cell r="D2023" t="str">
            <v>17-0907-P4R2_C8_1C_2</v>
          </cell>
          <cell r="E2023" t="str">
            <v>17-0907-P4R2</v>
          </cell>
          <cell r="F2023" t="str">
            <v>C8</v>
          </cell>
          <cell r="G2023" t="str">
            <v>1C</v>
          </cell>
          <cell r="H2023">
            <v>2</v>
          </cell>
          <cell r="I2023" t="str">
            <v>PEG</v>
          </cell>
          <cell r="J2023">
            <v>6.0086524595417391E-2</v>
          </cell>
          <cell r="K2023" t="str">
            <v>C</v>
          </cell>
          <cell r="L2023">
            <v>2</v>
          </cell>
          <cell r="M2023">
            <v>96</v>
          </cell>
          <cell r="N2023">
            <v>5</v>
          </cell>
          <cell r="O2023" t="str">
            <v xml:space="preserve">Human </v>
          </cell>
          <cell r="P2023" t="str">
            <v>S1500+</v>
          </cell>
          <cell r="Q2023" t="str">
            <v>HepaRG</v>
          </cell>
          <cell r="R2023" t="str">
            <v>2D</v>
          </cell>
          <cell r="S2023" t="str">
            <v>NA</v>
          </cell>
          <cell r="T2023" t="str">
            <v>NA</v>
          </cell>
          <cell r="U2023" t="str">
            <v>NA</v>
          </cell>
        </row>
        <row r="2024">
          <cell r="A2024" t="str">
            <v>Plate9-C9</v>
          </cell>
          <cell r="B2024">
            <v>2013</v>
          </cell>
          <cell r="C2024">
            <v>9</v>
          </cell>
          <cell r="D2024" t="str">
            <v>17-0907-P4R2_C9_1D_1</v>
          </cell>
          <cell r="E2024" t="str">
            <v>17-0907-P4R2</v>
          </cell>
          <cell r="F2024" t="str">
            <v>C9</v>
          </cell>
          <cell r="G2024" t="str">
            <v>1D</v>
          </cell>
          <cell r="H2024">
            <v>1</v>
          </cell>
          <cell r="I2024" t="str">
            <v>PEG</v>
          </cell>
          <cell r="J2024">
            <v>1.9014722973233349E-2</v>
          </cell>
          <cell r="K2024" t="str">
            <v>D</v>
          </cell>
          <cell r="L2024">
            <v>2</v>
          </cell>
          <cell r="M2024">
            <v>96</v>
          </cell>
          <cell r="N2024">
            <v>5</v>
          </cell>
          <cell r="O2024" t="str">
            <v xml:space="preserve">Human </v>
          </cell>
          <cell r="P2024" t="str">
            <v>S1500+</v>
          </cell>
          <cell r="Q2024" t="str">
            <v>HepaRG</v>
          </cell>
          <cell r="R2024" t="str">
            <v>2D</v>
          </cell>
          <cell r="S2024" t="str">
            <v>NA</v>
          </cell>
          <cell r="T2024" t="str">
            <v>NA</v>
          </cell>
          <cell r="U2024" t="str">
            <v>NA</v>
          </cell>
        </row>
        <row r="2025">
          <cell r="A2025" t="str">
            <v>Plate9-D1</v>
          </cell>
          <cell r="B2025">
            <v>2244</v>
          </cell>
          <cell r="C2025">
            <v>9</v>
          </cell>
          <cell r="D2025" t="str">
            <v>17-0907-P4R2_D1_NTP- CONTROL-4_2</v>
          </cell>
          <cell r="E2025" t="str">
            <v>17-0907-P4R2</v>
          </cell>
          <cell r="F2025" t="str">
            <v>D1</v>
          </cell>
          <cell r="G2025" t="str">
            <v>NTP- CONTROL-4</v>
          </cell>
          <cell r="H2025">
            <v>2</v>
          </cell>
          <cell r="I2025" t="str">
            <v>RNA-control2</v>
          </cell>
          <cell r="J2025" t="str">
            <v>NA</v>
          </cell>
          <cell r="K2025" t="str">
            <v>NA</v>
          </cell>
          <cell r="L2025">
            <v>2</v>
          </cell>
          <cell r="M2025">
            <v>96</v>
          </cell>
          <cell r="N2025">
            <v>5</v>
          </cell>
          <cell r="O2025" t="str">
            <v xml:space="preserve">Human </v>
          </cell>
          <cell r="P2025" t="str">
            <v>S1500+</v>
          </cell>
          <cell r="Q2025" t="str">
            <v>HepaRG</v>
          </cell>
          <cell r="R2025" t="str">
            <v>2D</v>
          </cell>
          <cell r="S2025" t="str">
            <v>NA</v>
          </cell>
          <cell r="T2025" t="str">
            <v>NA</v>
          </cell>
          <cell r="U2025" t="str">
            <v>NA</v>
          </cell>
        </row>
        <row r="2026">
          <cell r="A2026" t="str">
            <v>Plate9-D10</v>
          </cell>
          <cell r="B2026">
            <v>2016</v>
          </cell>
          <cell r="C2026">
            <v>9</v>
          </cell>
          <cell r="D2026" t="str">
            <v>17-0907-P4R2_D10_1D_4</v>
          </cell>
          <cell r="E2026" t="str">
            <v>17-0907-P4R2</v>
          </cell>
          <cell r="F2026" t="str">
            <v>D10</v>
          </cell>
          <cell r="G2026" t="str">
            <v>1D</v>
          </cell>
          <cell r="H2026">
            <v>4</v>
          </cell>
          <cell r="I2026" t="str">
            <v>PEG</v>
          </cell>
          <cell r="J2026">
            <v>1.9014722973233349E-2</v>
          </cell>
          <cell r="K2026" t="str">
            <v>D</v>
          </cell>
          <cell r="L2026">
            <v>2</v>
          </cell>
          <cell r="M2026">
            <v>96</v>
          </cell>
          <cell r="N2026">
            <v>5</v>
          </cell>
          <cell r="O2026" t="str">
            <v xml:space="preserve">Human </v>
          </cell>
          <cell r="P2026" t="str">
            <v>S1500+</v>
          </cell>
          <cell r="Q2026" t="str">
            <v>HepaRG</v>
          </cell>
          <cell r="R2026" t="str">
            <v>2D</v>
          </cell>
          <cell r="S2026" t="str">
            <v>NA</v>
          </cell>
          <cell r="T2026" t="str">
            <v>NA</v>
          </cell>
          <cell r="U2026" t="str">
            <v>NA</v>
          </cell>
        </row>
        <row r="2027">
          <cell r="A2027" t="str">
            <v>Plate9-D11</v>
          </cell>
          <cell r="B2027">
            <v>2019</v>
          </cell>
          <cell r="C2027">
            <v>9</v>
          </cell>
          <cell r="D2027" t="str">
            <v>17-0907-P4R2_D11_1E_3</v>
          </cell>
          <cell r="E2027" t="str">
            <v>17-0907-P4R2</v>
          </cell>
          <cell r="F2027" t="str">
            <v>D11</v>
          </cell>
          <cell r="G2027" t="str">
            <v>1E</v>
          </cell>
          <cell r="H2027">
            <v>3</v>
          </cell>
          <cell r="I2027" t="str">
            <v>PEG</v>
          </cell>
          <cell r="J2027">
            <v>6.0173173965928318E-3</v>
          </cell>
          <cell r="K2027" t="str">
            <v>E</v>
          </cell>
          <cell r="L2027">
            <v>2</v>
          </cell>
          <cell r="M2027">
            <v>96</v>
          </cell>
          <cell r="N2027">
            <v>5</v>
          </cell>
          <cell r="O2027" t="str">
            <v xml:space="preserve">Human </v>
          </cell>
          <cell r="P2027" t="str">
            <v>S1500+</v>
          </cell>
          <cell r="Q2027" t="str">
            <v>HepaRG</v>
          </cell>
          <cell r="R2027" t="str">
            <v>2D</v>
          </cell>
          <cell r="S2027" t="str">
            <v>NA</v>
          </cell>
          <cell r="T2027" t="str">
            <v>NA</v>
          </cell>
          <cell r="U2027" t="str">
            <v>NA</v>
          </cell>
        </row>
        <row r="2028">
          <cell r="A2028" t="str">
            <v>Plate9-D12</v>
          </cell>
          <cell r="B2028">
            <v>2020</v>
          </cell>
          <cell r="C2028">
            <v>9</v>
          </cell>
          <cell r="D2028" t="str">
            <v>17-0907-P4R2_D12_1E_4</v>
          </cell>
          <cell r="E2028" t="str">
            <v>17-0907-P4R2</v>
          </cell>
          <cell r="F2028" t="str">
            <v>D12</v>
          </cell>
          <cell r="G2028" t="str">
            <v>1E</v>
          </cell>
          <cell r="H2028">
            <v>4</v>
          </cell>
          <cell r="I2028" t="str">
            <v>PEG</v>
          </cell>
          <cell r="J2028">
            <v>6.0173173965928318E-3</v>
          </cell>
          <cell r="K2028" t="str">
            <v>E</v>
          </cell>
          <cell r="L2028">
            <v>2</v>
          </cell>
          <cell r="M2028">
            <v>96</v>
          </cell>
          <cell r="N2028">
            <v>5</v>
          </cell>
          <cell r="O2028" t="str">
            <v xml:space="preserve">Human </v>
          </cell>
          <cell r="P2028" t="str">
            <v>S1500+</v>
          </cell>
          <cell r="Q2028" t="str">
            <v>HepaRG</v>
          </cell>
          <cell r="R2028" t="str">
            <v>2D</v>
          </cell>
          <cell r="S2028" t="str">
            <v>NA</v>
          </cell>
          <cell r="T2028" t="str">
            <v>NA</v>
          </cell>
          <cell r="U2028" t="str">
            <v>NA</v>
          </cell>
        </row>
        <row r="2029">
          <cell r="A2029" t="str">
            <v>Plate9-D13</v>
          </cell>
          <cell r="B2029">
            <v>2219</v>
          </cell>
          <cell r="C2029">
            <v>9</v>
          </cell>
          <cell r="D2029" t="str">
            <v>17-0907-P4R2_D13_Media _3</v>
          </cell>
          <cell r="E2029" t="str">
            <v>17-0907-P4R2</v>
          </cell>
          <cell r="F2029" t="str">
            <v>D13</v>
          </cell>
          <cell r="G2029" t="str">
            <v>Media</v>
          </cell>
          <cell r="H2029">
            <v>3</v>
          </cell>
          <cell r="I2029" t="str">
            <v>Media control</v>
          </cell>
          <cell r="J2029">
            <v>0</v>
          </cell>
          <cell r="K2029" t="str">
            <v>NA</v>
          </cell>
          <cell r="L2029">
            <v>2</v>
          </cell>
          <cell r="M2029">
            <v>96</v>
          </cell>
          <cell r="N2029">
            <v>5</v>
          </cell>
          <cell r="O2029" t="str">
            <v xml:space="preserve">Human </v>
          </cell>
          <cell r="P2029" t="str">
            <v>S1500+</v>
          </cell>
          <cell r="Q2029" t="str">
            <v>HepaRG</v>
          </cell>
          <cell r="R2029" t="str">
            <v>2D</v>
          </cell>
          <cell r="S2029" t="str">
            <v>NA</v>
          </cell>
          <cell r="T2029" t="str">
            <v>NA</v>
          </cell>
          <cell r="U2029" t="str">
            <v>NA</v>
          </cell>
        </row>
        <row r="2030">
          <cell r="A2030" t="str">
            <v>Plate9-D14</v>
          </cell>
          <cell r="B2030">
            <v>2220</v>
          </cell>
          <cell r="C2030">
            <v>9</v>
          </cell>
          <cell r="D2030" t="str">
            <v>17-0907-P4R2_D14_Media _4</v>
          </cell>
          <cell r="E2030" t="str">
            <v>17-0907-P4R2</v>
          </cell>
          <cell r="F2030" t="str">
            <v>D14</v>
          </cell>
          <cell r="G2030" t="str">
            <v>Media</v>
          </cell>
          <cell r="H2030">
            <v>4</v>
          </cell>
          <cell r="I2030" t="str">
            <v>Media control</v>
          </cell>
          <cell r="J2030">
            <v>0</v>
          </cell>
          <cell r="K2030" t="str">
            <v>NA</v>
          </cell>
          <cell r="L2030">
            <v>2</v>
          </cell>
          <cell r="M2030">
            <v>96</v>
          </cell>
          <cell r="N2030">
            <v>5</v>
          </cell>
          <cell r="O2030" t="str">
            <v xml:space="preserve">Human </v>
          </cell>
          <cell r="P2030" t="str">
            <v>S1500+</v>
          </cell>
          <cell r="Q2030" t="str">
            <v>HepaRG</v>
          </cell>
          <cell r="R2030" t="str">
            <v>2D</v>
          </cell>
          <cell r="S2030" t="str">
            <v>NA</v>
          </cell>
          <cell r="T2030" t="str">
            <v>NA</v>
          </cell>
          <cell r="U2030" t="str">
            <v>NA</v>
          </cell>
        </row>
        <row r="2031">
          <cell r="A2031" t="str">
            <v>Plate9-D15</v>
          </cell>
          <cell r="B2031">
            <v>2023</v>
          </cell>
          <cell r="C2031">
            <v>9</v>
          </cell>
          <cell r="D2031" t="str">
            <v>17-0907-P4R2_D15_1F_3</v>
          </cell>
          <cell r="E2031" t="str">
            <v>17-0907-P4R2</v>
          </cell>
          <cell r="F2031" t="str">
            <v>D15</v>
          </cell>
          <cell r="G2031" t="str">
            <v>1F</v>
          </cell>
          <cell r="H2031">
            <v>3</v>
          </cell>
          <cell r="I2031" t="str">
            <v>PEG</v>
          </cell>
          <cell r="J2031">
            <v>1.9042143660103897E-3</v>
          </cell>
          <cell r="K2031" t="str">
            <v>F</v>
          </cell>
          <cell r="L2031">
            <v>2</v>
          </cell>
          <cell r="M2031">
            <v>96</v>
          </cell>
          <cell r="N2031">
            <v>5</v>
          </cell>
          <cell r="O2031" t="str">
            <v xml:space="preserve">Human </v>
          </cell>
          <cell r="P2031" t="str">
            <v>S1500+</v>
          </cell>
          <cell r="Q2031" t="str">
            <v>HepaRG</v>
          </cell>
          <cell r="R2031" t="str">
            <v>2D</v>
          </cell>
          <cell r="S2031" t="str">
            <v>NA</v>
          </cell>
          <cell r="T2031" t="str">
            <v>NA</v>
          </cell>
          <cell r="U2031" t="str">
            <v>NA</v>
          </cell>
        </row>
        <row r="2032">
          <cell r="A2032" t="str">
            <v>Plate9-D16</v>
          </cell>
          <cell r="B2032">
            <v>2024</v>
          </cell>
          <cell r="C2032">
            <v>9</v>
          </cell>
          <cell r="D2032" t="str">
            <v>17-0907-P4R2_D16_1F_4</v>
          </cell>
          <cell r="E2032" t="str">
            <v>17-0907-P4R2</v>
          </cell>
          <cell r="F2032" t="str">
            <v>D16</v>
          </cell>
          <cell r="G2032" t="str">
            <v>1F</v>
          </cell>
          <cell r="H2032">
            <v>4</v>
          </cell>
          <cell r="I2032" t="str">
            <v>PEG</v>
          </cell>
          <cell r="J2032">
            <v>1.9042143660103897E-3</v>
          </cell>
          <cell r="K2032" t="str">
            <v>F</v>
          </cell>
          <cell r="L2032">
            <v>2</v>
          </cell>
          <cell r="M2032">
            <v>96</v>
          </cell>
          <cell r="N2032">
            <v>5</v>
          </cell>
          <cell r="O2032" t="str">
            <v xml:space="preserve">Human </v>
          </cell>
          <cell r="P2032" t="str">
            <v>S1500+</v>
          </cell>
          <cell r="Q2032" t="str">
            <v>HepaRG</v>
          </cell>
          <cell r="R2032" t="str">
            <v>2D</v>
          </cell>
          <cell r="S2032" t="str">
            <v>NA</v>
          </cell>
          <cell r="T2032" t="str">
            <v>NA</v>
          </cell>
          <cell r="U2032" t="str">
            <v>NA</v>
          </cell>
        </row>
        <row r="2033">
          <cell r="A2033" t="str">
            <v>Plate9-D17</v>
          </cell>
          <cell r="B2033">
            <v>2027</v>
          </cell>
          <cell r="C2033">
            <v>9</v>
          </cell>
          <cell r="D2033" t="str">
            <v>17-0907-P4R2_D17_1G_3</v>
          </cell>
          <cell r="E2033" t="str">
            <v>17-0907-P4R2</v>
          </cell>
          <cell r="F2033" t="str">
            <v>D17</v>
          </cell>
          <cell r="G2033" t="str">
            <v>1G</v>
          </cell>
          <cell r="H2033">
            <v>3</v>
          </cell>
          <cell r="I2033" t="str">
            <v>PEG</v>
          </cell>
          <cell r="J2033">
            <v>6.0259948291468024E-4</v>
          </cell>
          <cell r="K2033" t="str">
            <v>G</v>
          </cell>
          <cell r="L2033">
            <v>2</v>
          </cell>
          <cell r="M2033">
            <v>96</v>
          </cell>
          <cell r="N2033">
            <v>5</v>
          </cell>
          <cell r="O2033" t="str">
            <v xml:space="preserve">Human </v>
          </cell>
          <cell r="P2033" t="str">
            <v>S1500+</v>
          </cell>
          <cell r="Q2033" t="str">
            <v>HepaRG</v>
          </cell>
          <cell r="R2033" t="str">
            <v>2D</v>
          </cell>
          <cell r="S2033" t="str">
            <v>NA</v>
          </cell>
          <cell r="T2033" t="str">
            <v>NA</v>
          </cell>
          <cell r="U2033" t="str">
            <v>NA</v>
          </cell>
        </row>
        <row r="2034">
          <cell r="A2034" t="str">
            <v>Plate9-D18</v>
          </cell>
          <cell r="B2034">
            <v>2028</v>
          </cell>
          <cell r="C2034">
            <v>9</v>
          </cell>
          <cell r="D2034" t="str">
            <v>17-0907-P4R2_D18_1G_4</v>
          </cell>
          <cell r="E2034" t="str">
            <v>17-0907-P4R2</v>
          </cell>
          <cell r="F2034" t="str">
            <v>D18</v>
          </cell>
          <cell r="G2034" t="str">
            <v>1G</v>
          </cell>
          <cell r="H2034">
            <v>4</v>
          </cell>
          <cell r="I2034" t="str">
            <v>PEG</v>
          </cell>
          <cell r="J2034">
            <v>6.0259948291468024E-4</v>
          </cell>
          <cell r="K2034" t="str">
            <v>G</v>
          </cell>
          <cell r="L2034">
            <v>2</v>
          </cell>
          <cell r="M2034">
            <v>96</v>
          </cell>
          <cell r="N2034">
            <v>5</v>
          </cell>
          <cell r="O2034" t="str">
            <v xml:space="preserve">Human </v>
          </cell>
          <cell r="P2034" t="str">
            <v>S1500+</v>
          </cell>
          <cell r="Q2034" t="str">
            <v>HepaRG</v>
          </cell>
          <cell r="R2034" t="str">
            <v>2D</v>
          </cell>
          <cell r="S2034" t="str">
            <v>NA</v>
          </cell>
          <cell r="T2034" t="str">
            <v>NA</v>
          </cell>
          <cell r="U2034" t="str">
            <v>NA</v>
          </cell>
        </row>
        <row r="2035">
          <cell r="A2035" t="str">
            <v>Plate9-D19</v>
          </cell>
          <cell r="B2035">
            <v>2031</v>
          </cell>
          <cell r="C2035">
            <v>9</v>
          </cell>
          <cell r="D2035" t="str">
            <v>17-0907-P4R2_D19_1H_3</v>
          </cell>
          <cell r="E2035" t="str">
            <v>17-0907-P4R2</v>
          </cell>
          <cell r="F2035" t="str">
            <v>D19</v>
          </cell>
          <cell r="G2035" t="str">
            <v>1H</v>
          </cell>
          <cell r="H2035">
            <v>3</v>
          </cell>
          <cell r="I2035" t="str">
            <v>PEG</v>
          </cell>
          <cell r="J2035">
            <v>1.9069603889705069E-4</v>
          </cell>
          <cell r="K2035" t="str">
            <v>H</v>
          </cell>
          <cell r="L2035">
            <v>2</v>
          </cell>
          <cell r="M2035">
            <v>96</v>
          </cell>
          <cell r="N2035">
            <v>5</v>
          </cell>
          <cell r="O2035" t="str">
            <v xml:space="preserve">Human </v>
          </cell>
          <cell r="P2035" t="str">
            <v>S1500+</v>
          </cell>
          <cell r="Q2035" t="str">
            <v>HepaRG</v>
          </cell>
          <cell r="R2035" t="str">
            <v>2D</v>
          </cell>
          <cell r="S2035" t="str">
            <v>NA</v>
          </cell>
          <cell r="T2035" t="str">
            <v>NA</v>
          </cell>
          <cell r="U2035" t="str">
            <v>NA</v>
          </cell>
        </row>
        <row r="2036">
          <cell r="A2036" t="str">
            <v>Plate9-D20</v>
          </cell>
          <cell r="B2036">
            <v>2032</v>
          </cell>
          <cell r="C2036">
            <v>9</v>
          </cell>
          <cell r="D2036" t="str">
            <v>17-0907-P4R2_D20_1H_4</v>
          </cell>
          <cell r="E2036" t="str">
            <v>17-0907-P4R2</v>
          </cell>
          <cell r="F2036" t="str">
            <v>D20</v>
          </cell>
          <cell r="G2036" t="str">
            <v>1H</v>
          </cell>
          <cell r="H2036">
            <v>4</v>
          </cell>
          <cell r="I2036" t="str">
            <v>PEG</v>
          </cell>
          <cell r="J2036">
            <v>1.9069603889705069E-4</v>
          </cell>
          <cell r="K2036" t="str">
            <v>H</v>
          </cell>
          <cell r="L2036">
            <v>2</v>
          </cell>
          <cell r="M2036">
            <v>96</v>
          </cell>
          <cell r="N2036">
            <v>5</v>
          </cell>
          <cell r="O2036" t="str">
            <v xml:space="preserve">Human </v>
          </cell>
          <cell r="P2036" t="str">
            <v>S1500+</v>
          </cell>
          <cell r="Q2036" t="str">
            <v>HepaRG</v>
          </cell>
          <cell r="R2036" t="str">
            <v>2D</v>
          </cell>
          <cell r="S2036" t="str">
            <v>NA</v>
          </cell>
          <cell r="T2036" t="str">
            <v>NA</v>
          </cell>
          <cell r="U2036" t="str">
            <v>NA</v>
          </cell>
        </row>
        <row r="2037">
          <cell r="A2037" t="str">
            <v>Plate9-D21</v>
          </cell>
          <cell r="B2037">
            <v>2035</v>
          </cell>
          <cell r="C2037">
            <v>9</v>
          </cell>
          <cell r="D2037" t="str">
            <v>17-0907-P4R2_D21_1I_3</v>
          </cell>
          <cell r="E2037" t="str">
            <v>17-0907-P4R2</v>
          </cell>
          <cell r="F2037" t="str">
            <v>D21</v>
          </cell>
          <cell r="G2037" t="str">
            <v>1I</v>
          </cell>
          <cell r="H2037">
            <v>3</v>
          </cell>
          <cell r="I2037" t="str">
            <v>PEG</v>
          </cell>
          <cell r="J2037">
            <v>6.0346847752231229E-5</v>
          </cell>
          <cell r="K2037" t="str">
            <v>I</v>
          </cell>
          <cell r="L2037">
            <v>2</v>
          </cell>
          <cell r="M2037">
            <v>96</v>
          </cell>
          <cell r="N2037">
            <v>5</v>
          </cell>
          <cell r="O2037" t="str">
            <v xml:space="preserve">Human </v>
          </cell>
          <cell r="P2037" t="str">
            <v>S1500+</v>
          </cell>
          <cell r="Q2037" t="str">
            <v>HepaRG</v>
          </cell>
          <cell r="R2037" t="str">
            <v>2D</v>
          </cell>
          <cell r="S2037" t="str">
            <v>NA</v>
          </cell>
          <cell r="T2037" t="str">
            <v>NA</v>
          </cell>
          <cell r="U2037" t="str">
            <v>NA</v>
          </cell>
        </row>
        <row r="2038">
          <cell r="A2038" t="str">
            <v>Plate9-D22</v>
          </cell>
          <cell r="B2038">
            <v>2036</v>
          </cell>
          <cell r="C2038">
            <v>9</v>
          </cell>
          <cell r="D2038" t="str">
            <v>17-0907-P4R2_D22_1I_4</v>
          </cell>
          <cell r="E2038" t="str">
            <v>17-0907-P4R2</v>
          </cell>
          <cell r="F2038" t="str">
            <v>D22</v>
          </cell>
          <cell r="G2038" t="str">
            <v>1I</v>
          </cell>
          <cell r="H2038">
            <v>4</v>
          </cell>
          <cell r="I2038" t="str">
            <v>PEG</v>
          </cell>
          <cell r="J2038">
            <v>6.0346847752231229E-5</v>
          </cell>
          <cell r="K2038" t="str">
            <v>I</v>
          </cell>
          <cell r="L2038">
            <v>2</v>
          </cell>
          <cell r="M2038">
            <v>96</v>
          </cell>
          <cell r="N2038">
            <v>5</v>
          </cell>
          <cell r="O2038" t="str">
            <v xml:space="preserve">Human </v>
          </cell>
          <cell r="P2038" t="str">
            <v>S1500+</v>
          </cell>
          <cell r="Q2038" t="str">
            <v>HepaRG</v>
          </cell>
          <cell r="R2038" t="str">
            <v>2D</v>
          </cell>
          <cell r="S2038" t="str">
            <v>NA</v>
          </cell>
          <cell r="T2038" t="str">
            <v>NA</v>
          </cell>
          <cell r="U2038" t="str">
            <v>NA</v>
          </cell>
        </row>
        <row r="2039">
          <cell r="A2039" t="str">
            <v>Plate9-D3</v>
          </cell>
          <cell r="B2039">
            <v>2003</v>
          </cell>
          <cell r="C2039">
            <v>9</v>
          </cell>
          <cell r="D2039" t="str">
            <v>17-0907-P4R2_D3_1A_3</v>
          </cell>
          <cell r="E2039" t="str">
            <v>17-0907-P4R2</v>
          </cell>
          <cell r="F2039" t="str">
            <v>D3</v>
          </cell>
          <cell r="G2039" t="str">
            <v>1A</v>
          </cell>
          <cell r="H2039">
            <v>3</v>
          </cell>
          <cell r="I2039" t="str">
            <v>PEG</v>
          </cell>
          <cell r="J2039">
            <v>0.6</v>
          </cell>
          <cell r="K2039" t="str">
            <v>A</v>
          </cell>
          <cell r="L2039">
            <v>2</v>
          </cell>
          <cell r="M2039">
            <v>96</v>
          </cell>
          <cell r="N2039">
            <v>5</v>
          </cell>
          <cell r="O2039" t="str">
            <v xml:space="preserve">Human </v>
          </cell>
          <cell r="P2039" t="str">
            <v>S1500+</v>
          </cell>
          <cell r="Q2039" t="str">
            <v>HepaRG</v>
          </cell>
          <cell r="R2039" t="str">
            <v>2D</v>
          </cell>
          <cell r="S2039" t="str">
            <v>NA</v>
          </cell>
          <cell r="T2039" t="str">
            <v>NA</v>
          </cell>
          <cell r="U2039" t="str">
            <v>NA</v>
          </cell>
        </row>
        <row r="2040">
          <cell r="A2040" t="str">
            <v>Plate9-D4</v>
          </cell>
          <cell r="B2040">
            <v>2004</v>
          </cell>
          <cell r="C2040">
            <v>9</v>
          </cell>
          <cell r="D2040" t="str">
            <v>17-0907-P4R2_D4_1A_4</v>
          </cell>
          <cell r="E2040" t="str">
            <v>17-0907-P4R2</v>
          </cell>
          <cell r="F2040" t="str">
            <v>D4</v>
          </cell>
          <cell r="G2040" t="str">
            <v>1A</v>
          </cell>
          <cell r="H2040">
            <v>4</v>
          </cell>
          <cell r="I2040" t="str">
            <v>PEG</v>
          </cell>
          <cell r="J2040">
            <v>0.6</v>
          </cell>
          <cell r="K2040" t="str">
            <v>A</v>
          </cell>
          <cell r="L2040">
            <v>2</v>
          </cell>
          <cell r="M2040">
            <v>96</v>
          </cell>
          <cell r="N2040">
            <v>5</v>
          </cell>
          <cell r="O2040" t="str">
            <v xml:space="preserve">Human </v>
          </cell>
          <cell r="P2040" t="str">
            <v>S1500+</v>
          </cell>
          <cell r="Q2040" t="str">
            <v>HepaRG</v>
          </cell>
          <cell r="R2040" t="str">
            <v>2D</v>
          </cell>
          <cell r="S2040" t="str">
            <v>NA</v>
          </cell>
          <cell r="T2040" t="str">
            <v>NA</v>
          </cell>
          <cell r="U2040" t="str">
            <v>NA</v>
          </cell>
        </row>
        <row r="2041">
          <cell r="A2041" t="str">
            <v>Plate9-D5</v>
          </cell>
          <cell r="B2041">
            <v>2007</v>
          </cell>
          <cell r="C2041">
            <v>9</v>
          </cell>
          <cell r="D2041" t="str">
            <v>17-0907-P4R2_D5_1B_3</v>
          </cell>
          <cell r="E2041" t="str">
            <v>17-0907-P4R2</v>
          </cell>
          <cell r="F2041" t="str">
            <v>D5</v>
          </cell>
          <cell r="G2041" t="str">
            <v>1B</v>
          </cell>
          <cell r="H2041">
            <v>3</v>
          </cell>
          <cell r="I2041" t="str">
            <v>PEG</v>
          </cell>
          <cell r="J2041">
            <v>0.18987341772151897</v>
          </cell>
          <cell r="K2041" t="str">
            <v>B</v>
          </cell>
          <cell r="L2041">
            <v>2</v>
          </cell>
          <cell r="M2041">
            <v>96</v>
          </cell>
          <cell r="N2041">
            <v>5</v>
          </cell>
          <cell r="O2041" t="str">
            <v xml:space="preserve">Human </v>
          </cell>
          <cell r="P2041" t="str">
            <v>S1500+</v>
          </cell>
          <cell r="Q2041" t="str">
            <v>HepaRG</v>
          </cell>
          <cell r="R2041" t="str">
            <v>2D</v>
          </cell>
          <cell r="S2041" t="str">
            <v>NA</v>
          </cell>
          <cell r="T2041" t="str">
            <v>NA</v>
          </cell>
          <cell r="U2041" t="str">
            <v>NA</v>
          </cell>
        </row>
        <row r="2042">
          <cell r="A2042" t="str">
            <v>Plate9-D6</v>
          </cell>
          <cell r="B2042">
            <v>2008</v>
          </cell>
          <cell r="C2042">
            <v>9</v>
          </cell>
          <cell r="D2042" t="str">
            <v>17-0907-P4R2_D6_1B_4</v>
          </cell>
          <cell r="E2042" t="str">
            <v>17-0907-P4R2</v>
          </cell>
          <cell r="F2042" t="str">
            <v>D6</v>
          </cell>
          <cell r="G2042" t="str">
            <v>1B</v>
          </cell>
          <cell r="H2042">
            <v>4</v>
          </cell>
          <cell r="I2042" t="str">
            <v>PEG</v>
          </cell>
          <cell r="J2042">
            <v>0.18987341772151897</v>
          </cell>
          <cell r="K2042" t="str">
            <v>B</v>
          </cell>
          <cell r="L2042">
            <v>2</v>
          </cell>
          <cell r="M2042">
            <v>96</v>
          </cell>
          <cell r="N2042">
            <v>5</v>
          </cell>
          <cell r="O2042" t="str">
            <v xml:space="preserve">Human </v>
          </cell>
          <cell r="P2042" t="str">
            <v>S1500+</v>
          </cell>
          <cell r="Q2042" t="str">
            <v>HepaRG</v>
          </cell>
          <cell r="R2042" t="str">
            <v>2D</v>
          </cell>
          <cell r="S2042" t="str">
            <v>NA</v>
          </cell>
          <cell r="T2042" t="str">
            <v>NA</v>
          </cell>
          <cell r="U2042" t="str">
            <v>NA</v>
          </cell>
        </row>
        <row r="2043">
          <cell r="A2043" t="str">
            <v>Plate9-D7</v>
          </cell>
          <cell r="B2043">
            <v>2011</v>
          </cell>
          <cell r="C2043">
            <v>9</v>
          </cell>
          <cell r="D2043" t="str">
            <v>17-0907-P4R2_D7_1C_3</v>
          </cell>
          <cell r="E2043" t="str">
            <v>17-0907-P4R2</v>
          </cell>
          <cell r="F2043" t="str">
            <v>D7</v>
          </cell>
          <cell r="G2043" t="str">
            <v>1C</v>
          </cell>
          <cell r="H2043">
            <v>3</v>
          </cell>
          <cell r="I2043" t="str">
            <v>PEG</v>
          </cell>
          <cell r="J2043">
            <v>6.0086524595417391E-2</v>
          </cell>
          <cell r="K2043" t="str">
            <v>C</v>
          </cell>
          <cell r="L2043">
            <v>2</v>
          </cell>
          <cell r="M2043">
            <v>96</v>
          </cell>
          <cell r="N2043">
            <v>5</v>
          </cell>
          <cell r="O2043" t="str">
            <v xml:space="preserve">Human </v>
          </cell>
          <cell r="P2043" t="str">
            <v>S1500+</v>
          </cell>
          <cell r="Q2043" t="str">
            <v>HepaRG</v>
          </cell>
          <cell r="R2043" t="str">
            <v>2D</v>
          </cell>
          <cell r="S2043" t="str">
            <v>NA</v>
          </cell>
          <cell r="T2043" t="str">
            <v>NA</v>
          </cell>
          <cell r="U2043" t="str">
            <v>NA</v>
          </cell>
        </row>
        <row r="2044">
          <cell r="A2044" t="str">
            <v>Plate9-D8</v>
          </cell>
          <cell r="B2044">
            <v>2012</v>
          </cell>
          <cell r="C2044">
            <v>9</v>
          </cell>
          <cell r="D2044" t="str">
            <v>17-0907-P4R2_D8_1C_4</v>
          </cell>
          <cell r="E2044" t="str">
            <v>17-0907-P4R2</v>
          </cell>
          <cell r="F2044" t="str">
            <v>D8</v>
          </cell>
          <cell r="G2044" t="str">
            <v>1C</v>
          </cell>
          <cell r="H2044">
            <v>4</v>
          </cell>
          <cell r="I2044" t="str">
            <v>PEG</v>
          </cell>
          <cell r="J2044">
            <v>6.0086524595417391E-2</v>
          </cell>
          <cell r="K2044" t="str">
            <v>C</v>
          </cell>
          <cell r="L2044">
            <v>2</v>
          </cell>
          <cell r="M2044">
            <v>96</v>
          </cell>
          <cell r="N2044">
            <v>5</v>
          </cell>
          <cell r="O2044" t="str">
            <v xml:space="preserve">Human </v>
          </cell>
          <cell r="P2044" t="str">
            <v>S1500+</v>
          </cell>
          <cell r="Q2044" t="str">
            <v>HepaRG</v>
          </cell>
          <cell r="R2044" t="str">
            <v>2D</v>
          </cell>
          <cell r="S2044" t="str">
            <v>NA</v>
          </cell>
          <cell r="T2044" t="str">
            <v>NA</v>
          </cell>
          <cell r="U2044" t="str">
            <v>NA</v>
          </cell>
        </row>
        <row r="2045">
          <cell r="A2045" t="str">
            <v>Plate9-D9</v>
          </cell>
          <cell r="B2045">
            <v>2015</v>
          </cell>
          <cell r="C2045">
            <v>9</v>
          </cell>
          <cell r="D2045" t="str">
            <v>17-0907-P4R2_D9_1D_3</v>
          </cell>
          <cell r="E2045" t="str">
            <v>17-0907-P4R2</v>
          </cell>
          <cell r="F2045" t="str">
            <v>D9</v>
          </cell>
          <cell r="G2045" t="str">
            <v>1D</v>
          </cell>
          <cell r="H2045">
            <v>3</v>
          </cell>
          <cell r="I2045" t="str">
            <v>PEG</v>
          </cell>
          <cell r="J2045">
            <v>1.9014722973233349E-2</v>
          </cell>
          <cell r="K2045" t="str">
            <v>D</v>
          </cell>
          <cell r="L2045">
            <v>2</v>
          </cell>
          <cell r="M2045">
            <v>96</v>
          </cell>
          <cell r="N2045">
            <v>5</v>
          </cell>
          <cell r="O2045" t="str">
            <v xml:space="preserve">Human </v>
          </cell>
          <cell r="P2045" t="str">
            <v>S1500+</v>
          </cell>
          <cell r="Q2045" t="str">
            <v>HepaRG</v>
          </cell>
          <cell r="R2045" t="str">
            <v>2D</v>
          </cell>
          <cell r="S2045" t="str">
            <v>NA</v>
          </cell>
          <cell r="T2045" t="str">
            <v>NA</v>
          </cell>
          <cell r="U2045" t="str">
            <v>NA</v>
          </cell>
        </row>
        <row r="2046">
          <cell r="A2046" t="str">
            <v>Plate9-E1</v>
          </cell>
          <cell r="B2046">
            <v>2245</v>
          </cell>
          <cell r="C2046">
            <v>9</v>
          </cell>
          <cell r="D2046" t="str">
            <v>17-0907-P4R2_E1_NTP- CONTROL-5_1</v>
          </cell>
          <cell r="E2046" t="str">
            <v>17-0907-P4R2</v>
          </cell>
          <cell r="F2046" t="str">
            <v>E1</v>
          </cell>
          <cell r="G2046" t="str">
            <v>NTP- CONTROL-5</v>
          </cell>
          <cell r="H2046">
            <v>1</v>
          </cell>
          <cell r="I2046" t="str">
            <v>Lysate control1</v>
          </cell>
          <cell r="J2046" t="str">
            <v>NA</v>
          </cell>
          <cell r="K2046" t="str">
            <v>NA</v>
          </cell>
          <cell r="L2046">
            <v>2</v>
          </cell>
          <cell r="M2046">
            <v>96</v>
          </cell>
          <cell r="N2046">
            <v>5</v>
          </cell>
          <cell r="O2046" t="str">
            <v xml:space="preserve">Human </v>
          </cell>
          <cell r="P2046" t="str">
            <v>S1500+</v>
          </cell>
          <cell r="Q2046" t="str">
            <v>HepaRG</v>
          </cell>
          <cell r="R2046" t="str">
            <v>2D</v>
          </cell>
          <cell r="S2046" t="str">
            <v>NA</v>
          </cell>
          <cell r="T2046" t="str">
            <v>NA</v>
          </cell>
          <cell r="U2046" t="str">
            <v>NA</v>
          </cell>
        </row>
        <row r="2047">
          <cell r="A2047" t="str">
            <v>Plate9-E10</v>
          </cell>
          <cell r="B2047">
            <v>2050</v>
          </cell>
          <cell r="C2047">
            <v>9</v>
          </cell>
          <cell r="D2047" t="str">
            <v>17-0907-P4R2_E10_2D_2</v>
          </cell>
          <cell r="E2047" t="str">
            <v>17-0907-P4R2</v>
          </cell>
          <cell r="F2047" t="str">
            <v>E10</v>
          </cell>
          <cell r="G2047" t="str">
            <v>2D</v>
          </cell>
          <cell r="H2047">
            <v>2</v>
          </cell>
          <cell r="I2047" t="str">
            <v>2-(2-Butoxyethoxy)ethanol</v>
          </cell>
          <cell r="J2047">
            <v>1.901472297323335E-3</v>
          </cell>
          <cell r="K2047" t="str">
            <v>D</v>
          </cell>
          <cell r="L2047">
            <v>2</v>
          </cell>
          <cell r="M2047">
            <v>96</v>
          </cell>
          <cell r="N2047">
            <v>5</v>
          </cell>
          <cell r="O2047" t="str">
            <v xml:space="preserve">Human </v>
          </cell>
          <cell r="P2047" t="str">
            <v>S1500+</v>
          </cell>
          <cell r="Q2047" t="str">
            <v>HepaRG</v>
          </cell>
          <cell r="R2047" t="str">
            <v>2D</v>
          </cell>
          <cell r="S2047" t="str">
            <v>NA</v>
          </cell>
          <cell r="T2047" t="str">
            <v>NA</v>
          </cell>
          <cell r="U2047" t="str">
            <v>NA</v>
          </cell>
        </row>
        <row r="2048">
          <cell r="A2048" t="str">
            <v>Plate9-E11</v>
          </cell>
          <cell r="B2048">
            <v>2053</v>
          </cell>
          <cell r="C2048">
            <v>9</v>
          </cell>
          <cell r="D2048" t="str">
            <v>17-0907-P4R2_E11_2E_1</v>
          </cell>
          <cell r="E2048" t="str">
            <v>17-0907-P4R2</v>
          </cell>
          <cell r="F2048" t="str">
            <v>E11</v>
          </cell>
          <cell r="G2048" t="str">
            <v>2E</v>
          </cell>
          <cell r="H2048">
            <v>1</v>
          </cell>
          <cell r="I2048" t="str">
            <v>2-(2-Butoxyethoxy)ethanol</v>
          </cell>
          <cell r="J2048">
            <v>6.0173173965928325E-4</v>
          </cell>
          <cell r="K2048" t="str">
            <v>E</v>
          </cell>
          <cell r="L2048">
            <v>2</v>
          </cell>
          <cell r="M2048">
            <v>96</v>
          </cell>
          <cell r="N2048">
            <v>5</v>
          </cell>
          <cell r="O2048" t="str">
            <v xml:space="preserve">Human </v>
          </cell>
          <cell r="P2048" t="str">
            <v>S1500+</v>
          </cell>
          <cell r="Q2048" t="str">
            <v>HepaRG</v>
          </cell>
          <cell r="R2048" t="str">
            <v>2D</v>
          </cell>
          <cell r="S2048" t="str">
            <v>NA</v>
          </cell>
          <cell r="T2048" t="str">
            <v>NA</v>
          </cell>
          <cell r="U2048" t="str">
            <v>NA</v>
          </cell>
        </row>
        <row r="2049">
          <cell r="A2049" t="str">
            <v>Plate9-E12</v>
          </cell>
          <cell r="B2049">
            <v>2054</v>
          </cell>
          <cell r="C2049">
            <v>9</v>
          </cell>
          <cell r="D2049" t="str">
            <v>17-0907-P4R2_E12_2E_2</v>
          </cell>
          <cell r="E2049" t="str">
            <v>17-0907-P4R2</v>
          </cell>
          <cell r="F2049" t="str">
            <v>E12</v>
          </cell>
          <cell r="G2049" t="str">
            <v>2E</v>
          </cell>
          <cell r="H2049">
            <v>2</v>
          </cell>
          <cell r="I2049" t="str">
            <v>2-(2-Butoxyethoxy)ethanol</v>
          </cell>
          <cell r="J2049">
            <v>6.0173173965928325E-4</v>
          </cell>
          <cell r="K2049" t="str">
            <v>E</v>
          </cell>
          <cell r="L2049">
            <v>2</v>
          </cell>
          <cell r="M2049">
            <v>96</v>
          </cell>
          <cell r="N2049">
            <v>5</v>
          </cell>
          <cell r="O2049" t="str">
            <v xml:space="preserve">Human </v>
          </cell>
          <cell r="P2049" t="str">
            <v>S1500+</v>
          </cell>
          <cell r="Q2049" t="str">
            <v>HepaRG</v>
          </cell>
          <cell r="R2049" t="str">
            <v>2D</v>
          </cell>
          <cell r="S2049" t="str">
            <v>NA</v>
          </cell>
          <cell r="T2049" t="str">
            <v>NA</v>
          </cell>
          <cell r="U2049" t="str">
            <v>NA</v>
          </cell>
        </row>
        <row r="2050">
          <cell r="A2050" t="str">
            <v>Plate9-E13</v>
          </cell>
          <cell r="B2050">
            <v>2221</v>
          </cell>
          <cell r="C2050">
            <v>9</v>
          </cell>
          <cell r="D2050" t="str">
            <v>17-0907-P4R2_E13_Media _1</v>
          </cell>
          <cell r="E2050" t="str">
            <v>17-0907-P4R2</v>
          </cell>
          <cell r="F2050" t="str">
            <v>E13</v>
          </cell>
          <cell r="G2050" t="str">
            <v>Media</v>
          </cell>
          <cell r="H2050">
            <v>1</v>
          </cell>
          <cell r="I2050" t="str">
            <v>Media control</v>
          </cell>
          <cell r="J2050">
            <v>0</v>
          </cell>
          <cell r="K2050" t="str">
            <v>NA</v>
          </cell>
          <cell r="L2050">
            <v>2</v>
          </cell>
          <cell r="M2050">
            <v>96</v>
          </cell>
          <cell r="N2050">
            <v>5</v>
          </cell>
          <cell r="O2050" t="str">
            <v xml:space="preserve">Human </v>
          </cell>
          <cell r="P2050" t="str">
            <v>S1500+</v>
          </cell>
          <cell r="Q2050" t="str">
            <v>HepaRG</v>
          </cell>
          <cell r="R2050" t="str">
            <v>2D</v>
          </cell>
          <cell r="S2050" t="str">
            <v>NA</v>
          </cell>
          <cell r="T2050" t="str">
            <v>NA</v>
          </cell>
          <cell r="U2050" t="str">
            <v>NA</v>
          </cell>
        </row>
        <row r="2051">
          <cell r="A2051" t="str">
            <v>Plate9-E14</v>
          </cell>
          <cell r="B2051">
            <v>2222</v>
          </cell>
          <cell r="C2051">
            <v>9</v>
          </cell>
          <cell r="D2051" t="str">
            <v>17-0907-P4R2_E14_Media _2</v>
          </cell>
          <cell r="E2051" t="str">
            <v>17-0907-P4R2</v>
          </cell>
          <cell r="F2051" t="str">
            <v>E14</v>
          </cell>
          <cell r="G2051" t="str">
            <v>Media</v>
          </cell>
          <cell r="H2051">
            <v>2</v>
          </cell>
          <cell r="I2051" t="str">
            <v>Media control</v>
          </cell>
          <cell r="J2051">
            <v>0</v>
          </cell>
          <cell r="K2051" t="str">
            <v>NA</v>
          </cell>
          <cell r="L2051">
            <v>2</v>
          </cell>
          <cell r="M2051">
            <v>96</v>
          </cell>
          <cell r="N2051">
            <v>5</v>
          </cell>
          <cell r="O2051" t="str">
            <v xml:space="preserve">Human </v>
          </cell>
          <cell r="P2051" t="str">
            <v>S1500+</v>
          </cell>
          <cell r="Q2051" t="str">
            <v>HepaRG</v>
          </cell>
          <cell r="R2051" t="str">
            <v>2D</v>
          </cell>
          <cell r="S2051" t="str">
            <v>NA</v>
          </cell>
          <cell r="T2051" t="str">
            <v>NA</v>
          </cell>
          <cell r="U2051" t="str">
            <v>NA</v>
          </cell>
        </row>
        <row r="2052">
          <cell r="A2052" t="str">
            <v>Plate9-E15</v>
          </cell>
          <cell r="B2052">
            <v>2057</v>
          </cell>
          <cell r="C2052">
            <v>9</v>
          </cell>
          <cell r="D2052" t="str">
            <v>17-0907-P4R2_E15_2F_1</v>
          </cell>
          <cell r="E2052" t="str">
            <v>17-0907-P4R2</v>
          </cell>
          <cell r="F2052" t="str">
            <v>E15</v>
          </cell>
          <cell r="G2052" t="str">
            <v>2F</v>
          </cell>
          <cell r="H2052">
            <v>1</v>
          </cell>
          <cell r="I2052" t="str">
            <v>2-(2-Butoxyethoxy)ethanol</v>
          </cell>
          <cell r="J2052">
            <v>1.9042143660103898E-4</v>
          </cell>
          <cell r="K2052" t="str">
            <v>F</v>
          </cell>
          <cell r="L2052">
            <v>2</v>
          </cell>
          <cell r="M2052">
            <v>96</v>
          </cell>
          <cell r="N2052">
            <v>5</v>
          </cell>
          <cell r="O2052" t="str">
            <v xml:space="preserve">Human </v>
          </cell>
          <cell r="P2052" t="str">
            <v>S1500+</v>
          </cell>
          <cell r="Q2052" t="str">
            <v>HepaRG</v>
          </cell>
          <cell r="R2052" t="str">
            <v>2D</v>
          </cell>
          <cell r="S2052" t="str">
            <v>NA</v>
          </cell>
          <cell r="T2052" t="str">
            <v>NA</v>
          </cell>
          <cell r="U2052" t="str">
            <v>NA</v>
          </cell>
        </row>
        <row r="2053">
          <cell r="A2053" t="str">
            <v>Plate9-E16</v>
          </cell>
          <cell r="B2053">
            <v>2058</v>
          </cell>
          <cell r="C2053">
            <v>9</v>
          </cell>
          <cell r="D2053" t="str">
            <v>17-0907-P4R2_E16_2F_2</v>
          </cell>
          <cell r="E2053" t="str">
            <v>17-0907-P4R2</v>
          </cell>
          <cell r="F2053" t="str">
            <v>E16</v>
          </cell>
          <cell r="G2053" t="str">
            <v>2F</v>
          </cell>
          <cell r="H2053">
            <v>2</v>
          </cell>
          <cell r="I2053" t="str">
            <v>2-(2-Butoxyethoxy)ethanol</v>
          </cell>
          <cell r="J2053">
            <v>1.9042143660103898E-4</v>
          </cell>
          <cell r="K2053" t="str">
            <v>F</v>
          </cell>
          <cell r="L2053">
            <v>2</v>
          </cell>
          <cell r="M2053">
            <v>96</v>
          </cell>
          <cell r="N2053">
            <v>5</v>
          </cell>
          <cell r="O2053" t="str">
            <v xml:space="preserve">Human </v>
          </cell>
          <cell r="P2053" t="str">
            <v>S1500+</v>
          </cell>
          <cell r="Q2053" t="str">
            <v>HepaRG</v>
          </cell>
          <cell r="R2053" t="str">
            <v>2D</v>
          </cell>
          <cell r="S2053" t="str">
            <v>NA</v>
          </cell>
          <cell r="T2053" t="str">
            <v>NA</v>
          </cell>
          <cell r="U2053" t="str">
            <v>NA</v>
          </cell>
        </row>
        <row r="2054">
          <cell r="A2054" t="str">
            <v>Plate9-E17</v>
          </cell>
          <cell r="B2054">
            <v>2061</v>
          </cell>
          <cell r="C2054">
            <v>9</v>
          </cell>
          <cell r="D2054" t="str">
            <v>17-0907-P4R2_E17_2G_1</v>
          </cell>
          <cell r="E2054" t="str">
            <v>17-0907-P4R2</v>
          </cell>
          <cell r="F2054" t="str">
            <v>E17</v>
          </cell>
          <cell r="G2054" t="str">
            <v>2G</v>
          </cell>
          <cell r="H2054">
            <v>1</v>
          </cell>
          <cell r="I2054" t="str">
            <v>2-(2-Butoxyethoxy)ethanol</v>
          </cell>
          <cell r="J2054">
            <v>6.0259948291468029E-5</v>
          </cell>
          <cell r="K2054" t="str">
            <v>G</v>
          </cell>
          <cell r="L2054">
            <v>2</v>
          </cell>
          <cell r="M2054">
            <v>96</v>
          </cell>
          <cell r="N2054">
            <v>5</v>
          </cell>
          <cell r="O2054" t="str">
            <v xml:space="preserve">Human </v>
          </cell>
          <cell r="P2054" t="str">
            <v>S1500+</v>
          </cell>
          <cell r="Q2054" t="str">
            <v>HepaRG</v>
          </cell>
          <cell r="R2054" t="str">
            <v>2D</v>
          </cell>
          <cell r="S2054" t="str">
            <v>NA</v>
          </cell>
          <cell r="T2054" t="str">
            <v>NA</v>
          </cell>
          <cell r="U2054" t="str">
            <v>NA</v>
          </cell>
        </row>
        <row r="2055">
          <cell r="A2055" t="str">
            <v>Plate9-E18</v>
          </cell>
          <cell r="B2055">
            <v>2062</v>
          </cell>
          <cell r="C2055">
            <v>9</v>
          </cell>
          <cell r="D2055" t="str">
            <v>17-0907-P4R2_E18_2G_2</v>
          </cell>
          <cell r="E2055" t="str">
            <v>17-0907-P4R2</v>
          </cell>
          <cell r="F2055" t="str">
            <v>E18</v>
          </cell>
          <cell r="G2055" t="str">
            <v>2G</v>
          </cell>
          <cell r="H2055">
            <v>2</v>
          </cell>
          <cell r="I2055" t="str">
            <v>2-(2-Butoxyethoxy)ethanol</v>
          </cell>
          <cell r="J2055">
            <v>6.0259948291468029E-5</v>
          </cell>
          <cell r="K2055" t="str">
            <v>G</v>
          </cell>
          <cell r="L2055">
            <v>2</v>
          </cell>
          <cell r="M2055">
            <v>96</v>
          </cell>
          <cell r="N2055">
            <v>5</v>
          </cell>
          <cell r="O2055" t="str">
            <v xml:space="preserve">Human </v>
          </cell>
          <cell r="P2055" t="str">
            <v>S1500+</v>
          </cell>
          <cell r="Q2055" t="str">
            <v>HepaRG</v>
          </cell>
          <cell r="R2055" t="str">
            <v>2D</v>
          </cell>
          <cell r="S2055" t="str">
            <v>NA</v>
          </cell>
          <cell r="T2055" t="str">
            <v>NA</v>
          </cell>
          <cell r="U2055" t="str">
            <v>NA</v>
          </cell>
        </row>
        <row r="2056">
          <cell r="A2056" t="str">
            <v>Plate9-E19</v>
          </cell>
          <cell r="B2056">
            <v>2065</v>
          </cell>
          <cell r="C2056">
            <v>9</v>
          </cell>
          <cell r="D2056" t="str">
            <v>17-0907-P4R2_E19_2H_1</v>
          </cell>
          <cell r="E2056" t="str">
            <v>17-0907-P4R2</v>
          </cell>
          <cell r="F2056" t="str">
            <v>E19</v>
          </cell>
          <cell r="G2056" t="str">
            <v>2H</v>
          </cell>
          <cell r="H2056">
            <v>1</v>
          </cell>
          <cell r="I2056" t="str">
            <v>2-(2-Butoxyethoxy)ethanol</v>
          </cell>
          <cell r="J2056">
            <v>1.9069603889705071E-5</v>
          </cell>
          <cell r="K2056" t="str">
            <v>H</v>
          </cell>
          <cell r="L2056">
            <v>2</v>
          </cell>
          <cell r="M2056">
            <v>96</v>
          </cell>
          <cell r="N2056">
            <v>5</v>
          </cell>
          <cell r="O2056" t="str">
            <v xml:space="preserve">Human </v>
          </cell>
          <cell r="P2056" t="str">
            <v>S1500+</v>
          </cell>
          <cell r="Q2056" t="str">
            <v>HepaRG</v>
          </cell>
          <cell r="R2056" t="str">
            <v>2D</v>
          </cell>
          <cell r="S2056" t="str">
            <v>NA</v>
          </cell>
          <cell r="T2056" t="str">
            <v>NA</v>
          </cell>
          <cell r="U2056" t="str">
            <v>NA</v>
          </cell>
        </row>
        <row r="2057">
          <cell r="A2057" t="str">
            <v>Plate9-E20</v>
          </cell>
          <cell r="B2057">
            <v>2066</v>
          </cell>
          <cell r="C2057">
            <v>9</v>
          </cell>
          <cell r="D2057" t="str">
            <v>17-0907-P4R2_E20_2H_2</v>
          </cell>
          <cell r="E2057" t="str">
            <v>17-0907-P4R2</v>
          </cell>
          <cell r="F2057" t="str">
            <v>E20</v>
          </cell>
          <cell r="G2057" t="str">
            <v>2H</v>
          </cell>
          <cell r="H2057">
            <v>2</v>
          </cell>
          <cell r="I2057" t="str">
            <v>2-(2-Butoxyethoxy)ethanol</v>
          </cell>
          <cell r="J2057">
            <v>1.9069603889705071E-5</v>
          </cell>
          <cell r="K2057" t="str">
            <v>H</v>
          </cell>
          <cell r="L2057">
            <v>2</v>
          </cell>
          <cell r="M2057">
            <v>96</v>
          </cell>
          <cell r="N2057">
            <v>5</v>
          </cell>
          <cell r="O2057" t="str">
            <v xml:space="preserve">Human </v>
          </cell>
          <cell r="P2057" t="str">
            <v>S1500+</v>
          </cell>
          <cell r="Q2057" t="str">
            <v>HepaRG</v>
          </cell>
          <cell r="R2057" t="str">
            <v>2D</v>
          </cell>
          <cell r="S2057" t="str">
            <v>NA</v>
          </cell>
          <cell r="T2057" t="str">
            <v>NA</v>
          </cell>
          <cell r="U2057" t="str">
            <v>NA</v>
          </cell>
        </row>
        <row r="2058">
          <cell r="A2058" t="str">
            <v>Plate9-E21</v>
          </cell>
          <cell r="B2058">
            <v>2069</v>
          </cell>
          <cell r="C2058">
            <v>9</v>
          </cell>
          <cell r="D2058" t="str">
            <v>17-0907-P4R2_E21_2I_1</v>
          </cell>
          <cell r="E2058" t="str">
            <v>17-0907-P4R2</v>
          </cell>
          <cell r="F2058" t="str">
            <v>E21</v>
          </cell>
          <cell r="G2058" t="str">
            <v>2I</v>
          </cell>
          <cell r="H2058">
            <v>1</v>
          </cell>
          <cell r="I2058" t="str">
            <v>2-(2-Butoxyethoxy)ethanol</v>
          </cell>
          <cell r="J2058">
            <v>6.0346847752231232E-6</v>
          </cell>
          <cell r="K2058" t="str">
            <v>I</v>
          </cell>
          <cell r="L2058">
            <v>2</v>
          </cell>
          <cell r="M2058">
            <v>96</v>
          </cell>
          <cell r="N2058">
            <v>5</v>
          </cell>
          <cell r="O2058" t="str">
            <v xml:space="preserve">Human </v>
          </cell>
          <cell r="P2058" t="str">
            <v>S1500+</v>
          </cell>
          <cell r="Q2058" t="str">
            <v>HepaRG</v>
          </cell>
          <cell r="R2058" t="str">
            <v>2D</v>
          </cell>
          <cell r="S2058" t="str">
            <v>NA</v>
          </cell>
          <cell r="T2058" t="str">
            <v>NA</v>
          </cell>
          <cell r="U2058" t="str">
            <v>NA</v>
          </cell>
        </row>
        <row r="2059">
          <cell r="A2059" t="str">
            <v>Plate9-E22</v>
          </cell>
          <cell r="B2059">
            <v>2070</v>
          </cell>
          <cell r="C2059">
            <v>9</v>
          </cell>
          <cell r="D2059" t="str">
            <v>17-0907-P4R2_E22_2I_2</v>
          </cell>
          <cell r="E2059" t="str">
            <v>17-0907-P4R2</v>
          </cell>
          <cell r="F2059" t="str">
            <v>E22</v>
          </cell>
          <cell r="G2059" t="str">
            <v>2I</v>
          </cell>
          <cell r="H2059">
            <v>2</v>
          </cell>
          <cell r="I2059" t="str">
            <v>2-(2-Butoxyethoxy)ethanol</v>
          </cell>
          <cell r="J2059">
            <v>6.0346847752231232E-6</v>
          </cell>
          <cell r="K2059" t="str">
            <v>I</v>
          </cell>
          <cell r="L2059">
            <v>2</v>
          </cell>
          <cell r="M2059">
            <v>96</v>
          </cell>
          <cell r="N2059">
            <v>5</v>
          </cell>
          <cell r="O2059" t="str">
            <v xml:space="preserve">Human </v>
          </cell>
          <cell r="P2059" t="str">
            <v>S1500+</v>
          </cell>
          <cell r="Q2059" t="str">
            <v>HepaRG</v>
          </cell>
          <cell r="R2059" t="str">
            <v>2D</v>
          </cell>
          <cell r="S2059" t="str">
            <v>NA</v>
          </cell>
          <cell r="T2059" t="str">
            <v>NA</v>
          </cell>
          <cell r="U2059" t="str">
            <v>NA</v>
          </cell>
        </row>
        <row r="2060">
          <cell r="A2060" t="str">
            <v>Plate9-E3</v>
          </cell>
          <cell r="B2060">
            <v>2037</v>
          </cell>
          <cell r="C2060">
            <v>9</v>
          </cell>
          <cell r="D2060" t="str">
            <v>17-0907-P4R2_E3_2A_1</v>
          </cell>
          <cell r="E2060" t="str">
            <v>17-0907-P4R2</v>
          </cell>
          <cell r="F2060" t="str">
            <v>E3</v>
          </cell>
          <cell r="G2060" t="str">
            <v>2A</v>
          </cell>
          <cell r="H2060">
            <v>1</v>
          </cell>
          <cell r="I2060" t="str">
            <v>2-(2-Butoxyethoxy)ethanol</v>
          </cell>
          <cell r="J2060">
            <v>0.06</v>
          </cell>
          <cell r="K2060" t="str">
            <v>A</v>
          </cell>
          <cell r="L2060">
            <v>2</v>
          </cell>
          <cell r="M2060">
            <v>96</v>
          </cell>
          <cell r="N2060">
            <v>5</v>
          </cell>
          <cell r="O2060" t="str">
            <v xml:space="preserve">Human </v>
          </cell>
          <cell r="P2060" t="str">
            <v>S1500+</v>
          </cell>
          <cell r="Q2060" t="str">
            <v>HepaRG</v>
          </cell>
          <cell r="R2060" t="str">
            <v>2D</v>
          </cell>
          <cell r="S2060" t="str">
            <v>NA</v>
          </cell>
          <cell r="T2060" t="str">
            <v>NA</v>
          </cell>
          <cell r="U2060" t="str">
            <v>NA</v>
          </cell>
        </row>
        <row r="2061">
          <cell r="A2061" t="str">
            <v>Plate9-E4</v>
          </cell>
          <cell r="B2061">
            <v>2038</v>
          </cell>
          <cell r="C2061">
            <v>9</v>
          </cell>
          <cell r="D2061" t="str">
            <v>17-0907-P4R2_E4_2A_2</v>
          </cell>
          <cell r="E2061" t="str">
            <v>17-0907-P4R2</v>
          </cell>
          <cell r="F2061" t="str">
            <v>E4</v>
          </cell>
          <cell r="G2061" t="str">
            <v>2A</v>
          </cell>
          <cell r="H2061">
            <v>2</v>
          </cell>
          <cell r="I2061" t="str">
            <v>2-(2-Butoxyethoxy)ethanol</v>
          </cell>
          <cell r="J2061">
            <v>0.06</v>
          </cell>
          <cell r="K2061" t="str">
            <v>A</v>
          </cell>
          <cell r="L2061">
            <v>2</v>
          </cell>
          <cell r="M2061">
            <v>96</v>
          </cell>
          <cell r="N2061">
            <v>5</v>
          </cell>
          <cell r="O2061" t="str">
            <v xml:space="preserve">Human </v>
          </cell>
          <cell r="P2061" t="str">
            <v>S1500+</v>
          </cell>
          <cell r="Q2061" t="str">
            <v>HepaRG</v>
          </cell>
          <cell r="R2061" t="str">
            <v>2D</v>
          </cell>
          <cell r="S2061" t="str">
            <v>NA</v>
          </cell>
          <cell r="T2061" t="str">
            <v>NA</v>
          </cell>
          <cell r="U2061" t="str">
            <v>NA</v>
          </cell>
        </row>
        <row r="2062">
          <cell r="A2062" t="str">
            <v>Plate9-E5</v>
          </cell>
          <cell r="B2062">
            <v>2041</v>
          </cell>
          <cell r="C2062">
            <v>9</v>
          </cell>
          <cell r="D2062" t="str">
            <v>17-0907-P4R2_E5_2B_1</v>
          </cell>
          <cell r="E2062" t="str">
            <v>17-0907-P4R2</v>
          </cell>
          <cell r="F2062" t="str">
            <v>E5</v>
          </cell>
          <cell r="G2062" t="str">
            <v>2B</v>
          </cell>
          <cell r="H2062">
            <v>1</v>
          </cell>
          <cell r="I2062" t="str">
            <v>2-(2-Butoxyethoxy)ethanol</v>
          </cell>
          <cell r="J2062">
            <v>1.8987341772151896E-2</v>
          </cell>
          <cell r="K2062" t="str">
            <v>B</v>
          </cell>
          <cell r="L2062">
            <v>2</v>
          </cell>
          <cell r="M2062">
            <v>96</v>
          </cell>
          <cell r="N2062">
            <v>5</v>
          </cell>
          <cell r="O2062" t="str">
            <v xml:space="preserve">Human </v>
          </cell>
          <cell r="P2062" t="str">
            <v>S1500+</v>
          </cell>
          <cell r="Q2062" t="str">
            <v>HepaRG</v>
          </cell>
          <cell r="R2062" t="str">
            <v>2D</v>
          </cell>
          <cell r="S2062" t="str">
            <v>NA</v>
          </cell>
          <cell r="T2062" t="str">
            <v>NA</v>
          </cell>
          <cell r="U2062" t="str">
            <v>NA</v>
          </cell>
        </row>
        <row r="2063">
          <cell r="A2063" t="str">
            <v>Plate9-E6</v>
          </cell>
          <cell r="B2063">
            <v>2042</v>
          </cell>
          <cell r="C2063">
            <v>9</v>
          </cell>
          <cell r="D2063" t="str">
            <v>17-0907-P4R2_E6_2B_2</v>
          </cell>
          <cell r="E2063" t="str">
            <v>17-0907-P4R2</v>
          </cell>
          <cell r="F2063" t="str">
            <v>E6</v>
          </cell>
          <cell r="G2063" t="str">
            <v>2B</v>
          </cell>
          <cell r="H2063">
            <v>2</v>
          </cell>
          <cell r="I2063" t="str">
            <v>2-(2-Butoxyethoxy)ethanol</v>
          </cell>
          <cell r="J2063">
            <v>1.8987341772151896E-2</v>
          </cell>
          <cell r="K2063" t="str">
            <v>B</v>
          </cell>
          <cell r="L2063">
            <v>2</v>
          </cell>
          <cell r="M2063">
            <v>96</v>
          </cell>
          <cell r="N2063">
            <v>5</v>
          </cell>
          <cell r="O2063" t="str">
            <v xml:space="preserve">Human </v>
          </cell>
          <cell r="P2063" t="str">
            <v>S1500+</v>
          </cell>
          <cell r="Q2063" t="str">
            <v>HepaRG</v>
          </cell>
          <cell r="R2063" t="str">
            <v>2D</v>
          </cell>
          <cell r="S2063" t="str">
            <v>NA</v>
          </cell>
          <cell r="T2063" t="str">
            <v>NA</v>
          </cell>
          <cell r="U2063" t="str">
            <v>NA</v>
          </cell>
        </row>
        <row r="2064">
          <cell r="A2064" t="str">
            <v>Plate9-E7</v>
          </cell>
          <cell r="B2064">
            <v>2045</v>
          </cell>
          <cell r="C2064">
            <v>9</v>
          </cell>
          <cell r="D2064" t="str">
            <v>17-0907-P4R2_E7_2C_1</v>
          </cell>
          <cell r="E2064" t="str">
            <v>17-0907-P4R2</v>
          </cell>
          <cell r="F2064" t="str">
            <v>E7</v>
          </cell>
          <cell r="G2064" t="str">
            <v>2C</v>
          </cell>
          <cell r="H2064">
            <v>1</v>
          </cell>
          <cell r="I2064" t="str">
            <v>2-(2-Butoxyethoxy)ethanol</v>
          </cell>
          <cell r="J2064">
            <v>6.0086524595417386E-3</v>
          </cell>
          <cell r="K2064" t="str">
            <v>C</v>
          </cell>
          <cell r="L2064">
            <v>2</v>
          </cell>
          <cell r="M2064">
            <v>96</v>
          </cell>
          <cell r="N2064">
            <v>5</v>
          </cell>
          <cell r="O2064" t="str">
            <v xml:space="preserve">Human </v>
          </cell>
          <cell r="P2064" t="str">
            <v>S1500+</v>
          </cell>
          <cell r="Q2064" t="str">
            <v>HepaRG</v>
          </cell>
          <cell r="R2064" t="str">
            <v>2D</v>
          </cell>
          <cell r="S2064" t="str">
            <v>NA</v>
          </cell>
          <cell r="T2064" t="str">
            <v>NA</v>
          </cell>
          <cell r="U2064" t="str">
            <v>NA</v>
          </cell>
        </row>
        <row r="2065">
          <cell r="A2065" t="str">
            <v>Plate9-E8</v>
          </cell>
          <cell r="B2065">
            <v>2046</v>
          </cell>
          <cell r="C2065">
            <v>9</v>
          </cell>
          <cell r="D2065" t="str">
            <v>17-0907-P4R2_E8_2C_2</v>
          </cell>
          <cell r="E2065" t="str">
            <v>17-0907-P4R2</v>
          </cell>
          <cell r="F2065" t="str">
            <v>E8</v>
          </cell>
          <cell r="G2065" t="str">
            <v>2C</v>
          </cell>
          <cell r="H2065">
            <v>2</v>
          </cell>
          <cell r="I2065" t="str">
            <v>2-(2-Butoxyethoxy)ethanol</v>
          </cell>
          <cell r="J2065">
            <v>6.0086524595417386E-3</v>
          </cell>
          <cell r="K2065" t="str">
            <v>C</v>
          </cell>
          <cell r="L2065">
            <v>2</v>
          </cell>
          <cell r="M2065">
            <v>96</v>
          </cell>
          <cell r="N2065">
            <v>5</v>
          </cell>
          <cell r="O2065" t="str">
            <v xml:space="preserve">Human </v>
          </cell>
          <cell r="P2065" t="str">
            <v>S1500+</v>
          </cell>
          <cell r="Q2065" t="str">
            <v>HepaRG</v>
          </cell>
          <cell r="R2065" t="str">
            <v>2D</v>
          </cell>
          <cell r="S2065" t="str">
            <v>NA</v>
          </cell>
          <cell r="T2065" t="str">
            <v>NA</v>
          </cell>
          <cell r="U2065" t="str">
            <v>NA</v>
          </cell>
        </row>
        <row r="2066">
          <cell r="A2066" t="str">
            <v>Plate9-E9</v>
          </cell>
          <cell r="B2066">
            <v>2049</v>
          </cell>
          <cell r="C2066">
            <v>9</v>
          </cell>
          <cell r="D2066" t="str">
            <v>17-0907-P4R2_E9_2D_1</v>
          </cell>
          <cell r="E2066" t="str">
            <v>17-0907-P4R2</v>
          </cell>
          <cell r="F2066" t="str">
            <v>E9</v>
          </cell>
          <cell r="G2066" t="str">
            <v>2D</v>
          </cell>
          <cell r="H2066">
            <v>1</v>
          </cell>
          <cell r="I2066" t="str">
            <v>2-(2-Butoxyethoxy)ethanol</v>
          </cell>
          <cell r="J2066">
            <v>1.901472297323335E-3</v>
          </cell>
          <cell r="K2066" t="str">
            <v>D</v>
          </cell>
          <cell r="L2066">
            <v>2</v>
          </cell>
          <cell r="M2066">
            <v>96</v>
          </cell>
          <cell r="N2066">
            <v>5</v>
          </cell>
          <cell r="O2066" t="str">
            <v xml:space="preserve">Human </v>
          </cell>
          <cell r="P2066" t="str">
            <v>S1500+</v>
          </cell>
          <cell r="Q2066" t="str">
            <v>HepaRG</v>
          </cell>
          <cell r="R2066" t="str">
            <v>2D</v>
          </cell>
          <cell r="S2066" t="str">
            <v>NA</v>
          </cell>
          <cell r="T2066" t="str">
            <v>NA</v>
          </cell>
          <cell r="U2066" t="str">
            <v>NA</v>
          </cell>
        </row>
        <row r="2067">
          <cell r="A2067" t="str">
            <v>Plate9-F1</v>
          </cell>
          <cell r="B2067">
            <v>2246</v>
          </cell>
          <cell r="C2067">
            <v>9</v>
          </cell>
          <cell r="D2067" t="str">
            <v>17-0907-P4R2_F1_NTP- CONTROL-6_2</v>
          </cell>
          <cell r="E2067" t="str">
            <v>17-0907-P4R2</v>
          </cell>
          <cell r="F2067" t="str">
            <v>F1</v>
          </cell>
          <cell r="G2067" t="str">
            <v>NTP- CONTROL-6</v>
          </cell>
          <cell r="H2067">
            <v>2</v>
          </cell>
          <cell r="I2067" t="str">
            <v>Lysate control1</v>
          </cell>
          <cell r="J2067" t="str">
            <v>NA</v>
          </cell>
          <cell r="K2067" t="str">
            <v>NA</v>
          </cell>
          <cell r="L2067">
            <v>2</v>
          </cell>
          <cell r="M2067">
            <v>96</v>
          </cell>
          <cell r="N2067">
            <v>5</v>
          </cell>
          <cell r="O2067" t="str">
            <v xml:space="preserve">Human </v>
          </cell>
          <cell r="P2067" t="str">
            <v>S1500+</v>
          </cell>
          <cell r="Q2067" t="str">
            <v>HepaRG</v>
          </cell>
          <cell r="R2067" t="str">
            <v>2D</v>
          </cell>
          <cell r="S2067" t="str">
            <v>NA</v>
          </cell>
          <cell r="T2067" t="str">
            <v>NA</v>
          </cell>
          <cell r="U2067" t="str">
            <v>NA</v>
          </cell>
        </row>
        <row r="2068">
          <cell r="A2068" t="str">
            <v>Plate9-F10</v>
          </cell>
          <cell r="B2068">
            <v>2052</v>
          </cell>
          <cell r="C2068">
            <v>9</v>
          </cell>
          <cell r="D2068" t="str">
            <v>17-0907-P4R2_F10_2D_4</v>
          </cell>
          <cell r="E2068" t="str">
            <v>17-0907-P4R2</v>
          </cell>
          <cell r="F2068" t="str">
            <v>F10</v>
          </cell>
          <cell r="G2068" t="str">
            <v>2D</v>
          </cell>
          <cell r="H2068">
            <v>4</v>
          </cell>
          <cell r="I2068" t="str">
            <v>2-(2-Butoxyethoxy)ethanol</v>
          </cell>
          <cell r="J2068">
            <v>1.901472297323335E-3</v>
          </cell>
          <cell r="K2068" t="str">
            <v>D</v>
          </cell>
          <cell r="L2068">
            <v>2</v>
          </cell>
          <cell r="M2068">
            <v>96</v>
          </cell>
          <cell r="N2068">
            <v>5</v>
          </cell>
          <cell r="O2068" t="str">
            <v xml:space="preserve">Human </v>
          </cell>
          <cell r="P2068" t="str">
            <v>S1500+</v>
          </cell>
          <cell r="Q2068" t="str">
            <v>HepaRG</v>
          </cell>
          <cell r="R2068" t="str">
            <v>2D</v>
          </cell>
          <cell r="S2068" t="str">
            <v>NA</v>
          </cell>
          <cell r="T2068" t="str">
            <v>NA</v>
          </cell>
          <cell r="U2068" t="str">
            <v>NA</v>
          </cell>
        </row>
        <row r="2069">
          <cell r="A2069" t="str">
            <v>Plate9-F11</v>
          </cell>
          <cell r="B2069">
            <v>2055</v>
          </cell>
          <cell r="C2069">
            <v>9</v>
          </cell>
          <cell r="D2069" t="str">
            <v>17-0907-P4R2_F11_2E_3</v>
          </cell>
          <cell r="E2069" t="str">
            <v>17-0907-P4R2</v>
          </cell>
          <cell r="F2069" t="str">
            <v>F11</v>
          </cell>
          <cell r="G2069" t="str">
            <v>2E</v>
          </cell>
          <cell r="H2069">
            <v>3</v>
          </cell>
          <cell r="I2069" t="str">
            <v>2-(2-Butoxyethoxy)ethanol</v>
          </cell>
          <cell r="J2069">
            <v>6.0173173965928325E-4</v>
          </cell>
          <cell r="K2069" t="str">
            <v>E</v>
          </cell>
          <cell r="L2069">
            <v>2</v>
          </cell>
          <cell r="M2069">
            <v>96</v>
          </cell>
          <cell r="N2069">
            <v>5</v>
          </cell>
          <cell r="O2069" t="str">
            <v xml:space="preserve">Human </v>
          </cell>
          <cell r="P2069" t="str">
            <v>S1500+</v>
          </cell>
          <cell r="Q2069" t="str">
            <v>HepaRG</v>
          </cell>
          <cell r="R2069" t="str">
            <v>2D</v>
          </cell>
          <cell r="S2069" t="str">
            <v>NA</v>
          </cell>
          <cell r="T2069" t="str">
            <v>NA</v>
          </cell>
          <cell r="U2069" t="str">
            <v>NA</v>
          </cell>
        </row>
        <row r="2070">
          <cell r="A2070" t="str">
            <v>Plate9-F12</v>
          </cell>
          <cell r="B2070">
            <v>2056</v>
          </cell>
          <cell r="C2070">
            <v>9</v>
          </cell>
          <cell r="D2070" t="str">
            <v>17-0907-P4R2_F12_2E_4</v>
          </cell>
          <cell r="E2070" t="str">
            <v>17-0907-P4R2</v>
          </cell>
          <cell r="F2070" t="str">
            <v>F12</v>
          </cell>
          <cell r="G2070" t="str">
            <v>2E</v>
          </cell>
          <cell r="H2070">
            <v>4</v>
          </cell>
          <cell r="I2070" t="str">
            <v>2-(2-Butoxyethoxy)ethanol</v>
          </cell>
          <cell r="J2070">
            <v>6.0173173965928325E-4</v>
          </cell>
          <cell r="K2070" t="str">
            <v>E</v>
          </cell>
          <cell r="L2070">
            <v>2</v>
          </cell>
          <cell r="M2070">
            <v>96</v>
          </cell>
          <cell r="N2070">
            <v>5</v>
          </cell>
          <cell r="O2070" t="str">
            <v xml:space="preserve">Human </v>
          </cell>
          <cell r="P2070" t="str">
            <v>S1500+</v>
          </cell>
          <cell r="Q2070" t="str">
            <v>HepaRG</v>
          </cell>
          <cell r="R2070" t="str">
            <v>2D</v>
          </cell>
          <cell r="S2070" t="str">
            <v>NA</v>
          </cell>
          <cell r="T2070" t="str">
            <v>NA</v>
          </cell>
          <cell r="U2070" t="str">
            <v>NA</v>
          </cell>
        </row>
        <row r="2071">
          <cell r="A2071" t="str">
            <v>Plate9-F13</v>
          </cell>
          <cell r="B2071">
            <v>2223</v>
          </cell>
          <cell r="C2071">
            <v>9</v>
          </cell>
          <cell r="D2071" t="str">
            <v>17-0907-P4R2_F13_Media _3</v>
          </cell>
          <cell r="E2071" t="str">
            <v>17-0907-P4R2</v>
          </cell>
          <cell r="F2071" t="str">
            <v>F13</v>
          </cell>
          <cell r="G2071" t="str">
            <v>Media</v>
          </cell>
          <cell r="H2071">
            <v>3</v>
          </cell>
          <cell r="I2071" t="str">
            <v>Media control</v>
          </cell>
          <cell r="J2071">
            <v>0</v>
          </cell>
          <cell r="K2071" t="str">
            <v>NA</v>
          </cell>
          <cell r="L2071">
            <v>2</v>
          </cell>
          <cell r="M2071">
            <v>96</v>
          </cell>
          <cell r="N2071">
            <v>5</v>
          </cell>
          <cell r="O2071" t="str">
            <v xml:space="preserve">Human </v>
          </cell>
          <cell r="P2071" t="str">
            <v>S1500+</v>
          </cell>
          <cell r="Q2071" t="str">
            <v>HepaRG</v>
          </cell>
          <cell r="R2071" t="str">
            <v>2D</v>
          </cell>
          <cell r="S2071" t="str">
            <v>NA</v>
          </cell>
          <cell r="T2071" t="str">
            <v>NA</v>
          </cell>
          <cell r="U2071" t="str">
            <v>NA</v>
          </cell>
        </row>
        <row r="2072">
          <cell r="A2072" t="str">
            <v>Plate9-F14</v>
          </cell>
          <cell r="B2072">
            <v>2224</v>
          </cell>
          <cell r="C2072">
            <v>9</v>
          </cell>
          <cell r="D2072" t="str">
            <v>17-0907-P4R2_F14_Media _4</v>
          </cell>
          <cell r="E2072" t="str">
            <v>17-0907-P4R2</v>
          </cell>
          <cell r="F2072" t="str">
            <v>F14</v>
          </cell>
          <cell r="G2072" t="str">
            <v>Media</v>
          </cell>
          <cell r="H2072">
            <v>4</v>
          </cell>
          <cell r="I2072" t="str">
            <v>Media control</v>
          </cell>
          <cell r="J2072">
            <v>0</v>
          </cell>
          <cell r="K2072" t="str">
            <v>NA</v>
          </cell>
          <cell r="L2072">
            <v>2</v>
          </cell>
          <cell r="M2072">
            <v>96</v>
          </cell>
          <cell r="N2072">
            <v>5</v>
          </cell>
          <cell r="O2072" t="str">
            <v xml:space="preserve">Human </v>
          </cell>
          <cell r="P2072" t="str">
            <v>S1500+</v>
          </cell>
          <cell r="Q2072" t="str">
            <v>HepaRG</v>
          </cell>
          <cell r="R2072" t="str">
            <v>2D</v>
          </cell>
          <cell r="S2072" t="str">
            <v>NA</v>
          </cell>
          <cell r="T2072" t="str">
            <v>NA</v>
          </cell>
          <cell r="U2072" t="str">
            <v>NA</v>
          </cell>
        </row>
        <row r="2073">
          <cell r="A2073" t="str">
            <v>Plate9-F15</v>
          </cell>
          <cell r="B2073">
            <v>2059</v>
          </cell>
          <cell r="C2073">
            <v>9</v>
          </cell>
          <cell r="D2073" t="str">
            <v>17-0907-P4R2_F15_2F_3</v>
          </cell>
          <cell r="E2073" t="str">
            <v>17-0907-P4R2</v>
          </cell>
          <cell r="F2073" t="str">
            <v>F15</v>
          </cell>
          <cell r="G2073" t="str">
            <v>2F</v>
          </cell>
          <cell r="H2073">
            <v>3</v>
          </cell>
          <cell r="I2073" t="str">
            <v>2-(2-Butoxyethoxy)ethanol</v>
          </cell>
          <cell r="J2073">
            <v>1.9042143660103898E-4</v>
          </cell>
          <cell r="K2073" t="str">
            <v>F</v>
          </cell>
          <cell r="L2073">
            <v>2</v>
          </cell>
          <cell r="M2073">
            <v>96</v>
          </cell>
          <cell r="N2073">
            <v>5</v>
          </cell>
          <cell r="O2073" t="str">
            <v xml:space="preserve">Human </v>
          </cell>
          <cell r="P2073" t="str">
            <v>S1500+</v>
          </cell>
          <cell r="Q2073" t="str">
            <v>HepaRG</v>
          </cell>
          <cell r="R2073" t="str">
            <v>2D</v>
          </cell>
          <cell r="S2073" t="str">
            <v>NA</v>
          </cell>
          <cell r="T2073" t="str">
            <v>NA</v>
          </cell>
          <cell r="U2073" t="str">
            <v>NA</v>
          </cell>
        </row>
        <row r="2074">
          <cell r="A2074" t="str">
            <v>Plate9-F16</v>
          </cell>
          <cell r="B2074">
            <v>2060</v>
          </cell>
          <cell r="C2074">
            <v>9</v>
          </cell>
          <cell r="D2074" t="str">
            <v>17-0907-P4R2_F16_2F_4</v>
          </cell>
          <cell r="E2074" t="str">
            <v>17-0907-P4R2</v>
          </cell>
          <cell r="F2074" t="str">
            <v>F16</v>
          </cell>
          <cell r="G2074" t="str">
            <v>2F</v>
          </cell>
          <cell r="H2074">
            <v>4</v>
          </cell>
          <cell r="I2074" t="str">
            <v>2-(2-Butoxyethoxy)ethanol</v>
          </cell>
          <cell r="J2074">
            <v>1.9042143660103898E-4</v>
          </cell>
          <cell r="K2074" t="str">
            <v>F</v>
          </cell>
          <cell r="L2074">
            <v>2</v>
          </cell>
          <cell r="M2074">
            <v>96</v>
          </cell>
          <cell r="N2074">
            <v>5</v>
          </cell>
          <cell r="O2074" t="str">
            <v xml:space="preserve">Human </v>
          </cell>
          <cell r="P2074" t="str">
            <v>S1500+</v>
          </cell>
          <cell r="Q2074" t="str">
            <v>HepaRG</v>
          </cell>
          <cell r="R2074" t="str">
            <v>2D</v>
          </cell>
          <cell r="S2074" t="str">
            <v>NA</v>
          </cell>
          <cell r="T2074" t="str">
            <v>NA</v>
          </cell>
          <cell r="U2074" t="str">
            <v>NA</v>
          </cell>
        </row>
        <row r="2075">
          <cell r="A2075" t="str">
            <v>Plate9-F17</v>
          </cell>
          <cell r="B2075">
            <v>2063</v>
          </cell>
          <cell r="C2075">
            <v>9</v>
          </cell>
          <cell r="D2075" t="str">
            <v>17-0907-P4R2_F17_2G_3</v>
          </cell>
          <cell r="E2075" t="str">
            <v>17-0907-P4R2</v>
          </cell>
          <cell r="F2075" t="str">
            <v>F17</v>
          </cell>
          <cell r="G2075" t="str">
            <v>2G</v>
          </cell>
          <cell r="H2075">
            <v>3</v>
          </cell>
          <cell r="I2075" t="str">
            <v>2-(2-Butoxyethoxy)ethanol</v>
          </cell>
          <cell r="J2075">
            <v>6.0259948291468029E-5</v>
          </cell>
          <cell r="K2075" t="str">
            <v>G</v>
          </cell>
          <cell r="L2075">
            <v>2</v>
          </cell>
          <cell r="M2075">
            <v>96</v>
          </cell>
          <cell r="N2075">
            <v>5</v>
          </cell>
          <cell r="O2075" t="str">
            <v xml:space="preserve">Human </v>
          </cell>
          <cell r="P2075" t="str">
            <v>S1500+</v>
          </cell>
          <cell r="Q2075" t="str">
            <v>HepaRG</v>
          </cell>
          <cell r="R2075" t="str">
            <v>2D</v>
          </cell>
          <cell r="S2075" t="str">
            <v>NA</v>
          </cell>
          <cell r="T2075" t="str">
            <v>NA</v>
          </cell>
          <cell r="U2075" t="str">
            <v>NA</v>
          </cell>
        </row>
        <row r="2076">
          <cell r="A2076" t="str">
            <v>Plate9-F18</v>
          </cell>
          <cell r="B2076">
            <v>2064</v>
          </cell>
          <cell r="C2076">
            <v>9</v>
          </cell>
          <cell r="D2076" t="str">
            <v>17-0907-P4R2_F18_2G_4</v>
          </cell>
          <cell r="E2076" t="str">
            <v>17-0907-P4R2</v>
          </cell>
          <cell r="F2076" t="str">
            <v>F18</v>
          </cell>
          <cell r="G2076" t="str">
            <v>2G</v>
          </cell>
          <cell r="H2076">
            <v>4</v>
          </cell>
          <cell r="I2076" t="str">
            <v>2-(2-Butoxyethoxy)ethanol</v>
          </cell>
          <cell r="J2076">
            <v>6.0259948291468029E-5</v>
          </cell>
          <cell r="K2076" t="str">
            <v>G</v>
          </cell>
          <cell r="L2076">
            <v>2</v>
          </cell>
          <cell r="M2076">
            <v>96</v>
          </cell>
          <cell r="N2076">
            <v>5</v>
          </cell>
          <cell r="O2076" t="str">
            <v xml:space="preserve">Human </v>
          </cell>
          <cell r="P2076" t="str">
            <v>S1500+</v>
          </cell>
          <cell r="Q2076" t="str">
            <v>HepaRG</v>
          </cell>
          <cell r="R2076" t="str">
            <v>2D</v>
          </cell>
          <cell r="S2076" t="str">
            <v>NA</v>
          </cell>
          <cell r="T2076" t="str">
            <v>NA</v>
          </cell>
          <cell r="U2076" t="str">
            <v>NA</v>
          </cell>
        </row>
        <row r="2077">
          <cell r="A2077" t="str">
            <v>Plate9-F19</v>
          </cell>
          <cell r="B2077">
            <v>2067</v>
          </cell>
          <cell r="C2077">
            <v>9</v>
          </cell>
          <cell r="D2077" t="str">
            <v>17-0907-P4R2_F19_2H_3</v>
          </cell>
          <cell r="E2077" t="str">
            <v>17-0907-P4R2</v>
          </cell>
          <cell r="F2077" t="str">
            <v>F19</v>
          </cell>
          <cell r="G2077" t="str">
            <v>2H</v>
          </cell>
          <cell r="H2077">
            <v>3</v>
          </cell>
          <cell r="I2077" t="str">
            <v>2-(2-Butoxyethoxy)ethanol</v>
          </cell>
          <cell r="J2077">
            <v>1.9069603889705071E-5</v>
          </cell>
          <cell r="K2077" t="str">
            <v>H</v>
          </cell>
          <cell r="L2077">
            <v>2</v>
          </cell>
          <cell r="M2077">
            <v>96</v>
          </cell>
          <cell r="N2077">
            <v>5</v>
          </cell>
          <cell r="O2077" t="str">
            <v xml:space="preserve">Human </v>
          </cell>
          <cell r="P2077" t="str">
            <v>S1500+</v>
          </cell>
          <cell r="Q2077" t="str">
            <v>HepaRG</v>
          </cell>
          <cell r="R2077" t="str">
            <v>2D</v>
          </cell>
          <cell r="S2077" t="str">
            <v>NA</v>
          </cell>
          <cell r="T2077" t="str">
            <v>NA</v>
          </cell>
          <cell r="U2077" t="str">
            <v>NA</v>
          </cell>
        </row>
        <row r="2078">
          <cell r="A2078" t="str">
            <v>Plate9-F20</v>
          </cell>
          <cell r="B2078">
            <v>2068</v>
          </cell>
          <cell r="C2078">
            <v>9</v>
          </cell>
          <cell r="D2078" t="str">
            <v>17-0907-P4R2_F20_2H_4</v>
          </cell>
          <cell r="E2078" t="str">
            <v>17-0907-P4R2</v>
          </cell>
          <cell r="F2078" t="str">
            <v>F20</v>
          </cell>
          <cell r="G2078" t="str">
            <v>2H</v>
          </cell>
          <cell r="H2078">
            <v>4</v>
          </cell>
          <cell r="I2078" t="str">
            <v>2-(2-Butoxyethoxy)ethanol</v>
          </cell>
          <cell r="J2078">
            <v>1.9069603889705071E-5</v>
          </cell>
          <cell r="K2078" t="str">
            <v>H</v>
          </cell>
          <cell r="L2078">
            <v>2</v>
          </cell>
          <cell r="M2078">
            <v>96</v>
          </cell>
          <cell r="N2078">
            <v>5</v>
          </cell>
          <cell r="O2078" t="str">
            <v xml:space="preserve">Human </v>
          </cell>
          <cell r="P2078" t="str">
            <v>S1500+</v>
          </cell>
          <cell r="Q2078" t="str">
            <v>HepaRG</v>
          </cell>
          <cell r="R2078" t="str">
            <v>2D</v>
          </cell>
          <cell r="S2078" t="str">
            <v>NA</v>
          </cell>
          <cell r="T2078" t="str">
            <v>NA</v>
          </cell>
          <cell r="U2078" t="str">
            <v>NA</v>
          </cell>
        </row>
        <row r="2079">
          <cell r="A2079" t="str">
            <v>Plate9-F21</v>
          </cell>
          <cell r="B2079">
            <v>2071</v>
          </cell>
          <cell r="C2079">
            <v>9</v>
          </cell>
          <cell r="D2079" t="str">
            <v>17-0907-P4R2_F21_2I_3</v>
          </cell>
          <cell r="E2079" t="str">
            <v>17-0907-P4R2</v>
          </cell>
          <cell r="F2079" t="str">
            <v>F21</v>
          </cell>
          <cell r="G2079" t="str">
            <v>2I</v>
          </cell>
          <cell r="H2079">
            <v>3</v>
          </cell>
          <cell r="I2079" t="str">
            <v>2-(2-Butoxyethoxy)ethanol</v>
          </cell>
          <cell r="J2079">
            <v>6.0346847752231232E-6</v>
          </cell>
          <cell r="K2079" t="str">
            <v>I</v>
          </cell>
          <cell r="L2079">
            <v>2</v>
          </cell>
          <cell r="M2079">
            <v>96</v>
          </cell>
          <cell r="N2079">
            <v>5</v>
          </cell>
          <cell r="O2079" t="str">
            <v xml:space="preserve">Human </v>
          </cell>
          <cell r="P2079" t="str">
            <v>S1500+</v>
          </cell>
          <cell r="Q2079" t="str">
            <v>HepaRG</v>
          </cell>
          <cell r="R2079" t="str">
            <v>2D</v>
          </cell>
          <cell r="S2079" t="str">
            <v>NA</v>
          </cell>
          <cell r="T2079" t="str">
            <v>NA</v>
          </cell>
          <cell r="U2079" t="str">
            <v>NA</v>
          </cell>
        </row>
        <row r="2080">
          <cell r="A2080" t="str">
            <v>Plate9-F22</v>
          </cell>
          <cell r="B2080">
            <v>2072</v>
          </cell>
          <cell r="C2080">
            <v>9</v>
          </cell>
          <cell r="D2080" t="str">
            <v>17-0907-P4R2_F22_2I_4</v>
          </cell>
          <cell r="E2080" t="str">
            <v>17-0907-P4R2</v>
          </cell>
          <cell r="F2080" t="str">
            <v>F22</v>
          </cell>
          <cell r="G2080" t="str">
            <v>2I</v>
          </cell>
          <cell r="H2080">
            <v>4</v>
          </cell>
          <cell r="I2080" t="str">
            <v>2-(2-Butoxyethoxy)ethanol</v>
          </cell>
          <cell r="J2080">
            <v>6.0346847752231232E-6</v>
          </cell>
          <cell r="K2080" t="str">
            <v>I</v>
          </cell>
          <cell r="L2080">
            <v>2</v>
          </cell>
          <cell r="M2080">
            <v>96</v>
          </cell>
          <cell r="N2080">
            <v>5</v>
          </cell>
          <cell r="O2080" t="str">
            <v xml:space="preserve">Human </v>
          </cell>
          <cell r="P2080" t="str">
            <v>S1500+</v>
          </cell>
          <cell r="Q2080" t="str">
            <v>HepaRG</v>
          </cell>
          <cell r="R2080" t="str">
            <v>2D</v>
          </cell>
          <cell r="S2080" t="str">
            <v>NA</v>
          </cell>
          <cell r="T2080" t="str">
            <v>NA</v>
          </cell>
          <cell r="U2080" t="str">
            <v>NA</v>
          </cell>
        </row>
        <row r="2081">
          <cell r="A2081" t="str">
            <v>Plate9-F3</v>
          </cell>
          <cell r="B2081">
            <v>2039</v>
          </cell>
          <cell r="C2081">
            <v>9</v>
          </cell>
          <cell r="D2081" t="str">
            <v>17-0907-P4R2_F3_2A_3</v>
          </cell>
          <cell r="E2081" t="str">
            <v>17-0907-P4R2</v>
          </cell>
          <cell r="F2081" t="str">
            <v>F3</v>
          </cell>
          <cell r="G2081" t="str">
            <v>2A</v>
          </cell>
          <cell r="H2081">
            <v>3</v>
          </cell>
          <cell r="I2081" t="str">
            <v>2-(2-Butoxyethoxy)ethanol</v>
          </cell>
          <cell r="J2081">
            <v>0.06</v>
          </cell>
          <cell r="K2081" t="str">
            <v>A</v>
          </cell>
          <cell r="L2081">
            <v>2</v>
          </cell>
          <cell r="M2081">
            <v>96</v>
          </cell>
          <cell r="N2081">
            <v>5</v>
          </cell>
          <cell r="O2081" t="str">
            <v xml:space="preserve">Human </v>
          </cell>
          <cell r="P2081" t="str">
            <v>S1500+</v>
          </cell>
          <cell r="Q2081" t="str">
            <v>HepaRG</v>
          </cell>
          <cell r="R2081" t="str">
            <v>2D</v>
          </cell>
          <cell r="S2081" t="str">
            <v>NA</v>
          </cell>
          <cell r="T2081" t="str">
            <v>NA</v>
          </cell>
          <cell r="U2081" t="str">
            <v>NA</v>
          </cell>
        </row>
        <row r="2082">
          <cell r="A2082" t="str">
            <v>Plate9-F4</v>
          </cell>
          <cell r="B2082">
            <v>2040</v>
          </cell>
          <cell r="C2082">
            <v>9</v>
          </cell>
          <cell r="D2082" t="str">
            <v>17-0907-P4R2_F4_2A_4</v>
          </cell>
          <cell r="E2082" t="str">
            <v>17-0907-P4R2</v>
          </cell>
          <cell r="F2082" t="str">
            <v>F4</v>
          </cell>
          <cell r="G2082" t="str">
            <v>2A</v>
          </cell>
          <cell r="H2082">
            <v>4</v>
          </cell>
          <cell r="I2082" t="str">
            <v>2-(2-Butoxyethoxy)ethanol</v>
          </cell>
          <cell r="J2082">
            <v>0.06</v>
          </cell>
          <cell r="K2082" t="str">
            <v>A</v>
          </cell>
          <cell r="L2082">
            <v>2</v>
          </cell>
          <cell r="M2082">
            <v>96</v>
          </cell>
          <cell r="N2082">
            <v>5</v>
          </cell>
          <cell r="O2082" t="str">
            <v xml:space="preserve">Human </v>
          </cell>
          <cell r="P2082" t="str">
            <v>S1500+</v>
          </cell>
          <cell r="Q2082" t="str">
            <v>HepaRG</v>
          </cell>
          <cell r="R2082" t="str">
            <v>2D</v>
          </cell>
          <cell r="S2082" t="str">
            <v>NA</v>
          </cell>
          <cell r="T2082" t="str">
            <v>NA</v>
          </cell>
          <cell r="U2082" t="str">
            <v>NA</v>
          </cell>
        </row>
        <row r="2083">
          <cell r="A2083" t="str">
            <v>Plate9-F5</v>
          </cell>
          <cell r="B2083">
            <v>2043</v>
          </cell>
          <cell r="C2083">
            <v>9</v>
          </cell>
          <cell r="D2083" t="str">
            <v>17-0907-P4R2_F5_2B_3</v>
          </cell>
          <cell r="E2083" t="str">
            <v>17-0907-P4R2</v>
          </cell>
          <cell r="F2083" t="str">
            <v>F5</v>
          </cell>
          <cell r="G2083" t="str">
            <v>2B</v>
          </cell>
          <cell r="H2083">
            <v>3</v>
          </cell>
          <cell r="I2083" t="str">
            <v>2-(2-Butoxyethoxy)ethanol</v>
          </cell>
          <cell r="J2083">
            <v>1.8987341772151896E-2</v>
          </cell>
          <cell r="K2083" t="str">
            <v>B</v>
          </cell>
          <cell r="L2083">
            <v>2</v>
          </cell>
          <cell r="M2083">
            <v>96</v>
          </cell>
          <cell r="N2083">
            <v>5</v>
          </cell>
          <cell r="O2083" t="str">
            <v xml:space="preserve">Human </v>
          </cell>
          <cell r="P2083" t="str">
            <v>S1500+</v>
          </cell>
          <cell r="Q2083" t="str">
            <v>HepaRG</v>
          </cell>
          <cell r="R2083" t="str">
            <v>2D</v>
          </cell>
          <cell r="S2083" t="str">
            <v>NA</v>
          </cell>
          <cell r="T2083" t="str">
            <v>NA</v>
          </cell>
          <cell r="U2083" t="str">
            <v>NA</v>
          </cell>
        </row>
        <row r="2084">
          <cell r="A2084" t="str">
            <v>Plate9-F6</v>
          </cell>
          <cell r="B2084">
            <v>2044</v>
          </cell>
          <cell r="C2084">
            <v>9</v>
          </cell>
          <cell r="D2084" t="str">
            <v>17-0907-P4R2_F6_2B_4</v>
          </cell>
          <cell r="E2084" t="str">
            <v>17-0907-P4R2</v>
          </cell>
          <cell r="F2084" t="str">
            <v>F6</v>
          </cell>
          <cell r="G2084" t="str">
            <v>2B</v>
          </cell>
          <cell r="H2084">
            <v>4</v>
          </cell>
          <cell r="I2084" t="str">
            <v>2-(2-Butoxyethoxy)ethanol</v>
          </cell>
          <cell r="J2084">
            <v>1.8987341772151896E-2</v>
          </cell>
          <cell r="K2084" t="str">
            <v>B</v>
          </cell>
          <cell r="L2084">
            <v>2</v>
          </cell>
          <cell r="M2084">
            <v>96</v>
          </cell>
          <cell r="N2084">
            <v>5</v>
          </cell>
          <cell r="O2084" t="str">
            <v xml:space="preserve">Human </v>
          </cell>
          <cell r="P2084" t="str">
            <v>S1500+</v>
          </cell>
          <cell r="Q2084" t="str">
            <v>HepaRG</v>
          </cell>
          <cell r="R2084" t="str">
            <v>2D</v>
          </cell>
          <cell r="S2084" t="str">
            <v>NA</v>
          </cell>
          <cell r="T2084" t="str">
            <v>NA</v>
          </cell>
          <cell r="U2084" t="str">
            <v>NA</v>
          </cell>
        </row>
        <row r="2085">
          <cell r="A2085" t="str">
            <v>Plate9-F7</v>
          </cell>
          <cell r="B2085">
            <v>2047</v>
          </cell>
          <cell r="C2085">
            <v>9</v>
          </cell>
          <cell r="D2085" t="str">
            <v>17-0907-P4R2_F7_2C_3</v>
          </cell>
          <cell r="E2085" t="str">
            <v>17-0907-P4R2</v>
          </cell>
          <cell r="F2085" t="str">
            <v>F7</v>
          </cell>
          <cell r="G2085" t="str">
            <v>2C</v>
          </cell>
          <cell r="H2085">
            <v>3</v>
          </cell>
          <cell r="I2085" t="str">
            <v>2-(2-Butoxyethoxy)ethanol</v>
          </cell>
          <cell r="J2085">
            <v>6.0086524595417386E-3</v>
          </cell>
          <cell r="K2085" t="str">
            <v>C</v>
          </cell>
          <cell r="L2085">
            <v>2</v>
          </cell>
          <cell r="M2085">
            <v>96</v>
          </cell>
          <cell r="N2085">
            <v>5</v>
          </cell>
          <cell r="O2085" t="str">
            <v xml:space="preserve">Human </v>
          </cell>
          <cell r="P2085" t="str">
            <v>S1500+</v>
          </cell>
          <cell r="Q2085" t="str">
            <v>HepaRG</v>
          </cell>
          <cell r="R2085" t="str">
            <v>2D</v>
          </cell>
          <cell r="S2085" t="str">
            <v>NA</v>
          </cell>
          <cell r="T2085" t="str">
            <v>NA</v>
          </cell>
          <cell r="U2085" t="str">
            <v>NA</v>
          </cell>
        </row>
        <row r="2086">
          <cell r="A2086" t="str">
            <v>Plate9-F8</v>
          </cell>
          <cell r="B2086">
            <v>2048</v>
          </cell>
          <cell r="C2086">
            <v>9</v>
          </cell>
          <cell r="D2086" t="str">
            <v>17-0907-P4R2_F8_2C_4</v>
          </cell>
          <cell r="E2086" t="str">
            <v>17-0907-P4R2</v>
          </cell>
          <cell r="F2086" t="str">
            <v>F8</v>
          </cell>
          <cell r="G2086" t="str">
            <v>2C</v>
          </cell>
          <cell r="H2086">
            <v>4</v>
          </cell>
          <cell r="I2086" t="str">
            <v>2-(2-Butoxyethoxy)ethanol</v>
          </cell>
          <cell r="J2086">
            <v>6.0086524595417386E-3</v>
          </cell>
          <cell r="K2086" t="str">
            <v>C</v>
          </cell>
          <cell r="L2086">
            <v>2</v>
          </cell>
          <cell r="M2086">
            <v>96</v>
          </cell>
          <cell r="N2086">
            <v>5</v>
          </cell>
          <cell r="O2086" t="str">
            <v xml:space="preserve">Human </v>
          </cell>
          <cell r="P2086" t="str">
            <v>S1500+</v>
          </cell>
          <cell r="Q2086" t="str">
            <v>HepaRG</v>
          </cell>
          <cell r="R2086" t="str">
            <v>2D</v>
          </cell>
          <cell r="S2086" t="str">
            <v>NA</v>
          </cell>
          <cell r="T2086" t="str">
            <v>NA</v>
          </cell>
          <cell r="U2086" t="str">
            <v>NA</v>
          </cell>
        </row>
        <row r="2087">
          <cell r="A2087" t="str">
            <v>Plate9-F9</v>
          </cell>
          <cell r="B2087">
            <v>2051</v>
          </cell>
          <cell r="C2087">
            <v>9</v>
          </cell>
          <cell r="D2087" t="str">
            <v>17-0907-P4R2_F9_2D_3</v>
          </cell>
          <cell r="E2087" t="str">
            <v>17-0907-P4R2</v>
          </cell>
          <cell r="F2087" t="str">
            <v>F9</v>
          </cell>
          <cell r="G2087" t="str">
            <v>2D</v>
          </cell>
          <cell r="H2087">
            <v>3</v>
          </cell>
          <cell r="I2087" t="str">
            <v>2-(2-Butoxyethoxy)ethanol</v>
          </cell>
          <cell r="J2087">
            <v>1.901472297323335E-3</v>
          </cell>
          <cell r="K2087" t="str">
            <v>D</v>
          </cell>
          <cell r="L2087">
            <v>2</v>
          </cell>
          <cell r="M2087">
            <v>96</v>
          </cell>
          <cell r="N2087">
            <v>5</v>
          </cell>
          <cell r="O2087" t="str">
            <v xml:space="preserve">Human </v>
          </cell>
          <cell r="P2087" t="str">
            <v>S1500+</v>
          </cell>
          <cell r="Q2087" t="str">
            <v>HepaRG</v>
          </cell>
          <cell r="R2087" t="str">
            <v>2D</v>
          </cell>
          <cell r="S2087" t="str">
            <v>NA</v>
          </cell>
          <cell r="T2087" t="str">
            <v>NA</v>
          </cell>
          <cell r="U2087" t="str">
            <v>NA</v>
          </cell>
        </row>
        <row r="2088">
          <cell r="A2088" t="str">
            <v>Plate9-G1</v>
          </cell>
          <cell r="B2088">
            <v>2247</v>
          </cell>
          <cell r="C2088">
            <v>9</v>
          </cell>
          <cell r="D2088" t="str">
            <v>17-0907-P4R2_G1_NTP- CONTROL-7_1</v>
          </cell>
          <cell r="E2088" t="str">
            <v>17-0907-P4R2</v>
          </cell>
          <cell r="F2088" t="str">
            <v>G1</v>
          </cell>
          <cell r="G2088" t="str">
            <v>NTP- CONTROL-7</v>
          </cell>
          <cell r="H2088">
            <v>1</v>
          </cell>
          <cell r="I2088" t="str">
            <v>Lysate control2</v>
          </cell>
          <cell r="J2088" t="str">
            <v>NA</v>
          </cell>
          <cell r="K2088" t="str">
            <v>NA</v>
          </cell>
          <cell r="L2088">
            <v>2</v>
          </cell>
          <cell r="M2088">
            <v>96</v>
          </cell>
          <cell r="N2088">
            <v>5</v>
          </cell>
          <cell r="O2088" t="str">
            <v xml:space="preserve">Human </v>
          </cell>
          <cell r="P2088" t="str">
            <v>S1500+</v>
          </cell>
          <cell r="Q2088" t="str">
            <v>HepaRG</v>
          </cell>
          <cell r="R2088" t="str">
            <v>2D</v>
          </cell>
          <cell r="S2088" t="str">
            <v>NA</v>
          </cell>
          <cell r="T2088" t="str">
            <v>NA</v>
          </cell>
          <cell r="U2088" t="str">
            <v>NA</v>
          </cell>
        </row>
        <row r="2089">
          <cell r="A2089" t="str">
            <v>Plate9-G10</v>
          </cell>
          <cell r="B2089">
            <v>2086</v>
          </cell>
          <cell r="C2089">
            <v>9</v>
          </cell>
          <cell r="D2089" t="str">
            <v>17-0907-P4R2_G10_3D_2</v>
          </cell>
          <cell r="E2089" t="str">
            <v>17-0907-P4R2</v>
          </cell>
          <cell r="F2089" t="str">
            <v>G10</v>
          </cell>
          <cell r="G2089" t="str">
            <v>3D</v>
          </cell>
          <cell r="H2089">
            <v>2</v>
          </cell>
          <cell r="I2089" t="str">
            <v>Laurylamidopropyl betaine</v>
          </cell>
          <cell r="J2089">
            <v>6.3382409910777847E-4</v>
          </cell>
          <cell r="K2089" t="str">
            <v>D</v>
          </cell>
          <cell r="L2089">
            <v>2</v>
          </cell>
          <cell r="M2089">
            <v>96</v>
          </cell>
          <cell r="N2089">
            <v>5</v>
          </cell>
          <cell r="O2089" t="str">
            <v xml:space="preserve">Human </v>
          </cell>
          <cell r="P2089" t="str">
            <v>S1500+</v>
          </cell>
          <cell r="Q2089" t="str">
            <v>HepaRG</v>
          </cell>
          <cell r="R2089" t="str">
            <v>2D</v>
          </cell>
          <cell r="S2089" t="str">
            <v>NA</v>
          </cell>
          <cell r="T2089" t="str">
            <v>NA</v>
          </cell>
          <cell r="U2089" t="str">
            <v>NA</v>
          </cell>
        </row>
        <row r="2090">
          <cell r="A2090" t="str">
            <v>Plate9-G11</v>
          </cell>
          <cell r="B2090">
            <v>2089</v>
          </cell>
          <cell r="C2090">
            <v>9</v>
          </cell>
          <cell r="D2090" t="str">
            <v>17-0907-P4R2_G11_3E_1</v>
          </cell>
          <cell r="E2090" t="str">
            <v>17-0907-P4R2</v>
          </cell>
          <cell r="F2090" t="str">
            <v>G11</v>
          </cell>
          <cell r="G2090" t="str">
            <v>3E</v>
          </cell>
          <cell r="H2090">
            <v>1</v>
          </cell>
          <cell r="I2090" t="str">
            <v>Laurylamidopropyl betaine</v>
          </cell>
          <cell r="J2090">
            <v>2.0057724655309444E-4</v>
          </cell>
          <cell r="K2090" t="str">
            <v>E</v>
          </cell>
          <cell r="L2090">
            <v>2</v>
          </cell>
          <cell r="M2090">
            <v>96</v>
          </cell>
          <cell r="N2090">
            <v>5</v>
          </cell>
          <cell r="O2090" t="str">
            <v xml:space="preserve">Human </v>
          </cell>
          <cell r="P2090" t="str">
            <v>S1500+</v>
          </cell>
          <cell r="Q2090" t="str">
            <v>HepaRG</v>
          </cell>
          <cell r="R2090" t="str">
            <v>2D</v>
          </cell>
          <cell r="S2090" t="str">
            <v>NA</v>
          </cell>
          <cell r="T2090" t="str">
            <v>NA</v>
          </cell>
          <cell r="U2090" t="str">
            <v>NA</v>
          </cell>
        </row>
        <row r="2091">
          <cell r="A2091" t="str">
            <v>Plate9-G12</v>
          </cell>
          <cell r="B2091">
            <v>2090</v>
          </cell>
          <cell r="C2091">
            <v>9</v>
          </cell>
          <cell r="D2091" t="str">
            <v>17-0907-P4R2_G12_3E_2</v>
          </cell>
          <cell r="E2091" t="str">
            <v>17-0907-P4R2</v>
          </cell>
          <cell r="F2091" t="str">
            <v>G12</v>
          </cell>
          <cell r="G2091" t="str">
            <v>3E</v>
          </cell>
          <cell r="H2091">
            <v>2</v>
          </cell>
          <cell r="I2091" t="str">
            <v>Laurylamidopropyl betaine</v>
          </cell>
          <cell r="J2091">
            <v>2.0057724655309444E-4</v>
          </cell>
          <cell r="K2091" t="str">
            <v>E</v>
          </cell>
          <cell r="L2091">
            <v>2</v>
          </cell>
          <cell r="M2091">
            <v>96</v>
          </cell>
          <cell r="N2091">
            <v>5</v>
          </cell>
          <cell r="O2091" t="str">
            <v xml:space="preserve">Human </v>
          </cell>
          <cell r="P2091" t="str">
            <v>S1500+</v>
          </cell>
          <cell r="Q2091" t="str">
            <v>HepaRG</v>
          </cell>
          <cell r="R2091" t="str">
            <v>2D</v>
          </cell>
          <cell r="S2091" t="str">
            <v>NA</v>
          </cell>
          <cell r="T2091" t="str">
            <v>NA</v>
          </cell>
          <cell r="U2091" t="str">
            <v>NA</v>
          </cell>
        </row>
        <row r="2092">
          <cell r="A2092" t="str">
            <v>Plate9-G13</v>
          </cell>
          <cell r="B2092">
            <v>2225</v>
          </cell>
          <cell r="C2092">
            <v>9</v>
          </cell>
          <cell r="D2092" t="str">
            <v>17-0907-P4R2_G13_Media _1</v>
          </cell>
          <cell r="E2092" t="str">
            <v>17-0907-P4R2</v>
          </cell>
          <cell r="F2092" t="str">
            <v>G13</v>
          </cell>
          <cell r="G2092" t="str">
            <v>Media</v>
          </cell>
          <cell r="H2092">
            <v>1</v>
          </cell>
          <cell r="I2092" t="str">
            <v>Media control</v>
          </cell>
          <cell r="J2092">
            <v>0</v>
          </cell>
          <cell r="K2092" t="str">
            <v>NA</v>
          </cell>
          <cell r="L2092">
            <v>2</v>
          </cell>
          <cell r="M2092">
            <v>96</v>
          </cell>
          <cell r="N2092">
            <v>5</v>
          </cell>
          <cell r="O2092" t="str">
            <v xml:space="preserve">Human </v>
          </cell>
          <cell r="P2092" t="str">
            <v>S1500+</v>
          </cell>
          <cell r="Q2092" t="str">
            <v>HepaRG</v>
          </cell>
          <cell r="R2092" t="str">
            <v>2D</v>
          </cell>
          <cell r="S2092" t="str">
            <v>NA</v>
          </cell>
          <cell r="T2092" t="str">
            <v>NA</v>
          </cell>
          <cell r="U2092" t="str">
            <v>NA</v>
          </cell>
        </row>
        <row r="2093">
          <cell r="A2093" t="str">
            <v>Plate9-G14</v>
          </cell>
          <cell r="B2093">
            <v>2226</v>
          </cell>
          <cell r="C2093">
            <v>9</v>
          </cell>
          <cell r="D2093" t="str">
            <v>17-0907-P4R2_G14_Media _2</v>
          </cell>
          <cell r="E2093" t="str">
            <v>17-0907-P4R2</v>
          </cell>
          <cell r="F2093" t="str">
            <v>G14</v>
          </cell>
          <cell r="G2093" t="str">
            <v>Media</v>
          </cell>
          <cell r="H2093">
            <v>2</v>
          </cell>
          <cell r="I2093" t="str">
            <v>Media control</v>
          </cell>
          <cell r="J2093">
            <v>0</v>
          </cell>
          <cell r="K2093" t="str">
            <v>NA</v>
          </cell>
          <cell r="L2093">
            <v>2</v>
          </cell>
          <cell r="M2093">
            <v>96</v>
          </cell>
          <cell r="N2093">
            <v>5</v>
          </cell>
          <cell r="O2093" t="str">
            <v xml:space="preserve">Human </v>
          </cell>
          <cell r="P2093" t="str">
            <v>S1500+</v>
          </cell>
          <cell r="Q2093" t="str">
            <v>HepaRG</v>
          </cell>
          <cell r="R2093" t="str">
            <v>2D</v>
          </cell>
          <cell r="S2093" t="str">
            <v>NA</v>
          </cell>
          <cell r="T2093" t="str">
            <v>NA</v>
          </cell>
          <cell r="U2093" t="str">
            <v>NA</v>
          </cell>
        </row>
        <row r="2094">
          <cell r="A2094" t="str">
            <v>Plate9-G15</v>
          </cell>
          <cell r="B2094">
            <v>2093</v>
          </cell>
          <cell r="C2094">
            <v>9</v>
          </cell>
          <cell r="D2094" t="str">
            <v>17-0907-P4R2_G15_3F_1</v>
          </cell>
          <cell r="E2094" t="str">
            <v>17-0907-P4R2</v>
          </cell>
          <cell r="F2094" t="str">
            <v>G15</v>
          </cell>
          <cell r="G2094" t="str">
            <v>3F</v>
          </cell>
          <cell r="H2094">
            <v>1</v>
          </cell>
          <cell r="I2094" t="str">
            <v>Laurylamidopropyl betaine</v>
          </cell>
          <cell r="J2094">
            <v>6.3473812200346346E-5</v>
          </cell>
          <cell r="K2094" t="str">
            <v>F</v>
          </cell>
          <cell r="L2094">
            <v>2</v>
          </cell>
          <cell r="M2094">
            <v>96</v>
          </cell>
          <cell r="N2094">
            <v>5</v>
          </cell>
          <cell r="O2094" t="str">
            <v xml:space="preserve">Human </v>
          </cell>
          <cell r="P2094" t="str">
            <v>S1500+</v>
          </cell>
          <cell r="Q2094" t="str">
            <v>HepaRG</v>
          </cell>
          <cell r="R2094" t="str">
            <v>2D</v>
          </cell>
          <cell r="S2094" t="str">
            <v>NA</v>
          </cell>
          <cell r="T2094" t="str">
            <v>NA</v>
          </cell>
          <cell r="U2094" t="str">
            <v>NA</v>
          </cell>
        </row>
        <row r="2095">
          <cell r="A2095" t="str">
            <v>Plate9-G16</v>
          </cell>
          <cell r="B2095">
            <v>2094</v>
          </cell>
          <cell r="C2095">
            <v>9</v>
          </cell>
          <cell r="D2095" t="str">
            <v>17-0907-P4R2_G16_3F_2</v>
          </cell>
          <cell r="E2095" t="str">
            <v>17-0907-P4R2</v>
          </cell>
          <cell r="F2095" t="str">
            <v>G16</v>
          </cell>
          <cell r="G2095" t="str">
            <v>3F</v>
          </cell>
          <cell r="H2095">
            <v>2</v>
          </cell>
          <cell r="I2095" t="str">
            <v>Laurylamidopropyl betaine</v>
          </cell>
          <cell r="J2095">
            <v>6.3473812200346346E-5</v>
          </cell>
          <cell r="K2095" t="str">
            <v>F</v>
          </cell>
          <cell r="L2095">
            <v>2</v>
          </cell>
          <cell r="M2095">
            <v>96</v>
          </cell>
          <cell r="N2095">
            <v>5</v>
          </cell>
          <cell r="O2095" t="str">
            <v xml:space="preserve">Human </v>
          </cell>
          <cell r="P2095" t="str">
            <v>S1500+</v>
          </cell>
          <cell r="Q2095" t="str">
            <v>HepaRG</v>
          </cell>
          <cell r="R2095" t="str">
            <v>2D</v>
          </cell>
          <cell r="S2095" t="str">
            <v>NA</v>
          </cell>
          <cell r="T2095" t="str">
            <v>NA</v>
          </cell>
          <cell r="U2095" t="str">
            <v>NA</v>
          </cell>
        </row>
        <row r="2096">
          <cell r="A2096" t="str">
            <v>Plate9-G17</v>
          </cell>
          <cell r="B2096">
            <v>2097</v>
          </cell>
          <cell r="C2096">
            <v>9</v>
          </cell>
          <cell r="D2096" t="str">
            <v>17-0907-P4R2_G17_3G_1</v>
          </cell>
          <cell r="E2096" t="str">
            <v>17-0907-P4R2</v>
          </cell>
          <cell r="F2096" t="str">
            <v>G17</v>
          </cell>
          <cell r="G2096" t="str">
            <v>3G</v>
          </cell>
          <cell r="H2096">
            <v>1</v>
          </cell>
          <cell r="I2096" t="str">
            <v>Laurylamidopropyl betaine</v>
          </cell>
          <cell r="J2096">
            <v>2.008664943048935E-5</v>
          </cell>
          <cell r="K2096" t="str">
            <v>G</v>
          </cell>
          <cell r="L2096">
            <v>2</v>
          </cell>
          <cell r="M2096">
            <v>96</v>
          </cell>
          <cell r="N2096">
            <v>5</v>
          </cell>
          <cell r="O2096" t="str">
            <v xml:space="preserve">Human </v>
          </cell>
          <cell r="P2096" t="str">
            <v>S1500+</v>
          </cell>
          <cell r="Q2096" t="str">
            <v>HepaRG</v>
          </cell>
          <cell r="R2096" t="str">
            <v>2D</v>
          </cell>
          <cell r="S2096" t="str">
            <v>NA</v>
          </cell>
          <cell r="T2096" t="str">
            <v>NA</v>
          </cell>
          <cell r="U2096" t="str">
            <v>NA</v>
          </cell>
        </row>
        <row r="2097">
          <cell r="A2097" t="str">
            <v>Plate9-G18</v>
          </cell>
          <cell r="B2097">
            <v>2098</v>
          </cell>
          <cell r="C2097">
            <v>9</v>
          </cell>
          <cell r="D2097" t="str">
            <v>17-0907-P4R2_G18_3G_2</v>
          </cell>
          <cell r="E2097" t="str">
            <v>17-0907-P4R2</v>
          </cell>
          <cell r="F2097" t="str">
            <v>G18</v>
          </cell>
          <cell r="G2097" t="str">
            <v>3G</v>
          </cell>
          <cell r="H2097">
            <v>2</v>
          </cell>
          <cell r="I2097" t="str">
            <v>Laurylamidopropyl betaine</v>
          </cell>
          <cell r="J2097">
            <v>2.008664943048935E-5</v>
          </cell>
          <cell r="K2097" t="str">
            <v>G</v>
          </cell>
          <cell r="L2097">
            <v>2</v>
          </cell>
          <cell r="M2097">
            <v>96</v>
          </cell>
          <cell r="N2097">
            <v>5</v>
          </cell>
          <cell r="O2097" t="str">
            <v xml:space="preserve">Human </v>
          </cell>
          <cell r="P2097" t="str">
            <v>S1500+</v>
          </cell>
          <cell r="Q2097" t="str">
            <v>HepaRG</v>
          </cell>
          <cell r="R2097" t="str">
            <v>2D</v>
          </cell>
          <cell r="S2097" t="str">
            <v>NA</v>
          </cell>
          <cell r="T2097" t="str">
            <v>NA</v>
          </cell>
          <cell r="U2097" t="str">
            <v>NA</v>
          </cell>
        </row>
        <row r="2098">
          <cell r="A2098" t="str">
            <v>Plate9-G19</v>
          </cell>
          <cell r="B2098">
            <v>2101</v>
          </cell>
          <cell r="C2098">
            <v>9</v>
          </cell>
          <cell r="D2098" t="str">
            <v>17-0907-P4R2_G19_3H_1</v>
          </cell>
          <cell r="E2098" t="str">
            <v>17-0907-P4R2</v>
          </cell>
          <cell r="F2098" t="str">
            <v>G19</v>
          </cell>
          <cell r="G2098" t="str">
            <v>3H</v>
          </cell>
          <cell r="H2098">
            <v>1</v>
          </cell>
          <cell r="I2098" t="str">
            <v>Laurylamidopropyl betaine</v>
          </cell>
          <cell r="J2098">
            <v>6.356534629901693E-6</v>
          </cell>
          <cell r="K2098" t="str">
            <v>H</v>
          </cell>
          <cell r="L2098">
            <v>2</v>
          </cell>
          <cell r="M2098">
            <v>96</v>
          </cell>
          <cell r="N2098">
            <v>5</v>
          </cell>
          <cell r="O2098" t="str">
            <v xml:space="preserve">Human </v>
          </cell>
          <cell r="P2098" t="str">
            <v>S1500+</v>
          </cell>
          <cell r="Q2098" t="str">
            <v>HepaRG</v>
          </cell>
          <cell r="R2098" t="str">
            <v>2D</v>
          </cell>
          <cell r="S2098" t="str">
            <v>NA</v>
          </cell>
          <cell r="T2098" t="str">
            <v>NA</v>
          </cell>
          <cell r="U2098" t="str">
            <v>NA</v>
          </cell>
        </row>
        <row r="2099">
          <cell r="A2099" t="str">
            <v>Plate9-G20</v>
          </cell>
          <cell r="B2099">
            <v>2102</v>
          </cell>
          <cell r="C2099">
            <v>9</v>
          </cell>
          <cell r="D2099" t="str">
            <v>17-0907-P4R2_G20_3H_2</v>
          </cell>
          <cell r="E2099" t="str">
            <v>17-0907-P4R2</v>
          </cell>
          <cell r="F2099" t="str">
            <v>G20</v>
          </cell>
          <cell r="G2099" t="str">
            <v>3H</v>
          </cell>
          <cell r="H2099">
            <v>2</v>
          </cell>
          <cell r="I2099" t="str">
            <v>Laurylamidopropyl betaine</v>
          </cell>
          <cell r="J2099">
            <v>6.356534629901693E-6</v>
          </cell>
          <cell r="K2099" t="str">
            <v>H</v>
          </cell>
          <cell r="L2099">
            <v>2</v>
          </cell>
          <cell r="M2099">
            <v>96</v>
          </cell>
          <cell r="N2099">
            <v>5</v>
          </cell>
          <cell r="O2099" t="str">
            <v xml:space="preserve">Human </v>
          </cell>
          <cell r="P2099" t="str">
            <v>S1500+</v>
          </cell>
          <cell r="Q2099" t="str">
            <v>HepaRG</v>
          </cell>
          <cell r="R2099" t="str">
            <v>2D</v>
          </cell>
          <cell r="S2099" t="str">
            <v>NA</v>
          </cell>
          <cell r="T2099" t="str">
            <v>NA</v>
          </cell>
          <cell r="U2099" t="str">
            <v>NA</v>
          </cell>
        </row>
        <row r="2100">
          <cell r="A2100" t="str">
            <v>Plate9-G21</v>
          </cell>
          <cell r="B2100">
            <v>2105</v>
          </cell>
          <cell r="C2100">
            <v>9</v>
          </cell>
          <cell r="D2100" t="str">
            <v>17-0907-P4R2_G21_3I_1</v>
          </cell>
          <cell r="E2100" t="str">
            <v>17-0907-P4R2</v>
          </cell>
          <cell r="F2100" t="str">
            <v>G21</v>
          </cell>
          <cell r="G2100" t="str">
            <v>3I</v>
          </cell>
          <cell r="H2100">
            <v>1</v>
          </cell>
          <cell r="I2100" t="str">
            <v>Laurylamidopropyl betaine</v>
          </cell>
          <cell r="J2100">
            <v>2.0115615917410421E-6</v>
          </cell>
          <cell r="K2100" t="str">
            <v>I</v>
          </cell>
          <cell r="L2100">
            <v>2</v>
          </cell>
          <cell r="M2100">
            <v>96</v>
          </cell>
          <cell r="N2100">
            <v>5</v>
          </cell>
          <cell r="O2100" t="str">
            <v xml:space="preserve">Human </v>
          </cell>
          <cell r="P2100" t="str">
            <v>S1500+</v>
          </cell>
          <cell r="Q2100" t="str">
            <v>HepaRG</v>
          </cell>
          <cell r="R2100" t="str">
            <v>2D</v>
          </cell>
          <cell r="S2100" t="str">
            <v>NA</v>
          </cell>
          <cell r="T2100" t="str">
            <v>NA</v>
          </cell>
          <cell r="U2100" t="str">
            <v>NA</v>
          </cell>
        </row>
        <row r="2101">
          <cell r="A2101" t="str">
            <v>Plate9-G22</v>
          </cell>
          <cell r="B2101">
            <v>2106</v>
          </cell>
          <cell r="C2101">
            <v>9</v>
          </cell>
          <cell r="D2101" t="str">
            <v>17-0907-P4R2_G22_3I_2</v>
          </cell>
          <cell r="E2101" t="str">
            <v>17-0907-P4R2</v>
          </cell>
          <cell r="F2101" t="str">
            <v>G22</v>
          </cell>
          <cell r="G2101" t="str">
            <v>3I</v>
          </cell>
          <cell r="H2101">
            <v>2</v>
          </cell>
          <cell r="I2101" t="str">
            <v>Laurylamidopropyl betaine</v>
          </cell>
          <cell r="J2101">
            <v>2.0115615917410421E-6</v>
          </cell>
          <cell r="K2101" t="str">
            <v>I</v>
          </cell>
          <cell r="L2101">
            <v>2</v>
          </cell>
          <cell r="M2101">
            <v>96</v>
          </cell>
          <cell r="N2101">
            <v>5</v>
          </cell>
          <cell r="O2101" t="str">
            <v xml:space="preserve">Human </v>
          </cell>
          <cell r="P2101" t="str">
            <v>S1500+</v>
          </cell>
          <cell r="Q2101" t="str">
            <v>HepaRG</v>
          </cell>
          <cell r="R2101" t="str">
            <v>2D</v>
          </cell>
          <cell r="S2101" t="str">
            <v>NA</v>
          </cell>
          <cell r="T2101" t="str">
            <v>NA</v>
          </cell>
          <cell r="U2101" t="str">
            <v>NA</v>
          </cell>
        </row>
        <row r="2102">
          <cell r="A2102" t="str">
            <v>Plate9-G3</v>
          </cell>
          <cell r="B2102">
            <v>2073</v>
          </cell>
          <cell r="C2102">
            <v>9</v>
          </cell>
          <cell r="D2102" t="str">
            <v>17-0907-P4R2_G3_3A_1</v>
          </cell>
          <cell r="E2102" t="str">
            <v>17-0907-P4R2</v>
          </cell>
          <cell r="F2102" t="str">
            <v>G3</v>
          </cell>
          <cell r="G2102" t="str">
            <v>3A</v>
          </cell>
          <cell r="H2102">
            <v>1</v>
          </cell>
          <cell r="I2102" t="str">
            <v>Laurylamidopropyl betaine</v>
          </cell>
          <cell r="J2102">
            <v>0.02</v>
          </cell>
          <cell r="K2102" t="str">
            <v>A</v>
          </cell>
          <cell r="L2102">
            <v>2</v>
          </cell>
          <cell r="M2102">
            <v>96</v>
          </cell>
          <cell r="N2102">
            <v>5</v>
          </cell>
          <cell r="O2102" t="str">
            <v xml:space="preserve">Human </v>
          </cell>
          <cell r="P2102" t="str">
            <v>S1500+</v>
          </cell>
          <cell r="Q2102" t="str">
            <v>HepaRG</v>
          </cell>
          <cell r="R2102" t="str">
            <v>2D</v>
          </cell>
          <cell r="S2102" t="str">
            <v>NA</v>
          </cell>
          <cell r="T2102" t="str">
            <v>NA</v>
          </cell>
          <cell r="U2102" t="str">
            <v>NA</v>
          </cell>
        </row>
        <row r="2103">
          <cell r="A2103" t="str">
            <v>Plate9-G4</v>
          </cell>
          <cell r="B2103">
            <v>2074</v>
          </cell>
          <cell r="C2103">
            <v>9</v>
          </cell>
          <cell r="D2103" t="str">
            <v>17-0907-P4R2_G4_3A_2</v>
          </cell>
          <cell r="E2103" t="str">
            <v>17-0907-P4R2</v>
          </cell>
          <cell r="F2103" t="str">
            <v>G4</v>
          </cell>
          <cell r="G2103" t="str">
            <v>3A</v>
          </cell>
          <cell r="H2103">
            <v>2</v>
          </cell>
          <cell r="I2103" t="str">
            <v>Laurylamidopropyl betaine</v>
          </cell>
          <cell r="J2103">
            <v>0.02</v>
          </cell>
          <cell r="K2103" t="str">
            <v>A</v>
          </cell>
          <cell r="L2103">
            <v>2</v>
          </cell>
          <cell r="M2103">
            <v>96</v>
          </cell>
          <cell r="N2103">
            <v>5</v>
          </cell>
          <cell r="O2103" t="str">
            <v xml:space="preserve">Human </v>
          </cell>
          <cell r="P2103" t="str">
            <v>S1500+</v>
          </cell>
          <cell r="Q2103" t="str">
            <v>HepaRG</v>
          </cell>
          <cell r="R2103" t="str">
            <v>2D</v>
          </cell>
          <cell r="S2103" t="str">
            <v>NA</v>
          </cell>
          <cell r="T2103" t="str">
            <v>NA</v>
          </cell>
          <cell r="U2103" t="str">
            <v>NA</v>
          </cell>
        </row>
        <row r="2104">
          <cell r="A2104" t="str">
            <v>Plate9-G5</v>
          </cell>
          <cell r="B2104">
            <v>2077</v>
          </cell>
          <cell r="C2104">
            <v>9</v>
          </cell>
          <cell r="D2104" t="str">
            <v>17-0907-P4R2_G5_3B_1</v>
          </cell>
          <cell r="E2104" t="str">
            <v>17-0907-P4R2</v>
          </cell>
          <cell r="F2104" t="str">
            <v>G5</v>
          </cell>
          <cell r="G2104" t="str">
            <v>3B</v>
          </cell>
          <cell r="H2104">
            <v>1</v>
          </cell>
          <cell r="I2104" t="str">
            <v>Laurylamidopropyl betaine</v>
          </cell>
          <cell r="J2104">
            <v>6.3291139240506328E-3</v>
          </cell>
          <cell r="K2104" t="str">
            <v>B</v>
          </cell>
          <cell r="L2104">
            <v>2</v>
          </cell>
          <cell r="M2104">
            <v>96</v>
          </cell>
          <cell r="N2104">
            <v>5</v>
          </cell>
          <cell r="O2104" t="str">
            <v xml:space="preserve">Human </v>
          </cell>
          <cell r="P2104" t="str">
            <v>S1500+</v>
          </cell>
          <cell r="Q2104" t="str">
            <v>HepaRG</v>
          </cell>
          <cell r="R2104" t="str">
            <v>2D</v>
          </cell>
          <cell r="S2104" t="str">
            <v>NA</v>
          </cell>
          <cell r="T2104" t="str">
            <v>NA</v>
          </cell>
          <cell r="U2104" t="str">
            <v>NA</v>
          </cell>
        </row>
        <row r="2105">
          <cell r="A2105" t="str">
            <v>Plate9-G6</v>
          </cell>
          <cell r="B2105">
            <v>2078</v>
          </cell>
          <cell r="C2105">
            <v>9</v>
          </cell>
          <cell r="D2105" t="str">
            <v>17-0907-P4R2_G6_3B_2</v>
          </cell>
          <cell r="E2105" t="str">
            <v>17-0907-P4R2</v>
          </cell>
          <cell r="F2105" t="str">
            <v>G6</v>
          </cell>
          <cell r="G2105" t="str">
            <v>3B</v>
          </cell>
          <cell r="H2105">
            <v>2</v>
          </cell>
          <cell r="I2105" t="str">
            <v>Laurylamidopropyl betaine</v>
          </cell>
          <cell r="J2105">
            <v>6.3291139240506328E-3</v>
          </cell>
          <cell r="K2105" t="str">
            <v>B</v>
          </cell>
          <cell r="L2105">
            <v>2</v>
          </cell>
          <cell r="M2105">
            <v>96</v>
          </cell>
          <cell r="N2105">
            <v>5</v>
          </cell>
          <cell r="O2105" t="str">
            <v xml:space="preserve">Human </v>
          </cell>
          <cell r="P2105" t="str">
            <v>S1500+</v>
          </cell>
          <cell r="Q2105" t="str">
            <v>HepaRG</v>
          </cell>
          <cell r="R2105" t="str">
            <v>2D</v>
          </cell>
          <cell r="S2105" t="str">
            <v>NA</v>
          </cell>
          <cell r="T2105" t="str">
            <v>NA</v>
          </cell>
          <cell r="U2105" t="str">
            <v>NA</v>
          </cell>
        </row>
        <row r="2106">
          <cell r="A2106" t="str">
            <v>Plate9-G7</v>
          </cell>
          <cell r="B2106">
            <v>2081</v>
          </cell>
          <cell r="C2106">
            <v>9</v>
          </cell>
          <cell r="D2106" t="str">
            <v>17-0907-P4R2_G7_3C_1</v>
          </cell>
          <cell r="E2106" t="str">
            <v>17-0907-P4R2</v>
          </cell>
          <cell r="F2106" t="str">
            <v>G7</v>
          </cell>
          <cell r="G2106" t="str">
            <v>3C</v>
          </cell>
          <cell r="H2106">
            <v>1</v>
          </cell>
          <cell r="I2106" t="str">
            <v>Laurylamidopropyl betaine</v>
          </cell>
          <cell r="J2106">
            <v>2.0028841531805801E-3</v>
          </cell>
          <cell r="K2106" t="str">
            <v>C</v>
          </cell>
          <cell r="L2106">
            <v>2</v>
          </cell>
          <cell r="M2106">
            <v>96</v>
          </cell>
          <cell r="N2106">
            <v>5</v>
          </cell>
          <cell r="O2106" t="str">
            <v xml:space="preserve">Human </v>
          </cell>
          <cell r="P2106" t="str">
            <v>S1500+</v>
          </cell>
          <cell r="Q2106" t="str">
            <v>HepaRG</v>
          </cell>
          <cell r="R2106" t="str">
            <v>2D</v>
          </cell>
          <cell r="S2106" t="str">
            <v>NA</v>
          </cell>
          <cell r="T2106" t="str">
            <v>NA</v>
          </cell>
          <cell r="U2106" t="str">
            <v>NA</v>
          </cell>
        </row>
        <row r="2107">
          <cell r="A2107" t="str">
            <v>Plate9-G8</v>
          </cell>
          <cell r="B2107">
            <v>2082</v>
          </cell>
          <cell r="C2107">
            <v>9</v>
          </cell>
          <cell r="D2107" t="str">
            <v>17-0907-P4R2_G8_3C_2</v>
          </cell>
          <cell r="E2107" t="str">
            <v>17-0907-P4R2</v>
          </cell>
          <cell r="F2107" t="str">
            <v>G8</v>
          </cell>
          <cell r="G2107" t="str">
            <v>3C</v>
          </cell>
          <cell r="H2107">
            <v>2</v>
          </cell>
          <cell r="I2107" t="str">
            <v>Laurylamidopropyl betaine</v>
          </cell>
          <cell r="J2107">
            <v>2.0028841531805801E-3</v>
          </cell>
          <cell r="K2107" t="str">
            <v>C</v>
          </cell>
          <cell r="L2107">
            <v>2</v>
          </cell>
          <cell r="M2107">
            <v>96</v>
          </cell>
          <cell r="N2107">
            <v>5</v>
          </cell>
          <cell r="O2107" t="str">
            <v xml:space="preserve">Human </v>
          </cell>
          <cell r="P2107" t="str">
            <v>S1500+</v>
          </cell>
          <cell r="Q2107" t="str">
            <v>HepaRG</v>
          </cell>
          <cell r="R2107" t="str">
            <v>2D</v>
          </cell>
          <cell r="S2107" t="str">
            <v>NA</v>
          </cell>
          <cell r="T2107" t="str">
            <v>NA</v>
          </cell>
          <cell r="U2107" t="str">
            <v>NA</v>
          </cell>
        </row>
        <row r="2108">
          <cell r="A2108" t="str">
            <v>Plate9-G9</v>
          </cell>
          <cell r="B2108">
            <v>2085</v>
          </cell>
          <cell r="C2108">
            <v>9</v>
          </cell>
          <cell r="D2108" t="str">
            <v>17-0907-P4R2_G9_3D_1</v>
          </cell>
          <cell r="E2108" t="str">
            <v>17-0907-P4R2</v>
          </cell>
          <cell r="F2108" t="str">
            <v>G9</v>
          </cell>
          <cell r="G2108" t="str">
            <v>3D</v>
          </cell>
          <cell r="H2108">
            <v>1</v>
          </cell>
          <cell r="I2108" t="str">
            <v>Laurylamidopropyl betaine</v>
          </cell>
          <cell r="J2108">
            <v>6.3382409910777847E-4</v>
          </cell>
          <cell r="K2108" t="str">
            <v>D</v>
          </cell>
          <cell r="L2108">
            <v>2</v>
          </cell>
          <cell r="M2108">
            <v>96</v>
          </cell>
          <cell r="N2108">
            <v>5</v>
          </cell>
          <cell r="O2108" t="str">
            <v xml:space="preserve">Human </v>
          </cell>
          <cell r="P2108" t="str">
            <v>S1500+</v>
          </cell>
          <cell r="Q2108" t="str">
            <v>HepaRG</v>
          </cell>
          <cell r="R2108" t="str">
            <v>2D</v>
          </cell>
          <cell r="S2108" t="str">
            <v>NA</v>
          </cell>
          <cell r="T2108" t="str">
            <v>NA</v>
          </cell>
          <cell r="U2108" t="str">
            <v>NA</v>
          </cell>
        </row>
        <row r="2109">
          <cell r="A2109" t="str">
            <v>Plate9-H1</v>
          </cell>
          <cell r="B2109">
            <v>2248</v>
          </cell>
          <cell r="C2109">
            <v>9</v>
          </cell>
          <cell r="D2109" t="str">
            <v>17-0907-P4R2_H1_NTP- CONTROL-8_2</v>
          </cell>
          <cell r="E2109" t="str">
            <v>17-0907-P4R2</v>
          </cell>
          <cell r="F2109" t="str">
            <v>H1</v>
          </cell>
          <cell r="G2109" t="str">
            <v>NTP- CONTROL-8</v>
          </cell>
          <cell r="H2109">
            <v>2</v>
          </cell>
          <cell r="I2109" t="str">
            <v>Lysate control2</v>
          </cell>
          <cell r="J2109" t="str">
            <v>NA</v>
          </cell>
          <cell r="K2109" t="str">
            <v>NA</v>
          </cell>
          <cell r="L2109">
            <v>2</v>
          </cell>
          <cell r="M2109">
            <v>96</v>
          </cell>
          <cell r="N2109">
            <v>5</v>
          </cell>
          <cell r="O2109" t="str">
            <v xml:space="preserve">Human </v>
          </cell>
          <cell r="P2109" t="str">
            <v>S1500+</v>
          </cell>
          <cell r="Q2109" t="str">
            <v>HepaRG</v>
          </cell>
          <cell r="R2109" t="str">
            <v>2D</v>
          </cell>
          <cell r="S2109" t="str">
            <v>NA</v>
          </cell>
          <cell r="T2109" t="str">
            <v>NA</v>
          </cell>
          <cell r="U2109" t="str">
            <v>NA</v>
          </cell>
        </row>
        <row r="2110">
          <cell r="A2110" t="str">
            <v>Plate9-H10</v>
          </cell>
          <cell r="B2110">
            <v>2088</v>
          </cell>
          <cell r="C2110">
            <v>9</v>
          </cell>
          <cell r="D2110" t="str">
            <v>17-0907-P4R2_H10_3D_4</v>
          </cell>
          <cell r="E2110" t="str">
            <v>17-0907-P4R2</v>
          </cell>
          <cell r="F2110" t="str">
            <v>H10</v>
          </cell>
          <cell r="G2110" t="str">
            <v>3D</v>
          </cell>
          <cell r="H2110">
            <v>4</v>
          </cell>
          <cell r="I2110" t="str">
            <v>Laurylamidopropyl betaine</v>
          </cell>
          <cell r="J2110">
            <v>6.3382409910777847E-4</v>
          </cell>
          <cell r="K2110" t="str">
            <v>D</v>
          </cell>
          <cell r="L2110">
            <v>2</v>
          </cell>
          <cell r="M2110">
            <v>96</v>
          </cell>
          <cell r="N2110">
            <v>5</v>
          </cell>
          <cell r="O2110" t="str">
            <v xml:space="preserve">Human </v>
          </cell>
          <cell r="P2110" t="str">
            <v>S1500+</v>
          </cell>
          <cell r="Q2110" t="str">
            <v>HepaRG</v>
          </cell>
          <cell r="R2110" t="str">
            <v>2D</v>
          </cell>
          <cell r="S2110" t="str">
            <v>NA</v>
          </cell>
          <cell r="T2110" t="str">
            <v>NA</v>
          </cell>
          <cell r="U2110" t="str">
            <v>NA</v>
          </cell>
        </row>
        <row r="2111">
          <cell r="A2111" t="str">
            <v>Plate9-H11</v>
          </cell>
          <cell r="B2111">
            <v>2091</v>
          </cell>
          <cell r="C2111">
            <v>9</v>
          </cell>
          <cell r="D2111" t="str">
            <v>17-0907-P4R2_H11_3E_3</v>
          </cell>
          <cell r="E2111" t="str">
            <v>17-0907-P4R2</v>
          </cell>
          <cell r="F2111" t="str">
            <v>H11</v>
          </cell>
          <cell r="G2111" t="str">
            <v>3E</v>
          </cell>
          <cell r="H2111">
            <v>3</v>
          </cell>
          <cell r="I2111" t="str">
            <v>Laurylamidopropyl betaine</v>
          </cell>
          <cell r="J2111">
            <v>2.0057724655309444E-4</v>
          </cell>
          <cell r="K2111" t="str">
            <v>E</v>
          </cell>
          <cell r="L2111">
            <v>2</v>
          </cell>
          <cell r="M2111">
            <v>96</v>
          </cell>
          <cell r="N2111">
            <v>5</v>
          </cell>
          <cell r="O2111" t="str">
            <v xml:space="preserve">Human </v>
          </cell>
          <cell r="P2111" t="str">
            <v>S1500+</v>
          </cell>
          <cell r="Q2111" t="str">
            <v>HepaRG</v>
          </cell>
          <cell r="R2111" t="str">
            <v>2D</v>
          </cell>
          <cell r="S2111" t="str">
            <v>NA</v>
          </cell>
          <cell r="T2111" t="str">
            <v>NA</v>
          </cell>
          <cell r="U2111" t="str">
            <v>NA</v>
          </cell>
        </row>
        <row r="2112">
          <cell r="A2112" t="str">
            <v>Plate9-H12</v>
          </cell>
          <cell r="B2112">
            <v>2092</v>
          </cell>
          <cell r="C2112">
            <v>9</v>
          </cell>
          <cell r="D2112" t="str">
            <v>17-0907-P4R2_H12_3E_4</v>
          </cell>
          <cell r="E2112" t="str">
            <v>17-0907-P4R2</v>
          </cell>
          <cell r="F2112" t="str">
            <v>H12</v>
          </cell>
          <cell r="G2112" t="str">
            <v>3E</v>
          </cell>
          <cell r="H2112">
            <v>4</v>
          </cell>
          <cell r="I2112" t="str">
            <v>Laurylamidopropyl betaine</v>
          </cell>
          <cell r="J2112">
            <v>2.0057724655309444E-4</v>
          </cell>
          <cell r="K2112" t="str">
            <v>E</v>
          </cell>
          <cell r="L2112">
            <v>2</v>
          </cell>
          <cell r="M2112">
            <v>96</v>
          </cell>
          <cell r="N2112">
            <v>5</v>
          </cell>
          <cell r="O2112" t="str">
            <v xml:space="preserve">Human </v>
          </cell>
          <cell r="P2112" t="str">
            <v>S1500+</v>
          </cell>
          <cell r="Q2112" t="str">
            <v>HepaRG</v>
          </cell>
          <cell r="R2112" t="str">
            <v>2D</v>
          </cell>
          <cell r="S2112" t="str">
            <v>NA</v>
          </cell>
          <cell r="T2112" t="str">
            <v>NA</v>
          </cell>
          <cell r="U2112" t="str">
            <v>NA</v>
          </cell>
        </row>
        <row r="2113">
          <cell r="A2113" t="str">
            <v>Plate9-H13</v>
          </cell>
          <cell r="B2113">
            <v>2227</v>
          </cell>
          <cell r="C2113">
            <v>9</v>
          </cell>
          <cell r="D2113" t="str">
            <v>17-0907-P4R2_H13_Media _3</v>
          </cell>
          <cell r="E2113" t="str">
            <v>17-0907-P4R2</v>
          </cell>
          <cell r="F2113" t="str">
            <v>H13</v>
          </cell>
          <cell r="G2113" t="str">
            <v>Media</v>
          </cell>
          <cell r="H2113">
            <v>3</v>
          </cell>
          <cell r="I2113" t="str">
            <v>Media control</v>
          </cell>
          <cell r="J2113">
            <v>0</v>
          </cell>
          <cell r="K2113" t="str">
            <v>NA</v>
          </cell>
          <cell r="L2113">
            <v>2</v>
          </cell>
          <cell r="M2113">
            <v>96</v>
          </cell>
          <cell r="N2113">
            <v>5</v>
          </cell>
          <cell r="O2113" t="str">
            <v xml:space="preserve">Human </v>
          </cell>
          <cell r="P2113" t="str">
            <v>S1500+</v>
          </cell>
          <cell r="Q2113" t="str">
            <v>HepaRG</v>
          </cell>
          <cell r="R2113" t="str">
            <v>2D</v>
          </cell>
          <cell r="S2113" t="str">
            <v>NA</v>
          </cell>
          <cell r="T2113" t="str">
            <v>NA</v>
          </cell>
          <cell r="U2113" t="str">
            <v>NA</v>
          </cell>
        </row>
        <row r="2114">
          <cell r="A2114" t="str">
            <v>Plate9-H14</v>
          </cell>
          <cell r="B2114">
            <v>2228</v>
          </cell>
          <cell r="C2114">
            <v>9</v>
          </cell>
          <cell r="D2114" t="str">
            <v>17-0907-P4R2_H14_Media _4</v>
          </cell>
          <cell r="E2114" t="str">
            <v>17-0907-P4R2</v>
          </cell>
          <cell r="F2114" t="str">
            <v>H14</v>
          </cell>
          <cell r="G2114" t="str">
            <v>Media</v>
          </cell>
          <cell r="H2114">
            <v>4</v>
          </cell>
          <cell r="I2114" t="str">
            <v>Media control</v>
          </cell>
          <cell r="J2114">
            <v>0</v>
          </cell>
          <cell r="K2114" t="str">
            <v>NA</v>
          </cell>
          <cell r="L2114">
            <v>2</v>
          </cell>
          <cell r="M2114">
            <v>96</v>
          </cell>
          <cell r="N2114">
            <v>5</v>
          </cell>
          <cell r="O2114" t="str">
            <v xml:space="preserve">Human </v>
          </cell>
          <cell r="P2114" t="str">
            <v>S1500+</v>
          </cell>
          <cell r="Q2114" t="str">
            <v>HepaRG</v>
          </cell>
          <cell r="R2114" t="str">
            <v>2D</v>
          </cell>
          <cell r="S2114" t="str">
            <v>NA</v>
          </cell>
          <cell r="T2114" t="str">
            <v>NA</v>
          </cell>
          <cell r="U2114" t="str">
            <v>NA</v>
          </cell>
        </row>
        <row r="2115">
          <cell r="A2115" t="str">
            <v>Plate9-H15</v>
          </cell>
          <cell r="B2115">
            <v>2095</v>
          </cell>
          <cell r="C2115">
            <v>9</v>
          </cell>
          <cell r="D2115" t="str">
            <v>17-0907-P4R2_H15_3F_3</v>
          </cell>
          <cell r="E2115" t="str">
            <v>17-0907-P4R2</v>
          </cell>
          <cell r="F2115" t="str">
            <v>H15</v>
          </cell>
          <cell r="G2115" t="str">
            <v>3F</v>
          </cell>
          <cell r="H2115">
            <v>3</v>
          </cell>
          <cell r="I2115" t="str">
            <v>Laurylamidopropyl betaine</v>
          </cell>
          <cell r="J2115">
            <v>6.3473812200346346E-5</v>
          </cell>
          <cell r="K2115" t="str">
            <v>F</v>
          </cell>
          <cell r="L2115">
            <v>2</v>
          </cell>
          <cell r="M2115">
            <v>96</v>
          </cell>
          <cell r="N2115">
            <v>5</v>
          </cell>
          <cell r="O2115" t="str">
            <v xml:space="preserve">Human </v>
          </cell>
          <cell r="P2115" t="str">
            <v>S1500+</v>
          </cell>
          <cell r="Q2115" t="str">
            <v>HepaRG</v>
          </cell>
          <cell r="R2115" t="str">
            <v>2D</v>
          </cell>
          <cell r="S2115" t="str">
            <v>NA</v>
          </cell>
          <cell r="T2115" t="str">
            <v>NA</v>
          </cell>
          <cell r="U2115" t="str">
            <v>NA</v>
          </cell>
        </row>
        <row r="2116">
          <cell r="A2116" t="str">
            <v>Plate9-H16</v>
          </cell>
          <cell r="B2116">
            <v>2096</v>
          </cell>
          <cell r="C2116">
            <v>9</v>
          </cell>
          <cell r="D2116" t="str">
            <v>17-0907-P4R2_H16_3F_4</v>
          </cell>
          <cell r="E2116" t="str">
            <v>17-0907-P4R2</v>
          </cell>
          <cell r="F2116" t="str">
            <v>H16</v>
          </cell>
          <cell r="G2116" t="str">
            <v>3F</v>
          </cell>
          <cell r="H2116">
            <v>4</v>
          </cell>
          <cell r="I2116" t="str">
            <v>Laurylamidopropyl betaine</v>
          </cell>
          <cell r="J2116">
            <v>6.3473812200346346E-5</v>
          </cell>
          <cell r="K2116" t="str">
            <v>F</v>
          </cell>
          <cell r="L2116">
            <v>2</v>
          </cell>
          <cell r="M2116">
            <v>96</v>
          </cell>
          <cell r="N2116">
            <v>5</v>
          </cell>
          <cell r="O2116" t="str">
            <v xml:space="preserve">Human </v>
          </cell>
          <cell r="P2116" t="str">
            <v>S1500+</v>
          </cell>
          <cell r="Q2116" t="str">
            <v>HepaRG</v>
          </cell>
          <cell r="R2116" t="str">
            <v>2D</v>
          </cell>
          <cell r="S2116" t="str">
            <v>NA</v>
          </cell>
          <cell r="T2116" t="str">
            <v>NA</v>
          </cell>
          <cell r="U2116" t="str">
            <v>NA</v>
          </cell>
        </row>
        <row r="2117">
          <cell r="A2117" t="str">
            <v>Plate9-H17</v>
          </cell>
          <cell r="B2117">
            <v>2099</v>
          </cell>
          <cell r="C2117">
            <v>9</v>
          </cell>
          <cell r="D2117" t="str">
            <v>17-0907-P4R2_H17_3G_3</v>
          </cell>
          <cell r="E2117" t="str">
            <v>17-0907-P4R2</v>
          </cell>
          <cell r="F2117" t="str">
            <v>H17</v>
          </cell>
          <cell r="G2117" t="str">
            <v>3G</v>
          </cell>
          <cell r="H2117">
            <v>3</v>
          </cell>
          <cell r="I2117" t="str">
            <v>Laurylamidopropyl betaine</v>
          </cell>
          <cell r="J2117">
            <v>2.008664943048935E-5</v>
          </cell>
          <cell r="K2117" t="str">
            <v>G</v>
          </cell>
          <cell r="L2117">
            <v>2</v>
          </cell>
          <cell r="M2117">
            <v>96</v>
          </cell>
          <cell r="N2117">
            <v>5</v>
          </cell>
          <cell r="O2117" t="str">
            <v xml:space="preserve">Human </v>
          </cell>
          <cell r="P2117" t="str">
            <v>S1500+</v>
          </cell>
          <cell r="Q2117" t="str">
            <v>HepaRG</v>
          </cell>
          <cell r="R2117" t="str">
            <v>2D</v>
          </cell>
          <cell r="S2117" t="str">
            <v>NA</v>
          </cell>
          <cell r="T2117" t="str">
            <v>NA</v>
          </cell>
          <cell r="U2117" t="str">
            <v>NA</v>
          </cell>
        </row>
        <row r="2118">
          <cell r="A2118" t="str">
            <v>Plate9-H18</v>
          </cell>
          <cell r="B2118">
            <v>2100</v>
          </cell>
          <cell r="C2118">
            <v>9</v>
          </cell>
          <cell r="D2118" t="str">
            <v>17-0907-P4R2_H18_3G_4</v>
          </cell>
          <cell r="E2118" t="str">
            <v>17-0907-P4R2</v>
          </cell>
          <cell r="F2118" t="str">
            <v>H18</v>
          </cell>
          <cell r="G2118" t="str">
            <v>3G</v>
          </cell>
          <cell r="H2118">
            <v>4</v>
          </cell>
          <cell r="I2118" t="str">
            <v>Laurylamidopropyl betaine</v>
          </cell>
          <cell r="J2118">
            <v>2.008664943048935E-5</v>
          </cell>
          <cell r="K2118" t="str">
            <v>G</v>
          </cell>
          <cell r="L2118">
            <v>2</v>
          </cell>
          <cell r="M2118">
            <v>96</v>
          </cell>
          <cell r="N2118">
            <v>5</v>
          </cell>
          <cell r="O2118" t="str">
            <v xml:space="preserve">Human </v>
          </cell>
          <cell r="P2118" t="str">
            <v>S1500+</v>
          </cell>
          <cell r="Q2118" t="str">
            <v>HepaRG</v>
          </cell>
          <cell r="R2118" t="str">
            <v>2D</v>
          </cell>
          <cell r="S2118" t="str">
            <v>NA</v>
          </cell>
          <cell r="T2118" t="str">
            <v>NA</v>
          </cell>
          <cell r="U2118" t="str">
            <v>NA</v>
          </cell>
        </row>
        <row r="2119">
          <cell r="A2119" t="str">
            <v>Plate9-H19</v>
          </cell>
          <cell r="B2119">
            <v>2103</v>
          </cell>
          <cell r="C2119">
            <v>9</v>
          </cell>
          <cell r="D2119" t="str">
            <v>17-0907-P4R2_H19_3H_3</v>
          </cell>
          <cell r="E2119" t="str">
            <v>17-0907-P4R2</v>
          </cell>
          <cell r="F2119" t="str">
            <v>H19</v>
          </cell>
          <cell r="G2119" t="str">
            <v>3H</v>
          </cell>
          <cell r="H2119">
            <v>3</v>
          </cell>
          <cell r="I2119" t="str">
            <v>Laurylamidopropyl betaine</v>
          </cell>
          <cell r="J2119">
            <v>6.356534629901693E-6</v>
          </cell>
          <cell r="K2119" t="str">
            <v>H</v>
          </cell>
          <cell r="L2119">
            <v>2</v>
          </cell>
          <cell r="M2119">
            <v>96</v>
          </cell>
          <cell r="N2119">
            <v>5</v>
          </cell>
          <cell r="O2119" t="str">
            <v xml:space="preserve">Human </v>
          </cell>
          <cell r="P2119" t="str">
            <v>S1500+</v>
          </cell>
          <cell r="Q2119" t="str">
            <v>HepaRG</v>
          </cell>
          <cell r="R2119" t="str">
            <v>2D</v>
          </cell>
          <cell r="S2119" t="str">
            <v>NA</v>
          </cell>
          <cell r="T2119" t="str">
            <v>NA</v>
          </cell>
          <cell r="U2119" t="str">
            <v>NA</v>
          </cell>
        </row>
        <row r="2120">
          <cell r="A2120" t="str">
            <v>Plate9-H20</v>
          </cell>
          <cell r="B2120">
            <v>2104</v>
          </cell>
          <cell r="C2120">
            <v>9</v>
          </cell>
          <cell r="D2120" t="str">
            <v>17-0907-P4R2_H20_3H_4</v>
          </cell>
          <cell r="E2120" t="str">
            <v>17-0907-P4R2</v>
          </cell>
          <cell r="F2120" t="str">
            <v>H20</v>
          </cell>
          <cell r="G2120" t="str">
            <v>3H</v>
          </cell>
          <cell r="H2120">
            <v>4</v>
          </cell>
          <cell r="I2120" t="str">
            <v>Laurylamidopropyl betaine</v>
          </cell>
          <cell r="J2120">
            <v>6.356534629901693E-6</v>
          </cell>
          <cell r="K2120" t="str">
            <v>H</v>
          </cell>
          <cell r="L2120">
            <v>2</v>
          </cell>
          <cell r="M2120">
            <v>96</v>
          </cell>
          <cell r="N2120">
            <v>5</v>
          </cell>
          <cell r="O2120" t="str">
            <v xml:space="preserve">Human </v>
          </cell>
          <cell r="P2120" t="str">
            <v>S1500+</v>
          </cell>
          <cell r="Q2120" t="str">
            <v>HepaRG</v>
          </cell>
          <cell r="R2120" t="str">
            <v>2D</v>
          </cell>
          <cell r="S2120" t="str">
            <v>NA</v>
          </cell>
          <cell r="T2120" t="str">
            <v>NA</v>
          </cell>
          <cell r="U2120" t="str">
            <v>NA</v>
          </cell>
        </row>
        <row r="2121">
          <cell r="A2121" t="str">
            <v>Plate9-H21</v>
          </cell>
          <cell r="B2121">
            <v>2107</v>
          </cell>
          <cell r="C2121">
            <v>9</v>
          </cell>
          <cell r="D2121" t="str">
            <v>17-0907-P4R2_H21_3I_3</v>
          </cell>
          <cell r="E2121" t="str">
            <v>17-0907-P4R2</v>
          </cell>
          <cell r="F2121" t="str">
            <v>H21</v>
          </cell>
          <cell r="G2121" t="str">
            <v>3I</v>
          </cell>
          <cell r="H2121">
            <v>3</v>
          </cell>
          <cell r="I2121" t="str">
            <v>Laurylamidopropyl betaine</v>
          </cell>
          <cell r="J2121">
            <v>2.0115615917410421E-6</v>
          </cell>
          <cell r="K2121" t="str">
            <v>I</v>
          </cell>
          <cell r="L2121">
            <v>2</v>
          </cell>
          <cell r="M2121">
            <v>96</v>
          </cell>
          <cell r="N2121">
            <v>5</v>
          </cell>
          <cell r="O2121" t="str">
            <v xml:space="preserve">Human </v>
          </cell>
          <cell r="P2121" t="str">
            <v>S1500+</v>
          </cell>
          <cell r="Q2121" t="str">
            <v>HepaRG</v>
          </cell>
          <cell r="R2121" t="str">
            <v>2D</v>
          </cell>
          <cell r="S2121" t="str">
            <v>NA</v>
          </cell>
          <cell r="T2121" t="str">
            <v>NA</v>
          </cell>
          <cell r="U2121" t="str">
            <v>NA</v>
          </cell>
        </row>
        <row r="2122">
          <cell r="A2122" t="str">
            <v>Plate9-H22</v>
          </cell>
          <cell r="B2122">
            <v>2108</v>
          </cell>
          <cell r="C2122">
            <v>9</v>
          </cell>
          <cell r="D2122" t="str">
            <v>17-0907-P4R2_H22_3I_4</v>
          </cell>
          <cell r="E2122" t="str">
            <v>17-0907-P4R2</v>
          </cell>
          <cell r="F2122" t="str">
            <v>H22</v>
          </cell>
          <cell r="G2122" t="str">
            <v>3I</v>
          </cell>
          <cell r="H2122">
            <v>4</v>
          </cell>
          <cell r="I2122" t="str">
            <v>Laurylamidopropyl betaine</v>
          </cell>
          <cell r="J2122">
            <v>2.0115615917410421E-6</v>
          </cell>
          <cell r="K2122" t="str">
            <v>I</v>
          </cell>
          <cell r="L2122">
            <v>2</v>
          </cell>
          <cell r="M2122">
            <v>96</v>
          </cell>
          <cell r="N2122">
            <v>5</v>
          </cell>
          <cell r="O2122" t="str">
            <v xml:space="preserve">Human </v>
          </cell>
          <cell r="P2122" t="str">
            <v>S1500+</v>
          </cell>
          <cell r="Q2122" t="str">
            <v>HepaRG</v>
          </cell>
          <cell r="R2122" t="str">
            <v>2D</v>
          </cell>
          <cell r="S2122" t="str">
            <v>NA</v>
          </cell>
          <cell r="T2122" t="str">
            <v>NA</v>
          </cell>
          <cell r="U2122" t="str">
            <v>NA</v>
          </cell>
        </row>
        <row r="2123">
          <cell r="A2123" t="str">
            <v>Plate9-H3</v>
          </cell>
          <cell r="B2123">
            <v>2075</v>
          </cell>
          <cell r="C2123">
            <v>9</v>
          </cell>
          <cell r="D2123" t="str">
            <v>17-0907-P4R2_H3_3A_3</v>
          </cell>
          <cell r="E2123" t="str">
            <v>17-0907-P4R2</v>
          </cell>
          <cell r="F2123" t="str">
            <v>H3</v>
          </cell>
          <cell r="G2123" t="str">
            <v>3A</v>
          </cell>
          <cell r="H2123">
            <v>3</v>
          </cell>
          <cell r="I2123" t="str">
            <v>Laurylamidopropyl betaine</v>
          </cell>
          <cell r="J2123">
            <v>0.02</v>
          </cell>
          <cell r="K2123" t="str">
            <v>A</v>
          </cell>
          <cell r="L2123">
            <v>2</v>
          </cell>
          <cell r="M2123">
            <v>96</v>
          </cell>
          <cell r="N2123">
            <v>5</v>
          </cell>
          <cell r="O2123" t="str">
            <v xml:space="preserve">Human </v>
          </cell>
          <cell r="P2123" t="str">
            <v>S1500+</v>
          </cell>
          <cell r="Q2123" t="str">
            <v>HepaRG</v>
          </cell>
          <cell r="R2123" t="str">
            <v>2D</v>
          </cell>
          <cell r="S2123" t="str">
            <v>NA</v>
          </cell>
          <cell r="T2123" t="str">
            <v>NA</v>
          </cell>
          <cell r="U2123" t="str">
            <v>NA</v>
          </cell>
        </row>
        <row r="2124">
          <cell r="A2124" t="str">
            <v>Plate9-H4</v>
          </cell>
          <cell r="B2124">
            <v>2076</v>
          </cell>
          <cell r="C2124">
            <v>9</v>
          </cell>
          <cell r="D2124" t="str">
            <v>17-0907-P4R2_H4_3A_4</v>
          </cell>
          <cell r="E2124" t="str">
            <v>17-0907-P4R2</v>
          </cell>
          <cell r="F2124" t="str">
            <v>H4</v>
          </cell>
          <cell r="G2124" t="str">
            <v>3A</v>
          </cell>
          <cell r="H2124">
            <v>4</v>
          </cell>
          <cell r="I2124" t="str">
            <v>Laurylamidopropyl betaine</v>
          </cell>
          <cell r="J2124">
            <v>0.02</v>
          </cell>
          <cell r="K2124" t="str">
            <v>A</v>
          </cell>
          <cell r="L2124">
            <v>2</v>
          </cell>
          <cell r="M2124">
            <v>96</v>
          </cell>
          <cell r="N2124">
            <v>5</v>
          </cell>
          <cell r="O2124" t="str">
            <v xml:space="preserve">Human </v>
          </cell>
          <cell r="P2124" t="str">
            <v>S1500+</v>
          </cell>
          <cell r="Q2124" t="str">
            <v>HepaRG</v>
          </cell>
          <cell r="R2124" t="str">
            <v>2D</v>
          </cell>
          <cell r="S2124" t="str">
            <v>NA</v>
          </cell>
          <cell r="T2124" t="str">
            <v>NA</v>
          </cell>
          <cell r="U2124" t="str">
            <v>NA</v>
          </cell>
        </row>
        <row r="2125">
          <cell r="A2125" t="str">
            <v>Plate9-H5</v>
          </cell>
          <cell r="B2125">
            <v>2079</v>
          </cell>
          <cell r="C2125">
            <v>9</v>
          </cell>
          <cell r="D2125" t="str">
            <v>17-0907-P4R2_H5_3B_3</v>
          </cell>
          <cell r="E2125" t="str">
            <v>17-0907-P4R2</v>
          </cell>
          <cell r="F2125" t="str">
            <v>H5</v>
          </cell>
          <cell r="G2125" t="str">
            <v>3B</v>
          </cell>
          <cell r="H2125">
            <v>3</v>
          </cell>
          <cell r="I2125" t="str">
            <v>Laurylamidopropyl betaine</v>
          </cell>
          <cell r="J2125">
            <v>6.3291139240506328E-3</v>
          </cell>
          <cell r="K2125" t="str">
            <v>B</v>
          </cell>
          <cell r="L2125">
            <v>2</v>
          </cell>
          <cell r="M2125">
            <v>96</v>
          </cell>
          <cell r="N2125">
            <v>5</v>
          </cell>
          <cell r="O2125" t="str">
            <v xml:space="preserve">Human </v>
          </cell>
          <cell r="P2125" t="str">
            <v>S1500+</v>
          </cell>
          <cell r="Q2125" t="str">
            <v>HepaRG</v>
          </cell>
          <cell r="R2125" t="str">
            <v>2D</v>
          </cell>
          <cell r="S2125" t="str">
            <v>NA</v>
          </cell>
          <cell r="T2125" t="str">
            <v>NA</v>
          </cell>
          <cell r="U2125" t="str">
            <v>NA</v>
          </cell>
        </row>
        <row r="2126">
          <cell r="A2126" t="str">
            <v>Plate9-H6</v>
          </cell>
          <cell r="B2126">
            <v>2080</v>
          </cell>
          <cell r="C2126">
            <v>9</v>
          </cell>
          <cell r="D2126" t="str">
            <v>17-0907-P4R2_H6_3B_4</v>
          </cell>
          <cell r="E2126" t="str">
            <v>17-0907-P4R2</v>
          </cell>
          <cell r="F2126" t="str">
            <v>H6</v>
          </cell>
          <cell r="G2126" t="str">
            <v>3B</v>
          </cell>
          <cell r="H2126">
            <v>4</v>
          </cell>
          <cell r="I2126" t="str">
            <v>Laurylamidopropyl betaine</v>
          </cell>
          <cell r="J2126">
            <v>6.3291139240506328E-3</v>
          </cell>
          <cell r="K2126" t="str">
            <v>B</v>
          </cell>
          <cell r="L2126">
            <v>2</v>
          </cell>
          <cell r="M2126">
            <v>96</v>
          </cell>
          <cell r="N2126">
            <v>5</v>
          </cell>
          <cell r="O2126" t="str">
            <v xml:space="preserve">Human </v>
          </cell>
          <cell r="P2126" t="str">
            <v>S1500+</v>
          </cell>
          <cell r="Q2126" t="str">
            <v>HepaRG</v>
          </cell>
          <cell r="R2126" t="str">
            <v>2D</v>
          </cell>
          <cell r="S2126" t="str">
            <v>NA</v>
          </cell>
          <cell r="T2126" t="str">
            <v>NA</v>
          </cell>
          <cell r="U2126" t="str">
            <v>NA</v>
          </cell>
        </row>
        <row r="2127">
          <cell r="A2127" t="str">
            <v>Plate9-H7</v>
          </cell>
          <cell r="B2127">
            <v>2083</v>
          </cell>
          <cell r="C2127">
            <v>9</v>
          </cell>
          <cell r="D2127" t="str">
            <v>17-0907-P4R2_H7_3C_3</v>
          </cell>
          <cell r="E2127" t="str">
            <v>17-0907-P4R2</v>
          </cell>
          <cell r="F2127" t="str">
            <v>H7</v>
          </cell>
          <cell r="G2127" t="str">
            <v>3C</v>
          </cell>
          <cell r="H2127">
            <v>3</v>
          </cell>
          <cell r="I2127" t="str">
            <v>Laurylamidopropyl betaine</v>
          </cell>
          <cell r="J2127">
            <v>2.0028841531805801E-3</v>
          </cell>
          <cell r="K2127" t="str">
            <v>C</v>
          </cell>
          <cell r="L2127">
            <v>2</v>
          </cell>
          <cell r="M2127">
            <v>96</v>
          </cell>
          <cell r="N2127">
            <v>5</v>
          </cell>
          <cell r="O2127" t="str">
            <v xml:space="preserve">Human </v>
          </cell>
          <cell r="P2127" t="str">
            <v>S1500+</v>
          </cell>
          <cell r="Q2127" t="str">
            <v>HepaRG</v>
          </cell>
          <cell r="R2127" t="str">
            <v>2D</v>
          </cell>
          <cell r="S2127" t="str">
            <v>NA</v>
          </cell>
          <cell r="T2127" t="str">
            <v>NA</v>
          </cell>
          <cell r="U2127" t="str">
            <v>NA</v>
          </cell>
        </row>
        <row r="2128">
          <cell r="A2128" t="str">
            <v>Plate9-H8</v>
          </cell>
          <cell r="B2128">
            <v>2084</v>
          </cell>
          <cell r="C2128">
            <v>9</v>
          </cell>
          <cell r="D2128" t="str">
            <v>17-0907-P4R2_H8_3C_4</v>
          </cell>
          <cell r="E2128" t="str">
            <v>17-0907-P4R2</v>
          </cell>
          <cell r="F2128" t="str">
            <v>H8</v>
          </cell>
          <cell r="G2128" t="str">
            <v>3C</v>
          </cell>
          <cell r="H2128">
            <v>4</v>
          </cell>
          <cell r="I2128" t="str">
            <v>Laurylamidopropyl betaine</v>
          </cell>
          <cell r="J2128">
            <v>2.0028841531805801E-3</v>
          </cell>
          <cell r="K2128" t="str">
            <v>C</v>
          </cell>
          <cell r="L2128">
            <v>2</v>
          </cell>
          <cell r="M2128">
            <v>96</v>
          </cell>
          <cell r="N2128">
            <v>5</v>
          </cell>
          <cell r="O2128" t="str">
            <v xml:space="preserve">Human </v>
          </cell>
          <cell r="P2128" t="str">
            <v>S1500+</v>
          </cell>
          <cell r="Q2128" t="str">
            <v>HepaRG</v>
          </cell>
          <cell r="R2128" t="str">
            <v>2D</v>
          </cell>
          <cell r="S2128" t="str">
            <v>NA</v>
          </cell>
          <cell r="T2128" t="str">
            <v>NA</v>
          </cell>
          <cell r="U2128" t="str">
            <v>NA</v>
          </cell>
        </row>
        <row r="2129">
          <cell r="A2129" t="str">
            <v>Plate9-H9</v>
          </cell>
          <cell r="B2129">
            <v>2087</v>
          </cell>
          <cell r="C2129">
            <v>9</v>
          </cell>
          <cell r="D2129" t="str">
            <v>17-0907-P4R2_H9_3D_3</v>
          </cell>
          <cell r="E2129" t="str">
            <v>17-0907-P4R2</v>
          </cell>
          <cell r="F2129" t="str">
            <v>H9</v>
          </cell>
          <cell r="G2129" t="str">
            <v>3D</v>
          </cell>
          <cell r="H2129">
            <v>3</v>
          </cell>
          <cell r="I2129" t="str">
            <v>Laurylamidopropyl betaine</v>
          </cell>
          <cell r="J2129">
            <v>6.3382409910777847E-4</v>
          </cell>
          <cell r="K2129" t="str">
            <v>D</v>
          </cell>
          <cell r="L2129">
            <v>2</v>
          </cell>
          <cell r="M2129">
            <v>96</v>
          </cell>
          <cell r="N2129">
            <v>5</v>
          </cell>
          <cell r="O2129" t="str">
            <v xml:space="preserve">Human </v>
          </cell>
          <cell r="P2129" t="str">
            <v>S1500+</v>
          </cell>
          <cell r="Q2129" t="str">
            <v>HepaRG</v>
          </cell>
          <cell r="R2129" t="str">
            <v>2D</v>
          </cell>
          <cell r="S2129" t="str">
            <v>NA</v>
          </cell>
          <cell r="T2129" t="str">
            <v>NA</v>
          </cell>
          <cell r="U2129" t="str">
            <v>NA</v>
          </cell>
        </row>
        <row r="2130">
          <cell r="A2130" t="str">
            <v>Plate9-I1</v>
          </cell>
          <cell r="B2130">
            <v>2249</v>
          </cell>
          <cell r="C2130">
            <v>9</v>
          </cell>
          <cell r="D2130" t="str">
            <v>17-0907-P4R2_I1_NTP- CONTROL-9_1</v>
          </cell>
          <cell r="E2130" t="str">
            <v>17-0907-P4R2</v>
          </cell>
          <cell r="F2130" t="str">
            <v>I1</v>
          </cell>
          <cell r="G2130" t="str">
            <v>NTP- CONTROL-9</v>
          </cell>
          <cell r="H2130">
            <v>1</v>
          </cell>
          <cell r="I2130" t="str">
            <v>Lysis buffer</v>
          </cell>
          <cell r="J2130" t="str">
            <v>NA</v>
          </cell>
          <cell r="K2130" t="str">
            <v>NA</v>
          </cell>
          <cell r="L2130">
            <v>2</v>
          </cell>
          <cell r="M2130">
            <v>96</v>
          </cell>
          <cell r="N2130">
            <v>5</v>
          </cell>
          <cell r="O2130" t="str">
            <v xml:space="preserve">Human </v>
          </cell>
          <cell r="P2130" t="str">
            <v>S1500+</v>
          </cell>
          <cell r="Q2130" t="str">
            <v>HepaRG</v>
          </cell>
          <cell r="R2130" t="str">
            <v>2D</v>
          </cell>
          <cell r="S2130" t="str">
            <v>NA</v>
          </cell>
          <cell r="T2130" t="str">
            <v>NA</v>
          </cell>
          <cell r="U2130" t="str">
            <v>NA</v>
          </cell>
        </row>
        <row r="2131">
          <cell r="A2131" t="str">
            <v>Plate9-I10</v>
          </cell>
          <cell r="B2131">
            <v>2122</v>
          </cell>
          <cell r="C2131">
            <v>9</v>
          </cell>
          <cell r="D2131" t="str">
            <v>17-0907-P4R2_I10_4D_2</v>
          </cell>
          <cell r="E2131" t="str">
            <v>17-0907-P4R2</v>
          </cell>
          <cell r="F2131" t="str">
            <v>I10</v>
          </cell>
          <cell r="G2131" t="str">
            <v>4D</v>
          </cell>
          <cell r="H2131">
            <v>2</v>
          </cell>
          <cell r="I2131" t="str">
            <v>2-methyl-2,4-pentanediol</v>
          </cell>
          <cell r="J2131">
            <v>1.901472297323335E-3</v>
          </cell>
          <cell r="K2131" t="str">
            <v>D</v>
          </cell>
          <cell r="L2131">
            <v>2</v>
          </cell>
          <cell r="M2131">
            <v>96</v>
          </cell>
          <cell r="N2131">
            <v>5</v>
          </cell>
          <cell r="O2131" t="str">
            <v xml:space="preserve">Human </v>
          </cell>
          <cell r="P2131" t="str">
            <v>S1500+</v>
          </cell>
          <cell r="Q2131" t="str">
            <v>HepaRG</v>
          </cell>
          <cell r="R2131" t="str">
            <v>2D</v>
          </cell>
          <cell r="S2131" t="str">
            <v>NA</v>
          </cell>
          <cell r="T2131" t="str">
            <v>NA</v>
          </cell>
          <cell r="U2131" t="str">
            <v>NA</v>
          </cell>
        </row>
        <row r="2132">
          <cell r="A2132" t="str">
            <v>Plate9-I11</v>
          </cell>
          <cell r="B2132">
            <v>2125</v>
          </cell>
          <cell r="C2132">
            <v>9</v>
          </cell>
          <cell r="D2132" t="str">
            <v>17-0907-P4R2_I11_4E_1</v>
          </cell>
          <cell r="E2132" t="str">
            <v>17-0907-P4R2</v>
          </cell>
          <cell r="F2132" t="str">
            <v>I11</v>
          </cell>
          <cell r="G2132" t="str">
            <v>4E</v>
          </cell>
          <cell r="H2132">
            <v>1</v>
          </cell>
          <cell r="I2132" t="str">
            <v>2-methyl-2,4-pentanediol</v>
          </cell>
          <cell r="J2132">
            <v>6.0173173965928325E-4</v>
          </cell>
          <cell r="K2132" t="str">
            <v>E</v>
          </cell>
          <cell r="L2132">
            <v>2</v>
          </cell>
          <cell r="M2132">
            <v>96</v>
          </cell>
          <cell r="N2132">
            <v>5</v>
          </cell>
          <cell r="O2132" t="str">
            <v xml:space="preserve">Human </v>
          </cell>
          <cell r="P2132" t="str">
            <v>S1500+</v>
          </cell>
          <cell r="Q2132" t="str">
            <v>HepaRG</v>
          </cell>
          <cell r="R2132" t="str">
            <v>2D</v>
          </cell>
          <cell r="S2132" t="str">
            <v>NA</v>
          </cell>
          <cell r="T2132" t="str">
            <v>NA</v>
          </cell>
          <cell r="U2132" t="str">
            <v>NA</v>
          </cell>
        </row>
        <row r="2133">
          <cell r="A2133" t="str">
            <v>Plate9-I12</v>
          </cell>
          <cell r="B2133">
            <v>2126</v>
          </cell>
          <cell r="C2133">
            <v>9</v>
          </cell>
          <cell r="D2133" t="str">
            <v>17-0907-P4R2_I12_4E_2</v>
          </cell>
          <cell r="E2133" t="str">
            <v>17-0907-P4R2</v>
          </cell>
          <cell r="F2133" t="str">
            <v>I12</v>
          </cell>
          <cell r="G2133" t="str">
            <v>4E</v>
          </cell>
          <cell r="H2133">
            <v>2</v>
          </cell>
          <cell r="I2133" t="str">
            <v>2-methyl-2,4-pentanediol</v>
          </cell>
          <cell r="J2133">
            <v>6.0173173965928325E-4</v>
          </cell>
          <cell r="K2133" t="str">
            <v>E</v>
          </cell>
          <cell r="L2133">
            <v>2</v>
          </cell>
          <cell r="M2133">
            <v>96</v>
          </cell>
          <cell r="N2133">
            <v>5</v>
          </cell>
          <cell r="O2133" t="str">
            <v xml:space="preserve">Human </v>
          </cell>
          <cell r="P2133" t="str">
            <v>S1500+</v>
          </cell>
          <cell r="Q2133" t="str">
            <v>HepaRG</v>
          </cell>
          <cell r="R2133" t="str">
            <v>2D</v>
          </cell>
          <cell r="S2133" t="str">
            <v>NA</v>
          </cell>
          <cell r="T2133" t="str">
            <v>NA</v>
          </cell>
          <cell r="U2133" t="str">
            <v>NA</v>
          </cell>
        </row>
        <row r="2134">
          <cell r="A2134" t="str">
            <v>Plate9-I13</v>
          </cell>
          <cell r="B2134">
            <v>2229</v>
          </cell>
          <cell r="C2134">
            <v>9</v>
          </cell>
          <cell r="D2134" t="str">
            <v>17-0907-P4R2_I13_Media _1</v>
          </cell>
          <cell r="E2134" t="str">
            <v>17-0907-P4R2</v>
          </cell>
          <cell r="F2134" t="str">
            <v>I13</v>
          </cell>
          <cell r="G2134" t="str">
            <v>Media</v>
          </cell>
          <cell r="H2134">
            <v>1</v>
          </cell>
          <cell r="I2134" t="str">
            <v>Media control</v>
          </cell>
          <cell r="J2134">
            <v>0</v>
          </cell>
          <cell r="K2134" t="str">
            <v>NA</v>
          </cell>
          <cell r="L2134">
            <v>2</v>
          </cell>
          <cell r="M2134">
            <v>96</v>
          </cell>
          <cell r="N2134">
            <v>5</v>
          </cell>
          <cell r="O2134" t="str">
            <v xml:space="preserve">Human </v>
          </cell>
          <cell r="P2134" t="str">
            <v>S1500+</v>
          </cell>
          <cell r="Q2134" t="str">
            <v>HepaRG</v>
          </cell>
          <cell r="R2134" t="str">
            <v>2D</v>
          </cell>
          <cell r="S2134" t="str">
            <v>NA</v>
          </cell>
          <cell r="T2134" t="str">
            <v>NA</v>
          </cell>
          <cell r="U2134" t="str">
            <v>NA</v>
          </cell>
        </row>
        <row r="2135">
          <cell r="A2135" t="str">
            <v>Plate9-I14</v>
          </cell>
          <cell r="B2135">
            <v>2230</v>
          </cell>
          <cell r="C2135">
            <v>9</v>
          </cell>
          <cell r="D2135" t="str">
            <v>17-0907-P4R2_I14_Media _2</v>
          </cell>
          <cell r="E2135" t="str">
            <v>17-0907-P4R2</v>
          </cell>
          <cell r="F2135" t="str">
            <v>I14</v>
          </cell>
          <cell r="G2135" t="str">
            <v>Media</v>
          </cell>
          <cell r="H2135">
            <v>2</v>
          </cell>
          <cell r="I2135" t="str">
            <v>Media control</v>
          </cell>
          <cell r="J2135">
            <v>0</v>
          </cell>
          <cell r="K2135" t="str">
            <v>NA</v>
          </cell>
          <cell r="L2135">
            <v>2</v>
          </cell>
          <cell r="M2135">
            <v>96</v>
          </cell>
          <cell r="N2135">
            <v>5</v>
          </cell>
          <cell r="O2135" t="str">
            <v xml:space="preserve">Human </v>
          </cell>
          <cell r="P2135" t="str">
            <v>S1500+</v>
          </cell>
          <cell r="Q2135" t="str">
            <v>HepaRG</v>
          </cell>
          <cell r="R2135" t="str">
            <v>2D</v>
          </cell>
          <cell r="S2135" t="str">
            <v>NA</v>
          </cell>
          <cell r="T2135" t="str">
            <v>NA</v>
          </cell>
          <cell r="U2135" t="str">
            <v>NA</v>
          </cell>
        </row>
        <row r="2136">
          <cell r="A2136" t="str">
            <v>Plate9-I15</v>
          </cell>
          <cell r="B2136">
            <v>2129</v>
          </cell>
          <cell r="C2136">
            <v>9</v>
          </cell>
          <cell r="D2136" t="str">
            <v>17-0907-P4R2_I15_4F_1</v>
          </cell>
          <cell r="E2136" t="str">
            <v>17-0907-P4R2</v>
          </cell>
          <cell r="F2136" t="str">
            <v>I15</v>
          </cell>
          <cell r="G2136" t="str">
            <v>4F</v>
          </cell>
          <cell r="H2136">
            <v>1</v>
          </cell>
          <cell r="I2136" t="str">
            <v>2-methyl-2,4-pentanediol</v>
          </cell>
          <cell r="J2136">
            <v>1.9042143660103898E-4</v>
          </cell>
          <cell r="K2136" t="str">
            <v>F</v>
          </cell>
          <cell r="L2136">
            <v>2</v>
          </cell>
          <cell r="M2136">
            <v>96</v>
          </cell>
          <cell r="N2136">
            <v>5</v>
          </cell>
          <cell r="O2136" t="str">
            <v xml:space="preserve">Human </v>
          </cell>
          <cell r="P2136" t="str">
            <v>S1500+</v>
          </cell>
          <cell r="Q2136" t="str">
            <v>HepaRG</v>
          </cell>
          <cell r="R2136" t="str">
            <v>2D</v>
          </cell>
          <cell r="S2136" t="str">
            <v>NA</v>
          </cell>
          <cell r="T2136" t="str">
            <v>NA</v>
          </cell>
          <cell r="U2136" t="str">
            <v>NA</v>
          </cell>
        </row>
        <row r="2137">
          <cell r="A2137" t="str">
            <v>Plate9-I16</v>
          </cell>
          <cell r="B2137">
            <v>2130</v>
          </cell>
          <cell r="C2137">
            <v>9</v>
          </cell>
          <cell r="D2137" t="str">
            <v>17-0907-P4R2_I16_4F_2</v>
          </cell>
          <cell r="E2137" t="str">
            <v>17-0907-P4R2</v>
          </cell>
          <cell r="F2137" t="str">
            <v>I16</v>
          </cell>
          <cell r="G2137" t="str">
            <v>4F</v>
          </cell>
          <cell r="H2137">
            <v>2</v>
          </cell>
          <cell r="I2137" t="str">
            <v>2-methyl-2,4-pentanediol</v>
          </cell>
          <cell r="J2137">
            <v>1.9042143660103898E-4</v>
          </cell>
          <cell r="K2137" t="str">
            <v>F</v>
          </cell>
          <cell r="L2137">
            <v>2</v>
          </cell>
          <cell r="M2137">
            <v>96</v>
          </cell>
          <cell r="N2137">
            <v>5</v>
          </cell>
          <cell r="O2137" t="str">
            <v xml:space="preserve">Human </v>
          </cell>
          <cell r="P2137" t="str">
            <v>S1500+</v>
          </cell>
          <cell r="Q2137" t="str">
            <v>HepaRG</v>
          </cell>
          <cell r="R2137" t="str">
            <v>2D</v>
          </cell>
          <cell r="S2137" t="str">
            <v>NA</v>
          </cell>
          <cell r="T2137" t="str">
            <v>NA</v>
          </cell>
          <cell r="U2137" t="str">
            <v>NA</v>
          </cell>
        </row>
        <row r="2138">
          <cell r="A2138" t="str">
            <v>Plate9-I17</v>
          </cell>
          <cell r="B2138">
            <v>2133</v>
          </cell>
          <cell r="C2138">
            <v>9</v>
          </cell>
          <cell r="D2138" t="str">
            <v>17-0907-P4R2_I17_4G_1</v>
          </cell>
          <cell r="E2138" t="str">
            <v>17-0907-P4R2</v>
          </cell>
          <cell r="F2138" t="str">
            <v>I17</v>
          </cell>
          <cell r="G2138" t="str">
            <v>4G</v>
          </cell>
          <cell r="H2138">
            <v>1</v>
          </cell>
          <cell r="I2138" t="str">
            <v>2-methyl-2,4-pentanediol</v>
          </cell>
          <cell r="J2138">
            <v>6.0259948291468029E-5</v>
          </cell>
          <cell r="K2138" t="str">
            <v>G</v>
          </cell>
          <cell r="L2138">
            <v>2</v>
          </cell>
          <cell r="M2138">
            <v>96</v>
          </cell>
          <cell r="N2138">
            <v>5</v>
          </cell>
          <cell r="O2138" t="str">
            <v xml:space="preserve">Human </v>
          </cell>
          <cell r="P2138" t="str">
            <v>S1500+</v>
          </cell>
          <cell r="Q2138" t="str">
            <v>HepaRG</v>
          </cell>
          <cell r="R2138" t="str">
            <v>2D</v>
          </cell>
          <cell r="S2138" t="str">
            <v>NA</v>
          </cell>
          <cell r="T2138" t="str">
            <v>NA</v>
          </cell>
          <cell r="U2138" t="str">
            <v>NA</v>
          </cell>
        </row>
        <row r="2139">
          <cell r="A2139" t="str">
            <v>Plate9-I18</v>
          </cell>
          <cell r="B2139">
            <v>2134</v>
          </cell>
          <cell r="C2139">
            <v>9</v>
          </cell>
          <cell r="D2139" t="str">
            <v>17-0907-P4R2_I18_4G_2</v>
          </cell>
          <cell r="E2139" t="str">
            <v>17-0907-P4R2</v>
          </cell>
          <cell r="F2139" t="str">
            <v>I18</v>
          </cell>
          <cell r="G2139" t="str">
            <v>4G</v>
          </cell>
          <cell r="H2139">
            <v>2</v>
          </cell>
          <cell r="I2139" t="str">
            <v>2-methyl-2,4-pentanediol</v>
          </cell>
          <cell r="J2139">
            <v>6.0259948291468029E-5</v>
          </cell>
          <cell r="K2139" t="str">
            <v>G</v>
          </cell>
          <cell r="L2139">
            <v>2</v>
          </cell>
          <cell r="M2139">
            <v>96</v>
          </cell>
          <cell r="N2139">
            <v>5</v>
          </cell>
          <cell r="O2139" t="str">
            <v xml:space="preserve">Human </v>
          </cell>
          <cell r="P2139" t="str">
            <v>S1500+</v>
          </cell>
          <cell r="Q2139" t="str">
            <v>HepaRG</v>
          </cell>
          <cell r="R2139" t="str">
            <v>2D</v>
          </cell>
          <cell r="S2139" t="str">
            <v>NA</v>
          </cell>
          <cell r="T2139" t="str">
            <v>NA</v>
          </cell>
          <cell r="U2139" t="str">
            <v>NA</v>
          </cell>
        </row>
        <row r="2140">
          <cell r="A2140" t="str">
            <v>Plate9-I19</v>
          </cell>
          <cell r="B2140">
            <v>2137</v>
          </cell>
          <cell r="C2140">
            <v>9</v>
          </cell>
          <cell r="D2140" t="str">
            <v>17-0907-P4R2_I19_4H_1</v>
          </cell>
          <cell r="E2140" t="str">
            <v>17-0907-P4R2</v>
          </cell>
          <cell r="F2140" t="str">
            <v>I19</v>
          </cell>
          <cell r="G2140" t="str">
            <v>4H</v>
          </cell>
          <cell r="H2140">
            <v>1</v>
          </cell>
          <cell r="I2140" t="str">
            <v>2-methyl-2,4-pentanediol</v>
          </cell>
          <cell r="J2140">
            <v>1.9069603889705071E-5</v>
          </cell>
          <cell r="K2140" t="str">
            <v>H</v>
          </cell>
          <cell r="L2140">
            <v>2</v>
          </cell>
          <cell r="M2140">
            <v>96</v>
          </cell>
          <cell r="N2140">
            <v>5</v>
          </cell>
          <cell r="O2140" t="str">
            <v xml:space="preserve">Human </v>
          </cell>
          <cell r="P2140" t="str">
            <v>S1500+</v>
          </cell>
          <cell r="Q2140" t="str">
            <v>HepaRG</v>
          </cell>
          <cell r="R2140" t="str">
            <v>2D</v>
          </cell>
          <cell r="S2140" t="str">
            <v>NA</v>
          </cell>
          <cell r="T2140" t="str">
            <v>NA</v>
          </cell>
          <cell r="U2140" t="str">
            <v>NA</v>
          </cell>
        </row>
        <row r="2141">
          <cell r="A2141" t="str">
            <v>Plate9-I20</v>
          </cell>
          <cell r="B2141">
            <v>2138</v>
          </cell>
          <cell r="C2141">
            <v>9</v>
          </cell>
          <cell r="D2141" t="str">
            <v>17-0907-P4R2_I20_4H_2</v>
          </cell>
          <cell r="E2141" t="str">
            <v>17-0907-P4R2</v>
          </cell>
          <cell r="F2141" t="str">
            <v>I20</v>
          </cell>
          <cell r="G2141" t="str">
            <v>4H</v>
          </cell>
          <cell r="H2141">
            <v>2</v>
          </cell>
          <cell r="I2141" t="str">
            <v>2-methyl-2,4-pentanediol</v>
          </cell>
          <cell r="J2141">
            <v>1.9069603889705071E-5</v>
          </cell>
          <cell r="K2141" t="str">
            <v>H</v>
          </cell>
          <cell r="L2141">
            <v>2</v>
          </cell>
          <cell r="M2141">
            <v>96</v>
          </cell>
          <cell r="N2141">
            <v>5</v>
          </cell>
          <cell r="O2141" t="str">
            <v xml:space="preserve">Human </v>
          </cell>
          <cell r="P2141" t="str">
            <v>S1500+</v>
          </cell>
          <cell r="Q2141" t="str">
            <v>HepaRG</v>
          </cell>
          <cell r="R2141" t="str">
            <v>2D</v>
          </cell>
          <cell r="S2141" t="str">
            <v>NA</v>
          </cell>
          <cell r="T2141" t="str">
            <v>NA</v>
          </cell>
          <cell r="U2141" t="str">
            <v>NA</v>
          </cell>
        </row>
        <row r="2142">
          <cell r="A2142" t="str">
            <v>Plate9-I21</v>
          </cell>
          <cell r="B2142">
            <v>2141</v>
          </cell>
          <cell r="C2142">
            <v>9</v>
          </cell>
          <cell r="D2142" t="str">
            <v>17-0907-P4R2_I21_4I_1</v>
          </cell>
          <cell r="E2142" t="str">
            <v>17-0907-P4R2</v>
          </cell>
          <cell r="F2142" t="str">
            <v>I21</v>
          </cell>
          <cell r="G2142" t="str">
            <v>4I</v>
          </cell>
          <cell r="H2142">
            <v>1</v>
          </cell>
          <cell r="I2142" t="str">
            <v>2-methyl-2,4-pentanediol</v>
          </cell>
          <cell r="J2142">
            <v>6.0346847752231232E-6</v>
          </cell>
          <cell r="K2142" t="str">
            <v>I</v>
          </cell>
          <cell r="L2142">
            <v>2</v>
          </cell>
          <cell r="M2142">
            <v>96</v>
          </cell>
          <cell r="N2142">
            <v>5</v>
          </cell>
          <cell r="O2142" t="str">
            <v xml:space="preserve">Human </v>
          </cell>
          <cell r="P2142" t="str">
            <v>S1500+</v>
          </cell>
          <cell r="Q2142" t="str">
            <v>HepaRG</v>
          </cell>
          <cell r="R2142" t="str">
            <v>2D</v>
          </cell>
          <cell r="S2142" t="str">
            <v>NA</v>
          </cell>
          <cell r="T2142" t="str">
            <v>NA</v>
          </cell>
          <cell r="U2142" t="str">
            <v>NA</v>
          </cell>
        </row>
        <row r="2143">
          <cell r="A2143" t="str">
            <v>Plate9-I22</v>
          </cell>
          <cell r="B2143">
            <v>2142</v>
          </cell>
          <cell r="C2143">
            <v>9</v>
          </cell>
          <cell r="D2143" t="str">
            <v>17-0907-P4R2_I22_4I_2</v>
          </cell>
          <cell r="E2143" t="str">
            <v>17-0907-P4R2</v>
          </cell>
          <cell r="F2143" t="str">
            <v>I22</v>
          </cell>
          <cell r="G2143" t="str">
            <v>4I</v>
          </cell>
          <cell r="H2143">
            <v>2</v>
          </cell>
          <cell r="I2143" t="str">
            <v>2-methyl-2,4-pentanediol</v>
          </cell>
          <cell r="J2143">
            <v>6.0346847752231232E-6</v>
          </cell>
          <cell r="K2143" t="str">
            <v>I</v>
          </cell>
          <cell r="L2143">
            <v>2</v>
          </cell>
          <cell r="M2143">
            <v>96</v>
          </cell>
          <cell r="N2143">
            <v>5</v>
          </cell>
          <cell r="O2143" t="str">
            <v xml:space="preserve">Human </v>
          </cell>
          <cell r="P2143" t="str">
            <v>S1500+</v>
          </cell>
          <cell r="Q2143" t="str">
            <v>HepaRG</v>
          </cell>
          <cell r="R2143" t="str">
            <v>2D</v>
          </cell>
          <cell r="S2143" t="str">
            <v>NA</v>
          </cell>
          <cell r="T2143" t="str">
            <v>NA</v>
          </cell>
          <cell r="U2143" t="str">
            <v>NA</v>
          </cell>
        </row>
        <row r="2144">
          <cell r="A2144" t="str">
            <v>Plate9-I3</v>
          </cell>
          <cell r="B2144">
            <v>2109</v>
          </cell>
          <cell r="C2144">
            <v>9</v>
          </cell>
          <cell r="D2144" t="str">
            <v>17-0907-P4R2_I3_4A_1</v>
          </cell>
          <cell r="E2144" t="str">
            <v>17-0907-P4R2</v>
          </cell>
          <cell r="F2144" t="str">
            <v>I3</v>
          </cell>
          <cell r="G2144" t="str">
            <v>4A</v>
          </cell>
          <cell r="H2144">
            <v>1</v>
          </cell>
          <cell r="I2144" t="str">
            <v>2-methyl-2,4-pentanediol</v>
          </cell>
          <cell r="J2144">
            <v>0.06</v>
          </cell>
          <cell r="K2144" t="str">
            <v>A</v>
          </cell>
          <cell r="L2144">
            <v>2</v>
          </cell>
          <cell r="M2144">
            <v>96</v>
          </cell>
          <cell r="N2144">
            <v>5</v>
          </cell>
          <cell r="O2144" t="str">
            <v xml:space="preserve">Human </v>
          </cell>
          <cell r="P2144" t="str">
            <v>S1500+</v>
          </cell>
          <cell r="Q2144" t="str">
            <v>HepaRG</v>
          </cell>
          <cell r="R2144" t="str">
            <v>2D</v>
          </cell>
          <cell r="S2144" t="str">
            <v>NA</v>
          </cell>
          <cell r="T2144" t="str">
            <v>NA</v>
          </cell>
          <cell r="U2144" t="str">
            <v>NA</v>
          </cell>
        </row>
        <row r="2145">
          <cell r="A2145" t="str">
            <v>Plate9-I4</v>
          </cell>
          <cell r="B2145">
            <v>2110</v>
          </cell>
          <cell r="C2145">
            <v>9</v>
          </cell>
          <cell r="D2145" t="str">
            <v>17-0907-P4R2_I4_4A_2</v>
          </cell>
          <cell r="E2145" t="str">
            <v>17-0907-P4R2</v>
          </cell>
          <cell r="F2145" t="str">
            <v>I4</v>
          </cell>
          <cell r="G2145" t="str">
            <v>4A</v>
          </cell>
          <cell r="H2145">
            <v>2</v>
          </cell>
          <cell r="I2145" t="str">
            <v>2-methyl-2,4-pentanediol</v>
          </cell>
          <cell r="J2145">
            <v>0.06</v>
          </cell>
          <cell r="K2145" t="str">
            <v>A</v>
          </cell>
          <cell r="L2145">
            <v>2</v>
          </cell>
          <cell r="M2145">
            <v>96</v>
          </cell>
          <cell r="N2145">
            <v>5</v>
          </cell>
          <cell r="O2145" t="str">
            <v xml:space="preserve">Human </v>
          </cell>
          <cell r="P2145" t="str">
            <v>S1500+</v>
          </cell>
          <cell r="Q2145" t="str">
            <v>HepaRG</v>
          </cell>
          <cell r="R2145" t="str">
            <v>2D</v>
          </cell>
          <cell r="S2145" t="str">
            <v>NA</v>
          </cell>
          <cell r="T2145" t="str">
            <v>NA</v>
          </cell>
          <cell r="U2145" t="str">
            <v>NA</v>
          </cell>
        </row>
        <row r="2146">
          <cell r="A2146" t="str">
            <v>Plate9-I5</v>
          </cell>
          <cell r="B2146">
            <v>2113</v>
          </cell>
          <cell r="C2146">
            <v>9</v>
          </cell>
          <cell r="D2146" t="str">
            <v>17-0907-P4R2_I5_4B_1</v>
          </cell>
          <cell r="E2146" t="str">
            <v>17-0907-P4R2</v>
          </cell>
          <cell r="F2146" t="str">
            <v>I5</v>
          </cell>
          <cell r="G2146" t="str">
            <v>4B</v>
          </cell>
          <cell r="H2146">
            <v>1</v>
          </cell>
          <cell r="I2146" t="str">
            <v>2-methyl-2,4-pentanediol</v>
          </cell>
          <cell r="J2146">
            <v>1.8987341772151896E-2</v>
          </cell>
          <cell r="K2146" t="str">
            <v>B</v>
          </cell>
          <cell r="L2146">
            <v>2</v>
          </cell>
          <cell r="M2146">
            <v>96</v>
          </cell>
          <cell r="N2146">
            <v>5</v>
          </cell>
          <cell r="O2146" t="str">
            <v xml:space="preserve">Human </v>
          </cell>
          <cell r="P2146" t="str">
            <v>S1500+</v>
          </cell>
          <cell r="Q2146" t="str">
            <v>HepaRG</v>
          </cell>
          <cell r="R2146" t="str">
            <v>2D</v>
          </cell>
          <cell r="S2146" t="str">
            <v>NA</v>
          </cell>
          <cell r="T2146" t="str">
            <v>NA</v>
          </cell>
          <cell r="U2146" t="str">
            <v>NA</v>
          </cell>
        </row>
        <row r="2147">
          <cell r="A2147" t="str">
            <v>Plate9-I6</v>
          </cell>
          <cell r="B2147">
            <v>2114</v>
          </cell>
          <cell r="C2147">
            <v>9</v>
          </cell>
          <cell r="D2147" t="str">
            <v>17-0907-P4R2_I6_4B_2</v>
          </cell>
          <cell r="E2147" t="str">
            <v>17-0907-P4R2</v>
          </cell>
          <cell r="F2147" t="str">
            <v>I6</v>
          </cell>
          <cell r="G2147" t="str">
            <v>4B</v>
          </cell>
          <cell r="H2147">
            <v>2</v>
          </cell>
          <cell r="I2147" t="str">
            <v>2-methyl-2,4-pentanediol</v>
          </cell>
          <cell r="J2147">
            <v>1.8987341772151896E-2</v>
          </cell>
          <cell r="K2147" t="str">
            <v>B</v>
          </cell>
          <cell r="L2147">
            <v>2</v>
          </cell>
          <cell r="M2147">
            <v>96</v>
          </cell>
          <cell r="N2147">
            <v>5</v>
          </cell>
          <cell r="O2147" t="str">
            <v xml:space="preserve">Human </v>
          </cell>
          <cell r="P2147" t="str">
            <v>S1500+</v>
          </cell>
          <cell r="Q2147" t="str">
            <v>HepaRG</v>
          </cell>
          <cell r="R2147" t="str">
            <v>2D</v>
          </cell>
          <cell r="S2147" t="str">
            <v>NA</v>
          </cell>
          <cell r="T2147" t="str">
            <v>NA</v>
          </cell>
          <cell r="U2147" t="str">
            <v>NA</v>
          </cell>
        </row>
        <row r="2148">
          <cell r="A2148" t="str">
            <v>Plate9-I7</v>
          </cell>
          <cell r="B2148">
            <v>2117</v>
          </cell>
          <cell r="C2148">
            <v>9</v>
          </cell>
          <cell r="D2148" t="str">
            <v>17-0907-P4R2_I7_4C_1</v>
          </cell>
          <cell r="E2148" t="str">
            <v>17-0907-P4R2</v>
          </cell>
          <cell r="F2148" t="str">
            <v>I7</v>
          </cell>
          <cell r="G2148" t="str">
            <v>4C</v>
          </cell>
          <cell r="H2148">
            <v>1</v>
          </cell>
          <cell r="I2148" t="str">
            <v>2-methyl-2,4-pentanediol</v>
          </cell>
          <cell r="J2148">
            <v>6.0086524595417386E-3</v>
          </cell>
          <cell r="K2148" t="str">
            <v>C</v>
          </cell>
          <cell r="L2148">
            <v>2</v>
          </cell>
          <cell r="M2148">
            <v>96</v>
          </cell>
          <cell r="N2148">
            <v>5</v>
          </cell>
          <cell r="O2148" t="str">
            <v xml:space="preserve">Human </v>
          </cell>
          <cell r="P2148" t="str">
            <v>S1500+</v>
          </cell>
          <cell r="Q2148" t="str">
            <v>HepaRG</v>
          </cell>
          <cell r="R2148" t="str">
            <v>2D</v>
          </cell>
          <cell r="S2148" t="str">
            <v>NA</v>
          </cell>
          <cell r="T2148" t="str">
            <v>NA</v>
          </cell>
          <cell r="U2148" t="str">
            <v>NA</v>
          </cell>
        </row>
        <row r="2149">
          <cell r="A2149" t="str">
            <v>Plate9-I8</v>
          </cell>
          <cell r="B2149">
            <v>2118</v>
          </cell>
          <cell r="C2149">
            <v>9</v>
          </cell>
          <cell r="D2149" t="str">
            <v>17-0907-P4R2_I8_4C_2</v>
          </cell>
          <cell r="E2149" t="str">
            <v>17-0907-P4R2</v>
          </cell>
          <cell r="F2149" t="str">
            <v>I8</v>
          </cell>
          <cell r="G2149" t="str">
            <v>4C</v>
          </cell>
          <cell r="H2149">
            <v>2</v>
          </cell>
          <cell r="I2149" t="str">
            <v>2-methyl-2,4-pentanediol</v>
          </cell>
          <cell r="J2149">
            <v>6.0086524595417386E-3</v>
          </cell>
          <cell r="K2149" t="str">
            <v>C</v>
          </cell>
          <cell r="L2149">
            <v>2</v>
          </cell>
          <cell r="M2149">
            <v>96</v>
          </cell>
          <cell r="N2149">
            <v>5</v>
          </cell>
          <cell r="O2149" t="str">
            <v xml:space="preserve">Human </v>
          </cell>
          <cell r="P2149" t="str">
            <v>S1500+</v>
          </cell>
          <cell r="Q2149" t="str">
            <v>HepaRG</v>
          </cell>
          <cell r="R2149" t="str">
            <v>2D</v>
          </cell>
          <cell r="S2149" t="str">
            <v>NA</v>
          </cell>
          <cell r="T2149" t="str">
            <v>NA</v>
          </cell>
          <cell r="U2149" t="str">
            <v>NA</v>
          </cell>
        </row>
        <row r="2150">
          <cell r="A2150" t="str">
            <v>Plate9-I9</v>
          </cell>
          <cell r="B2150">
            <v>2121</v>
          </cell>
          <cell r="C2150">
            <v>9</v>
          </cell>
          <cell r="D2150" t="str">
            <v>17-0907-P4R2_I9_4D_1</v>
          </cell>
          <cell r="E2150" t="str">
            <v>17-0907-P4R2</v>
          </cell>
          <cell r="F2150" t="str">
            <v>I9</v>
          </cell>
          <cell r="G2150" t="str">
            <v>4D</v>
          </cell>
          <cell r="H2150">
            <v>1</v>
          </cell>
          <cell r="I2150" t="str">
            <v>2-methyl-2,4-pentanediol</v>
          </cell>
          <cell r="J2150">
            <v>1.901472297323335E-3</v>
          </cell>
          <cell r="K2150" t="str">
            <v>D</v>
          </cell>
          <cell r="L2150">
            <v>2</v>
          </cell>
          <cell r="M2150">
            <v>96</v>
          </cell>
          <cell r="N2150">
            <v>5</v>
          </cell>
          <cell r="O2150" t="str">
            <v xml:space="preserve">Human </v>
          </cell>
          <cell r="P2150" t="str">
            <v>S1500+</v>
          </cell>
          <cell r="Q2150" t="str">
            <v>HepaRG</v>
          </cell>
          <cell r="R2150" t="str">
            <v>2D</v>
          </cell>
          <cell r="S2150" t="str">
            <v>NA</v>
          </cell>
          <cell r="T2150" t="str">
            <v>NA</v>
          </cell>
          <cell r="U2150" t="str">
            <v>NA</v>
          </cell>
        </row>
        <row r="2151">
          <cell r="A2151" t="str">
            <v>Plate9-J1</v>
          </cell>
          <cell r="B2151">
            <v>2250</v>
          </cell>
          <cell r="C2151">
            <v>9</v>
          </cell>
          <cell r="D2151" t="str">
            <v>17-0907-P4R2_J1_NTP- CONTROL-10_2</v>
          </cell>
          <cell r="E2151" t="str">
            <v>17-0907-P4R2</v>
          </cell>
          <cell r="F2151" t="str">
            <v>J1</v>
          </cell>
          <cell r="G2151" t="str">
            <v>NTP- CONTROL-10</v>
          </cell>
          <cell r="H2151">
            <v>2</v>
          </cell>
          <cell r="I2151" t="str">
            <v>Lysis buffer</v>
          </cell>
          <cell r="J2151" t="str">
            <v>NA</v>
          </cell>
          <cell r="K2151" t="str">
            <v>NA</v>
          </cell>
          <cell r="L2151">
            <v>2</v>
          </cell>
          <cell r="M2151">
            <v>96</v>
          </cell>
          <cell r="N2151">
            <v>5</v>
          </cell>
          <cell r="O2151" t="str">
            <v xml:space="preserve">Human </v>
          </cell>
          <cell r="P2151" t="str">
            <v>S1500+</v>
          </cell>
          <cell r="Q2151" t="str">
            <v>HepaRG</v>
          </cell>
          <cell r="R2151" t="str">
            <v>2D</v>
          </cell>
          <cell r="S2151" t="str">
            <v>NA</v>
          </cell>
          <cell r="T2151" t="str">
            <v>NA</v>
          </cell>
          <cell r="U2151" t="str">
            <v>NA</v>
          </cell>
        </row>
        <row r="2152">
          <cell r="A2152" t="str">
            <v>Plate9-J10</v>
          </cell>
          <cell r="B2152">
            <v>2124</v>
          </cell>
          <cell r="C2152">
            <v>9</v>
          </cell>
          <cell r="D2152" t="str">
            <v>17-0907-P4R2_J10_4D_4</v>
          </cell>
          <cell r="E2152" t="str">
            <v>17-0907-P4R2</v>
          </cell>
          <cell r="F2152" t="str">
            <v>J10</v>
          </cell>
          <cell r="G2152" t="str">
            <v>4D</v>
          </cell>
          <cell r="H2152">
            <v>4</v>
          </cell>
          <cell r="I2152" t="str">
            <v>2-methyl-2,4-pentanediol</v>
          </cell>
          <cell r="J2152">
            <v>1.901472297323335E-3</v>
          </cell>
          <cell r="K2152" t="str">
            <v>D</v>
          </cell>
          <cell r="L2152">
            <v>2</v>
          </cell>
          <cell r="M2152">
            <v>96</v>
          </cell>
          <cell r="N2152">
            <v>5</v>
          </cell>
          <cell r="O2152" t="str">
            <v xml:space="preserve">Human </v>
          </cell>
          <cell r="P2152" t="str">
            <v>S1500+</v>
          </cell>
          <cell r="Q2152" t="str">
            <v>HepaRG</v>
          </cell>
          <cell r="R2152" t="str">
            <v>2D</v>
          </cell>
          <cell r="S2152" t="str">
            <v>NA</v>
          </cell>
          <cell r="T2152" t="str">
            <v>NA</v>
          </cell>
          <cell r="U2152" t="str">
            <v>NA</v>
          </cell>
        </row>
        <row r="2153">
          <cell r="A2153" t="str">
            <v>Plate9-J11</v>
          </cell>
          <cell r="B2153">
            <v>2127</v>
          </cell>
          <cell r="C2153">
            <v>9</v>
          </cell>
          <cell r="D2153" t="str">
            <v>17-0907-P4R2_J11_4E_3</v>
          </cell>
          <cell r="E2153" t="str">
            <v>17-0907-P4R2</v>
          </cell>
          <cell r="F2153" t="str">
            <v>J11</v>
          </cell>
          <cell r="G2153" t="str">
            <v>4E</v>
          </cell>
          <cell r="H2153">
            <v>3</v>
          </cell>
          <cell r="I2153" t="str">
            <v>2-methyl-2,4-pentanediol</v>
          </cell>
          <cell r="J2153">
            <v>6.0173173965928325E-4</v>
          </cell>
          <cell r="K2153" t="str">
            <v>E</v>
          </cell>
          <cell r="L2153">
            <v>2</v>
          </cell>
          <cell r="M2153">
            <v>96</v>
          </cell>
          <cell r="N2153">
            <v>5</v>
          </cell>
          <cell r="O2153" t="str">
            <v xml:space="preserve">Human </v>
          </cell>
          <cell r="P2153" t="str">
            <v>S1500+</v>
          </cell>
          <cell r="Q2153" t="str">
            <v>HepaRG</v>
          </cell>
          <cell r="R2153" t="str">
            <v>2D</v>
          </cell>
          <cell r="S2153" t="str">
            <v>NA</v>
          </cell>
          <cell r="T2153" t="str">
            <v>NA</v>
          </cell>
          <cell r="U2153" t="str">
            <v>NA</v>
          </cell>
        </row>
        <row r="2154">
          <cell r="A2154" t="str">
            <v>Plate9-J12</v>
          </cell>
          <cell r="B2154">
            <v>2128</v>
          </cell>
          <cell r="C2154">
            <v>9</v>
          </cell>
          <cell r="D2154" t="str">
            <v>17-0907-P4R2_J12_4E_4</v>
          </cell>
          <cell r="E2154" t="str">
            <v>17-0907-P4R2</v>
          </cell>
          <cell r="F2154" t="str">
            <v>J12</v>
          </cell>
          <cell r="G2154" t="str">
            <v>4E</v>
          </cell>
          <cell r="H2154">
            <v>4</v>
          </cell>
          <cell r="I2154" t="str">
            <v>2-methyl-2,4-pentanediol</v>
          </cell>
          <cell r="J2154">
            <v>6.0173173965928325E-4</v>
          </cell>
          <cell r="K2154" t="str">
            <v>E</v>
          </cell>
          <cell r="L2154">
            <v>2</v>
          </cell>
          <cell r="M2154">
            <v>96</v>
          </cell>
          <cell r="N2154">
            <v>5</v>
          </cell>
          <cell r="O2154" t="str">
            <v xml:space="preserve">Human </v>
          </cell>
          <cell r="P2154" t="str">
            <v>S1500+</v>
          </cell>
          <cell r="Q2154" t="str">
            <v>HepaRG</v>
          </cell>
          <cell r="R2154" t="str">
            <v>2D</v>
          </cell>
          <cell r="S2154" t="str">
            <v>NA</v>
          </cell>
          <cell r="T2154" t="str">
            <v>NA</v>
          </cell>
          <cell r="U2154" t="str">
            <v>NA</v>
          </cell>
        </row>
        <row r="2155">
          <cell r="A2155" t="str">
            <v>Plate9-J13</v>
          </cell>
          <cell r="B2155">
            <v>2231</v>
          </cell>
          <cell r="C2155">
            <v>9</v>
          </cell>
          <cell r="D2155" t="str">
            <v>17-0907-P4R2_J13_Media _3</v>
          </cell>
          <cell r="E2155" t="str">
            <v>17-0907-P4R2</v>
          </cell>
          <cell r="F2155" t="str">
            <v>J13</v>
          </cell>
          <cell r="G2155" t="str">
            <v>Media</v>
          </cell>
          <cell r="H2155">
            <v>3</v>
          </cell>
          <cell r="I2155" t="str">
            <v>Media control</v>
          </cell>
          <cell r="J2155">
            <v>0</v>
          </cell>
          <cell r="K2155" t="str">
            <v>NA</v>
          </cell>
          <cell r="L2155">
            <v>2</v>
          </cell>
          <cell r="M2155">
            <v>96</v>
          </cell>
          <cell r="N2155">
            <v>5</v>
          </cell>
          <cell r="O2155" t="str">
            <v xml:space="preserve">Human </v>
          </cell>
          <cell r="P2155" t="str">
            <v>S1500+</v>
          </cell>
          <cell r="Q2155" t="str">
            <v>HepaRG</v>
          </cell>
          <cell r="R2155" t="str">
            <v>2D</v>
          </cell>
          <cell r="S2155" t="str">
            <v>NA</v>
          </cell>
          <cell r="T2155" t="str">
            <v>NA</v>
          </cell>
          <cell r="U2155" t="str">
            <v>NA</v>
          </cell>
        </row>
        <row r="2156">
          <cell r="A2156" t="str">
            <v>Plate9-J14</v>
          </cell>
          <cell r="B2156">
            <v>2232</v>
          </cell>
          <cell r="C2156">
            <v>9</v>
          </cell>
          <cell r="D2156" t="str">
            <v>17-0907-P4R2_J14_Media _4</v>
          </cell>
          <cell r="E2156" t="str">
            <v>17-0907-P4R2</v>
          </cell>
          <cell r="F2156" t="str">
            <v>J14</v>
          </cell>
          <cell r="G2156" t="str">
            <v>Media</v>
          </cell>
          <cell r="H2156">
            <v>4</v>
          </cell>
          <cell r="I2156" t="str">
            <v>Media control</v>
          </cell>
          <cell r="J2156">
            <v>0</v>
          </cell>
          <cell r="K2156" t="str">
            <v>NA</v>
          </cell>
          <cell r="L2156">
            <v>2</v>
          </cell>
          <cell r="M2156">
            <v>96</v>
          </cell>
          <cell r="N2156">
            <v>5</v>
          </cell>
          <cell r="O2156" t="str">
            <v xml:space="preserve">Human </v>
          </cell>
          <cell r="P2156" t="str">
            <v>S1500+</v>
          </cell>
          <cell r="Q2156" t="str">
            <v>HepaRG</v>
          </cell>
          <cell r="R2156" t="str">
            <v>2D</v>
          </cell>
          <cell r="S2156" t="str">
            <v>NA</v>
          </cell>
          <cell r="T2156" t="str">
            <v>NA</v>
          </cell>
          <cell r="U2156" t="str">
            <v>NA</v>
          </cell>
        </row>
        <row r="2157">
          <cell r="A2157" t="str">
            <v>Plate9-J15</v>
          </cell>
          <cell r="B2157">
            <v>2131</v>
          </cell>
          <cell r="C2157">
            <v>9</v>
          </cell>
          <cell r="D2157" t="str">
            <v>17-0907-P4R2_J15_4F_3</v>
          </cell>
          <cell r="E2157" t="str">
            <v>17-0907-P4R2</v>
          </cell>
          <cell r="F2157" t="str">
            <v>J15</v>
          </cell>
          <cell r="G2157" t="str">
            <v>4F</v>
          </cell>
          <cell r="H2157">
            <v>3</v>
          </cell>
          <cell r="I2157" t="str">
            <v>2-methyl-2,4-pentanediol</v>
          </cell>
          <cell r="J2157">
            <v>1.9042143660103898E-4</v>
          </cell>
          <cell r="K2157" t="str">
            <v>F</v>
          </cell>
          <cell r="L2157">
            <v>2</v>
          </cell>
          <cell r="M2157">
            <v>96</v>
          </cell>
          <cell r="N2157">
            <v>5</v>
          </cell>
          <cell r="O2157" t="str">
            <v xml:space="preserve">Human </v>
          </cell>
          <cell r="P2157" t="str">
            <v>S1500+</v>
          </cell>
          <cell r="Q2157" t="str">
            <v>HepaRG</v>
          </cell>
          <cell r="R2157" t="str">
            <v>2D</v>
          </cell>
          <cell r="S2157" t="str">
            <v>NA</v>
          </cell>
          <cell r="T2157" t="str">
            <v>NA</v>
          </cell>
          <cell r="U2157" t="str">
            <v>NA</v>
          </cell>
        </row>
        <row r="2158">
          <cell r="A2158" t="str">
            <v>Plate9-J16</v>
          </cell>
          <cell r="B2158">
            <v>2132</v>
          </cell>
          <cell r="C2158">
            <v>9</v>
          </cell>
          <cell r="D2158" t="str">
            <v>17-0907-P4R2_J16_4F_4</v>
          </cell>
          <cell r="E2158" t="str">
            <v>17-0907-P4R2</v>
          </cell>
          <cell r="F2158" t="str">
            <v>J16</v>
          </cell>
          <cell r="G2158" t="str">
            <v>4F</v>
          </cell>
          <cell r="H2158">
            <v>4</v>
          </cell>
          <cell r="I2158" t="str">
            <v>2-methyl-2,4-pentanediol</v>
          </cell>
          <cell r="J2158">
            <v>1.9042143660103898E-4</v>
          </cell>
          <cell r="K2158" t="str">
            <v>F</v>
          </cell>
          <cell r="L2158">
            <v>2</v>
          </cell>
          <cell r="M2158">
            <v>96</v>
          </cell>
          <cell r="N2158">
            <v>5</v>
          </cell>
          <cell r="O2158" t="str">
            <v xml:space="preserve">Human </v>
          </cell>
          <cell r="P2158" t="str">
            <v>S1500+</v>
          </cell>
          <cell r="Q2158" t="str">
            <v>HepaRG</v>
          </cell>
          <cell r="R2158" t="str">
            <v>2D</v>
          </cell>
          <cell r="S2158" t="str">
            <v>NA</v>
          </cell>
          <cell r="T2158" t="str">
            <v>NA</v>
          </cell>
          <cell r="U2158" t="str">
            <v>NA</v>
          </cell>
        </row>
        <row r="2159">
          <cell r="A2159" t="str">
            <v>Plate9-J17</v>
          </cell>
          <cell r="B2159">
            <v>2135</v>
          </cell>
          <cell r="C2159">
            <v>9</v>
          </cell>
          <cell r="D2159" t="str">
            <v>17-0907-P4R2_J17_4G_3</v>
          </cell>
          <cell r="E2159" t="str">
            <v>17-0907-P4R2</v>
          </cell>
          <cell r="F2159" t="str">
            <v>J17</v>
          </cell>
          <cell r="G2159" t="str">
            <v>4G</v>
          </cell>
          <cell r="H2159">
            <v>3</v>
          </cell>
          <cell r="I2159" t="str">
            <v>2-methyl-2,4-pentanediol</v>
          </cell>
          <cell r="J2159">
            <v>6.0259948291468029E-5</v>
          </cell>
          <cell r="K2159" t="str">
            <v>G</v>
          </cell>
          <cell r="L2159">
            <v>2</v>
          </cell>
          <cell r="M2159">
            <v>96</v>
          </cell>
          <cell r="N2159">
            <v>5</v>
          </cell>
          <cell r="O2159" t="str">
            <v xml:space="preserve">Human </v>
          </cell>
          <cell r="P2159" t="str">
            <v>S1500+</v>
          </cell>
          <cell r="Q2159" t="str">
            <v>HepaRG</v>
          </cell>
          <cell r="R2159" t="str">
            <v>2D</v>
          </cell>
          <cell r="S2159" t="str">
            <v>NA</v>
          </cell>
          <cell r="T2159" t="str">
            <v>NA</v>
          </cell>
          <cell r="U2159" t="str">
            <v>NA</v>
          </cell>
        </row>
        <row r="2160">
          <cell r="A2160" t="str">
            <v>Plate9-J18</v>
          </cell>
          <cell r="B2160">
            <v>2136</v>
          </cell>
          <cell r="C2160">
            <v>9</v>
          </cell>
          <cell r="D2160" t="str">
            <v>17-0907-P4R2_J18_4G_4</v>
          </cell>
          <cell r="E2160" t="str">
            <v>17-0907-P4R2</v>
          </cell>
          <cell r="F2160" t="str">
            <v>J18</v>
          </cell>
          <cell r="G2160" t="str">
            <v>4G</v>
          </cell>
          <cell r="H2160">
            <v>4</v>
          </cell>
          <cell r="I2160" t="str">
            <v>2-methyl-2,4-pentanediol</v>
          </cell>
          <cell r="J2160">
            <v>6.0259948291468029E-5</v>
          </cell>
          <cell r="K2160" t="str">
            <v>G</v>
          </cell>
          <cell r="L2160">
            <v>2</v>
          </cell>
          <cell r="M2160">
            <v>96</v>
          </cell>
          <cell r="N2160">
            <v>5</v>
          </cell>
          <cell r="O2160" t="str">
            <v xml:space="preserve">Human </v>
          </cell>
          <cell r="P2160" t="str">
            <v>S1500+</v>
          </cell>
          <cell r="Q2160" t="str">
            <v>HepaRG</v>
          </cell>
          <cell r="R2160" t="str">
            <v>2D</v>
          </cell>
          <cell r="S2160" t="str">
            <v>NA</v>
          </cell>
          <cell r="T2160" t="str">
            <v>NA</v>
          </cell>
          <cell r="U2160" t="str">
            <v>NA</v>
          </cell>
        </row>
        <row r="2161">
          <cell r="A2161" t="str">
            <v>Plate9-J19</v>
          </cell>
          <cell r="B2161">
            <v>2139</v>
          </cell>
          <cell r="C2161">
            <v>9</v>
          </cell>
          <cell r="D2161" t="str">
            <v>17-0907-P4R2_J19_4H_3</v>
          </cell>
          <cell r="E2161" t="str">
            <v>17-0907-P4R2</v>
          </cell>
          <cell r="F2161" t="str">
            <v>J19</v>
          </cell>
          <cell r="G2161" t="str">
            <v>4H</v>
          </cell>
          <cell r="H2161">
            <v>3</v>
          </cell>
          <cell r="I2161" t="str">
            <v>2-methyl-2,4-pentanediol</v>
          </cell>
          <cell r="J2161">
            <v>1.9069603889705071E-5</v>
          </cell>
          <cell r="K2161" t="str">
            <v>H</v>
          </cell>
          <cell r="L2161">
            <v>2</v>
          </cell>
          <cell r="M2161">
            <v>96</v>
          </cell>
          <cell r="N2161">
            <v>5</v>
          </cell>
          <cell r="O2161" t="str">
            <v xml:space="preserve">Human </v>
          </cell>
          <cell r="P2161" t="str">
            <v>S1500+</v>
          </cell>
          <cell r="Q2161" t="str">
            <v>HepaRG</v>
          </cell>
          <cell r="R2161" t="str">
            <v>2D</v>
          </cell>
          <cell r="S2161" t="str">
            <v>NA</v>
          </cell>
          <cell r="T2161" t="str">
            <v>NA</v>
          </cell>
          <cell r="U2161" t="str">
            <v>NA</v>
          </cell>
        </row>
        <row r="2162">
          <cell r="A2162" t="str">
            <v>Plate9-J20</v>
          </cell>
          <cell r="B2162">
            <v>2140</v>
          </cell>
          <cell r="C2162">
            <v>9</v>
          </cell>
          <cell r="D2162" t="str">
            <v>17-0907-P4R2_J20_4H_4</v>
          </cell>
          <cell r="E2162" t="str">
            <v>17-0907-P4R2</v>
          </cell>
          <cell r="F2162" t="str">
            <v>J20</v>
          </cell>
          <cell r="G2162" t="str">
            <v>4H</v>
          </cell>
          <cell r="H2162">
            <v>4</v>
          </cell>
          <cell r="I2162" t="str">
            <v>2-methyl-2,4-pentanediol</v>
          </cell>
          <cell r="J2162">
            <v>1.9069603889705071E-5</v>
          </cell>
          <cell r="K2162" t="str">
            <v>H</v>
          </cell>
          <cell r="L2162">
            <v>2</v>
          </cell>
          <cell r="M2162">
            <v>96</v>
          </cell>
          <cell r="N2162">
            <v>5</v>
          </cell>
          <cell r="O2162" t="str">
            <v xml:space="preserve">Human </v>
          </cell>
          <cell r="P2162" t="str">
            <v>S1500+</v>
          </cell>
          <cell r="Q2162" t="str">
            <v>HepaRG</v>
          </cell>
          <cell r="R2162" t="str">
            <v>2D</v>
          </cell>
          <cell r="S2162" t="str">
            <v>NA</v>
          </cell>
          <cell r="T2162" t="str">
            <v>NA</v>
          </cell>
          <cell r="U2162" t="str">
            <v>NA</v>
          </cell>
        </row>
        <row r="2163">
          <cell r="A2163" t="str">
            <v>Plate9-J21</v>
          </cell>
          <cell r="B2163">
            <v>2143</v>
          </cell>
          <cell r="C2163">
            <v>9</v>
          </cell>
          <cell r="D2163" t="str">
            <v>17-0907-P4R2_J21_4I_3</v>
          </cell>
          <cell r="E2163" t="str">
            <v>17-0907-P4R2</v>
          </cell>
          <cell r="F2163" t="str">
            <v>J21</v>
          </cell>
          <cell r="G2163" t="str">
            <v>4I</v>
          </cell>
          <cell r="H2163">
            <v>3</v>
          </cell>
          <cell r="I2163" t="str">
            <v>2-methyl-2,4-pentanediol</v>
          </cell>
          <cell r="J2163">
            <v>6.0346847752231232E-6</v>
          </cell>
          <cell r="K2163" t="str">
            <v>I</v>
          </cell>
          <cell r="L2163">
            <v>2</v>
          </cell>
          <cell r="M2163">
            <v>96</v>
          </cell>
          <cell r="N2163">
            <v>5</v>
          </cell>
          <cell r="O2163" t="str">
            <v xml:space="preserve">Human </v>
          </cell>
          <cell r="P2163" t="str">
            <v>S1500+</v>
          </cell>
          <cell r="Q2163" t="str">
            <v>HepaRG</v>
          </cell>
          <cell r="R2163" t="str">
            <v>2D</v>
          </cell>
          <cell r="S2163" t="str">
            <v>NA</v>
          </cell>
          <cell r="T2163" t="str">
            <v>NA</v>
          </cell>
          <cell r="U2163" t="str">
            <v>NA</v>
          </cell>
        </row>
        <row r="2164">
          <cell r="A2164" t="str">
            <v>Plate9-J22</v>
          </cell>
          <cell r="B2164">
            <v>2144</v>
          </cell>
          <cell r="C2164">
            <v>9</v>
          </cell>
          <cell r="D2164" t="str">
            <v>17-0907-P4R2_J22_4I_4</v>
          </cell>
          <cell r="E2164" t="str">
            <v>17-0907-P4R2</v>
          </cell>
          <cell r="F2164" t="str">
            <v>J22</v>
          </cell>
          <cell r="G2164" t="str">
            <v>4I</v>
          </cell>
          <cell r="H2164">
            <v>4</v>
          </cell>
          <cell r="I2164" t="str">
            <v>2-methyl-2,4-pentanediol</v>
          </cell>
          <cell r="J2164">
            <v>6.0346847752231232E-6</v>
          </cell>
          <cell r="K2164" t="str">
            <v>I</v>
          </cell>
          <cell r="L2164">
            <v>2</v>
          </cell>
          <cell r="M2164">
            <v>96</v>
          </cell>
          <cell r="N2164">
            <v>5</v>
          </cell>
          <cell r="O2164" t="str">
            <v xml:space="preserve">Human </v>
          </cell>
          <cell r="P2164" t="str">
            <v>S1500+</v>
          </cell>
          <cell r="Q2164" t="str">
            <v>HepaRG</v>
          </cell>
          <cell r="R2164" t="str">
            <v>2D</v>
          </cell>
          <cell r="S2164" t="str">
            <v>NA</v>
          </cell>
          <cell r="T2164" t="str">
            <v>NA</v>
          </cell>
          <cell r="U2164" t="str">
            <v>NA</v>
          </cell>
        </row>
        <row r="2165">
          <cell r="A2165" t="str">
            <v>Plate9-J3</v>
          </cell>
          <cell r="B2165">
            <v>2111</v>
          </cell>
          <cell r="C2165">
            <v>9</v>
          </cell>
          <cell r="D2165" t="str">
            <v>17-0907-P4R2_J3_4A_3</v>
          </cell>
          <cell r="E2165" t="str">
            <v>17-0907-P4R2</v>
          </cell>
          <cell r="F2165" t="str">
            <v>J3</v>
          </cell>
          <cell r="G2165" t="str">
            <v>4A</v>
          </cell>
          <cell r="H2165">
            <v>3</v>
          </cell>
          <cell r="I2165" t="str">
            <v>2-methyl-2,4-pentanediol</v>
          </cell>
          <cell r="J2165">
            <v>0.06</v>
          </cell>
          <cell r="K2165" t="str">
            <v>A</v>
          </cell>
          <cell r="L2165">
            <v>2</v>
          </cell>
          <cell r="M2165">
            <v>96</v>
          </cell>
          <cell r="N2165">
            <v>5</v>
          </cell>
          <cell r="O2165" t="str">
            <v xml:space="preserve">Human </v>
          </cell>
          <cell r="P2165" t="str">
            <v>S1500+</v>
          </cell>
          <cell r="Q2165" t="str">
            <v>HepaRG</v>
          </cell>
          <cell r="R2165" t="str">
            <v>2D</v>
          </cell>
          <cell r="S2165" t="str">
            <v>NA</v>
          </cell>
          <cell r="T2165" t="str">
            <v>NA</v>
          </cell>
          <cell r="U2165" t="str">
            <v>NA</v>
          </cell>
        </row>
        <row r="2166">
          <cell r="A2166" t="str">
            <v>Plate9-J4</v>
          </cell>
          <cell r="B2166">
            <v>2112</v>
          </cell>
          <cell r="C2166">
            <v>9</v>
          </cell>
          <cell r="D2166" t="str">
            <v>17-0907-P4R2_J4_4A_4</v>
          </cell>
          <cell r="E2166" t="str">
            <v>17-0907-P4R2</v>
          </cell>
          <cell r="F2166" t="str">
            <v>J4</v>
          </cell>
          <cell r="G2166" t="str">
            <v>4A</v>
          </cell>
          <cell r="H2166">
            <v>4</v>
          </cell>
          <cell r="I2166" t="str">
            <v>2-methyl-2,4-pentanediol</v>
          </cell>
          <cell r="J2166">
            <v>0.06</v>
          </cell>
          <cell r="K2166" t="str">
            <v>A</v>
          </cell>
          <cell r="L2166">
            <v>2</v>
          </cell>
          <cell r="M2166">
            <v>96</v>
          </cell>
          <cell r="N2166">
            <v>5</v>
          </cell>
          <cell r="O2166" t="str">
            <v xml:space="preserve">Human </v>
          </cell>
          <cell r="P2166" t="str">
            <v>S1500+</v>
          </cell>
          <cell r="Q2166" t="str">
            <v>HepaRG</v>
          </cell>
          <cell r="R2166" t="str">
            <v>2D</v>
          </cell>
          <cell r="S2166" t="str">
            <v>NA</v>
          </cell>
          <cell r="T2166" t="str">
            <v>NA</v>
          </cell>
          <cell r="U2166" t="str">
            <v>NA</v>
          </cell>
        </row>
        <row r="2167">
          <cell r="A2167" t="str">
            <v>Plate9-J5</v>
          </cell>
          <cell r="B2167">
            <v>2115</v>
          </cell>
          <cell r="C2167">
            <v>9</v>
          </cell>
          <cell r="D2167" t="str">
            <v>17-0907-P4R2_J5_4B_3</v>
          </cell>
          <cell r="E2167" t="str">
            <v>17-0907-P4R2</v>
          </cell>
          <cell r="F2167" t="str">
            <v>J5</v>
          </cell>
          <cell r="G2167" t="str">
            <v>4B</v>
          </cell>
          <cell r="H2167">
            <v>3</v>
          </cell>
          <cell r="I2167" t="str">
            <v>2-methyl-2,4-pentanediol</v>
          </cell>
          <cell r="J2167">
            <v>1.8987341772151896E-2</v>
          </cell>
          <cell r="K2167" t="str">
            <v>B</v>
          </cell>
          <cell r="L2167">
            <v>2</v>
          </cell>
          <cell r="M2167">
            <v>96</v>
          </cell>
          <cell r="N2167">
            <v>5</v>
          </cell>
          <cell r="O2167" t="str">
            <v xml:space="preserve">Human </v>
          </cell>
          <cell r="P2167" t="str">
            <v>S1500+</v>
          </cell>
          <cell r="Q2167" t="str">
            <v>HepaRG</v>
          </cell>
          <cell r="R2167" t="str">
            <v>2D</v>
          </cell>
          <cell r="S2167" t="str">
            <v>NA</v>
          </cell>
          <cell r="T2167" t="str">
            <v>NA</v>
          </cell>
          <cell r="U2167" t="str">
            <v>NA</v>
          </cell>
        </row>
        <row r="2168">
          <cell r="A2168" t="str">
            <v>Plate9-J6</v>
          </cell>
          <cell r="B2168">
            <v>2116</v>
          </cell>
          <cell r="C2168">
            <v>9</v>
          </cell>
          <cell r="D2168" t="str">
            <v>17-0907-P4R2_J6_4B_4</v>
          </cell>
          <cell r="E2168" t="str">
            <v>17-0907-P4R2</v>
          </cell>
          <cell r="F2168" t="str">
            <v>J6</v>
          </cell>
          <cell r="G2168" t="str">
            <v>4B</v>
          </cell>
          <cell r="H2168">
            <v>4</v>
          </cell>
          <cell r="I2168" t="str">
            <v>2-methyl-2,4-pentanediol</v>
          </cell>
          <cell r="J2168">
            <v>1.8987341772151896E-2</v>
          </cell>
          <cell r="K2168" t="str">
            <v>B</v>
          </cell>
          <cell r="L2168">
            <v>2</v>
          </cell>
          <cell r="M2168">
            <v>96</v>
          </cell>
          <cell r="N2168">
            <v>5</v>
          </cell>
          <cell r="O2168" t="str">
            <v xml:space="preserve">Human </v>
          </cell>
          <cell r="P2168" t="str">
            <v>S1500+</v>
          </cell>
          <cell r="Q2168" t="str">
            <v>HepaRG</v>
          </cell>
          <cell r="R2168" t="str">
            <v>2D</v>
          </cell>
          <cell r="S2168" t="str">
            <v>NA</v>
          </cell>
          <cell r="T2168" t="str">
            <v>NA</v>
          </cell>
          <cell r="U2168" t="str">
            <v>NA</v>
          </cell>
        </row>
        <row r="2169">
          <cell r="A2169" t="str">
            <v>Plate9-J7</v>
          </cell>
          <cell r="B2169">
            <v>2119</v>
          </cell>
          <cell r="C2169">
            <v>9</v>
          </cell>
          <cell r="D2169" t="str">
            <v>17-0907-P4R2_J7_4C_3</v>
          </cell>
          <cell r="E2169" t="str">
            <v>17-0907-P4R2</v>
          </cell>
          <cell r="F2169" t="str">
            <v>J7</v>
          </cell>
          <cell r="G2169" t="str">
            <v>4C</v>
          </cell>
          <cell r="H2169">
            <v>3</v>
          </cell>
          <cell r="I2169" t="str">
            <v>2-methyl-2,4-pentanediol</v>
          </cell>
          <cell r="J2169">
            <v>6.0086524595417386E-3</v>
          </cell>
          <cell r="K2169" t="str">
            <v>C</v>
          </cell>
          <cell r="L2169">
            <v>2</v>
          </cell>
          <cell r="M2169">
            <v>96</v>
          </cell>
          <cell r="N2169">
            <v>5</v>
          </cell>
          <cell r="O2169" t="str">
            <v xml:space="preserve">Human </v>
          </cell>
          <cell r="P2169" t="str">
            <v>S1500+</v>
          </cell>
          <cell r="Q2169" t="str">
            <v>HepaRG</v>
          </cell>
          <cell r="R2169" t="str">
            <v>2D</v>
          </cell>
          <cell r="S2169" t="str">
            <v>NA</v>
          </cell>
          <cell r="T2169" t="str">
            <v>NA</v>
          </cell>
          <cell r="U2169" t="str">
            <v>NA</v>
          </cell>
        </row>
        <row r="2170">
          <cell r="A2170" t="str">
            <v>Plate9-J8</v>
          </cell>
          <cell r="B2170">
            <v>2120</v>
          </cell>
          <cell r="C2170">
            <v>9</v>
          </cell>
          <cell r="D2170" t="str">
            <v>17-0907-P4R2_J8_4C_4</v>
          </cell>
          <cell r="E2170" t="str">
            <v>17-0907-P4R2</v>
          </cell>
          <cell r="F2170" t="str">
            <v>J8</v>
          </cell>
          <cell r="G2170" t="str">
            <v>4C</v>
          </cell>
          <cell r="H2170">
            <v>4</v>
          </cell>
          <cell r="I2170" t="str">
            <v>2-methyl-2,4-pentanediol</v>
          </cell>
          <cell r="J2170">
            <v>6.0086524595417386E-3</v>
          </cell>
          <cell r="K2170" t="str">
            <v>C</v>
          </cell>
          <cell r="L2170">
            <v>2</v>
          </cell>
          <cell r="M2170">
            <v>96</v>
          </cell>
          <cell r="N2170">
            <v>5</v>
          </cell>
          <cell r="O2170" t="str">
            <v xml:space="preserve">Human </v>
          </cell>
          <cell r="P2170" t="str">
            <v>S1500+</v>
          </cell>
          <cell r="Q2170" t="str">
            <v>HepaRG</v>
          </cell>
          <cell r="R2170" t="str">
            <v>2D</v>
          </cell>
          <cell r="S2170" t="str">
            <v>NA</v>
          </cell>
          <cell r="T2170" t="str">
            <v>NA</v>
          </cell>
          <cell r="U2170" t="str">
            <v>NA</v>
          </cell>
        </row>
        <row r="2171">
          <cell r="A2171" t="str">
            <v>Plate9-J9</v>
          </cell>
          <cell r="B2171">
            <v>2123</v>
          </cell>
          <cell r="C2171">
            <v>9</v>
          </cell>
          <cell r="D2171" t="str">
            <v>17-0907-P4R2_J9_4D_3</v>
          </cell>
          <cell r="E2171" t="str">
            <v>17-0907-P4R2</v>
          </cell>
          <cell r="F2171" t="str">
            <v>J9</v>
          </cell>
          <cell r="G2171" t="str">
            <v>4D</v>
          </cell>
          <cell r="H2171">
            <v>3</v>
          </cell>
          <cell r="I2171" t="str">
            <v>2-methyl-2,4-pentanediol</v>
          </cell>
          <cell r="J2171">
            <v>1.901472297323335E-3</v>
          </cell>
          <cell r="K2171" t="str">
            <v>D</v>
          </cell>
          <cell r="L2171">
            <v>2</v>
          </cell>
          <cell r="M2171">
            <v>96</v>
          </cell>
          <cell r="N2171">
            <v>5</v>
          </cell>
          <cell r="O2171" t="str">
            <v xml:space="preserve">Human </v>
          </cell>
          <cell r="P2171" t="str">
            <v>S1500+</v>
          </cell>
          <cell r="Q2171" t="str">
            <v>HepaRG</v>
          </cell>
          <cell r="R2171" t="str">
            <v>2D</v>
          </cell>
          <cell r="S2171" t="str">
            <v>NA</v>
          </cell>
          <cell r="T2171" t="str">
            <v>NA</v>
          </cell>
          <cell r="U2171" t="str">
            <v>NA</v>
          </cell>
        </row>
        <row r="2172">
          <cell r="A2172" t="str">
            <v>Plate9-K10</v>
          </cell>
          <cell r="B2172">
            <v>2158</v>
          </cell>
          <cell r="C2172">
            <v>9</v>
          </cell>
          <cell r="D2172" t="str">
            <v>17-0907-P4R2_K10_5D_2</v>
          </cell>
          <cell r="E2172" t="str">
            <v>17-0907-P4R2</v>
          </cell>
          <cell r="F2172" t="str">
            <v>K10</v>
          </cell>
          <cell r="G2172" t="str">
            <v>5D</v>
          </cell>
          <cell r="H2172">
            <v>2</v>
          </cell>
          <cell r="I2172" t="str">
            <v>CHEMGUARD S550 PFAS mixture with PEG</v>
          </cell>
          <cell r="J2172">
            <v>6.3382409910777847E-4</v>
          </cell>
          <cell r="K2172" t="str">
            <v>D</v>
          </cell>
          <cell r="L2172">
            <v>2</v>
          </cell>
          <cell r="M2172">
            <v>96</v>
          </cell>
          <cell r="N2172">
            <v>5</v>
          </cell>
          <cell r="O2172" t="str">
            <v xml:space="preserve">Human </v>
          </cell>
          <cell r="P2172" t="str">
            <v>S1500+</v>
          </cell>
          <cell r="Q2172" t="str">
            <v>HepaRG</v>
          </cell>
          <cell r="R2172" t="str">
            <v>2D</v>
          </cell>
          <cell r="S2172" t="str">
            <v>NA</v>
          </cell>
          <cell r="T2172" t="str">
            <v>NA</v>
          </cell>
          <cell r="U2172" t="str">
            <v>NA</v>
          </cell>
        </row>
        <row r="2173">
          <cell r="A2173" t="str">
            <v>Plate9-K11</v>
          </cell>
          <cell r="B2173">
            <v>2161</v>
          </cell>
          <cell r="C2173">
            <v>9</v>
          </cell>
          <cell r="D2173" t="str">
            <v>17-0907-P4R2_K11_5E_1</v>
          </cell>
          <cell r="E2173" t="str">
            <v>17-0907-P4R2</v>
          </cell>
          <cell r="F2173" t="str">
            <v>K11</v>
          </cell>
          <cell r="G2173" t="str">
            <v>5E</v>
          </cell>
          <cell r="H2173">
            <v>1</v>
          </cell>
          <cell r="I2173" t="str">
            <v>CHEMGUARD S550 PFAS mixture with PEG</v>
          </cell>
          <cell r="J2173">
            <v>2.0057724655309444E-4</v>
          </cell>
          <cell r="K2173" t="str">
            <v>E</v>
          </cell>
          <cell r="L2173">
            <v>2</v>
          </cell>
          <cell r="M2173">
            <v>96</v>
          </cell>
          <cell r="N2173">
            <v>5</v>
          </cell>
          <cell r="O2173" t="str">
            <v xml:space="preserve">Human </v>
          </cell>
          <cell r="P2173" t="str">
            <v>S1500+</v>
          </cell>
          <cell r="Q2173" t="str">
            <v>HepaRG</v>
          </cell>
          <cell r="R2173" t="str">
            <v>2D</v>
          </cell>
          <cell r="S2173" t="str">
            <v>NA</v>
          </cell>
          <cell r="T2173" t="str">
            <v>NA</v>
          </cell>
          <cell r="U2173" t="str">
            <v>NA</v>
          </cell>
        </row>
        <row r="2174">
          <cell r="A2174" t="str">
            <v>Plate9-K12</v>
          </cell>
          <cell r="B2174">
            <v>2162</v>
          </cell>
          <cell r="C2174">
            <v>9</v>
          </cell>
          <cell r="D2174" t="str">
            <v>17-0907-P4R2_K12_5E_2</v>
          </cell>
          <cell r="E2174" t="str">
            <v>17-0907-P4R2</v>
          </cell>
          <cell r="F2174" t="str">
            <v>K12</v>
          </cell>
          <cell r="G2174" t="str">
            <v>5E</v>
          </cell>
          <cell r="H2174">
            <v>2</v>
          </cell>
          <cell r="I2174" t="str">
            <v>CHEMGUARD S550 PFAS mixture with PEG</v>
          </cell>
          <cell r="J2174">
            <v>2.0057724655309444E-4</v>
          </cell>
          <cell r="K2174" t="str">
            <v>E</v>
          </cell>
          <cell r="L2174">
            <v>2</v>
          </cell>
          <cell r="M2174">
            <v>96</v>
          </cell>
          <cell r="N2174">
            <v>5</v>
          </cell>
          <cell r="O2174" t="str">
            <v xml:space="preserve">Human </v>
          </cell>
          <cell r="P2174" t="str">
            <v>S1500+</v>
          </cell>
          <cell r="Q2174" t="str">
            <v>HepaRG</v>
          </cell>
          <cell r="R2174" t="str">
            <v>2D</v>
          </cell>
          <cell r="S2174" t="str">
            <v>NA</v>
          </cell>
          <cell r="T2174" t="str">
            <v>NA</v>
          </cell>
          <cell r="U2174" t="str">
            <v>NA</v>
          </cell>
        </row>
        <row r="2175">
          <cell r="A2175" t="str">
            <v>Plate9-K13</v>
          </cell>
          <cell r="B2175">
            <v>2233</v>
          </cell>
          <cell r="C2175">
            <v>9</v>
          </cell>
          <cell r="D2175" t="str">
            <v>17-0907-P4R2_K13_Media _1</v>
          </cell>
          <cell r="E2175" t="str">
            <v>17-0907-P4R2</v>
          </cell>
          <cell r="F2175" t="str">
            <v>K13</v>
          </cell>
          <cell r="G2175" t="str">
            <v>Media</v>
          </cell>
          <cell r="H2175">
            <v>1</v>
          </cell>
          <cell r="I2175" t="str">
            <v>Media control</v>
          </cell>
          <cell r="J2175">
            <v>0</v>
          </cell>
          <cell r="K2175" t="str">
            <v>NA</v>
          </cell>
          <cell r="L2175">
            <v>2</v>
          </cell>
          <cell r="M2175">
            <v>96</v>
          </cell>
          <cell r="N2175">
            <v>5</v>
          </cell>
          <cell r="O2175" t="str">
            <v xml:space="preserve">Human </v>
          </cell>
          <cell r="P2175" t="str">
            <v>S1500+</v>
          </cell>
          <cell r="Q2175" t="str">
            <v>HepaRG</v>
          </cell>
          <cell r="R2175" t="str">
            <v>2D</v>
          </cell>
          <cell r="S2175" t="str">
            <v>NA</v>
          </cell>
          <cell r="T2175" t="str">
            <v>NA</v>
          </cell>
          <cell r="U2175" t="str">
            <v>NA</v>
          </cell>
        </row>
        <row r="2176">
          <cell r="A2176" t="str">
            <v>Plate9-K14</v>
          </cell>
          <cell r="B2176">
            <v>2234</v>
          </cell>
          <cell r="C2176">
            <v>9</v>
          </cell>
          <cell r="D2176" t="str">
            <v>17-0907-P4R2_K14_Media _2</v>
          </cell>
          <cell r="E2176" t="str">
            <v>17-0907-P4R2</v>
          </cell>
          <cell r="F2176" t="str">
            <v>K14</v>
          </cell>
          <cell r="G2176" t="str">
            <v>Media</v>
          </cell>
          <cell r="H2176">
            <v>2</v>
          </cell>
          <cell r="I2176" t="str">
            <v>Media control</v>
          </cell>
          <cell r="J2176">
            <v>0</v>
          </cell>
          <cell r="K2176" t="str">
            <v>NA</v>
          </cell>
          <cell r="L2176">
            <v>2</v>
          </cell>
          <cell r="M2176">
            <v>96</v>
          </cell>
          <cell r="N2176">
            <v>5</v>
          </cell>
          <cell r="O2176" t="str">
            <v xml:space="preserve">Human </v>
          </cell>
          <cell r="P2176" t="str">
            <v>S1500+</v>
          </cell>
          <cell r="Q2176" t="str">
            <v>HepaRG</v>
          </cell>
          <cell r="R2176" t="str">
            <v>2D</v>
          </cell>
          <cell r="S2176" t="str">
            <v>NA</v>
          </cell>
          <cell r="T2176" t="str">
            <v>NA</v>
          </cell>
          <cell r="U2176" t="str">
            <v>NA</v>
          </cell>
        </row>
        <row r="2177">
          <cell r="A2177" t="str">
            <v>Plate9-K15</v>
          </cell>
          <cell r="B2177">
            <v>2165</v>
          </cell>
          <cell r="C2177">
            <v>9</v>
          </cell>
          <cell r="D2177" t="str">
            <v>17-0907-P4R2_K15_5F_1</v>
          </cell>
          <cell r="E2177" t="str">
            <v>17-0907-P4R2</v>
          </cell>
          <cell r="F2177" t="str">
            <v>K15</v>
          </cell>
          <cell r="G2177" t="str">
            <v>5F</v>
          </cell>
          <cell r="H2177">
            <v>1</v>
          </cell>
          <cell r="I2177" t="str">
            <v>CHEMGUARD S550 PFAS mixture with PEG</v>
          </cell>
          <cell r="J2177">
            <v>6.3473812200346346E-5</v>
          </cell>
          <cell r="K2177" t="str">
            <v>F</v>
          </cell>
          <cell r="L2177">
            <v>2</v>
          </cell>
          <cell r="M2177">
            <v>96</v>
          </cell>
          <cell r="N2177">
            <v>5</v>
          </cell>
          <cell r="O2177" t="str">
            <v xml:space="preserve">Human </v>
          </cell>
          <cell r="P2177" t="str">
            <v>S1500+</v>
          </cell>
          <cell r="Q2177" t="str">
            <v>HepaRG</v>
          </cell>
          <cell r="R2177" t="str">
            <v>2D</v>
          </cell>
          <cell r="S2177" t="str">
            <v>NA</v>
          </cell>
          <cell r="T2177" t="str">
            <v>NA</v>
          </cell>
          <cell r="U2177" t="str">
            <v>NA</v>
          </cell>
        </row>
        <row r="2178">
          <cell r="A2178" t="str">
            <v>Plate9-K16</v>
          </cell>
          <cell r="B2178">
            <v>2166</v>
          </cell>
          <cell r="C2178">
            <v>9</v>
          </cell>
          <cell r="D2178" t="str">
            <v>17-0907-P4R2_K16_5F_2</v>
          </cell>
          <cell r="E2178" t="str">
            <v>17-0907-P4R2</v>
          </cell>
          <cell r="F2178" t="str">
            <v>K16</v>
          </cell>
          <cell r="G2178" t="str">
            <v>5F</v>
          </cell>
          <cell r="H2178">
            <v>2</v>
          </cell>
          <cell r="I2178" t="str">
            <v>CHEMGUARD S550 PFAS mixture with PEG</v>
          </cell>
          <cell r="J2178">
            <v>6.3473812200346346E-5</v>
          </cell>
          <cell r="K2178" t="str">
            <v>F</v>
          </cell>
          <cell r="L2178">
            <v>2</v>
          </cell>
          <cell r="M2178">
            <v>96</v>
          </cell>
          <cell r="N2178">
            <v>5</v>
          </cell>
          <cell r="O2178" t="str">
            <v xml:space="preserve">Human </v>
          </cell>
          <cell r="P2178" t="str">
            <v>S1500+</v>
          </cell>
          <cell r="Q2178" t="str">
            <v>HepaRG</v>
          </cell>
          <cell r="R2178" t="str">
            <v>2D</v>
          </cell>
          <cell r="S2178" t="str">
            <v>NA</v>
          </cell>
          <cell r="T2178" t="str">
            <v>NA</v>
          </cell>
          <cell r="U2178" t="str">
            <v>NA</v>
          </cell>
        </row>
        <row r="2179">
          <cell r="A2179" t="str">
            <v>Plate9-K17</v>
          </cell>
          <cell r="B2179">
            <v>2169</v>
          </cell>
          <cell r="C2179">
            <v>9</v>
          </cell>
          <cell r="D2179" t="str">
            <v>17-0907-P4R2_K17_5G_1</v>
          </cell>
          <cell r="E2179" t="str">
            <v>17-0907-P4R2</v>
          </cell>
          <cell r="F2179" t="str">
            <v>K17</v>
          </cell>
          <cell r="G2179" t="str">
            <v>5G</v>
          </cell>
          <cell r="H2179">
            <v>1</v>
          </cell>
          <cell r="I2179" t="str">
            <v>CHEMGUARD S550 PFAS mixture with PEG</v>
          </cell>
          <cell r="J2179">
            <v>2.008664943048935E-5</v>
          </cell>
          <cell r="K2179" t="str">
            <v>G</v>
          </cell>
          <cell r="L2179">
            <v>2</v>
          </cell>
          <cell r="M2179">
            <v>96</v>
          </cell>
          <cell r="N2179">
            <v>5</v>
          </cell>
          <cell r="O2179" t="str">
            <v xml:space="preserve">Human </v>
          </cell>
          <cell r="P2179" t="str">
            <v>S1500+</v>
          </cell>
          <cell r="Q2179" t="str">
            <v>HepaRG</v>
          </cell>
          <cell r="R2179" t="str">
            <v>2D</v>
          </cell>
          <cell r="S2179" t="str">
            <v>NA</v>
          </cell>
          <cell r="T2179" t="str">
            <v>NA</v>
          </cell>
          <cell r="U2179" t="str">
            <v>NA</v>
          </cell>
        </row>
        <row r="2180">
          <cell r="A2180" t="str">
            <v>Plate9-K18</v>
          </cell>
          <cell r="B2180">
            <v>2170</v>
          </cell>
          <cell r="C2180">
            <v>9</v>
          </cell>
          <cell r="D2180" t="str">
            <v>17-0907-P4R2_K18_5G_2</v>
          </cell>
          <cell r="E2180" t="str">
            <v>17-0907-P4R2</v>
          </cell>
          <cell r="F2180" t="str">
            <v>K18</v>
          </cell>
          <cell r="G2180" t="str">
            <v>5G</v>
          </cell>
          <cell r="H2180">
            <v>2</v>
          </cell>
          <cell r="I2180" t="str">
            <v>CHEMGUARD S550 PFAS mixture with PEG</v>
          </cell>
          <cell r="J2180">
            <v>2.008664943048935E-5</v>
          </cell>
          <cell r="K2180" t="str">
            <v>G</v>
          </cell>
          <cell r="L2180">
            <v>2</v>
          </cell>
          <cell r="M2180">
            <v>96</v>
          </cell>
          <cell r="N2180">
            <v>5</v>
          </cell>
          <cell r="O2180" t="str">
            <v xml:space="preserve">Human </v>
          </cell>
          <cell r="P2180" t="str">
            <v>S1500+</v>
          </cell>
          <cell r="Q2180" t="str">
            <v>HepaRG</v>
          </cell>
          <cell r="R2180" t="str">
            <v>2D</v>
          </cell>
          <cell r="S2180" t="str">
            <v>NA</v>
          </cell>
          <cell r="T2180" t="str">
            <v>NA</v>
          </cell>
          <cell r="U2180" t="str">
            <v>NA</v>
          </cell>
        </row>
        <row r="2181">
          <cell r="A2181" t="str">
            <v>Plate9-K19</v>
          </cell>
          <cell r="B2181">
            <v>2173</v>
          </cell>
          <cell r="C2181">
            <v>9</v>
          </cell>
          <cell r="D2181" t="str">
            <v>17-0907-P4R2_K19_5H_1</v>
          </cell>
          <cell r="E2181" t="str">
            <v>17-0907-P4R2</v>
          </cell>
          <cell r="F2181" t="str">
            <v>K19</v>
          </cell>
          <cell r="G2181" t="str">
            <v>5H</v>
          </cell>
          <cell r="H2181">
            <v>1</v>
          </cell>
          <cell r="I2181" t="str">
            <v>CHEMGUARD S550 PFAS mixture with PEG</v>
          </cell>
          <cell r="J2181">
            <v>6.356534629901693E-6</v>
          </cell>
          <cell r="K2181" t="str">
            <v>H</v>
          </cell>
          <cell r="L2181">
            <v>2</v>
          </cell>
          <cell r="M2181">
            <v>96</v>
          </cell>
          <cell r="N2181">
            <v>5</v>
          </cell>
          <cell r="O2181" t="str">
            <v xml:space="preserve">Human </v>
          </cell>
          <cell r="P2181" t="str">
            <v>S1500+</v>
          </cell>
          <cell r="Q2181" t="str">
            <v>HepaRG</v>
          </cell>
          <cell r="R2181" t="str">
            <v>2D</v>
          </cell>
          <cell r="S2181" t="str">
            <v>NA</v>
          </cell>
          <cell r="T2181" t="str">
            <v>NA</v>
          </cell>
          <cell r="U2181" t="str">
            <v>NA</v>
          </cell>
        </row>
        <row r="2182">
          <cell r="A2182" t="str">
            <v>Plate9-K20</v>
          </cell>
          <cell r="B2182">
            <v>2174</v>
          </cell>
          <cell r="C2182">
            <v>9</v>
          </cell>
          <cell r="D2182" t="str">
            <v>17-0907-P4R2_K20_5H_2</v>
          </cell>
          <cell r="E2182" t="str">
            <v>17-0907-P4R2</v>
          </cell>
          <cell r="F2182" t="str">
            <v>K20</v>
          </cell>
          <cell r="G2182" t="str">
            <v>5H</v>
          </cell>
          <cell r="H2182">
            <v>2</v>
          </cell>
          <cell r="I2182" t="str">
            <v>CHEMGUARD S550 PFAS mixture with PEG</v>
          </cell>
          <cell r="J2182">
            <v>6.356534629901693E-6</v>
          </cell>
          <cell r="K2182" t="str">
            <v>H</v>
          </cell>
          <cell r="L2182">
            <v>2</v>
          </cell>
          <cell r="M2182">
            <v>96</v>
          </cell>
          <cell r="N2182">
            <v>5</v>
          </cell>
          <cell r="O2182" t="str">
            <v xml:space="preserve">Human </v>
          </cell>
          <cell r="P2182" t="str">
            <v>S1500+</v>
          </cell>
          <cell r="Q2182" t="str">
            <v>HepaRG</v>
          </cell>
          <cell r="R2182" t="str">
            <v>2D</v>
          </cell>
          <cell r="S2182" t="str">
            <v>NA</v>
          </cell>
          <cell r="T2182" t="str">
            <v>NA</v>
          </cell>
          <cell r="U2182" t="str">
            <v>NA</v>
          </cell>
        </row>
        <row r="2183">
          <cell r="A2183" t="str">
            <v>Plate9-K21</v>
          </cell>
          <cell r="B2183">
            <v>2177</v>
          </cell>
          <cell r="C2183">
            <v>9</v>
          </cell>
          <cell r="D2183" t="str">
            <v>17-0907-P4R2_K21_5I_1</v>
          </cell>
          <cell r="E2183" t="str">
            <v>17-0907-P4R2</v>
          </cell>
          <cell r="F2183" t="str">
            <v>K21</v>
          </cell>
          <cell r="G2183" t="str">
            <v>5I</v>
          </cell>
          <cell r="H2183">
            <v>1</v>
          </cell>
          <cell r="I2183" t="str">
            <v>CHEMGUARD S550 PFAS mixture with PEG</v>
          </cell>
          <cell r="J2183">
            <v>2.0115615917410421E-6</v>
          </cell>
          <cell r="K2183" t="str">
            <v>I</v>
          </cell>
          <cell r="L2183">
            <v>2</v>
          </cell>
          <cell r="M2183">
            <v>96</v>
          </cell>
          <cell r="N2183">
            <v>5</v>
          </cell>
          <cell r="O2183" t="str">
            <v xml:space="preserve">Human </v>
          </cell>
          <cell r="P2183" t="str">
            <v>S1500+</v>
          </cell>
          <cell r="Q2183" t="str">
            <v>HepaRG</v>
          </cell>
          <cell r="R2183" t="str">
            <v>2D</v>
          </cell>
          <cell r="S2183" t="str">
            <v>NA</v>
          </cell>
          <cell r="T2183" t="str">
            <v>NA</v>
          </cell>
          <cell r="U2183" t="str">
            <v>NA</v>
          </cell>
        </row>
        <row r="2184">
          <cell r="A2184" t="str">
            <v>Plate9-K22</v>
          </cell>
          <cell r="B2184">
            <v>2178</v>
          </cell>
          <cell r="C2184">
            <v>9</v>
          </cell>
          <cell r="D2184" t="str">
            <v>17-0907-P4R2_K22_5I_2</v>
          </cell>
          <cell r="E2184" t="str">
            <v>17-0907-P4R2</v>
          </cell>
          <cell r="F2184" t="str">
            <v>K22</v>
          </cell>
          <cell r="G2184" t="str">
            <v>5I</v>
          </cell>
          <cell r="H2184">
            <v>2</v>
          </cell>
          <cell r="I2184" t="str">
            <v>CHEMGUARD S550 PFAS mixture with PEG</v>
          </cell>
          <cell r="J2184">
            <v>2.0115615917410421E-6</v>
          </cell>
          <cell r="K2184" t="str">
            <v>I</v>
          </cell>
          <cell r="L2184">
            <v>2</v>
          </cell>
          <cell r="M2184">
            <v>96</v>
          </cell>
          <cell r="N2184">
            <v>5</v>
          </cell>
          <cell r="O2184" t="str">
            <v xml:space="preserve">Human </v>
          </cell>
          <cell r="P2184" t="str">
            <v>S1500+</v>
          </cell>
          <cell r="Q2184" t="str">
            <v>HepaRG</v>
          </cell>
          <cell r="R2184" t="str">
            <v>2D</v>
          </cell>
          <cell r="S2184" t="str">
            <v>NA</v>
          </cell>
          <cell r="T2184" t="str">
            <v>NA</v>
          </cell>
          <cell r="U2184" t="str">
            <v>NA</v>
          </cell>
        </row>
        <row r="2185">
          <cell r="A2185" t="str">
            <v>Plate9-K3</v>
          </cell>
          <cell r="B2185">
            <v>2145</v>
          </cell>
          <cell r="C2185">
            <v>9</v>
          </cell>
          <cell r="D2185" t="str">
            <v>17-0907-P4R2_K3_5A_1</v>
          </cell>
          <cell r="E2185" t="str">
            <v>17-0907-P4R2</v>
          </cell>
          <cell r="F2185" t="str">
            <v>K3</v>
          </cell>
          <cell r="G2185" t="str">
            <v>5A</v>
          </cell>
          <cell r="H2185">
            <v>1</v>
          </cell>
          <cell r="I2185" t="str">
            <v>CHEMGUARD S550 PFAS mixture with PEG</v>
          </cell>
          <cell r="J2185">
            <v>0.02</v>
          </cell>
          <cell r="K2185" t="str">
            <v>A</v>
          </cell>
          <cell r="L2185">
            <v>2</v>
          </cell>
          <cell r="M2185">
            <v>96</v>
          </cell>
          <cell r="N2185">
            <v>5</v>
          </cell>
          <cell r="O2185" t="str">
            <v xml:space="preserve">Human </v>
          </cell>
          <cell r="P2185" t="str">
            <v>S1500+</v>
          </cell>
          <cell r="Q2185" t="str">
            <v>HepaRG</v>
          </cell>
          <cell r="R2185" t="str">
            <v>2D</v>
          </cell>
          <cell r="S2185" t="str">
            <v>NA</v>
          </cell>
          <cell r="T2185" t="str">
            <v>NA</v>
          </cell>
          <cell r="U2185" t="str">
            <v>NA</v>
          </cell>
        </row>
        <row r="2186">
          <cell r="A2186" t="str">
            <v>Plate9-K4</v>
          </cell>
          <cell r="B2186">
            <v>2146</v>
          </cell>
          <cell r="C2186">
            <v>9</v>
          </cell>
          <cell r="D2186" t="str">
            <v>17-0907-P4R2_K4_5A_2</v>
          </cell>
          <cell r="E2186" t="str">
            <v>17-0907-P4R2</v>
          </cell>
          <cell r="F2186" t="str">
            <v>K4</v>
          </cell>
          <cell r="G2186" t="str">
            <v>5A</v>
          </cell>
          <cell r="H2186">
            <v>2</v>
          </cell>
          <cell r="I2186" t="str">
            <v>CHEMGUARD S550 PFAS mixture with PEG</v>
          </cell>
          <cell r="J2186">
            <v>0.02</v>
          </cell>
          <cell r="K2186" t="str">
            <v>A</v>
          </cell>
          <cell r="L2186">
            <v>2</v>
          </cell>
          <cell r="M2186">
            <v>96</v>
          </cell>
          <cell r="N2186">
            <v>5</v>
          </cell>
          <cell r="O2186" t="str">
            <v xml:space="preserve">Human </v>
          </cell>
          <cell r="P2186" t="str">
            <v>S1500+</v>
          </cell>
          <cell r="Q2186" t="str">
            <v>HepaRG</v>
          </cell>
          <cell r="R2186" t="str">
            <v>2D</v>
          </cell>
          <cell r="S2186" t="str">
            <v>NA</v>
          </cell>
          <cell r="T2186" t="str">
            <v>NA</v>
          </cell>
          <cell r="U2186" t="str">
            <v>NA</v>
          </cell>
        </row>
        <row r="2187">
          <cell r="A2187" t="str">
            <v>Plate9-K5</v>
          </cell>
          <cell r="B2187">
            <v>2149</v>
          </cell>
          <cell r="C2187">
            <v>9</v>
          </cell>
          <cell r="D2187" t="str">
            <v>17-0907-P4R2_K5_5B_1</v>
          </cell>
          <cell r="E2187" t="str">
            <v>17-0907-P4R2</v>
          </cell>
          <cell r="F2187" t="str">
            <v>K5</v>
          </cell>
          <cell r="G2187" t="str">
            <v>5B</v>
          </cell>
          <cell r="H2187">
            <v>1</v>
          </cell>
          <cell r="I2187" t="str">
            <v>CHEMGUARD S550 PFAS mixture with PEG</v>
          </cell>
          <cell r="J2187">
            <v>6.3291139240506328E-3</v>
          </cell>
          <cell r="K2187" t="str">
            <v>B</v>
          </cell>
          <cell r="L2187">
            <v>2</v>
          </cell>
          <cell r="M2187">
            <v>96</v>
          </cell>
          <cell r="N2187">
            <v>5</v>
          </cell>
          <cell r="O2187" t="str">
            <v xml:space="preserve">Human </v>
          </cell>
          <cell r="P2187" t="str">
            <v>S1500+</v>
          </cell>
          <cell r="Q2187" t="str">
            <v>HepaRG</v>
          </cell>
          <cell r="R2187" t="str">
            <v>2D</v>
          </cell>
          <cell r="S2187" t="str">
            <v>NA</v>
          </cell>
          <cell r="T2187" t="str">
            <v>NA</v>
          </cell>
          <cell r="U2187" t="str">
            <v>NA</v>
          </cell>
        </row>
        <row r="2188">
          <cell r="A2188" t="str">
            <v>Plate9-K6</v>
          </cell>
          <cell r="B2188">
            <v>2150</v>
          </cell>
          <cell r="C2188">
            <v>9</v>
          </cell>
          <cell r="D2188" t="str">
            <v>17-0907-P4R2_K6_5B_2</v>
          </cell>
          <cell r="E2188" t="str">
            <v>17-0907-P4R2</v>
          </cell>
          <cell r="F2188" t="str">
            <v>K6</v>
          </cell>
          <cell r="G2188" t="str">
            <v>5B</v>
          </cell>
          <cell r="H2188">
            <v>2</v>
          </cell>
          <cell r="I2188" t="str">
            <v>CHEMGUARD S550 PFAS mixture with PEG</v>
          </cell>
          <cell r="J2188">
            <v>6.3291139240506328E-3</v>
          </cell>
          <cell r="K2188" t="str">
            <v>B</v>
          </cell>
          <cell r="L2188">
            <v>2</v>
          </cell>
          <cell r="M2188">
            <v>96</v>
          </cell>
          <cell r="N2188">
            <v>5</v>
          </cell>
          <cell r="O2188" t="str">
            <v xml:space="preserve">Human </v>
          </cell>
          <cell r="P2188" t="str">
            <v>S1500+</v>
          </cell>
          <cell r="Q2188" t="str">
            <v>HepaRG</v>
          </cell>
          <cell r="R2188" t="str">
            <v>2D</v>
          </cell>
          <cell r="S2188" t="str">
            <v>NA</v>
          </cell>
          <cell r="T2188" t="str">
            <v>NA</v>
          </cell>
          <cell r="U2188" t="str">
            <v>NA</v>
          </cell>
        </row>
        <row r="2189">
          <cell r="A2189" t="str">
            <v>Plate9-K7</v>
          </cell>
          <cell r="B2189">
            <v>2153</v>
          </cell>
          <cell r="C2189">
            <v>9</v>
          </cell>
          <cell r="D2189" t="str">
            <v>17-0907-P4R2_K7_5C_1</v>
          </cell>
          <cell r="E2189" t="str">
            <v>17-0907-P4R2</v>
          </cell>
          <cell r="F2189" t="str">
            <v>K7</v>
          </cell>
          <cell r="G2189" t="str">
            <v>5C</v>
          </cell>
          <cell r="H2189">
            <v>1</v>
          </cell>
          <cell r="I2189" t="str">
            <v>CHEMGUARD S550 PFAS mixture with PEG</v>
          </cell>
          <cell r="J2189">
            <v>2.0028841531805801E-3</v>
          </cell>
          <cell r="K2189" t="str">
            <v>C</v>
          </cell>
          <cell r="L2189">
            <v>2</v>
          </cell>
          <cell r="M2189">
            <v>96</v>
          </cell>
          <cell r="N2189">
            <v>5</v>
          </cell>
          <cell r="O2189" t="str">
            <v xml:space="preserve">Human </v>
          </cell>
          <cell r="P2189" t="str">
            <v>S1500+</v>
          </cell>
          <cell r="Q2189" t="str">
            <v>HepaRG</v>
          </cell>
          <cell r="R2189" t="str">
            <v>2D</v>
          </cell>
          <cell r="S2189" t="str">
            <v>NA</v>
          </cell>
          <cell r="T2189" t="str">
            <v>NA</v>
          </cell>
          <cell r="U2189" t="str">
            <v>NA</v>
          </cell>
        </row>
        <row r="2190">
          <cell r="A2190" t="str">
            <v>Plate9-K8</v>
          </cell>
          <cell r="B2190">
            <v>2154</v>
          </cell>
          <cell r="C2190">
            <v>9</v>
          </cell>
          <cell r="D2190" t="str">
            <v>17-0907-P4R2_K8_5C_2</v>
          </cell>
          <cell r="E2190" t="str">
            <v>17-0907-P4R2</v>
          </cell>
          <cell r="F2190" t="str">
            <v>K8</v>
          </cell>
          <cell r="G2190" t="str">
            <v>5C</v>
          </cell>
          <cell r="H2190">
            <v>2</v>
          </cell>
          <cell r="I2190" t="str">
            <v>CHEMGUARD S550 PFAS mixture with PEG</v>
          </cell>
          <cell r="J2190">
            <v>2.0028841531805801E-3</v>
          </cell>
          <cell r="K2190" t="str">
            <v>C</v>
          </cell>
          <cell r="L2190">
            <v>2</v>
          </cell>
          <cell r="M2190">
            <v>96</v>
          </cell>
          <cell r="N2190">
            <v>5</v>
          </cell>
          <cell r="O2190" t="str">
            <v xml:space="preserve">Human </v>
          </cell>
          <cell r="P2190" t="str">
            <v>S1500+</v>
          </cell>
          <cell r="Q2190" t="str">
            <v>HepaRG</v>
          </cell>
          <cell r="R2190" t="str">
            <v>2D</v>
          </cell>
          <cell r="S2190" t="str">
            <v>NA</v>
          </cell>
          <cell r="T2190" t="str">
            <v>NA</v>
          </cell>
          <cell r="U2190" t="str">
            <v>NA</v>
          </cell>
        </row>
        <row r="2191">
          <cell r="A2191" t="str">
            <v>Plate9-K9</v>
          </cell>
          <cell r="B2191">
            <v>2157</v>
          </cell>
          <cell r="C2191">
            <v>9</v>
          </cell>
          <cell r="D2191" t="str">
            <v>17-0907-P4R2_K9_5D_1</v>
          </cell>
          <cell r="E2191" t="str">
            <v>17-0907-P4R2</v>
          </cell>
          <cell r="F2191" t="str">
            <v>K9</v>
          </cell>
          <cell r="G2191" t="str">
            <v>5D</v>
          </cell>
          <cell r="H2191">
            <v>1</v>
          </cell>
          <cell r="I2191" t="str">
            <v>CHEMGUARD S550 PFAS mixture with PEG</v>
          </cell>
          <cell r="J2191">
            <v>6.3382409910777847E-4</v>
          </cell>
          <cell r="K2191" t="str">
            <v>D</v>
          </cell>
          <cell r="L2191">
            <v>2</v>
          </cell>
          <cell r="M2191">
            <v>96</v>
          </cell>
          <cell r="N2191">
            <v>5</v>
          </cell>
          <cell r="O2191" t="str">
            <v xml:space="preserve">Human </v>
          </cell>
          <cell r="P2191" t="str">
            <v>S1500+</v>
          </cell>
          <cell r="Q2191" t="str">
            <v>HepaRG</v>
          </cell>
          <cell r="R2191" t="str">
            <v>2D</v>
          </cell>
          <cell r="S2191" t="str">
            <v>NA</v>
          </cell>
          <cell r="T2191" t="str">
            <v>NA</v>
          </cell>
          <cell r="U2191" t="str">
            <v>NA</v>
          </cell>
        </row>
        <row r="2192">
          <cell r="A2192" t="str">
            <v>Plate9-L10</v>
          </cell>
          <cell r="B2192">
            <v>2160</v>
          </cell>
          <cell r="C2192">
            <v>9</v>
          </cell>
          <cell r="D2192" t="str">
            <v>17-0907-P4R2_L10_5D_4</v>
          </cell>
          <cell r="E2192" t="str">
            <v>17-0907-P4R2</v>
          </cell>
          <cell r="F2192" t="str">
            <v>L10</v>
          </cell>
          <cell r="G2192" t="str">
            <v>5D</v>
          </cell>
          <cell r="H2192">
            <v>4</v>
          </cell>
          <cell r="I2192" t="str">
            <v>CHEMGUARD S550 PFAS mixture with PEG</v>
          </cell>
          <cell r="J2192">
            <v>6.3382409910777847E-4</v>
          </cell>
          <cell r="K2192" t="str">
            <v>D</v>
          </cell>
          <cell r="L2192">
            <v>2</v>
          </cell>
          <cell r="M2192">
            <v>96</v>
          </cell>
          <cell r="N2192">
            <v>5</v>
          </cell>
          <cell r="O2192" t="str">
            <v xml:space="preserve">Human </v>
          </cell>
          <cell r="P2192" t="str">
            <v>S1500+</v>
          </cell>
          <cell r="Q2192" t="str">
            <v>HepaRG</v>
          </cell>
          <cell r="R2192" t="str">
            <v>2D</v>
          </cell>
          <cell r="S2192" t="str">
            <v>NA</v>
          </cell>
          <cell r="T2192" t="str">
            <v>NA</v>
          </cell>
          <cell r="U2192" t="str">
            <v>NA</v>
          </cell>
        </row>
        <row r="2193">
          <cell r="A2193" t="str">
            <v>Plate9-L11</v>
          </cell>
          <cell r="B2193">
            <v>2163</v>
          </cell>
          <cell r="C2193">
            <v>9</v>
          </cell>
          <cell r="D2193" t="str">
            <v>17-0907-P4R2_L11_5E_3</v>
          </cell>
          <cell r="E2193" t="str">
            <v>17-0907-P4R2</v>
          </cell>
          <cell r="F2193" t="str">
            <v>L11</v>
          </cell>
          <cell r="G2193" t="str">
            <v>5E</v>
          </cell>
          <cell r="H2193">
            <v>3</v>
          </cell>
          <cell r="I2193" t="str">
            <v>CHEMGUARD S550 PFAS mixture with PEG</v>
          </cell>
          <cell r="J2193">
            <v>2.0057724655309444E-4</v>
          </cell>
          <cell r="K2193" t="str">
            <v>E</v>
          </cell>
          <cell r="L2193">
            <v>2</v>
          </cell>
          <cell r="M2193">
            <v>96</v>
          </cell>
          <cell r="N2193">
            <v>5</v>
          </cell>
          <cell r="O2193" t="str">
            <v xml:space="preserve">Human </v>
          </cell>
          <cell r="P2193" t="str">
            <v>S1500+</v>
          </cell>
          <cell r="Q2193" t="str">
            <v>HepaRG</v>
          </cell>
          <cell r="R2193" t="str">
            <v>2D</v>
          </cell>
          <cell r="S2193" t="str">
            <v>NA</v>
          </cell>
          <cell r="T2193" t="str">
            <v>NA</v>
          </cell>
          <cell r="U2193" t="str">
            <v>NA</v>
          </cell>
        </row>
        <row r="2194">
          <cell r="A2194" t="str">
            <v>Plate9-L12</v>
          </cell>
          <cell r="B2194">
            <v>2164</v>
          </cell>
          <cell r="C2194">
            <v>9</v>
          </cell>
          <cell r="D2194" t="str">
            <v>17-0907-P4R2_L12_5E_4</v>
          </cell>
          <cell r="E2194" t="str">
            <v>17-0907-P4R2</v>
          </cell>
          <cell r="F2194" t="str">
            <v>L12</v>
          </cell>
          <cell r="G2194" t="str">
            <v>5E</v>
          </cell>
          <cell r="H2194">
            <v>4</v>
          </cell>
          <cell r="I2194" t="str">
            <v>CHEMGUARD S550 PFAS mixture with PEG</v>
          </cell>
          <cell r="J2194">
            <v>2.0057724655309444E-4</v>
          </cell>
          <cell r="K2194" t="str">
            <v>E</v>
          </cell>
          <cell r="L2194">
            <v>2</v>
          </cell>
          <cell r="M2194">
            <v>96</v>
          </cell>
          <cell r="N2194">
            <v>5</v>
          </cell>
          <cell r="O2194" t="str">
            <v xml:space="preserve">Human </v>
          </cell>
          <cell r="P2194" t="str">
            <v>S1500+</v>
          </cell>
          <cell r="Q2194" t="str">
            <v>HepaRG</v>
          </cell>
          <cell r="R2194" t="str">
            <v>2D</v>
          </cell>
          <cell r="S2194" t="str">
            <v>NA</v>
          </cell>
          <cell r="T2194" t="str">
            <v>NA</v>
          </cell>
          <cell r="U2194" t="str">
            <v>NA</v>
          </cell>
        </row>
        <row r="2195">
          <cell r="A2195" t="str">
            <v>Plate9-L13</v>
          </cell>
          <cell r="B2195">
            <v>2235</v>
          </cell>
          <cell r="C2195">
            <v>9</v>
          </cell>
          <cell r="D2195" t="str">
            <v>17-0907-P4R2_L13_Media _3</v>
          </cell>
          <cell r="E2195" t="str">
            <v>17-0907-P4R2</v>
          </cell>
          <cell r="F2195" t="str">
            <v>L13</v>
          </cell>
          <cell r="G2195" t="str">
            <v>Media</v>
          </cell>
          <cell r="H2195">
            <v>3</v>
          </cell>
          <cell r="I2195" t="str">
            <v>Media control</v>
          </cell>
          <cell r="J2195">
            <v>0</v>
          </cell>
          <cell r="K2195" t="str">
            <v>NA</v>
          </cell>
          <cell r="L2195">
            <v>2</v>
          </cell>
          <cell r="M2195">
            <v>96</v>
          </cell>
          <cell r="N2195">
            <v>5</v>
          </cell>
          <cell r="O2195" t="str">
            <v xml:space="preserve">Human </v>
          </cell>
          <cell r="P2195" t="str">
            <v>S1500+</v>
          </cell>
          <cell r="Q2195" t="str">
            <v>HepaRG</v>
          </cell>
          <cell r="R2195" t="str">
            <v>2D</v>
          </cell>
          <cell r="S2195" t="str">
            <v>NA</v>
          </cell>
          <cell r="T2195" t="str">
            <v>NA</v>
          </cell>
          <cell r="U2195" t="str">
            <v>NA</v>
          </cell>
        </row>
        <row r="2196">
          <cell r="A2196" t="str">
            <v>Plate9-L14</v>
          </cell>
          <cell r="B2196">
            <v>2236</v>
          </cell>
          <cell r="C2196">
            <v>9</v>
          </cell>
          <cell r="D2196" t="str">
            <v>17-0907-P4R2_L14_Media _4</v>
          </cell>
          <cell r="E2196" t="str">
            <v>17-0907-P4R2</v>
          </cell>
          <cell r="F2196" t="str">
            <v>L14</v>
          </cell>
          <cell r="G2196" t="str">
            <v>Media</v>
          </cell>
          <cell r="H2196">
            <v>4</v>
          </cell>
          <cell r="I2196" t="str">
            <v>Media control</v>
          </cell>
          <cell r="J2196">
            <v>0</v>
          </cell>
          <cell r="K2196" t="str">
            <v>NA</v>
          </cell>
          <cell r="L2196">
            <v>2</v>
          </cell>
          <cell r="M2196">
            <v>96</v>
          </cell>
          <cell r="N2196">
            <v>5</v>
          </cell>
          <cell r="O2196" t="str">
            <v xml:space="preserve">Human </v>
          </cell>
          <cell r="P2196" t="str">
            <v>S1500+</v>
          </cell>
          <cell r="Q2196" t="str">
            <v>HepaRG</v>
          </cell>
          <cell r="R2196" t="str">
            <v>2D</v>
          </cell>
          <cell r="S2196" t="str">
            <v>NA</v>
          </cell>
          <cell r="T2196" t="str">
            <v>NA</v>
          </cell>
          <cell r="U2196" t="str">
            <v>NA</v>
          </cell>
        </row>
        <row r="2197">
          <cell r="A2197" t="str">
            <v>Plate9-L15</v>
          </cell>
          <cell r="B2197">
            <v>2167</v>
          </cell>
          <cell r="C2197">
            <v>9</v>
          </cell>
          <cell r="D2197" t="str">
            <v>17-0907-P4R2_L15_5F_3</v>
          </cell>
          <cell r="E2197" t="str">
            <v>17-0907-P4R2</v>
          </cell>
          <cell r="F2197" t="str">
            <v>L15</v>
          </cell>
          <cell r="G2197" t="str">
            <v>5F</v>
          </cell>
          <cell r="H2197">
            <v>3</v>
          </cell>
          <cell r="I2197" t="str">
            <v>CHEMGUARD S550 PFAS mixture with PEG</v>
          </cell>
          <cell r="J2197">
            <v>6.3473812200346346E-5</v>
          </cell>
          <cell r="K2197" t="str">
            <v>F</v>
          </cell>
          <cell r="L2197">
            <v>2</v>
          </cell>
          <cell r="M2197">
            <v>96</v>
          </cell>
          <cell r="N2197">
            <v>5</v>
          </cell>
          <cell r="O2197" t="str">
            <v xml:space="preserve">Human </v>
          </cell>
          <cell r="P2197" t="str">
            <v>S1500+</v>
          </cell>
          <cell r="Q2197" t="str">
            <v>HepaRG</v>
          </cell>
          <cell r="R2197" t="str">
            <v>2D</v>
          </cell>
          <cell r="S2197" t="str">
            <v>NA</v>
          </cell>
          <cell r="T2197" t="str">
            <v>NA</v>
          </cell>
          <cell r="U2197" t="str">
            <v>NA</v>
          </cell>
        </row>
        <row r="2198">
          <cell r="A2198" t="str">
            <v>Plate9-L16</v>
          </cell>
          <cell r="B2198">
            <v>2168</v>
          </cell>
          <cell r="C2198">
            <v>9</v>
          </cell>
          <cell r="D2198" t="str">
            <v>17-0907-P4R2_L16_5F_4</v>
          </cell>
          <cell r="E2198" t="str">
            <v>17-0907-P4R2</v>
          </cell>
          <cell r="F2198" t="str">
            <v>L16</v>
          </cell>
          <cell r="G2198" t="str">
            <v>5F</v>
          </cell>
          <cell r="H2198">
            <v>4</v>
          </cell>
          <cell r="I2198" t="str">
            <v>CHEMGUARD S550 PFAS mixture with PEG</v>
          </cell>
          <cell r="J2198">
            <v>6.3473812200346346E-5</v>
          </cell>
          <cell r="K2198" t="str">
            <v>F</v>
          </cell>
          <cell r="L2198">
            <v>2</v>
          </cell>
          <cell r="M2198">
            <v>96</v>
          </cell>
          <cell r="N2198">
            <v>5</v>
          </cell>
          <cell r="O2198" t="str">
            <v xml:space="preserve">Human </v>
          </cell>
          <cell r="P2198" t="str">
            <v>S1500+</v>
          </cell>
          <cell r="Q2198" t="str">
            <v>HepaRG</v>
          </cell>
          <cell r="R2198" t="str">
            <v>2D</v>
          </cell>
          <cell r="S2198" t="str">
            <v>NA</v>
          </cell>
          <cell r="T2198" t="str">
            <v>NA</v>
          </cell>
          <cell r="U2198" t="str">
            <v>NA</v>
          </cell>
        </row>
        <row r="2199">
          <cell r="A2199" t="str">
            <v>Plate9-L17</v>
          </cell>
          <cell r="B2199">
            <v>2171</v>
          </cell>
          <cell r="C2199">
            <v>9</v>
          </cell>
          <cell r="D2199" t="str">
            <v>17-0907-P4R2_L17_5G_3</v>
          </cell>
          <cell r="E2199" t="str">
            <v>17-0907-P4R2</v>
          </cell>
          <cell r="F2199" t="str">
            <v>L17</v>
          </cell>
          <cell r="G2199" t="str">
            <v>5G</v>
          </cell>
          <cell r="H2199">
            <v>3</v>
          </cell>
          <cell r="I2199" t="str">
            <v>CHEMGUARD S550 PFAS mixture with PEG</v>
          </cell>
          <cell r="J2199">
            <v>2.008664943048935E-5</v>
          </cell>
          <cell r="K2199" t="str">
            <v>G</v>
          </cell>
          <cell r="L2199">
            <v>2</v>
          </cell>
          <cell r="M2199">
            <v>96</v>
          </cell>
          <cell r="N2199">
            <v>5</v>
          </cell>
          <cell r="O2199" t="str">
            <v xml:space="preserve">Human </v>
          </cell>
          <cell r="P2199" t="str">
            <v>S1500+</v>
          </cell>
          <cell r="Q2199" t="str">
            <v>HepaRG</v>
          </cell>
          <cell r="R2199" t="str">
            <v>2D</v>
          </cell>
          <cell r="S2199" t="str">
            <v>NA</v>
          </cell>
          <cell r="T2199" t="str">
            <v>NA</v>
          </cell>
          <cell r="U2199" t="str">
            <v>NA</v>
          </cell>
        </row>
        <row r="2200">
          <cell r="A2200" t="str">
            <v>Plate9-L18</v>
          </cell>
          <cell r="B2200">
            <v>2172</v>
          </cell>
          <cell r="C2200">
            <v>9</v>
          </cell>
          <cell r="D2200" t="str">
            <v>17-0907-P4R2_L18_5G_4</v>
          </cell>
          <cell r="E2200" t="str">
            <v>17-0907-P4R2</v>
          </cell>
          <cell r="F2200" t="str">
            <v>L18</v>
          </cell>
          <cell r="G2200" t="str">
            <v>5G</v>
          </cell>
          <cell r="H2200">
            <v>4</v>
          </cell>
          <cell r="I2200" t="str">
            <v>CHEMGUARD S550 PFAS mixture with PEG</v>
          </cell>
          <cell r="J2200">
            <v>2.008664943048935E-5</v>
          </cell>
          <cell r="K2200" t="str">
            <v>G</v>
          </cell>
          <cell r="L2200">
            <v>2</v>
          </cell>
          <cell r="M2200">
            <v>96</v>
          </cell>
          <cell r="N2200">
            <v>5</v>
          </cell>
          <cell r="O2200" t="str">
            <v xml:space="preserve">Human </v>
          </cell>
          <cell r="P2200" t="str">
            <v>S1500+</v>
          </cell>
          <cell r="Q2200" t="str">
            <v>HepaRG</v>
          </cell>
          <cell r="R2200" t="str">
            <v>2D</v>
          </cell>
          <cell r="S2200" t="str">
            <v>NA</v>
          </cell>
          <cell r="T2200" t="str">
            <v>NA</v>
          </cell>
          <cell r="U2200" t="str">
            <v>NA</v>
          </cell>
        </row>
        <row r="2201">
          <cell r="A2201" t="str">
            <v>Plate9-L19</v>
          </cell>
          <cell r="B2201">
            <v>2175</v>
          </cell>
          <cell r="C2201">
            <v>9</v>
          </cell>
          <cell r="D2201" t="str">
            <v>17-0907-P4R2_L19_5H_3</v>
          </cell>
          <cell r="E2201" t="str">
            <v>17-0907-P4R2</v>
          </cell>
          <cell r="F2201" t="str">
            <v>L19</v>
          </cell>
          <cell r="G2201" t="str">
            <v>5H</v>
          </cell>
          <cell r="H2201">
            <v>3</v>
          </cell>
          <cell r="I2201" t="str">
            <v>CHEMGUARD S550 PFAS mixture with PEG</v>
          </cell>
          <cell r="J2201">
            <v>6.356534629901693E-6</v>
          </cell>
          <cell r="K2201" t="str">
            <v>H</v>
          </cell>
          <cell r="L2201">
            <v>2</v>
          </cell>
          <cell r="M2201">
            <v>96</v>
          </cell>
          <cell r="N2201">
            <v>5</v>
          </cell>
          <cell r="O2201" t="str">
            <v xml:space="preserve">Human </v>
          </cell>
          <cell r="P2201" t="str">
            <v>S1500+</v>
          </cell>
          <cell r="Q2201" t="str">
            <v>HepaRG</v>
          </cell>
          <cell r="R2201" t="str">
            <v>2D</v>
          </cell>
          <cell r="S2201" t="str">
            <v>NA</v>
          </cell>
          <cell r="T2201" t="str">
            <v>NA</v>
          </cell>
          <cell r="U2201" t="str">
            <v>NA</v>
          </cell>
        </row>
        <row r="2202">
          <cell r="A2202" t="str">
            <v>Plate9-L20</v>
          </cell>
          <cell r="B2202">
            <v>2176</v>
          </cell>
          <cell r="C2202">
            <v>9</v>
          </cell>
          <cell r="D2202" t="str">
            <v>17-0907-P4R2_L20_5H_4</v>
          </cell>
          <cell r="E2202" t="str">
            <v>17-0907-P4R2</v>
          </cell>
          <cell r="F2202" t="str">
            <v>L20</v>
          </cell>
          <cell r="G2202" t="str">
            <v>5H</v>
          </cell>
          <cell r="H2202">
            <v>4</v>
          </cell>
          <cell r="I2202" t="str">
            <v>CHEMGUARD S550 PFAS mixture with PEG</v>
          </cell>
          <cell r="J2202">
            <v>6.356534629901693E-6</v>
          </cell>
          <cell r="K2202" t="str">
            <v>H</v>
          </cell>
          <cell r="L2202">
            <v>2</v>
          </cell>
          <cell r="M2202">
            <v>96</v>
          </cell>
          <cell r="N2202">
            <v>5</v>
          </cell>
          <cell r="O2202" t="str">
            <v xml:space="preserve">Human </v>
          </cell>
          <cell r="P2202" t="str">
            <v>S1500+</v>
          </cell>
          <cell r="Q2202" t="str">
            <v>HepaRG</v>
          </cell>
          <cell r="R2202" t="str">
            <v>2D</v>
          </cell>
          <cell r="S2202" t="str">
            <v>NA</v>
          </cell>
          <cell r="T2202" t="str">
            <v>NA</v>
          </cell>
          <cell r="U2202" t="str">
            <v>NA</v>
          </cell>
        </row>
        <row r="2203">
          <cell r="A2203" t="str">
            <v>Plate9-L21</v>
          </cell>
          <cell r="B2203">
            <v>2179</v>
          </cell>
          <cell r="C2203">
            <v>9</v>
          </cell>
          <cell r="D2203" t="str">
            <v>17-0907-P4R2_L21_5I_3</v>
          </cell>
          <cell r="E2203" t="str">
            <v>17-0907-P4R2</v>
          </cell>
          <cell r="F2203" t="str">
            <v>L21</v>
          </cell>
          <cell r="G2203" t="str">
            <v>5I</v>
          </cell>
          <cell r="H2203">
            <v>3</v>
          </cell>
          <cell r="I2203" t="str">
            <v>CHEMGUARD S550 PFAS mixture with PEG</v>
          </cell>
          <cell r="J2203">
            <v>2.0115615917410421E-6</v>
          </cell>
          <cell r="K2203" t="str">
            <v>I</v>
          </cell>
          <cell r="L2203">
            <v>2</v>
          </cell>
          <cell r="M2203">
            <v>96</v>
          </cell>
          <cell r="N2203">
            <v>5</v>
          </cell>
          <cell r="O2203" t="str">
            <v xml:space="preserve">Human </v>
          </cell>
          <cell r="P2203" t="str">
            <v>S1500+</v>
          </cell>
          <cell r="Q2203" t="str">
            <v>HepaRG</v>
          </cell>
          <cell r="R2203" t="str">
            <v>2D</v>
          </cell>
          <cell r="S2203" t="str">
            <v>NA</v>
          </cell>
          <cell r="T2203" t="str">
            <v>NA</v>
          </cell>
          <cell r="U2203" t="str">
            <v>NA</v>
          </cell>
        </row>
        <row r="2204">
          <cell r="A2204" t="str">
            <v>Plate9-L22</v>
          </cell>
          <cell r="B2204">
            <v>2180</v>
          </cell>
          <cell r="C2204">
            <v>9</v>
          </cell>
          <cell r="D2204" t="str">
            <v>17-0907-P4R2_L22_5I_4</v>
          </cell>
          <cell r="E2204" t="str">
            <v>17-0907-P4R2</v>
          </cell>
          <cell r="F2204" t="str">
            <v>L22</v>
          </cell>
          <cell r="G2204" t="str">
            <v>5I</v>
          </cell>
          <cell r="H2204">
            <v>4</v>
          </cell>
          <cell r="I2204" t="str">
            <v>CHEMGUARD S550 PFAS mixture with PEG</v>
          </cell>
          <cell r="J2204">
            <v>2.0115615917410421E-6</v>
          </cell>
          <cell r="K2204" t="str">
            <v>I</v>
          </cell>
          <cell r="L2204">
            <v>2</v>
          </cell>
          <cell r="M2204">
            <v>96</v>
          </cell>
          <cell r="N2204">
            <v>5</v>
          </cell>
          <cell r="O2204" t="str">
            <v xml:space="preserve">Human </v>
          </cell>
          <cell r="P2204" t="str">
            <v>S1500+</v>
          </cell>
          <cell r="Q2204" t="str">
            <v>HepaRG</v>
          </cell>
          <cell r="R2204" t="str">
            <v>2D</v>
          </cell>
          <cell r="S2204" t="str">
            <v>NA</v>
          </cell>
          <cell r="T2204" t="str">
            <v>NA</v>
          </cell>
          <cell r="U2204" t="str">
            <v>NA</v>
          </cell>
        </row>
        <row r="2205">
          <cell r="A2205" t="str">
            <v>Plate9-L3</v>
          </cell>
          <cell r="B2205">
            <v>2147</v>
          </cell>
          <cell r="C2205">
            <v>9</v>
          </cell>
          <cell r="D2205" t="str">
            <v>17-0907-P4R2_L3_5A_3</v>
          </cell>
          <cell r="E2205" t="str">
            <v>17-0907-P4R2</v>
          </cell>
          <cell r="F2205" t="str">
            <v>L3</v>
          </cell>
          <cell r="G2205" t="str">
            <v>5A</v>
          </cell>
          <cell r="H2205">
            <v>3</v>
          </cell>
          <cell r="I2205" t="str">
            <v>CHEMGUARD S550 PFAS mixture with PEG</v>
          </cell>
          <cell r="J2205">
            <v>0.02</v>
          </cell>
          <cell r="K2205" t="str">
            <v>A</v>
          </cell>
          <cell r="L2205">
            <v>2</v>
          </cell>
          <cell r="M2205">
            <v>96</v>
          </cell>
          <cell r="N2205">
            <v>5</v>
          </cell>
          <cell r="O2205" t="str">
            <v xml:space="preserve">Human </v>
          </cell>
          <cell r="P2205" t="str">
            <v>S1500+</v>
          </cell>
          <cell r="Q2205" t="str">
            <v>HepaRG</v>
          </cell>
          <cell r="R2205" t="str">
            <v>2D</v>
          </cell>
          <cell r="S2205" t="str">
            <v>NA</v>
          </cell>
          <cell r="T2205" t="str">
            <v>NA</v>
          </cell>
          <cell r="U2205" t="str">
            <v>NA</v>
          </cell>
        </row>
        <row r="2206">
          <cell r="A2206" t="str">
            <v>Plate9-L4</v>
          </cell>
          <cell r="B2206">
            <v>2148</v>
          </cell>
          <cell r="C2206">
            <v>9</v>
          </cell>
          <cell r="D2206" t="str">
            <v>17-0907-P4R2_L4_5A_4</v>
          </cell>
          <cell r="E2206" t="str">
            <v>17-0907-P4R2</v>
          </cell>
          <cell r="F2206" t="str">
            <v>L4</v>
          </cell>
          <cell r="G2206" t="str">
            <v>5A</v>
          </cell>
          <cell r="H2206">
            <v>4</v>
          </cell>
          <cell r="I2206" t="str">
            <v>CHEMGUARD S550 PFAS mixture with PEG</v>
          </cell>
          <cell r="J2206">
            <v>0.02</v>
          </cell>
          <cell r="K2206" t="str">
            <v>A</v>
          </cell>
          <cell r="L2206">
            <v>2</v>
          </cell>
          <cell r="M2206">
            <v>96</v>
          </cell>
          <cell r="N2206">
            <v>5</v>
          </cell>
          <cell r="O2206" t="str">
            <v xml:space="preserve">Human </v>
          </cell>
          <cell r="P2206" t="str">
            <v>S1500+</v>
          </cell>
          <cell r="Q2206" t="str">
            <v>HepaRG</v>
          </cell>
          <cell r="R2206" t="str">
            <v>2D</v>
          </cell>
          <cell r="S2206" t="str">
            <v>NA</v>
          </cell>
          <cell r="T2206" t="str">
            <v>NA</v>
          </cell>
          <cell r="U2206" t="str">
            <v>NA</v>
          </cell>
        </row>
        <row r="2207">
          <cell r="A2207" t="str">
            <v>Plate9-L5</v>
          </cell>
          <cell r="B2207">
            <v>2151</v>
          </cell>
          <cell r="C2207">
            <v>9</v>
          </cell>
          <cell r="D2207" t="str">
            <v>17-0907-P4R2_L5_5B_3</v>
          </cell>
          <cell r="E2207" t="str">
            <v>17-0907-P4R2</v>
          </cell>
          <cell r="F2207" t="str">
            <v>L5</v>
          </cell>
          <cell r="G2207" t="str">
            <v>5B</v>
          </cell>
          <cell r="H2207">
            <v>3</v>
          </cell>
          <cell r="I2207" t="str">
            <v>CHEMGUARD S550 PFAS mixture with PEG</v>
          </cell>
          <cell r="J2207">
            <v>6.3291139240506328E-3</v>
          </cell>
          <cell r="K2207" t="str">
            <v>B</v>
          </cell>
          <cell r="L2207">
            <v>2</v>
          </cell>
          <cell r="M2207">
            <v>96</v>
          </cell>
          <cell r="N2207">
            <v>5</v>
          </cell>
          <cell r="O2207" t="str">
            <v xml:space="preserve">Human </v>
          </cell>
          <cell r="P2207" t="str">
            <v>S1500+</v>
          </cell>
          <cell r="Q2207" t="str">
            <v>HepaRG</v>
          </cell>
          <cell r="R2207" t="str">
            <v>2D</v>
          </cell>
          <cell r="S2207" t="str">
            <v>NA</v>
          </cell>
          <cell r="T2207" t="str">
            <v>NA</v>
          </cell>
          <cell r="U2207" t="str">
            <v>NA</v>
          </cell>
        </row>
        <row r="2208">
          <cell r="A2208" t="str">
            <v>Plate9-L6</v>
          </cell>
          <cell r="B2208">
            <v>2152</v>
          </cell>
          <cell r="C2208">
            <v>9</v>
          </cell>
          <cell r="D2208" t="str">
            <v>17-0907-P4R2_L6_5B_4</v>
          </cell>
          <cell r="E2208" t="str">
            <v>17-0907-P4R2</v>
          </cell>
          <cell r="F2208" t="str">
            <v>L6</v>
          </cell>
          <cell r="G2208" t="str">
            <v>5B</v>
          </cell>
          <cell r="H2208">
            <v>4</v>
          </cell>
          <cell r="I2208" t="str">
            <v>CHEMGUARD S550 PFAS mixture with PEG</v>
          </cell>
          <cell r="J2208">
            <v>6.3291139240506328E-3</v>
          </cell>
          <cell r="K2208" t="str">
            <v>B</v>
          </cell>
          <cell r="L2208">
            <v>2</v>
          </cell>
          <cell r="M2208">
            <v>96</v>
          </cell>
          <cell r="N2208">
            <v>5</v>
          </cell>
          <cell r="O2208" t="str">
            <v xml:space="preserve">Human </v>
          </cell>
          <cell r="P2208" t="str">
            <v>S1500+</v>
          </cell>
          <cell r="Q2208" t="str">
            <v>HepaRG</v>
          </cell>
          <cell r="R2208" t="str">
            <v>2D</v>
          </cell>
          <cell r="S2208" t="str">
            <v>NA</v>
          </cell>
          <cell r="T2208" t="str">
            <v>NA</v>
          </cell>
          <cell r="U2208" t="str">
            <v>NA</v>
          </cell>
        </row>
        <row r="2209">
          <cell r="A2209" t="str">
            <v>Plate9-L7</v>
          </cell>
          <cell r="B2209">
            <v>2155</v>
          </cell>
          <cell r="C2209">
            <v>9</v>
          </cell>
          <cell r="D2209" t="str">
            <v>17-0907-P4R2_L7_5C_3</v>
          </cell>
          <cell r="E2209" t="str">
            <v>17-0907-P4R2</v>
          </cell>
          <cell r="F2209" t="str">
            <v>L7</v>
          </cell>
          <cell r="G2209" t="str">
            <v>5C</v>
          </cell>
          <cell r="H2209">
            <v>3</v>
          </cell>
          <cell r="I2209" t="str">
            <v>CHEMGUARD S550 PFAS mixture with PEG</v>
          </cell>
          <cell r="J2209">
            <v>2.0028841531805801E-3</v>
          </cell>
          <cell r="K2209" t="str">
            <v>C</v>
          </cell>
          <cell r="L2209">
            <v>2</v>
          </cell>
          <cell r="M2209">
            <v>96</v>
          </cell>
          <cell r="N2209">
            <v>5</v>
          </cell>
          <cell r="O2209" t="str">
            <v xml:space="preserve">Human </v>
          </cell>
          <cell r="P2209" t="str">
            <v>S1500+</v>
          </cell>
          <cell r="Q2209" t="str">
            <v>HepaRG</v>
          </cell>
          <cell r="R2209" t="str">
            <v>2D</v>
          </cell>
          <cell r="S2209" t="str">
            <v>NA</v>
          </cell>
          <cell r="T2209" t="str">
            <v>NA</v>
          </cell>
          <cell r="U2209" t="str">
            <v>NA</v>
          </cell>
        </row>
        <row r="2210">
          <cell r="A2210" t="str">
            <v>Plate9-L8</v>
          </cell>
          <cell r="B2210">
            <v>2156</v>
          </cell>
          <cell r="C2210">
            <v>9</v>
          </cell>
          <cell r="D2210" t="str">
            <v>17-0907-P4R2_L8_5C_4</v>
          </cell>
          <cell r="E2210" t="str">
            <v>17-0907-P4R2</v>
          </cell>
          <cell r="F2210" t="str">
            <v>L8</v>
          </cell>
          <cell r="G2210" t="str">
            <v>5C</v>
          </cell>
          <cell r="H2210">
            <v>4</v>
          </cell>
          <cell r="I2210" t="str">
            <v>CHEMGUARD S550 PFAS mixture with PEG</v>
          </cell>
          <cell r="J2210">
            <v>2.0028841531805801E-3</v>
          </cell>
          <cell r="K2210" t="str">
            <v>C</v>
          </cell>
          <cell r="L2210">
            <v>2</v>
          </cell>
          <cell r="M2210">
            <v>96</v>
          </cell>
          <cell r="N2210">
            <v>5</v>
          </cell>
          <cell r="O2210" t="str">
            <v xml:space="preserve">Human </v>
          </cell>
          <cell r="P2210" t="str">
            <v>S1500+</v>
          </cell>
          <cell r="Q2210" t="str">
            <v>HepaRG</v>
          </cell>
          <cell r="R2210" t="str">
            <v>2D</v>
          </cell>
          <cell r="S2210" t="str">
            <v>NA</v>
          </cell>
          <cell r="T2210" t="str">
            <v>NA</v>
          </cell>
          <cell r="U2210" t="str">
            <v>NA</v>
          </cell>
        </row>
        <row r="2211">
          <cell r="A2211" t="str">
            <v>Plate9-L9</v>
          </cell>
          <cell r="B2211">
            <v>2159</v>
          </cell>
          <cell r="C2211">
            <v>9</v>
          </cell>
          <cell r="D2211" t="str">
            <v>17-0907-P4R2_L9_5D_3</v>
          </cell>
          <cell r="E2211" t="str">
            <v>17-0907-P4R2</v>
          </cell>
          <cell r="F2211" t="str">
            <v>L9</v>
          </cell>
          <cell r="G2211" t="str">
            <v>5D</v>
          </cell>
          <cell r="H2211">
            <v>3</v>
          </cell>
          <cell r="I2211" t="str">
            <v>CHEMGUARD S550 PFAS mixture with PEG</v>
          </cell>
          <cell r="J2211">
            <v>6.3382409910777847E-4</v>
          </cell>
          <cell r="K2211" t="str">
            <v>D</v>
          </cell>
          <cell r="L2211">
            <v>2</v>
          </cell>
          <cell r="M2211">
            <v>96</v>
          </cell>
          <cell r="N2211">
            <v>5</v>
          </cell>
          <cell r="O2211" t="str">
            <v xml:space="preserve">Human </v>
          </cell>
          <cell r="P2211" t="str">
            <v>S1500+</v>
          </cell>
          <cell r="Q2211" t="str">
            <v>HepaRG</v>
          </cell>
          <cell r="R2211" t="str">
            <v>2D</v>
          </cell>
          <cell r="S2211" t="str">
            <v>NA</v>
          </cell>
          <cell r="T2211" t="str">
            <v>NA</v>
          </cell>
          <cell r="U2211" t="str">
            <v>NA</v>
          </cell>
        </row>
        <row r="2212">
          <cell r="A2212" t="str">
            <v>Plate9-M10</v>
          </cell>
          <cell r="B2212">
            <v>2194</v>
          </cell>
          <cell r="C2212">
            <v>9</v>
          </cell>
          <cell r="D2212" t="str">
            <v>17-0907-P4R2_M10_6D_2</v>
          </cell>
          <cell r="E2212" t="str">
            <v>17-0907-P4R2</v>
          </cell>
          <cell r="F2212" t="str">
            <v>M10</v>
          </cell>
          <cell r="G2212" t="str">
            <v>6D</v>
          </cell>
          <cell r="H2212">
            <v>2</v>
          </cell>
          <cell r="I2212" t="str">
            <v>Pooled AFFF of qualified products</v>
          </cell>
          <cell r="J2212">
            <v>6.3382409910777843E-3</v>
          </cell>
          <cell r="K2212" t="str">
            <v>D</v>
          </cell>
          <cell r="L2212">
            <v>2</v>
          </cell>
          <cell r="M2212">
            <v>96</v>
          </cell>
          <cell r="N2212">
            <v>5</v>
          </cell>
          <cell r="O2212" t="str">
            <v xml:space="preserve">Human </v>
          </cell>
          <cell r="P2212" t="str">
            <v>S1500+</v>
          </cell>
          <cell r="Q2212" t="str">
            <v>HepaRG</v>
          </cell>
          <cell r="R2212" t="str">
            <v>2D</v>
          </cell>
          <cell r="S2212" t="str">
            <v>NA</v>
          </cell>
          <cell r="T2212" t="str">
            <v>NA</v>
          </cell>
          <cell r="U2212" t="str">
            <v>NA</v>
          </cell>
        </row>
        <row r="2213">
          <cell r="A2213" t="str">
            <v>Plate9-M11</v>
          </cell>
          <cell r="B2213">
            <v>2197</v>
          </cell>
          <cell r="C2213">
            <v>9</v>
          </cell>
          <cell r="D2213" t="str">
            <v>17-0907-P4R2_M11_6E_1</v>
          </cell>
          <cell r="E2213" t="str">
            <v>17-0907-P4R2</v>
          </cell>
          <cell r="F2213" t="str">
            <v>M11</v>
          </cell>
          <cell r="G2213" t="str">
            <v>6E</v>
          </cell>
          <cell r="H2213">
            <v>1</v>
          </cell>
          <cell r="I2213" t="str">
            <v>Pooled AFFF of qualified products</v>
          </cell>
          <cell r="J2213">
            <v>2.0057724655309444E-3</v>
          </cell>
          <cell r="K2213" t="str">
            <v>E</v>
          </cell>
          <cell r="L2213">
            <v>2</v>
          </cell>
          <cell r="M2213">
            <v>96</v>
          </cell>
          <cell r="N2213">
            <v>5</v>
          </cell>
          <cell r="O2213" t="str">
            <v xml:space="preserve">Human </v>
          </cell>
          <cell r="P2213" t="str">
            <v>S1500+</v>
          </cell>
          <cell r="Q2213" t="str">
            <v>HepaRG</v>
          </cell>
          <cell r="R2213" t="str">
            <v>2D</v>
          </cell>
          <cell r="S2213" t="str">
            <v>NA</v>
          </cell>
          <cell r="T2213" t="str">
            <v>NA</v>
          </cell>
          <cell r="U2213" t="str">
            <v>NA</v>
          </cell>
        </row>
        <row r="2214">
          <cell r="A2214" t="str">
            <v>Plate9-M12</v>
          </cell>
          <cell r="B2214">
            <v>2198</v>
          </cell>
          <cell r="C2214">
            <v>9</v>
          </cell>
          <cell r="D2214" t="str">
            <v>17-0907-P4R2_M12_6E_2</v>
          </cell>
          <cell r="E2214" t="str">
            <v>17-0907-P4R2</v>
          </cell>
          <cell r="F2214" t="str">
            <v>M12</v>
          </cell>
          <cell r="G2214" t="str">
            <v>6E</v>
          </cell>
          <cell r="H2214">
            <v>2</v>
          </cell>
          <cell r="I2214" t="str">
            <v>Pooled AFFF of qualified products</v>
          </cell>
          <cell r="J2214">
            <v>2.0057724655309444E-3</v>
          </cell>
          <cell r="K2214" t="str">
            <v>E</v>
          </cell>
          <cell r="L2214">
            <v>2</v>
          </cell>
          <cell r="M2214">
            <v>96</v>
          </cell>
          <cell r="N2214">
            <v>5</v>
          </cell>
          <cell r="O2214" t="str">
            <v xml:space="preserve">Human </v>
          </cell>
          <cell r="P2214" t="str">
            <v>S1500+</v>
          </cell>
          <cell r="Q2214" t="str">
            <v>HepaRG</v>
          </cell>
          <cell r="R2214" t="str">
            <v>2D</v>
          </cell>
          <cell r="S2214" t="str">
            <v>NA</v>
          </cell>
          <cell r="T2214" t="str">
            <v>NA</v>
          </cell>
          <cell r="U2214" t="str">
            <v>NA</v>
          </cell>
        </row>
        <row r="2215">
          <cell r="A2215" t="str">
            <v>Plate9-M13</v>
          </cell>
          <cell r="B2215">
            <v>2237</v>
          </cell>
          <cell r="C2215">
            <v>9</v>
          </cell>
          <cell r="D2215" t="str">
            <v>17-0907-P4R2_M13_Media _1</v>
          </cell>
          <cell r="E2215" t="str">
            <v>17-0907-P4R2</v>
          </cell>
          <cell r="F2215" t="str">
            <v>M13</v>
          </cell>
          <cell r="G2215" t="str">
            <v>Media</v>
          </cell>
          <cell r="H2215">
            <v>1</v>
          </cell>
          <cell r="I2215" t="str">
            <v>Media control</v>
          </cell>
          <cell r="J2215">
            <v>0</v>
          </cell>
          <cell r="K2215" t="str">
            <v>NA</v>
          </cell>
          <cell r="L2215">
            <v>2</v>
          </cell>
          <cell r="M2215">
            <v>96</v>
          </cell>
          <cell r="N2215">
            <v>5</v>
          </cell>
          <cell r="O2215" t="str">
            <v xml:space="preserve">Human </v>
          </cell>
          <cell r="P2215" t="str">
            <v>S1500+</v>
          </cell>
          <cell r="Q2215" t="str">
            <v>HepaRG</v>
          </cell>
          <cell r="R2215" t="str">
            <v>2D</v>
          </cell>
          <cell r="S2215" t="str">
            <v>NA</v>
          </cell>
          <cell r="T2215" t="str">
            <v>NA</v>
          </cell>
          <cell r="U2215" t="str">
            <v>NA</v>
          </cell>
        </row>
        <row r="2216">
          <cell r="A2216" t="str">
            <v>Plate9-M14</v>
          </cell>
          <cell r="B2216">
            <v>2238</v>
          </cell>
          <cell r="C2216">
            <v>9</v>
          </cell>
          <cell r="D2216" t="str">
            <v>17-0907-P4R2_M14_Media _2</v>
          </cell>
          <cell r="E2216" t="str">
            <v>17-0907-P4R2</v>
          </cell>
          <cell r="F2216" t="str">
            <v>M14</v>
          </cell>
          <cell r="G2216" t="str">
            <v>Media</v>
          </cell>
          <cell r="H2216">
            <v>2</v>
          </cell>
          <cell r="I2216" t="str">
            <v>Media control</v>
          </cell>
          <cell r="J2216">
            <v>0</v>
          </cell>
          <cell r="K2216" t="str">
            <v>NA</v>
          </cell>
          <cell r="L2216">
            <v>2</v>
          </cell>
          <cell r="M2216">
            <v>96</v>
          </cell>
          <cell r="N2216">
            <v>5</v>
          </cell>
          <cell r="O2216" t="str">
            <v xml:space="preserve">Human </v>
          </cell>
          <cell r="P2216" t="str">
            <v>S1500+</v>
          </cell>
          <cell r="Q2216" t="str">
            <v>HepaRG</v>
          </cell>
          <cell r="R2216" t="str">
            <v>2D</v>
          </cell>
          <cell r="S2216" t="str">
            <v>NA</v>
          </cell>
          <cell r="T2216" t="str">
            <v>NA</v>
          </cell>
          <cell r="U2216" t="str">
            <v>NA</v>
          </cell>
        </row>
        <row r="2217">
          <cell r="A2217" t="str">
            <v>Plate9-M15</v>
          </cell>
          <cell r="B2217">
            <v>2201</v>
          </cell>
          <cell r="C2217">
            <v>9</v>
          </cell>
          <cell r="D2217" t="str">
            <v>17-0907-P4R2_M15_6F_1</v>
          </cell>
          <cell r="E2217" t="str">
            <v>17-0907-P4R2</v>
          </cell>
          <cell r="F2217" t="str">
            <v>M15</v>
          </cell>
          <cell r="G2217" t="str">
            <v>6F</v>
          </cell>
          <cell r="H2217">
            <v>1</v>
          </cell>
          <cell r="I2217" t="str">
            <v>Pooled AFFF of qualified products</v>
          </cell>
          <cell r="J2217">
            <v>6.3473812200346336E-4</v>
          </cell>
          <cell r="K2217" t="str">
            <v>F</v>
          </cell>
          <cell r="L2217">
            <v>2</v>
          </cell>
          <cell r="M2217">
            <v>96</v>
          </cell>
          <cell r="N2217">
            <v>5</v>
          </cell>
          <cell r="O2217" t="str">
            <v xml:space="preserve">Human </v>
          </cell>
          <cell r="P2217" t="str">
            <v>S1500+</v>
          </cell>
          <cell r="Q2217" t="str">
            <v>HepaRG</v>
          </cell>
          <cell r="R2217" t="str">
            <v>2D</v>
          </cell>
          <cell r="S2217" t="str">
            <v>NA</v>
          </cell>
          <cell r="T2217" t="str">
            <v>NA</v>
          </cell>
          <cell r="U2217" t="str">
            <v>NA</v>
          </cell>
        </row>
        <row r="2218">
          <cell r="A2218" t="str">
            <v>Plate9-M16</v>
          </cell>
          <cell r="B2218">
            <v>2202</v>
          </cell>
          <cell r="C2218">
            <v>9</v>
          </cell>
          <cell r="D2218" t="str">
            <v>17-0907-P4R2_M16_6F_2</v>
          </cell>
          <cell r="E2218" t="str">
            <v>17-0907-P4R2</v>
          </cell>
          <cell r="F2218" t="str">
            <v>M16</v>
          </cell>
          <cell r="G2218" t="str">
            <v>6F</v>
          </cell>
          <cell r="H2218">
            <v>2</v>
          </cell>
          <cell r="I2218" t="str">
            <v>Pooled AFFF of qualified products</v>
          </cell>
          <cell r="J2218">
            <v>6.3473812200346336E-4</v>
          </cell>
          <cell r="K2218" t="str">
            <v>F</v>
          </cell>
          <cell r="L2218">
            <v>2</v>
          </cell>
          <cell r="M2218">
            <v>96</v>
          </cell>
          <cell r="N2218">
            <v>5</v>
          </cell>
          <cell r="O2218" t="str">
            <v xml:space="preserve">Human </v>
          </cell>
          <cell r="P2218" t="str">
            <v>S1500+</v>
          </cell>
          <cell r="Q2218" t="str">
            <v>HepaRG</v>
          </cell>
          <cell r="R2218" t="str">
            <v>2D</v>
          </cell>
          <cell r="S2218" t="str">
            <v>NA</v>
          </cell>
          <cell r="T2218" t="str">
            <v>NA</v>
          </cell>
          <cell r="U2218" t="str">
            <v>NA</v>
          </cell>
        </row>
        <row r="2219">
          <cell r="A2219" t="str">
            <v>Plate9-M17</v>
          </cell>
          <cell r="B2219">
            <v>2205</v>
          </cell>
          <cell r="C2219">
            <v>9</v>
          </cell>
          <cell r="D2219" t="str">
            <v>17-0907-P4R2_M17_6G_1</v>
          </cell>
          <cell r="E2219" t="str">
            <v>17-0907-P4R2</v>
          </cell>
          <cell r="F2219" t="str">
            <v>M17</v>
          </cell>
          <cell r="G2219" t="str">
            <v>6G</v>
          </cell>
          <cell r="H2219">
            <v>1</v>
          </cell>
          <cell r="I2219" t="str">
            <v>Pooled AFFF of qualified products</v>
          </cell>
          <cell r="J2219">
            <v>2.0086649430489347E-4</v>
          </cell>
          <cell r="K2219" t="str">
            <v>G</v>
          </cell>
          <cell r="L2219">
            <v>2</v>
          </cell>
          <cell r="M2219">
            <v>96</v>
          </cell>
          <cell r="N2219">
            <v>5</v>
          </cell>
          <cell r="O2219" t="str">
            <v xml:space="preserve">Human </v>
          </cell>
          <cell r="P2219" t="str">
            <v>S1500+</v>
          </cell>
          <cell r="Q2219" t="str">
            <v>HepaRG</v>
          </cell>
          <cell r="R2219" t="str">
            <v>2D</v>
          </cell>
          <cell r="S2219" t="str">
            <v>NA</v>
          </cell>
          <cell r="T2219" t="str">
            <v>NA</v>
          </cell>
          <cell r="U2219" t="str">
            <v>NA</v>
          </cell>
        </row>
        <row r="2220">
          <cell r="A2220" t="str">
            <v>Plate9-M18</v>
          </cell>
          <cell r="B2220">
            <v>2206</v>
          </cell>
          <cell r="C2220">
            <v>9</v>
          </cell>
          <cell r="D2220" t="str">
            <v>17-0907-P4R2_M18_6G_2</v>
          </cell>
          <cell r="E2220" t="str">
            <v>17-0907-P4R2</v>
          </cell>
          <cell r="F2220" t="str">
            <v>M18</v>
          </cell>
          <cell r="G2220" t="str">
            <v>6G</v>
          </cell>
          <cell r="H2220">
            <v>2</v>
          </cell>
          <cell r="I2220" t="str">
            <v>Pooled AFFF of qualified products</v>
          </cell>
          <cell r="J2220">
            <v>2.0086649430489347E-4</v>
          </cell>
          <cell r="K2220" t="str">
            <v>G</v>
          </cell>
          <cell r="L2220">
            <v>2</v>
          </cell>
          <cell r="M2220">
            <v>96</v>
          </cell>
          <cell r="N2220">
            <v>5</v>
          </cell>
          <cell r="O2220" t="str">
            <v xml:space="preserve">Human </v>
          </cell>
          <cell r="P2220" t="str">
            <v>S1500+</v>
          </cell>
          <cell r="Q2220" t="str">
            <v>HepaRG</v>
          </cell>
          <cell r="R2220" t="str">
            <v>2D</v>
          </cell>
          <cell r="S2220" t="str">
            <v>NA</v>
          </cell>
          <cell r="T2220" t="str">
            <v>NA</v>
          </cell>
          <cell r="U2220" t="str">
            <v>NA</v>
          </cell>
        </row>
        <row r="2221">
          <cell r="A2221" t="str">
            <v>Plate9-M19</v>
          </cell>
          <cell r="B2221">
            <v>2209</v>
          </cell>
          <cell r="C2221">
            <v>9</v>
          </cell>
          <cell r="D2221" t="str">
            <v>17-0907-P4R2_M19_6H_1</v>
          </cell>
          <cell r="E2221" t="str">
            <v>17-0907-P4R2</v>
          </cell>
          <cell r="F2221" t="str">
            <v>M19</v>
          </cell>
          <cell r="G2221" t="str">
            <v>6H</v>
          </cell>
          <cell r="H2221">
            <v>1</v>
          </cell>
          <cell r="I2221" t="str">
            <v>Pooled AFFF of qualified products</v>
          </cell>
          <cell r="J2221">
            <v>6.356534629901692E-5</v>
          </cell>
          <cell r="K2221" t="str">
            <v>H</v>
          </cell>
          <cell r="L2221">
            <v>2</v>
          </cell>
          <cell r="M2221">
            <v>96</v>
          </cell>
          <cell r="N2221">
            <v>5</v>
          </cell>
          <cell r="O2221" t="str">
            <v xml:space="preserve">Human </v>
          </cell>
          <cell r="P2221" t="str">
            <v>S1500+</v>
          </cell>
          <cell r="Q2221" t="str">
            <v>HepaRG</v>
          </cell>
          <cell r="R2221" t="str">
            <v>2D</v>
          </cell>
          <cell r="S2221" t="str">
            <v>NA</v>
          </cell>
          <cell r="T2221" t="str">
            <v>NA</v>
          </cell>
          <cell r="U2221" t="str">
            <v>NA</v>
          </cell>
        </row>
        <row r="2222">
          <cell r="A2222" t="str">
            <v>Plate9-M20</v>
          </cell>
          <cell r="B2222">
            <v>2210</v>
          </cell>
          <cell r="C2222">
            <v>9</v>
          </cell>
          <cell r="D2222" t="str">
            <v>17-0907-P4R2_M20_6H_2</v>
          </cell>
          <cell r="E2222" t="str">
            <v>17-0907-P4R2</v>
          </cell>
          <cell r="F2222" t="str">
            <v>M20</v>
          </cell>
          <cell r="G2222" t="str">
            <v>6H</v>
          </cell>
          <cell r="H2222">
            <v>2</v>
          </cell>
          <cell r="I2222" t="str">
            <v>Pooled AFFF of qualified products</v>
          </cell>
          <cell r="J2222">
            <v>6.356534629901692E-5</v>
          </cell>
          <cell r="K2222" t="str">
            <v>H</v>
          </cell>
          <cell r="L2222">
            <v>2</v>
          </cell>
          <cell r="M2222">
            <v>96</v>
          </cell>
          <cell r="N2222">
            <v>5</v>
          </cell>
          <cell r="O2222" t="str">
            <v xml:space="preserve">Human </v>
          </cell>
          <cell r="P2222" t="str">
            <v>S1500+</v>
          </cell>
          <cell r="Q2222" t="str">
            <v>HepaRG</v>
          </cell>
          <cell r="R2222" t="str">
            <v>2D</v>
          </cell>
          <cell r="S2222" t="str">
            <v>NA</v>
          </cell>
          <cell r="T2222" t="str">
            <v>NA</v>
          </cell>
          <cell r="U2222" t="str">
            <v>NA</v>
          </cell>
        </row>
        <row r="2223">
          <cell r="A2223" t="str">
            <v>Plate9-M21</v>
          </cell>
          <cell r="B2223">
            <v>2213</v>
          </cell>
          <cell r="C2223">
            <v>9</v>
          </cell>
          <cell r="D2223" t="str">
            <v>17-0907-P4R2_M21_6I_1</v>
          </cell>
          <cell r="E2223" t="str">
            <v>17-0907-P4R2</v>
          </cell>
          <cell r="F2223" t="str">
            <v>M21</v>
          </cell>
          <cell r="G2223" t="str">
            <v>6I</v>
          </cell>
          <cell r="H2223">
            <v>1</v>
          </cell>
          <cell r="I2223" t="str">
            <v>Pooled AFFF of qualified products</v>
          </cell>
          <cell r="J2223">
            <v>2.0115615917410416E-5</v>
          </cell>
          <cell r="K2223" t="str">
            <v>I</v>
          </cell>
          <cell r="L2223">
            <v>2</v>
          </cell>
          <cell r="M2223">
            <v>96</v>
          </cell>
          <cell r="N2223">
            <v>5</v>
          </cell>
          <cell r="O2223" t="str">
            <v xml:space="preserve">Human </v>
          </cell>
          <cell r="P2223" t="str">
            <v>S1500+</v>
          </cell>
          <cell r="Q2223" t="str">
            <v>HepaRG</v>
          </cell>
          <cell r="R2223" t="str">
            <v>2D</v>
          </cell>
          <cell r="S2223" t="str">
            <v>NA</v>
          </cell>
          <cell r="T2223" t="str">
            <v>NA</v>
          </cell>
          <cell r="U2223" t="str">
            <v>NA</v>
          </cell>
        </row>
        <row r="2224">
          <cell r="A2224" t="str">
            <v>Plate9-M22</v>
          </cell>
          <cell r="B2224">
            <v>2214</v>
          </cell>
          <cell r="C2224">
            <v>9</v>
          </cell>
          <cell r="D2224" t="str">
            <v>17-0907-P4R2_M22_6I_2</v>
          </cell>
          <cell r="E2224" t="str">
            <v>17-0907-P4R2</v>
          </cell>
          <cell r="F2224" t="str">
            <v>M22</v>
          </cell>
          <cell r="G2224" t="str">
            <v>6I</v>
          </cell>
          <cell r="H2224">
            <v>2</v>
          </cell>
          <cell r="I2224" t="str">
            <v>Pooled AFFF of qualified products</v>
          </cell>
          <cell r="J2224">
            <v>2.0115615917410416E-5</v>
          </cell>
          <cell r="K2224" t="str">
            <v>I</v>
          </cell>
          <cell r="L2224">
            <v>2</v>
          </cell>
          <cell r="M2224">
            <v>96</v>
          </cell>
          <cell r="N2224">
            <v>5</v>
          </cell>
          <cell r="O2224" t="str">
            <v xml:space="preserve">Human </v>
          </cell>
          <cell r="P2224" t="str">
            <v>S1500+</v>
          </cell>
          <cell r="Q2224" t="str">
            <v>HepaRG</v>
          </cell>
          <cell r="R2224" t="str">
            <v>2D</v>
          </cell>
          <cell r="S2224" t="str">
            <v>NA</v>
          </cell>
          <cell r="T2224" t="str">
            <v>NA</v>
          </cell>
          <cell r="U2224" t="str">
            <v>NA</v>
          </cell>
        </row>
        <row r="2225">
          <cell r="A2225" t="str">
            <v>Plate9-M3</v>
          </cell>
          <cell r="B2225">
            <v>2181</v>
          </cell>
          <cell r="C2225">
            <v>9</v>
          </cell>
          <cell r="D2225" t="str">
            <v>17-0907-P4R2_M3_6A_1</v>
          </cell>
          <cell r="E2225" t="str">
            <v>17-0907-P4R2</v>
          </cell>
          <cell r="F2225" t="str">
            <v>M3</v>
          </cell>
          <cell r="G2225" t="str">
            <v>6A</v>
          </cell>
          <cell r="H2225">
            <v>1</v>
          </cell>
          <cell r="I2225" t="str">
            <v>Pooled AFFF of qualified products</v>
          </cell>
          <cell r="J2225">
            <v>0.2</v>
          </cell>
          <cell r="K2225" t="str">
            <v>A</v>
          </cell>
          <cell r="L2225">
            <v>2</v>
          </cell>
          <cell r="M2225">
            <v>96</v>
          </cell>
          <cell r="N2225">
            <v>5</v>
          </cell>
          <cell r="O2225" t="str">
            <v xml:space="preserve">Human </v>
          </cell>
          <cell r="P2225" t="str">
            <v>S1500+</v>
          </cell>
          <cell r="Q2225" t="str">
            <v>HepaRG</v>
          </cell>
          <cell r="R2225" t="str">
            <v>2D</v>
          </cell>
          <cell r="S2225" t="str">
            <v>NA</v>
          </cell>
          <cell r="T2225" t="str">
            <v>NA</v>
          </cell>
          <cell r="U2225" t="str">
            <v>NA</v>
          </cell>
        </row>
        <row r="2226">
          <cell r="A2226" t="str">
            <v>Plate9-M4</v>
          </cell>
          <cell r="B2226">
            <v>2182</v>
          </cell>
          <cell r="C2226">
            <v>9</v>
          </cell>
          <cell r="D2226" t="str">
            <v>17-0907-P4R2_M4_6A_2</v>
          </cell>
          <cell r="E2226" t="str">
            <v>17-0907-P4R2</v>
          </cell>
          <cell r="F2226" t="str">
            <v>M4</v>
          </cell>
          <cell r="G2226" t="str">
            <v>6A</v>
          </cell>
          <cell r="H2226">
            <v>2</v>
          </cell>
          <cell r="I2226" t="str">
            <v>Pooled AFFF of qualified products</v>
          </cell>
          <cell r="J2226">
            <v>0.2</v>
          </cell>
          <cell r="K2226" t="str">
            <v>A</v>
          </cell>
          <cell r="L2226">
            <v>2</v>
          </cell>
          <cell r="M2226">
            <v>96</v>
          </cell>
          <cell r="N2226">
            <v>5</v>
          </cell>
          <cell r="O2226" t="str">
            <v xml:space="preserve">Human </v>
          </cell>
          <cell r="P2226" t="str">
            <v>S1500+</v>
          </cell>
          <cell r="Q2226" t="str">
            <v>HepaRG</v>
          </cell>
          <cell r="R2226" t="str">
            <v>2D</v>
          </cell>
          <cell r="S2226" t="str">
            <v>NA</v>
          </cell>
          <cell r="T2226" t="str">
            <v>NA</v>
          </cell>
          <cell r="U2226" t="str">
            <v>NA</v>
          </cell>
        </row>
        <row r="2227">
          <cell r="A2227" t="str">
            <v>Plate9-M5</v>
          </cell>
          <cell r="B2227">
            <v>2185</v>
          </cell>
          <cell r="C2227">
            <v>9</v>
          </cell>
          <cell r="D2227" t="str">
            <v>17-0907-P4R2_M5_6B_1</v>
          </cell>
          <cell r="E2227" t="str">
            <v>17-0907-P4R2</v>
          </cell>
          <cell r="F2227" t="str">
            <v>M5</v>
          </cell>
          <cell r="G2227" t="str">
            <v>6B</v>
          </cell>
          <cell r="H2227">
            <v>1</v>
          </cell>
          <cell r="I2227" t="str">
            <v>Pooled AFFF of qualified products</v>
          </cell>
          <cell r="J2227">
            <v>6.3291139240506333E-2</v>
          </cell>
          <cell r="K2227" t="str">
            <v>B</v>
          </cell>
          <cell r="L2227">
            <v>2</v>
          </cell>
          <cell r="M2227">
            <v>96</v>
          </cell>
          <cell r="N2227">
            <v>5</v>
          </cell>
          <cell r="O2227" t="str">
            <v xml:space="preserve">Human </v>
          </cell>
          <cell r="P2227" t="str">
            <v>S1500+</v>
          </cell>
          <cell r="Q2227" t="str">
            <v>HepaRG</v>
          </cell>
          <cell r="R2227" t="str">
            <v>2D</v>
          </cell>
          <cell r="S2227" t="str">
            <v>NA</v>
          </cell>
          <cell r="T2227" t="str">
            <v>NA</v>
          </cell>
          <cell r="U2227" t="str">
            <v>NA</v>
          </cell>
        </row>
        <row r="2228">
          <cell r="A2228" t="str">
            <v>Plate9-M6</v>
          </cell>
          <cell r="B2228">
            <v>2186</v>
          </cell>
          <cell r="C2228">
            <v>9</v>
          </cell>
          <cell r="D2228" t="str">
            <v>17-0907-P4R2_M6_6B_2</v>
          </cell>
          <cell r="E2228" t="str">
            <v>17-0907-P4R2</v>
          </cell>
          <cell r="F2228" t="str">
            <v>M6</v>
          </cell>
          <cell r="G2228" t="str">
            <v>6B</v>
          </cell>
          <cell r="H2228">
            <v>2</v>
          </cell>
          <cell r="I2228" t="str">
            <v>Pooled AFFF of qualified products</v>
          </cell>
          <cell r="J2228">
            <v>6.3291139240506333E-2</v>
          </cell>
          <cell r="K2228" t="str">
            <v>B</v>
          </cell>
          <cell r="L2228">
            <v>2</v>
          </cell>
          <cell r="M2228">
            <v>96</v>
          </cell>
          <cell r="N2228">
            <v>5</v>
          </cell>
          <cell r="O2228" t="str">
            <v xml:space="preserve">Human </v>
          </cell>
          <cell r="P2228" t="str">
            <v>S1500+</v>
          </cell>
          <cell r="Q2228" t="str">
            <v>HepaRG</v>
          </cell>
          <cell r="R2228" t="str">
            <v>2D</v>
          </cell>
          <cell r="S2228" t="str">
            <v>NA</v>
          </cell>
          <cell r="T2228" t="str">
            <v>NA</v>
          </cell>
          <cell r="U2228" t="str">
            <v>NA</v>
          </cell>
        </row>
        <row r="2229">
          <cell r="A2229" t="str">
            <v>Plate9-M7</v>
          </cell>
          <cell r="B2229">
            <v>2189</v>
          </cell>
          <cell r="C2229">
            <v>9</v>
          </cell>
          <cell r="D2229" t="str">
            <v>17-0907-P4R2_M7_6C_1</v>
          </cell>
          <cell r="E2229" t="str">
            <v>17-0907-P4R2</v>
          </cell>
          <cell r="F2229" t="str">
            <v>M7</v>
          </cell>
          <cell r="G2229" t="str">
            <v>6C</v>
          </cell>
          <cell r="H2229">
            <v>1</v>
          </cell>
          <cell r="I2229" t="str">
            <v>Pooled AFFF of qualified products</v>
          </cell>
          <cell r="J2229">
            <v>2.0028841531805799E-2</v>
          </cell>
          <cell r="K2229" t="str">
            <v>C</v>
          </cell>
          <cell r="L2229">
            <v>2</v>
          </cell>
          <cell r="M2229">
            <v>96</v>
          </cell>
          <cell r="N2229">
            <v>5</v>
          </cell>
          <cell r="O2229" t="str">
            <v xml:space="preserve">Human </v>
          </cell>
          <cell r="P2229" t="str">
            <v>S1500+</v>
          </cell>
          <cell r="Q2229" t="str">
            <v>HepaRG</v>
          </cell>
          <cell r="R2229" t="str">
            <v>2D</v>
          </cell>
          <cell r="S2229" t="str">
            <v>NA</v>
          </cell>
          <cell r="T2229" t="str">
            <v>NA</v>
          </cell>
          <cell r="U2229" t="str">
            <v>NA</v>
          </cell>
        </row>
        <row r="2230">
          <cell r="A2230" t="str">
            <v>Plate9-M8</v>
          </cell>
          <cell r="B2230">
            <v>2190</v>
          </cell>
          <cell r="C2230">
            <v>9</v>
          </cell>
          <cell r="D2230" t="str">
            <v>17-0907-P4R2_M8_6C_2</v>
          </cell>
          <cell r="E2230" t="str">
            <v>17-0907-P4R2</v>
          </cell>
          <cell r="F2230" t="str">
            <v>M8</v>
          </cell>
          <cell r="G2230" t="str">
            <v>6C</v>
          </cell>
          <cell r="H2230">
            <v>2</v>
          </cell>
          <cell r="I2230" t="str">
            <v>Pooled AFFF of qualified products</v>
          </cell>
          <cell r="J2230">
            <v>2.0028841531805799E-2</v>
          </cell>
          <cell r="K2230" t="str">
            <v>C</v>
          </cell>
          <cell r="L2230">
            <v>2</v>
          </cell>
          <cell r="M2230">
            <v>96</v>
          </cell>
          <cell r="N2230">
            <v>5</v>
          </cell>
          <cell r="O2230" t="str">
            <v xml:space="preserve">Human </v>
          </cell>
          <cell r="P2230" t="str">
            <v>S1500+</v>
          </cell>
          <cell r="Q2230" t="str">
            <v>HepaRG</v>
          </cell>
          <cell r="R2230" t="str">
            <v>2D</v>
          </cell>
          <cell r="S2230" t="str">
            <v>NA</v>
          </cell>
          <cell r="T2230" t="str">
            <v>NA</v>
          </cell>
          <cell r="U2230" t="str">
            <v>NA</v>
          </cell>
        </row>
        <row r="2231">
          <cell r="A2231" t="str">
            <v>Plate9-M9</v>
          </cell>
          <cell r="B2231">
            <v>2193</v>
          </cell>
          <cell r="C2231">
            <v>9</v>
          </cell>
          <cell r="D2231" t="str">
            <v>17-0907-P4R2_M9_6D_1</v>
          </cell>
          <cell r="E2231" t="str">
            <v>17-0907-P4R2</v>
          </cell>
          <cell r="F2231" t="str">
            <v>M9</v>
          </cell>
          <cell r="G2231" t="str">
            <v>6D</v>
          </cell>
          <cell r="H2231">
            <v>1</v>
          </cell>
          <cell r="I2231" t="str">
            <v>Pooled AFFF of qualified products</v>
          </cell>
          <cell r="J2231">
            <v>6.3382409910777843E-3</v>
          </cell>
          <cell r="K2231" t="str">
            <v>D</v>
          </cell>
          <cell r="L2231">
            <v>2</v>
          </cell>
          <cell r="M2231">
            <v>96</v>
          </cell>
          <cell r="N2231">
            <v>5</v>
          </cell>
          <cell r="O2231" t="str">
            <v xml:space="preserve">Human </v>
          </cell>
          <cell r="P2231" t="str">
            <v>S1500+</v>
          </cell>
          <cell r="Q2231" t="str">
            <v>HepaRG</v>
          </cell>
          <cell r="R2231" t="str">
            <v>2D</v>
          </cell>
          <cell r="S2231" t="str">
            <v>NA</v>
          </cell>
          <cell r="T2231" t="str">
            <v>NA</v>
          </cell>
          <cell r="U2231" t="str">
            <v>NA</v>
          </cell>
        </row>
        <row r="2232">
          <cell r="A2232" t="str">
            <v>Plate9-N10</v>
          </cell>
          <cell r="B2232">
            <v>2196</v>
          </cell>
          <cell r="C2232">
            <v>9</v>
          </cell>
          <cell r="D2232" t="str">
            <v>17-0907-P4R2_N10_6D_4</v>
          </cell>
          <cell r="E2232" t="str">
            <v>17-0907-P4R2</v>
          </cell>
          <cell r="F2232" t="str">
            <v>N10</v>
          </cell>
          <cell r="G2232" t="str">
            <v>6D</v>
          </cell>
          <cell r="H2232">
            <v>4</v>
          </cell>
          <cell r="I2232" t="str">
            <v>Pooled AFFF of qualified products</v>
          </cell>
          <cell r="J2232">
            <v>6.3382409910777843E-3</v>
          </cell>
          <cell r="K2232" t="str">
            <v>D</v>
          </cell>
          <cell r="L2232">
            <v>2</v>
          </cell>
          <cell r="M2232">
            <v>96</v>
          </cell>
          <cell r="N2232">
            <v>5</v>
          </cell>
          <cell r="O2232" t="str">
            <v xml:space="preserve">Human </v>
          </cell>
          <cell r="P2232" t="str">
            <v>S1500+</v>
          </cell>
          <cell r="Q2232" t="str">
            <v>HepaRG</v>
          </cell>
          <cell r="R2232" t="str">
            <v>2D</v>
          </cell>
          <cell r="S2232" t="str">
            <v>NA</v>
          </cell>
          <cell r="T2232" t="str">
            <v>NA</v>
          </cell>
          <cell r="U2232" t="str">
            <v>NA</v>
          </cell>
        </row>
        <row r="2233">
          <cell r="A2233" t="str">
            <v>Plate9-N11</v>
          </cell>
          <cell r="B2233">
            <v>2199</v>
          </cell>
          <cell r="C2233">
            <v>9</v>
          </cell>
          <cell r="D2233" t="str">
            <v>17-0907-P4R2_N11_6E_3</v>
          </cell>
          <cell r="E2233" t="str">
            <v>17-0907-P4R2</v>
          </cell>
          <cell r="F2233" t="str">
            <v>N11</v>
          </cell>
          <cell r="G2233" t="str">
            <v>6E</v>
          </cell>
          <cell r="H2233">
            <v>3</v>
          </cell>
          <cell r="I2233" t="str">
            <v>Pooled AFFF of qualified products</v>
          </cell>
          <cell r="J2233">
            <v>2.0057724655309444E-3</v>
          </cell>
          <cell r="K2233" t="str">
            <v>E</v>
          </cell>
          <cell r="L2233">
            <v>2</v>
          </cell>
          <cell r="M2233">
            <v>96</v>
          </cell>
          <cell r="N2233">
            <v>5</v>
          </cell>
          <cell r="O2233" t="str">
            <v xml:space="preserve">Human </v>
          </cell>
          <cell r="P2233" t="str">
            <v>S1500+</v>
          </cell>
          <cell r="Q2233" t="str">
            <v>HepaRG</v>
          </cell>
          <cell r="R2233" t="str">
            <v>2D</v>
          </cell>
          <cell r="S2233" t="str">
            <v>NA</v>
          </cell>
          <cell r="T2233" t="str">
            <v>NA</v>
          </cell>
          <cell r="U2233" t="str">
            <v>NA</v>
          </cell>
        </row>
        <row r="2234">
          <cell r="A2234" t="str">
            <v>Plate9-N12</v>
          </cell>
          <cell r="B2234">
            <v>2200</v>
          </cell>
          <cell r="C2234">
            <v>9</v>
          </cell>
          <cell r="D2234" t="str">
            <v>17-0907-P4R2_N12_6E_4</v>
          </cell>
          <cell r="E2234" t="str">
            <v>17-0907-P4R2</v>
          </cell>
          <cell r="F2234" t="str">
            <v>N12</v>
          </cell>
          <cell r="G2234" t="str">
            <v>6E</v>
          </cell>
          <cell r="H2234">
            <v>4</v>
          </cell>
          <cell r="I2234" t="str">
            <v>Pooled AFFF of qualified products</v>
          </cell>
          <cell r="J2234">
            <v>2.0057724655309444E-3</v>
          </cell>
          <cell r="K2234" t="str">
            <v>E</v>
          </cell>
          <cell r="L2234">
            <v>2</v>
          </cell>
          <cell r="M2234">
            <v>96</v>
          </cell>
          <cell r="N2234">
            <v>5</v>
          </cell>
          <cell r="O2234" t="str">
            <v xml:space="preserve">Human </v>
          </cell>
          <cell r="P2234" t="str">
            <v>S1500+</v>
          </cell>
          <cell r="Q2234" t="str">
            <v>HepaRG</v>
          </cell>
          <cell r="R2234" t="str">
            <v>2D</v>
          </cell>
          <cell r="S2234" t="str">
            <v>NA</v>
          </cell>
          <cell r="T2234" t="str">
            <v>NA</v>
          </cell>
          <cell r="U2234" t="str">
            <v>NA</v>
          </cell>
        </row>
        <row r="2235">
          <cell r="A2235" t="str">
            <v>Plate9-N13</v>
          </cell>
          <cell r="B2235">
            <v>2239</v>
          </cell>
          <cell r="C2235">
            <v>9</v>
          </cell>
          <cell r="D2235" t="str">
            <v>17-0907-P4R2_N13_Media _3</v>
          </cell>
          <cell r="E2235" t="str">
            <v>17-0907-P4R2</v>
          </cell>
          <cell r="F2235" t="str">
            <v>N13</v>
          </cell>
          <cell r="G2235" t="str">
            <v>Media</v>
          </cell>
          <cell r="H2235">
            <v>3</v>
          </cell>
          <cell r="I2235" t="str">
            <v>Media control</v>
          </cell>
          <cell r="J2235">
            <v>0</v>
          </cell>
          <cell r="K2235" t="str">
            <v>NA</v>
          </cell>
          <cell r="L2235">
            <v>2</v>
          </cell>
          <cell r="M2235">
            <v>96</v>
          </cell>
          <cell r="N2235">
            <v>5</v>
          </cell>
          <cell r="O2235" t="str">
            <v xml:space="preserve">Human </v>
          </cell>
          <cell r="P2235" t="str">
            <v>S1500+</v>
          </cell>
          <cell r="Q2235" t="str">
            <v>HepaRG</v>
          </cell>
          <cell r="R2235" t="str">
            <v>2D</v>
          </cell>
          <cell r="S2235" t="str">
            <v>NA</v>
          </cell>
          <cell r="T2235" t="str">
            <v>NA</v>
          </cell>
          <cell r="U2235" t="str">
            <v>NA</v>
          </cell>
        </row>
        <row r="2236">
          <cell r="A2236" t="str">
            <v>Plate9-N14</v>
          </cell>
          <cell r="B2236">
            <v>2240</v>
          </cell>
          <cell r="C2236">
            <v>9</v>
          </cell>
          <cell r="D2236" t="str">
            <v>17-0907-P4R2_N14_Media _4</v>
          </cell>
          <cell r="E2236" t="str">
            <v>17-0907-P4R2</v>
          </cell>
          <cell r="F2236" t="str">
            <v>N14</v>
          </cell>
          <cell r="G2236" t="str">
            <v>Media</v>
          </cell>
          <cell r="H2236">
            <v>4</v>
          </cell>
          <cell r="I2236" t="str">
            <v>Media control</v>
          </cell>
          <cell r="J2236">
            <v>0</v>
          </cell>
          <cell r="K2236" t="str">
            <v>NA</v>
          </cell>
          <cell r="L2236">
            <v>2</v>
          </cell>
          <cell r="M2236">
            <v>96</v>
          </cell>
          <cell r="N2236">
            <v>5</v>
          </cell>
          <cell r="O2236" t="str">
            <v xml:space="preserve">Human </v>
          </cell>
          <cell r="P2236" t="str">
            <v>S1500+</v>
          </cell>
          <cell r="Q2236" t="str">
            <v>HepaRG</v>
          </cell>
          <cell r="R2236" t="str">
            <v>2D</v>
          </cell>
          <cell r="S2236" t="str">
            <v>NA</v>
          </cell>
          <cell r="T2236" t="str">
            <v>NA</v>
          </cell>
          <cell r="U2236" t="str">
            <v>NA</v>
          </cell>
        </row>
        <row r="2237">
          <cell r="A2237" t="str">
            <v>Plate9-N15</v>
          </cell>
          <cell r="B2237">
            <v>2203</v>
          </cell>
          <cell r="C2237">
            <v>9</v>
          </cell>
          <cell r="D2237" t="str">
            <v>17-0907-P4R2_N15_6F_3</v>
          </cell>
          <cell r="E2237" t="str">
            <v>17-0907-P4R2</v>
          </cell>
          <cell r="F2237" t="str">
            <v>N15</v>
          </cell>
          <cell r="G2237" t="str">
            <v>6F</v>
          </cell>
          <cell r="H2237">
            <v>3</v>
          </cell>
          <cell r="I2237" t="str">
            <v>Pooled AFFF of qualified products</v>
          </cell>
          <cell r="J2237">
            <v>6.3473812200346336E-4</v>
          </cell>
          <cell r="K2237" t="str">
            <v>F</v>
          </cell>
          <cell r="L2237">
            <v>2</v>
          </cell>
          <cell r="M2237">
            <v>96</v>
          </cell>
          <cell r="N2237">
            <v>5</v>
          </cell>
          <cell r="O2237" t="str">
            <v xml:space="preserve">Human </v>
          </cell>
          <cell r="P2237" t="str">
            <v>S1500+</v>
          </cell>
          <cell r="Q2237" t="str">
            <v>HepaRG</v>
          </cell>
          <cell r="R2237" t="str">
            <v>2D</v>
          </cell>
          <cell r="S2237" t="str">
            <v>NA</v>
          </cell>
          <cell r="T2237" t="str">
            <v>NA</v>
          </cell>
          <cell r="U2237" t="str">
            <v>NA</v>
          </cell>
        </row>
        <row r="2238">
          <cell r="A2238" t="str">
            <v>Plate9-N16</v>
          </cell>
          <cell r="B2238">
            <v>2204</v>
          </cell>
          <cell r="C2238">
            <v>9</v>
          </cell>
          <cell r="D2238" t="str">
            <v>17-0907-P4R2_N16_6F_4</v>
          </cell>
          <cell r="E2238" t="str">
            <v>17-0907-P4R2</v>
          </cell>
          <cell r="F2238" t="str">
            <v>N16</v>
          </cell>
          <cell r="G2238" t="str">
            <v>6F</v>
          </cell>
          <cell r="H2238">
            <v>4</v>
          </cell>
          <cell r="I2238" t="str">
            <v>Pooled AFFF of qualified products</v>
          </cell>
          <cell r="J2238">
            <v>6.3473812200346336E-4</v>
          </cell>
          <cell r="K2238" t="str">
            <v>F</v>
          </cell>
          <cell r="L2238">
            <v>2</v>
          </cell>
          <cell r="M2238">
            <v>96</v>
          </cell>
          <cell r="N2238">
            <v>5</v>
          </cell>
          <cell r="O2238" t="str">
            <v xml:space="preserve">Human </v>
          </cell>
          <cell r="P2238" t="str">
            <v>S1500+</v>
          </cell>
          <cell r="Q2238" t="str">
            <v>HepaRG</v>
          </cell>
          <cell r="R2238" t="str">
            <v>2D</v>
          </cell>
          <cell r="S2238" t="str">
            <v>NA</v>
          </cell>
          <cell r="T2238" t="str">
            <v>NA</v>
          </cell>
          <cell r="U2238" t="str">
            <v>NA</v>
          </cell>
        </row>
        <row r="2239">
          <cell r="A2239" t="str">
            <v>Plate9-N17</v>
          </cell>
          <cell r="B2239">
            <v>2207</v>
          </cell>
          <cell r="C2239">
            <v>9</v>
          </cell>
          <cell r="D2239" t="str">
            <v>17-0907-P4R2_N17_6G_3</v>
          </cell>
          <cell r="E2239" t="str">
            <v>17-0907-P4R2</v>
          </cell>
          <cell r="F2239" t="str">
            <v>N17</v>
          </cell>
          <cell r="G2239" t="str">
            <v>6G</v>
          </cell>
          <cell r="H2239">
            <v>3</v>
          </cell>
          <cell r="I2239" t="str">
            <v>Pooled AFFF of qualified products</v>
          </cell>
          <cell r="J2239">
            <v>2.0086649430489347E-4</v>
          </cell>
          <cell r="K2239" t="str">
            <v>G</v>
          </cell>
          <cell r="L2239">
            <v>2</v>
          </cell>
          <cell r="M2239">
            <v>96</v>
          </cell>
          <cell r="N2239">
            <v>5</v>
          </cell>
          <cell r="O2239" t="str">
            <v xml:space="preserve">Human </v>
          </cell>
          <cell r="P2239" t="str">
            <v>S1500+</v>
          </cell>
          <cell r="Q2239" t="str">
            <v>HepaRG</v>
          </cell>
          <cell r="R2239" t="str">
            <v>2D</v>
          </cell>
          <cell r="S2239" t="str">
            <v>NA</v>
          </cell>
          <cell r="T2239" t="str">
            <v>NA</v>
          </cell>
          <cell r="U2239" t="str">
            <v>NA</v>
          </cell>
        </row>
        <row r="2240">
          <cell r="A2240" t="str">
            <v>Plate9-N18</v>
          </cell>
          <cell r="B2240">
            <v>2208</v>
          </cell>
          <cell r="C2240">
            <v>9</v>
          </cell>
          <cell r="D2240" t="str">
            <v>17-0907-P4R2_N18_6G_4</v>
          </cell>
          <cell r="E2240" t="str">
            <v>17-0907-P4R2</v>
          </cell>
          <cell r="F2240" t="str">
            <v>N18</v>
          </cell>
          <cell r="G2240" t="str">
            <v>6G</v>
          </cell>
          <cell r="H2240">
            <v>4</v>
          </cell>
          <cell r="I2240" t="str">
            <v>Pooled AFFF of qualified products</v>
          </cell>
          <cell r="J2240">
            <v>2.0086649430489347E-4</v>
          </cell>
          <cell r="K2240" t="str">
            <v>G</v>
          </cell>
          <cell r="L2240">
            <v>2</v>
          </cell>
          <cell r="M2240">
            <v>96</v>
          </cell>
          <cell r="N2240">
            <v>5</v>
          </cell>
          <cell r="O2240" t="str">
            <v xml:space="preserve">Human </v>
          </cell>
          <cell r="P2240" t="str">
            <v>S1500+</v>
          </cell>
          <cell r="Q2240" t="str">
            <v>HepaRG</v>
          </cell>
          <cell r="R2240" t="str">
            <v>2D</v>
          </cell>
          <cell r="S2240" t="str">
            <v>NA</v>
          </cell>
          <cell r="T2240" t="str">
            <v>NA</v>
          </cell>
          <cell r="U2240" t="str">
            <v>NA</v>
          </cell>
        </row>
        <row r="2241">
          <cell r="A2241" t="str">
            <v>Plate9-N19</v>
          </cell>
          <cell r="B2241">
            <v>2211</v>
          </cell>
          <cell r="C2241">
            <v>9</v>
          </cell>
          <cell r="D2241" t="str">
            <v>17-0907-P4R2_N19_6H_3</v>
          </cell>
          <cell r="E2241" t="str">
            <v>17-0907-P4R2</v>
          </cell>
          <cell r="F2241" t="str">
            <v>N19</v>
          </cell>
          <cell r="G2241" t="str">
            <v>6H</v>
          </cell>
          <cell r="H2241">
            <v>3</v>
          </cell>
          <cell r="I2241" t="str">
            <v>Pooled AFFF of qualified products</v>
          </cell>
          <cell r="J2241">
            <v>6.356534629901692E-5</v>
          </cell>
          <cell r="K2241" t="str">
            <v>H</v>
          </cell>
          <cell r="L2241">
            <v>2</v>
          </cell>
          <cell r="M2241">
            <v>96</v>
          </cell>
          <cell r="N2241">
            <v>5</v>
          </cell>
          <cell r="O2241" t="str">
            <v xml:space="preserve">Human </v>
          </cell>
          <cell r="P2241" t="str">
            <v>S1500+</v>
          </cell>
          <cell r="Q2241" t="str">
            <v>HepaRG</v>
          </cell>
          <cell r="R2241" t="str">
            <v>2D</v>
          </cell>
          <cell r="S2241" t="str">
            <v>NA</v>
          </cell>
          <cell r="T2241" t="str">
            <v>NA</v>
          </cell>
          <cell r="U2241" t="str">
            <v>NA</v>
          </cell>
        </row>
        <row r="2242">
          <cell r="A2242" t="str">
            <v>Plate9-N20</v>
          </cell>
          <cell r="B2242">
            <v>2212</v>
          </cell>
          <cell r="C2242">
            <v>9</v>
          </cell>
          <cell r="D2242" t="str">
            <v>17-0907-P4R2_N20_6H_4</v>
          </cell>
          <cell r="E2242" t="str">
            <v>17-0907-P4R2</v>
          </cell>
          <cell r="F2242" t="str">
            <v>N20</v>
          </cell>
          <cell r="G2242" t="str">
            <v>6H</v>
          </cell>
          <cell r="H2242">
            <v>4</v>
          </cell>
          <cell r="I2242" t="str">
            <v>Pooled AFFF of qualified products</v>
          </cell>
          <cell r="J2242">
            <v>6.356534629901692E-5</v>
          </cell>
          <cell r="K2242" t="str">
            <v>H</v>
          </cell>
          <cell r="L2242">
            <v>2</v>
          </cell>
          <cell r="M2242">
            <v>96</v>
          </cell>
          <cell r="N2242">
            <v>5</v>
          </cell>
          <cell r="O2242" t="str">
            <v xml:space="preserve">Human </v>
          </cell>
          <cell r="P2242" t="str">
            <v>S1500+</v>
          </cell>
          <cell r="Q2242" t="str">
            <v>HepaRG</v>
          </cell>
          <cell r="R2242" t="str">
            <v>2D</v>
          </cell>
          <cell r="S2242" t="str">
            <v>NA</v>
          </cell>
          <cell r="T2242" t="str">
            <v>NA</v>
          </cell>
          <cell r="U2242" t="str">
            <v>NA</v>
          </cell>
        </row>
        <row r="2243">
          <cell r="A2243" t="str">
            <v>Plate9-N21</v>
          </cell>
          <cell r="B2243">
            <v>2215</v>
          </cell>
          <cell r="C2243">
            <v>9</v>
          </cell>
          <cell r="D2243" t="str">
            <v>17-0907-P4R2_N21_6I_3</v>
          </cell>
          <cell r="E2243" t="str">
            <v>17-0907-P4R2</v>
          </cell>
          <cell r="F2243" t="str">
            <v>N21</v>
          </cell>
          <cell r="G2243" t="str">
            <v>6I</v>
          </cell>
          <cell r="H2243">
            <v>3</v>
          </cell>
          <cell r="I2243" t="str">
            <v>Pooled AFFF of qualified products</v>
          </cell>
          <cell r="J2243">
            <v>2.0115615917410416E-5</v>
          </cell>
          <cell r="K2243" t="str">
            <v>I</v>
          </cell>
          <cell r="L2243">
            <v>2</v>
          </cell>
          <cell r="M2243">
            <v>96</v>
          </cell>
          <cell r="N2243">
            <v>5</v>
          </cell>
          <cell r="O2243" t="str">
            <v xml:space="preserve">Human </v>
          </cell>
          <cell r="P2243" t="str">
            <v>S1500+</v>
          </cell>
          <cell r="Q2243" t="str">
            <v>HepaRG</v>
          </cell>
          <cell r="R2243" t="str">
            <v>2D</v>
          </cell>
          <cell r="S2243" t="str">
            <v>NA</v>
          </cell>
          <cell r="T2243" t="str">
            <v>NA</v>
          </cell>
          <cell r="U2243" t="str">
            <v>NA</v>
          </cell>
        </row>
        <row r="2244">
          <cell r="A2244" t="str">
            <v>Plate9-N22</v>
          </cell>
          <cell r="B2244">
            <v>2216</v>
          </cell>
          <cell r="C2244">
            <v>9</v>
          </cell>
          <cell r="D2244" t="str">
            <v>17-0907-P4R2_N22_6I_4</v>
          </cell>
          <cell r="E2244" t="str">
            <v>17-0907-P4R2</v>
          </cell>
          <cell r="F2244" t="str">
            <v>N22</v>
          </cell>
          <cell r="G2244" t="str">
            <v>6I</v>
          </cell>
          <cell r="H2244">
            <v>4</v>
          </cell>
          <cell r="I2244" t="str">
            <v>Pooled AFFF of qualified products</v>
          </cell>
          <cell r="J2244">
            <v>2.0115615917410416E-5</v>
          </cell>
          <cell r="K2244" t="str">
            <v>I</v>
          </cell>
          <cell r="L2244">
            <v>2</v>
          </cell>
          <cell r="M2244">
            <v>96</v>
          </cell>
          <cell r="N2244">
            <v>5</v>
          </cell>
          <cell r="O2244" t="str">
            <v xml:space="preserve">Human </v>
          </cell>
          <cell r="P2244" t="str">
            <v>S1500+</v>
          </cell>
          <cell r="Q2244" t="str">
            <v>HepaRG</v>
          </cell>
          <cell r="R2244" t="str">
            <v>2D</v>
          </cell>
          <cell r="S2244" t="str">
            <v>NA</v>
          </cell>
          <cell r="T2244" t="str">
            <v>NA</v>
          </cell>
          <cell r="U2244" t="str">
            <v>NA</v>
          </cell>
        </row>
        <row r="2245">
          <cell r="A2245" t="str">
            <v>Plate9-N3</v>
          </cell>
          <cell r="B2245">
            <v>2183</v>
          </cell>
          <cell r="C2245">
            <v>9</v>
          </cell>
          <cell r="D2245" t="str">
            <v>17-0907-P4R2_N3_6A_3</v>
          </cell>
          <cell r="E2245" t="str">
            <v>17-0907-P4R2</v>
          </cell>
          <cell r="F2245" t="str">
            <v>N3</v>
          </cell>
          <cell r="G2245" t="str">
            <v>6A</v>
          </cell>
          <cell r="H2245">
            <v>3</v>
          </cell>
          <cell r="I2245" t="str">
            <v>Pooled AFFF of qualified products</v>
          </cell>
          <cell r="J2245">
            <v>0.2</v>
          </cell>
          <cell r="K2245" t="str">
            <v>A</v>
          </cell>
          <cell r="L2245">
            <v>2</v>
          </cell>
          <cell r="M2245">
            <v>96</v>
          </cell>
          <cell r="N2245">
            <v>5</v>
          </cell>
          <cell r="O2245" t="str">
            <v xml:space="preserve">Human </v>
          </cell>
          <cell r="P2245" t="str">
            <v>S1500+</v>
          </cell>
          <cell r="Q2245" t="str">
            <v>HepaRG</v>
          </cell>
          <cell r="R2245" t="str">
            <v>2D</v>
          </cell>
          <cell r="S2245" t="str">
            <v>NA</v>
          </cell>
          <cell r="T2245" t="str">
            <v>NA</v>
          </cell>
          <cell r="U2245" t="str">
            <v>NA</v>
          </cell>
        </row>
        <row r="2246">
          <cell r="A2246" t="str">
            <v>Plate9-N4</v>
          </cell>
          <cell r="B2246">
            <v>2184</v>
          </cell>
          <cell r="C2246">
            <v>9</v>
          </cell>
          <cell r="D2246" t="str">
            <v>17-0907-P4R2_N4_6A_4</v>
          </cell>
          <cell r="E2246" t="str">
            <v>17-0907-P4R2</v>
          </cell>
          <cell r="F2246" t="str">
            <v>N4</v>
          </cell>
          <cell r="G2246" t="str">
            <v>6A</v>
          </cell>
          <cell r="H2246">
            <v>4</v>
          </cell>
          <cell r="I2246" t="str">
            <v>Pooled AFFF of qualified products</v>
          </cell>
          <cell r="J2246">
            <v>0.2</v>
          </cell>
          <cell r="K2246" t="str">
            <v>A</v>
          </cell>
          <cell r="L2246">
            <v>2</v>
          </cell>
          <cell r="M2246">
            <v>96</v>
          </cell>
          <cell r="N2246">
            <v>5</v>
          </cell>
          <cell r="O2246" t="str">
            <v xml:space="preserve">Human </v>
          </cell>
          <cell r="P2246" t="str">
            <v>S1500+</v>
          </cell>
          <cell r="Q2246" t="str">
            <v>HepaRG</v>
          </cell>
          <cell r="R2246" t="str">
            <v>2D</v>
          </cell>
          <cell r="S2246" t="str">
            <v>NA</v>
          </cell>
          <cell r="T2246" t="str">
            <v>NA</v>
          </cell>
          <cell r="U2246" t="str">
            <v>NA</v>
          </cell>
        </row>
        <row r="2247">
          <cell r="A2247" t="str">
            <v>Plate9-N5</v>
          </cell>
          <cell r="B2247">
            <v>2187</v>
          </cell>
          <cell r="C2247">
            <v>9</v>
          </cell>
          <cell r="D2247" t="str">
            <v>17-0907-P4R2_N5_6B_3</v>
          </cell>
          <cell r="E2247" t="str">
            <v>17-0907-P4R2</v>
          </cell>
          <cell r="F2247" t="str">
            <v>N5</v>
          </cell>
          <cell r="G2247" t="str">
            <v>6B</v>
          </cell>
          <cell r="H2247">
            <v>3</v>
          </cell>
          <cell r="I2247" t="str">
            <v>Pooled AFFF of qualified products</v>
          </cell>
          <cell r="J2247">
            <v>6.3291139240506333E-2</v>
          </cell>
          <cell r="K2247" t="str">
            <v>B</v>
          </cell>
          <cell r="L2247">
            <v>2</v>
          </cell>
          <cell r="M2247">
            <v>96</v>
          </cell>
          <cell r="N2247">
            <v>5</v>
          </cell>
          <cell r="O2247" t="str">
            <v xml:space="preserve">Human </v>
          </cell>
          <cell r="P2247" t="str">
            <v>S1500+</v>
          </cell>
          <cell r="Q2247" t="str">
            <v>HepaRG</v>
          </cell>
          <cell r="R2247" t="str">
            <v>2D</v>
          </cell>
          <cell r="S2247" t="str">
            <v>NA</v>
          </cell>
          <cell r="T2247" t="str">
            <v>NA</v>
          </cell>
          <cell r="U2247" t="str">
            <v>NA</v>
          </cell>
        </row>
        <row r="2248">
          <cell r="A2248" t="str">
            <v>Plate9-N6</v>
          </cell>
          <cell r="B2248">
            <v>2188</v>
          </cell>
          <cell r="C2248">
            <v>9</v>
          </cell>
          <cell r="D2248" t="str">
            <v>17-0907-P4R2_N6_6B_4</v>
          </cell>
          <cell r="E2248" t="str">
            <v>17-0907-P4R2</v>
          </cell>
          <cell r="F2248" t="str">
            <v>N6</v>
          </cell>
          <cell r="G2248" t="str">
            <v>6B</v>
          </cell>
          <cell r="H2248">
            <v>4</v>
          </cell>
          <cell r="I2248" t="str">
            <v>Pooled AFFF of qualified products</v>
          </cell>
          <cell r="J2248">
            <v>6.3291139240506333E-2</v>
          </cell>
          <cell r="K2248" t="str">
            <v>B</v>
          </cell>
          <cell r="L2248">
            <v>2</v>
          </cell>
          <cell r="M2248">
            <v>96</v>
          </cell>
          <cell r="N2248">
            <v>5</v>
          </cell>
          <cell r="O2248" t="str">
            <v xml:space="preserve">Human </v>
          </cell>
          <cell r="P2248" t="str">
            <v>S1500+</v>
          </cell>
          <cell r="Q2248" t="str">
            <v>HepaRG</v>
          </cell>
          <cell r="R2248" t="str">
            <v>2D</v>
          </cell>
          <cell r="S2248" t="str">
            <v>NA</v>
          </cell>
          <cell r="T2248" t="str">
            <v>NA</v>
          </cell>
          <cell r="U2248" t="str">
            <v>NA</v>
          </cell>
        </row>
        <row r="2249">
          <cell r="A2249" t="str">
            <v>Plate9-N7</v>
          </cell>
          <cell r="B2249">
            <v>2191</v>
          </cell>
          <cell r="C2249">
            <v>9</v>
          </cell>
          <cell r="D2249" t="str">
            <v>17-0907-P4R2_N7_6C_3</v>
          </cell>
          <cell r="E2249" t="str">
            <v>17-0907-P4R2</v>
          </cell>
          <cell r="F2249" t="str">
            <v>N7</v>
          </cell>
          <cell r="G2249" t="str">
            <v>6C</v>
          </cell>
          <cell r="H2249">
            <v>3</v>
          </cell>
          <cell r="I2249" t="str">
            <v>Pooled AFFF of qualified products</v>
          </cell>
          <cell r="J2249">
            <v>2.0028841531805799E-2</v>
          </cell>
          <cell r="K2249" t="str">
            <v>C</v>
          </cell>
          <cell r="L2249">
            <v>2</v>
          </cell>
          <cell r="M2249">
            <v>96</v>
          </cell>
          <cell r="N2249">
            <v>5</v>
          </cell>
          <cell r="O2249" t="str">
            <v xml:space="preserve">Human </v>
          </cell>
          <cell r="P2249" t="str">
            <v>S1500+</v>
          </cell>
          <cell r="Q2249" t="str">
            <v>HepaRG</v>
          </cell>
          <cell r="R2249" t="str">
            <v>2D</v>
          </cell>
          <cell r="S2249" t="str">
            <v>NA</v>
          </cell>
          <cell r="T2249" t="str">
            <v>NA</v>
          </cell>
          <cell r="U2249" t="str">
            <v>NA</v>
          </cell>
        </row>
        <row r="2250">
          <cell r="A2250" t="str">
            <v>Plate9-N8</v>
          </cell>
          <cell r="B2250">
            <v>2192</v>
          </cell>
          <cell r="C2250">
            <v>9</v>
          </cell>
          <cell r="D2250" t="str">
            <v>17-0907-P4R2_N8_6C_4</v>
          </cell>
          <cell r="E2250" t="str">
            <v>17-0907-P4R2</v>
          </cell>
          <cell r="F2250" t="str">
            <v>N8</v>
          </cell>
          <cell r="G2250" t="str">
            <v>6C</v>
          </cell>
          <cell r="H2250">
            <v>4</v>
          </cell>
          <cell r="I2250" t="str">
            <v>Pooled AFFF of qualified products</v>
          </cell>
          <cell r="J2250">
            <v>2.0028841531805799E-2</v>
          </cell>
          <cell r="K2250" t="str">
            <v>C</v>
          </cell>
          <cell r="L2250">
            <v>2</v>
          </cell>
          <cell r="M2250">
            <v>96</v>
          </cell>
          <cell r="N2250">
            <v>5</v>
          </cell>
          <cell r="O2250" t="str">
            <v xml:space="preserve">Human </v>
          </cell>
          <cell r="P2250" t="str">
            <v>S1500+</v>
          </cell>
          <cell r="Q2250" t="str">
            <v>HepaRG</v>
          </cell>
          <cell r="R2250" t="str">
            <v>2D</v>
          </cell>
          <cell r="S2250" t="str">
            <v>NA</v>
          </cell>
          <cell r="T2250" t="str">
            <v>NA</v>
          </cell>
          <cell r="U2250" t="str">
            <v>NA</v>
          </cell>
        </row>
        <row r="2251">
          <cell r="A2251" t="str">
            <v>Plate9-N9</v>
          </cell>
          <cell r="B2251">
            <v>2195</v>
          </cell>
          <cell r="C2251">
            <v>9</v>
          </cell>
          <cell r="D2251" t="str">
            <v>17-0907-P4R2_N9_6D_3</v>
          </cell>
          <cell r="E2251" t="str">
            <v>17-0907-P4R2</v>
          </cell>
          <cell r="F2251" t="str">
            <v>N9</v>
          </cell>
          <cell r="G2251" t="str">
            <v>6D</v>
          </cell>
          <cell r="H2251">
            <v>3</v>
          </cell>
          <cell r="I2251" t="str">
            <v>Pooled AFFF of qualified products</v>
          </cell>
          <cell r="J2251">
            <v>6.3382409910777843E-3</v>
          </cell>
          <cell r="K2251" t="str">
            <v>D</v>
          </cell>
          <cell r="L2251">
            <v>2</v>
          </cell>
          <cell r="M2251">
            <v>96</v>
          </cell>
          <cell r="N2251">
            <v>5</v>
          </cell>
          <cell r="O2251" t="str">
            <v xml:space="preserve">Human </v>
          </cell>
          <cell r="P2251" t="str">
            <v>S1500+</v>
          </cell>
          <cell r="Q2251" t="str">
            <v>HepaRG</v>
          </cell>
          <cell r="R2251" t="str">
            <v>2D</v>
          </cell>
          <cell r="S2251" t="str">
            <v>NA</v>
          </cell>
          <cell r="T2251" t="str">
            <v>NA</v>
          </cell>
          <cell r="U2251" t="str">
            <v>NA</v>
          </cell>
        </row>
        <row r="2252">
          <cell r="A2252" t="str">
            <v>Plate10-A1</v>
          </cell>
          <cell r="B2252">
            <v>2491</v>
          </cell>
          <cell r="C2252">
            <v>10</v>
          </cell>
          <cell r="D2252" t="str">
            <v>17-0907-P5R2_A1_NTP- CONTROL-1_1</v>
          </cell>
          <cell r="E2252" t="str">
            <v>17-0907-P5R2</v>
          </cell>
          <cell r="F2252" t="str">
            <v>A1</v>
          </cell>
          <cell r="G2252" t="str">
            <v>NTP- CONTROL-1</v>
          </cell>
          <cell r="H2252">
            <v>1</v>
          </cell>
          <cell r="I2252" t="str">
            <v>RNA-control1</v>
          </cell>
          <cell r="J2252" t="str">
            <v>NA</v>
          </cell>
          <cell r="K2252" t="str">
            <v>NA</v>
          </cell>
          <cell r="L2252">
            <v>2</v>
          </cell>
          <cell r="M2252">
            <v>96</v>
          </cell>
          <cell r="N2252">
            <v>5</v>
          </cell>
          <cell r="O2252" t="str">
            <v xml:space="preserve">Human </v>
          </cell>
          <cell r="P2252" t="str">
            <v>S1500+</v>
          </cell>
          <cell r="Q2252" t="str">
            <v>HepaRG</v>
          </cell>
          <cell r="R2252" t="str">
            <v>2D</v>
          </cell>
          <cell r="S2252" t="str">
            <v>NA</v>
          </cell>
          <cell r="T2252" t="str">
            <v>NA</v>
          </cell>
          <cell r="U2252" t="str">
            <v>NA</v>
          </cell>
        </row>
        <row r="2253">
          <cell r="A2253" t="str">
            <v>Plate10-B1</v>
          </cell>
          <cell r="B2253">
            <v>2492</v>
          </cell>
          <cell r="C2253">
            <v>10</v>
          </cell>
          <cell r="D2253" t="str">
            <v>17-0907-P5R2_B1_NTP- CONTROL-2_2</v>
          </cell>
          <cell r="E2253" t="str">
            <v>17-0907-P5R2</v>
          </cell>
          <cell r="F2253" t="str">
            <v>B1</v>
          </cell>
          <cell r="G2253" t="str">
            <v>NTP- CONTROL-2</v>
          </cell>
          <cell r="H2253">
            <v>2</v>
          </cell>
          <cell r="I2253" t="str">
            <v>RNA-control1</v>
          </cell>
          <cell r="J2253" t="str">
            <v>NA</v>
          </cell>
          <cell r="K2253" t="str">
            <v>NA</v>
          </cell>
          <cell r="L2253">
            <v>2</v>
          </cell>
          <cell r="M2253">
            <v>96</v>
          </cell>
          <cell r="N2253">
            <v>5</v>
          </cell>
          <cell r="O2253" t="str">
            <v xml:space="preserve">Human </v>
          </cell>
          <cell r="P2253" t="str">
            <v>S1500+</v>
          </cell>
          <cell r="Q2253" t="str">
            <v>HepaRG</v>
          </cell>
          <cell r="R2253" t="str">
            <v>2D</v>
          </cell>
          <cell r="S2253" t="str">
            <v>NA</v>
          </cell>
          <cell r="T2253" t="str">
            <v>NA</v>
          </cell>
          <cell r="U2253" t="str">
            <v>NA</v>
          </cell>
        </row>
        <row r="2254">
          <cell r="A2254" t="str">
            <v>Plate10-C1</v>
          </cell>
          <cell r="B2254">
            <v>2493</v>
          </cell>
          <cell r="C2254">
            <v>10</v>
          </cell>
          <cell r="D2254" t="str">
            <v>17-0907-P5R2_C1_NTP- CONTROL-3_1</v>
          </cell>
          <cell r="E2254" t="str">
            <v>17-0907-P5R2</v>
          </cell>
          <cell r="F2254" t="str">
            <v>C1</v>
          </cell>
          <cell r="G2254" t="str">
            <v>NTP- CONTROL-3</v>
          </cell>
          <cell r="H2254">
            <v>1</v>
          </cell>
          <cell r="I2254" t="str">
            <v>RNA-control2</v>
          </cell>
          <cell r="J2254" t="str">
            <v>NA</v>
          </cell>
          <cell r="K2254" t="str">
            <v>NA</v>
          </cell>
          <cell r="L2254">
            <v>2</v>
          </cell>
          <cell r="M2254">
            <v>96</v>
          </cell>
          <cell r="N2254">
            <v>5</v>
          </cell>
          <cell r="O2254" t="str">
            <v xml:space="preserve">Human </v>
          </cell>
          <cell r="P2254" t="str">
            <v>S1500+</v>
          </cell>
          <cell r="Q2254" t="str">
            <v>HepaRG</v>
          </cell>
          <cell r="R2254" t="str">
            <v>2D</v>
          </cell>
          <cell r="S2254" t="str">
            <v>NA</v>
          </cell>
          <cell r="T2254" t="str">
            <v>NA</v>
          </cell>
          <cell r="U2254" t="str">
            <v>NA</v>
          </cell>
        </row>
        <row r="2255">
          <cell r="A2255" t="str">
            <v>Plate10-C10</v>
          </cell>
          <cell r="B2255">
            <v>2264</v>
          </cell>
          <cell r="C2255">
            <v>10</v>
          </cell>
          <cell r="D2255" t="str">
            <v>17-0907-P5R2_C10_1D_2</v>
          </cell>
          <cell r="E2255" t="str">
            <v>17-0907-P5R2</v>
          </cell>
          <cell r="F2255" t="str">
            <v>C10</v>
          </cell>
          <cell r="G2255" t="str">
            <v>1D</v>
          </cell>
          <cell r="H2255">
            <v>2</v>
          </cell>
          <cell r="I2255" t="str">
            <v>4:2 Fluorotelomer sulfonic acid</v>
          </cell>
          <cell r="J2255">
            <v>15.84560247769446</v>
          </cell>
          <cell r="K2255" t="str">
            <v>D</v>
          </cell>
          <cell r="L2255">
            <v>2</v>
          </cell>
          <cell r="M2255">
            <v>96</v>
          </cell>
          <cell r="N2255">
            <v>5</v>
          </cell>
          <cell r="O2255" t="str">
            <v xml:space="preserve">Human </v>
          </cell>
          <cell r="P2255" t="str">
            <v>S1500+</v>
          </cell>
          <cell r="Q2255" t="str">
            <v>HepaRG</v>
          </cell>
          <cell r="R2255" t="str">
            <v>2D</v>
          </cell>
          <cell r="S2255" t="str">
            <v>NA</v>
          </cell>
          <cell r="T2255" t="str">
            <v>NA</v>
          </cell>
          <cell r="U2255" t="str">
            <v>NA</v>
          </cell>
        </row>
        <row r="2256">
          <cell r="A2256" t="str">
            <v>Plate10-C11</v>
          </cell>
          <cell r="B2256">
            <v>2267</v>
          </cell>
          <cell r="C2256">
            <v>10</v>
          </cell>
          <cell r="D2256" t="str">
            <v>17-0907-P5R2_C11_1E_1</v>
          </cell>
          <cell r="E2256" t="str">
            <v>17-0907-P5R2</v>
          </cell>
          <cell r="F2256" t="str">
            <v>C11</v>
          </cell>
          <cell r="G2256" t="str">
            <v>1E</v>
          </cell>
          <cell r="H2256">
            <v>1</v>
          </cell>
          <cell r="I2256" t="str">
            <v>4:2 Fluorotelomer sulfonic acid</v>
          </cell>
          <cell r="J2256">
            <v>5.0144311638273606</v>
          </cell>
          <cell r="K2256" t="str">
            <v>E</v>
          </cell>
          <cell r="L2256">
            <v>2</v>
          </cell>
          <cell r="M2256">
            <v>96</v>
          </cell>
          <cell r="N2256">
            <v>5</v>
          </cell>
          <cell r="O2256" t="str">
            <v xml:space="preserve">Human </v>
          </cell>
          <cell r="P2256" t="str">
            <v>S1500+</v>
          </cell>
          <cell r="Q2256" t="str">
            <v>HepaRG</v>
          </cell>
          <cell r="R2256" t="str">
            <v>2D</v>
          </cell>
          <cell r="S2256" t="str">
            <v>NA</v>
          </cell>
          <cell r="T2256" t="str">
            <v>NA</v>
          </cell>
          <cell r="U2256" t="str">
            <v>NA</v>
          </cell>
        </row>
        <row r="2257">
          <cell r="A2257" t="str">
            <v>Plate10-C12</v>
          </cell>
          <cell r="B2257">
            <v>2268</v>
          </cell>
          <cell r="C2257">
            <v>10</v>
          </cell>
          <cell r="D2257" t="str">
            <v>17-0907-P5R2_C12_1E_2</v>
          </cell>
          <cell r="E2257" t="str">
            <v>17-0907-P5R2</v>
          </cell>
          <cell r="F2257" t="str">
            <v>C12</v>
          </cell>
          <cell r="G2257" t="str">
            <v>1E</v>
          </cell>
          <cell r="H2257">
            <v>2</v>
          </cell>
          <cell r="I2257" t="str">
            <v>4:2 Fluorotelomer sulfonic acid</v>
          </cell>
          <cell r="J2257">
            <v>5.0144311638273606</v>
          </cell>
          <cell r="K2257" t="str">
            <v>E</v>
          </cell>
          <cell r="L2257">
            <v>2</v>
          </cell>
          <cell r="M2257">
            <v>96</v>
          </cell>
          <cell r="N2257">
            <v>5</v>
          </cell>
          <cell r="O2257" t="str">
            <v xml:space="preserve">Human </v>
          </cell>
          <cell r="P2257" t="str">
            <v>S1500+</v>
          </cell>
          <cell r="Q2257" t="str">
            <v>HepaRG</v>
          </cell>
          <cell r="R2257" t="str">
            <v>2D</v>
          </cell>
          <cell r="S2257" t="str">
            <v>NA</v>
          </cell>
          <cell r="T2257" t="str">
            <v>NA</v>
          </cell>
          <cell r="U2257" t="str">
            <v>NA</v>
          </cell>
        </row>
        <row r="2258">
          <cell r="A2258" t="str">
            <v>Plate10-C13</v>
          </cell>
          <cell r="B2258">
            <v>2467</v>
          </cell>
          <cell r="C2258">
            <v>10</v>
          </cell>
          <cell r="D2258" t="str">
            <v>17-0907-P5R2_C13_Media _1</v>
          </cell>
          <cell r="E2258" t="str">
            <v>17-0907-P5R2</v>
          </cell>
          <cell r="F2258" t="str">
            <v>C13</v>
          </cell>
          <cell r="G2258" t="str">
            <v>Media</v>
          </cell>
          <cell r="H2258">
            <v>1</v>
          </cell>
          <cell r="I2258" t="str">
            <v>Media control</v>
          </cell>
          <cell r="J2258">
            <v>0</v>
          </cell>
          <cell r="K2258" t="str">
            <v>NA</v>
          </cell>
          <cell r="L2258">
            <v>2</v>
          </cell>
          <cell r="M2258">
            <v>96</v>
          </cell>
          <cell r="N2258">
            <v>5</v>
          </cell>
          <cell r="O2258" t="str">
            <v xml:space="preserve">Human </v>
          </cell>
          <cell r="P2258" t="str">
            <v>S1500+</v>
          </cell>
          <cell r="Q2258" t="str">
            <v>HepaRG</v>
          </cell>
          <cell r="R2258" t="str">
            <v>2D</v>
          </cell>
          <cell r="S2258" t="str">
            <v>NA</v>
          </cell>
          <cell r="T2258" t="str">
            <v>NA</v>
          </cell>
          <cell r="U2258" t="str">
            <v>NA</v>
          </cell>
        </row>
        <row r="2259">
          <cell r="A2259" t="str">
            <v>Plate10-C14</v>
          </cell>
          <cell r="B2259">
            <v>2468</v>
          </cell>
          <cell r="C2259">
            <v>10</v>
          </cell>
          <cell r="D2259" t="str">
            <v>17-0907-P5R2_C14_Media _2</v>
          </cell>
          <cell r="E2259" t="str">
            <v>17-0907-P5R2</v>
          </cell>
          <cell r="F2259" t="str">
            <v>C14</v>
          </cell>
          <cell r="G2259" t="str">
            <v>Media</v>
          </cell>
          <cell r="H2259">
            <v>2</v>
          </cell>
          <cell r="I2259" t="str">
            <v>Media control</v>
          </cell>
          <cell r="J2259">
            <v>0</v>
          </cell>
          <cell r="K2259" t="str">
            <v>NA</v>
          </cell>
          <cell r="L2259">
            <v>2</v>
          </cell>
          <cell r="M2259">
            <v>96</v>
          </cell>
          <cell r="N2259">
            <v>5</v>
          </cell>
          <cell r="O2259" t="str">
            <v xml:space="preserve">Human </v>
          </cell>
          <cell r="P2259" t="str">
            <v>S1500+</v>
          </cell>
          <cell r="Q2259" t="str">
            <v>HepaRG</v>
          </cell>
          <cell r="R2259" t="str">
            <v>2D</v>
          </cell>
          <cell r="S2259" t="str">
            <v>NA</v>
          </cell>
          <cell r="T2259" t="str">
            <v>NA</v>
          </cell>
          <cell r="U2259" t="str">
            <v>NA</v>
          </cell>
        </row>
        <row r="2260">
          <cell r="A2260" t="str">
            <v>Plate10-C15</v>
          </cell>
          <cell r="B2260">
            <v>2271</v>
          </cell>
          <cell r="C2260">
            <v>10</v>
          </cell>
          <cell r="D2260" t="str">
            <v>17-0907-P5R2_C15_1F_1</v>
          </cell>
          <cell r="E2260" t="str">
            <v>17-0907-P5R2</v>
          </cell>
          <cell r="F2260" t="str">
            <v>C15</v>
          </cell>
          <cell r="G2260" t="str">
            <v>1F</v>
          </cell>
          <cell r="H2260">
            <v>1</v>
          </cell>
          <cell r="I2260" t="str">
            <v>4:2 Fluorotelomer sulfonic acid</v>
          </cell>
          <cell r="J2260">
            <v>1.5868453050086584</v>
          </cell>
          <cell r="K2260" t="str">
            <v>F</v>
          </cell>
          <cell r="L2260">
            <v>2</v>
          </cell>
          <cell r="M2260">
            <v>96</v>
          </cell>
          <cell r="N2260">
            <v>5</v>
          </cell>
          <cell r="O2260" t="str">
            <v xml:space="preserve">Human </v>
          </cell>
          <cell r="P2260" t="str">
            <v>S1500+</v>
          </cell>
          <cell r="Q2260" t="str">
            <v>HepaRG</v>
          </cell>
          <cell r="R2260" t="str">
            <v>2D</v>
          </cell>
          <cell r="S2260" t="str">
            <v>NA</v>
          </cell>
          <cell r="T2260" t="str">
            <v>NA</v>
          </cell>
          <cell r="U2260" t="str">
            <v>NA</v>
          </cell>
        </row>
        <row r="2261">
          <cell r="A2261" t="str">
            <v>Plate10-C16</v>
          </cell>
          <cell r="B2261">
            <v>2272</v>
          </cell>
          <cell r="C2261">
            <v>10</v>
          </cell>
          <cell r="D2261" t="str">
            <v>17-0907-P5R2_C16_1F_2</v>
          </cell>
          <cell r="E2261" t="str">
            <v>17-0907-P5R2</v>
          </cell>
          <cell r="F2261" t="str">
            <v>C16</v>
          </cell>
          <cell r="G2261" t="str">
            <v>1F</v>
          </cell>
          <cell r="H2261">
            <v>2</v>
          </cell>
          <cell r="I2261" t="str">
            <v>4:2 Fluorotelomer sulfonic acid</v>
          </cell>
          <cell r="J2261">
            <v>1.5868453050086584</v>
          </cell>
          <cell r="K2261" t="str">
            <v>F</v>
          </cell>
          <cell r="L2261">
            <v>2</v>
          </cell>
          <cell r="M2261">
            <v>96</v>
          </cell>
          <cell r="N2261">
            <v>5</v>
          </cell>
          <cell r="O2261" t="str">
            <v xml:space="preserve">Human </v>
          </cell>
          <cell r="P2261" t="str">
            <v>S1500+</v>
          </cell>
          <cell r="Q2261" t="str">
            <v>HepaRG</v>
          </cell>
          <cell r="R2261" t="str">
            <v>2D</v>
          </cell>
          <cell r="S2261" t="str">
            <v>NA</v>
          </cell>
          <cell r="T2261" t="str">
            <v>NA</v>
          </cell>
          <cell r="U2261" t="str">
            <v>NA</v>
          </cell>
        </row>
        <row r="2262">
          <cell r="A2262" t="str">
            <v>Plate10-C17</v>
          </cell>
          <cell r="B2262">
            <v>2275</v>
          </cell>
          <cell r="C2262">
            <v>10</v>
          </cell>
          <cell r="D2262" t="str">
            <v>17-0907-P5R2_C17_1G_1</v>
          </cell>
          <cell r="E2262" t="str">
            <v>17-0907-P5R2</v>
          </cell>
          <cell r="F2262" t="str">
            <v>C17</v>
          </cell>
          <cell r="G2262" t="str">
            <v>1G</v>
          </cell>
          <cell r="H2262">
            <v>1</v>
          </cell>
          <cell r="I2262" t="str">
            <v>4:2 Fluorotelomer sulfonic acid</v>
          </cell>
          <cell r="J2262">
            <v>0.50216623576223363</v>
          </cell>
          <cell r="K2262" t="str">
            <v>G</v>
          </cell>
          <cell r="L2262">
            <v>2</v>
          </cell>
          <cell r="M2262">
            <v>96</v>
          </cell>
          <cell r="N2262">
            <v>5</v>
          </cell>
          <cell r="O2262" t="str">
            <v xml:space="preserve">Human </v>
          </cell>
          <cell r="P2262" t="str">
            <v>S1500+</v>
          </cell>
          <cell r="Q2262" t="str">
            <v>HepaRG</v>
          </cell>
          <cell r="R2262" t="str">
            <v>2D</v>
          </cell>
          <cell r="S2262" t="str">
            <v>NA</v>
          </cell>
          <cell r="T2262" t="str">
            <v>NA</v>
          </cell>
          <cell r="U2262" t="str">
            <v>NA</v>
          </cell>
        </row>
        <row r="2263">
          <cell r="A2263" t="str">
            <v>Plate10-C18</v>
          </cell>
          <cell r="B2263">
            <v>2276</v>
          </cell>
          <cell r="C2263">
            <v>10</v>
          </cell>
          <cell r="D2263" t="str">
            <v>17-0907-P5R2_C18_1G_2</v>
          </cell>
          <cell r="E2263" t="str">
            <v>17-0907-P5R2</v>
          </cell>
          <cell r="F2263" t="str">
            <v>C18</v>
          </cell>
          <cell r="G2263" t="str">
            <v>1G</v>
          </cell>
          <cell r="H2263">
            <v>2</v>
          </cell>
          <cell r="I2263" t="str">
            <v>4:2 Fluorotelomer sulfonic acid</v>
          </cell>
          <cell r="J2263">
            <v>0.50216623576223363</v>
          </cell>
          <cell r="K2263" t="str">
            <v>G</v>
          </cell>
          <cell r="L2263">
            <v>2</v>
          </cell>
          <cell r="M2263">
            <v>96</v>
          </cell>
          <cell r="N2263">
            <v>5</v>
          </cell>
          <cell r="O2263" t="str">
            <v xml:space="preserve">Human </v>
          </cell>
          <cell r="P2263" t="str">
            <v>S1500+</v>
          </cell>
          <cell r="Q2263" t="str">
            <v>HepaRG</v>
          </cell>
          <cell r="R2263" t="str">
            <v>2D</v>
          </cell>
          <cell r="S2263" t="str">
            <v>NA</v>
          </cell>
          <cell r="T2263" t="str">
            <v>NA</v>
          </cell>
          <cell r="U2263" t="str">
            <v>NA</v>
          </cell>
        </row>
        <row r="2264">
          <cell r="A2264" t="str">
            <v>Plate10-C19</v>
          </cell>
          <cell r="B2264">
            <v>2279</v>
          </cell>
          <cell r="C2264">
            <v>10</v>
          </cell>
          <cell r="D2264" t="str">
            <v>17-0907-P5R2_C19_1H_1</v>
          </cell>
          <cell r="E2264" t="str">
            <v>17-0907-P5R2</v>
          </cell>
          <cell r="F2264" t="str">
            <v>C19</v>
          </cell>
          <cell r="G2264" t="str">
            <v>1H</v>
          </cell>
          <cell r="H2264">
            <v>1</v>
          </cell>
          <cell r="I2264" t="str">
            <v>4:2 Fluorotelomer sulfonic acid</v>
          </cell>
          <cell r="J2264">
            <v>0.15891336574754228</v>
          </cell>
          <cell r="K2264" t="str">
            <v>H</v>
          </cell>
          <cell r="L2264">
            <v>2</v>
          </cell>
          <cell r="M2264">
            <v>96</v>
          </cell>
          <cell r="N2264">
            <v>5</v>
          </cell>
          <cell r="O2264" t="str">
            <v xml:space="preserve">Human </v>
          </cell>
          <cell r="P2264" t="str">
            <v>S1500+</v>
          </cell>
          <cell r="Q2264" t="str">
            <v>HepaRG</v>
          </cell>
          <cell r="R2264" t="str">
            <v>2D</v>
          </cell>
          <cell r="S2264" t="str">
            <v>NA</v>
          </cell>
          <cell r="T2264" t="str">
            <v>NA</v>
          </cell>
          <cell r="U2264" t="str">
            <v>NA</v>
          </cell>
        </row>
        <row r="2265">
          <cell r="A2265" t="str">
            <v>Plate10-C20</v>
          </cell>
          <cell r="B2265">
            <v>2280</v>
          </cell>
          <cell r="C2265">
            <v>10</v>
          </cell>
          <cell r="D2265" t="str">
            <v>17-0907-P5R2_C20_1H_2</v>
          </cell>
          <cell r="E2265" t="str">
            <v>17-0907-P5R2</v>
          </cell>
          <cell r="F2265" t="str">
            <v>C20</v>
          </cell>
          <cell r="G2265" t="str">
            <v>1H</v>
          </cell>
          <cell r="H2265">
            <v>2</v>
          </cell>
          <cell r="I2265" t="str">
            <v>4:2 Fluorotelomer sulfonic acid</v>
          </cell>
          <cell r="J2265">
            <v>0.15891336574754228</v>
          </cell>
          <cell r="K2265" t="str">
            <v>H</v>
          </cell>
          <cell r="L2265">
            <v>2</v>
          </cell>
          <cell r="M2265">
            <v>96</v>
          </cell>
          <cell r="N2265">
            <v>5</v>
          </cell>
          <cell r="O2265" t="str">
            <v xml:space="preserve">Human </v>
          </cell>
          <cell r="P2265" t="str">
            <v>S1500+</v>
          </cell>
          <cell r="Q2265" t="str">
            <v>HepaRG</v>
          </cell>
          <cell r="R2265" t="str">
            <v>2D</v>
          </cell>
          <cell r="S2265" t="str">
            <v>NA</v>
          </cell>
          <cell r="T2265" t="str">
            <v>NA</v>
          </cell>
          <cell r="U2265" t="str">
            <v>NA</v>
          </cell>
        </row>
        <row r="2266">
          <cell r="A2266" t="str">
            <v>Plate10-C21</v>
          </cell>
          <cell r="B2266">
            <v>2283</v>
          </cell>
          <cell r="C2266">
            <v>10</v>
          </cell>
          <cell r="D2266" t="str">
            <v>17-0907-P5R2_C21_1I_1</v>
          </cell>
          <cell r="E2266" t="str">
            <v>17-0907-P5R2</v>
          </cell>
          <cell r="F2266" t="str">
            <v>C21</v>
          </cell>
          <cell r="G2266" t="str">
            <v>1I</v>
          </cell>
          <cell r="H2266">
            <v>1</v>
          </cell>
          <cell r="I2266" t="str">
            <v>4:2 Fluorotelomer sulfonic acid</v>
          </cell>
          <cell r="J2266">
            <v>5.0289039793526037E-2</v>
          </cell>
          <cell r="K2266" t="str">
            <v>I</v>
          </cell>
          <cell r="L2266">
            <v>2</v>
          </cell>
          <cell r="M2266">
            <v>96</v>
          </cell>
          <cell r="N2266">
            <v>5</v>
          </cell>
          <cell r="O2266" t="str">
            <v xml:space="preserve">Human </v>
          </cell>
          <cell r="P2266" t="str">
            <v>S1500+</v>
          </cell>
          <cell r="Q2266" t="str">
            <v>HepaRG</v>
          </cell>
          <cell r="R2266" t="str">
            <v>2D</v>
          </cell>
          <cell r="S2266" t="str">
            <v>NA</v>
          </cell>
          <cell r="T2266" t="str">
            <v>NA</v>
          </cell>
          <cell r="U2266" t="str">
            <v>NA</v>
          </cell>
        </row>
        <row r="2267">
          <cell r="A2267" t="str">
            <v>Plate10-C22</v>
          </cell>
          <cell r="B2267">
            <v>2284</v>
          </cell>
          <cell r="C2267">
            <v>10</v>
          </cell>
          <cell r="D2267" t="str">
            <v>17-0907-P5R2_C22_1I_2</v>
          </cell>
          <cell r="E2267" t="str">
            <v>17-0907-P5R2</v>
          </cell>
          <cell r="F2267" t="str">
            <v>C22</v>
          </cell>
          <cell r="G2267" t="str">
            <v>1I</v>
          </cell>
          <cell r="H2267">
            <v>2</v>
          </cell>
          <cell r="I2267" t="str">
            <v>4:2 Fluorotelomer sulfonic acid</v>
          </cell>
          <cell r="J2267">
            <v>5.0289039793526037E-2</v>
          </cell>
          <cell r="K2267" t="str">
            <v>I</v>
          </cell>
          <cell r="L2267">
            <v>2</v>
          </cell>
          <cell r="M2267">
            <v>96</v>
          </cell>
          <cell r="N2267">
            <v>5</v>
          </cell>
          <cell r="O2267" t="str">
            <v xml:space="preserve">Human </v>
          </cell>
          <cell r="P2267" t="str">
            <v>S1500+</v>
          </cell>
          <cell r="Q2267" t="str">
            <v>HepaRG</v>
          </cell>
          <cell r="R2267" t="str">
            <v>2D</v>
          </cell>
          <cell r="S2267" t="str">
            <v>NA</v>
          </cell>
          <cell r="T2267" t="str">
            <v>NA</v>
          </cell>
          <cell r="U2267" t="str">
            <v>NA</v>
          </cell>
        </row>
        <row r="2268">
          <cell r="A2268" t="str">
            <v>Plate10-C3</v>
          </cell>
          <cell r="B2268">
            <v>2251</v>
          </cell>
          <cell r="C2268">
            <v>10</v>
          </cell>
          <cell r="D2268" t="str">
            <v>17-0907-P5R2_C3_1A_1</v>
          </cell>
          <cell r="E2268" t="str">
            <v>17-0907-P5R2</v>
          </cell>
          <cell r="F2268" t="str">
            <v>C3</v>
          </cell>
          <cell r="G2268" t="str">
            <v>1A</v>
          </cell>
          <cell r="H2268">
            <v>1</v>
          </cell>
          <cell r="I2268" t="str">
            <v>4:2 Fluorotelomer sulfonic acid</v>
          </cell>
          <cell r="J2268">
            <v>500</v>
          </cell>
          <cell r="K2268" t="str">
            <v>A</v>
          </cell>
          <cell r="L2268">
            <v>2</v>
          </cell>
          <cell r="M2268">
            <v>96</v>
          </cell>
          <cell r="N2268">
            <v>5</v>
          </cell>
          <cell r="O2268" t="str">
            <v xml:space="preserve">Human </v>
          </cell>
          <cell r="P2268" t="str">
            <v>S1500+</v>
          </cell>
          <cell r="Q2268" t="str">
            <v>HepaRG</v>
          </cell>
          <cell r="R2268" t="str">
            <v>2D</v>
          </cell>
          <cell r="S2268" t="str">
            <v>NA</v>
          </cell>
          <cell r="T2268" t="str">
            <v>NA</v>
          </cell>
          <cell r="U2268" t="str">
            <v>NA</v>
          </cell>
        </row>
        <row r="2269">
          <cell r="A2269" t="str">
            <v>Plate10-C4</v>
          </cell>
          <cell r="B2269">
            <v>2252</v>
          </cell>
          <cell r="C2269">
            <v>10</v>
          </cell>
          <cell r="D2269" t="str">
            <v>17-0907-P5R2_C4_1A_2</v>
          </cell>
          <cell r="E2269" t="str">
            <v>17-0907-P5R2</v>
          </cell>
          <cell r="F2269" t="str">
            <v>C4</v>
          </cell>
          <cell r="G2269" t="str">
            <v>1A</v>
          </cell>
          <cell r="H2269">
            <v>2</v>
          </cell>
          <cell r="I2269" t="str">
            <v>4:2 Fluorotelomer sulfonic acid</v>
          </cell>
          <cell r="J2269">
            <v>500</v>
          </cell>
          <cell r="K2269" t="str">
            <v>A</v>
          </cell>
          <cell r="L2269">
            <v>2</v>
          </cell>
          <cell r="M2269">
            <v>96</v>
          </cell>
          <cell r="N2269">
            <v>5</v>
          </cell>
          <cell r="O2269" t="str">
            <v xml:space="preserve">Human </v>
          </cell>
          <cell r="P2269" t="str">
            <v>S1500+</v>
          </cell>
          <cell r="Q2269" t="str">
            <v>HepaRG</v>
          </cell>
          <cell r="R2269" t="str">
            <v>2D</v>
          </cell>
          <cell r="S2269" t="str">
            <v>NA</v>
          </cell>
          <cell r="T2269" t="str">
            <v>NA</v>
          </cell>
          <cell r="U2269" t="str">
            <v>NA</v>
          </cell>
        </row>
        <row r="2270">
          <cell r="A2270" t="str">
            <v>Plate10-C5</v>
          </cell>
          <cell r="B2270">
            <v>2255</v>
          </cell>
          <cell r="C2270">
            <v>10</v>
          </cell>
          <cell r="D2270" t="str">
            <v>17-0907-P5R2_C5_1B_1</v>
          </cell>
          <cell r="E2270" t="str">
            <v>17-0907-P5R2</v>
          </cell>
          <cell r="F2270" t="str">
            <v>C5</v>
          </cell>
          <cell r="G2270" t="str">
            <v>1B</v>
          </cell>
          <cell r="H2270">
            <v>1</v>
          </cell>
          <cell r="I2270" t="str">
            <v>4:2 Fluorotelomer sulfonic acid</v>
          </cell>
          <cell r="J2270">
            <v>158.22784810126581</v>
          </cell>
          <cell r="K2270" t="str">
            <v>B</v>
          </cell>
          <cell r="L2270">
            <v>2</v>
          </cell>
          <cell r="M2270">
            <v>96</v>
          </cell>
          <cell r="N2270">
            <v>5</v>
          </cell>
          <cell r="O2270" t="str">
            <v xml:space="preserve">Human </v>
          </cell>
          <cell r="P2270" t="str">
            <v>S1500+</v>
          </cell>
          <cell r="Q2270" t="str">
            <v>HepaRG</v>
          </cell>
          <cell r="R2270" t="str">
            <v>2D</v>
          </cell>
          <cell r="S2270" t="str">
            <v>NA</v>
          </cell>
          <cell r="T2270" t="str">
            <v>NA</v>
          </cell>
          <cell r="U2270" t="str">
            <v>NA</v>
          </cell>
        </row>
        <row r="2271">
          <cell r="A2271" t="str">
            <v>Plate10-C6</v>
          </cell>
          <cell r="B2271">
            <v>2256</v>
          </cell>
          <cell r="C2271">
            <v>10</v>
          </cell>
          <cell r="D2271" t="str">
            <v>17-0907-P5R2_C6_1B_2</v>
          </cell>
          <cell r="E2271" t="str">
            <v>17-0907-P5R2</v>
          </cell>
          <cell r="F2271" t="str">
            <v>C6</v>
          </cell>
          <cell r="G2271" t="str">
            <v>1B</v>
          </cell>
          <cell r="H2271">
            <v>2</v>
          </cell>
          <cell r="I2271" t="str">
            <v>4:2 Fluorotelomer sulfonic acid</v>
          </cell>
          <cell r="J2271">
            <v>158.22784810126581</v>
          </cell>
          <cell r="K2271" t="str">
            <v>B</v>
          </cell>
          <cell r="L2271">
            <v>2</v>
          </cell>
          <cell r="M2271">
            <v>96</v>
          </cell>
          <cell r="N2271">
            <v>5</v>
          </cell>
          <cell r="O2271" t="str">
            <v xml:space="preserve">Human </v>
          </cell>
          <cell r="P2271" t="str">
            <v>S1500+</v>
          </cell>
          <cell r="Q2271" t="str">
            <v>HepaRG</v>
          </cell>
          <cell r="R2271" t="str">
            <v>2D</v>
          </cell>
          <cell r="S2271" t="str">
            <v>NA</v>
          </cell>
          <cell r="T2271" t="str">
            <v>NA</v>
          </cell>
          <cell r="U2271" t="str">
            <v>NA</v>
          </cell>
        </row>
        <row r="2272">
          <cell r="A2272" t="str">
            <v>Plate10-C7</v>
          </cell>
          <cell r="B2272">
            <v>2259</v>
          </cell>
          <cell r="C2272">
            <v>10</v>
          </cell>
          <cell r="D2272" t="str">
            <v>17-0907-P5R2_C7_1C_1</v>
          </cell>
          <cell r="E2272" t="str">
            <v>17-0907-P5R2</v>
          </cell>
          <cell r="F2272" t="str">
            <v>C7</v>
          </cell>
          <cell r="G2272" t="str">
            <v>1C</v>
          </cell>
          <cell r="H2272">
            <v>1</v>
          </cell>
          <cell r="I2272" t="str">
            <v>4:2 Fluorotelomer sulfonic acid</v>
          </cell>
          <cell r="J2272">
            <v>50.072103829514496</v>
          </cell>
          <cell r="K2272" t="str">
            <v>C</v>
          </cell>
          <cell r="L2272">
            <v>2</v>
          </cell>
          <cell r="M2272">
            <v>96</v>
          </cell>
          <cell r="N2272">
            <v>5</v>
          </cell>
          <cell r="O2272" t="str">
            <v xml:space="preserve">Human </v>
          </cell>
          <cell r="P2272" t="str">
            <v>S1500+</v>
          </cell>
          <cell r="Q2272" t="str">
            <v>HepaRG</v>
          </cell>
          <cell r="R2272" t="str">
            <v>2D</v>
          </cell>
          <cell r="S2272" t="str">
            <v>NA</v>
          </cell>
          <cell r="T2272" t="str">
            <v>NA</v>
          </cell>
          <cell r="U2272" t="str">
            <v>NA</v>
          </cell>
        </row>
        <row r="2273">
          <cell r="A2273" t="str">
            <v>Plate10-C8</v>
          </cell>
          <cell r="B2273">
            <v>2260</v>
          </cell>
          <cell r="C2273">
            <v>10</v>
          </cell>
          <cell r="D2273" t="str">
            <v>17-0907-P5R2_C8_1C_2</v>
          </cell>
          <cell r="E2273" t="str">
            <v>17-0907-P5R2</v>
          </cell>
          <cell r="F2273" t="str">
            <v>C8</v>
          </cell>
          <cell r="G2273" t="str">
            <v>1C</v>
          </cell>
          <cell r="H2273">
            <v>2</v>
          </cell>
          <cell r="I2273" t="str">
            <v>4:2 Fluorotelomer sulfonic acid</v>
          </cell>
          <cell r="J2273">
            <v>50.072103829514496</v>
          </cell>
          <cell r="K2273" t="str">
            <v>C</v>
          </cell>
          <cell r="L2273">
            <v>2</v>
          </cell>
          <cell r="M2273">
            <v>96</v>
          </cell>
          <cell r="N2273">
            <v>5</v>
          </cell>
          <cell r="O2273" t="str">
            <v xml:space="preserve">Human </v>
          </cell>
          <cell r="P2273" t="str">
            <v>S1500+</v>
          </cell>
          <cell r="Q2273" t="str">
            <v>HepaRG</v>
          </cell>
          <cell r="R2273" t="str">
            <v>2D</v>
          </cell>
          <cell r="S2273" t="str">
            <v>NA</v>
          </cell>
          <cell r="T2273" t="str">
            <v>NA</v>
          </cell>
          <cell r="U2273" t="str">
            <v>NA</v>
          </cell>
        </row>
        <row r="2274">
          <cell r="A2274" t="str">
            <v>Plate10-C9</v>
          </cell>
          <cell r="B2274">
            <v>2263</v>
          </cell>
          <cell r="C2274">
            <v>10</v>
          </cell>
          <cell r="D2274" t="str">
            <v>17-0907-P5R2_C9_1D_1</v>
          </cell>
          <cell r="E2274" t="str">
            <v>17-0907-P5R2</v>
          </cell>
          <cell r="F2274" t="str">
            <v>C9</v>
          </cell>
          <cell r="G2274" t="str">
            <v>1D</v>
          </cell>
          <cell r="H2274">
            <v>1</v>
          </cell>
          <cell r="I2274" t="str">
            <v>4:2 Fluorotelomer sulfonic acid</v>
          </cell>
          <cell r="J2274">
            <v>15.84560247769446</v>
          </cell>
          <cell r="K2274" t="str">
            <v>D</v>
          </cell>
          <cell r="L2274">
            <v>2</v>
          </cell>
          <cell r="M2274">
            <v>96</v>
          </cell>
          <cell r="N2274">
            <v>5</v>
          </cell>
          <cell r="O2274" t="str">
            <v xml:space="preserve">Human </v>
          </cell>
          <cell r="P2274" t="str">
            <v>S1500+</v>
          </cell>
          <cell r="Q2274" t="str">
            <v>HepaRG</v>
          </cell>
          <cell r="R2274" t="str">
            <v>2D</v>
          </cell>
          <cell r="S2274" t="str">
            <v>NA</v>
          </cell>
          <cell r="T2274" t="str">
            <v>NA</v>
          </cell>
          <cell r="U2274" t="str">
            <v>NA</v>
          </cell>
        </row>
        <row r="2275">
          <cell r="A2275" t="str">
            <v>Plate10-D1</v>
          </cell>
          <cell r="B2275">
            <v>2494</v>
          </cell>
          <cell r="C2275">
            <v>10</v>
          </cell>
          <cell r="D2275" t="str">
            <v>17-0907-P5R2_D1_NTP- CONTROL-4_2</v>
          </cell>
          <cell r="E2275" t="str">
            <v>17-0907-P5R2</v>
          </cell>
          <cell r="F2275" t="str">
            <v>D1</v>
          </cell>
          <cell r="G2275" t="str">
            <v>NTP- CONTROL-4</v>
          </cell>
          <cell r="H2275">
            <v>2</v>
          </cell>
          <cell r="I2275" t="str">
            <v>RNA-control2</v>
          </cell>
          <cell r="J2275" t="str">
            <v>NA</v>
          </cell>
          <cell r="K2275" t="str">
            <v>NA</v>
          </cell>
          <cell r="L2275">
            <v>2</v>
          </cell>
          <cell r="M2275">
            <v>96</v>
          </cell>
          <cell r="N2275">
            <v>5</v>
          </cell>
          <cell r="O2275" t="str">
            <v xml:space="preserve">Human </v>
          </cell>
          <cell r="P2275" t="str">
            <v>S1500+</v>
          </cell>
          <cell r="Q2275" t="str">
            <v>HepaRG</v>
          </cell>
          <cell r="R2275" t="str">
            <v>2D</v>
          </cell>
          <cell r="S2275" t="str">
            <v>NA</v>
          </cell>
          <cell r="T2275" t="str">
            <v>NA</v>
          </cell>
          <cell r="U2275" t="str">
            <v>NA</v>
          </cell>
        </row>
        <row r="2276">
          <cell r="A2276" t="str">
            <v>Plate10-D10</v>
          </cell>
          <cell r="B2276">
            <v>2266</v>
          </cell>
          <cell r="C2276">
            <v>10</v>
          </cell>
          <cell r="D2276" t="str">
            <v>17-0907-P5R2_D10_1D_4</v>
          </cell>
          <cell r="E2276" t="str">
            <v>17-0907-P5R2</v>
          </cell>
          <cell r="F2276" t="str">
            <v>D10</v>
          </cell>
          <cell r="G2276" t="str">
            <v>1D</v>
          </cell>
          <cell r="H2276">
            <v>4</v>
          </cell>
          <cell r="I2276" t="str">
            <v>4:2 Fluorotelomer sulfonic acid</v>
          </cell>
          <cell r="J2276">
            <v>15.84560247769446</v>
          </cell>
          <cell r="K2276" t="str">
            <v>D</v>
          </cell>
          <cell r="L2276">
            <v>2</v>
          </cell>
          <cell r="M2276">
            <v>96</v>
          </cell>
          <cell r="N2276">
            <v>5</v>
          </cell>
          <cell r="O2276" t="str">
            <v xml:space="preserve">Human </v>
          </cell>
          <cell r="P2276" t="str">
            <v>S1500+</v>
          </cell>
          <cell r="Q2276" t="str">
            <v>HepaRG</v>
          </cell>
          <cell r="R2276" t="str">
            <v>2D</v>
          </cell>
          <cell r="S2276" t="str">
            <v>NA</v>
          </cell>
          <cell r="T2276" t="str">
            <v>NA</v>
          </cell>
          <cell r="U2276" t="str">
            <v>NA</v>
          </cell>
        </row>
        <row r="2277">
          <cell r="A2277" t="str">
            <v>Plate10-D11</v>
          </cell>
          <cell r="B2277">
            <v>2269</v>
          </cell>
          <cell r="C2277">
            <v>10</v>
          </cell>
          <cell r="D2277" t="str">
            <v>17-0907-P5R2_D11_1E_3</v>
          </cell>
          <cell r="E2277" t="str">
            <v>17-0907-P5R2</v>
          </cell>
          <cell r="F2277" t="str">
            <v>D11</v>
          </cell>
          <cell r="G2277" t="str">
            <v>1E</v>
          </cell>
          <cell r="H2277">
            <v>3</v>
          </cell>
          <cell r="I2277" t="str">
            <v>4:2 Fluorotelomer sulfonic acid</v>
          </cell>
          <cell r="J2277">
            <v>5.0144311638273606</v>
          </cell>
          <cell r="K2277" t="str">
            <v>E</v>
          </cell>
          <cell r="L2277">
            <v>2</v>
          </cell>
          <cell r="M2277">
            <v>96</v>
          </cell>
          <cell r="N2277">
            <v>5</v>
          </cell>
          <cell r="O2277" t="str">
            <v xml:space="preserve">Human </v>
          </cell>
          <cell r="P2277" t="str">
            <v>S1500+</v>
          </cell>
          <cell r="Q2277" t="str">
            <v>HepaRG</v>
          </cell>
          <cell r="R2277" t="str">
            <v>2D</v>
          </cell>
          <cell r="S2277" t="str">
            <v>NA</v>
          </cell>
          <cell r="T2277" t="str">
            <v>NA</v>
          </cell>
          <cell r="U2277" t="str">
            <v>NA</v>
          </cell>
        </row>
        <row r="2278">
          <cell r="A2278" t="str">
            <v>Plate10-D12</v>
          </cell>
          <cell r="B2278">
            <v>2270</v>
          </cell>
          <cell r="C2278">
            <v>10</v>
          </cell>
          <cell r="D2278" t="str">
            <v>17-0907-P5R2_D12_1E_4</v>
          </cell>
          <cell r="E2278" t="str">
            <v>17-0907-P5R2</v>
          </cell>
          <cell r="F2278" t="str">
            <v>D12</v>
          </cell>
          <cell r="G2278" t="str">
            <v>1E</v>
          </cell>
          <cell r="H2278">
            <v>4</v>
          </cell>
          <cell r="I2278" t="str">
            <v>4:2 Fluorotelomer sulfonic acid</v>
          </cell>
          <cell r="J2278">
            <v>5.0144311638273606</v>
          </cell>
          <cell r="K2278" t="str">
            <v>E</v>
          </cell>
          <cell r="L2278">
            <v>2</v>
          </cell>
          <cell r="M2278">
            <v>96</v>
          </cell>
          <cell r="N2278">
            <v>5</v>
          </cell>
          <cell r="O2278" t="str">
            <v xml:space="preserve">Human </v>
          </cell>
          <cell r="P2278" t="str">
            <v>S1500+</v>
          </cell>
          <cell r="Q2278" t="str">
            <v>HepaRG</v>
          </cell>
          <cell r="R2278" t="str">
            <v>2D</v>
          </cell>
          <cell r="S2278" t="str">
            <v>NA</v>
          </cell>
          <cell r="T2278" t="str">
            <v>NA</v>
          </cell>
          <cell r="U2278" t="str">
            <v>NA</v>
          </cell>
        </row>
        <row r="2279">
          <cell r="A2279" t="str">
            <v>Plate10-D13</v>
          </cell>
          <cell r="B2279">
            <v>2469</v>
          </cell>
          <cell r="C2279">
            <v>10</v>
          </cell>
          <cell r="D2279" t="str">
            <v>17-0907-P5R2_D13_Media _3</v>
          </cell>
          <cell r="E2279" t="str">
            <v>17-0907-P5R2</v>
          </cell>
          <cell r="F2279" t="str">
            <v>D13</v>
          </cell>
          <cell r="G2279" t="str">
            <v>Media</v>
          </cell>
          <cell r="H2279">
            <v>3</v>
          </cell>
          <cell r="I2279" t="str">
            <v>Media control</v>
          </cell>
          <cell r="J2279">
            <v>0</v>
          </cell>
          <cell r="K2279" t="str">
            <v>NA</v>
          </cell>
          <cell r="L2279">
            <v>2</v>
          </cell>
          <cell r="M2279">
            <v>96</v>
          </cell>
          <cell r="N2279">
            <v>5</v>
          </cell>
          <cell r="O2279" t="str">
            <v xml:space="preserve">Human </v>
          </cell>
          <cell r="P2279" t="str">
            <v>S1500+</v>
          </cell>
          <cell r="Q2279" t="str">
            <v>HepaRG</v>
          </cell>
          <cell r="R2279" t="str">
            <v>2D</v>
          </cell>
          <cell r="S2279" t="str">
            <v>NA</v>
          </cell>
          <cell r="T2279" t="str">
            <v>NA</v>
          </cell>
          <cell r="U2279" t="str">
            <v>NA</v>
          </cell>
        </row>
        <row r="2280">
          <cell r="A2280" t="str">
            <v>Plate10-D14</v>
          </cell>
          <cell r="B2280">
            <v>2470</v>
          </cell>
          <cell r="C2280">
            <v>10</v>
          </cell>
          <cell r="D2280" t="str">
            <v>17-0907-P5R2_D14_Media _4</v>
          </cell>
          <cell r="E2280" t="str">
            <v>17-0907-P5R2</v>
          </cell>
          <cell r="F2280" t="str">
            <v>D14</v>
          </cell>
          <cell r="G2280" t="str">
            <v>Media</v>
          </cell>
          <cell r="H2280">
            <v>4</v>
          </cell>
          <cell r="I2280" t="str">
            <v>Media control</v>
          </cell>
          <cell r="J2280">
            <v>0</v>
          </cell>
          <cell r="K2280" t="str">
            <v>NA</v>
          </cell>
          <cell r="L2280">
            <v>2</v>
          </cell>
          <cell r="M2280">
            <v>96</v>
          </cell>
          <cell r="N2280">
            <v>5</v>
          </cell>
          <cell r="O2280" t="str">
            <v xml:space="preserve">Human </v>
          </cell>
          <cell r="P2280" t="str">
            <v>S1500+</v>
          </cell>
          <cell r="Q2280" t="str">
            <v>HepaRG</v>
          </cell>
          <cell r="R2280" t="str">
            <v>2D</v>
          </cell>
          <cell r="S2280" t="str">
            <v>NA</v>
          </cell>
          <cell r="T2280" t="str">
            <v>NA</v>
          </cell>
          <cell r="U2280" t="str">
            <v>NA</v>
          </cell>
        </row>
        <row r="2281">
          <cell r="A2281" t="str">
            <v>Plate10-D15</v>
          </cell>
          <cell r="B2281">
            <v>2273</v>
          </cell>
          <cell r="C2281">
            <v>10</v>
          </cell>
          <cell r="D2281" t="str">
            <v>17-0907-P5R2_D15_1F_3</v>
          </cell>
          <cell r="E2281" t="str">
            <v>17-0907-P5R2</v>
          </cell>
          <cell r="F2281" t="str">
            <v>D15</v>
          </cell>
          <cell r="G2281" t="str">
            <v>1F</v>
          </cell>
          <cell r="H2281">
            <v>3</v>
          </cell>
          <cell r="I2281" t="str">
            <v>4:2 Fluorotelomer sulfonic acid</v>
          </cell>
          <cell r="J2281">
            <v>1.5868453050086584</v>
          </cell>
          <cell r="K2281" t="str">
            <v>F</v>
          </cell>
          <cell r="L2281">
            <v>2</v>
          </cell>
          <cell r="M2281">
            <v>96</v>
          </cell>
          <cell r="N2281">
            <v>5</v>
          </cell>
          <cell r="O2281" t="str">
            <v xml:space="preserve">Human </v>
          </cell>
          <cell r="P2281" t="str">
            <v>S1500+</v>
          </cell>
          <cell r="Q2281" t="str">
            <v>HepaRG</v>
          </cell>
          <cell r="R2281" t="str">
            <v>2D</v>
          </cell>
          <cell r="S2281" t="str">
            <v>NA</v>
          </cell>
          <cell r="T2281" t="str">
            <v>NA</v>
          </cell>
          <cell r="U2281" t="str">
            <v>NA</v>
          </cell>
        </row>
        <row r="2282">
          <cell r="A2282" t="str">
            <v>Plate10-D16</v>
          </cell>
          <cell r="B2282">
            <v>2274</v>
          </cell>
          <cell r="C2282">
            <v>10</v>
          </cell>
          <cell r="D2282" t="str">
            <v>17-0907-P5R2_D16_1F_4</v>
          </cell>
          <cell r="E2282" t="str">
            <v>17-0907-P5R2</v>
          </cell>
          <cell r="F2282" t="str">
            <v>D16</v>
          </cell>
          <cell r="G2282" t="str">
            <v>1F</v>
          </cell>
          <cell r="H2282">
            <v>4</v>
          </cell>
          <cell r="I2282" t="str">
            <v>4:2 Fluorotelomer sulfonic acid</v>
          </cell>
          <cell r="J2282">
            <v>1.5868453050086584</v>
          </cell>
          <cell r="K2282" t="str">
            <v>F</v>
          </cell>
          <cell r="L2282">
            <v>2</v>
          </cell>
          <cell r="M2282">
            <v>96</v>
          </cell>
          <cell r="N2282">
            <v>5</v>
          </cell>
          <cell r="O2282" t="str">
            <v xml:space="preserve">Human </v>
          </cell>
          <cell r="P2282" t="str">
            <v>S1500+</v>
          </cell>
          <cell r="Q2282" t="str">
            <v>HepaRG</v>
          </cell>
          <cell r="R2282" t="str">
            <v>2D</v>
          </cell>
          <cell r="S2282" t="str">
            <v>NA</v>
          </cell>
          <cell r="T2282" t="str">
            <v>NA</v>
          </cell>
          <cell r="U2282" t="str">
            <v>NA</v>
          </cell>
        </row>
        <row r="2283">
          <cell r="A2283" t="str">
            <v>Plate10-D17</v>
          </cell>
          <cell r="B2283">
            <v>2277</v>
          </cell>
          <cell r="C2283">
            <v>10</v>
          </cell>
          <cell r="D2283" t="str">
            <v>17-0907-P5R2_D17_1G_3</v>
          </cell>
          <cell r="E2283" t="str">
            <v>17-0907-P5R2</v>
          </cell>
          <cell r="F2283" t="str">
            <v>D17</v>
          </cell>
          <cell r="G2283" t="str">
            <v>1G</v>
          </cell>
          <cell r="H2283">
            <v>3</v>
          </cell>
          <cell r="I2283" t="str">
            <v>4:2 Fluorotelomer sulfonic acid</v>
          </cell>
          <cell r="J2283">
            <v>0.50216623576223363</v>
          </cell>
          <cell r="K2283" t="str">
            <v>G</v>
          </cell>
          <cell r="L2283">
            <v>2</v>
          </cell>
          <cell r="M2283">
            <v>96</v>
          </cell>
          <cell r="N2283">
            <v>5</v>
          </cell>
          <cell r="O2283" t="str">
            <v xml:space="preserve">Human </v>
          </cell>
          <cell r="P2283" t="str">
            <v>S1500+</v>
          </cell>
          <cell r="Q2283" t="str">
            <v>HepaRG</v>
          </cell>
          <cell r="R2283" t="str">
            <v>2D</v>
          </cell>
          <cell r="S2283" t="str">
            <v>NA</v>
          </cell>
          <cell r="T2283" t="str">
            <v>NA</v>
          </cell>
          <cell r="U2283" t="str">
            <v>NA</v>
          </cell>
        </row>
        <row r="2284">
          <cell r="A2284" t="str">
            <v>Plate10-D18</v>
          </cell>
          <cell r="B2284">
            <v>2278</v>
          </cell>
          <cell r="C2284">
            <v>10</v>
          </cell>
          <cell r="D2284" t="str">
            <v>17-0907-P5R2_D18_1G_4</v>
          </cell>
          <cell r="E2284" t="str">
            <v>17-0907-P5R2</v>
          </cell>
          <cell r="F2284" t="str">
            <v>D18</v>
          </cell>
          <cell r="G2284" t="str">
            <v>1G</v>
          </cell>
          <cell r="H2284">
            <v>4</v>
          </cell>
          <cell r="I2284" t="str">
            <v>4:2 Fluorotelomer sulfonic acid</v>
          </cell>
          <cell r="J2284">
            <v>0.50216623576223363</v>
          </cell>
          <cell r="K2284" t="str">
            <v>G</v>
          </cell>
          <cell r="L2284">
            <v>2</v>
          </cell>
          <cell r="M2284">
            <v>96</v>
          </cell>
          <cell r="N2284">
            <v>5</v>
          </cell>
          <cell r="O2284" t="str">
            <v xml:space="preserve">Human </v>
          </cell>
          <cell r="P2284" t="str">
            <v>S1500+</v>
          </cell>
          <cell r="Q2284" t="str">
            <v>HepaRG</v>
          </cell>
          <cell r="R2284" t="str">
            <v>2D</v>
          </cell>
          <cell r="S2284" t="str">
            <v>NA</v>
          </cell>
          <cell r="T2284" t="str">
            <v>NA</v>
          </cell>
          <cell r="U2284" t="str">
            <v>NA</v>
          </cell>
        </row>
        <row r="2285">
          <cell r="A2285" t="str">
            <v>Plate10-D19</v>
          </cell>
          <cell r="B2285">
            <v>2281</v>
          </cell>
          <cell r="C2285">
            <v>10</v>
          </cell>
          <cell r="D2285" t="str">
            <v>17-0907-P5R2_D19_1H_3</v>
          </cell>
          <cell r="E2285" t="str">
            <v>17-0907-P5R2</v>
          </cell>
          <cell r="F2285" t="str">
            <v>D19</v>
          </cell>
          <cell r="G2285" t="str">
            <v>1H</v>
          </cell>
          <cell r="H2285">
            <v>3</v>
          </cell>
          <cell r="I2285" t="str">
            <v>4:2 Fluorotelomer sulfonic acid</v>
          </cell>
          <cell r="J2285">
            <v>0.15891336574754228</v>
          </cell>
          <cell r="K2285" t="str">
            <v>H</v>
          </cell>
          <cell r="L2285">
            <v>2</v>
          </cell>
          <cell r="M2285">
            <v>96</v>
          </cell>
          <cell r="N2285">
            <v>5</v>
          </cell>
          <cell r="O2285" t="str">
            <v xml:space="preserve">Human </v>
          </cell>
          <cell r="P2285" t="str">
            <v>S1500+</v>
          </cell>
          <cell r="Q2285" t="str">
            <v>HepaRG</v>
          </cell>
          <cell r="R2285" t="str">
            <v>2D</v>
          </cell>
          <cell r="S2285" t="str">
            <v>NA</v>
          </cell>
          <cell r="T2285" t="str">
            <v>NA</v>
          </cell>
          <cell r="U2285" t="str">
            <v>NA</v>
          </cell>
        </row>
        <row r="2286">
          <cell r="A2286" t="str">
            <v>Plate10-D20</v>
          </cell>
          <cell r="B2286">
            <v>2282</v>
          </cell>
          <cell r="C2286">
            <v>10</v>
          </cell>
          <cell r="D2286" t="str">
            <v>17-0907-P5R2_D20_1H_4</v>
          </cell>
          <cell r="E2286" t="str">
            <v>17-0907-P5R2</v>
          </cell>
          <cell r="F2286" t="str">
            <v>D20</v>
          </cell>
          <cell r="G2286" t="str">
            <v>1H</v>
          </cell>
          <cell r="H2286">
            <v>4</v>
          </cell>
          <cell r="I2286" t="str">
            <v>4:2 Fluorotelomer sulfonic acid</v>
          </cell>
          <cell r="J2286">
            <v>0.15891336574754228</v>
          </cell>
          <cell r="K2286" t="str">
            <v>H</v>
          </cell>
          <cell r="L2286">
            <v>2</v>
          </cell>
          <cell r="M2286">
            <v>96</v>
          </cell>
          <cell r="N2286">
            <v>5</v>
          </cell>
          <cell r="O2286" t="str">
            <v xml:space="preserve">Human </v>
          </cell>
          <cell r="P2286" t="str">
            <v>S1500+</v>
          </cell>
          <cell r="Q2286" t="str">
            <v>HepaRG</v>
          </cell>
          <cell r="R2286" t="str">
            <v>2D</v>
          </cell>
          <cell r="S2286" t="str">
            <v>NA</v>
          </cell>
          <cell r="T2286" t="str">
            <v>NA</v>
          </cell>
          <cell r="U2286" t="str">
            <v>NA</v>
          </cell>
        </row>
        <row r="2287">
          <cell r="A2287" t="str">
            <v>Plate10-D21</v>
          </cell>
          <cell r="B2287">
            <v>2285</v>
          </cell>
          <cell r="C2287">
            <v>10</v>
          </cell>
          <cell r="D2287" t="str">
            <v>17-0907-P5R2_D21_1I_3</v>
          </cell>
          <cell r="E2287" t="str">
            <v>17-0907-P5R2</v>
          </cell>
          <cell r="F2287" t="str">
            <v>D21</v>
          </cell>
          <cell r="G2287" t="str">
            <v>1I</v>
          </cell>
          <cell r="H2287">
            <v>3</v>
          </cell>
          <cell r="I2287" t="str">
            <v>4:2 Fluorotelomer sulfonic acid</v>
          </cell>
          <cell r="J2287">
            <v>5.0289039793526037E-2</v>
          </cell>
          <cell r="K2287" t="str">
            <v>I</v>
          </cell>
          <cell r="L2287">
            <v>2</v>
          </cell>
          <cell r="M2287">
            <v>96</v>
          </cell>
          <cell r="N2287">
            <v>5</v>
          </cell>
          <cell r="O2287" t="str">
            <v xml:space="preserve">Human </v>
          </cell>
          <cell r="P2287" t="str">
            <v>S1500+</v>
          </cell>
          <cell r="Q2287" t="str">
            <v>HepaRG</v>
          </cell>
          <cell r="R2287" t="str">
            <v>2D</v>
          </cell>
          <cell r="S2287" t="str">
            <v>NA</v>
          </cell>
          <cell r="T2287" t="str">
            <v>NA</v>
          </cell>
          <cell r="U2287" t="str">
            <v>NA</v>
          </cell>
        </row>
        <row r="2288">
          <cell r="A2288" t="str">
            <v>Plate10-D22</v>
          </cell>
          <cell r="B2288">
            <v>2286</v>
          </cell>
          <cell r="C2288">
            <v>10</v>
          </cell>
          <cell r="D2288" t="str">
            <v>17-0907-P5R2_D22_1I_4</v>
          </cell>
          <cell r="E2288" t="str">
            <v>17-0907-P5R2</v>
          </cell>
          <cell r="F2288" t="str">
            <v>D22</v>
          </cell>
          <cell r="G2288" t="str">
            <v>1I</v>
          </cell>
          <cell r="H2288">
            <v>4</v>
          </cell>
          <cell r="I2288" t="str">
            <v>4:2 Fluorotelomer sulfonic acid</v>
          </cell>
          <cell r="J2288">
            <v>5.0289039793526037E-2</v>
          </cell>
          <cell r="K2288" t="str">
            <v>I</v>
          </cell>
          <cell r="L2288">
            <v>2</v>
          </cell>
          <cell r="M2288">
            <v>96</v>
          </cell>
          <cell r="N2288">
            <v>5</v>
          </cell>
          <cell r="O2288" t="str">
            <v xml:space="preserve">Human </v>
          </cell>
          <cell r="P2288" t="str">
            <v>S1500+</v>
          </cell>
          <cell r="Q2288" t="str">
            <v>HepaRG</v>
          </cell>
          <cell r="R2288" t="str">
            <v>2D</v>
          </cell>
          <cell r="S2288" t="str">
            <v>NA</v>
          </cell>
          <cell r="T2288" t="str">
            <v>NA</v>
          </cell>
          <cell r="U2288" t="str">
            <v>NA</v>
          </cell>
        </row>
        <row r="2289">
          <cell r="A2289" t="str">
            <v>Plate10-D3</v>
          </cell>
          <cell r="B2289">
            <v>2253</v>
          </cell>
          <cell r="C2289">
            <v>10</v>
          </cell>
          <cell r="D2289" t="str">
            <v>17-0907-P5R2_D3_1A_3</v>
          </cell>
          <cell r="E2289" t="str">
            <v>17-0907-P5R2</v>
          </cell>
          <cell r="F2289" t="str">
            <v>D3</v>
          </cell>
          <cell r="G2289" t="str">
            <v>1A</v>
          </cell>
          <cell r="H2289">
            <v>3</v>
          </cell>
          <cell r="I2289" t="str">
            <v>4:2 Fluorotelomer sulfonic acid</v>
          </cell>
          <cell r="J2289">
            <v>500</v>
          </cell>
          <cell r="K2289" t="str">
            <v>A</v>
          </cell>
          <cell r="L2289">
            <v>2</v>
          </cell>
          <cell r="M2289">
            <v>96</v>
          </cell>
          <cell r="N2289">
            <v>5</v>
          </cell>
          <cell r="O2289" t="str">
            <v xml:space="preserve">Human </v>
          </cell>
          <cell r="P2289" t="str">
            <v>S1500+</v>
          </cell>
          <cell r="Q2289" t="str">
            <v>HepaRG</v>
          </cell>
          <cell r="R2289" t="str">
            <v>2D</v>
          </cell>
          <cell r="S2289" t="str">
            <v>NA</v>
          </cell>
          <cell r="T2289" t="str">
            <v>NA</v>
          </cell>
          <cell r="U2289" t="str">
            <v>NA</v>
          </cell>
        </row>
        <row r="2290">
          <cell r="A2290" t="str">
            <v>Plate10-D4</v>
          </cell>
          <cell r="B2290">
            <v>2254</v>
          </cell>
          <cell r="C2290">
            <v>10</v>
          </cell>
          <cell r="D2290" t="str">
            <v>17-0907-P5R2_D4_1A_4</v>
          </cell>
          <cell r="E2290" t="str">
            <v>17-0907-P5R2</v>
          </cell>
          <cell r="F2290" t="str">
            <v>D4</v>
          </cell>
          <cell r="G2290" t="str">
            <v>1A</v>
          </cell>
          <cell r="H2290">
            <v>4</v>
          </cell>
          <cell r="I2290" t="str">
            <v>4:2 Fluorotelomer sulfonic acid</v>
          </cell>
          <cell r="J2290">
            <v>500</v>
          </cell>
          <cell r="K2290" t="str">
            <v>A</v>
          </cell>
          <cell r="L2290">
            <v>2</v>
          </cell>
          <cell r="M2290">
            <v>96</v>
          </cell>
          <cell r="N2290">
            <v>5</v>
          </cell>
          <cell r="O2290" t="str">
            <v xml:space="preserve">Human </v>
          </cell>
          <cell r="P2290" t="str">
            <v>S1500+</v>
          </cell>
          <cell r="Q2290" t="str">
            <v>HepaRG</v>
          </cell>
          <cell r="R2290" t="str">
            <v>2D</v>
          </cell>
          <cell r="S2290" t="str">
            <v>NA</v>
          </cell>
          <cell r="T2290" t="str">
            <v>NA</v>
          </cell>
          <cell r="U2290" t="str">
            <v>NA</v>
          </cell>
        </row>
        <row r="2291">
          <cell r="A2291" t="str">
            <v>Plate10-D5</v>
          </cell>
          <cell r="B2291">
            <v>2257</v>
          </cell>
          <cell r="C2291">
            <v>10</v>
          </cell>
          <cell r="D2291" t="str">
            <v>17-0907-P5R2_D5_1B_3</v>
          </cell>
          <cell r="E2291" t="str">
            <v>17-0907-P5R2</v>
          </cell>
          <cell r="F2291" t="str">
            <v>D5</v>
          </cell>
          <cell r="G2291" t="str">
            <v>1B</v>
          </cell>
          <cell r="H2291">
            <v>3</v>
          </cell>
          <cell r="I2291" t="str">
            <v>4:2 Fluorotelomer sulfonic acid</v>
          </cell>
          <cell r="J2291">
            <v>158.22784810126581</v>
          </cell>
          <cell r="K2291" t="str">
            <v>B</v>
          </cell>
          <cell r="L2291">
            <v>2</v>
          </cell>
          <cell r="M2291">
            <v>96</v>
          </cell>
          <cell r="N2291">
            <v>5</v>
          </cell>
          <cell r="O2291" t="str">
            <v xml:space="preserve">Human </v>
          </cell>
          <cell r="P2291" t="str">
            <v>S1500+</v>
          </cell>
          <cell r="Q2291" t="str">
            <v>HepaRG</v>
          </cell>
          <cell r="R2291" t="str">
            <v>2D</v>
          </cell>
          <cell r="S2291" t="str">
            <v>NA</v>
          </cell>
          <cell r="T2291" t="str">
            <v>NA</v>
          </cell>
          <cell r="U2291" t="str">
            <v>NA</v>
          </cell>
        </row>
        <row r="2292">
          <cell r="A2292" t="str">
            <v>Plate10-D6</v>
          </cell>
          <cell r="B2292">
            <v>2258</v>
          </cell>
          <cell r="C2292">
            <v>10</v>
          </cell>
          <cell r="D2292" t="str">
            <v>17-0907-P5R2_D6_1B_4</v>
          </cell>
          <cell r="E2292" t="str">
            <v>17-0907-P5R2</v>
          </cell>
          <cell r="F2292" t="str">
            <v>D6</v>
          </cell>
          <cell r="G2292" t="str">
            <v>1B</v>
          </cell>
          <cell r="H2292">
            <v>4</v>
          </cell>
          <cell r="I2292" t="str">
            <v>4:2 Fluorotelomer sulfonic acid</v>
          </cell>
          <cell r="J2292">
            <v>158.22784810126581</v>
          </cell>
          <cell r="K2292" t="str">
            <v>B</v>
          </cell>
          <cell r="L2292">
            <v>2</v>
          </cell>
          <cell r="M2292">
            <v>96</v>
          </cell>
          <cell r="N2292">
            <v>5</v>
          </cell>
          <cell r="O2292" t="str">
            <v xml:space="preserve">Human </v>
          </cell>
          <cell r="P2292" t="str">
            <v>S1500+</v>
          </cell>
          <cell r="Q2292" t="str">
            <v>HepaRG</v>
          </cell>
          <cell r="R2292" t="str">
            <v>2D</v>
          </cell>
          <cell r="S2292" t="str">
            <v>NA</v>
          </cell>
          <cell r="T2292" t="str">
            <v>NA</v>
          </cell>
          <cell r="U2292" t="str">
            <v>NA</v>
          </cell>
        </row>
        <row r="2293">
          <cell r="A2293" t="str">
            <v>Plate10-D7</v>
          </cell>
          <cell r="B2293">
            <v>2261</v>
          </cell>
          <cell r="C2293">
            <v>10</v>
          </cell>
          <cell r="D2293" t="str">
            <v>17-0907-P5R2_D7_1C_3</v>
          </cell>
          <cell r="E2293" t="str">
            <v>17-0907-P5R2</v>
          </cell>
          <cell r="F2293" t="str">
            <v>D7</v>
          </cell>
          <cell r="G2293" t="str">
            <v>1C</v>
          </cell>
          <cell r="H2293">
            <v>3</v>
          </cell>
          <cell r="I2293" t="str">
            <v>4:2 Fluorotelomer sulfonic acid</v>
          </cell>
          <cell r="J2293">
            <v>50.072103829514496</v>
          </cell>
          <cell r="K2293" t="str">
            <v>C</v>
          </cell>
          <cell r="L2293">
            <v>2</v>
          </cell>
          <cell r="M2293">
            <v>96</v>
          </cell>
          <cell r="N2293">
            <v>5</v>
          </cell>
          <cell r="O2293" t="str">
            <v xml:space="preserve">Human </v>
          </cell>
          <cell r="P2293" t="str">
            <v>S1500+</v>
          </cell>
          <cell r="Q2293" t="str">
            <v>HepaRG</v>
          </cell>
          <cell r="R2293" t="str">
            <v>2D</v>
          </cell>
          <cell r="S2293" t="str">
            <v>NA</v>
          </cell>
          <cell r="T2293" t="str">
            <v>NA</v>
          </cell>
          <cell r="U2293" t="str">
            <v>NA</v>
          </cell>
        </row>
        <row r="2294">
          <cell r="A2294" t="str">
            <v>Plate10-D8</v>
          </cell>
          <cell r="B2294">
            <v>2262</v>
          </cell>
          <cell r="C2294">
            <v>10</v>
          </cell>
          <cell r="D2294" t="str">
            <v>17-0907-P5R2_D8_1C_4</v>
          </cell>
          <cell r="E2294" t="str">
            <v>17-0907-P5R2</v>
          </cell>
          <cell r="F2294" t="str">
            <v>D8</v>
          </cell>
          <cell r="G2294" t="str">
            <v>1C</v>
          </cell>
          <cell r="H2294">
            <v>4</v>
          </cell>
          <cell r="I2294" t="str">
            <v>4:2 Fluorotelomer sulfonic acid</v>
          </cell>
          <cell r="J2294">
            <v>50.072103829514496</v>
          </cell>
          <cell r="K2294" t="str">
            <v>C</v>
          </cell>
          <cell r="L2294">
            <v>2</v>
          </cell>
          <cell r="M2294">
            <v>96</v>
          </cell>
          <cell r="N2294">
            <v>5</v>
          </cell>
          <cell r="O2294" t="str">
            <v xml:space="preserve">Human </v>
          </cell>
          <cell r="P2294" t="str">
            <v>S1500+</v>
          </cell>
          <cell r="Q2294" t="str">
            <v>HepaRG</v>
          </cell>
          <cell r="R2294" t="str">
            <v>2D</v>
          </cell>
          <cell r="S2294" t="str">
            <v>NA</v>
          </cell>
          <cell r="T2294" t="str">
            <v>NA</v>
          </cell>
          <cell r="U2294" t="str">
            <v>NA</v>
          </cell>
        </row>
        <row r="2295">
          <cell r="A2295" t="str">
            <v>Plate10-D9</v>
          </cell>
          <cell r="B2295">
            <v>2265</v>
          </cell>
          <cell r="C2295">
            <v>10</v>
          </cell>
          <cell r="D2295" t="str">
            <v>17-0907-P5R2_D9_1D_3</v>
          </cell>
          <cell r="E2295" t="str">
            <v>17-0907-P5R2</v>
          </cell>
          <cell r="F2295" t="str">
            <v>D9</v>
          </cell>
          <cell r="G2295" t="str">
            <v>1D</v>
          </cell>
          <cell r="H2295">
            <v>3</v>
          </cell>
          <cell r="I2295" t="str">
            <v>4:2 Fluorotelomer sulfonic acid</v>
          </cell>
          <cell r="J2295">
            <v>15.84560247769446</v>
          </cell>
          <cell r="K2295" t="str">
            <v>D</v>
          </cell>
          <cell r="L2295">
            <v>2</v>
          </cell>
          <cell r="M2295">
            <v>96</v>
          </cell>
          <cell r="N2295">
            <v>5</v>
          </cell>
          <cell r="O2295" t="str">
            <v xml:space="preserve">Human </v>
          </cell>
          <cell r="P2295" t="str">
            <v>S1500+</v>
          </cell>
          <cell r="Q2295" t="str">
            <v>HepaRG</v>
          </cell>
          <cell r="R2295" t="str">
            <v>2D</v>
          </cell>
          <cell r="S2295" t="str">
            <v>NA</v>
          </cell>
          <cell r="T2295" t="str">
            <v>NA</v>
          </cell>
          <cell r="U2295" t="str">
            <v>NA</v>
          </cell>
        </row>
        <row r="2296">
          <cell r="A2296" t="str">
            <v>Plate10-E1</v>
          </cell>
          <cell r="B2296">
            <v>2495</v>
          </cell>
          <cell r="C2296">
            <v>10</v>
          </cell>
          <cell r="D2296" t="str">
            <v>17-0907-P5R2_E1_NTP- CONTROL-5_1</v>
          </cell>
          <cell r="E2296" t="str">
            <v>17-0907-P5R2</v>
          </cell>
          <cell r="F2296" t="str">
            <v>E1</v>
          </cell>
          <cell r="G2296" t="str">
            <v>NTP- CONTROL-5</v>
          </cell>
          <cell r="H2296">
            <v>1</v>
          </cell>
          <cell r="I2296" t="str">
            <v>Lysate control1</v>
          </cell>
          <cell r="J2296" t="str">
            <v>NA</v>
          </cell>
          <cell r="K2296" t="str">
            <v>NA</v>
          </cell>
          <cell r="L2296">
            <v>2</v>
          </cell>
          <cell r="M2296">
            <v>96</v>
          </cell>
          <cell r="N2296">
            <v>5</v>
          </cell>
          <cell r="O2296" t="str">
            <v xml:space="preserve">Human </v>
          </cell>
          <cell r="P2296" t="str">
            <v>S1500+</v>
          </cell>
          <cell r="Q2296" t="str">
            <v>HepaRG</v>
          </cell>
          <cell r="R2296" t="str">
            <v>2D</v>
          </cell>
          <cell r="S2296" t="str">
            <v>NA</v>
          </cell>
          <cell r="T2296" t="str">
            <v>NA</v>
          </cell>
          <cell r="U2296" t="str">
            <v>NA</v>
          </cell>
        </row>
        <row r="2297">
          <cell r="A2297" t="str">
            <v>Plate10-E10</v>
          </cell>
          <cell r="B2297">
            <v>2300</v>
          </cell>
          <cell r="C2297">
            <v>10</v>
          </cell>
          <cell r="D2297" t="str">
            <v>17-0907-P5R2_E10_2D_2</v>
          </cell>
          <cell r="E2297" t="str">
            <v>17-0907-P5R2</v>
          </cell>
          <cell r="F2297" t="str">
            <v>E10</v>
          </cell>
          <cell r="G2297" t="str">
            <v>2D</v>
          </cell>
          <cell r="H2297">
            <v>2</v>
          </cell>
          <cell r="I2297" t="str">
            <v>AFFF1-ARCTIC 3% MIL-SPEC AFFF-Solberg</v>
          </cell>
          <cell r="J2297">
            <v>6.3382409910777843E-3</v>
          </cell>
          <cell r="K2297" t="str">
            <v>D</v>
          </cell>
          <cell r="L2297">
            <v>2</v>
          </cell>
          <cell r="M2297">
            <v>96</v>
          </cell>
          <cell r="N2297">
            <v>5</v>
          </cell>
          <cell r="O2297" t="str">
            <v xml:space="preserve">Human </v>
          </cell>
          <cell r="P2297" t="str">
            <v>S1500+</v>
          </cell>
          <cell r="Q2297" t="str">
            <v>HepaRG</v>
          </cell>
          <cell r="R2297" t="str">
            <v>2D</v>
          </cell>
          <cell r="S2297" t="str">
            <v>NA</v>
          </cell>
          <cell r="T2297" t="str">
            <v>NA</v>
          </cell>
          <cell r="U2297" t="str">
            <v>NA</v>
          </cell>
        </row>
        <row r="2298">
          <cell r="A2298" t="str">
            <v>Plate10-E11</v>
          </cell>
          <cell r="B2298">
            <v>2303</v>
          </cell>
          <cell r="C2298">
            <v>10</v>
          </cell>
          <cell r="D2298" t="str">
            <v>17-0907-P5R2_E11_2E_1</v>
          </cell>
          <cell r="E2298" t="str">
            <v>17-0907-P5R2</v>
          </cell>
          <cell r="F2298" t="str">
            <v>E11</v>
          </cell>
          <cell r="G2298" t="str">
            <v>2E</v>
          </cell>
          <cell r="H2298">
            <v>1</v>
          </cell>
          <cell r="I2298" t="str">
            <v>AFFF1-ARCTIC 3% MIL-SPEC AFFF-Solberg</v>
          </cell>
          <cell r="J2298">
            <v>2.0057724655309444E-3</v>
          </cell>
          <cell r="K2298" t="str">
            <v>E</v>
          </cell>
          <cell r="L2298">
            <v>2</v>
          </cell>
          <cell r="M2298">
            <v>96</v>
          </cell>
          <cell r="N2298">
            <v>5</v>
          </cell>
          <cell r="O2298" t="str">
            <v xml:space="preserve">Human </v>
          </cell>
          <cell r="P2298" t="str">
            <v>S1500+</v>
          </cell>
          <cell r="Q2298" t="str">
            <v>HepaRG</v>
          </cell>
          <cell r="R2298" t="str">
            <v>2D</v>
          </cell>
          <cell r="S2298" t="str">
            <v>NA</v>
          </cell>
          <cell r="T2298" t="str">
            <v>NA</v>
          </cell>
          <cell r="U2298" t="str">
            <v>NA</v>
          </cell>
        </row>
        <row r="2299">
          <cell r="A2299" t="str">
            <v>Plate10-E12</v>
          </cell>
          <cell r="B2299">
            <v>2304</v>
          </cell>
          <cell r="C2299">
            <v>10</v>
          </cell>
          <cell r="D2299" t="str">
            <v>17-0907-P5R2_E12_2E_2</v>
          </cell>
          <cell r="E2299" t="str">
            <v>17-0907-P5R2</v>
          </cell>
          <cell r="F2299" t="str">
            <v>E12</v>
          </cell>
          <cell r="G2299" t="str">
            <v>2E</v>
          </cell>
          <cell r="H2299">
            <v>2</v>
          </cell>
          <cell r="I2299" t="str">
            <v>AFFF1-ARCTIC 3% MIL-SPEC AFFF-Solberg</v>
          </cell>
          <cell r="J2299">
            <v>2.0057724655309444E-3</v>
          </cell>
          <cell r="K2299" t="str">
            <v>E</v>
          </cell>
          <cell r="L2299">
            <v>2</v>
          </cell>
          <cell r="M2299">
            <v>96</v>
          </cell>
          <cell r="N2299">
            <v>5</v>
          </cell>
          <cell r="O2299" t="str">
            <v xml:space="preserve">Human </v>
          </cell>
          <cell r="P2299" t="str">
            <v>S1500+</v>
          </cell>
          <cell r="Q2299" t="str">
            <v>HepaRG</v>
          </cell>
          <cell r="R2299" t="str">
            <v>2D</v>
          </cell>
          <cell r="S2299" t="str">
            <v>NA</v>
          </cell>
          <cell r="T2299" t="str">
            <v>NA</v>
          </cell>
          <cell r="U2299" t="str">
            <v>NA</v>
          </cell>
        </row>
        <row r="2300">
          <cell r="A2300" t="str">
            <v>Plate10-E13</v>
          </cell>
          <cell r="B2300">
            <v>2471</v>
          </cell>
          <cell r="C2300">
            <v>10</v>
          </cell>
          <cell r="D2300" t="str">
            <v>17-0907-P5R2_E13_Media _1</v>
          </cell>
          <cell r="E2300" t="str">
            <v>17-0907-P5R2</v>
          </cell>
          <cell r="F2300" t="str">
            <v>E13</v>
          </cell>
          <cell r="G2300" t="str">
            <v>Media</v>
          </cell>
          <cell r="H2300">
            <v>1</v>
          </cell>
          <cell r="I2300" t="str">
            <v>Media control</v>
          </cell>
          <cell r="J2300">
            <v>0</v>
          </cell>
          <cell r="K2300" t="str">
            <v>NA</v>
          </cell>
          <cell r="L2300">
            <v>2</v>
          </cell>
          <cell r="M2300">
            <v>96</v>
          </cell>
          <cell r="N2300">
            <v>5</v>
          </cell>
          <cell r="O2300" t="str">
            <v xml:space="preserve">Human </v>
          </cell>
          <cell r="P2300" t="str">
            <v>S1500+</v>
          </cell>
          <cell r="Q2300" t="str">
            <v>HepaRG</v>
          </cell>
          <cell r="R2300" t="str">
            <v>2D</v>
          </cell>
          <cell r="S2300" t="str">
            <v>NA</v>
          </cell>
          <cell r="T2300" t="str">
            <v>NA</v>
          </cell>
          <cell r="U2300" t="str">
            <v>NA</v>
          </cell>
        </row>
        <row r="2301">
          <cell r="A2301" t="str">
            <v>Plate10-E14</v>
          </cell>
          <cell r="B2301">
            <v>2472</v>
          </cell>
          <cell r="C2301">
            <v>10</v>
          </cell>
          <cell r="D2301" t="str">
            <v>17-0907-P5R2_E14_Media _2</v>
          </cell>
          <cell r="E2301" t="str">
            <v>17-0907-P5R2</v>
          </cell>
          <cell r="F2301" t="str">
            <v>E14</v>
          </cell>
          <cell r="G2301" t="str">
            <v>Media</v>
          </cell>
          <cell r="H2301">
            <v>2</v>
          </cell>
          <cell r="I2301" t="str">
            <v>Media control</v>
          </cell>
          <cell r="J2301">
            <v>0</v>
          </cell>
          <cell r="K2301" t="str">
            <v>NA</v>
          </cell>
          <cell r="L2301">
            <v>2</v>
          </cell>
          <cell r="M2301">
            <v>96</v>
          </cell>
          <cell r="N2301">
            <v>5</v>
          </cell>
          <cell r="O2301" t="str">
            <v xml:space="preserve">Human </v>
          </cell>
          <cell r="P2301" t="str">
            <v>S1500+</v>
          </cell>
          <cell r="Q2301" t="str">
            <v>HepaRG</v>
          </cell>
          <cell r="R2301" t="str">
            <v>2D</v>
          </cell>
          <cell r="S2301" t="str">
            <v>NA</v>
          </cell>
          <cell r="T2301" t="str">
            <v>NA</v>
          </cell>
          <cell r="U2301" t="str">
            <v>NA</v>
          </cell>
        </row>
        <row r="2302">
          <cell r="A2302" t="str">
            <v>Plate10-E15</v>
          </cell>
          <cell r="B2302">
            <v>2307</v>
          </cell>
          <cell r="C2302">
            <v>10</v>
          </cell>
          <cell r="D2302" t="str">
            <v>17-0907-P5R2_E15_2F_1</v>
          </cell>
          <cell r="E2302" t="str">
            <v>17-0907-P5R2</v>
          </cell>
          <cell r="F2302" t="str">
            <v>E15</v>
          </cell>
          <cell r="G2302" t="str">
            <v>2F</v>
          </cell>
          <cell r="H2302">
            <v>1</v>
          </cell>
          <cell r="I2302" t="str">
            <v>AFFF1-ARCTIC 3% MIL-SPEC AFFF-Solberg</v>
          </cell>
          <cell r="J2302">
            <v>6.3473812200346336E-4</v>
          </cell>
          <cell r="K2302" t="str">
            <v>F</v>
          </cell>
          <cell r="L2302">
            <v>2</v>
          </cell>
          <cell r="M2302">
            <v>96</v>
          </cell>
          <cell r="N2302">
            <v>5</v>
          </cell>
          <cell r="O2302" t="str">
            <v xml:space="preserve">Human </v>
          </cell>
          <cell r="P2302" t="str">
            <v>S1500+</v>
          </cell>
          <cell r="Q2302" t="str">
            <v>HepaRG</v>
          </cell>
          <cell r="R2302" t="str">
            <v>2D</v>
          </cell>
          <cell r="S2302" t="str">
            <v>NA</v>
          </cell>
          <cell r="T2302" t="str">
            <v>NA</v>
          </cell>
          <cell r="U2302" t="str">
            <v>NA</v>
          </cell>
        </row>
        <row r="2303">
          <cell r="A2303" t="str">
            <v>Plate10-E16</v>
          </cell>
          <cell r="B2303">
            <v>2308</v>
          </cell>
          <cell r="C2303">
            <v>10</v>
          </cell>
          <cell r="D2303" t="str">
            <v>17-0907-P5R2_E16_2F_2</v>
          </cell>
          <cell r="E2303" t="str">
            <v>17-0907-P5R2</v>
          </cell>
          <cell r="F2303" t="str">
            <v>E16</v>
          </cell>
          <cell r="G2303" t="str">
            <v>2F</v>
          </cell>
          <cell r="H2303">
            <v>2</v>
          </cell>
          <cell r="I2303" t="str">
            <v>AFFF1-ARCTIC 3% MIL-SPEC AFFF-Solberg</v>
          </cell>
          <cell r="J2303">
            <v>6.3473812200346336E-4</v>
          </cell>
          <cell r="K2303" t="str">
            <v>F</v>
          </cell>
          <cell r="L2303">
            <v>2</v>
          </cell>
          <cell r="M2303">
            <v>96</v>
          </cell>
          <cell r="N2303">
            <v>5</v>
          </cell>
          <cell r="O2303" t="str">
            <v xml:space="preserve">Human </v>
          </cell>
          <cell r="P2303" t="str">
            <v>S1500+</v>
          </cell>
          <cell r="Q2303" t="str">
            <v>HepaRG</v>
          </cell>
          <cell r="R2303" t="str">
            <v>2D</v>
          </cell>
          <cell r="S2303" t="str">
            <v>NA</v>
          </cell>
          <cell r="T2303" t="str">
            <v>NA</v>
          </cell>
          <cell r="U2303" t="str">
            <v>NA</v>
          </cell>
        </row>
        <row r="2304">
          <cell r="A2304" t="str">
            <v>Plate10-E17</v>
          </cell>
          <cell r="B2304">
            <v>2311</v>
          </cell>
          <cell r="C2304">
            <v>10</v>
          </cell>
          <cell r="D2304" t="str">
            <v>17-0907-P5R2_E17_2G_1</v>
          </cell>
          <cell r="E2304" t="str">
            <v>17-0907-P5R2</v>
          </cell>
          <cell r="F2304" t="str">
            <v>E17</v>
          </cell>
          <cell r="G2304" t="str">
            <v>2G</v>
          </cell>
          <cell r="H2304">
            <v>1</v>
          </cell>
          <cell r="I2304" t="str">
            <v>AFFF1-ARCTIC 3% MIL-SPEC AFFF-Solberg</v>
          </cell>
          <cell r="J2304">
            <v>2.0086649430489347E-4</v>
          </cell>
          <cell r="K2304" t="str">
            <v>G</v>
          </cell>
          <cell r="L2304">
            <v>2</v>
          </cell>
          <cell r="M2304">
            <v>96</v>
          </cell>
          <cell r="N2304">
            <v>5</v>
          </cell>
          <cell r="O2304" t="str">
            <v xml:space="preserve">Human </v>
          </cell>
          <cell r="P2304" t="str">
            <v>S1500+</v>
          </cell>
          <cell r="Q2304" t="str">
            <v>HepaRG</v>
          </cell>
          <cell r="R2304" t="str">
            <v>2D</v>
          </cell>
          <cell r="S2304" t="str">
            <v>NA</v>
          </cell>
          <cell r="T2304" t="str">
            <v>NA</v>
          </cell>
          <cell r="U2304" t="str">
            <v>NA</v>
          </cell>
        </row>
        <row r="2305">
          <cell r="A2305" t="str">
            <v>Plate10-E18</v>
          </cell>
          <cell r="B2305">
            <v>2312</v>
          </cell>
          <cell r="C2305">
            <v>10</v>
          </cell>
          <cell r="D2305" t="str">
            <v>17-0907-P5R2_E18_2G_2</v>
          </cell>
          <cell r="E2305" t="str">
            <v>17-0907-P5R2</v>
          </cell>
          <cell r="F2305" t="str">
            <v>E18</v>
          </cell>
          <cell r="G2305" t="str">
            <v>2G</v>
          </cell>
          <cell r="H2305">
            <v>2</v>
          </cell>
          <cell r="I2305" t="str">
            <v>AFFF1-ARCTIC 3% MIL-SPEC AFFF-Solberg</v>
          </cell>
          <cell r="J2305">
            <v>2.0086649430489347E-4</v>
          </cell>
          <cell r="K2305" t="str">
            <v>G</v>
          </cell>
          <cell r="L2305">
            <v>2</v>
          </cell>
          <cell r="M2305">
            <v>96</v>
          </cell>
          <cell r="N2305">
            <v>5</v>
          </cell>
          <cell r="O2305" t="str">
            <v xml:space="preserve">Human </v>
          </cell>
          <cell r="P2305" t="str">
            <v>S1500+</v>
          </cell>
          <cell r="Q2305" t="str">
            <v>HepaRG</v>
          </cell>
          <cell r="R2305" t="str">
            <v>2D</v>
          </cell>
          <cell r="S2305" t="str">
            <v>NA</v>
          </cell>
          <cell r="T2305" t="str">
            <v>NA</v>
          </cell>
          <cell r="U2305" t="str">
            <v>NA</v>
          </cell>
        </row>
        <row r="2306">
          <cell r="A2306" t="str">
            <v>Plate10-E19</v>
          </cell>
          <cell r="B2306">
            <v>2315</v>
          </cell>
          <cell r="C2306">
            <v>10</v>
          </cell>
          <cell r="D2306" t="str">
            <v>17-0907-P5R2_E19_2H_1</v>
          </cell>
          <cell r="E2306" t="str">
            <v>17-0907-P5R2</v>
          </cell>
          <cell r="F2306" t="str">
            <v>E19</v>
          </cell>
          <cell r="G2306" t="str">
            <v>2H</v>
          </cell>
          <cell r="H2306">
            <v>1</v>
          </cell>
          <cell r="I2306" t="str">
            <v>AFFF1-ARCTIC 3% MIL-SPEC AFFF-Solberg</v>
          </cell>
          <cell r="J2306">
            <v>6.356534629901692E-5</v>
          </cell>
          <cell r="K2306" t="str">
            <v>H</v>
          </cell>
          <cell r="L2306">
            <v>2</v>
          </cell>
          <cell r="M2306">
            <v>96</v>
          </cell>
          <cell r="N2306">
            <v>5</v>
          </cell>
          <cell r="O2306" t="str">
            <v xml:space="preserve">Human </v>
          </cell>
          <cell r="P2306" t="str">
            <v>S1500+</v>
          </cell>
          <cell r="Q2306" t="str">
            <v>HepaRG</v>
          </cell>
          <cell r="R2306" t="str">
            <v>2D</v>
          </cell>
          <cell r="S2306" t="str">
            <v>NA</v>
          </cell>
          <cell r="T2306" t="str">
            <v>NA</v>
          </cell>
          <cell r="U2306" t="str">
            <v>NA</v>
          </cell>
        </row>
        <row r="2307">
          <cell r="A2307" t="str">
            <v>Plate10-E20</v>
          </cell>
          <cell r="B2307">
            <v>2316</v>
          </cell>
          <cell r="C2307">
            <v>10</v>
          </cell>
          <cell r="D2307" t="str">
            <v>17-0907-P5R2_E20_2H_2</v>
          </cell>
          <cell r="E2307" t="str">
            <v>17-0907-P5R2</v>
          </cell>
          <cell r="F2307" t="str">
            <v>E20</v>
          </cell>
          <cell r="G2307" t="str">
            <v>2H</v>
          </cell>
          <cell r="H2307">
            <v>2</v>
          </cell>
          <cell r="I2307" t="str">
            <v>AFFF1-ARCTIC 3% MIL-SPEC AFFF-Solberg</v>
          </cell>
          <cell r="J2307">
            <v>6.356534629901692E-5</v>
          </cell>
          <cell r="K2307" t="str">
            <v>H</v>
          </cell>
          <cell r="L2307">
            <v>2</v>
          </cell>
          <cell r="M2307">
            <v>96</v>
          </cell>
          <cell r="N2307">
            <v>5</v>
          </cell>
          <cell r="O2307" t="str">
            <v xml:space="preserve">Human </v>
          </cell>
          <cell r="P2307" t="str">
            <v>S1500+</v>
          </cell>
          <cell r="Q2307" t="str">
            <v>HepaRG</v>
          </cell>
          <cell r="R2307" t="str">
            <v>2D</v>
          </cell>
          <cell r="S2307" t="str">
            <v>NA</v>
          </cell>
          <cell r="T2307" t="str">
            <v>NA</v>
          </cell>
          <cell r="U2307" t="str">
            <v>NA</v>
          </cell>
        </row>
        <row r="2308">
          <cell r="A2308" t="str">
            <v>Plate10-E21</v>
          </cell>
          <cell r="B2308">
            <v>2319</v>
          </cell>
          <cell r="C2308">
            <v>10</v>
          </cell>
          <cell r="D2308" t="str">
            <v>17-0907-P5R2_E21_2I_1</v>
          </cell>
          <cell r="E2308" t="str">
            <v>17-0907-P5R2</v>
          </cell>
          <cell r="F2308" t="str">
            <v>E21</v>
          </cell>
          <cell r="G2308" t="str">
            <v>2I</v>
          </cell>
          <cell r="H2308">
            <v>1</v>
          </cell>
          <cell r="I2308" t="str">
            <v>AFFF1-ARCTIC 3% MIL-SPEC AFFF-Solberg</v>
          </cell>
          <cell r="J2308">
            <v>2.0115615917410416E-5</v>
          </cell>
          <cell r="K2308" t="str">
            <v>I</v>
          </cell>
          <cell r="L2308">
            <v>2</v>
          </cell>
          <cell r="M2308">
            <v>96</v>
          </cell>
          <cell r="N2308">
            <v>5</v>
          </cell>
          <cell r="O2308" t="str">
            <v xml:space="preserve">Human </v>
          </cell>
          <cell r="P2308" t="str">
            <v>S1500+</v>
          </cell>
          <cell r="Q2308" t="str">
            <v>HepaRG</v>
          </cell>
          <cell r="R2308" t="str">
            <v>2D</v>
          </cell>
          <cell r="S2308" t="str">
            <v>NA</v>
          </cell>
          <cell r="T2308" t="str">
            <v>NA</v>
          </cell>
          <cell r="U2308" t="str">
            <v>NA</v>
          </cell>
        </row>
        <row r="2309">
          <cell r="A2309" t="str">
            <v>Plate10-E22</v>
          </cell>
          <cell r="B2309">
            <v>2320</v>
          </cell>
          <cell r="C2309">
            <v>10</v>
          </cell>
          <cell r="D2309" t="str">
            <v>17-0907-P5R2_E22_2I_2</v>
          </cell>
          <cell r="E2309" t="str">
            <v>17-0907-P5R2</v>
          </cell>
          <cell r="F2309" t="str">
            <v>E22</v>
          </cell>
          <cell r="G2309" t="str">
            <v>2I</v>
          </cell>
          <cell r="H2309">
            <v>2</v>
          </cell>
          <cell r="I2309" t="str">
            <v>AFFF1-ARCTIC 3% MIL-SPEC AFFF-Solberg</v>
          </cell>
          <cell r="J2309">
            <v>2.0115615917410416E-5</v>
          </cell>
          <cell r="K2309" t="str">
            <v>I</v>
          </cell>
          <cell r="L2309">
            <v>2</v>
          </cell>
          <cell r="M2309">
            <v>96</v>
          </cell>
          <cell r="N2309">
            <v>5</v>
          </cell>
          <cell r="O2309" t="str">
            <v xml:space="preserve">Human </v>
          </cell>
          <cell r="P2309" t="str">
            <v>S1500+</v>
          </cell>
          <cell r="Q2309" t="str">
            <v>HepaRG</v>
          </cell>
          <cell r="R2309" t="str">
            <v>2D</v>
          </cell>
          <cell r="S2309" t="str">
            <v>NA</v>
          </cell>
          <cell r="T2309" t="str">
            <v>NA</v>
          </cell>
          <cell r="U2309" t="str">
            <v>NA</v>
          </cell>
        </row>
        <row r="2310">
          <cell r="A2310" t="str">
            <v>Plate10-E3</v>
          </cell>
          <cell r="B2310">
            <v>2287</v>
          </cell>
          <cell r="C2310">
            <v>10</v>
          </cell>
          <cell r="D2310" t="str">
            <v>17-0907-P5R2_E3_2A_1</v>
          </cell>
          <cell r="E2310" t="str">
            <v>17-0907-P5R2</v>
          </cell>
          <cell r="F2310" t="str">
            <v>E3</v>
          </cell>
          <cell r="G2310" t="str">
            <v>2A</v>
          </cell>
          <cell r="H2310">
            <v>1</v>
          </cell>
          <cell r="I2310" t="str">
            <v>AFFF1-ARCTIC 3% MIL-SPEC AFFF-Solberg</v>
          </cell>
          <cell r="J2310">
            <v>0.2</v>
          </cell>
          <cell r="K2310" t="str">
            <v>A</v>
          </cell>
          <cell r="L2310">
            <v>2</v>
          </cell>
          <cell r="M2310">
            <v>96</v>
          </cell>
          <cell r="N2310">
            <v>5</v>
          </cell>
          <cell r="O2310" t="str">
            <v xml:space="preserve">Human </v>
          </cell>
          <cell r="P2310" t="str">
            <v>S1500+</v>
          </cell>
          <cell r="Q2310" t="str">
            <v>HepaRG</v>
          </cell>
          <cell r="R2310" t="str">
            <v>2D</v>
          </cell>
          <cell r="S2310" t="str">
            <v>NA</v>
          </cell>
          <cell r="T2310" t="str">
            <v>NA</v>
          </cell>
          <cell r="U2310" t="str">
            <v>NA</v>
          </cell>
        </row>
        <row r="2311">
          <cell r="A2311" t="str">
            <v>Plate10-E4</v>
          </cell>
          <cell r="B2311">
            <v>2288</v>
          </cell>
          <cell r="C2311">
            <v>10</v>
          </cell>
          <cell r="D2311" t="str">
            <v>17-0907-P5R2_E4_2A_2</v>
          </cell>
          <cell r="E2311" t="str">
            <v>17-0907-P5R2</v>
          </cell>
          <cell r="F2311" t="str">
            <v>E4</v>
          </cell>
          <cell r="G2311" t="str">
            <v>2A</v>
          </cell>
          <cell r="H2311">
            <v>2</v>
          </cell>
          <cell r="I2311" t="str">
            <v>AFFF1-ARCTIC 3% MIL-SPEC AFFF-Solberg</v>
          </cell>
          <cell r="J2311">
            <v>0.2</v>
          </cell>
          <cell r="K2311" t="str">
            <v>A</v>
          </cell>
          <cell r="L2311">
            <v>2</v>
          </cell>
          <cell r="M2311">
            <v>96</v>
          </cell>
          <cell r="N2311">
            <v>5</v>
          </cell>
          <cell r="O2311" t="str">
            <v xml:space="preserve">Human </v>
          </cell>
          <cell r="P2311" t="str">
            <v>S1500+</v>
          </cell>
          <cell r="Q2311" t="str">
            <v>HepaRG</v>
          </cell>
          <cell r="R2311" t="str">
            <v>2D</v>
          </cell>
          <cell r="S2311" t="str">
            <v>NA</v>
          </cell>
          <cell r="T2311" t="str">
            <v>NA</v>
          </cell>
          <cell r="U2311" t="str">
            <v>NA</v>
          </cell>
        </row>
        <row r="2312">
          <cell r="A2312" t="str">
            <v>Plate10-E5</v>
          </cell>
          <cell r="B2312">
            <v>2291</v>
          </cell>
          <cell r="C2312">
            <v>10</v>
          </cell>
          <cell r="D2312" t="str">
            <v>17-0907-P5R2_E5_2B_1</v>
          </cell>
          <cell r="E2312" t="str">
            <v>17-0907-P5R2</v>
          </cell>
          <cell r="F2312" t="str">
            <v>E5</v>
          </cell>
          <cell r="G2312" t="str">
            <v>2B</v>
          </cell>
          <cell r="H2312">
            <v>1</v>
          </cell>
          <cell r="I2312" t="str">
            <v>AFFF1-ARCTIC 3% MIL-SPEC AFFF-Solberg</v>
          </cell>
          <cell r="J2312">
            <v>6.3291139240506333E-2</v>
          </cell>
          <cell r="K2312" t="str">
            <v>B</v>
          </cell>
          <cell r="L2312">
            <v>2</v>
          </cell>
          <cell r="M2312">
            <v>96</v>
          </cell>
          <cell r="N2312">
            <v>5</v>
          </cell>
          <cell r="O2312" t="str">
            <v xml:space="preserve">Human </v>
          </cell>
          <cell r="P2312" t="str">
            <v>S1500+</v>
          </cell>
          <cell r="Q2312" t="str">
            <v>HepaRG</v>
          </cell>
          <cell r="R2312" t="str">
            <v>2D</v>
          </cell>
          <cell r="S2312" t="str">
            <v>NA</v>
          </cell>
          <cell r="T2312" t="str">
            <v>NA</v>
          </cell>
          <cell r="U2312" t="str">
            <v>NA</v>
          </cell>
        </row>
        <row r="2313">
          <cell r="A2313" t="str">
            <v>Plate10-E6</v>
          </cell>
          <cell r="B2313">
            <v>2292</v>
          </cell>
          <cell r="C2313">
            <v>10</v>
          </cell>
          <cell r="D2313" t="str">
            <v>17-0907-P5R2_E6_2B_2</v>
          </cell>
          <cell r="E2313" t="str">
            <v>17-0907-P5R2</v>
          </cell>
          <cell r="F2313" t="str">
            <v>E6</v>
          </cell>
          <cell r="G2313" t="str">
            <v>2B</v>
          </cell>
          <cell r="H2313">
            <v>2</v>
          </cell>
          <cell r="I2313" t="str">
            <v>AFFF1-ARCTIC 3% MIL-SPEC AFFF-Solberg</v>
          </cell>
          <cell r="J2313">
            <v>6.3291139240506333E-2</v>
          </cell>
          <cell r="K2313" t="str">
            <v>B</v>
          </cell>
          <cell r="L2313">
            <v>2</v>
          </cell>
          <cell r="M2313">
            <v>96</v>
          </cell>
          <cell r="N2313">
            <v>5</v>
          </cell>
          <cell r="O2313" t="str">
            <v xml:space="preserve">Human </v>
          </cell>
          <cell r="P2313" t="str">
            <v>S1500+</v>
          </cell>
          <cell r="Q2313" t="str">
            <v>HepaRG</v>
          </cell>
          <cell r="R2313" t="str">
            <v>2D</v>
          </cell>
          <cell r="S2313" t="str">
            <v>NA</v>
          </cell>
          <cell r="T2313" t="str">
            <v>NA</v>
          </cell>
          <cell r="U2313" t="str">
            <v>NA</v>
          </cell>
        </row>
        <row r="2314">
          <cell r="A2314" t="str">
            <v>Plate10-E7</v>
          </cell>
          <cell r="B2314">
            <v>2295</v>
          </cell>
          <cell r="C2314">
            <v>10</v>
          </cell>
          <cell r="D2314" t="str">
            <v>17-0907-P5R2_E7_2C_1</v>
          </cell>
          <cell r="E2314" t="str">
            <v>17-0907-P5R2</v>
          </cell>
          <cell r="F2314" t="str">
            <v>E7</v>
          </cell>
          <cell r="G2314" t="str">
            <v>2C</v>
          </cell>
          <cell r="H2314">
            <v>1</v>
          </cell>
          <cell r="I2314" t="str">
            <v>AFFF1-ARCTIC 3% MIL-SPEC AFFF-Solberg</v>
          </cell>
          <cell r="J2314">
            <v>2.0028841531805799E-2</v>
          </cell>
          <cell r="K2314" t="str">
            <v>C</v>
          </cell>
          <cell r="L2314">
            <v>2</v>
          </cell>
          <cell r="M2314">
            <v>96</v>
          </cell>
          <cell r="N2314">
            <v>5</v>
          </cell>
          <cell r="O2314" t="str">
            <v xml:space="preserve">Human </v>
          </cell>
          <cell r="P2314" t="str">
            <v>S1500+</v>
          </cell>
          <cell r="Q2314" t="str">
            <v>HepaRG</v>
          </cell>
          <cell r="R2314" t="str">
            <v>2D</v>
          </cell>
          <cell r="S2314" t="str">
            <v>NA</v>
          </cell>
          <cell r="T2314" t="str">
            <v>NA</v>
          </cell>
          <cell r="U2314" t="str">
            <v>NA</v>
          </cell>
        </row>
        <row r="2315">
          <cell r="A2315" t="str">
            <v>Plate10-E8</v>
          </cell>
          <cell r="B2315">
            <v>2296</v>
          </cell>
          <cell r="C2315">
            <v>10</v>
          </cell>
          <cell r="D2315" t="str">
            <v>17-0907-P5R2_E8_2C_2</v>
          </cell>
          <cell r="E2315" t="str">
            <v>17-0907-P5R2</v>
          </cell>
          <cell r="F2315" t="str">
            <v>E8</v>
          </cell>
          <cell r="G2315" t="str">
            <v>2C</v>
          </cell>
          <cell r="H2315">
            <v>2</v>
          </cell>
          <cell r="I2315" t="str">
            <v>AFFF1-ARCTIC 3% MIL-SPEC AFFF-Solberg</v>
          </cell>
          <cell r="J2315">
            <v>2.0028841531805799E-2</v>
          </cell>
          <cell r="K2315" t="str">
            <v>C</v>
          </cell>
          <cell r="L2315">
            <v>2</v>
          </cell>
          <cell r="M2315">
            <v>96</v>
          </cell>
          <cell r="N2315">
            <v>5</v>
          </cell>
          <cell r="O2315" t="str">
            <v xml:space="preserve">Human </v>
          </cell>
          <cell r="P2315" t="str">
            <v>S1500+</v>
          </cell>
          <cell r="Q2315" t="str">
            <v>HepaRG</v>
          </cell>
          <cell r="R2315" t="str">
            <v>2D</v>
          </cell>
          <cell r="S2315" t="str">
            <v>NA</v>
          </cell>
          <cell r="T2315" t="str">
            <v>NA</v>
          </cell>
          <cell r="U2315" t="str">
            <v>NA</v>
          </cell>
        </row>
        <row r="2316">
          <cell r="A2316" t="str">
            <v>Plate10-E9</v>
          </cell>
          <cell r="B2316">
            <v>2299</v>
          </cell>
          <cell r="C2316">
            <v>10</v>
          </cell>
          <cell r="D2316" t="str">
            <v>17-0907-P5R2_E9_2D_1</v>
          </cell>
          <cell r="E2316" t="str">
            <v>17-0907-P5R2</v>
          </cell>
          <cell r="F2316" t="str">
            <v>E9</v>
          </cell>
          <cell r="G2316" t="str">
            <v>2D</v>
          </cell>
          <cell r="H2316">
            <v>1</v>
          </cell>
          <cell r="I2316" t="str">
            <v>AFFF1-ARCTIC 3% MIL-SPEC AFFF-Solberg</v>
          </cell>
          <cell r="J2316">
            <v>6.3382409910777843E-3</v>
          </cell>
          <cell r="K2316" t="str">
            <v>D</v>
          </cell>
          <cell r="L2316">
            <v>2</v>
          </cell>
          <cell r="M2316">
            <v>96</v>
          </cell>
          <cell r="N2316">
            <v>5</v>
          </cell>
          <cell r="O2316" t="str">
            <v xml:space="preserve">Human </v>
          </cell>
          <cell r="P2316" t="str">
            <v>S1500+</v>
          </cell>
          <cell r="Q2316" t="str">
            <v>HepaRG</v>
          </cell>
          <cell r="R2316" t="str">
            <v>2D</v>
          </cell>
          <cell r="S2316" t="str">
            <v>NA</v>
          </cell>
          <cell r="T2316" t="str">
            <v>NA</v>
          </cell>
          <cell r="U2316" t="str">
            <v>NA</v>
          </cell>
        </row>
        <row r="2317">
          <cell r="A2317" t="str">
            <v>Plate10-F1</v>
          </cell>
          <cell r="B2317">
            <v>2496</v>
          </cell>
          <cell r="C2317">
            <v>10</v>
          </cell>
          <cell r="D2317" t="str">
            <v>17-0907-P5R2_F1_NTP- CONTROL-6_2</v>
          </cell>
          <cell r="E2317" t="str">
            <v>17-0907-P5R2</v>
          </cell>
          <cell r="F2317" t="str">
            <v>F1</v>
          </cell>
          <cell r="G2317" t="str">
            <v>NTP- CONTROL-6</v>
          </cell>
          <cell r="H2317">
            <v>2</v>
          </cell>
          <cell r="I2317" t="str">
            <v>Lysate control1</v>
          </cell>
          <cell r="J2317" t="str">
            <v>NA</v>
          </cell>
          <cell r="K2317" t="str">
            <v>NA</v>
          </cell>
          <cell r="L2317">
            <v>2</v>
          </cell>
          <cell r="M2317">
            <v>96</v>
          </cell>
          <cell r="N2317">
            <v>5</v>
          </cell>
          <cell r="O2317" t="str">
            <v xml:space="preserve">Human </v>
          </cell>
          <cell r="P2317" t="str">
            <v>S1500+</v>
          </cell>
          <cell r="Q2317" t="str">
            <v>HepaRG</v>
          </cell>
          <cell r="R2317" t="str">
            <v>2D</v>
          </cell>
          <cell r="S2317" t="str">
            <v>NA</v>
          </cell>
          <cell r="T2317" t="str">
            <v>NA</v>
          </cell>
          <cell r="U2317" t="str">
            <v>NA</v>
          </cell>
        </row>
        <row r="2318">
          <cell r="A2318" t="str">
            <v>Plate10-F10</v>
          </cell>
          <cell r="B2318">
            <v>2302</v>
          </cell>
          <cell r="C2318">
            <v>10</v>
          </cell>
          <cell r="D2318" t="str">
            <v>17-0907-P5R2_F10_2D_4</v>
          </cell>
          <cell r="E2318" t="str">
            <v>17-0907-P5R2</v>
          </cell>
          <cell r="F2318" t="str">
            <v>F10</v>
          </cell>
          <cell r="G2318" t="str">
            <v>2D</v>
          </cell>
          <cell r="H2318">
            <v>4</v>
          </cell>
          <cell r="I2318" t="str">
            <v>AFFF1-ARCTIC 3% MIL-SPEC AFFF-Solberg</v>
          </cell>
          <cell r="J2318">
            <v>6.3382409910777843E-3</v>
          </cell>
          <cell r="K2318" t="str">
            <v>D</v>
          </cell>
          <cell r="L2318">
            <v>2</v>
          </cell>
          <cell r="M2318">
            <v>96</v>
          </cell>
          <cell r="N2318">
            <v>5</v>
          </cell>
          <cell r="O2318" t="str">
            <v xml:space="preserve">Human </v>
          </cell>
          <cell r="P2318" t="str">
            <v>S1500+</v>
          </cell>
          <cell r="Q2318" t="str">
            <v>HepaRG</v>
          </cell>
          <cell r="R2318" t="str">
            <v>2D</v>
          </cell>
          <cell r="S2318" t="str">
            <v>NA</v>
          </cell>
          <cell r="T2318" t="str">
            <v>NA</v>
          </cell>
          <cell r="U2318" t="str">
            <v>NA</v>
          </cell>
        </row>
        <row r="2319">
          <cell r="A2319" t="str">
            <v>Plate10-F11</v>
          </cell>
          <cell r="B2319">
            <v>2305</v>
          </cell>
          <cell r="C2319">
            <v>10</v>
          </cell>
          <cell r="D2319" t="str">
            <v>17-0907-P5R2_F11_2E_3</v>
          </cell>
          <cell r="E2319" t="str">
            <v>17-0907-P5R2</v>
          </cell>
          <cell r="F2319" t="str">
            <v>F11</v>
          </cell>
          <cell r="G2319" t="str">
            <v>2E</v>
          </cell>
          <cell r="H2319">
            <v>3</v>
          </cell>
          <cell r="I2319" t="str">
            <v>AFFF1-ARCTIC 3% MIL-SPEC AFFF-Solberg</v>
          </cell>
          <cell r="J2319">
            <v>2.0057724655309444E-3</v>
          </cell>
          <cell r="K2319" t="str">
            <v>E</v>
          </cell>
          <cell r="L2319">
            <v>2</v>
          </cell>
          <cell r="M2319">
            <v>96</v>
          </cell>
          <cell r="N2319">
            <v>5</v>
          </cell>
          <cell r="O2319" t="str">
            <v xml:space="preserve">Human </v>
          </cell>
          <cell r="P2319" t="str">
            <v>S1500+</v>
          </cell>
          <cell r="Q2319" t="str">
            <v>HepaRG</v>
          </cell>
          <cell r="R2319" t="str">
            <v>2D</v>
          </cell>
          <cell r="S2319" t="str">
            <v>NA</v>
          </cell>
          <cell r="T2319" t="str">
            <v>NA</v>
          </cell>
          <cell r="U2319" t="str">
            <v>NA</v>
          </cell>
        </row>
        <row r="2320">
          <cell r="A2320" t="str">
            <v>Plate10-F12</v>
          </cell>
          <cell r="B2320">
            <v>2306</v>
          </cell>
          <cell r="C2320">
            <v>10</v>
          </cell>
          <cell r="D2320" t="str">
            <v>17-0907-P5R2_F12_2E_4</v>
          </cell>
          <cell r="E2320" t="str">
            <v>17-0907-P5R2</v>
          </cell>
          <cell r="F2320" t="str">
            <v>F12</v>
          </cell>
          <cell r="G2320" t="str">
            <v>2E</v>
          </cell>
          <cell r="H2320">
            <v>4</v>
          </cell>
          <cell r="I2320" t="str">
            <v>AFFF1-ARCTIC 3% MIL-SPEC AFFF-Solberg</v>
          </cell>
          <cell r="J2320">
            <v>2.0057724655309444E-3</v>
          </cell>
          <cell r="K2320" t="str">
            <v>E</v>
          </cell>
          <cell r="L2320">
            <v>2</v>
          </cell>
          <cell r="M2320">
            <v>96</v>
          </cell>
          <cell r="N2320">
            <v>5</v>
          </cell>
          <cell r="O2320" t="str">
            <v xml:space="preserve">Human </v>
          </cell>
          <cell r="P2320" t="str">
            <v>S1500+</v>
          </cell>
          <cell r="Q2320" t="str">
            <v>HepaRG</v>
          </cell>
          <cell r="R2320" t="str">
            <v>2D</v>
          </cell>
          <cell r="S2320" t="str">
            <v>NA</v>
          </cell>
          <cell r="T2320" t="str">
            <v>NA</v>
          </cell>
          <cell r="U2320" t="str">
            <v>NA</v>
          </cell>
        </row>
        <row r="2321">
          <cell r="A2321" t="str">
            <v>Plate10-F13</v>
          </cell>
          <cell r="B2321">
            <v>2473</v>
          </cell>
          <cell r="C2321">
            <v>10</v>
          </cell>
          <cell r="D2321" t="str">
            <v>17-0907-P5R2_F13_Media _3</v>
          </cell>
          <cell r="E2321" t="str">
            <v>17-0907-P5R2</v>
          </cell>
          <cell r="F2321" t="str">
            <v>F13</v>
          </cell>
          <cell r="G2321" t="str">
            <v>Media</v>
          </cell>
          <cell r="H2321">
            <v>3</v>
          </cell>
          <cell r="I2321" t="str">
            <v>Media control</v>
          </cell>
          <cell r="J2321">
            <v>0</v>
          </cell>
          <cell r="K2321" t="str">
            <v>NA</v>
          </cell>
          <cell r="L2321">
            <v>2</v>
          </cell>
          <cell r="M2321">
            <v>96</v>
          </cell>
          <cell r="N2321">
            <v>5</v>
          </cell>
          <cell r="O2321" t="str">
            <v xml:space="preserve">Human </v>
          </cell>
          <cell r="P2321" t="str">
            <v>S1500+</v>
          </cell>
          <cell r="Q2321" t="str">
            <v>HepaRG</v>
          </cell>
          <cell r="R2321" t="str">
            <v>2D</v>
          </cell>
          <cell r="S2321" t="str">
            <v>NA</v>
          </cell>
          <cell r="T2321" t="str">
            <v>NA</v>
          </cell>
          <cell r="U2321" t="str">
            <v>NA</v>
          </cell>
        </row>
        <row r="2322">
          <cell r="A2322" t="str">
            <v>Plate10-F14</v>
          </cell>
          <cell r="B2322">
            <v>2474</v>
          </cell>
          <cell r="C2322">
            <v>10</v>
          </cell>
          <cell r="D2322" t="str">
            <v>17-0907-P5R2_F14_Media _4</v>
          </cell>
          <cell r="E2322" t="str">
            <v>17-0907-P5R2</v>
          </cell>
          <cell r="F2322" t="str">
            <v>F14</v>
          </cell>
          <cell r="G2322" t="str">
            <v>Media</v>
          </cell>
          <cell r="H2322">
            <v>4</v>
          </cell>
          <cell r="I2322" t="str">
            <v>Media control</v>
          </cell>
          <cell r="J2322">
            <v>0</v>
          </cell>
          <cell r="K2322" t="str">
            <v>NA</v>
          </cell>
          <cell r="L2322">
            <v>2</v>
          </cell>
          <cell r="M2322">
            <v>96</v>
          </cell>
          <cell r="N2322">
            <v>5</v>
          </cell>
          <cell r="O2322" t="str">
            <v xml:space="preserve">Human </v>
          </cell>
          <cell r="P2322" t="str">
            <v>S1500+</v>
          </cell>
          <cell r="Q2322" t="str">
            <v>HepaRG</v>
          </cell>
          <cell r="R2322" t="str">
            <v>2D</v>
          </cell>
          <cell r="S2322" t="str">
            <v>NA</v>
          </cell>
          <cell r="T2322" t="str">
            <v>NA</v>
          </cell>
          <cell r="U2322" t="str">
            <v>NA</v>
          </cell>
        </row>
        <row r="2323">
          <cell r="A2323" t="str">
            <v>Plate10-F15</v>
          </cell>
          <cell r="B2323">
            <v>2309</v>
          </cell>
          <cell r="C2323">
            <v>10</v>
          </cell>
          <cell r="D2323" t="str">
            <v>17-0907-P5R2_F15_2F_3</v>
          </cell>
          <cell r="E2323" t="str">
            <v>17-0907-P5R2</v>
          </cell>
          <cell r="F2323" t="str">
            <v>F15</v>
          </cell>
          <cell r="G2323" t="str">
            <v>2F</v>
          </cell>
          <cell r="H2323">
            <v>3</v>
          </cell>
          <cell r="I2323" t="str">
            <v>AFFF1-ARCTIC 3% MIL-SPEC AFFF-Solberg</v>
          </cell>
          <cell r="J2323">
            <v>6.3473812200346336E-4</v>
          </cell>
          <cell r="K2323" t="str">
            <v>F</v>
          </cell>
          <cell r="L2323">
            <v>2</v>
          </cell>
          <cell r="M2323">
            <v>96</v>
          </cell>
          <cell r="N2323">
            <v>5</v>
          </cell>
          <cell r="O2323" t="str">
            <v xml:space="preserve">Human </v>
          </cell>
          <cell r="P2323" t="str">
            <v>S1500+</v>
          </cell>
          <cell r="Q2323" t="str">
            <v>HepaRG</v>
          </cell>
          <cell r="R2323" t="str">
            <v>2D</v>
          </cell>
          <cell r="S2323" t="str">
            <v>NA</v>
          </cell>
          <cell r="T2323" t="str">
            <v>NA</v>
          </cell>
          <cell r="U2323" t="str">
            <v>NA</v>
          </cell>
        </row>
        <row r="2324">
          <cell r="A2324" t="str">
            <v>Plate10-F16</v>
          </cell>
          <cell r="B2324">
            <v>2310</v>
          </cell>
          <cell r="C2324">
            <v>10</v>
          </cell>
          <cell r="D2324" t="str">
            <v>17-0907-P5R2_F16_2F_4</v>
          </cell>
          <cell r="E2324" t="str">
            <v>17-0907-P5R2</v>
          </cell>
          <cell r="F2324" t="str">
            <v>F16</v>
          </cell>
          <cell r="G2324" t="str">
            <v>2F</v>
          </cell>
          <cell r="H2324">
            <v>4</v>
          </cell>
          <cell r="I2324" t="str">
            <v>AFFF1-ARCTIC 3% MIL-SPEC AFFF-Solberg</v>
          </cell>
          <cell r="J2324">
            <v>6.3473812200346336E-4</v>
          </cell>
          <cell r="K2324" t="str">
            <v>F</v>
          </cell>
          <cell r="L2324">
            <v>2</v>
          </cell>
          <cell r="M2324">
            <v>96</v>
          </cell>
          <cell r="N2324">
            <v>5</v>
          </cell>
          <cell r="O2324" t="str">
            <v xml:space="preserve">Human </v>
          </cell>
          <cell r="P2324" t="str">
            <v>S1500+</v>
          </cell>
          <cell r="Q2324" t="str">
            <v>HepaRG</v>
          </cell>
          <cell r="R2324" t="str">
            <v>2D</v>
          </cell>
          <cell r="S2324" t="str">
            <v>NA</v>
          </cell>
          <cell r="T2324" t="str">
            <v>NA</v>
          </cell>
          <cell r="U2324" t="str">
            <v>NA</v>
          </cell>
        </row>
        <row r="2325">
          <cell r="A2325" t="str">
            <v>Plate10-F17</v>
          </cell>
          <cell r="B2325">
            <v>2313</v>
          </cell>
          <cell r="C2325">
            <v>10</v>
          </cell>
          <cell r="D2325" t="str">
            <v>17-0907-P5R2_F17_2G_3</v>
          </cell>
          <cell r="E2325" t="str">
            <v>17-0907-P5R2</v>
          </cell>
          <cell r="F2325" t="str">
            <v>F17</v>
          </cell>
          <cell r="G2325" t="str">
            <v>2G</v>
          </cell>
          <cell r="H2325">
            <v>3</v>
          </cell>
          <cell r="I2325" t="str">
            <v>AFFF1-ARCTIC 3% MIL-SPEC AFFF-Solberg</v>
          </cell>
          <cell r="J2325">
            <v>2.0086649430489347E-4</v>
          </cell>
          <cell r="K2325" t="str">
            <v>G</v>
          </cell>
          <cell r="L2325">
            <v>2</v>
          </cell>
          <cell r="M2325">
            <v>96</v>
          </cell>
          <cell r="N2325">
            <v>5</v>
          </cell>
          <cell r="O2325" t="str">
            <v xml:space="preserve">Human </v>
          </cell>
          <cell r="P2325" t="str">
            <v>S1500+</v>
          </cell>
          <cell r="Q2325" t="str">
            <v>HepaRG</v>
          </cell>
          <cell r="R2325" t="str">
            <v>2D</v>
          </cell>
          <cell r="S2325" t="str">
            <v>NA</v>
          </cell>
          <cell r="T2325" t="str">
            <v>NA</v>
          </cell>
          <cell r="U2325" t="str">
            <v>NA</v>
          </cell>
        </row>
        <row r="2326">
          <cell r="A2326" t="str">
            <v>Plate10-F18</v>
          </cell>
          <cell r="B2326">
            <v>2314</v>
          </cell>
          <cell r="C2326">
            <v>10</v>
          </cell>
          <cell r="D2326" t="str">
            <v>17-0907-P5R2_F18_2G_4</v>
          </cell>
          <cell r="E2326" t="str">
            <v>17-0907-P5R2</v>
          </cell>
          <cell r="F2326" t="str">
            <v>F18</v>
          </cell>
          <cell r="G2326" t="str">
            <v>2G</v>
          </cell>
          <cell r="H2326">
            <v>4</v>
          </cell>
          <cell r="I2326" t="str">
            <v>AFFF1-ARCTIC 3% MIL-SPEC AFFF-Solberg</v>
          </cell>
          <cell r="J2326">
            <v>2.0086649430489347E-4</v>
          </cell>
          <cell r="K2326" t="str">
            <v>G</v>
          </cell>
          <cell r="L2326">
            <v>2</v>
          </cell>
          <cell r="M2326">
            <v>96</v>
          </cell>
          <cell r="N2326">
            <v>5</v>
          </cell>
          <cell r="O2326" t="str">
            <v xml:space="preserve">Human </v>
          </cell>
          <cell r="P2326" t="str">
            <v>S1500+</v>
          </cell>
          <cell r="Q2326" t="str">
            <v>HepaRG</v>
          </cell>
          <cell r="R2326" t="str">
            <v>2D</v>
          </cell>
          <cell r="S2326" t="str">
            <v>NA</v>
          </cell>
          <cell r="T2326" t="str">
            <v>NA</v>
          </cell>
          <cell r="U2326" t="str">
            <v>NA</v>
          </cell>
        </row>
        <row r="2327">
          <cell r="A2327" t="str">
            <v>Plate10-F19</v>
          </cell>
          <cell r="B2327">
            <v>2317</v>
          </cell>
          <cell r="C2327">
            <v>10</v>
          </cell>
          <cell r="D2327" t="str">
            <v>17-0907-P5R2_F19_2H_3</v>
          </cell>
          <cell r="E2327" t="str">
            <v>17-0907-P5R2</v>
          </cell>
          <cell r="F2327" t="str">
            <v>F19</v>
          </cell>
          <cell r="G2327" t="str">
            <v>2H</v>
          </cell>
          <cell r="H2327">
            <v>3</v>
          </cell>
          <cell r="I2327" t="str">
            <v>AFFF1-ARCTIC 3% MIL-SPEC AFFF-Solberg</v>
          </cell>
          <cell r="J2327">
            <v>6.356534629901692E-5</v>
          </cell>
          <cell r="K2327" t="str">
            <v>H</v>
          </cell>
          <cell r="L2327">
            <v>2</v>
          </cell>
          <cell r="M2327">
            <v>96</v>
          </cell>
          <cell r="N2327">
            <v>5</v>
          </cell>
          <cell r="O2327" t="str">
            <v xml:space="preserve">Human </v>
          </cell>
          <cell r="P2327" t="str">
            <v>S1500+</v>
          </cell>
          <cell r="Q2327" t="str">
            <v>HepaRG</v>
          </cell>
          <cell r="R2327" t="str">
            <v>2D</v>
          </cell>
          <cell r="S2327" t="str">
            <v>NA</v>
          </cell>
          <cell r="T2327" t="str">
            <v>NA</v>
          </cell>
          <cell r="U2327" t="str">
            <v>NA</v>
          </cell>
        </row>
        <row r="2328">
          <cell r="A2328" t="str">
            <v>Plate10-F20</v>
          </cell>
          <cell r="B2328">
            <v>2318</v>
          </cell>
          <cell r="C2328">
            <v>10</v>
          </cell>
          <cell r="D2328" t="str">
            <v>17-0907-P5R2_F20_2H_4</v>
          </cell>
          <cell r="E2328" t="str">
            <v>17-0907-P5R2</v>
          </cell>
          <cell r="F2328" t="str">
            <v>F20</v>
          </cell>
          <cell r="G2328" t="str">
            <v>2H</v>
          </cell>
          <cell r="H2328">
            <v>4</v>
          </cell>
          <cell r="I2328" t="str">
            <v>AFFF1-ARCTIC 3% MIL-SPEC AFFF-Solberg</v>
          </cell>
          <cell r="J2328">
            <v>6.356534629901692E-5</v>
          </cell>
          <cell r="K2328" t="str">
            <v>H</v>
          </cell>
          <cell r="L2328">
            <v>2</v>
          </cell>
          <cell r="M2328">
            <v>96</v>
          </cell>
          <cell r="N2328">
            <v>5</v>
          </cell>
          <cell r="O2328" t="str">
            <v xml:space="preserve">Human </v>
          </cell>
          <cell r="P2328" t="str">
            <v>S1500+</v>
          </cell>
          <cell r="Q2328" t="str">
            <v>HepaRG</v>
          </cell>
          <cell r="R2328" t="str">
            <v>2D</v>
          </cell>
          <cell r="S2328" t="str">
            <v>NA</v>
          </cell>
          <cell r="T2328" t="str">
            <v>NA</v>
          </cell>
          <cell r="U2328" t="str">
            <v>NA</v>
          </cell>
        </row>
        <row r="2329">
          <cell r="A2329" t="str">
            <v>Plate10-F21</v>
          </cell>
          <cell r="B2329">
            <v>2321</v>
          </cell>
          <cell r="C2329">
            <v>10</v>
          </cell>
          <cell r="D2329" t="str">
            <v>17-0907-P5R2_F21_2I_3</v>
          </cell>
          <cell r="E2329" t="str">
            <v>17-0907-P5R2</v>
          </cell>
          <cell r="F2329" t="str">
            <v>F21</v>
          </cell>
          <cell r="G2329" t="str">
            <v>2I</v>
          </cell>
          <cell r="H2329">
            <v>3</v>
          </cell>
          <cell r="I2329" t="str">
            <v>AFFF1-ARCTIC 3% MIL-SPEC AFFF-Solberg</v>
          </cell>
          <cell r="J2329">
            <v>2.0115615917410416E-5</v>
          </cell>
          <cell r="K2329" t="str">
            <v>I</v>
          </cell>
          <cell r="L2329">
            <v>2</v>
          </cell>
          <cell r="M2329">
            <v>96</v>
          </cell>
          <cell r="N2329">
            <v>5</v>
          </cell>
          <cell r="O2329" t="str">
            <v xml:space="preserve">Human </v>
          </cell>
          <cell r="P2329" t="str">
            <v>S1500+</v>
          </cell>
          <cell r="Q2329" t="str">
            <v>HepaRG</v>
          </cell>
          <cell r="R2329" t="str">
            <v>2D</v>
          </cell>
          <cell r="S2329" t="str">
            <v>NA</v>
          </cell>
          <cell r="T2329" t="str">
            <v>NA</v>
          </cell>
          <cell r="U2329" t="str">
            <v>NA</v>
          </cell>
        </row>
        <row r="2330">
          <cell r="A2330" t="str">
            <v>Plate10-F22</v>
          </cell>
          <cell r="B2330">
            <v>2322</v>
          </cell>
          <cell r="C2330">
            <v>10</v>
          </cell>
          <cell r="D2330" t="str">
            <v>17-0907-P5R2_F22_2I_4</v>
          </cell>
          <cell r="E2330" t="str">
            <v>17-0907-P5R2</v>
          </cell>
          <cell r="F2330" t="str">
            <v>F22</v>
          </cell>
          <cell r="G2330" t="str">
            <v>2I</v>
          </cell>
          <cell r="H2330">
            <v>4</v>
          </cell>
          <cell r="I2330" t="str">
            <v>AFFF1-ARCTIC 3% MIL-SPEC AFFF-Solberg</v>
          </cell>
          <cell r="J2330">
            <v>2.0115615917410416E-5</v>
          </cell>
          <cell r="K2330" t="str">
            <v>I</v>
          </cell>
          <cell r="L2330">
            <v>2</v>
          </cell>
          <cell r="M2330">
            <v>96</v>
          </cell>
          <cell r="N2330">
            <v>5</v>
          </cell>
          <cell r="O2330" t="str">
            <v xml:space="preserve">Human </v>
          </cell>
          <cell r="P2330" t="str">
            <v>S1500+</v>
          </cell>
          <cell r="Q2330" t="str">
            <v>HepaRG</v>
          </cell>
          <cell r="R2330" t="str">
            <v>2D</v>
          </cell>
          <cell r="S2330" t="str">
            <v>NA</v>
          </cell>
          <cell r="T2330" t="str">
            <v>NA</v>
          </cell>
          <cell r="U2330" t="str">
            <v>NA</v>
          </cell>
        </row>
        <row r="2331">
          <cell r="A2331" t="str">
            <v>Plate10-F3</v>
          </cell>
          <cell r="B2331">
            <v>2289</v>
          </cell>
          <cell r="C2331">
            <v>10</v>
          </cell>
          <cell r="D2331" t="str">
            <v>17-0907-P5R2_F3_2A_3</v>
          </cell>
          <cell r="E2331" t="str">
            <v>17-0907-P5R2</v>
          </cell>
          <cell r="F2331" t="str">
            <v>F3</v>
          </cell>
          <cell r="G2331" t="str">
            <v>2A</v>
          </cell>
          <cell r="H2331">
            <v>3</v>
          </cell>
          <cell r="I2331" t="str">
            <v>AFFF1-ARCTIC 3% MIL-SPEC AFFF-Solberg</v>
          </cell>
          <cell r="J2331">
            <v>0.2</v>
          </cell>
          <cell r="K2331" t="str">
            <v>A</v>
          </cell>
          <cell r="L2331">
            <v>2</v>
          </cell>
          <cell r="M2331">
            <v>96</v>
          </cell>
          <cell r="N2331">
            <v>5</v>
          </cell>
          <cell r="O2331" t="str">
            <v xml:space="preserve">Human </v>
          </cell>
          <cell r="P2331" t="str">
            <v>S1500+</v>
          </cell>
          <cell r="Q2331" t="str">
            <v>HepaRG</v>
          </cell>
          <cell r="R2331" t="str">
            <v>2D</v>
          </cell>
          <cell r="S2331" t="str">
            <v>NA</v>
          </cell>
          <cell r="T2331" t="str">
            <v>NA</v>
          </cell>
          <cell r="U2331" t="str">
            <v>NA</v>
          </cell>
        </row>
        <row r="2332">
          <cell r="A2332" t="str">
            <v>Plate10-F4</v>
          </cell>
          <cell r="B2332">
            <v>2290</v>
          </cell>
          <cell r="C2332">
            <v>10</v>
          </cell>
          <cell r="D2332" t="str">
            <v>17-0907-P5R2_F4_2A_4</v>
          </cell>
          <cell r="E2332" t="str">
            <v>17-0907-P5R2</v>
          </cell>
          <cell r="F2332" t="str">
            <v>F4</v>
          </cell>
          <cell r="G2332" t="str">
            <v>2A</v>
          </cell>
          <cell r="H2332">
            <v>4</v>
          </cell>
          <cell r="I2332" t="str">
            <v>AFFF1-ARCTIC 3% MIL-SPEC AFFF-Solberg</v>
          </cell>
          <cell r="J2332">
            <v>0.2</v>
          </cell>
          <cell r="K2332" t="str">
            <v>A</v>
          </cell>
          <cell r="L2332">
            <v>2</v>
          </cell>
          <cell r="M2332">
            <v>96</v>
          </cell>
          <cell r="N2332">
            <v>5</v>
          </cell>
          <cell r="O2332" t="str">
            <v xml:space="preserve">Human </v>
          </cell>
          <cell r="P2332" t="str">
            <v>S1500+</v>
          </cell>
          <cell r="Q2332" t="str">
            <v>HepaRG</v>
          </cell>
          <cell r="R2332" t="str">
            <v>2D</v>
          </cell>
          <cell r="S2332" t="str">
            <v>NA</v>
          </cell>
          <cell r="T2332" t="str">
            <v>NA</v>
          </cell>
          <cell r="U2332" t="str">
            <v>NA</v>
          </cell>
        </row>
        <row r="2333">
          <cell r="A2333" t="str">
            <v>Plate10-F5</v>
          </cell>
          <cell r="B2333">
            <v>2293</v>
          </cell>
          <cell r="C2333">
            <v>10</v>
          </cell>
          <cell r="D2333" t="str">
            <v>17-0907-P5R2_F5_2B_3</v>
          </cell>
          <cell r="E2333" t="str">
            <v>17-0907-P5R2</v>
          </cell>
          <cell r="F2333" t="str">
            <v>F5</v>
          </cell>
          <cell r="G2333" t="str">
            <v>2B</v>
          </cell>
          <cell r="H2333">
            <v>3</v>
          </cell>
          <cell r="I2333" t="str">
            <v>AFFF1-ARCTIC 3% MIL-SPEC AFFF-Solberg</v>
          </cell>
          <cell r="J2333">
            <v>6.3291139240506333E-2</v>
          </cell>
          <cell r="K2333" t="str">
            <v>B</v>
          </cell>
          <cell r="L2333">
            <v>2</v>
          </cell>
          <cell r="M2333">
            <v>96</v>
          </cell>
          <cell r="N2333">
            <v>5</v>
          </cell>
          <cell r="O2333" t="str">
            <v xml:space="preserve">Human </v>
          </cell>
          <cell r="P2333" t="str">
            <v>S1500+</v>
          </cell>
          <cell r="Q2333" t="str">
            <v>HepaRG</v>
          </cell>
          <cell r="R2333" t="str">
            <v>2D</v>
          </cell>
          <cell r="S2333" t="str">
            <v>NA</v>
          </cell>
          <cell r="T2333" t="str">
            <v>NA</v>
          </cell>
          <cell r="U2333" t="str">
            <v>NA</v>
          </cell>
        </row>
        <row r="2334">
          <cell r="A2334" t="str">
            <v>Plate10-F6</v>
          </cell>
          <cell r="B2334">
            <v>2294</v>
          </cell>
          <cell r="C2334">
            <v>10</v>
          </cell>
          <cell r="D2334" t="str">
            <v>17-0907-P5R2_F6_2B_4</v>
          </cell>
          <cell r="E2334" t="str">
            <v>17-0907-P5R2</v>
          </cell>
          <cell r="F2334" t="str">
            <v>F6</v>
          </cell>
          <cell r="G2334" t="str">
            <v>2B</v>
          </cell>
          <cell r="H2334">
            <v>4</v>
          </cell>
          <cell r="I2334" t="str">
            <v>AFFF1-ARCTIC 3% MIL-SPEC AFFF-Solberg</v>
          </cell>
          <cell r="J2334">
            <v>6.3291139240506333E-2</v>
          </cell>
          <cell r="K2334" t="str">
            <v>B</v>
          </cell>
          <cell r="L2334">
            <v>2</v>
          </cell>
          <cell r="M2334">
            <v>96</v>
          </cell>
          <cell r="N2334">
            <v>5</v>
          </cell>
          <cell r="O2334" t="str">
            <v xml:space="preserve">Human </v>
          </cell>
          <cell r="P2334" t="str">
            <v>S1500+</v>
          </cell>
          <cell r="Q2334" t="str">
            <v>HepaRG</v>
          </cell>
          <cell r="R2334" t="str">
            <v>2D</v>
          </cell>
          <cell r="S2334" t="str">
            <v>NA</v>
          </cell>
          <cell r="T2334" t="str">
            <v>NA</v>
          </cell>
          <cell r="U2334" t="str">
            <v>NA</v>
          </cell>
        </row>
        <row r="2335">
          <cell r="A2335" t="str">
            <v>Plate10-F7</v>
          </cell>
          <cell r="B2335">
            <v>2297</v>
          </cell>
          <cell r="C2335">
            <v>10</v>
          </cell>
          <cell r="D2335" t="str">
            <v>17-0907-P5R2_F7_2C_3</v>
          </cell>
          <cell r="E2335" t="str">
            <v>17-0907-P5R2</v>
          </cell>
          <cell r="F2335" t="str">
            <v>F7</v>
          </cell>
          <cell r="G2335" t="str">
            <v>2C</v>
          </cell>
          <cell r="H2335">
            <v>3</v>
          </cell>
          <cell r="I2335" t="str">
            <v>AFFF1-ARCTIC 3% MIL-SPEC AFFF-Solberg</v>
          </cell>
          <cell r="J2335">
            <v>2.0028841531805799E-2</v>
          </cell>
          <cell r="K2335" t="str">
            <v>C</v>
          </cell>
          <cell r="L2335">
            <v>2</v>
          </cell>
          <cell r="M2335">
            <v>96</v>
          </cell>
          <cell r="N2335">
            <v>5</v>
          </cell>
          <cell r="O2335" t="str">
            <v xml:space="preserve">Human </v>
          </cell>
          <cell r="P2335" t="str">
            <v>S1500+</v>
          </cell>
          <cell r="Q2335" t="str">
            <v>HepaRG</v>
          </cell>
          <cell r="R2335" t="str">
            <v>2D</v>
          </cell>
          <cell r="S2335" t="str">
            <v>NA</v>
          </cell>
          <cell r="T2335" t="str">
            <v>NA</v>
          </cell>
          <cell r="U2335" t="str">
            <v>NA</v>
          </cell>
        </row>
        <row r="2336">
          <cell r="A2336" t="str">
            <v>Plate10-F8</v>
          </cell>
          <cell r="B2336">
            <v>2298</v>
          </cell>
          <cell r="C2336">
            <v>10</v>
          </cell>
          <cell r="D2336" t="str">
            <v>17-0907-P5R2_F8_2C_4</v>
          </cell>
          <cell r="E2336" t="str">
            <v>17-0907-P5R2</v>
          </cell>
          <cell r="F2336" t="str">
            <v>F8</v>
          </cell>
          <cell r="G2336" t="str">
            <v>2C</v>
          </cell>
          <cell r="H2336">
            <v>4</v>
          </cell>
          <cell r="I2336" t="str">
            <v>AFFF1-ARCTIC 3% MIL-SPEC AFFF-Solberg</v>
          </cell>
          <cell r="J2336">
            <v>2.0028841531805799E-2</v>
          </cell>
          <cell r="K2336" t="str">
            <v>C</v>
          </cell>
          <cell r="L2336">
            <v>2</v>
          </cell>
          <cell r="M2336">
            <v>96</v>
          </cell>
          <cell r="N2336">
            <v>5</v>
          </cell>
          <cell r="O2336" t="str">
            <v xml:space="preserve">Human </v>
          </cell>
          <cell r="P2336" t="str">
            <v>S1500+</v>
          </cell>
          <cell r="Q2336" t="str">
            <v>HepaRG</v>
          </cell>
          <cell r="R2336" t="str">
            <v>2D</v>
          </cell>
          <cell r="S2336" t="str">
            <v>NA</v>
          </cell>
          <cell r="T2336" t="str">
            <v>NA</v>
          </cell>
          <cell r="U2336" t="str">
            <v>NA</v>
          </cell>
        </row>
        <row r="2337">
          <cell r="A2337" t="str">
            <v>Plate10-F9</v>
          </cell>
          <cell r="B2337">
            <v>2301</v>
          </cell>
          <cell r="C2337">
            <v>10</v>
          </cell>
          <cell r="D2337" t="str">
            <v>17-0907-P5R2_F9_2D_3</v>
          </cell>
          <cell r="E2337" t="str">
            <v>17-0907-P5R2</v>
          </cell>
          <cell r="F2337" t="str">
            <v>F9</v>
          </cell>
          <cell r="G2337" t="str">
            <v>2D</v>
          </cell>
          <cell r="H2337">
            <v>3</v>
          </cell>
          <cell r="I2337" t="str">
            <v>AFFF1-ARCTIC 3% MIL-SPEC AFFF-Solberg</v>
          </cell>
          <cell r="J2337">
            <v>6.3382409910777843E-3</v>
          </cell>
          <cell r="K2337" t="str">
            <v>D</v>
          </cell>
          <cell r="L2337">
            <v>2</v>
          </cell>
          <cell r="M2337">
            <v>96</v>
          </cell>
          <cell r="N2337">
            <v>5</v>
          </cell>
          <cell r="O2337" t="str">
            <v xml:space="preserve">Human </v>
          </cell>
          <cell r="P2337" t="str">
            <v>S1500+</v>
          </cell>
          <cell r="Q2337" t="str">
            <v>HepaRG</v>
          </cell>
          <cell r="R2337" t="str">
            <v>2D</v>
          </cell>
          <cell r="S2337" t="str">
            <v>NA</v>
          </cell>
          <cell r="T2337" t="str">
            <v>NA</v>
          </cell>
          <cell r="U2337" t="str">
            <v>NA</v>
          </cell>
        </row>
        <row r="2338">
          <cell r="A2338" t="str">
            <v>Plate10-G1</v>
          </cell>
          <cell r="B2338">
            <v>2497</v>
          </cell>
          <cell r="C2338">
            <v>10</v>
          </cell>
          <cell r="D2338" t="str">
            <v>17-0907-P5R2_G1_NTP- CONTROL-7_1</v>
          </cell>
          <cell r="E2338" t="str">
            <v>17-0907-P5R2</v>
          </cell>
          <cell r="F2338" t="str">
            <v>G1</v>
          </cell>
          <cell r="G2338" t="str">
            <v>NTP- CONTROL-7</v>
          </cell>
          <cell r="H2338">
            <v>1</v>
          </cell>
          <cell r="I2338" t="str">
            <v>Lysate control2</v>
          </cell>
          <cell r="J2338" t="str">
            <v>NA</v>
          </cell>
          <cell r="K2338" t="str">
            <v>NA</v>
          </cell>
          <cell r="L2338">
            <v>2</v>
          </cell>
          <cell r="M2338">
            <v>96</v>
          </cell>
          <cell r="N2338">
            <v>5</v>
          </cell>
          <cell r="O2338" t="str">
            <v xml:space="preserve">Human </v>
          </cell>
          <cell r="P2338" t="str">
            <v>S1500+</v>
          </cell>
          <cell r="Q2338" t="str">
            <v>HepaRG</v>
          </cell>
          <cell r="R2338" t="str">
            <v>2D</v>
          </cell>
          <cell r="S2338" t="str">
            <v>NA</v>
          </cell>
          <cell r="T2338" t="str">
            <v>NA</v>
          </cell>
          <cell r="U2338" t="str">
            <v>NA</v>
          </cell>
        </row>
        <row r="2339">
          <cell r="A2339" t="str">
            <v>Plate10-G10</v>
          </cell>
          <cell r="B2339">
            <v>2336</v>
          </cell>
          <cell r="C2339">
            <v>10</v>
          </cell>
          <cell r="D2339" t="str">
            <v>17-0907-P5R2_G10_3D_2</v>
          </cell>
          <cell r="E2339" t="str">
            <v>17-0907-P5R2</v>
          </cell>
          <cell r="F2339" t="str">
            <v>G10</v>
          </cell>
          <cell r="G2339" t="str">
            <v>3D</v>
          </cell>
          <cell r="H2339">
            <v>2</v>
          </cell>
          <cell r="I2339" t="str">
            <v>AFFF2-ANSULITE AFC-3MS 3% AFFF-CHEMGUARD</v>
          </cell>
          <cell r="J2339">
            <v>1.901472297323335E-3</v>
          </cell>
          <cell r="K2339" t="str">
            <v>D</v>
          </cell>
          <cell r="L2339">
            <v>2</v>
          </cell>
          <cell r="M2339">
            <v>96</v>
          </cell>
          <cell r="N2339">
            <v>5</v>
          </cell>
          <cell r="O2339" t="str">
            <v xml:space="preserve">Human </v>
          </cell>
          <cell r="P2339" t="str">
            <v>S1500+</v>
          </cell>
          <cell r="Q2339" t="str">
            <v>HepaRG</v>
          </cell>
          <cell r="R2339" t="str">
            <v>2D</v>
          </cell>
          <cell r="S2339" t="str">
            <v>NA</v>
          </cell>
          <cell r="T2339" t="str">
            <v>NA</v>
          </cell>
          <cell r="U2339" t="str">
            <v>NA</v>
          </cell>
        </row>
        <row r="2340">
          <cell r="A2340" t="str">
            <v>Plate10-G11</v>
          </cell>
          <cell r="B2340">
            <v>2339</v>
          </cell>
          <cell r="C2340">
            <v>10</v>
          </cell>
          <cell r="D2340" t="str">
            <v>17-0907-P5R2_G11_3E_1</v>
          </cell>
          <cell r="E2340" t="str">
            <v>17-0907-P5R2</v>
          </cell>
          <cell r="F2340" t="str">
            <v>G11</v>
          </cell>
          <cell r="G2340" t="str">
            <v>3E</v>
          </cell>
          <cell r="H2340">
            <v>1</v>
          </cell>
          <cell r="I2340" t="str">
            <v>AFFF2-ANSULITE AFC-3MS 3% AFFF-CHEMGUARD</v>
          </cell>
          <cell r="J2340">
            <v>6.0173173965928325E-4</v>
          </cell>
          <cell r="K2340" t="str">
            <v>E</v>
          </cell>
          <cell r="L2340">
            <v>2</v>
          </cell>
          <cell r="M2340">
            <v>96</v>
          </cell>
          <cell r="N2340">
            <v>5</v>
          </cell>
          <cell r="O2340" t="str">
            <v xml:space="preserve">Human </v>
          </cell>
          <cell r="P2340" t="str">
            <v>S1500+</v>
          </cell>
          <cell r="Q2340" t="str">
            <v>HepaRG</v>
          </cell>
          <cell r="R2340" t="str">
            <v>2D</v>
          </cell>
          <cell r="S2340" t="str">
            <v>NA</v>
          </cell>
          <cell r="T2340" t="str">
            <v>NA</v>
          </cell>
          <cell r="U2340" t="str">
            <v>NA</v>
          </cell>
        </row>
        <row r="2341">
          <cell r="A2341" t="str">
            <v>Plate10-G12</v>
          </cell>
          <cell r="B2341">
            <v>2340</v>
          </cell>
          <cell r="C2341">
            <v>10</v>
          </cell>
          <cell r="D2341" t="str">
            <v>17-0907-P5R2_G12_3E_2</v>
          </cell>
          <cell r="E2341" t="str">
            <v>17-0907-P5R2</v>
          </cell>
          <cell r="F2341" t="str">
            <v>G12</v>
          </cell>
          <cell r="G2341" t="str">
            <v>3E</v>
          </cell>
          <cell r="H2341">
            <v>2</v>
          </cell>
          <cell r="I2341" t="str">
            <v>AFFF2-ANSULITE AFC-3MS 3% AFFF-CHEMGUARD</v>
          </cell>
          <cell r="J2341">
            <v>6.0173173965928325E-4</v>
          </cell>
          <cell r="K2341" t="str">
            <v>E</v>
          </cell>
          <cell r="L2341">
            <v>2</v>
          </cell>
          <cell r="M2341">
            <v>96</v>
          </cell>
          <cell r="N2341">
            <v>5</v>
          </cell>
          <cell r="O2341" t="str">
            <v xml:space="preserve">Human </v>
          </cell>
          <cell r="P2341" t="str">
            <v>S1500+</v>
          </cell>
          <cell r="Q2341" t="str">
            <v>HepaRG</v>
          </cell>
          <cell r="R2341" t="str">
            <v>2D</v>
          </cell>
          <cell r="S2341" t="str">
            <v>NA</v>
          </cell>
          <cell r="T2341" t="str">
            <v>NA</v>
          </cell>
          <cell r="U2341" t="str">
            <v>NA</v>
          </cell>
        </row>
        <row r="2342">
          <cell r="A2342" t="str">
            <v>Plate10-G13</v>
          </cell>
          <cell r="B2342">
            <v>2475</v>
          </cell>
          <cell r="C2342">
            <v>10</v>
          </cell>
          <cell r="D2342" t="str">
            <v>17-0907-P5R2_G13_Media _1</v>
          </cell>
          <cell r="E2342" t="str">
            <v>17-0907-P5R2</v>
          </cell>
          <cell r="F2342" t="str">
            <v>G13</v>
          </cell>
          <cell r="G2342" t="str">
            <v>Media</v>
          </cell>
          <cell r="H2342">
            <v>1</v>
          </cell>
          <cell r="I2342" t="str">
            <v>Media control</v>
          </cell>
          <cell r="J2342">
            <v>0</v>
          </cell>
          <cell r="K2342" t="str">
            <v>NA</v>
          </cell>
          <cell r="L2342">
            <v>2</v>
          </cell>
          <cell r="M2342">
            <v>96</v>
          </cell>
          <cell r="N2342">
            <v>5</v>
          </cell>
          <cell r="O2342" t="str">
            <v xml:space="preserve">Human </v>
          </cell>
          <cell r="P2342" t="str">
            <v>S1500+</v>
          </cell>
          <cell r="Q2342" t="str">
            <v>HepaRG</v>
          </cell>
          <cell r="R2342" t="str">
            <v>2D</v>
          </cell>
          <cell r="S2342" t="str">
            <v>NA</v>
          </cell>
          <cell r="T2342" t="str">
            <v>NA</v>
          </cell>
          <cell r="U2342" t="str">
            <v>NA</v>
          </cell>
        </row>
        <row r="2343">
          <cell r="A2343" t="str">
            <v>Plate10-G14</v>
          </cell>
          <cell r="B2343">
            <v>2476</v>
          </cell>
          <cell r="C2343">
            <v>10</v>
          </cell>
          <cell r="D2343" t="str">
            <v>17-0907-P5R2_G14_Media _2</v>
          </cell>
          <cell r="E2343" t="str">
            <v>17-0907-P5R2</v>
          </cell>
          <cell r="F2343" t="str">
            <v>G14</v>
          </cell>
          <cell r="G2343" t="str">
            <v>Media</v>
          </cell>
          <cell r="H2343">
            <v>2</v>
          </cell>
          <cell r="I2343" t="str">
            <v>Media control</v>
          </cell>
          <cell r="J2343">
            <v>0</v>
          </cell>
          <cell r="K2343" t="str">
            <v>NA</v>
          </cell>
          <cell r="L2343">
            <v>2</v>
          </cell>
          <cell r="M2343">
            <v>96</v>
          </cell>
          <cell r="N2343">
            <v>5</v>
          </cell>
          <cell r="O2343" t="str">
            <v xml:space="preserve">Human </v>
          </cell>
          <cell r="P2343" t="str">
            <v>S1500+</v>
          </cell>
          <cell r="Q2343" t="str">
            <v>HepaRG</v>
          </cell>
          <cell r="R2343" t="str">
            <v>2D</v>
          </cell>
          <cell r="S2343" t="str">
            <v>NA</v>
          </cell>
          <cell r="T2343" t="str">
            <v>NA</v>
          </cell>
          <cell r="U2343" t="str">
            <v>NA</v>
          </cell>
        </row>
        <row r="2344">
          <cell r="A2344" t="str">
            <v>Plate10-G15</v>
          </cell>
          <cell r="B2344">
            <v>2343</v>
          </cell>
          <cell r="C2344">
            <v>10</v>
          </cell>
          <cell r="D2344" t="str">
            <v>17-0907-P5R2_G15_3F_1</v>
          </cell>
          <cell r="E2344" t="str">
            <v>17-0907-P5R2</v>
          </cell>
          <cell r="F2344" t="str">
            <v>G15</v>
          </cell>
          <cell r="G2344" t="str">
            <v>3F</v>
          </cell>
          <cell r="H2344">
            <v>1</v>
          </cell>
          <cell r="I2344" t="str">
            <v>AFFF2-ANSULITE AFC-3MS 3% AFFF-CHEMGUARD</v>
          </cell>
          <cell r="J2344">
            <v>1.9042143660103898E-4</v>
          </cell>
          <cell r="K2344" t="str">
            <v>F</v>
          </cell>
          <cell r="L2344">
            <v>2</v>
          </cell>
          <cell r="M2344">
            <v>96</v>
          </cell>
          <cell r="N2344">
            <v>5</v>
          </cell>
          <cell r="O2344" t="str">
            <v xml:space="preserve">Human </v>
          </cell>
          <cell r="P2344" t="str">
            <v>S1500+</v>
          </cell>
          <cell r="Q2344" t="str">
            <v>HepaRG</v>
          </cell>
          <cell r="R2344" t="str">
            <v>2D</v>
          </cell>
          <cell r="S2344" t="str">
            <v>NA</v>
          </cell>
          <cell r="T2344" t="str">
            <v>NA</v>
          </cell>
          <cell r="U2344" t="str">
            <v>NA</v>
          </cell>
        </row>
        <row r="2345">
          <cell r="A2345" t="str">
            <v>Plate10-G16</v>
          </cell>
          <cell r="B2345">
            <v>2344</v>
          </cell>
          <cell r="C2345">
            <v>10</v>
          </cell>
          <cell r="D2345" t="str">
            <v>17-0907-P5R2_G16_3F_2</v>
          </cell>
          <cell r="E2345" t="str">
            <v>17-0907-P5R2</v>
          </cell>
          <cell r="F2345" t="str">
            <v>G16</v>
          </cell>
          <cell r="G2345" t="str">
            <v>3F</v>
          </cell>
          <cell r="H2345">
            <v>2</v>
          </cell>
          <cell r="I2345" t="str">
            <v>AFFF2-ANSULITE AFC-3MS 3% AFFF-CHEMGUARD</v>
          </cell>
          <cell r="J2345">
            <v>1.9042143660103898E-4</v>
          </cell>
          <cell r="K2345" t="str">
            <v>F</v>
          </cell>
          <cell r="L2345">
            <v>2</v>
          </cell>
          <cell r="M2345">
            <v>96</v>
          </cell>
          <cell r="N2345">
            <v>5</v>
          </cell>
          <cell r="O2345" t="str">
            <v xml:space="preserve">Human </v>
          </cell>
          <cell r="P2345" t="str">
            <v>S1500+</v>
          </cell>
          <cell r="Q2345" t="str">
            <v>HepaRG</v>
          </cell>
          <cell r="R2345" t="str">
            <v>2D</v>
          </cell>
          <cell r="S2345" t="str">
            <v>NA</v>
          </cell>
          <cell r="T2345" t="str">
            <v>NA</v>
          </cell>
          <cell r="U2345" t="str">
            <v>NA</v>
          </cell>
        </row>
        <row r="2346">
          <cell r="A2346" t="str">
            <v>Plate10-G17</v>
          </cell>
          <cell r="B2346">
            <v>2347</v>
          </cell>
          <cell r="C2346">
            <v>10</v>
          </cell>
          <cell r="D2346" t="str">
            <v>17-0907-P5R2_G17_3G_1</v>
          </cell>
          <cell r="E2346" t="str">
            <v>17-0907-P5R2</v>
          </cell>
          <cell r="F2346" t="str">
            <v>G17</v>
          </cell>
          <cell r="G2346" t="str">
            <v>3G</v>
          </cell>
          <cell r="H2346">
            <v>1</v>
          </cell>
          <cell r="I2346" t="str">
            <v>AFFF2-ANSULITE AFC-3MS 3% AFFF-CHEMGUARD</v>
          </cell>
          <cell r="J2346">
            <v>6.0259948291468029E-5</v>
          </cell>
          <cell r="K2346" t="str">
            <v>G</v>
          </cell>
          <cell r="L2346">
            <v>2</v>
          </cell>
          <cell r="M2346">
            <v>96</v>
          </cell>
          <cell r="N2346">
            <v>5</v>
          </cell>
          <cell r="O2346" t="str">
            <v xml:space="preserve">Human </v>
          </cell>
          <cell r="P2346" t="str">
            <v>S1500+</v>
          </cell>
          <cell r="Q2346" t="str">
            <v>HepaRG</v>
          </cell>
          <cell r="R2346" t="str">
            <v>2D</v>
          </cell>
          <cell r="S2346" t="str">
            <v>NA</v>
          </cell>
          <cell r="T2346" t="str">
            <v>NA</v>
          </cell>
          <cell r="U2346" t="str">
            <v>NA</v>
          </cell>
        </row>
        <row r="2347">
          <cell r="A2347" t="str">
            <v>Plate10-G18</v>
          </cell>
          <cell r="B2347">
            <v>2348</v>
          </cell>
          <cell r="C2347">
            <v>10</v>
          </cell>
          <cell r="D2347" t="str">
            <v>17-0907-P5R2_G18_3G_2</v>
          </cell>
          <cell r="E2347" t="str">
            <v>17-0907-P5R2</v>
          </cell>
          <cell r="F2347" t="str">
            <v>G18</v>
          </cell>
          <cell r="G2347" t="str">
            <v>3G</v>
          </cell>
          <cell r="H2347">
            <v>2</v>
          </cell>
          <cell r="I2347" t="str">
            <v>AFFF2-ANSULITE AFC-3MS 3% AFFF-CHEMGUARD</v>
          </cell>
          <cell r="J2347">
            <v>6.0259948291468029E-5</v>
          </cell>
          <cell r="K2347" t="str">
            <v>G</v>
          </cell>
          <cell r="L2347">
            <v>2</v>
          </cell>
          <cell r="M2347">
            <v>96</v>
          </cell>
          <cell r="N2347">
            <v>5</v>
          </cell>
          <cell r="O2347" t="str">
            <v xml:space="preserve">Human </v>
          </cell>
          <cell r="P2347" t="str">
            <v>S1500+</v>
          </cell>
          <cell r="Q2347" t="str">
            <v>HepaRG</v>
          </cell>
          <cell r="R2347" t="str">
            <v>2D</v>
          </cell>
          <cell r="S2347" t="str">
            <v>NA</v>
          </cell>
          <cell r="T2347" t="str">
            <v>NA</v>
          </cell>
          <cell r="U2347" t="str">
            <v>NA</v>
          </cell>
        </row>
        <row r="2348">
          <cell r="A2348" t="str">
            <v>Plate10-G19</v>
          </cell>
          <cell r="B2348">
            <v>2351</v>
          </cell>
          <cell r="C2348">
            <v>10</v>
          </cell>
          <cell r="D2348" t="str">
            <v>17-0907-P5R2_G19_3H_1</v>
          </cell>
          <cell r="E2348" t="str">
            <v>17-0907-P5R2</v>
          </cell>
          <cell r="F2348" t="str">
            <v>G19</v>
          </cell>
          <cell r="G2348" t="str">
            <v>3H</v>
          </cell>
          <cell r="H2348">
            <v>1</v>
          </cell>
          <cell r="I2348" t="str">
            <v>AFFF2-ANSULITE AFC-3MS 3% AFFF-CHEMGUARD</v>
          </cell>
          <cell r="J2348">
            <v>1.9069603889705071E-5</v>
          </cell>
          <cell r="K2348" t="str">
            <v>H</v>
          </cell>
          <cell r="L2348">
            <v>2</v>
          </cell>
          <cell r="M2348">
            <v>96</v>
          </cell>
          <cell r="N2348">
            <v>5</v>
          </cell>
          <cell r="O2348" t="str">
            <v xml:space="preserve">Human </v>
          </cell>
          <cell r="P2348" t="str">
            <v>S1500+</v>
          </cell>
          <cell r="Q2348" t="str">
            <v>HepaRG</v>
          </cell>
          <cell r="R2348" t="str">
            <v>2D</v>
          </cell>
          <cell r="S2348" t="str">
            <v>NA</v>
          </cell>
          <cell r="T2348" t="str">
            <v>NA</v>
          </cell>
          <cell r="U2348" t="str">
            <v>NA</v>
          </cell>
        </row>
        <row r="2349">
          <cell r="A2349" t="str">
            <v>Plate10-G20</v>
          </cell>
          <cell r="B2349">
            <v>2352</v>
          </cell>
          <cell r="C2349">
            <v>10</v>
          </cell>
          <cell r="D2349" t="str">
            <v>17-0907-P5R2_G20_3H_2</v>
          </cell>
          <cell r="E2349" t="str">
            <v>17-0907-P5R2</v>
          </cell>
          <cell r="F2349" t="str">
            <v>G20</v>
          </cell>
          <cell r="G2349" t="str">
            <v>3H</v>
          </cell>
          <cell r="H2349">
            <v>2</v>
          </cell>
          <cell r="I2349" t="str">
            <v>AFFF2-ANSULITE AFC-3MS 3% AFFF-CHEMGUARD</v>
          </cell>
          <cell r="J2349">
            <v>1.9069603889705071E-5</v>
          </cell>
          <cell r="K2349" t="str">
            <v>H</v>
          </cell>
          <cell r="L2349">
            <v>2</v>
          </cell>
          <cell r="M2349">
            <v>96</v>
          </cell>
          <cell r="N2349">
            <v>5</v>
          </cell>
          <cell r="O2349" t="str">
            <v xml:space="preserve">Human </v>
          </cell>
          <cell r="P2349" t="str">
            <v>S1500+</v>
          </cell>
          <cell r="Q2349" t="str">
            <v>HepaRG</v>
          </cell>
          <cell r="R2349" t="str">
            <v>2D</v>
          </cell>
          <cell r="S2349" t="str">
            <v>NA</v>
          </cell>
          <cell r="T2349" t="str">
            <v>NA</v>
          </cell>
          <cell r="U2349" t="str">
            <v>NA</v>
          </cell>
        </row>
        <row r="2350">
          <cell r="A2350" t="str">
            <v>Plate10-G21</v>
          </cell>
          <cell r="B2350">
            <v>2355</v>
          </cell>
          <cell r="C2350">
            <v>10</v>
          </cell>
          <cell r="D2350" t="str">
            <v>17-0907-P5R2_G21_3I_1</v>
          </cell>
          <cell r="E2350" t="str">
            <v>17-0907-P5R2</v>
          </cell>
          <cell r="F2350" t="str">
            <v>G21</v>
          </cell>
          <cell r="G2350" t="str">
            <v>3I</v>
          </cell>
          <cell r="H2350">
            <v>1</v>
          </cell>
          <cell r="I2350" t="str">
            <v>AFFF2-ANSULITE AFC-3MS 3% AFFF-CHEMGUARD</v>
          </cell>
          <cell r="J2350">
            <v>6.0346847752231232E-6</v>
          </cell>
          <cell r="K2350" t="str">
            <v>I</v>
          </cell>
          <cell r="L2350">
            <v>2</v>
          </cell>
          <cell r="M2350">
            <v>96</v>
          </cell>
          <cell r="N2350">
            <v>5</v>
          </cell>
          <cell r="O2350" t="str">
            <v xml:space="preserve">Human </v>
          </cell>
          <cell r="P2350" t="str">
            <v>S1500+</v>
          </cell>
          <cell r="Q2350" t="str">
            <v>HepaRG</v>
          </cell>
          <cell r="R2350" t="str">
            <v>2D</v>
          </cell>
          <cell r="S2350" t="str">
            <v>NA</v>
          </cell>
          <cell r="T2350" t="str">
            <v>NA</v>
          </cell>
          <cell r="U2350" t="str">
            <v>NA</v>
          </cell>
        </row>
        <row r="2351">
          <cell r="A2351" t="str">
            <v>Plate10-G22</v>
          </cell>
          <cell r="B2351">
            <v>2356</v>
          </cell>
          <cell r="C2351">
            <v>10</v>
          </cell>
          <cell r="D2351" t="str">
            <v>17-0907-P5R2_G22_3I_2</v>
          </cell>
          <cell r="E2351" t="str">
            <v>17-0907-P5R2</v>
          </cell>
          <cell r="F2351" t="str">
            <v>G22</v>
          </cell>
          <cell r="G2351" t="str">
            <v>3I</v>
          </cell>
          <cell r="H2351">
            <v>2</v>
          </cell>
          <cell r="I2351" t="str">
            <v>AFFF2-ANSULITE AFC-3MS 3% AFFF-CHEMGUARD</v>
          </cell>
          <cell r="J2351">
            <v>6.0346847752231232E-6</v>
          </cell>
          <cell r="K2351" t="str">
            <v>I</v>
          </cell>
          <cell r="L2351">
            <v>2</v>
          </cell>
          <cell r="M2351">
            <v>96</v>
          </cell>
          <cell r="N2351">
            <v>5</v>
          </cell>
          <cell r="O2351" t="str">
            <v xml:space="preserve">Human </v>
          </cell>
          <cell r="P2351" t="str">
            <v>S1500+</v>
          </cell>
          <cell r="Q2351" t="str">
            <v>HepaRG</v>
          </cell>
          <cell r="R2351" t="str">
            <v>2D</v>
          </cell>
          <cell r="S2351" t="str">
            <v>NA</v>
          </cell>
          <cell r="T2351" t="str">
            <v>NA</v>
          </cell>
          <cell r="U2351" t="str">
            <v>NA</v>
          </cell>
        </row>
        <row r="2352">
          <cell r="A2352" t="str">
            <v>Plate10-G3</v>
          </cell>
          <cell r="B2352">
            <v>2323</v>
          </cell>
          <cell r="C2352">
            <v>10</v>
          </cell>
          <cell r="D2352" t="str">
            <v>17-0907-P5R2_G3_3A_1</v>
          </cell>
          <cell r="E2352" t="str">
            <v>17-0907-P5R2</v>
          </cell>
          <cell r="F2352" t="str">
            <v>G3</v>
          </cell>
          <cell r="G2352" t="str">
            <v>3A</v>
          </cell>
          <cell r="H2352">
            <v>1</v>
          </cell>
          <cell r="I2352" t="str">
            <v>AFFF2-ANSULITE AFC-3MS 3% AFFF-CHEMGUARD</v>
          </cell>
          <cell r="J2352">
            <v>0.06</v>
          </cell>
          <cell r="K2352" t="str">
            <v>A</v>
          </cell>
          <cell r="L2352">
            <v>2</v>
          </cell>
          <cell r="M2352">
            <v>96</v>
          </cell>
          <cell r="N2352">
            <v>5</v>
          </cell>
          <cell r="O2352" t="str">
            <v xml:space="preserve">Human </v>
          </cell>
          <cell r="P2352" t="str">
            <v>S1500+</v>
          </cell>
          <cell r="Q2352" t="str">
            <v>HepaRG</v>
          </cell>
          <cell r="R2352" t="str">
            <v>2D</v>
          </cell>
          <cell r="S2352" t="str">
            <v>NA</v>
          </cell>
          <cell r="T2352" t="str">
            <v>NA</v>
          </cell>
          <cell r="U2352" t="str">
            <v>NA</v>
          </cell>
        </row>
        <row r="2353">
          <cell r="A2353" t="str">
            <v>Plate10-G4</v>
          </cell>
          <cell r="B2353">
            <v>2324</v>
          </cell>
          <cell r="C2353">
            <v>10</v>
          </cell>
          <cell r="D2353" t="str">
            <v>17-0907-P5R2_G4_3A_2</v>
          </cell>
          <cell r="E2353" t="str">
            <v>17-0907-P5R2</v>
          </cell>
          <cell r="F2353" t="str">
            <v>G4</v>
          </cell>
          <cell r="G2353" t="str">
            <v>3A</v>
          </cell>
          <cell r="H2353">
            <v>2</v>
          </cell>
          <cell r="I2353" t="str">
            <v>AFFF2-ANSULITE AFC-3MS 3% AFFF-CHEMGUARD</v>
          </cell>
          <cell r="J2353">
            <v>0.06</v>
          </cell>
          <cell r="K2353" t="str">
            <v>A</v>
          </cell>
          <cell r="L2353">
            <v>2</v>
          </cell>
          <cell r="M2353">
            <v>96</v>
          </cell>
          <cell r="N2353">
            <v>5</v>
          </cell>
          <cell r="O2353" t="str">
            <v xml:space="preserve">Human </v>
          </cell>
          <cell r="P2353" t="str">
            <v>S1500+</v>
          </cell>
          <cell r="Q2353" t="str">
            <v>HepaRG</v>
          </cell>
          <cell r="R2353" t="str">
            <v>2D</v>
          </cell>
          <cell r="S2353" t="str">
            <v>NA</v>
          </cell>
          <cell r="T2353" t="str">
            <v>NA</v>
          </cell>
          <cell r="U2353" t="str">
            <v>NA</v>
          </cell>
        </row>
        <row r="2354">
          <cell r="A2354" t="str">
            <v>Plate10-G5</v>
          </cell>
          <cell r="B2354">
            <v>2327</v>
          </cell>
          <cell r="C2354">
            <v>10</v>
          </cell>
          <cell r="D2354" t="str">
            <v>17-0907-P5R2_G5_3B_1</v>
          </cell>
          <cell r="E2354" t="str">
            <v>17-0907-P5R2</v>
          </cell>
          <cell r="F2354" t="str">
            <v>G5</v>
          </cell>
          <cell r="G2354" t="str">
            <v>3B</v>
          </cell>
          <cell r="H2354">
            <v>1</v>
          </cell>
          <cell r="I2354" t="str">
            <v>AFFF2-ANSULITE AFC-3MS 3% AFFF-CHEMGUARD</v>
          </cell>
          <cell r="J2354">
            <v>1.8987341772151896E-2</v>
          </cell>
          <cell r="K2354" t="str">
            <v>B</v>
          </cell>
          <cell r="L2354">
            <v>2</v>
          </cell>
          <cell r="M2354">
            <v>96</v>
          </cell>
          <cell r="N2354">
            <v>5</v>
          </cell>
          <cell r="O2354" t="str">
            <v xml:space="preserve">Human </v>
          </cell>
          <cell r="P2354" t="str">
            <v>S1500+</v>
          </cell>
          <cell r="Q2354" t="str">
            <v>HepaRG</v>
          </cell>
          <cell r="R2354" t="str">
            <v>2D</v>
          </cell>
          <cell r="S2354" t="str">
            <v>NA</v>
          </cell>
          <cell r="T2354" t="str">
            <v>NA</v>
          </cell>
          <cell r="U2354" t="str">
            <v>NA</v>
          </cell>
        </row>
        <row r="2355">
          <cell r="A2355" t="str">
            <v>Plate10-G6</v>
          </cell>
          <cell r="B2355">
            <v>2328</v>
          </cell>
          <cell r="C2355">
            <v>10</v>
          </cell>
          <cell r="D2355" t="str">
            <v>17-0907-P5R2_G6_3B_2</v>
          </cell>
          <cell r="E2355" t="str">
            <v>17-0907-P5R2</v>
          </cell>
          <cell r="F2355" t="str">
            <v>G6</v>
          </cell>
          <cell r="G2355" t="str">
            <v>3B</v>
          </cell>
          <cell r="H2355">
            <v>2</v>
          </cell>
          <cell r="I2355" t="str">
            <v>AFFF2-ANSULITE AFC-3MS 3% AFFF-CHEMGUARD</v>
          </cell>
          <cell r="J2355">
            <v>1.8987341772151896E-2</v>
          </cell>
          <cell r="K2355" t="str">
            <v>B</v>
          </cell>
          <cell r="L2355">
            <v>2</v>
          </cell>
          <cell r="M2355">
            <v>96</v>
          </cell>
          <cell r="N2355">
            <v>5</v>
          </cell>
          <cell r="O2355" t="str">
            <v xml:space="preserve">Human </v>
          </cell>
          <cell r="P2355" t="str">
            <v>S1500+</v>
          </cell>
          <cell r="Q2355" t="str">
            <v>HepaRG</v>
          </cell>
          <cell r="R2355" t="str">
            <v>2D</v>
          </cell>
          <cell r="S2355" t="str">
            <v>NA</v>
          </cell>
          <cell r="T2355" t="str">
            <v>NA</v>
          </cell>
          <cell r="U2355" t="str">
            <v>NA</v>
          </cell>
        </row>
        <row r="2356">
          <cell r="A2356" t="str">
            <v>Plate10-G7</v>
          </cell>
          <cell r="B2356">
            <v>2331</v>
          </cell>
          <cell r="C2356">
            <v>10</v>
          </cell>
          <cell r="D2356" t="str">
            <v>17-0907-P5R2_G7_3C_1</v>
          </cell>
          <cell r="E2356" t="str">
            <v>17-0907-P5R2</v>
          </cell>
          <cell r="F2356" t="str">
            <v>G7</v>
          </cell>
          <cell r="G2356" t="str">
            <v>3C</v>
          </cell>
          <cell r="H2356">
            <v>1</v>
          </cell>
          <cell r="I2356" t="str">
            <v>AFFF2-ANSULITE AFC-3MS 3% AFFF-CHEMGUARD</v>
          </cell>
          <cell r="J2356">
            <v>6.0086524595417386E-3</v>
          </cell>
          <cell r="K2356" t="str">
            <v>C</v>
          </cell>
          <cell r="L2356">
            <v>2</v>
          </cell>
          <cell r="M2356">
            <v>96</v>
          </cell>
          <cell r="N2356">
            <v>5</v>
          </cell>
          <cell r="O2356" t="str">
            <v xml:space="preserve">Human </v>
          </cell>
          <cell r="P2356" t="str">
            <v>S1500+</v>
          </cell>
          <cell r="Q2356" t="str">
            <v>HepaRG</v>
          </cell>
          <cell r="R2356" t="str">
            <v>2D</v>
          </cell>
          <cell r="S2356" t="str">
            <v>NA</v>
          </cell>
          <cell r="T2356" t="str">
            <v>NA</v>
          </cell>
          <cell r="U2356" t="str">
            <v>NA</v>
          </cell>
        </row>
        <row r="2357">
          <cell r="A2357" t="str">
            <v>Plate10-G8</v>
          </cell>
          <cell r="B2357">
            <v>2332</v>
          </cell>
          <cell r="C2357">
            <v>10</v>
          </cell>
          <cell r="D2357" t="str">
            <v>17-0907-P5R2_G8_3C_2</v>
          </cell>
          <cell r="E2357" t="str">
            <v>17-0907-P5R2</v>
          </cell>
          <cell r="F2357" t="str">
            <v>G8</v>
          </cell>
          <cell r="G2357" t="str">
            <v>3C</v>
          </cell>
          <cell r="H2357">
            <v>2</v>
          </cell>
          <cell r="I2357" t="str">
            <v>AFFF2-ANSULITE AFC-3MS 3% AFFF-CHEMGUARD</v>
          </cell>
          <cell r="J2357">
            <v>6.0086524595417386E-3</v>
          </cell>
          <cell r="K2357" t="str">
            <v>C</v>
          </cell>
          <cell r="L2357">
            <v>2</v>
          </cell>
          <cell r="M2357">
            <v>96</v>
          </cell>
          <cell r="N2357">
            <v>5</v>
          </cell>
          <cell r="O2357" t="str">
            <v xml:space="preserve">Human </v>
          </cell>
          <cell r="P2357" t="str">
            <v>S1500+</v>
          </cell>
          <cell r="Q2357" t="str">
            <v>HepaRG</v>
          </cell>
          <cell r="R2357" t="str">
            <v>2D</v>
          </cell>
          <cell r="S2357" t="str">
            <v>NA</v>
          </cell>
          <cell r="T2357" t="str">
            <v>NA</v>
          </cell>
          <cell r="U2357" t="str">
            <v>NA</v>
          </cell>
        </row>
        <row r="2358">
          <cell r="A2358" t="str">
            <v>Plate10-G9</v>
          </cell>
          <cell r="B2358">
            <v>2335</v>
          </cell>
          <cell r="C2358">
            <v>10</v>
          </cell>
          <cell r="D2358" t="str">
            <v>17-0907-P5R2_G9_3D_1</v>
          </cell>
          <cell r="E2358" t="str">
            <v>17-0907-P5R2</v>
          </cell>
          <cell r="F2358" t="str">
            <v>G9</v>
          </cell>
          <cell r="G2358" t="str">
            <v>3D</v>
          </cell>
          <cell r="H2358">
            <v>1</v>
          </cell>
          <cell r="I2358" t="str">
            <v>AFFF2-ANSULITE AFC-3MS 3% AFFF-CHEMGUARD</v>
          </cell>
          <cell r="J2358">
            <v>1.901472297323335E-3</v>
          </cell>
          <cell r="K2358" t="str">
            <v>D</v>
          </cell>
          <cell r="L2358">
            <v>2</v>
          </cell>
          <cell r="M2358">
            <v>96</v>
          </cell>
          <cell r="N2358">
            <v>5</v>
          </cell>
          <cell r="O2358" t="str">
            <v xml:space="preserve">Human </v>
          </cell>
          <cell r="P2358" t="str">
            <v>S1500+</v>
          </cell>
          <cell r="Q2358" t="str">
            <v>HepaRG</v>
          </cell>
          <cell r="R2358" t="str">
            <v>2D</v>
          </cell>
          <cell r="S2358" t="str">
            <v>NA</v>
          </cell>
          <cell r="T2358" t="str">
            <v>NA</v>
          </cell>
          <cell r="U2358" t="str">
            <v>NA</v>
          </cell>
        </row>
        <row r="2359">
          <cell r="A2359" t="str">
            <v>Plate10-H1</v>
          </cell>
          <cell r="B2359">
            <v>2498</v>
          </cell>
          <cell r="C2359">
            <v>10</v>
          </cell>
          <cell r="D2359" t="str">
            <v>17-0907-P5R2_H1_NTP- CONTROL-8_2</v>
          </cell>
          <cell r="E2359" t="str">
            <v>17-0907-P5R2</v>
          </cell>
          <cell r="F2359" t="str">
            <v>H1</v>
          </cell>
          <cell r="G2359" t="str">
            <v>NTP- CONTROL-8</v>
          </cell>
          <cell r="H2359">
            <v>2</v>
          </cell>
          <cell r="I2359" t="str">
            <v>Lysate control2</v>
          </cell>
          <cell r="J2359" t="str">
            <v>NA</v>
          </cell>
          <cell r="K2359" t="str">
            <v>NA</v>
          </cell>
          <cell r="L2359">
            <v>2</v>
          </cell>
          <cell r="M2359">
            <v>96</v>
          </cell>
          <cell r="N2359">
            <v>5</v>
          </cell>
          <cell r="O2359" t="str">
            <v xml:space="preserve">Human </v>
          </cell>
          <cell r="P2359" t="str">
            <v>S1500+</v>
          </cell>
          <cell r="Q2359" t="str">
            <v>HepaRG</v>
          </cell>
          <cell r="R2359" t="str">
            <v>2D</v>
          </cell>
          <cell r="S2359" t="str">
            <v>NA</v>
          </cell>
          <cell r="T2359" t="str">
            <v>NA</v>
          </cell>
          <cell r="U2359" t="str">
            <v>NA</v>
          </cell>
        </row>
        <row r="2360">
          <cell r="A2360" t="str">
            <v>Plate10-H10</v>
          </cell>
          <cell r="B2360">
            <v>2338</v>
          </cell>
          <cell r="C2360">
            <v>10</v>
          </cell>
          <cell r="D2360" t="str">
            <v>17-0907-P5R2_H10_3D_4</v>
          </cell>
          <cell r="E2360" t="str">
            <v>17-0907-P5R2</v>
          </cell>
          <cell r="F2360" t="str">
            <v>H10</v>
          </cell>
          <cell r="G2360" t="str">
            <v>3D</v>
          </cell>
          <cell r="H2360">
            <v>4</v>
          </cell>
          <cell r="I2360" t="str">
            <v>AFFF2-ANSULITE AFC-3MS 3% AFFF-CHEMGUARD</v>
          </cell>
          <cell r="J2360">
            <v>1.901472297323335E-3</v>
          </cell>
          <cell r="K2360" t="str">
            <v>D</v>
          </cell>
          <cell r="L2360">
            <v>2</v>
          </cell>
          <cell r="M2360">
            <v>96</v>
          </cell>
          <cell r="N2360">
            <v>5</v>
          </cell>
          <cell r="O2360" t="str">
            <v xml:space="preserve">Human </v>
          </cell>
          <cell r="P2360" t="str">
            <v>S1500+</v>
          </cell>
          <cell r="Q2360" t="str">
            <v>HepaRG</v>
          </cell>
          <cell r="R2360" t="str">
            <v>2D</v>
          </cell>
          <cell r="S2360" t="str">
            <v>NA</v>
          </cell>
          <cell r="T2360" t="str">
            <v>NA</v>
          </cell>
          <cell r="U2360" t="str">
            <v>NA</v>
          </cell>
        </row>
        <row r="2361">
          <cell r="A2361" t="str">
            <v>Plate10-H11</v>
          </cell>
          <cell r="B2361">
            <v>2341</v>
          </cell>
          <cell r="C2361">
            <v>10</v>
          </cell>
          <cell r="D2361" t="str">
            <v>17-0907-P5R2_H11_3E_3</v>
          </cell>
          <cell r="E2361" t="str">
            <v>17-0907-P5R2</v>
          </cell>
          <cell r="F2361" t="str">
            <v>H11</v>
          </cell>
          <cell r="G2361" t="str">
            <v>3E</v>
          </cell>
          <cell r="H2361">
            <v>3</v>
          </cell>
          <cell r="I2361" t="str">
            <v>AFFF2-ANSULITE AFC-3MS 3% AFFF-CHEMGUARD</v>
          </cell>
          <cell r="J2361">
            <v>6.0173173965928325E-4</v>
          </cell>
          <cell r="K2361" t="str">
            <v>E</v>
          </cell>
          <cell r="L2361">
            <v>2</v>
          </cell>
          <cell r="M2361">
            <v>96</v>
          </cell>
          <cell r="N2361">
            <v>5</v>
          </cell>
          <cell r="O2361" t="str">
            <v xml:space="preserve">Human </v>
          </cell>
          <cell r="P2361" t="str">
            <v>S1500+</v>
          </cell>
          <cell r="Q2361" t="str">
            <v>HepaRG</v>
          </cell>
          <cell r="R2361" t="str">
            <v>2D</v>
          </cell>
          <cell r="S2361" t="str">
            <v>NA</v>
          </cell>
          <cell r="T2361" t="str">
            <v>NA</v>
          </cell>
          <cell r="U2361" t="str">
            <v>NA</v>
          </cell>
        </row>
        <row r="2362">
          <cell r="A2362" t="str">
            <v>Plate10-H12</v>
          </cell>
          <cell r="B2362">
            <v>2342</v>
          </cell>
          <cell r="C2362">
            <v>10</v>
          </cell>
          <cell r="D2362" t="str">
            <v>17-0907-P5R2_H12_3E_4</v>
          </cell>
          <cell r="E2362" t="str">
            <v>17-0907-P5R2</v>
          </cell>
          <cell r="F2362" t="str">
            <v>H12</v>
          </cell>
          <cell r="G2362" t="str">
            <v>3E</v>
          </cell>
          <cell r="H2362">
            <v>4</v>
          </cell>
          <cell r="I2362" t="str">
            <v>AFFF2-ANSULITE AFC-3MS 3% AFFF-CHEMGUARD</v>
          </cell>
          <cell r="J2362">
            <v>6.0173173965928325E-4</v>
          </cell>
          <cell r="K2362" t="str">
            <v>E</v>
          </cell>
          <cell r="L2362">
            <v>2</v>
          </cell>
          <cell r="M2362">
            <v>96</v>
          </cell>
          <cell r="N2362">
            <v>5</v>
          </cell>
          <cell r="O2362" t="str">
            <v xml:space="preserve">Human </v>
          </cell>
          <cell r="P2362" t="str">
            <v>S1500+</v>
          </cell>
          <cell r="Q2362" t="str">
            <v>HepaRG</v>
          </cell>
          <cell r="R2362" t="str">
            <v>2D</v>
          </cell>
          <cell r="S2362" t="str">
            <v>NA</v>
          </cell>
          <cell r="T2362" t="str">
            <v>NA</v>
          </cell>
          <cell r="U2362" t="str">
            <v>NA</v>
          </cell>
        </row>
        <row r="2363">
          <cell r="A2363" t="str">
            <v>Plate10-H13</v>
          </cell>
          <cell r="B2363">
            <v>2477</v>
          </cell>
          <cell r="C2363">
            <v>10</v>
          </cell>
          <cell r="D2363" t="str">
            <v>17-0907-P5R2_H13_Media _3</v>
          </cell>
          <cell r="E2363" t="str">
            <v>17-0907-P5R2</v>
          </cell>
          <cell r="F2363" t="str">
            <v>H13</v>
          </cell>
          <cell r="G2363" t="str">
            <v>Media</v>
          </cell>
          <cell r="H2363">
            <v>3</v>
          </cell>
          <cell r="I2363" t="str">
            <v>Media control</v>
          </cell>
          <cell r="J2363">
            <v>0</v>
          </cell>
          <cell r="K2363" t="str">
            <v>NA</v>
          </cell>
          <cell r="L2363">
            <v>2</v>
          </cell>
          <cell r="M2363">
            <v>96</v>
          </cell>
          <cell r="N2363">
            <v>5</v>
          </cell>
          <cell r="O2363" t="str">
            <v xml:space="preserve">Human </v>
          </cell>
          <cell r="P2363" t="str">
            <v>S1500+</v>
          </cell>
          <cell r="Q2363" t="str">
            <v>HepaRG</v>
          </cell>
          <cell r="R2363" t="str">
            <v>2D</v>
          </cell>
          <cell r="S2363" t="str">
            <v>NA</v>
          </cell>
          <cell r="T2363" t="str">
            <v>NA</v>
          </cell>
          <cell r="U2363" t="str">
            <v>NA</v>
          </cell>
        </row>
        <row r="2364">
          <cell r="A2364" t="str">
            <v>Plate10-H14</v>
          </cell>
          <cell r="B2364">
            <v>2478</v>
          </cell>
          <cell r="C2364">
            <v>10</v>
          </cell>
          <cell r="D2364" t="str">
            <v>17-0907-P5R2_H14_Media _4</v>
          </cell>
          <cell r="E2364" t="str">
            <v>17-0907-P5R2</v>
          </cell>
          <cell r="F2364" t="str">
            <v>H14</v>
          </cell>
          <cell r="G2364" t="str">
            <v>Media</v>
          </cell>
          <cell r="H2364">
            <v>4</v>
          </cell>
          <cell r="I2364" t="str">
            <v>Media control</v>
          </cell>
          <cell r="J2364">
            <v>0</v>
          </cell>
          <cell r="K2364" t="str">
            <v>NA</v>
          </cell>
          <cell r="L2364">
            <v>2</v>
          </cell>
          <cell r="M2364">
            <v>96</v>
          </cell>
          <cell r="N2364">
            <v>5</v>
          </cell>
          <cell r="O2364" t="str">
            <v xml:space="preserve">Human </v>
          </cell>
          <cell r="P2364" t="str">
            <v>S1500+</v>
          </cell>
          <cell r="Q2364" t="str">
            <v>HepaRG</v>
          </cell>
          <cell r="R2364" t="str">
            <v>2D</v>
          </cell>
          <cell r="S2364" t="str">
            <v>NA</v>
          </cell>
          <cell r="T2364" t="str">
            <v>NA</v>
          </cell>
          <cell r="U2364" t="str">
            <v>NA</v>
          </cell>
        </row>
        <row r="2365">
          <cell r="A2365" t="str">
            <v>Plate10-H15</v>
          </cell>
          <cell r="B2365">
            <v>2345</v>
          </cell>
          <cell r="C2365">
            <v>10</v>
          </cell>
          <cell r="D2365" t="str">
            <v>17-0907-P5R2_H15_3F_3</v>
          </cell>
          <cell r="E2365" t="str">
            <v>17-0907-P5R2</v>
          </cell>
          <cell r="F2365" t="str">
            <v>H15</v>
          </cell>
          <cell r="G2365" t="str">
            <v>3F</v>
          </cell>
          <cell r="H2365">
            <v>3</v>
          </cell>
          <cell r="I2365" t="str">
            <v>AFFF2-ANSULITE AFC-3MS 3% AFFF-CHEMGUARD</v>
          </cell>
          <cell r="J2365">
            <v>1.9042143660103898E-4</v>
          </cell>
          <cell r="K2365" t="str">
            <v>F</v>
          </cell>
          <cell r="L2365">
            <v>2</v>
          </cell>
          <cell r="M2365">
            <v>96</v>
          </cell>
          <cell r="N2365">
            <v>5</v>
          </cell>
          <cell r="O2365" t="str">
            <v xml:space="preserve">Human </v>
          </cell>
          <cell r="P2365" t="str">
            <v>S1500+</v>
          </cell>
          <cell r="Q2365" t="str">
            <v>HepaRG</v>
          </cell>
          <cell r="R2365" t="str">
            <v>2D</v>
          </cell>
          <cell r="S2365" t="str">
            <v>NA</v>
          </cell>
          <cell r="T2365" t="str">
            <v>NA</v>
          </cell>
          <cell r="U2365" t="str">
            <v>NA</v>
          </cell>
        </row>
        <row r="2366">
          <cell r="A2366" t="str">
            <v>Plate10-H16</v>
          </cell>
          <cell r="B2366">
            <v>2346</v>
          </cell>
          <cell r="C2366">
            <v>10</v>
          </cell>
          <cell r="D2366" t="str">
            <v>17-0907-P5R2_H16_3F_4</v>
          </cell>
          <cell r="E2366" t="str">
            <v>17-0907-P5R2</v>
          </cell>
          <cell r="F2366" t="str">
            <v>H16</v>
          </cell>
          <cell r="G2366" t="str">
            <v>3F</v>
          </cell>
          <cell r="H2366">
            <v>4</v>
          </cell>
          <cell r="I2366" t="str">
            <v>AFFF2-ANSULITE AFC-3MS 3% AFFF-CHEMGUARD</v>
          </cell>
          <cell r="J2366">
            <v>1.9042143660103898E-4</v>
          </cell>
          <cell r="K2366" t="str">
            <v>F</v>
          </cell>
          <cell r="L2366">
            <v>2</v>
          </cell>
          <cell r="M2366">
            <v>96</v>
          </cell>
          <cell r="N2366">
            <v>5</v>
          </cell>
          <cell r="O2366" t="str">
            <v xml:space="preserve">Human </v>
          </cell>
          <cell r="P2366" t="str">
            <v>S1500+</v>
          </cell>
          <cell r="Q2366" t="str">
            <v>HepaRG</v>
          </cell>
          <cell r="R2366" t="str">
            <v>2D</v>
          </cell>
          <cell r="S2366" t="str">
            <v>NA</v>
          </cell>
          <cell r="T2366" t="str">
            <v>NA</v>
          </cell>
          <cell r="U2366" t="str">
            <v>NA</v>
          </cell>
        </row>
        <row r="2367">
          <cell r="A2367" t="str">
            <v>Plate10-H17</v>
          </cell>
          <cell r="B2367">
            <v>2349</v>
          </cell>
          <cell r="C2367">
            <v>10</v>
          </cell>
          <cell r="D2367" t="str">
            <v>17-0907-P5R2_H17_3G_3</v>
          </cell>
          <cell r="E2367" t="str">
            <v>17-0907-P5R2</v>
          </cell>
          <cell r="F2367" t="str">
            <v>H17</v>
          </cell>
          <cell r="G2367" t="str">
            <v>3G</v>
          </cell>
          <cell r="H2367">
            <v>3</v>
          </cell>
          <cell r="I2367" t="str">
            <v>AFFF2-ANSULITE AFC-3MS 3% AFFF-CHEMGUARD</v>
          </cell>
          <cell r="J2367">
            <v>6.0259948291468029E-5</v>
          </cell>
          <cell r="K2367" t="str">
            <v>G</v>
          </cell>
          <cell r="L2367">
            <v>2</v>
          </cell>
          <cell r="M2367">
            <v>96</v>
          </cell>
          <cell r="N2367">
            <v>5</v>
          </cell>
          <cell r="O2367" t="str">
            <v xml:space="preserve">Human </v>
          </cell>
          <cell r="P2367" t="str">
            <v>S1500+</v>
          </cell>
          <cell r="Q2367" t="str">
            <v>HepaRG</v>
          </cell>
          <cell r="R2367" t="str">
            <v>2D</v>
          </cell>
          <cell r="S2367" t="str">
            <v>NA</v>
          </cell>
          <cell r="T2367" t="str">
            <v>NA</v>
          </cell>
          <cell r="U2367" t="str">
            <v>NA</v>
          </cell>
        </row>
        <row r="2368">
          <cell r="A2368" t="str">
            <v>Plate10-H18</v>
          </cell>
          <cell r="B2368">
            <v>2350</v>
          </cell>
          <cell r="C2368">
            <v>10</v>
          </cell>
          <cell r="D2368" t="str">
            <v>17-0907-P5R2_H18_3G_4</v>
          </cell>
          <cell r="E2368" t="str">
            <v>17-0907-P5R2</v>
          </cell>
          <cell r="F2368" t="str">
            <v>H18</v>
          </cell>
          <cell r="G2368" t="str">
            <v>3G</v>
          </cell>
          <cell r="H2368">
            <v>4</v>
          </cell>
          <cell r="I2368" t="str">
            <v>AFFF2-ANSULITE AFC-3MS 3% AFFF-CHEMGUARD</v>
          </cell>
          <cell r="J2368">
            <v>6.0259948291468029E-5</v>
          </cell>
          <cell r="K2368" t="str">
            <v>G</v>
          </cell>
          <cell r="L2368">
            <v>2</v>
          </cell>
          <cell r="M2368">
            <v>96</v>
          </cell>
          <cell r="N2368">
            <v>5</v>
          </cell>
          <cell r="O2368" t="str">
            <v xml:space="preserve">Human </v>
          </cell>
          <cell r="P2368" t="str">
            <v>S1500+</v>
          </cell>
          <cell r="Q2368" t="str">
            <v>HepaRG</v>
          </cell>
          <cell r="R2368" t="str">
            <v>2D</v>
          </cell>
          <cell r="S2368" t="str">
            <v>NA</v>
          </cell>
          <cell r="T2368" t="str">
            <v>NA</v>
          </cell>
          <cell r="U2368" t="str">
            <v>NA</v>
          </cell>
        </row>
        <row r="2369">
          <cell r="A2369" t="str">
            <v>Plate10-H19</v>
          </cell>
          <cell r="B2369">
            <v>2353</v>
          </cell>
          <cell r="C2369">
            <v>10</v>
          </cell>
          <cell r="D2369" t="str">
            <v>17-0907-P5R2_H19_3H_3</v>
          </cell>
          <cell r="E2369" t="str">
            <v>17-0907-P5R2</v>
          </cell>
          <cell r="F2369" t="str">
            <v>H19</v>
          </cell>
          <cell r="G2369" t="str">
            <v>3H</v>
          </cell>
          <cell r="H2369">
            <v>3</v>
          </cell>
          <cell r="I2369" t="str">
            <v>AFFF2-ANSULITE AFC-3MS 3% AFFF-CHEMGUARD</v>
          </cell>
          <cell r="J2369">
            <v>1.9069603889705071E-5</v>
          </cell>
          <cell r="K2369" t="str">
            <v>H</v>
          </cell>
          <cell r="L2369">
            <v>2</v>
          </cell>
          <cell r="M2369">
            <v>96</v>
          </cell>
          <cell r="N2369">
            <v>5</v>
          </cell>
          <cell r="O2369" t="str">
            <v xml:space="preserve">Human </v>
          </cell>
          <cell r="P2369" t="str">
            <v>S1500+</v>
          </cell>
          <cell r="Q2369" t="str">
            <v>HepaRG</v>
          </cell>
          <cell r="R2369" t="str">
            <v>2D</v>
          </cell>
          <cell r="S2369" t="str">
            <v>NA</v>
          </cell>
          <cell r="T2369" t="str">
            <v>NA</v>
          </cell>
          <cell r="U2369" t="str">
            <v>NA</v>
          </cell>
        </row>
        <row r="2370">
          <cell r="A2370" t="str">
            <v>Plate10-H20</v>
          </cell>
          <cell r="B2370">
            <v>2354</v>
          </cell>
          <cell r="C2370">
            <v>10</v>
          </cell>
          <cell r="D2370" t="str">
            <v>17-0907-P5R2_H20_3H_4</v>
          </cell>
          <cell r="E2370" t="str">
            <v>17-0907-P5R2</v>
          </cell>
          <cell r="F2370" t="str">
            <v>H20</v>
          </cell>
          <cell r="G2370" t="str">
            <v>3H</v>
          </cell>
          <cell r="H2370">
            <v>4</v>
          </cell>
          <cell r="I2370" t="str">
            <v>AFFF2-ANSULITE AFC-3MS 3% AFFF-CHEMGUARD</v>
          </cell>
          <cell r="J2370">
            <v>1.9069603889705071E-5</v>
          </cell>
          <cell r="K2370" t="str">
            <v>H</v>
          </cell>
          <cell r="L2370">
            <v>2</v>
          </cell>
          <cell r="M2370">
            <v>96</v>
          </cell>
          <cell r="N2370">
            <v>5</v>
          </cell>
          <cell r="O2370" t="str">
            <v xml:space="preserve">Human </v>
          </cell>
          <cell r="P2370" t="str">
            <v>S1500+</v>
          </cell>
          <cell r="Q2370" t="str">
            <v>HepaRG</v>
          </cell>
          <cell r="R2370" t="str">
            <v>2D</v>
          </cell>
          <cell r="S2370" t="str">
            <v>NA</v>
          </cell>
          <cell r="T2370" t="str">
            <v>NA</v>
          </cell>
          <cell r="U2370" t="str">
            <v>NA</v>
          </cell>
        </row>
        <row r="2371">
          <cell r="A2371" t="str">
            <v>Plate10-H21</v>
          </cell>
          <cell r="B2371">
            <v>2357</v>
          </cell>
          <cell r="C2371">
            <v>10</v>
          </cell>
          <cell r="D2371" t="str">
            <v>17-0907-P5R2_H21_3I_3</v>
          </cell>
          <cell r="E2371" t="str">
            <v>17-0907-P5R2</v>
          </cell>
          <cell r="F2371" t="str">
            <v>H21</v>
          </cell>
          <cell r="G2371" t="str">
            <v>3I</v>
          </cell>
          <cell r="H2371">
            <v>3</v>
          </cell>
          <cell r="I2371" t="str">
            <v>AFFF2-ANSULITE AFC-3MS 3% AFFF-CHEMGUARD</v>
          </cell>
          <cell r="J2371">
            <v>6.0346847752231232E-6</v>
          </cell>
          <cell r="K2371" t="str">
            <v>I</v>
          </cell>
          <cell r="L2371">
            <v>2</v>
          </cell>
          <cell r="M2371">
            <v>96</v>
          </cell>
          <cell r="N2371">
            <v>5</v>
          </cell>
          <cell r="O2371" t="str">
            <v xml:space="preserve">Human </v>
          </cell>
          <cell r="P2371" t="str">
            <v>S1500+</v>
          </cell>
          <cell r="Q2371" t="str">
            <v>HepaRG</v>
          </cell>
          <cell r="R2371" t="str">
            <v>2D</v>
          </cell>
          <cell r="S2371" t="str">
            <v>NA</v>
          </cell>
          <cell r="T2371" t="str">
            <v>NA</v>
          </cell>
          <cell r="U2371" t="str">
            <v>NA</v>
          </cell>
        </row>
        <row r="2372">
          <cell r="A2372" t="str">
            <v>Plate10-H22</v>
          </cell>
          <cell r="B2372">
            <v>2358</v>
          </cell>
          <cell r="C2372">
            <v>10</v>
          </cell>
          <cell r="D2372" t="str">
            <v>17-0907-P5R2_H22_3I_4</v>
          </cell>
          <cell r="E2372" t="str">
            <v>17-0907-P5R2</v>
          </cell>
          <cell r="F2372" t="str">
            <v>H22</v>
          </cell>
          <cell r="G2372" t="str">
            <v>3I</v>
          </cell>
          <cell r="H2372">
            <v>4</v>
          </cell>
          <cell r="I2372" t="str">
            <v>AFFF2-ANSULITE AFC-3MS 3% AFFF-CHEMGUARD</v>
          </cell>
          <cell r="J2372">
            <v>6.0346847752231232E-6</v>
          </cell>
          <cell r="K2372" t="str">
            <v>I</v>
          </cell>
          <cell r="L2372">
            <v>2</v>
          </cell>
          <cell r="M2372">
            <v>96</v>
          </cell>
          <cell r="N2372">
            <v>5</v>
          </cell>
          <cell r="O2372" t="str">
            <v xml:space="preserve">Human </v>
          </cell>
          <cell r="P2372" t="str">
            <v>S1500+</v>
          </cell>
          <cell r="Q2372" t="str">
            <v>HepaRG</v>
          </cell>
          <cell r="R2372" t="str">
            <v>2D</v>
          </cell>
          <cell r="S2372" t="str">
            <v>NA</v>
          </cell>
          <cell r="T2372" t="str">
            <v>NA</v>
          </cell>
          <cell r="U2372" t="str">
            <v>NA</v>
          </cell>
        </row>
        <row r="2373">
          <cell r="A2373" t="str">
            <v>Plate10-H3</v>
          </cell>
          <cell r="B2373">
            <v>2325</v>
          </cell>
          <cell r="C2373">
            <v>10</v>
          </cell>
          <cell r="D2373" t="str">
            <v>17-0907-P5R2_H3_3A_3</v>
          </cell>
          <cell r="E2373" t="str">
            <v>17-0907-P5R2</v>
          </cell>
          <cell r="F2373" t="str">
            <v>H3</v>
          </cell>
          <cell r="G2373" t="str">
            <v>3A</v>
          </cell>
          <cell r="H2373">
            <v>3</v>
          </cell>
          <cell r="I2373" t="str">
            <v>AFFF2-ANSULITE AFC-3MS 3% AFFF-CHEMGUARD</v>
          </cell>
          <cell r="J2373">
            <v>0.06</v>
          </cell>
          <cell r="K2373" t="str">
            <v>A</v>
          </cell>
          <cell r="L2373">
            <v>2</v>
          </cell>
          <cell r="M2373">
            <v>96</v>
          </cell>
          <cell r="N2373">
            <v>5</v>
          </cell>
          <cell r="O2373" t="str">
            <v xml:space="preserve">Human </v>
          </cell>
          <cell r="P2373" t="str">
            <v>S1500+</v>
          </cell>
          <cell r="Q2373" t="str">
            <v>HepaRG</v>
          </cell>
          <cell r="R2373" t="str">
            <v>2D</v>
          </cell>
          <cell r="S2373" t="str">
            <v>NA</v>
          </cell>
          <cell r="T2373" t="str">
            <v>NA</v>
          </cell>
          <cell r="U2373" t="str">
            <v>NA</v>
          </cell>
        </row>
        <row r="2374">
          <cell r="A2374" t="str">
            <v>Plate10-H4</v>
          </cell>
          <cell r="B2374">
            <v>2326</v>
          </cell>
          <cell r="C2374">
            <v>10</v>
          </cell>
          <cell r="D2374" t="str">
            <v>17-0907-P5R2_H4_3A_4</v>
          </cell>
          <cell r="E2374" t="str">
            <v>17-0907-P5R2</v>
          </cell>
          <cell r="F2374" t="str">
            <v>H4</v>
          </cell>
          <cell r="G2374" t="str">
            <v>3A</v>
          </cell>
          <cell r="H2374">
            <v>4</v>
          </cell>
          <cell r="I2374" t="str">
            <v>AFFF2-ANSULITE AFC-3MS 3% AFFF-CHEMGUARD</v>
          </cell>
          <cell r="J2374">
            <v>0.06</v>
          </cell>
          <cell r="K2374" t="str">
            <v>A</v>
          </cell>
          <cell r="L2374">
            <v>2</v>
          </cell>
          <cell r="M2374">
            <v>96</v>
          </cell>
          <cell r="N2374">
            <v>5</v>
          </cell>
          <cell r="O2374" t="str">
            <v xml:space="preserve">Human </v>
          </cell>
          <cell r="P2374" t="str">
            <v>S1500+</v>
          </cell>
          <cell r="Q2374" t="str">
            <v>HepaRG</v>
          </cell>
          <cell r="R2374" t="str">
            <v>2D</v>
          </cell>
          <cell r="S2374" t="str">
            <v>NA</v>
          </cell>
          <cell r="T2374" t="str">
            <v>NA</v>
          </cell>
          <cell r="U2374" t="str">
            <v>NA</v>
          </cell>
        </row>
        <row r="2375">
          <cell r="A2375" t="str">
            <v>Plate10-H5</v>
          </cell>
          <cell r="B2375">
            <v>2329</v>
          </cell>
          <cell r="C2375">
            <v>10</v>
          </cell>
          <cell r="D2375" t="str">
            <v>17-0907-P5R2_H5_3B_3</v>
          </cell>
          <cell r="E2375" t="str">
            <v>17-0907-P5R2</v>
          </cell>
          <cell r="F2375" t="str">
            <v>H5</v>
          </cell>
          <cell r="G2375" t="str">
            <v>3B</v>
          </cell>
          <cell r="H2375">
            <v>3</v>
          </cell>
          <cell r="I2375" t="str">
            <v>AFFF2-ANSULITE AFC-3MS 3% AFFF-CHEMGUARD</v>
          </cell>
          <cell r="J2375">
            <v>1.8987341772151896E-2</v>
          </cell>
          <cell r="K2375" t="str">
            <v>B</v>
          </cell>
          <cell r="L2375">
            <v>2</v>
          </cell>
          <cell r="M2375">
            <v>96</v>
          </cell>
          <cell r="N2375">
            <v>5</v>
          </cell>
          <cell r="O2375" t="str">
            <v xml:space="preserve">Human </v>
          </cell>
          <cell r="P2375" t="str">
            <v>S1500+</v>
          </cell>
          <cell r="Q2375" t="str">
            <v>HepaRG</v>
          </cell>
          <cell r="R2375" t="str">
            <v>2D</v>
          </cell>
          <cell r="S2375" t="str">
            <v>NA</v>
          </cell>
          <cell r="T2375" t="str">
            <v>NA</v>
          </cell>
          <cell r="U2375" t="str">
            <v>NA</v>
          </cell>
        </row>
        <row r="2376">
          <cell r="A2376" t="str">
            <v>Plate10-H6</v>
          </cell>
          <cell r="B2376">
            <v>2330</v>
          </cell>
          <cell r="C2376">
            <v>10</v>
          </cell>
          <cell r="D2376" t="str">
            <v>17-0907-P5R2_H6_3B_4</v>
          </cell>
          <cell r="E2376" t="str">
            <v>17-0907-P5R2</v>
          </cell>
          <cell r="F2376" t="str">
            <v>H6</v>
          </cell>
          <cell r="G2376" t="str">
            <v>3B</v>
          </cell>
          <cell r="H2376">
            <v>4</v>
          </cell>
          <cell r="I2376" t="str">
            <v>AFFF2-ANSULITE AFC-3MS 3% AFFF-CHEMGUARD</v>
          </cell>
          <cell r="J2376">
            <v>1.8987341772151896E-2</v>
          </cell>
          <cell r="K2376" t="str">
            <v>B</v>
          </cell>
          <cell r="L2376">
            <v>2</v>
          </cell>
          <cell r="M2376">
            <v>96</v>
          </cell>
          <cell r="N2376">
            <v>5</v>
          </cell>
          <cell r="O2376" t="str">
            <v xml:space="preserve">Human </v>
          </cell>
          <cell r="P2376" t="str">
            <v>S1500+</v>
          </cell>
          <cell r="Q2376" t="str">
            <v>HepaRG</v>
          </cell>
          <cell r="R2376" t="str">
            <v>2D</v>
          </cell>
          <cell r="S2376" t="str">
            <v>NA</v>
          </cell>
          <cell r="T2376" t="str">
            <v>NA</v>
          </cell>
          <cell r="U2376" t="str">
            <v>NA</v>
          </cell>
        </row>
        <row r="2377">
          <cell r="A2377" t="str">
            <v>Plate10-H7</v>
          </cell>
          <cell r="B2377">
            <v>2333</v>
          </cell>
          <cell r="C2377">
            <v>10</v>
          </cell>
          <cell r="D2377" t="str">
            <v>17-0907-P5R2_H7_3C_3</v>
          </cell>
          <cell r="E2377" t="str">
            <v>17-0907-P5R2</v>
          </cell>
          <cell r="F2377" t="str">
            <v>H7</v>
          </cell>
          <cell r="G2377" t="str">
            <v>3C</v>
          </cell>
          <cell r="H2377">
            <v>3</v>
          </cell>
          <cell r="I2377" t="str">
            <v>AFFF2-ANSULITE AFC-3MS 3% AFFF-CHEMGUARD</v>
          </cell>
          <cell r="J2377">
            <v>6.0086524595417386E-3</v>
          </cell>
          <cell r="K2377" t="str">
            <v>C</v>
          </cell>
          <cell r="L2377">
            <v>2</v>
          </cell>
          <cell r="M2377">
            <v>96</v>
          </cell>
          <cell r="N2377">
            <v>5</v>
          </cell>
          <cell r="O2377" t="str">
            <v xml:space="preserve">Human </v>
          </cell>
          <cell r="P2377" t="str">
            <v>S1500+</v>
          </cell>
          <cell r="Q2377" t="str">
            <v>HepaRG</v>
          </cell>
          <cell r="R2377" t="str">
            <v>2D</v>
          </cell>
          <cell r="S2377" t="str">
            <v>NA</v>
          </cell>
          <cell r="T2377" t="str">
            <v>NA</v>
          </cell>
          <cell r="U2377" t="str">
            <v>NA</v>
          </cell>
        </row>
        <row r="2378">
          <cell r="A2378" t="str">
            <v>Plate10-H8</v>
          </cell>
          <cell r="B2378">
            <v>2334</v>
          </cell>
          <cell r="C2378">
            <v>10</v>
          </cell>
          <cell r="D2378" t="str">
            <v>17-0907-P5R2_H8_3C_4</v>
          </cell>
          <cell r="E2378" t="str">
            <v>17-0907-P5R2</v>
          </cell>
          <cell r="F2378" t="str">
            <v>H8</v>
          </cell>
          <cell r="G2378" t="str">
            <v>3C</v>
          </cell>
          <cell r="H2378">
            <v>4</v>
          </cell>
          <cell r="I2378" t="str">
            <v>AFFF2-ANSULITE AFC-3MS 3% AFFF-CHEMGUARD</v>
          </cell>
          <cell r="J2378">
            <v>6.0086524595417386E-3</v>
          </cell>
          <cell r="K2378" t="str">
            <v>C</v>
          </cell>
          <cell r="L2378">
            <v>2</v>
          </cell>
          <cell r="M2378">
            <v>96</v>
          </cell>
          <cell r="N2378">
            <v>5</v>
          </cell>
          <cell r="O2378" t="str">
            <v xml:space="preserve">Human </v>
          </cell>
          <cell r="P2378" t="str">
            <v>S1500+</v>
          </cell>
          <cell r="Q2378" t="str">
            <v>HepaRG</v>
          </cell>
          <cell r="R2378" t="str">
            <v>2D</v>
          </cell>
          <cell r="S2378" t="str">
            <v>NA</v>
          </cell>
          <cell r="T2378" t="str">
            <v>NA</v>
          </cell>
          <cell r="U2378" t="str">
            <v>NA</v>
          </cell>
        </row>
        <row r="2379">
          <cell r="A2379" t="str">
            <v>Plate10-H9</v>
          </cell>
          <cell r="B2379">
            <v>2337</v>
          </cell>
          <cell r="C2379">
            <v>10</v>
          </cell>
          <cell r="D2379" t="str">
            <v>17-0907-P5R2_H9_3D_3</v>
          </cell>
          <cell r="E2379" t="str">
            <v>17-0907-P5R2</v>
          </cell>
          <cell r="F2379" t="str">
            <v>H9</v>
          </cell>
          <cell r="G2379" t="str">
            <v>3D</v>
          </cell>
          <cell r="H2379">
            <v>3</v>
          </cell>
          <cell r="I2379" t="str">
            <v>AFFF2-ANSULITE AFC-3MS 3% AFFF-CHEMGUARD</v>
          </cell>
          <cell r="J2379">
            <v>1.901472297323335E-3</v>
          </cell>
          <cell r="K2379" t="str">
            <v>D</v>
          </cell>
          <cell r="L2379">
            <v>2</v>
          </cell>
          <cell r="M2379">
            <v>96</v>
          </cell>
          <cell r="N2379">
            <v>5</v>
          </cell>
          <cell r="O2379" t="str">
            <v xml:space="preserve">Human </v>
          </cell>
          <cell r="P2379" t="str">
            <v>S1500+</v>
          </cell>
          <cell r="Q2379" t="str">
            <v>HepaRG</v>
          </cell>
          <cell r="R2379" t="str">
            <v>2D</v>
          </cell>
          <cell r="S2379" t="str">
            <v>NA</v>
          </cell>
          <cell r="T2379" t="str">
            <v>NA</v>
          </cell>
          <cell r="U2379" t="str">
            <v>NA</v>
          </cell>
        </row>
        <row r="2380">
          <cell r="A2380" t="str">
            <v>Plate10-I1</v>
          </cell>
          <cell r="B2380">
            <v>2499</v>
          </cell>
          <cell r="C2380">
            <v>10</v>
          </cell>
          <cell r="D2380" t="str">
            <v>17-0907-P5R2_I1_NTP- CONTROL-9_1</v>
          </cell>
          <cell r="E2380" t="str">
            <v>17-0907-P5R2</v>
          </cell>
          <cell r="F2380" t="str">
            <v>I1</v>
          </cell>
          <cell r="G2380" t="str">
            <v>NTP- CONTROL-9</v>
          </cell>
          <cell r="H2380">
            <v>1</v>
          </cell>
          <cell r="I2380" t="str">
            <v>Lysis buffer</v>
          </cell>
          <cell r="J2380" t="str">
            <v>NA</v>
          </cell>
          <cell r="K2380" t="str">
            <v>NA</v>
          </cell>
          <cell r="L2380">
            <v>2</v>
          </cell>
          <cell r="M2380">
            <v>96</v>
          </cell>
          <cell r="N2380">
            <v>5</v>
          </cell>
          <cell r="O2380" t="str">
            <v xml:space="preserve">Human </v>
          </cell>
          <cell r="P2380" t="str">
            <v>S1500+</v>
          </cell>
          <cell r="Q2380" t="str">
            <v>HepaRG</v>
          </cell>
          <cell r="R2380" t="str">
            <v>2D</v>
          </cell>
          <cell r="S2380" t="str">
            <v>NA</v>
          </cell>
          <cell r="T2380" t="str">
            <v>NA</v>
          </cell>
          <cell r="U2380" t="str">
            <v>NA</v>
          </cell>
        </row>
        <row r="2381">
          <cell r="A2381" t="str">
            <v>Plate10-I10</v>
          </cell>
          <cell r="B2381">
            <v>2372</v>
          </cell>
          <cell r="C2381">
            <v>10</v>
          </cell>
          <cell r="D2381" t="str">
            <v>17-0907-P5R2_I10_4D_2</v>
          </cell>
          <cell r="E2381" t="str">
            <v>17-0907-P5R2</v>
          </cell>
          <cell r="F2381" t="str">
            <v>I10</v>
          </cell>
          <cell r="G2381" t="str">
            <v>4D</v>
          </cell>
          <cell r="H2381">
            <v>2</v>
          </cell>
          <cell r="I2381" t="str">
            <v>AFFF3-AER-O-WATER 3EM-C6 AFFF-TRIDOL</v>
          </cell>
          <cell r="J2381">
            <v>1.9014722973233349E-2</v>
          </cell>
          <cell r="K2381" t="str">
            <v>D</v>
          </cell>
          <cell r="L2381">
            <v>2</v>
          </cell>
          <cell r="M2381">
            <v>96</v>
          </cell>
          <cell r="N2381">
            <v>5</v>
          </cell>
          <cell r="O2381" t="str">
            <v xml:space="preserve">Human </v>
          </cell>
          <cell r="P2381" t="str">
            <v>S1500+</v>
          </cell>
          <cell r="Q2381" t="str">
            <v>HepaRG</v>
          </cell>
          <cell r="R2381" t="str">
            <v>2D</v>
          </cell>
          <cell r="S2381" t="str">
            <v>NA</v>
          </cell>
          <cell r="T2381" t="str">
            <v>NA</v>
          </cell>
          <cell r="U2381" t="str">
            <v>NA</v>
          </cell>
        </row>
        <row r="2382">
          <cell r="A2382" t="str">
            <v>Plate10-I11</v>
          </cell>
          <cell r="B2382">
            <v>2375</v>
          </cell>
          <cell r="C2382">
            <v>10</v>
          </cell>
          <cell r="D2382" t="str">
            <v>17-0907-P5R2_I11_4E_1</v>
          </cell>
          <cell r="E2382" t="str">
            <v>17-0907-P5R2</v>
          </cell>
          <cell r="F2382" t="str">
            <v>I11</v>
          </cell>
          <cell r="G2382" t="str">
            <v>4E</v>
          </cell>
          <cell r="H2382">
            <v>1</v>
          </cell>
          <cell r="I2382" t="str">
            <v>AFFF3-AER-O-WATER 3EM-C6 AFFF-TRIDOL</v>
          </cell>
          <cell r="J2382">
            <v>6.0173173965928318E-3</v>
          </cell>
          <cell r="K2382" t="str">
            <v>E</v>
          </cell>
          <cell r="L2382">
            <v>2</v>
          </cell>
          <cell r="M2382">
            <v>96</v>
          </cell>
          <cell r="N2382">
            <v>5</v>
          </cell>
          <cell r="O2382" t="str">
            <v xml:space="preserve">Human </v>
          </cell>
          <cell r="P2382" t="str">
            <v>S1500+</v>
          </cell>
          <cell r="Q2382" t="str">
            <v>HepaRG</v>
          </cell>
          <cell r="R2382" t="str">
            <v>2D</v>
          </cell>
          <cell r="S2382" t="str">
            <v>NA</v>
          </cell>
          <cell r="T2382" t="str">
            <v>NA</v>
          </cell>
          <cell r="U2382" t="str">
            <v>NA</v>
          </cell>
        </row>
        <row r="2383">
          <cell r="A2383" t="str">
            <v>Plate10-I12</v>
          </cell>
          <cell r="B2383">
            <v>2376</v>
          </cell>
          <cell r="C2383">
            <v>10</v>
          </cell>
          <cell r="D2383" t="str">
            <v>17-0907-P5R2_I12_4E_2</v>
          </cell>
          <cell r="E2383" t="str">
            <v>17-0907-P5R2</v>
          </cell>
          <cell r="F2383" t="str">
            <v>I12</v>
          </cell>
          <cell r="G2383" t="str">
            <v>4E</v>
          </cell>
          <cell r="H2383">
            <v>2</v>
          </cell>
          <cell r="I2383" t="str">
            <v>AFFF3-AER-O-WATER 3EM-C6 AFFF-TRIDOL</v>
          </cell>
          <cell r="J2383">
            <v>6.0173173965928318E-3</v>
          </cell>
          <cell r="K2383" t="str">
            <v>E</v>
          </cell>
          <cell r="L2383">
            <v>2</v>
          </cell>
          <cell r="M2383">
            <v>96</v>
          </cell>
          <cell r="N2383">
            <v>5</v>
          </cell>
          <cell r="O2383" t="str">
            <v xml:space="preserve">Human </v>
          </cell>
          <cell r="P2383" t="str">
            <v>S1500+</v>
          </cell>
          <cell r="Q2383" t="str">
            <v>HepaRG</v>
          </cell>
          <cell r="R2383" t="str">
            <v>2D</v>
          </cell>
          <cell r="S2383" t="str">
            <v>NA</v>
          </cell>
          <cell r="T2383" t="str">
            <v>NA</v>
          </cell>
          <cell r="U2383" t="str">
            <v>NA</v>
          </cell>
        </row>
        <row r="2384">
          <cell r="A2384" t="str">
            <v>Plate10-I13</v>
          </cell>
          <cell r="B2384">
            <v>2479</v>
          </cell>
          <cell r="C2384">
            <v>10</v>
          </cell>
          <cell r="D2384" t="str">
            <v>17-0907-P5R2_I13_Media _1</v>
          </cell>
          <cell r="E2384" t="str">
            <v>17-0907-P5R2</v>
          </cell>
          <cell r="F2384" t="str">
            <v>I13</v>
          </cell>
          <cell r="G2384" t="str">
            <v>Media</v>
          </cell>
          <cell r="H2384">
            <v>1</v>
          </cell>
          <cell r="I2384" t="str">
            <v>Media control</v>
          </cell>
          <cell r="J2384">
            <v>0</v>
          </cell>
          <cell r="K2384" t="str">
            <v>NA</v>
          </cell>
          <cell r="L2384">
            <v>2</v>
          </cell>
          <cell r="M2384">
            <v>96</v>
          </cell>
          <cell r="N2384">
            <v>5</v>
          </cell>
          <cell r="O2384" t="str">
            <v xml:space="preserve">Human </v>
          </cell>
          <cell r="P2384" t="str">
            <v>S1500+</v>
          </cell>
          <cell r="Q2384" t="str">
            <v>HepaRG</v>
          </cell>
          <cell r="R2384" t="str">
            <v>2D</v>
          </cell>
          <cell r="S2384" t="str">
            <v>NA</v>
          </cell>
          <cell r="T2384" t="str">
            <v>NA</v>
          </cell>
          <cell r="U2384" t="str">
            <v>NA</v>
          </cell>
        </row>
        <row r="2385">
          <cell r="A2385" t="str">
            <v>Plate10-I14</v>
          </cell>
          <cell r="B2385">
            <v>2480</v>
          </cell>
          <cell r="C2385">
            <v>10</v>
          </cell>
          <cell r="D2385" t="str">
            <v>17-0907-P5R2_I14_Media _2</v>
          </cell>
          <cell r="E2385" t="str">
            <v>17-0907-P5R2</v>
          </cell>
          <cell r="F2385" t="str">
            <v>I14</v>
          </cell>
          <cell r="G2385" t="str">
            <v>Media</v>
          </cell>
          <cell r="H2385">
            <v>2</v>
          </cell>
          <cell r="I2385" t="str">
            <v>Media control</v>
          </cell>
          <cell r="J2385">
            <v>0</v>
          </cell>
          <cell r="K2385" t="str">
            <v>NA</v>
          </cell>
          <cell r="L2385">
            <v>2</v>
          </cell>
          <cell r="M2385">
            <v>96</v>
          </cell>
          <cell r="N2385">
            <v>5</v>
          </cell>
          <cell r="O2385" t="str">
            <v xml:space="preserve">Human </v>
          </cell>
          <cell r="P2385" t="str">
            <v>S1500+</v>
          </cell>
          <cell r="Q2385" t="str">
            <v>HepaRG</v>
          </cell>
          <cell r="R2385" t="str">
            <v>2D</v>
          </cell>
          <cell r="S2385" t="str">
            <v>NA</v>
          </cell>
          <cell r="T2385" t="str">
            <v>NA</v>
          </cell>
          <cell r="U2385" t="str">
            <v>NA</v>
          </cell>
        </row>
        <row r="2386">
          <cell r="A2386" t="str">
            <v>Plate10-I15</v>
          </cell>
          <cell r="B2386">
            <v>2379</v>
          </cell>
          <cell r="C2386">
            <v>10</v>
          </cell>
          <cell r="D2386" t="str">
            <v>17-0907-P5R2_I15_4F_1</v>
          </cell>
          <cell r="E2386" t="str">
            <v>17-0907-P5R2</v>
          </cell>
          <cell r="F2386" t="str">
            <v>I15</v>
          </cell>
          <cell r="G2386" t="str">
            <v>4F</v>
          </cell>
          <cell r="H2386">
            <v>1</v>
          </cell>
          <cell r="I2386" t="str">
            <v>AFFF3-AER-O-WATER 3EM-C6 AFFF-TRIDOL</v>
          </cell>
          <cell r="J2386">
            <v>1.9042143660103897E-3</v>
          </cell>
          <cell r="K2386" t="str">
            <v>F</v>
          </cell>
          <cell r="L2386">
            <v>2</v>
          </cell>
          <cell r="M2386">
            <v>96</v>
          </cell>
          <cell r="N2386">
            <v>5</v>
          </cell>
          <cell r="O2386" t="str">
            <v xml:space="preserve">Human </v>
          </cell>
          <cell r="P2386" t="str">
            <v>S1500+</v>
          </cell>
          <cell r="Q2386" t="str">
            <v>HepaRG</v>
          </cell>
          <cell r="R2386" t="str">
            <v>2D</v>
          </cell>
          <cell r="S2386" t="str">
            <v>NA</v>
          </cell>
          <cell r="T2386" t="str">
            <v>NA</v>
          </cell>
          <cell r="U2386" t="str">
            <v>NA</v>
          </cell>
        </row>
        <row r="2387">
          <cell r="A2387" t="str">
            <v>Plate10-I16</v>
          </cell>
          <cell r="B2387">
            <v>2380</v>
          </cell>
          <cell r="C2387">
            <v>10</v>
          </cell>
          <cell r="D2387" t="str">
            <v>17-0907-P5R2_I16_4F_2</v>
          </cell>
          <cell r="E2387" t="str">
            <v>17-0907-P5R2</v>
          </cell>
          <cell r="F2387" t="str">
            <v>I16</v>
          </cell>
          <cell r="G2387" t="str">
            <v>4F</v>
          </cell>
          <cell r="H2387">
            <v>2</v>
          </cell>
          <cell r="I2387" t="str">
            <v>AFFF3-AER-O-WATER 3EM-C6 AFFF-TRIDOL</v>
          </cell>
          <cell r="J2387">
            <v>1.9042143660103897E-3</v>
          </cell>
          <cell r="K2387" t="str">
            <v>F</v>
          </cell>
          <cell r="L2387">
            <v>2</v>
          </cell>
          <cell r="M2387">
            <v>96</v>
          </cell>
          <cell r="N2387">
            <v>5</v>
          </cell>
          <cell r="O2387" t="str">
            <v xml:space="preserve">Human </v>
          </cell>
          <cell r="P2387" t="str">
            <v>S1500+</v>
          </cell>
          <cell r="Q2387" t="str">
            <v>HepaRG</v>
          </cell>
          <cell r="R2387" t="str">
            <v>2D</v>
          </cell>
          <cell r="S2387" t="str">
            <v>NA</v>
          </cell>
          <cell r="T2387" t="str">
            <v>NA</v>
          </cell>
          <cell r="U2387" t="str">
            <v>NA</v>
          </cell>
        </row>
        <row r="2388">
          <cell r="A2388" t="str">
            <v>Plate10-I17</v>
          </cell>
          <cell r="B2388">
            <v>2383</v>
          </cell>
          <cell r="C2388">
            <v>10</v>
          </cell>
          <cell r="D2388" t="str">
            <v>17-0907-P5R2_I17_4G_1</v>
          </cell>
          <cell r="E2388" t="str">
            <v>17-0907-P5R2</v>
          </cell>
          <cell r="F2388" t="str">
            <v>I17</v>
          </cell>
          <cell r="G2388" t="str">
            <v>4G</v>
          </cell>
          <cell r="H2388">
            <v>1</v>
          </cell>
          <cell r="I2388" t="str">
            <v>AFFF3-AER-O-WATER 3EM-C6 AFFF-TRIDOL</v>
          </cell>
          <cell r="J2388">
            <v>6.0259948291468024E-4</v>
          </cell>
          <cell r="K2388" t="str">
            <v>G</v>
          </cell>
          <cell r="L2388">
            <v>2</v>
          </cell>
          <cell r="M2388">
            <v>96</v>
          </cell>
          <cell r="N2388">
            <v>5</v>
          </cell>
          <cell r="O2388" t="str">
            <v xml:space="preserve">Human </v>
          </cell>
          <cell r="P2388" t="str">
            <v>S1500+</v>
          </cell>
          <cell r="Q2388" t="str">
            <v>HepaRG</v>
          </cell>
          <cell r="R2388" t="str">
            <v>2D</v>
          </cell>
          <cell r="S2388" t="str">
            <v>NA</v>
          </cell>
          <cell r="T2388" t="str">
            <v>NA</v>
          </cell>
          <cell r="U2388" t="str">
            <v>NA</v>
          </cell>
        </row>
        <row r="2389">
          <cell r="A2389" t="str">
            <v>Plate10-I18</v>
          </cell>
          <cell r="B2389">
            <v>2384</v>
          </cell>
          <cell r="C2389">
            <v>10</v>
          </cell>
          <cell r="D2389" t="str">
            <v>17-0907-P5R2_I18_4G_2</v>
          </cell>
          <cell r="E2389" t="str">
            <v>17-0907-P5R2</v>
          </cell>
          <cell r="F2389" t="str">
            <v>I18</v>
          </cell>
          <cell r="G2389" t="str">
            <v>4G</v>
          </cell>
          <cell r="H2389">
            <v>2</v>
          </cell>
          <cell r="I2389" t="str">
            <v>AFFF3-AER-O-WATER 3EM-C6 AFFF-TRIDOL</v>
          </cell>
          <cell r="J2389">
            <v>6.0259948291468024E-4</v>
          </cell>
          <cell r="K2389" t="str">
            <v>G</v>
          </cell>
          <cell r="L2389">
            <v>2</v>
          </cell>
          <cell r="M2389">
            <v>96</v>
          </cell>
          <cell r="N2389">
            <v>5</v>
          </cell>
          <cell r="O2389" t="str">
            <v xml:space="preserve">Human </v>
          </cell>
          <cell r="P2389" t="str">
            <v>S1500+</v>
          </cell>
          <cell r="Q2389" t="str">
            <v>HepaRG</v>
          </cell>
          <cell r="R2389" t="str">
            <v>2D</v>
          </cell>
          <cell r="S2389" t="str">
            <v>NA</v>
          </cell>
          <cell r="T2389" t="str">
            <v>NA</v>
          </cell>
          <cell r="U2389" t="str">
            <v>NA</v>
          </cell>
        </row>
        <row r="2390">
          <cell r="A2390" t="str">
            <v>Plate10-I19</v>
          </cell>
          <cell r="B2390">
            <v>2387</v>
          </cell>
          <cell r="C2390">
            <v>10</v>
          </cell>
          <cell r="D2390" t="str">
            <v>17-0907-P5R2_I19_4H_1</v>
          </cell>
          <cell r="E2390" t="str">
            <v>17-0907-P5R2</v>
          </cell>
          <cell r="F2390" t="str">
            <v>I19</v>
          </cell>
          <cell r="G2390" t="str">
            <v>4H</v>
          </cell>
          <cell r="H2390">
            <v>1</v>
          </cell>
          <cell r="I2390" t="str">
            <v>AFFF3-AER-O-WATER 3EM-C6 AFFF-TRIDOL</v>
          </cell>
          <cell r="J2390">
            <v>1.9069603889705069E-4</v>
          </cell>
          <cell r="K2390" t="str">
            <v>H</v>
          </cell>
          <cell r="L2390">
            <v>2</v>
          </cell>
          <cell r="M2390">
            <v>96</v>
          </cell>
          <cell r="N2390">
            <v>5</v>
          </cell>
          <cell r="O2390" t="str">
            <v xml:space="preserve">Human </v>
          </cell>
          <cell r="P2390" t="str">
            <v>S1500+</v>
          </cell>
          <cell r="Q2390" t="str">
            <v>HepaRG</v>
          </cell>
          <cell r="R2390" t="str">
            <v>2D</v>
          </cell>
          <cell r="S2390" t="str">
            <v>NA</v>
          </cell>
          <cell r="T2390" t="str">
            <v>NA</v>
          </cell>
          <cell r="U2390" t="str">
            <v>NA</v>
          </cell>
        </row>
        <row r="2391">
          <cell r="A2391" t="str">
            <v>Plate10-I20</v>
          </cell>
          <cell r="B2391">
            <v>2388</v>
          </cell>
          <cell r="C2391">
            <v>10</v>
          </cell>
          <cell r="D2391" t="str">
            <v>17-0907-P5R2_I20_4H_2</v>
          </cell>
          <cell r="E2391" t="str">
            <v>17-0907-P5R2</v>
          </cell>
          <cell r="F2391" t="str">
            <v>I20</v>
          </cell>
          <cell r="G2391" t="str">
            <v>4H</v>
          </cell>
          <cell r="H2391">
            <v>2</v>
          </cell>
          <cell r="I2391" t="str">
            <v>AFFF3-AER-O-WATER 3EM-C6 AFFF-TRIDOL</v>
          </cell>
          <cell r="J2391">
            <v>1.9069603889705069E-4</v>
          </cell>
          <cell r="K2391" t="str">
            <v>H</v>
          </cell>
          <cell r="L2391">
            <v>2</v>
          </cell>
          <cell r="M2391">
            <v>96</v>
          </cell>
          <cell r="N2391">
            <v>5</v>
          </cell>
          <cell r="O2391" t="str">
            <v xml:space="preserve">Human </v>
          </cell>
          <cell r="P2391" t="str">
            <v>S1500+</v>
          </cell>
          <cell r="Q2391" t="str">
            <v>HepaRG</v>
          </cell>
          <cell r="R2391" t="str">
            <v>2D</v>
          </cell>
          <cell r="S2391" t="str">
            <v>NA</v>
          </cell>
          <cell r="T2391" t="str">
            <v>NA</v>
          </cell>
          <cell r="U2391" t="str">
            <v>NA</v>
          </cell>
        </row>
        <row r="2392">
          <cell r="A2392" t="str">
            <v>Plate10-I21</v>
          </cell>
          <cell r="B2392">
            <v>2391</v>
          </cell>
          <cell r="C2392">
            <v>10</v>
          </cell>
          <cell r="D2392" t="str">
            <v>17-0907-P5R2_I21_4I_1</v>
          </cell>
          <cell r="E2392" t="str">
            <v>17-0907-P5R2</v>
          </cell>
          <cell r="F2392" t="str">
            <v>I21</v>
          </cell>
          <cell r="G2392" t="str">
            <v>4I</v>
          </cell>
          <cell r="H2392">
            <v>1</v>
          </cell>
          <cell r="I2392" t="str">
            <v>AFFF3-AER-O-WATER 3EM-C6 AFFF-TRIDOL</v>
          </cell>
          <cell r="J2392">
            <v>6.0346847752231229E-5</v>
          </cell>
          <cell r="K2392" t="str">
            <v>I</v>
          </cell>
          <cell r="L2392">
            <v>2</v>
          </cell>
          <cell r="M2392">
            <v>96</v>
          </cell>
          <cell r="N2392">
            <v>5</v>
          </cell>
          <cell r="O2392" t="str">
            <v xml:space="preserve">Human </v>
          </cell>
          <cell r="P2392" t="str">
            <v>S1500+</v>
          </cell>
          <cell r="Q2392" t="str">
            <v>HepaRG</v>
          </cell>
          <cell r="R2392" t="str">
            <v>2D</v>
          </cell>
          <cell r="S2392" t="str">
            <v>NA</v>
          </cell>
          <cell r="T2392" t="str">
            <v>NA</v>
          </cell>
          <cell r="U2392" t="str">
            <v>NA</v>
          </cell>
        </row>
        <row r="2393">
          <cell r="A2393" t="str">
            <v>Plate10-I22</v>
          </cell>
          <cell r="B2393">
            <v>2392</v>
          </cell>
          <cell r="C2393">
            <v>10</v>
          </cell>
          <cell r="D2393" t="str">
            <v>17-0907-P5R2_I22_4I_2</v>
          </cell>
          <cell r="E2393" t="str">
            <v>17-0907-P5R2</v>
          </cell>
          <cell r="F2393" t="str">
            <v>I22</v>
          </cell>
          <cell r="G2393" t="str">
            <v>4I</v>
          </cell>
          <cell r="H2393">
            <v>2</v>
          </cell>
          <cell r="I2393" t="str">
            <v>AFFF3-AER-O-WATER 3EM-C6 AFFF-TRIDOL</v>
          </cell>
          <cell r="J2393">
            <v>6.0346847752231229E-5</v>
          </cell>
          <cell r="K2393" t="str">
            <v>I</v>
          </cell>
          <cell r="L2393">
            <v>2</v>
          </cell>
          <cell r="M2393">
            <v>96</v>
          </cell>
          <cell r="N2393">
            <v>5</v>
          </cell>
          <cell r="O2393" t="str">
            <v xml:space="preserve">Human </v>
          </cell>
          <cell r="P2393" t="str">
            <v>S1500+</v>
          </cell>
          <cell r="Q2393" t="str">
            <v>HepaRG</v>
          </cell>
          <cell r="R2393" t="str">
            <v>2D</v>
          </cell>
          <cell r="S2393" t="str">
            <v>NA</v>
          </cell>
          <cell r="T2393" t="str">
            <v>NA</v>
          </cell>
          <cell r="U2393" t="str">
            <v>NA</v>
          </cell>
        </row>
        <row r="2394">
          <cell r="A2394" t="str">
            <v>Plate10-I3</v>
          </cell>
          <cell r="B2394">
            <v>2359</v>
          </cell>
          <cell r="C2394">
            <v>10</v>
          </cell>
          <cell r="D2394" t="str">
            <v>17-0907-P5R2_I3_4A_1</v>
          </cell>
          <cell r="E2394" t="str">
            <v>17-0907-P5R2</v>
          </cell>
          <cell r="F2394" t="str">
            <v>I3</v>
          </cell>
          <cell r="G2394" t="str">
            <v>4A</v>
          </cell>
          <cell r="H2394">
            <v>1</v>
          </cell>
          <cell r="I2394" t="str">
            <v>AFFF3-AER-O-WATER 3EM-C6 AFFF-TRIDOL</v>
          </cell>
          <cell r="J2394">
            <v>0.6</v>
          </cell>
          <cell r="K2394" t="str">
            <v>A</v>
          </cell>
          <cell r="L2394">
            <v>2</v>
          </cell>
          <cell r="M2394">
            <v>96</v>
          </cell>
          <cell r="N2394">
            <v>5</v>
          </cell>
          <cell r="O2394" t="str">
            <v xml:space="preserve">Human </v>
          </cell>
          <cell r="P2394" t="str">
            <v>S1500+</v>
          </cell>
          <cell r="Q2394" t="str">
            <v>HepaRG</v>
          </cell>
          <cell r="R2394" t="str">
            <v>2D</v>
          </cell>
          <cell r="S2394" t="str">
            <v>NA</v>
          </cell>
          <cell r="T2394" t="str">
            <v>NA</v>
          </cell>
          <cell r="U2394" t="str">
            <v>NA</v>
          </cell>
        </row>
        <row r="2395">
          <cell r="A2395" t="str">
            <v>Plate10-I4</v>
          </cell>
          <cell r="B2395">
            <v>2360</v>
          </cell>
          <cell r="C2395">
            <v>10</v>
          </cell>
          <cell r="D2395" t="str">
            <v>17-0907-P5R2_I4_4A_2</v>
          </cell>
          <cell r="E2395" t="str">
            <v>17-0907-P5R2</v>
          </cell>
          <cell r="F2395" t="str">
            <v>I4</v>
          </cell>
          <cell r="G2395" t="str">
            <v>4A</v>
          </cell>
          <cell r="H2395">
            <v>2</v>
          </cell>
          <cell r="I2395" t="str">
            <v>AFFF3-AER-O-WATER 3EM-C6 AFFF-TRIDOL</v>
          </cell>
          <cell r="J2395">
            <v>0.6</v>
          </cell>
          <cell r="K2395" t="str">
            <v>A</v>
          </cell>
          <cell r="L2395">
            <v>2</v>
          </cell>
          <cell r="M2395">
            <v>96</v>
          </cell>
          <cell r="N2395">
            <v>5</v>
          </cell>
          <cell r="O2395" t="str">
            <v xml:space="preserve">Human </v>
          </cell>
          <cell r="P2395" t="str">
            <v>S1500+</v>
          </cell>
          <cell r="Q2395" t="str">
            <v>HepaRG</v>
          </cell>
          <cell r="R2395" t="str">
            <v>2D</v>
          </cell>
          <cell r="S2395" t="str">
            <v>NA</v>
          </cell>
          <cell r="T2395" t="str">
            <v>NA</v>
          </cell>
          <cell r="U2395" t="str">
            <v>NA</v>
          </cell>
        </row>
        <row r="2396">
          <cell r="A2396" t="str">
            <v>Plate10-I5</v>
          </cell>
          <cell r="B2396">
            <v>2363</v>
          </cell>
          <cell r="C2396">
            <v>10</v>
          </cell>
          <cell r="D2396" t="str">
            <v>17-0907-P5R2_I5_4B_1</v>
          </cell>
          <cell r="E2396" t="str">
            <v>17-0907-P5R2</v>
          </cell>
          <cell r="F2396" t="str">
            <v>I5</v>
          </cell>
          <cell r="G2396" t="str">
            <v>4B</v>
          </cell>
          <cell r="H2396">
            <v>1</v>
          </cell>
          <cell r="I2396" t="str">
            <v>AFFF3-AER-O-WATER 3EM-C6 AFFF-TRIDOL</v>
          </cell>
          <cell r="J2396">
            <v>0.18987341772151897</v>
          </cell>
          <cell r="K2396" t="str">
            <v>B</v>
          </cell>
          <cell r="L2396">
            <v>2</v>
          </cell>
          <cell r="M2396">
            <v>96</v>
          </cell>
          <cell r="N2396">
            <v>5</v>
          </cell>
          <cell r="O2396" t="str">
            <v xml:space="preserve">Human </v>
          </cell>
          <cell r="P2396" t="str">
            <v>S1500+</v>
          </cell>
          <cell r="Q2396" t="str">
            <v>HepaRG</v>
          </cell>
          <cell r="R2396" t="str">
            <v>2D</v>
          </cell>
          <cell r="S2396" t="str">
            <v>NA</v>
          </cell>
          <cell r="T2396" t="str">
            <v>NA</v>
          </cell>
          <cell r="U2396" t="str">
            <v>NA</v>
          </cell>
        </row>
        <row r="2397">
          <cell r="A2397" t="str">
            <v>Plate10-I6</v>
          </cell>
          <cell r="B2397">
            <v>2364</v>
          </cell>
          <cell r="C2397">
            <v>10</v>
          </cell>
          <cell r="D2397" t="str">
            <v>17-0907-P5R2_I6_4B_2</v>
          </cell>
          <cell r="E2397" t="str">
            <v>17-0907-P5R2</v>
          </cell>
          <cell r="F2397" t="str">
            <v>I6</v>
          </cell>
          <cell r="G2397" t="str">
            <v>4B</v>
          </cell>
          <cell r="H2397">
            <v>2</v>
          </cell>
          <cell r="I2397" t="str">
            <v>AFFF3-AER-O-WATER 3EM-C6 AFFF-TRIDOL</v>
          </cell>
          <cell r="J2397">
            <v>0.18987341772151897</v>
          </cell>
          <cell r="K2397" t="str">
            <v>B</v>
          </cell>
          <cell r="L2397">
            <v>2</v>
          </cell>
          <cell r="M2397">
            <v>96</v>
          </cell>
          <cell r="N2397">
            <v>5</v>
          </cell>
          <cell r="O2397" t="str">
            <v xml:space="preserve">Human </v>
          </cell>
          <cell r="P2397" t="str">
            <v>S1500+</v>
          </cell>
          <cell r="Q2397" t="str">
            <v>HepaRG</v>
          </cell>
          <cell r="R2397" t="str">
            <v>2D</v>
          </cell>
          <cell r="S2397" t="str">
            <v>NA</v>
          </cell>
          <cell r="T2397" t="str">
            <v>NA</v>
          </cell>
          <cell r="U2397" t="str">
            <v>NA</v>
          </cell>
        </row>
        <row r="2398">
          <cell r="A2398" t="str">
            <v>Plate10-I7</v>
          </cell>
          <cell r="B2398">
            <v>2367</v>
          </cell>
          <cell r="C2398">
            <v>10</v>
          </cell>
          <cell r="D2398" t="str">
            <v>17-0907-P5R2_I7_4C_1</v>
          </cell>
          <cell r="E2398" t="str">
            <v>17-0907-P5R2</v>
          </cell>
          <cell r="F2398" t="str">
            <v>I7</v>
          </cell>
          <cell r="G2398" t="str">
            <v>4C</v>
          </cell>
          <cell r="H2398">
            <v>1</v>
          </cell>
          <cell r="I2398" t="str">
            <v>AFFF3-AER-O-WATER 3EM-C6 AFFF-TRIDOL</v>
          </cell>
          <cell r="J2398">
            <v>6.0086524595417391E-2</v>
          </cell>
          <cell r="K2398" t="str">
            <v>C</v>
          </cell>
          <cell r="L2398">
            <v>2</v>
          </cell>
          <cell r="M2398">
            <v>96</v>
          </cell>
          <cell r="N2398">
            <v>5</v>
          </cell>
          <cell r="O2398" t="str">
            <v xml:space="preserve">Human </v>
          </cell>
          <cell r="P2398" t="str">
            <v>S1500+</v>
          </cell>
          <cell r="Q2398" t="str">
            <v>HepaRG</v>
          </cell>
          <cell r="R2398" t="str">
            <v>2D</v>
          </cell>
          <cell r="S2398" t="str">
            <v>NA</v>
          </cell>
          <cell r="T2398" t="str">
            <v>NA</v>
          </cell>
          <cell r="U2398" t="str">
            <v>NA</v>
          </cell>
        </row>
        <row r="2399">
          <cell r="A2399" t="str">
            <v>Plate10-I8</v>
          </cell>
          <cell r="B2399">
            <v>2368</v>
          </cell>
          <cell r="C2399">
            <v>10</v>
          </cell>
          <cell r="D2399" t="str">
            <v>17-0907-P5R2_I8_4C_2</v>
          </cell>
          <cell r="E2399" t="str">
            <v>17-0907-P5R2</v>
          </cell>
          <cell r="F2399" t="str">
            <v>I8</v>
          </cell>
          <cell r="G2399" t="str">
            <v>4C</v>
          </cell>
          <cell r="H2399">
            <v>2</v>
          </cell>
          <cell r="I2399" t="str">
            <v>AFFF3-AER-O-WATER 3EM-C6 AFFF-TRIDOL</v>
          </cell>
          <cell r="J2399">
            <v>6.0086524595417391E-2</v>
          </cell>
          <cell r="K2399" t="str">
            <v>C</v>
          </cell>
          <cell r="L2399">
            <v>2</v>
          </cell>
          <cell r="M2399">
            <v>96</v>
          </cell>
          <cell r="N2399">
            <v>5</v>
          </cell>
          <cell r="O2399" t="str">
            <v xml:space="preserve">Human </v>
          </cell>
          <cell r="P2399" t="str">
            <v>S1500+</v>
          </cell>
          <cell r="Q2399" t="str">
            <v>HepaRG</v>
          </cell>
          <cell r="R2399" t="str">
            <v>2D</v>
          </cell>
          <cell r="S2399" t="str">
            <v>NA</v>
          </cell>
          <cell r="T2399" t="str">
            <v>NA</v>
          </cell>
          <cell r="U2399" t="str">
            <v>NA</v>
          </cell>
        </row>
        <row r="2400">
          <cell r="A2400" t="str">
            <v>Plate10-I9</v>
          </cell>
          <cell r="B2400">
            <v>2371</v>
          </cell>
          <cell r="C2400">
            <v>10</v>
          </cell>
          <cell r="D2400" t="str">
            <v>17-0907-P5R2_I9_4D_1</v>
          </cell>
          <cell r="E2400" t="str">
            <v>17-0907-P5R2</v>
          </cell>
          <cell r="F2400" t="str">
            <v>I9</v>
          </cell>
          <cell r="G2400" t="str">
            <v>4D</v>
          </cell>
          <cell r="H2400">
            <v>1</v>
          </cell>
          <cell r="I2400" t="str">
            <v>AFFF3-AER-O-WATER 3EM-C6 AFFF-TRIDOL</v>
          </cell>
          <cell r="J2400">
            <v>1.9014722973233349E-2</v>
          </cell>
          <cell r="K2400" t="str">
            <v>D</v>
          </cell>
          <cell r="L2400">
            <v>2</v>
          </cell>
          <cell r="M2400">
            <v>96</v>
          </cell>
          <cell r="N2400">
            <v>5</v>
          </cell>
          <cell r="O2400" t="str">
            <v xml:space="preserve">Human </v>
          </cell>
          <cell r="P2400" t="str">
            <v>S1500+</v>
          </cell>
          <cell r="Q2400" t="str">
            <v>HepaRG</v>
          </cell>
          <cell r="R2400" t="str">
            <v>2D</v>
          </cell>
          <cell r="S2400" t="str">
            <v>NA</v>
          </cell>
          <cell r="T2400" t="str">
            <v>NA</v>
          </cell>
          <cell r="U2400" t="str">
            <v>NA</v>
          </cell>
        </row>
        <row r="2401">
          <cell r="A2401" t="str">
            <v>Plate10-J1</v>
          </cell>
          <cell r="B2401">
            <v>2500</v>
          </cell>
          <cell r="C2401">
            <v>10</v>
          </cell>
          <cell r="D2401" t="str">
            <v>17-0907-P5R2_J1_NTP- CONTROL-10_2</v>
          </cell>
          <cell r="E2401" t="str">
            <v>17-0907-P5R2</v>
          </cell>
          <cell r="F2401" t="str">
            <v>J1</v>
          </cell>
          <cell r="G2401" t="str">
            <v>NTP- CONTROL-10</v>
          </cell>
          <cell r="H2401">
            <v>2</v>
          </cell>
          <cell r="I2401" t="str">
            <v>Lysis buffer</v>
          </cell>
          <cell r="J2401" t="str">
            <v>NA</v>
          </cell>
          <cell r="K2401" t="str">
            <v>NA</v>
          </cell>
          <cell r="L2401">
            <v>2</v>
          </cell>
          <cell r="M2401">
            <v>96</v>
          </cell>
          <cell r="N2401">
            <v>5</v>
          </cell>
          <cell r="O2401" t="str">
            <v xml:space="preserve">Human </v>
          </cell>
          <cell r="P2401" t="str">
            <v>S1500+</v>
          </cell>
          <cell r="Q2401" t="str">
            <v>HepaRG</v>
          </cell>
          <cell r="R2401" t="str">
            <v>2D</v>
          </cell>
          <cell r="S2401" t="str">
            <v>NA</v>
          </cell>
          <cell r="T2401" t="str">
            <v>NA</v>
          </cell>
          <cell r="U2401" t="str">
            <v>NA</v>
          </cell>
        </row>
        <row r="2402">
          <cell r="A2402" t="str">
            <v>Plate10-J10</v>
          </cell>
          <cell r="B2402">
            <v>2374</v>
          </cell>
          <cell r="C2402">
            <v>10</v>
          </cell>
          <cell r="D2402" t="str">
            <v>17-0907-P5R2_J10_4D_4</v>
          </cell>
          <cell r="E2402" t="str">
            <v>17-0907-P5R2</v>
          </cell>
          <cell r="F2402" t="str">
            <v>J10</v>
          </cell>
          <cell r="G2402" t="str">
            <v>4D</v>
          </cell>
          <cell r="H2402">
            <v>4</v>
          </cell>
          <cell r="I2402" t="str">
            <v>AFFF3-AER-O-WATER 3EM-C6 AFFF-TRIDOL</v>
          </cell>
          <cell r="J2402">
            <v>1.9014722973233349E-2</v>
          </cell>
          <cell r="K2402" t="str">
            <v>D</v>
          </cell>
          <cell r="L2402">
            <v>2</v>
          </cell>
          <cell r="M2402">
            <v>96</v>
          </cell>
          <cell r="N2402">
            <v>5</v>
          </cell>
          <cell r="O2402" t="str">
            <v xml:space="preserve">Human </v>
          </cell>
          <cell r="P2402" t="str">
            <v>S1500+</v>
          </cell>
          <cell r="Q2402" t="str">
            <v>HepaRG</v>
          </cell>
          <cell r="R2402" t="str">
            <v>2D</v>
          </cell>
          <cell r="S2402" t="str">
            <v>NA</v>
          </cell>
          <cell r="T2402" t="str">
            <v>NA</v>
          </cell>
          <cell r="U2402" t="str">
            <v>NA</v>
          </cell>
        </row>
        <row r="2403">
          <cell r="A2403" t="str">
            <v>Plate10-J11</v>
          </cell>
          <cell r="B2403">
            <v>2377</v>
          </cell>
          <cell r="C2403">
            <v>10</v>
          </cell>
          <cell r="D2403" t="str">
            <v>17-0907-P5R2_J11_4E_3</v>
          </cell>
          <cell r="E2403" t="str">
            <v>17-0907-P5R2</v>
          </cell>
          <cell r="F2403" t="str">
            <v>J11</v>
          </cell>
          <cell r="G2403" t="str">
            <v>4E</v>
          </cell>
          <cell r="H2403">
            <v>3</v>
          </cell>
          <cell r="I2403" t="str">
            <v>AFFF3-AER-O-WATER 3EM-C6 AFFF-TRIDOL</v>
          </cell>
          <cell r="J2403">
            <v>6.0173173965928318E-3</v>
          </cell>
          <cell r="K2403" t="str">
            <v>E</v>
          </cell>
          <cell r="L2403">
            <v>2</v>
          </cell>
          <cell r="M2403">
            <v>96</v>
          </cell>
          <cell r="N2403">
            <v>5</v>
          </cell>
          <cell r="O2403" t="str">
            <v xml:space="preserve">Human </v>
          </cell>
          <cell r="P2403" t="str">
            <v>S1500+</v>
          </cell>
          <cell r="Q2403" t="str">
            <v>HepaRG</v>
          </cell>
          <cell r="R2403" t="str">
            <v>2D</v>
          </cell>
          <cell r="S2403" t="str">
            <v>NA</v>
          </cell>
          <cell r="T2403" t="str">
            <v>NA</v>
          </cell>
          <cell r="U2403" t="str">
            <v>NA</v>
          </cell>
        </row>
        <row r="2404">
          <cell r="A2404" t="str">
            <v>Plate10-J12</v>
          </cell>
          <cell r="B2404">
            <v>2378</v>
          </cell>
          <cell r="C2404">
            <v>10</v>
          </cell>
          <cell r="D2404" t="str">
            <v>17-0907-P5R2_J12_4E_4</v>
          </cell>
          <cell r="E2404" t="str">
            <v>17-0907-P5R2</v>
          </cell>
          <cell r="F2404" t="str">
            <v>J12</v>
          </cell>
          <cell r="G2404" t="str">
            <v>4E</v>
          </cell>
          <cell r="H2404">
            <v>4</v>
          </cell>
          <cell r="I2404" t="str">
            <v>AFFF3-AER-O-WATER 3EM-C6 AFFF-TRIDOL</v>
          </cell>
          <cell r="J2404">
            <v>6.0173173965928318E-3</v>
          </cell>
          <cell r="K2404" t="str">
            <v>E</v>
          </cell>
          <cell r="L2404">
            <v>2</v>
          </cell>
          <cell r="M2404">
            <v>96</v>
          </cell>
          <cell r="N2404">
            <v>5</v>
          </cell>
          <cell r="O2404" t="str">
            <v xml:space="preserve">Human </v>
          </cell>
          <cell r="P2404" t="str">
            <v>S1500+</v>
          </cell>
          <cell r="Q2404" t="str">
            <v>HepaRG</v>
          </cell>
          <cell r="R2404" t="str">
            <v>2D</v>
          </cell>
          <cell r="S2404" t="str">
            <v>NA</v>
          </cell>
          <cell r="T2404" t="str">
            <v>NA</v>
          </cell>
          <cell r="U2404" t="str">
            <v>NA</v>
          </cell>
        </row>
        <row r="2405">
          <cell r="A2405" t="str">
            <v>Plate10-J13</v>
          </cell>
          <cell r="B2405">
            <v>2481</v>
          </cell>
          <cell r="C2405">
            <v>10</v>
          </cell>
          <cell r="D2405" t="str">
            <v>17-0907-P5R2_J13_Media _3</v>
          </cell>
          <cell r="E2405" t="str">
            <v>17-0907-P5R2</v>
          </cell>
          <cell r="F2405" t="str">
            <v>J13</v>
          </cell>
          <cell r="G2405" t="str">
            <v>Media</v>
          </cell>
          <cell r="H2405">
            <v>3</v>
          </cell>
          <cell r="I2405" t="str">
            <v>Media control</v>
          </cell>
          <cell r="J2405">
            <v>0</v>
          </cell>
          <cell r="K2405" t="str">
            <v>NA</v>
          </cell>
          <cell r="L2405">
            <v>2</v>
          </cell>
          <cell r="M2405">
            <v>96</v>
          </cell>
          <cell r="N2405">
            <v>5</v>
          </cell>
          <cell r="O2405" t="str">
            <v xml:space="preserve">Human </v>
          </cell>
          <cell r="P2405" t="str">
            <v>S1500+</v>
          </cell>
          <cell r="Q2405" t="str">
            <v>HepaRG</v>
          </cell>
          <cell r="R2405" t="str">
            <v>2D</v>
          </cell>
          <cell r="S2405" t="str">
            <v>NA</v>
          </cell>
          <cell r="T2405" t="str">
            <v>NA</v>
          </cell>
          <cell r="U2405" t="str">
            <v>NA</v>
          </cell>
        </row>
        <row r="2406">
          <cell r="A2406" t="str">
            <v>Plate10-J14</v>
          </cell>
          <cell r="B2406">
            <v>2482</v>
          </cell>
          <cell r="C2406">
            <v>10</v>
          </cell>
          <cell r="D2406" t="str">
            <v>17-0907-P5R2_J14_Media _4</v>
          </cell>
          <cell r="E2406" t="str">
            <v>17-0907-P5R2</v>
          </cell>
          <cell r="F2406" t="str">
            <v>J14</v>
          </cell>
          <cell r="G2406" t="str">
            <v>Media</v>
          </cell>
          <cell r="H2406">
            <v>4</v>
          </cell>
          <cell r="I2406" t="str">
            <v>Media control</v>
          </cell>
          <cell r="J2406">
            <v>0</v>
          </cell>
          <cell r="K2406" t="str">
            <v>NA</v>
          </cell>
          <cell r="L2406">
            <v>2</v>
          </cell>
          <cell r="M2406">
            <v>96</v>
          </cell>
          <cell r="N2406">
            <v>5</v>
          </cell>
          <cell r="O2406" t="str">
            <v xml:space="preserve">Human </v>
          </cell>
          <cell r="P2406" t="str">
            <v>S1500+</v>
          </cell>
          <cell r="Q2406" t="str">
            <v>HepaRG</v>
          </cell>
          <cell r="R2406" t="str">
            <v>2D</v>
          </cell>
          <cell r="S2406" t="str">
            <v>NA</v>
          </cell>
          <cell r="T2406" t="str">
            <v>NA</v>
          </cell>
          <cell r="U2406" t="str">
            <v>NA</v>
          </cell>
        </row>
        <row r="2407">
          <cell r="A2407" t="str">
            <v>Plate10-J15</v>
          </cell>
          <cell r="B2407">
            <v>2381</v>
          </cell>
          <cell r="C2407">
            <v>10</v>
          </cell>
          <cell r="D2407" t="str">
            <v>17-0907-P5R2_J15_4F_3</v>
          </cell>
          <cell r="E2407" t="str">
            <v>17-0907-P5R2</v>
          </cell>
          <cell r="F2407" t="str">
            <v>J15</v>
          </cell>
          <cell r="G2407" t="str">
            <v>4F</v>
          </cell>
          <cell r="H2407">
            <v>3</v>
          </cell>
          <cell r="I2407" t="str">
            <v>AFFF3-AER-O-WATER 3EM-C6 AFFF-TRIDOL</v>
          </cell>
          <cell r="J2407">
            <v>1.9042143660103897E-3</v>
          </cell>
          <cell r="K2407" t="str">
            <v>F</v>
          </cell>
          <cell r="L2407">
            <v>2</v>
          </cell>
          <cell r="M2407">
            <v>96</v>
          </cell>
          <cell r="N2407">
            <v>5</v>
          </cell>
          <cell r="O2407" t="str">
            <v xml:space="preserve">Human </v>
          </cell>
          <cell r="P2407" t="str">
            <v>S1500+</v>
          </cell>
          <cell r="Q2407" t="str">
            <v>HepaRG</v>
          </cell>
          <cell r="R2407" t="str">
            <v>2D</v>
          </cell>
          <cell r="S2407" t="str">
            <v>NA</v>
          </cell>
          <cell r="T2407" t="str">
            <v>NA</v>
          </cell>
          <cell r="U2407" t="str">
            <v>NA</v>
          </cell>
        </row>
        <row r="2408">
          <cell r="A2408" t="str">
            <v>Plate10-J16</v>
          </cell>
          <cell r="B2408">
            <v>2382</v>
          </cell>
          <cell r="C2408">
            <v>10</v>
          </cell>
          <cell r="D2408" t="str">
            <v>17-0907-P5R2_J16_4F_4</v>
          </cell>
          <cell r="E2408" t="str">
            <v>17-0907-P5R2</v>
          </cell>
          <cell r="F2408" t="str">
            <v>J16</v>
          </cell>
          <cell r="G2408" t="str">
            <v>4F</v>
          </cell>
          <cell r="H2408">
            <v>4</v>
          </cell>
          <cell r="I2408" t="str">
            <v>AFFF3-AER-O-WATER 3EM-C6 AFFF-TRIDOL</v>
          </cell>
          <cell r="J2408">
            <v>1.9042143660103897E-3</v>
          </cell>
          <cell r="K2408" t="str">
            <v>F</v>
          </cell>
          <cell r="L2408">
            <v>2</v>
          </cell>
          <cell r="M2408">
            <v>96</v>
          </cell>
          <cell r="N2408">
            <v>5</v>
          </cell>
          <cell r="O2408" t="str">
            <v xml:space="preserve">Human </v>
          </cell>
          <cell r="P2408" t="str">
            <v>S1500+</v>
          </cell>
          <cell r="Q2408" t="str">
            <v>HepaRG</v>
          </cell>
          <cell r="R2408" t="str">
            <v>2D</v>
          </cell>
          <cell r="S2408" t="str">
            <v>NA</v>
          </cell>
          <cell r="T2408" t="str">
            <v>NA</v>
          </cell>
          <cell r="U2408" t="str">
            <v>NA</v>
          </cell>
        </row>
        <row r="2409">
          <cell r="A2409" t="str">
            <v>Plate10-J17</v>
          </cell>
          <cell r="B2409">
            <v>2385</v>
          </cell>
          <cell r="C2409">
            <v>10</v>
          </cell>
          <cell r="D2409" t="str">
            <v>17-0907-P5R2_J17_4G_3</v>
          </cell>
          <cell r="E2409" t="str">
            <v>17-0907-P5R2</v>
          </cell>
          <cell r="F2409" t="str">
            <v>J17</v>
          </cell>
          <cell r="G2409" t="str">
            <v>4G</v>
          </cell>
          <cell r="H2409">
            <v>3</v>
          </cell>
          <cell r="I2409" t="str">
            <v>AFFF3-AER-O-WATER 3EM-C6 AFFF-TRIDOL</v>
          </cell>
          <cell r="J2409">
            <v>6.0259948291468024E-4</v>
          </cell>
          <cell r="K2409" t="str">
            <v>G</v>
          </cell>
          <cell r="L2409">
            <v>2</v>
          </cell>
          <cell r="M2409">
            <v>96</v>
          </cell>
          <cell r="N2409">
            <v>5</v>
          </cell>
          <cell r="O2409" t="str">
            <v xml:space="preserve">Human </v>
          </cell>
          <cell r="P2409" t="str">
            <v>S1500+</v>
          </cell>
          <cell r="Q2409" t="str">
            <v>HepaRG</v>
          </cell>
          <cell r="R2409" t="str">
            <v>2D</v>
          </cell>
          <cell r="S2409" t="str">
            <v>NA</v>
          </cell>
          <cell r="T2409" t="str">
            <v>NA</v>
          </cell>
          <cell r="U2409" t="str">
            <v>NA</v>
          </cell>
        </row>
        <row r="2410">
          <cell r="A2410" t="str">
            <v>Plate10-J18</v>
          </cell>
          <cell r="B2410">
            <v>2386</v>
          </cell>
          <cell r="C2410">
            <v>10</v>
          </cell>
          <cell r="D2410" t="str">
            <v>17-0907-P5R2_J18_4G_4</v>
          </cell>
          <cell r="E2410" t="str">
            <v>17-0907-P5R2</v>
          </cell>
          <cell r="F2410" t="str">
            <v>J18</v>
          </cell>
          <cell r="G2410" t="str">
            <v>4G</v>
          </cell>
          <cell r="H2410">
            <v>4</v>
          </cell>
          <cell r="I2410" t="str">
            <v>AFFF3-AER-O-WATER 3EM-C6 AFFF-TRIDOL</v>
          </cell>
          <cell r="J2410">
            <v>6.0259948291468024E-4</v>
          </cell>
          <cell r="K2410" t="str">
            <v>G</v>
          </cell>
          <cell r="L2410">
            <v>2</v>
          </cell>
          <cell r="M2410">
            <v>96</v>
          </cell>
          <cell r="N2410">
            <v>5</v>
          </cell>
          <cell r="O2410" t="str">
            <v xml:space="preserve">Human </v>
          </cell>
          <cell r="P2410" t="str">
            <v>S1500+</v>
          </cell>
          <cell r="Q2410" t="str">
            <v>HepaRG</v>
          </cell>
          <cell r="R2410" t="str">
            <v>2D</v>
          </cell>
          <cell r="S2410" t="str">
            <v>NA</v>
          </cell>
          <cell r="T2410" t="str">
            <v>NA</v>
          </cell>
          <cell r="U2410" t="str">
            <v>NA</v>
          </cell>
        </row>
        <row r="2411">
          <cell r="A2411" t="str">
            <v>Plate10-J19</v>
          </cell>
          <cell r="B2411">
            <v>2389</v>
          </cell>
          <cell r="C2411">
            <v>10</v>
          </cell>
          <cell r="D2411" t="str">
            <v>17-0907-P5R2_J19_4H_3</v>
          </cell>
          <cell r="E2411" t="str">
            <v>17-0907-P5R2</v>
          </cell>
          <cell r="F2411" t="str">
            <v>J19</v>
          </cell>
          <cell r="G2411" t="str">
            <v>4H</v>
          </cell>
          <cell r="H2411">
            <v>3</v>
          </cell>
          <cell r="I2411" t="str">
            <v>AFFF3-AER-O-WATER 3EM-C6 AFFF-TRIDOL</v>
          </cell>
          <cell r="J2411">
            <v>1.9069603889705069E-4</v>
          </cell>
          <cell r="K2411" t="str">
            <v>H</v>
          </cell>
          <cell r="L2411">
            <v>2</v>
          </cell>
          <cell r="M2411">
            <v>96</v>
          </cell>
          <cell r="N2411">
            <v>5</v>
          </cell>
          <cell r="O2411" t="str">
            <v xml:space="preserve">Human </v>
          </cell>
          <cell r="P2411" t="str">
            <v>S1500+</v>
          </cell>
          <cell r="Q2411" t="str">
            <v>HepaRG</v>
          </cell>
          <cell r="R2411" t="str">
            <v>2D</v>
          </cell>
          <cell r="S2411" t="str">
            <v>NA</v>
          </cell>
          <cell r="T2411" t="str">
            <v>NA</v>
          </cell>
          <cell r="U2411" t="str">
            <v>NA</v>
          </cell>
        </row>
        <row r="2412">
          <cell r="A2412" t="str">
            <v>Plate10-J20</v>
          </cell>
          <cell r="B2412">
            <v>2390</v>
          </cell>
          <cell r="C2412">
            <v>10</v>
          </cell>
          <cell r="D2412" t="str">
            <v>17-0907-P5R2_J20_4H_4</v>
          </cell>
          <cell r="E2412" t="str">
            <v>17-0907-P5R2</v>
          </cell>
          <cell r="F2412" t="str">
            <v>J20</v>
          </cell>
          <cell r="G2412" t="str">
            <v>4H</v>
          </cell>
          <cell r="H2412">
            <v>4</v>
          </cell>
          <cell r="I2412" t="str">
            <v>AFFF3-AER-O-WATER 3EM-C6 AFFF-TRIDOL</v>
          </cell>
          <cell r="J2412">
            <v>1.9069603889705069E-4</v>
          </cell>
          <cell r="K2412" t="str">
            <v>H</v>
          </cell>
          <cell r="L2412">
            <v>2</v>
          </cell>
          <cell r="M2412">
            <v>96</v>
          </cell>
          <cell r="N2412">
            <v>5</v>
          </cell>
          <cell r="O2412" t="str">
            <v xml:space="preserve">Human </v>
          </cell>
          <cell r="P2412" t="str">
            <v>S1500+</v>
          </cell>
          <cell r="Q2412" t="str">
            <v>HepaRG</v>
          </cell>
          <cell r="R2412" t="str">
            <v>2D</v>
          </cell>
          <cell r="S2412" t="str">
            <v>NA</v>
          </cell>
          <cell r="T2412" t="str">
            <v>NA</v>
          </cell>
          <cell r="U2412" t="str">
            <v>NA</v>
          </cell>
        </row>
        <row r="2413">
          <cell r="A2413" t="str">
            <v>Plate10-J21</v>
          </cell>
          <cell r="B2413">
            <v>2393</v>
          </cell>
          <cell r="C2413">
            <v>10</v>
          </cell>
          <cell r="D2413" t="str">
            <v>17-0907-P5R2_J21_4I_3</v>
          </cell>
          <cell r="E2413" t="str">
            <v>17-0907-P5R2</v>
          </cell>
          <cell r="F2413" t="str">
            <v>J21</v>
          </cell>
          <cell r="G2413" t="str">
            <v>4I</v>
          </cell>
          <cell r="H2413">
            <v>3</v>
          </cell>
          <cell r="I2413" t="str">
            <v>AFFF3-AER-O-WATER 3EM-C6 AFFF-TRIDOL</v>
          </cell>
          <cell r="J2413">
            <v>6.0346847752231229E-5</v>
          </cell>
          <cell r="K2413" t="str">
            <v>I</v>
          </cell>
          <cell r="L2413">
            <v>2</v>
          </cell>
          <cell r="M2413">
            <v>96</v>
          </cell>
          <cell r="N2413">
            <v>5</v>
          </cell>
          <cell r="O2413" t="str">
            <v xml:space="preserve">Human </v>
          </cell>
          <cell r="P2413" t="str">
            <v>S1500+</v>
          </cell>
          <cell r="Q2413" t="str">
            <v>HepaRG</v>
          </cell>
          <cell r="R2413" t="str">
            <v>2D</v>
          </cell>
          <cell r="S2413" t="str">
            <v>NA</v>
          </cell>
          <cell r="T2413" t="str">
            <v>NA</v>
          </cell>
          <cell r="U2413" t="str">
            <v>NA</v>
          </cell>
        </row>
        <row r="2414">
          <cell r="A2414" t="str">
            <v>Plate10-J22</v>
          </cell>
          <cell r="B2414">
            <v>2394</v>
          </cell>
          <cell r="C2414">
            <v>10</v>
          </cell>
          <cell r="D2414" t="str">
            <v>17-0907-P5R2_J22_4I_4</v>
          </cell>
          <cell r="E2414" t="str">
            <v>17-0907-P5R2</v>
          </cell>
          <cell r="F2414" t="str">
            <v>J22</v>
          </cell>
          <cell r="G2414" t="str">
            <v>4I</v>
          </cell>
          <cell r="H2414">
            <v>4</v>
          </cell>
          <cell r="I2414" t="str">
            <v>AFFF3-AER-O-WATER 3EM-C6 AFFF-TRIDOL</v>
          </cell>
          <cell r="J2414">
            <v>6.0346847752231229E-5</v>
          </cell>
          <cell r="K2414" t="str">
            <v>I</v>
          </cell>
          <cell r="L2414">
            <v>2</v>
          </cell>
          <cell r="M2414">
            <v>96</v>
          </cell>
          <cell r="N2414">
            <v>5</v>
          </cell>
          <cell r="O2414" t="str">
            <v xml:space="preserve">Human </v>
          </cell>
          <cell r="P2414" t="str">
            <v>S1500+</v>
          </cell>
          <cell r="Q2414" t="str">
            <v>HepaRG</v>
          </cell>
          <cell r="R2414" t="str">
            <v>2D</v>
          </cell>
          <cell r="S2414" t="str">
            <v>NA</v>
          </cell>
          <cell r="T2414" t="str">
            <v>NA</v>
          </cell>
          <cell r="U2414" t="str">
            <v>NA</v>
          </cell>
        </row>
        <row r="2415">
          <cell r="A2415" t="str">
            <v>Plate10-J3</v>
          </cell>
          <cell r="B2415">
            <v>2361</v>
          </cell>
          <cell r="C2415">
            <v>10</v>
          </cell>
          <cell r="D2415" t="str">
            <v>17-0907-P5R2_J3_4A_3</v>
          </cell>
          <cell r="E2415" t="str">
            <v>17-0907-P5R2</v>
          </cell>
          <cell r="F2415" t="str">
            <v>J3</v>
          </cell>
          <cell r="G2415" t="str">
            <v>4A</v>
          </cell>
          <cell r="H2415">
            <v>3</v>
          </cell>
          <cell r="I2415" t="str">
            <v>AFFF3-AER-O-WATER 3EM-C6 AFFF-TRIDOL</v>
          </cell>
          <cell r="J2415">
            <v>0.6</v>
          </cell>
          <cell r="K2415" t="str">
            <v>A</v>
          </cell>
          <cell r="L2415">
            <v>2</v>
          </cell>
          <cell r="M2415">
            <v>96</v>
          </cell>
          <cell r="N2415">
            <v>5</v>
          </cell>
          <cell r="O2415" t="str">
            <v xml:space="preserve">Human </v>
          </cell>
          <cell r="P2415" t="str">
            <v>S1500+</v>
          </cell>
          <cell r="Q2415" t="str">
            <v>HepaRG</v>
          </cell>
          <cell r="R2415" t="str">
            <v>2D</v>
          </cell>
          <cell r="S2415" t="str">
            <v>NA</v>
          </cell>
          <cell r="T2415" t="str">
            <v>NA</v>
          </cell>
          <cell r="U2415" t="str">
            <v>NA</v>
          </cell>
        </row>
        <row r="2416">
          <cell r="A2416" t="str">
            <v>Plate10-J4</v>
          </cell>
          <cell r="B2416">
            <v>2362</v>
          </cell>
          <cell r="C2416">
            <v>10</v>
          </cell>
          <cell r="D2416" t="str">
            <v>17-0907-P5R2_J4_4A_4</v>
          </cell>
          <cell r="E2416" t="str">
            <v>17-0907-P5R2</v>
          </cell>
          <cell r="F2416" t="str">
            <v>J4</v>
          </cell>
          <cell r="G2416" t="str">
            <v>4A</v>
          </cell>
          <cell r="H2416">
            <v>4</v>
          </cell>
          <cell r="I2416" t="str">
            <v>AFFF3-AER-O-WATER 3EM-C6 AFFF-TRIDOL</v>
          </cell>
          <cell r="J2416">
            <v>0.6</v>
          </cell>
          <cell r="K2416" t="str">
            <v>A</v>
          </cell>
          <cell r="L2416">
            <v>2</v>
          </cell>
          <cell r="M2416">
            <v>96</v>
          </cell>
          <cell r="N2416">
            <v>5</v>
          </cell>
          <cell r="O2416" t="str">
            <v xml:space="preserve">Human </v>
          </cell>
          <cell r="P2416" t="str">
            <v>S1500+</v>
          </cell>
          <cell r="Q2416" t="str">
            <v>HepaRG</v>
          </cell>
          <cell r="R2416" t="str">
            <v>2D</v>
          </cell>
          <cell r="S2416" t="str">
            <v>NA</v>
          </cell>
          <cell r="T2416" t="str">
            <v>NA</v>
          </cell>
          <cell r="U2416" t="str">
            <v>NA</v>
          </cell>
        </row>
        <row r="2417">
          <cell r="A2417" t="str">
            <v>Plate10-J5</v>
          </cell>
          <cell r="B2417">
            <v>2365</v>
          </cell>
          <cell r="C2417">
            <v>10</v>
          </cell>
          <cell r="D2417" t="str">
            <v>17-0907-P5R2_J5_4B_3</v>
          </cell>
          <cell r="E2417" t="str">
            <v>17-0907-P5R2</v>
          </cell>
          <cell r="F2417" t="str">
            <v>J5</v>
          </cell>
          <cell r="G2417" t="str">
            <v>4B</v>
          </cell>
          <cell r="H2417">
            <v>3</v>
          </cell>
          <cell r="I2417" t="str">
            <v>AFFF3-AER-O-WATER 3EM-C6 AFFF-TRIDOL</v>
          </cell>
          <cell r="J2417">
            <v>0.18987341772151897</v>
          </cell>
          <cell r="K2417" t="str">
            <v>B</v>
          </cell>
          <cell r="L2417">
            <v>2</v>
          </cell>
          <cell r="M2417">
            <v>96</v>
          </cell>
          <cell r="N2417">
            <v>5</v>
          </cell>
          <cell r="O2417" t="str">
            <v xml:space="preserve">Human </v>
          </cell>
          <cell r="P2417" t="str">
            <v>S1500+</v>
          </cell>
          <cell r="Q2417" t="str">
            <v>HepaRG</v>
          </cell>
          <cell r="R2417" t="str">
            <v>2D</v>
          </cell>
          <cell r="S2417" t="str">
            <v>NA</v>
          </cell>
          <cell r="T2417" t="str">
            <v>NA</v>
          </cell>
          <cell r="U2417" t="str">
            <v>NA</v>
          </cell>
        </row>
        <row r="2418">
          <cell r="A2418" t="str">
            <v>Plate10-J6</v>
          </cell>
          <cell r="B2418">
            <v>2366</v>
          </cell>
          <cell r="C2418">
            <v>10</v>
          </cell>
          <cell r="D2418" t="str">
            <v>17-0907-P5R2_J6_4B_4</v>
          </cell>
          <cell r="E2418" t="str">
            <v>17-0907-P5R2</v>
          </cell>
          <cell r="F2418" t="str">
            <v>J6</v>
          </cell>
          <cell r="G2418" t="str">
            <v>4B</v>
          </cell>
          <cell r="H2418">
            <v>4</v>
          </cell>
          <cell r="I2418" t="str">
            <v>AFFF3-AER-O-WATER 3EM-C6 AFFF-TRIDOL</v>
          </cell>
          <cell r="J2418">
            <v>0.18987341772151897</v>
          </cell>
          <cell r="K2418" t="str">
            <v>B</v>
          </cell>
          <cell r="L2418">
            <v>2</v>
          </cell>
          <cell r="M2418">
            <v>96</v>
          </cell>
          <cell r="N2418">
            <v>5</v>
          </cell>
          <cell r="O2418" t="str">
            <v xml:space="preserve">Human </v>
          </cell>
          <cell r="P2418" t="str">
            <v>S1500+</v>
          </cell>
          <cell r="Q2418" t="str">
            <v>HepaRG</v>
          </cell>
          <cell r="R2418" t="str">
            <v>2D</v>
          </cell>
          <cell r="S2418" t="str">
            <v>NA</v>
          </cell>
          <cell r="T2418" t="str">
            <v>NA</v>
          </cell>
          <cell r="U2418" t="str">
            <v>NA</v>
          </cell>
        </row>
        <row r="2419">
          <cell r="A2419" t="str">
            <v>Plate10-J7</v>
          </cell>
          <cell r="B2419">
            <v>2369</v>
          </cell>
          <cell r="C2419">
            <v>10</v>
          </cell>
          <cell r="D2419" t="str">
            <v>17-0907-P5R2_J7_4C_3</v>
          </cell>
          <cell r="E2419" t="str">
            <v>17-0907-P5R2</v>
          </cell>
          <cell r="F2419" t="str">
            <v>J7</v>
          </cell>
          <cell r="G2419" t="str">
            <v>4C</v>
          </cell>
          <cell r="H2419">
            <v>3</v>
          </cell>
          <cell r="I2419" t="str">
            <v>AFFF3-AER-O-WATER 3EM-C6 AFFF-TRIDOL</v>
          </cell>
          <cell r="J2419">
            <v>6.0086524595417391E-2</v>
          </cell>
          <cell r="K2419" t="str">
            <v>C</v>
          </cell>
          <cell r="L2419">
            <v>2</v>
          </cell>
          <cell r="M2419">
            <v>96</v>
          </cell>
          <cell r="N2419">
            <v>5</v>
          </cell>
          <cell r="O2419" t="str">
            <v xml:space="preserve">Human </v>
          </cell>
          <cell r="P2419" t="str">
            <v>S1500+</v>
          </cell>
          <cell r="Q2419" t="str">
            <v>HepaRG</v>
          </cell>
          <cell r="R2419" t="str">
            <v>2D</v>
          </cell>
          <cell r="S2419" t="str">
            <v>NA</v>
          </cell>
          <cell r="T2419" t="str">
            <v>NA</v>
          </cell>
          <cell r="U2419" t="str">
            <v>NA</v>
          </cell>
        </row>
        <row r="2420">
          <cell r="A2420" t="str">
            <v>Plate10-J8</v>
          </cell>
          <cell r="B2420">
            <v>2370</v>
          </cell>
          <cell r="C2420">
            <v>10</v>
          </cell>
          <cell r="D2420" t="str">
            <v>17-0907-P5R2_J8_4C_4</v>
          </cell>
          <cell r="E2420" t="str">
            <v>17-0907-P5R2</v>
          </cell>
          <cell r="F2420" t="str">
            <v>J8</v>
          </cell>
          <cell r="G2420" t="str">
            <v>4C</v>
          </cell>
          <cell r="H2420">
            <v>4</v>
          </cell>
          <cell r="I2420" t="str">
            <v>AFFF3-AER-O-WATER 3EM-C6 AFFF-TRIDOL</v>
          </cell>
          <cell r="J2420">
            <v>6.0086524595417391E-2</v>
          </cell>
          <cell r="K2420" t="str">
            <v>C</v>
          </cell>
          <cell r="L2420">
            <v>2</v>
          </cell>
          <cell r="M2420">
            <v>96</v>
          </cell>
          <cell r="N2420">
            <v>5</v>
          </cell>
          <cell r="O2420" t="str">
            <v xml:space="preserve">Human </v>
          </cell>
          <cell r="P2420" t="str">
            <v>S1500+</v>
          </cell>
          <cell r="Q2420" t="str">
            <v>HepaRG</v>
          </cell>
          <cell r="R2420" t="str">
            <v>2D</v>
          </cell>
          <cell r="S2420" t="str">
            <v>NA</v>
          </cell>
          <cell r="T2420" t="str">
            <v>NA</v>
          </cell>
          <cell r="U2420" t="str">
            <v>NA</v>
          </cell>
        </row>
        <row r="2421">
          <cell r="A2421" t="str">
            <v>Plate10-J9</v>
          </cell>
          <cell r="B2421">
            <v>2373</v>
          </cell>
          <cell r="C2421">
            <v>10</v>
          </cell>
          <cell r="D2421" t="str">
            <v>17-0907-P5R2_J9_4D_3</v>
          </cell>
          <cell r="E2421" t="str">
            <v>17-0907-P5R2</v>
          </cell>
          <cell r="F2421" t="str">
            <v>J9</v>
          </cell>
          <cell r="G2421" t="str">
            <v>4D</v>
          </cell>
          <cell r="H2421">
            <v>3</v>
          </cell>
          <cell r="I2421" t="str">
            <v>AFFF3-AER-O-WATER 3EM-C6 AFFF-TRIDOL</v>
          </cell>
          <cell r="J2421">
            <v>1.9014722973233349E-2</v>
          </cell>
          <cell r="K2421" t="str">
            <v>D</v>
          </cell>
          <cell r="L2421">
            <v>2</v>
          </cell>
          <cell r="M2421">
            <v>96</v>
          </cell>
          <cell r="N2421">
            <v>5</v>
          </cell>
          <cell r="O2421" t="str">
            <v xml:space="preserve">Human </v>
          </cell>
          <cell r="P2421" t="str">
            <v>S1500+</v>
          </cell>
          <cell r="Q2421" t="str">
            <v>HepaRG</v>
          </cell>
          <cell r="R2421" t="str">
            <v>2D</v>
          </cell>
          <cell r="S2421" t="str">
            <v>NA</v>
          </cell>
          <cell r="T2421" t="str">
            <v>NA</v>
          </cell>
          <cell r="U2421" t="str">
            <v>NA</v>
          </cell>
        </row>
        <row r="2422">
          <cell r="A2422" t="str">
            <v>Plate10-K10</v>
          </cell>
          <cell r="B2422">
            <v>2408</v>
          </cell>
          <cell r="C2422">
            <v>10</v>
          </cell>
          <cell r="D2422" t="str">
            <v>17-0907-P5R2_K10_5D_2</v>
          </cell>
          <cell r="E2422" t="str">
            <v>17-0907-P5R2</v>
          </cell>
          <cell r="F2422" t="str">
            <v>K10</v>
          </cell>
          <cell r="G2422" t="str">
            <v>5D</v>
          </cell>
          <cell r="H2422">
            <v>2</v>
          </cell>
          <cell r="I2422" t="str">
            <v>AFFF4-PHOS-CHEK 3% AFFF MILSPEC</v>
          </cell>
          <cell r="J2422">
            <v>1.9014722973233349E-2</v>
          </cell>
          <cell r="K2422" t="str">
            <v>D</v>
          </cell>
          <cell r="L2422">
            <v>2</v>
          </cell>
          <cell r="M2422">
            <v>96</v>
          </cell>
          <cell r="N2422">
            <v>5</v>
          </cell>
          <cell r="O2422" t="str">
            <v xml:space="preserve">Human </v>
          </cell>
          <cell r="P2422" t="str">
            <v>S1500+</v>
          </cell>
          <cell r="Q2422" t="str">
            <v>HepaRG</v>
          </cell>
          <cell r="R2422" t="str">
            <v>2D</v>
          </cell>
          <cell r="S2422" t="str">
            <v>NA</v>
          </cell>
          <cell r="T2422" t="str">
            <v>NA</v>
          </cell>
          <cell r="U2422" t="str">
            <v>NA</v>
          </cell>
        </row>
        <row r="2423">
          <cell r="A2423" t="str">
            <v>Plate10-K11</v>
          </cell>
          <cell r="B2423">
            <v>2411</v>
          </cell>
          <cell r="C2423">
            <v>10</v>
          </cell>
          <cell r="D2423" t="str">
            <v>17-0907-P5R2_K11_5E_1</v>
          </cell>
          <cell r="E2423" t="str">
            <v>17-0907-P5R2</v>
          </cell>
          <cell r="F2423" t="str">
            <v>K11</v>
          </cell>
          <cell r="G2423" t="str">
            <v>5E</v>
          </cell>
          <cell r="H2423">
            <v>1</v>
          </cell>
          <cell r="I2423" t="str">
            <v>AFFF4-PHOS-CHEK 3% AFFF MILSPEC</v>
          </cell>
          <cell r="J2423">
            <v>6.0173173965928318E-3</v>
          </cell>
          <cell r="K2423" t="str">
            <v>E</v>
          </cell>
          <cell r="L2423">
            <v>2</v>
          </cell>
          <cell r="M2423">
            <v>96</v>
          </cell>
          <cell r="N2423">
            <v>5</v>
          </cell>
          <cell r="O2423" t="str">
            <v xml:space="preserve">Human </v>
          </cell>
          <cell r="P2423" t="str">
            <v>S1500+</v>
          </cell>
          <cell r="Q2423" t="str">
            <v>HepaRG</v>
          </cell>
          <cell r="R2423" t="str">
            <v>2D</v>
          </cell>
          <cell r="S2423" t="str">
            <v>NA</v>
          </cell>
          <cell r="T2423" t="str">
            <v>NA</v>
          </cell>
          <cell r="U2423" t="str">
            <v>NA</v>
          </cell>
        </row>
        <row r="2424">
          <cell r="A2424" t="str">
            <v>Plate10-K12</v>
          </cell>
          <cell r="B2424">
            <v>2412</v>
          </cell>
          <cell r="C2424">
            <v>10</v>
          </cell>
          <cell r="D2424" t="str">
            <v>17-0907-P5R2_K12_5E_2</v>
          </cell>
          <cell r="E2424" t="str">
            <v>17-0907-P5R2</v>
          </cell>
          <cell r="F2424" t="str">
            <v>K12</v>
          </cell>
          <cell r="G2424" t="str">
            <v>5E</v>
          </cell>
          <cell r="H2424">
            <v>2</v>
          </cell>
          <cell r="I2424" t="str">
            <v>AFFF4-PHOS-CHEK 3% AFFF MILSPEC</v>
          </cell>
          <cell r="J2424">
            <v>6.0173173965928318E-3</v>
          </cell>
          <cell r="K2424" t="str">
            <v>E</v>
          </cell>
          <cell r="L2424">
            <v>2</v>
          </cell>
          <cell r="M2424">
            <v>96</v>
          </cell>
          <cell r="N2424">
            <v>5</v>
          </cell>
          <cell r="O2424" t="str">
            <v xml:space="preserve">Human </v>
          </cell>
          <cell r="P2424" t="str">
            <v>S1500+</v>
          </cell>
          <cell r="Q2424" t="str">
            <v>HepaRG</v>
          </cell>
          <cell r="R2424" t="str">
            <v>2D</v>
          </cell>
          <cell r="S2424" t="str">
            <v>NA</v>
          </cell>
          <cell r="T2424" t="str">
            <v>NA</v>
          </cell>
          <cell r="U2424" t="str">
            <v>NA</v>
          </cell>
        </row>
        <row r="2425">
          <cell r="A2425" t="str">
            <v>Plate10-K13</v>
          </cell>
          <cell r="B2425">
            <v>2483</v>
          </cell>
          <cell r="C2425">
            <v>10</v>
          </cell>
          <cell r="D2425" t="str">
            <v>17-0907-P5R2_K13_Media _1</v>
          </cell>
          <cell r="E2425" t="str">
            <v>17-0907-P5R2</v>
          </cell>
          <cell r="F2425" t="str">
            <v>K13</v>
          </cell>
          <cell r="G2425" t="str">
            <v>Media</v>
          </cell>
          <cell r="H2425">
            <v>1</v>
          </cell>
          <cell r="I2425" t="str">
            <v>Media control</v>
          </cell>
          <cell r="J2425">
            <v>0</v>
          </cell>
          <cell r="K2425" t="str">
            <v>NA</v>
          </cell>
          <cell r="L2425">
            <v>2</v>
          </cell>
          <cell r="M2425">
            <v>96</v>
          </cell>
          <cell r="N2425">
            <v>5</v>
          </cell>
          <cell r="O2425" t="str">
            <v xml:space="preserve">Human </v>
          </cell>
          <cell r="P2425" t="str">
            <v>S1500+</v>
          </cell>
          <cell r="Q2425" t="str">
            <v>HepaRG</v>
          </cell>
          <cell r="R2425" t="str">
            <v>2D</v>
          </cell>
          <cell r="S2425" t="str">
            <v>NA</v>
          </cell>
          <cell r="T2425" t="str">
            <v>NA</v>
          </cell>
          <cell r="U2425" t="str">
            <v>NA</v>
          </cell>
        </row>
        <row r="2426">
          <cell r="A2426" t="str">
            <v>Plate10-K14</v>
          </cell>
          <cell r="B2426">
            <v>2484</v>
          </cell>
          <cell r="C2426">
            <v>10</v>
          </cell>
          <cell r="D2426" t="str">
            <v>17-0907-P5R2_K14_Media _2</v>
          </cell>
          <cell r="E2426" t="str">
            <v>17-0907-P5R2</v>
          </cell>
          <cell r="F2426" t="str">
            <v>K14</v>
          </cell>
          <cell r="G2426" t="str">
            <v>Media</v>
          </cell>
          <cell r="H2426">
            <v>2</v>
          </cell>
          <cell r="I2426" t="str">
            <v>Media control</v>
          </cell>
          <cell r="J2426">
            <v>0</v>
          </cell>
          <cell r="K2426" t="str">
            <v>NA</v>
          </cell>
          <cell r="L2426">
            <v>2</v>
          </cell>
          <cell r="M2426">
            <v>96</v>
          </cell>
          <cell r="N2426">
            <v>5</v>
          </cell>
          <cell r="O2426" t="str">
            <v xml:space="preserve">Human </v>
          </cell>
          <cell r="P2426" t="str">
            <v>S1500+</v>
          </cell>
          <cell r="Q2426" t="str">
            <v>HepaRG</v>
          </cell>
          <cell r="R2426" t="str">
            <v>2D</v>
          </cell>
          <cell r="S2426" t="str">
            <v>NA</v>
          </cell>
          <cell r="T2426" t="str">
            <v>NA</v>
          </cell>
          <cell r="U2426" t="str">
            <v>NA</v>
          </cell>
        </row>
        <row r="2427">
          <cell r="A2427" t="str">
            <v>Plate10-K15</v>
          </cell>
          <cell r="B2427">
            <v>2415</v>
          </cell>
          <cell r="C2427">
            <v>10</v>
          </cell>
          <cell r="D2427" t="str">
            <v>17-0907-P5R2_K15_5F_1</v>
          </cell>
          <cell r="E2427" t="str">
            <v>17-0907-P5R2</v>
          </cell>
          <cell r="F2427" t="str">
            <v>K15</v>
          </cell>
          <cell r="G2427" t="str">
            <v>5F</v>
          </cell>
          <cell r="H2427">
            <v>1</v>
          </cell>
          <cell r="I2427" t="str">
            <v>AFFF4-PHOS-CHEK 3% AFFF MILSPEC</v>
          </cell>
          <cell r="J2427">
            <v>1.9042143660103897E-3</v>
          </cell>
          <cell r="K2427" t="str">
            <v>F</v>
          </cell>
          <cell r="L2427">
            <v>2</v>
          </cell>
          <cell r="M2427">
            <v>96</v>
          </cell>
          <cell r="N2427">
            <v>5</v>
          </cell>
          <cell r="O2427" t="str">
            <v xml:space="preserve">Human </v>
          </cell>
          <cell r="P2427" t="str">
            <v>S1500+</v>
          </cell>
          <cell r="Q2427" t="str">
            <v>HepaRG</v>
          </cell>
          <cell r="R2427" t="str">
            <v>2D</v>
          </cell>
          <cell r="S2427" t="str">
            <v>NA</v>
          </cell>
          <cell r="T2427" t="str">
            <v>NA</v>
          </cell>
          <cell r="U2427" t="str">
            <v>NA</v>
          </cell>
        </row>
        <row r="2428">
          <cell r="A2428" t="str">
            <v>Plate10-K16</v>
          </cell>
          <cell r="B2428">
            <v>2416</v>
          </cell>
          <cell r="C2428">
            <v>10</v>
          </cell>
          <cell r="D2428" t="str">
            <v>17-0907-P5R2_K16_5F_2</v>
          </cell>
          <cell r="E2428" t="str">
            <v>17-0907-P5R2</v>
          </cell>
          <cell r="F2428" t="str">
            <v>K16</v>
          </cell>
          <cell r="G2428" t="str">
            <v>5F</v>
          </cell>
          <cell r="H2428">
            <v>2</v>
          </cell>
          <cell r="I2428" t="str">
            <v>AFFF4-PHOS-CHEK 3% AFFF MILSPEC</v>
          </cell>
          <cell r="J2428">
            <v>1.9042143660103897E-3</v>
          </cell>
          <cell r="K2428" t="str">
            <v>F</v>
          </cell>
          <cell r="L2428">
            <v>2</v>
          </cell>
          <cell r="M2428">
            <v>96</v>
          </cell>
          <cell r="N2428">
            <v>5</v>
          </cell>
          <cell r="O2428" t="str">
            <v xml:space="preserve">Human </v>
          </cell>
          <cell r="P2428" t="str">
            <v>S1500+</v>
          </cell>
          <cell r="Q2428" t="str">
            <v>HepaRG</v>
          </cell>
          <cell r="R2428" t="str">
            <v>2D</v>
          </cell>
          <cell r="S2428" t="str">
            <v>NA</v>
          </cell>
          <cell r="T2428" t="str">
            <v>NA</v>
          </cell>
          <cell r="U2428" t="str">
            <v>NA</v>
          </cell>
        </row>
        <row r="2429">
          <cell r="A2429" t="str">
            <v>Plate10-K17</v>
          </cell>
          <cell r="B2429">
            <v>2419</v>
          </cell>
          <cell r="C2429">
            <v>10</v>
          </cell>
          <cell r="D2429" t="str">
            <v>17-0907-P5R2_K17_5G_1</v>
          </cell>
          <cell r="E2429" t="str">
            <v>17-0907-P5R2</v>
          </cell>
          <cell r="F2429" t="str">
            <v>K17</v>
          </cell>
          <cell r="G2429" t="str">
            <v>5G</v>
          </cell>
          <cell r="H2429">
            <v>1</v>
          </cell>
          <cell r="I2429" t="str">
            <v>AFFF4-PHOS-CHEK 3% AFFF MILSPEC</v>
          </cell>
          <cell r="J2429">
            <v>6.0259948291468024E-4</v>
          </cell>
          <cell r="K2429" t="str">
            <v>G</v>
          </cell>
          <cell r="L2429">
            <v>2</v>
          </cell>
          <cell r="M2429">
            <v>96</v>
          </cell>
          <cell r="N2429">
            <v>5</v>
          </cell>
          <cell r="O2429" t="str">
            <v xml:space="preserve">Human </v>
          </cell>
          <cell r="P2429" t="str">
            <v>S1500+</v>
          </cell>
          <cell r="Q2429" t="str">
            <v>HepaRG</v>
          </cell>
          <cell r="R2429" t="str">
            <v>2D</v>
          </cell>
          <cell r="S2429" t="str">
            <v>NA</v>
          </cell>
          <cell r="T2429" t="str">
            <v>NA</v>
          </cell>
          <cell r="U2429" t="str">
            <v>NA</v>
          </cell>
        </row>
        <row r="2430">
          <cell r="A2430" t="str">
            <v>Plate10-K18</v>
          </cell>
          <cell r="B2430">
            <v>2420</v>
          </cell>
          <cell r="C2430">
            <v>10</v>
          </cell>
          <cell r="D2430" t="str">
            <v>17-0907-P5R2_K18_5G_2</v>
          </cell>
          <cell r="E2430" t="str">
            <v>17-0907-P5R2</v>
          </cell>
          <cell r="F2430" t="str">
            <v>K18</v>
          </cell>
          <cell r="G2430" t="str">
            <v>5G</v>
          </cell>
          <cell r="H2430">
            <v>2</v>
          </cell>
          <cell r="I2430" t="str">
            <v>AFFF4-PHOS-CHEK 3% AFFF MILSPEC</v>
          </cell>
          <cell r="J2430">
            <v>6.0259948291468024E-4</v>
          </cell>
          <cell r="K2430" t="str">
            <v>G</v>
          </cell>
          <cell r="L2430">
            <v>2</v>
          </cell>
          <cell r="M2430">
            <v>96</v>
          </cell>
          <cell r="N2430">
            <v>5</v>
          </cell>
          <cell r="O2430" t="str">
            <v xml:space="preserve">Human </v>
          </cell>
          <cell r="P2430" t="str">
            <v>S1500+</v>
          </cell>
          <cell r="Q2430" t="str">
            <v>HepaRG</v>
          </cell>
          <cell r="R2430" t="str">
            <v>2D</v>
          </cell>
          <cell r="S2430" t="str">
            <v>NA</v>
          </cell>
          <cell r="T2430" t="str">
            <v>NA</v>
          </cell>
          <cell r="U2430" t="str">
            <v>NA</v>
          </cell>
        </row>
        <row r="2431">
          <cell r="A2431" t="str">
            <v>Plate10-K19</v>
          </cell>
          <cell r="B2431">
            <v>2423</v>
          </cell>
          <cell r="C2431">
            <v>10</v>
          </cell>
          <cell r="D2431" t="str">
            <v>17-0907-P5R2_K19_5H_1</v>
          </cell>
          <cell r="E2431" t="str">
            <v>17-0907-P5R2</v>
          </cell>
          <cell r="F2431" t="str">
            <v>K19</v>
          </cell>
          <cell r="G2431" t="str">
            <v>5H</v>
          </cell>
          <cell r="H2431">
            <v>1</v>
          </cell>
          <cell r="I2431" t="str">
            <v>AFFF4-PHOS-CHEK 3% AFFF MILSPEC</v>
          </cell>
          <cell r="J2431">
            <v>1.9069603889705069E-4</v>
          </cell>
          <cell r="K2431" t="str">
            <v>H</v>
          </cell>
          <cell r="L2431">
            <v>2</v>
          </cell>
          <cell r="M2431">
            <v>96</v>
          </cell>
          <cell r="N2431">
            <v>5</v>
          </cell>
          <cell r="O2431" t="str">
            <v xml:space="preserve">Human </v>
          </cell>
          <cell r="P2431" t="str">
            <v>S1500+</v>
          </cell>
          <cell r="Q2431" t="str">
            <v>HepaRG</v>
          </cell>
          <cell r="R2431" t="str">
            <v>2D</v>
          </cell>
          <cell r="S2431" t="str">
            <v>NA</v>
          </cell>
          <cell r="T2431" t="str">
            <v>NA</v>
          </cell>
          <cell r="U2431" t="str">
            <v>NA</v>
          </cell>
        </row>
        <row r="2432">
          <cell r="A2432" t="str">
            <v>Plate10-K20</v>
          </cell>
          <cell r="B2432">
            <v>2424</v>
          </cell>
          <cell r="C2432">
            <v>10</v>
          </cell>
          <cell r="D2432" t="str">
            <v>17-0907-P5R2_K20_5H_2</v>
          </cell>
          <cell r="E2432" t="str">
            <v>17-0907-P5R2</v>
          </cell>
          <cell r="F2432" t="str">
            <v>K20</v>
          </cell>
          <cell r="G2432" t="str">
            <v>5H</v>
          </cell>
          <cell r="H2432">
            <v>2</v>
          </cell>
          <cell r="I2432" t="str">
            <v>AFFF4-PHOS-CHEK 3% AFFF MILSPEC</v>
          </cell>
          <cell r="J2432">
            <v>1.9069603889705069E-4</v>
          </cell>
          <cell r="K2432" t="str">
            <v>H</v>
          </cell>
          <cell r="L2432">
            <v>2</v>
          </cell>
          <cell r="M2432">
            <v>96</v>
          </cell>
          <cell r="N2432">
            <v>5</v>
          </cell>
          <cell r="O2432" t="str">
            <v xml:space="preserve">Human </v>
          </cell>
          <cell r="P2432" t="str">
            <v>S1500+</v>
          </cell>
          <cell r="Q2432" t="str">
            <v>HepaRG</v>
          </cell>
          <cell r="R2432" t="str">
            <v>2D</v>
          </cell>
          <cell r="S2432" t="str">
            <v>NA</v>
          </cell>
          <cell r="T2432" t="str">
            <v>NA</v>
          </cell>
          <cell r="U2432" t="str">
            <v>NA</v>
          </cell>
        </row>
        <row r="2433">
          <cell r="A2433" t="str">
            <v>Plate10-K21</v>
          </cell>
          <cell r="B2433">
            <v>2427</v>
          </cell>
          <cell r="C2433">
            <v>10</v>
          </cell>
          <cell r="D2433" t="str">
            <v>17-0907-P5R2_K21_5I_1</v>
          </cell>
          <cell r="E2433" t="str">
            <v>17-0907-P5R2</v>
          </cell>
          <cell r="F2433" t="str">
            <v>K21</v>
          </cell>
          <cell r="G2433" t="str">
            <v>5I</v>
          </cell>
          <cell r="H2433">
            <v>1</v>
          </cell>
          <cell r="I2433" t="str">
            <v>AFFF4-PHOS-CHEK 3% AFFF MILSPEC</v>
          </cell>
          <cell r="J2433">
            <v>6.0346847752231229E-5</v>
          </cell>
          <cell r="K2433" t="str">
            <v>I</v>
          </cell>
          <cell r="L2433">
            <v>2</v>
          </cell>
          <cell r="M2433">
            <v>96</v>
          </cell>
          <cell r="N2433">
            <v>5</v>
          </cell>
          <cell r="O2433" t="str">
            <v xml:space="preserve">Human </v>
          </cell>
          <cell r="P2433" t="str">
            <v>S1500+</v>
          </cell>
          <cell r="Q2433" t="str">
            <v>HepaRG</v>
          </cell>
          <cell r="R2433" t="str">
            <v>2D</v>
          </cell>
          <cell r="S2433" t="str">
            <v>NA</v>
          </cell>
          <cell r="T2433" t="str">
            <v>NA</v>
          </cell>
          <cell r="U2433" t="str">
            <v>NA</v>
          </cell>
        </row>
        <row r="2434">
          <cell r="A2434" t="str">
            <v>Plate10-K22</v>
          </cell>
          <cell r="B2434">
            <v>2428</v>
          </cell>
          <cell r="C2434">
            <v>10</v>
          </cell>
          <cell r="D2434" t="str">
            <v>17-0907-P5R2_K22_5I_2</v>
          </cell>
          <cell r="E2434" t="str">
            <v>17-0907-P5R2</v>
          </cell>
          <cell r="F2434" t="str">
            <v>K22</v>
          </cell>
          <cell r="G2434" t="str">
            <v>5I</v>
          </cell>
          <cell r="H2434">
            <v>2</v>
          </cell>
          <cell r="I2434" t="str">
            <v>AFFF4-PHOS-CHEK 3% AFFF MILSPEC</v>
          </cell>
          <cell r="J2434">
            <v>6.0346847752231229E-5</v>
          </cell>
          <cell r="K2434" t="str">
            <v>I</v>
          </cell>
          <cell r="L2434">
            <v>2</v>
          </cell>
          <cell r="M2434">
            <v>96</v>
          </cell>
          <cell r="N2434">
            <v>5</v>
          </cell>
          <cell r="O2434" t="str">
            <v xml:space="preserve">Human </v>
          </cell>
          <cell r="P2434" t="str">
            <v>S1500+</v>
          </cell>
          <cell r="Q2434" t="str">
            <v>HepaRG</v>
          </cell>
          <cell r="R2434" t="str">
            <v>2D</v>
          </cell>
          <cell r="S2434" t="str">
            <v>NA</v>
          </cell>
          <cell r="T2434" t="str">
            <v>NA</v>
          </cell>
          <cell r="U2434" t="str">
            <v>NA</v>
          </cell>
        </row>
        <row r="2435">
          <cell r="A2435" t="str">
            <v>Plate10-K3</v>
          </cell>
          <cell r="B2435">
            <v>2395</v>
          </cell>
          <cell r="C2435">
            <v>10</v>
          </cell>
          <cell r="D2435" t="str">
            <v>17-0907-P5R2_K3_5A_1</v>
          </cell>
          <cell r="E2435" t="str">
            <v>17-0907-P5R2</v>
          </cell>
          <cell r="F2435" t="str">
            <v>K3</v>
          </cell>
          <cell r="G2435" t="str">
            <v>5A</v>
          </cell>
          <cell r="H2435">
            <v>1</v>
          </cell>
          <cell r="I2435" t="str">
            <v>AFFF4-PHOS-CHEK 3% AFFF MILSPEC</v>
          </cell>
          <cell r="J2435">
            <v>0.6</v>
          </cell>
          <cell r="K2435" t="str">
            <v>A</v>
          </cell>
          <cell r="L2435">
            <v>2</v>
          </cell>
          <cell r="M2435">
            <v>96</v>
          </cell>
          <cell r="N2435">
            <v>5</v>
          </cell>
          <cell r="O2435" t="str">
            <v xml:space="preserve">Human </v>
          </cell>
          <cell r="P2435" t="str">
            <v>S1500+</v>
          </cell>
          <cell r="Q2435" t="str">
            <v>HepaRG</v>
          </cell>
          <cell r="R2435" t="str">
            <v>2D</v>
          </cell>
          <cell r="S2435" t="str">
            <v>NA</v>
          </cell>
          <cell r="T2435" t="str">
            <v>NA</v>
          </cell>
          <cell r="U2435" t="str">
            <v>NA</v>
          </cell>
        </row>
        <row r="2436">
          <cell r="A2436" t="str">
            <v>Plate10-K4</v>
          </cell>
          <cell r="B2436">
            <v>2396</v>
          </cell>
          <cell r="C2436">
            <v>10</v>
          </cell>
          <cell r="D2436" t="str">
            <v>17-0907-P5R2_K4_5A_2</v>
          </cell>
          <cell r="E2436" t="str">
            <v>17-0907-P5R2</v>
          </cell>
          <cell r="F2436" t="str">
            <v>K4</v>
          </cell>
          <cell r="G2436" t="str">
            <v>5A</v>
          </cell>
          <cell r="H2436">
            <v>2</v>
          </cell>
          <cell r="I2436" t="str">
            <v>AFFF4-PHOS-CHEK 3% AFFF MILSPEC</v>
          </cell>
          <cell r="J2436">
            <v>0.6</v>
          </cell>
          <cell r="K2436" t="str">
            <v>A</v>
          </cell>
          <cell r="L2436">
            <v>2</v>
          </cell>
          <cell r="M2436">
            <v>96</v>
          </cell>
          <cell r="N2436">
            <v>5</v>
          </cell>
          <cell r="O2436" t="str">
            <v xml:space="preserve">Human </v>
          </cell>
          <cell r="P2436" t="str">
            <v>S1500+</v>
          </cell>
          <cell r="Q2436" t="str">
            <v>HepaRG</v>
          </cell>
          <cell r="R2436" t="str">
            <v>2D</v>
          </cell>
          <cell r="S2436" t="str">
            <v>NA</v>
          </cell>
          <cell r="T2436" t="str">
            <v>NA</v>
          </cell>
          <cell r="U2436" t="str">
            <v>NA</v>
          </cell>
        </row>
        <row r="2437">
          <cell r="A2437" t="str">
            <v>Plate10-K5</v>
          </cell>
          <cell r="B2437">
            <v>2399</v>
          </cell>
          <cell r="C2437">
            <v>10</v>
          </cell>
          <cell r="D2437" t="str">
            <v>17-0907-P5R2_K5_5B_1</v>
          </cell>
          <cell r="E2437" t="str">
            <v>17-0907-P5R2</v>
          </cell>
          <cell r="F2437" t="str">
            <v>K5</v>
          </cell>
          <cell r="G2437" t="str">
            <v>5B</v>
          </cell>
          <cell r="H2437">
            <v>1</v>
          </cell>
          <cell r="I2437" t="str">
            <v>AFFF4-PHOS-CHEK 3% AFFF MILSPEC</v>
          </cell>
          <cell r="J2437">
            <v>0.18987341772151897</v>
          </cell>
          <cell r="K2437" t="str">
            <v>B</v>
          </cell>
          <cell r="L2437">
            <v>2</v>
          </cell>
          <cell r="M2437">
            <v>96</v>
          </cell>
          <cell r="N2437">
            <v>5</v>
          </cell>
          <cell r="O2437" t="str">
            <v xml:space="preserve">Human </v>
          </cell>
          <cell r="P2437" t="str">
            <v>S1500+</v>
          </cell>
          <cell r="Q2437" t="str">
            <v>HepaRG</v>
          </cell>
          <cell r="R2437" t="str">
            <v>2D</v>
          </cell>
          <cell r="S2437" t="str">
            <v>NA</v>
          </cell>
          <cell r="T2437" t="str">
            <v>NA</v>
          </cell>
          <cell r="U2437" t="str">
            <v>NA</v>
          </cell>
        </row>
        <row r="2438">
          <cell r="A2438" t="str">
            <v>Plate10-K6</v>
          </cell>
          <cell r="B2438">
            <v>2400</v>
          </cell>
          <cell r="C2438">
            <v>10</v>
          </cell>
          <cell r="D2438" t="str">
            <v>17-0907-P5R2_K6_5B_2</v>
          </cell>
          <cell r="E2438" t="str">
            <v>17-0907-P5R2</v>
          </cell>
          <cell r="F2438" t="str">
            <v>K6</v>
          </cell>
          <cell r="G2438" t="str">
            <v>5B</v>
          </cell>
          <cell r="H2438">
            <v>2</v>
          </cell>
          <cell r="I2438" t="str">
            <v>AFFF4-PHOS-CHEK 3% AFFF MILSPEC</v>
          </cell>
          <cell r="J2438">
            <v>0.18987341772151897</v>
          </cell>
          <cell r="K2438" t="str">
            <v>B</v>
          </cell>
          <cell r="L2438">
            <v>2</v>
          </cell>
          <cell r="M2438">
            <v>96</v>
          </cell>
          <cell r="N2438">
            <v>5</v>
          </cell>
          <cell r="O2438" t="str">
            <v xml:space="preserve">Human </v>
          </cell>
          <cell r="P2438" t="str">
            <v>S1500+</v>
          </cell>
          <cell r="Q2438" t="str">
            <v>HepaRG</v>
          </cell>
          <cell r="R2438" t="str">
            <v>2D</v>
          </cell>
          <cell r="S2438" t="str">
            <v>NA</v>
          </cell>
          <cell r="T2438" t="str">
            <v>NA</v>
          </cell>
          <cell r="U2438" t="str">
            <v>NA</v>
          </cell>
        </row>
        <row r="2439">
          <cell r="A2439" t="str">
            <v>Plate10-K7</v>
          </cell>
          <cell r="B2439">
            <v>2403</v>
          </cell>
          <cell r="C2439">
            <v>10</v>
          </cell>
          <cell r="D2439" t="str">
            <v>17-0907-P5R2_K7_5C_1</v>
          </cell>
          <cell r="E2439" t="str">
            <v>17-0907-P5R2</v>
          </cell>
          <cell r="F2439" t="str">
            <v>K7</v>
          </cell>
          <cell r="G2439" t="str">
            <v>5C</v>
          </cell>
          <cell r="H2439">
            <v>1</v>
          </cell>
          <cell r="I2439" t="str">
            <v>AFFF4-PHOS-CHEK 3% AFFF MILSPEC</v>
          </cell>
          <cell r="J2439">
            <v>6.0086524595417391E-2</v>
          </cell>
          <cell r="K2439" t="str">
            <v>C</v>
          </cell>
          <cell r="L2439">
            <v>2</v>
          </cell>
          <cell r="M2439">
            <v>96</v>
          </cell>
          <cell r="N2439">
            <v>5</v>
          </cell>
          <cell r="O2439" t="str">
            <v xml:space="preserve">Human </v>
          </cell>
          <cell r="P2439" t="str">
            <v>S1500+</v>
          </cell>
          <cell r="Q2439" t="str">
            <v>HepaRG</v>
          </cell>
          <cell r="R2439" t="str">
            <v>2D</v>
          </cell>
          <cell r="S2439" t="str">
            <v>NA</v>
          </cell>
          <cell r="T2439" t="str">
            <v>NA</v>
          </cell>
          <cell r="U2439" t="str">
            <v>NA</v>
          </cell>
        </row>
        <row r="2440">
          <cell r="A2440" t="str">
            <v>Plate10-K8</v>
          </cell>
          <cell r="B2440">
            <v>2404</v>
          </cell>
          <cell r="C2440">
            <v>10</v>
          </cell>
          <cell r="D2440" t="str">
            <v>17-0907-P5R2_K8_5C_2</v>
          </cell>
          <cell r="E2440" t="str">
            <v>17-0907-P5R2</v>
          </cell>
          <cell r="F2440" t="str">
            <v>K8</v>
          </cell>
          <cell r="G2440" t="str">
            <v>5C</v>
          </cell>
          <cell r="H2440">
            <v>2</v>
          </cell>
          <cell r="I2440" t="str">
            <v>AFFF4-PHOS-CHEK 3% AFFF MILSPEC</v>
          </cell>
          <cell r="J2440">
            <v>6.0086524595417391E-2</v>
          </cell>
          <cell r="K2440" t="str">
            <v>C</v>
          </cell>
          <cell r="L2440">
            <v>2</v>
          </cell>
          <cell r="M2440">
            <v>96</v>
          </cell>
          <cell r="N2440">
            <v>5</v>
          </cell>
          <cell r="O2440" t="str">
            <v xml:space="preserve">Human </v>
          </cell>
          <cell r="P2440" t="str">
            <v>S1500+</v>
          </cell>
          <cell r="Q2440" t="str">
            <v>HepaRG</v>
          </cell>
          <cell r="R2440" t="str">
            <v>2D</v>
          </cell>
          <cell r="S2440" t="str">
            <v>NA</v>
          </cell>
          <cell r="T2440" t="str">
            <v>NA</v>
          </cell>
          <cell r="U2440" t="str">
            <v>NA</v>
          </cell>
        </row>
        <row r="2441">
          <cell r="A2441" t="str">
            <v>Plate10-K9</v>
          </cell>
          <cell r="B2441">
            <v>2407</v>
          </cell>
          <cell r="C2441">
            <v>10</v>
          </cell>
          <cell r="D2441" t="str">
            <v>17-0907-P5R2_K9_5D_1</v>
          </cell>
          <cell r="E2441" t="str">
            <v>17-0907-P5R2</v>
          </cell>
          <cell r="F2441" t="str">
            <v>K9</v>
          </cell>
          <cell r="G2441" t="str">
            <v>5D</v>
          </cell>
          <cell r="H2441">
            <v>1</v>
          </cell>
          <cell r="I2441" t="str">
            <v>AFFF4-PHOS-CHEK 3% AFFF MILSPEC</v>
          </cell>
          <cell r="J2441">
            <v>1.9014722973233349E-2</v>
          </cell>
          <cell r="K2441" t="str">
            <v>D</v>
          </cell>
          <cell r="L2441">
            <v>2</v>
          </cell>
          <cell r="M2441">
            <v>96</v>
          </cell>
          <cell r="N2441">
            <v>5</v>
          </cell>
          <cell r="O2441" t="str">
            <v xml:space="preserve">Human </v>
          </cell>
          <cell r="P2441" t="str">
            <v>S1500+</v>
          </cell>
          <cell r="Q2441" t="str">
            <v>HepaRG</v>
          </cell>
          <cell r="R2441" t="str">
            <v>2D</v>
          </cell>
          <cell r="S2441" t="str">
            <v>NA</v>
          </cell>
          <cell r="T2441" t="str">
            <v>NA</v>
          </cell>
          <cell r="U2441" t="str">
            <v>NA</v>
          </cell>
        </row>
        <row r="2442">
          <cell r="A2442" t="str">
            <v>Plate10-L10</v>
          </cell>
          <cell r="B2442">
            <v>2410</v>
          </cell>
          <cell r="C2442">
            <v>10</v>
          </cell>
          <cell r="D2442" t="str">
            <v>17-0907-P5R2_L10_5D_4</v>
          </cell>
          <cell r="E2442" t="str">
            <v>17-0907-P5R2</v>
          </cell>
          <cell r="F2442" t="str">
            <v>L10</v>
          </cell>
          <cell r="G2442" t="str">
            <v>5D</v>
          </cell>
          <cell r="H2442">
            <v>4</v>
          </cell>
          <cell r="I2442" t="str">
            <v>AFFF4-PHOS-CHEK 3% AFFF MILSPEC</v>
          </cell>
          <cell r="J2442">
            <v>1.9014722973233349E-2</v>
          </cell>
          <cell r="K2442" t="str">
            <v>D</v>
          </cell>
          <cell r="L2442">
            <v>2</v>
          </cell>
          <cell r="M2442">
            <v>96</v>
          </cell>
          <cell r="N2442">
            <v>5</v>
          </cell>
          <cell r="O2442" t="str">
            <v xml:space="preserve">Human </v>
          </cell>
          <cell r="P2442" t="str">
            <v>S1500+</v>
          </cell>
          <cell r="Q2442" t="str">
            <v>HepaRG</v>
          </cell>
          <cell r="R2442" t="str">
            <v>2D</v>
          </cell>
          <cell r="S2442" t="str">
            <v>NA</v>
          </cell>
          <cell r="T2442" t="str">
            <v>NA</v>
          </cell>
          <cell r="U2442" t="str">
            <v>NA</v>
          </cell>
        </row>
        <row r="2443">
          <cell r="A2443" t="str">
            <v>Plate10-L11</v>
          </cell>
          <cell r="B2443">
            <v>2413</v>
          </cell>
          <cell r="C2443">
            <v>10</v>
          </cell>
          <cell r="D2443" t="str">
            <v>17-0907-P5R2_L11_5E_3</v>
          </cell>
          <cell r="E2443" t="str">
            <v>17-0907-P5R2</v>
          </cell>
          <cell r="F2443" t="str">
            <v>L11</v>
          </cell>
          <cell r="G2443" t="str">
            <v>5E</v>
          </cell>
          <cell r="H2443">
            <v>3</v>
          </cell>
          <cell r="I2443" t="str">
            <v>AFFF4-PHOS-CHEK 3% AFFF MILSPEC</v>
          </cell>
          <cell r="J2443">
            <v>6.0173173965928318E-3</v>
          </cell>
          <cell r="K2443" t="str">
            <v>E</v>
          </cell>
          <cell r="L2443">
            <v>2</v>
          </cell>
          <cell r="M2443">
            <v>96</v>
          </cell>
          <cell r="N2443">
            <v>5</v>
          </cell>
          <cell r="O2443" t="str">
            <v xml:space="preserve">Human </v>
          </cell>
          <cell r="P2443" t="str">
            <v>S1500+</v>
          </cell>
          <cell r="Q2443" t="str">
            <v>HepaRG</v>
          </cell>
          <cell r="R2443" t="str">
            <v>2D</v>
          </cell>
          <cell r="S2443" t="str">
            <v>NA</v>
          </cell>
          <cell r="T2443" t="str">
            <v>NA</v>
          </cell>
          <cell r="U2443" t="str">
            <v>NA</v>
          </cell>
        </row>
        <row r="2444">
          <cell r="A2444" t="str">
            <v>Plate10-L12</v>
          </cell>
          <cell r="B2444">
            <v>2414</v>
          </cell>
          <cell r="C2444">
            <v>10</v>
          </cell>
          <cell r="D2444" t="str">
            <v>17-0907-P5R2_L12_5E_4</v>
          </cell>
          <cell r="E2444" t="str">
            <v>17-0907-P5R2</v>
          </cell>
          <cell r="F2444" t="str">
            <v>L12</v>
          </cell>
          <cell r="G2444" t="str">
            <v>5E</v>
          </cell>
          <cell r="H2444">
            <v>4</v>
          </cell>
          <cell r="I2444" t="str">
            <v>AFFF4-PHOS-CHEK 3% AFFF MILSPEC</v>
          </cell>
          <cell r="J2444">
            <v>6.0173173965928318E-3</v>
          </cell>
          <cell r="K2444" t="str">
            <v>E</v>
          </cell>
          <cell r="L2444">
            <v>2</v>
          </cell>
          <cell r="M2444">
            <v>96</v>
          </cell>
          <cell r="N2444">
            <v>5</v>
          </cell>
          <cell r="O2444" t="str">
            <v xml:space="preserve">Human </v>
          </cell>
          <cell r="P2444" t="str">
            <v>S1500+</v>
          </cell>
          <cell r="Q2444" t="str">
            <v>HepaRG</v>
          </cell>
          <cell r="R2444" t="str">
            <v>2D</v>
          </cell>
          <cell r="S2444" t="str">
            <v>NA</v>
          </cell>
          <cell r="T2444" t="str">
            <v>NA</v>
          </cell>
          <cell r="U2444" t="str">
            <v>NA</v>
          </cell>
        </row>
        <row r="2445">
          <cell r="A2445" t="str">
            <v>Plate10-L13</v>
          </cell>
          <cell r="B2445">
            <v>2485</v>
          </cell>
          <cell r="C2445">
            <v>10</v>
          </cell>
          <cell r="D2445" t="str">
            <v>17-0907-P5R2_L13_Media _3</v>
          </cell>
          <cell r="E2445" t="str">
            <v>17-0907-P5R2</v>
          </cell>
          <cell r="F2445" t="str">
            <v>L13</v>
          </cell>
          <cell r="G2445" t="str">
            <v>Media</v>
          </cell>
          <cell r="H2445">
            <v>3</v>
          </cell>
          <cell r="I2445" t="str">
            <v>Media control</v>
          </cell>
          <cell r="J2445">
            <v>0</v>
          </cell>
          <cell r="K2445" t="str">
            <v>NA</v>
          </cell>
          <cell r="L2445">
            <v>2</v>
          </cell>
          <cell r="M2445">
            <v>96</v>
          </cell>
          <cell r="N2445">
            <v>5</v>
          </cell>
          <cell r="O2445" t="str">
            <v xml:space="preserve">Human </v>
          </cell>
          <cell r="P2445" t="str">
            <v>S1500+</v>
          </cell>
          <cell r="Q2445" t="str">
            <v>HepaRG</v>
          </cell>
          <cell r="R2445" t="str">
            <v>2D</v>
          </cell>
          <cell r="S2445" t="str">
            <v>NA</v>
          </cell>
          <cell r="T2445" t="str">
            <v>NA</v>
          </cell>
          <cell r="U2445" t="str">
            <v>NA</v>
          </cell>
        </row>
        <row r="2446">
          <cell r="A2446" t="str">
            <v>Plate10-L14</v>
          </cell>
          <cell r="B2446">
            <v>2486</v>
          </cell>
          <cell r="C2446">
            <v>10</v>
          </cell>
          <cell r="D2446" t="str">
            <v>17-0907-P5R2_L14_Media _4</v>
          </cell>
          <cell r="E2446" t="str">
            <v>17-0907-P5R2</v>
          </cell>
          <cell r="F2446" t="str">
            <v>L14</v>
          </cell>
          <cell r="G2446" t="str">
            <v>Media</v>
          </cell>
          <cell r="H2446">
            <v>4</v>
          </cell>
          <cell r="I2446" t="str">
            <v>Media control</v>
          </cell>
          <cell r="J2446">
            <v>0</v>
          </cell>
          <cell r="K2446" t="str">
            <v>NA</v>
          </cell>
          <cell r="L2446">
            <v>2</v>
          </cell>
          <cell r="M2446">
            <v>96</v>
          </cell>
          <cell r="N2446">
            <v>5</v>
          </cell>
          <cell r="O2446" t="str">
            <v xml:space="preserve">Human </v>
          </cell>
          <cell r="P2446" t="str">
            <v>S1500+</v>
          </cell>
          <cell r="Q2446" t="str">
            <v>HepaRG</v>
          </cell>
          <cell r="R2446" t="str">
            <v>2D</v>
          </cell>
          <cell r="S2446" t="str">
            <v>NA</v>
          </cell>
          <cell r="T2446" t="str">
            <v>NA</v>
          </cell>
          <cell r="U2446" t="str">
            <v>NA</v>
          </cell>
        </row>
        <row r="2447">
          <cell r="A2447" t="str">
            <v>Plate10-L15</v>
          </cell>
          <cell r="B2447">
            <v>2417</v>
          </cell>
          <cell r="C2447">
            <v>10</v>
          </cell>
          <cell r="D2447" t="str">
            <v>17-0907-P5R2_L15_5F_3</v>
          </cell>
          <cell r="E2447" t="str">
            <v>17-0907-P5R2</v>
          </cell>
          <cell r="F2447" t="str">
            <v>L15</v>
          </cell>
          <cell r="G2447" t="str">
            <v>5F</v>
          </cell>
          <cell r="H2447">
            <v>3</v>
          </cell>
          <cell r="I2447" t="str">
            <v>AFFF4-PHOS-CHEK 3% AFFF MILSPEC</v>
          </cell>
          <cell r="J2447">
            <v>1.9042143660103897E-3</v>
          </cell>
          <cell r="K2447" t="str">
            <v>F</v>
          </cell>
          <cell r="L2447">
            <v>2</v>
          </cell>
          <cell r="M2447">
            <v>96</v>
          </cell>
          <cell r="N2447">
            <v>5</v>
          </cell>
          <cell r="O2447" t="str">
            <v xml:space="preserve">Human </v>
          </cell>
          <cell r="P2447" t="str">
            <v>S1500+</v>
          </cell>
          <cell r="Q2447" t="str">
            <v>HepaRG</v>
          </cell>
          <cell r="R2447" t="str">
            <v>2D</v>
          </cell>
          <cell r="S2447" t="str">
            <v>NA</v>
          </cell>
          <cell r="T2447" t="str">
            <v>NA</v>
          </cell>
          <cell r="U2447" t="str">
            <v>NA</v>
          </cell>
        </row>
        <row r="2448">
          <cell r="A2448" t="str">
            <v>Plate10-L16</v>
          </cell>
          <cell r="B2448">
            <v>2418</v>
          </cell>
          <cell r="C2448">
            <v>10</v>
          </cell>
          <cell r="D2448" t="str">
            <v>17-0907-P5R2_L16_5F_4</v>
          </cell>
          <cell r="E2448" t="str">
            <v>17-0907-P5R2</v>
          </cell>
          <cell r="F2448" t="str">
            <v>L16</v>
          </cell>
          <cell r="G2448" t="str">
            <v>5F</v>
          </cell>
          <cell r="H2448">
            <v>4</v>
          </cell>
          <cell r="I2448" t="str">
            <v>AFFF4-PHOS-CHEK 3% AFFF MILSPEC</v>
          </cell>
          <cell r="J2448">
            <v>1.9042143660103897E-3</v>
          </cell>
          <cell r="K2448" t="str">
            <v>F</v>
          </cell>
          <cell r="L2448">
            <v>2</v>
          </cell>
          <cell r="M2448">
            <v>96</v>
          </cell>
          <cell r="N2448">
            <v>5</v>
          </cell>
          <cell r="O2448" t="str">
            <v xml:space="preserve">Human </v>
          </cell>
          <cell r="P2448" t="str">
            <v>S1500+</v>
          </cell>
          <cell r="Q2448" t="str">
            <v>HepaRG</v>
          </cell>
          <cell r="R2448" t="str">
            <v>2D</v>
          </cell>
          <cell r="S2448" t="str">
            <v>NA</v>
          </cell>
          <cell r="T2448" t="str">
            <v>NA</v>
          </cell>
          <cell r="U2448" t="str">
            <v>NA</v>
          </cell>
        </row>
        <row r="2449">
          <cell r="A2449" t="str">
            <v>Plate10-L17</v>
          </cell>
          <cell r="B2449">
            <v>2421</v>
          </cell>
          <cell r="C2449">
            <v>10</v>
          </cell>
          <cell r="D2449" t="str">
            <v>17-0907-P5R2_L17_5G_3</v>
          </cell>
          <cell r="E2449" t="str">
            <v>17-0907-P5R2</v>
          </cell>
          <cell r="F2449" t="str">
            <v>L17</v>
          </cell>
          <cell r="G2449" t="str">
            <v>5G</v>
          </cell>
          <cell r="H2449">
            <v>3</v>
          </cell>
          <cell r="I2449" t="str">
            <v>AFFF4-PHOS-CHEK 3% AFFF MILSPEC</v>
          </cell>
          <cell r="J2449">
            <v>6.0259948291468024E-4</v>
          </cell>
          <cell r="K2449" t="str">
            <v>G</v>
          </cell>
          <cell r="L2449">
            <v>2</v>
          </cell>
          <cell r="M2449">
            <v>96</v>
          </cell>
          <cell r="N2449">
            <v>5</v>
          </cell>
          <cell r="O2449" t="str">
            <v xml:space="preserve">Human </v>
          </cell>
          <cell r="P2449" t="str">
            <v>S1500+</v>
          </cell>
          <cell r="Q2449" t="str">
            <v>HepaRG</v>
          </cell>
          <cell r="R2449" t="str">
            <v>2D</v>
          </cell>
          <cell r="S2449" t="str">
            <v>NA</v>
          </cell>
          <cell r="T2449" t="str">
            <v>NA</v>
          </cell>
          <cell r="U2449" t="str">
            <v>NA</v>
          </cell>
        </row>
        <row r="2450">
          <cell r="A2450" t="str">
            <v>Plate10-L18</v>
          </cell>
          <cell r="B2450">
            <v>2422</v>
          </cell>
          <cell r="C2450">
            <v>10</v>
          </cell>
          <cell r="D2450" t="str">
            <v>17-0907-P5R2_L18_5G_4</v>
          </cell>
          <cell r="E2450" t="str">
            <v>17-0907-P5R2</v>
          </cell>
          <cell r="F2450" t="str">
            <v>L18</v>
          </cell>
          <cell r="G2450" t="str">
            <v>5G</v>
          </cell>
          <cell r="H2450">
            <v>4</v>
          </cell>
          <cell r="I2450" t="str">
            <v>AFFF4-PHOS-CHEK 3% AFFF MILSPEC</v>
          </cell>
          <cell r="J2450">
            <v>6.0259948291468024E-4</v>
          </cell>
          <cell r="K2450" t="str">
            <v>G</v>
          </cell>
          <cell r="L2450">
            <v>2</v>
          </cell>
          <cell r="M2450">
            <v>96</v>
          </cell>
          <cell r="N2450">
            <v>5</v>
          </cell>
          <cell r="O2450" t="str">
            <v xml:space="preserve">Human </v>
          </cell>
          <cell r="P2450" t="str">
            <v>S1500+</v>
          </cell>
          <cell r="Q2450" t="str">
            <v>HepaRG</v>
          </cell>
          <cell r="R2450" t="str">
            <v>2D</v>
          </cell>
          <cell r="S2450" t="str">
            <v>NA</v>
          </cell>
          <cell r="T2450" t="str">
            <v>NA</v>
          </cell>
          <cell r="U2450" t="str">
            <v>NA</v>
          </cell>
        </row>
        <row r="2451">
          <cell r="A2451" t="str">
            <v>Plate10-L19</v>
          </cell>
          <cell r="B2451">
            <v>2425</v>
          </cell>
          <cell r="C2451">
            <v>10</v>
          </cell>
          <cell r="D2451" t="str">
            <v>17-0907-P5R2_L19_5H_3</v>
          </cell>
          <cell r="E2451" t="str">
            <v>17-0907-P5R2</v>
          </cell>
          <cell r="F2451" t="str">
            <v>L19</v>
          </cell>
          <cell r="G2451" t="str">
            <v>5H</v>
          </cell>
          <cell r="H2451">
            <v>3</v>
          </cell>
          <cell r="I2451" t="str">
            <v>AFFF4-PHOS-CHEK 3% AFFF MILSPEC</v>
          </cell>
          <cell r="J2451">
            <v>1.9069603889705069E-4</v>
          </cell>
          <cell r="K2451" t="str">
            <v>H</v>
          </cell>
          <cell r="L2451">
            <v>2</v>
          </cell>
          <cell r="M2451">
            <v>96</v>
          </cell>
          <cell r="N2451">
            <v>5</v>
          </cell>
          <cell r="O2451" t="str">
            <v xml:space="preserve">Human </v>
          </cell>
          <cell r="P2451" t="str">
            <v>S1500+</v>
          </cell>
          <cell r="Q2451" t="str">
            <v>HepaRG</v>
          </cell>
          <cell r="R2451" t="str">
            <v>2D</v>
          </cell>
          <cell r="S2451" t="str">
            <v>NA</v>
          </cell>
          <cell r="T2451" t="str">
            <v>NA</v>
          </cell>
          <cell r="U2451" t="str">
            <v>NA</v>
          </cell>
        </row>
        <row r="2452">
          <cell r="A2452" t="str">
            <v>Plate10-L20</v>
          </cell>
          <cell r="B2452">
            <v>2426</v>
          </cell>
          <cell r="C2452">
            <v>10</v>
          </cell>
          <cell r="D2452" t="str">
            <v>17-0907-P5R2_L20_5H_4</v>
          </cell>
          <cell r="E2452" t="str">
            <v>17-0907-P5R2</v>
          </cell>
          <cell r="F2452" t="str">
            <v>L20</v>
          </cell>
          <cell r="G2452" t="str">
            <v>5H</v>
          </cell>
          <cell r="H2452">
            <v>4</v>
          </cell>
          <cell r="I2452" t="str">
            <v>AFFF4-PHOS-CHEK 3% AFFF MILSPEC</v>
          </cell>
          <cell r="J2452">
            <v>1.9069603889705069E-4</v>
          </cell>
          <cell r="K2452" t="str">
            <v>H</v>
          </cell>
          <cell r="L2452">
            <v>2</v>
          </cell>
          <cell r="M2452">
            <v>96</v>
          </cell>
          <cell r="N2452">
            <v>5</v>
          </cell>
          <cell r="O2452" t="str">
            <v xml:space="preserve">Human </v>
          </cell>
          <cell r="P2452" t="str">
            <v>S1500+</v>
          </cell>
          <cell r="Q2452" t="str">
            <v>HepaRG</v>
          </cell>
          <cell r="R2452" t="str">
            <v>2D</v>
          </cell>
          <cell r="S2452" t="str">
            <v>NA</v>
          </cell>
          <cell r="T2452" t="str">
            <v>NA</v>
          </cell>
          <cell r="U2452" t="str">
            <v>NA</v>
          </cell>
        </row>
        <row r="2453">
          <cell r="A2453" t="str">
            <v>Plate10-L21</v>
          </cell>
          <cell r="B2453">
            <v>2429</v>
          </cell>
          <cell r="C2453">
            <v>10</v>
          </cell>
          <cell r="D2453" t="str">
            <v>17-0907-P5R2_L21_5I_3</v>
          </cell>
          <cell r="E2453" t="str">
            <v>17-0907-P5R2</v>
          </cell>
          <cell r="F2453" t="str">
            <v>L21</v>
          </cell>
          <cell r="G2453" t="str">
            <v>5I</v>
          </cell>
          <cell r="H2453">
            <v>3</v>
          </cell>
          <cell r="I2453" t="str">
            <v>AFFF4-PHOS-CHEK 3% AFFF MILSPEC</v>
          </cell>
          <cell r="J2453">
            <v>6.0346847752231229E-5</v>
          </cell>
          <cell r="K2453" t="str">
            <v>I</v>
          </cell>
          <cell r="L2453">
            <v>2</v>
          </cell>
          <cell r="M2453">
            <v>96</v>
          </cell>
          <cell r="N2453">
            <v>5</v>
          </cell>
          <cell r="O2453" t="str">
            <v xml:space="preserve">Human </v>
          </cell>
          <cell r="P2453" t="str">
            <v>S1500+</v>
          </cell>
          <cell r="Q2453" t="str">
            <v>HepaRG</v>
          </cell>
          <cell r="R2453" t="str">
            <v>2D</v>
          </cell>
          <cell r="S2453" t="str">
            <v>NA</v>
          </cell>
          <cell r="T2453" t="str">
            <v>NA</v>
          </cell>
          <cell r="U2453" t="str">
            <v>NA</v>
          </cell>
        </row>
        <row r="2454">
          <cell r="A2454" t="str">
            <v>Plate10-L22</v>
          </cell>
          <cell r="B2454">
            <v>2430</v>
          </cell>
          <cell r="C2454">
            <v>10</v>
          </cell>
          <cell r="D2454" t="str">
            <v>17-0907-P5R2_L22_5I_4</v>
          </cell>
          <cell r="E2454" t="str">
            <v>17-0907-P5R2</v>
          </cell>
          <cell r="F2454" t="str">
            <v>L22</v>
          </cell>
          <cell r="G2454" t="str">
            <v>5I</v>
          </cell>
          <cell r="H2454">
            <v>4</v>
          </cell>
          <cell r="I2454" t="str">
            <v>AFFF4-PHOS-CHEK 3% AFFF MILSPEC</v>
          </cell>
          <cell r="J2454">
            <v>6.0346847752231229E-5</v>
          </cell>
          <cell r="K2454" t="str">
            <v>I</v>
          </cell>
          <cell r="L2454">
            <v>2</v>
          </cell>
          <cell r="M2454">
            <v>96</v>
          </cell>
          <cell r="N2454">
            <v>5</v>
          </cell>
          <cell r="O2454" t="str">
            <v xml:space="preserve">Human </v>
          </cell>
          <cell r="P2454" t="str">
            <v>S1500+</v>
          </cell>
          <cell r="Q2454" t="str">
            <v>HepaRG</v>
          </cell>
          <cell r="R2454" t="str">
            <v>2D</v>
          </cell>
          <cell r="S2454" t="str">
            <v>NA</v>
          </cell>
          <cell r="T2454" t="str">
            <v>NA</v>
          </cell>
          <cell r="U2454" t="str">
            <v>NA</v>
          </cell>
        </row>
        <row r="2455">
          <cell r="A2455" t="str">
            <v>Plate10-L3</v>
          </cell>
          <cell r="B2455">
            <v>2397</v>
          </cell>
          <cell r="C2455">
            <v>10</v>
          </cell>
          <cell r="D2455" t="str">
            <v>17-0907-P5R2_L3_5A_3</v>
          </cell>
          <cell r="E2455" t="str">
            <v>17-0907-P5R2</v>
          </cell>
          <cell r="F2455" t="str">
            <v>L3</v>
          </cell>
          <cell r="G2455" t="str">
            <v>5A</v>
          </cell>
          <cell r="H2455">
            <v>3</v>
          </cell>
          <cell r="I2455" t="str">
            <v>AFFF4-PHOS-CHEK 3% AFFF MILSPEC</v>
          </cell>
          <cell r="J2455">
            <v>0.6</v>
          </cell>
          <cell r="K2455" t="str">
            <v>A</v>
          </cell>
          <cell r="L2455">
            <v>2</v>
          </cell>
          <cell r="M2455">
            <v>96</v>
          </cell>
          <cell r="N2455">
            <v>5</v>
          </cell>
          <cell r="O2455" t="str">
            <v xml:space="preserve">Human </v>
          </cell>
          <cell r="P2455" t="str">
            <v>S1500+</v>
          </cell>
          <cell r="Q2455" t="str">
            <v>HepaRG</v>
          </cell>
          <cell r="R2455" t="str">
            <v>2D</v>
          </cell>
          <cell r="S2455" t="str">
            <v>NA</v>
          </cell>
          <cell r="T2455" t="str">
            <v>NA</v>
          </cell>
          <cell r="U2455" t="str">
            <v>NA</v>
          </cell>
        </row>
        <row r="2456">
          <cell r="A2456" t="str">
            <v>Plate10-L4</v>
          </cell>
          <cell r="B2456">
            <v>2398</v>
          </cell>
          <cell r="C2456">
            <v>10</v>
          </cell>
          <cell r="D2456" t="str">
            <v>17-0907-P5R2_L4_5A_4</v>
          </cell>
          <cell r="E2456" t="str">
            <v>17-0907-P5R2</v>
          </cell>
          <cell r="F2456" t="str">
            <v>L4</v>
          </cell>
          <cell r="G2456" t="str">
            <v>5A</v>
          </cell>
          <cell r="H2456">
            <v>4</v>
          </cell>
          <cell r="I2456" t="str">
            <v>AFFF4-PHOS-CHEK 3% AFFF MILSPEC</v>
          </cell>
          <cell r="J2456">
            <v>0.6</v>
          </cell>
          <cell r="K2456" t="str">
            <v>A</v>
          </cell>
          <cell r="L2456">
            <v>2</v>
          </cell>
          <cell r="M2456">
            <v>96</v>
          </cell>
          <cell r="N2456">
            <v>5</v>
          </cell>
          <cell r="O2456" t="str">
            <v xml:space="preserve">Human </v>
          </cell>
          <cell r="P2456" t="str">
            <v>S1500+</v>
          </cell>
          <cell r="Q2456" t="str">
            <v>HepaRG</v>
          </cell>
          <cell r="R2456" t="str">
            <v>2D</v>
          </cell>
          <cell r="S2456" t="str">
            <v>NA</v>
          </cell>
          <cell r="T2456" t="str">
            <v>NA</v>
          </cell>
          <cell r="U2456" t="str">
            <v>NA</v>
          </cell>
        </row>
        <row r="2457">
          <cell r="A2457" t="str">
            <v>Plate10-L5</v>
          </cell>
          <cell r="B2457">
            <v>2401</v>
          </cell>
          <cell r="C2457">
            <v>10</v>
          </cell>
          <cell r="D2457" t="str">
            <v>17-0907-P5R2_L5_5B_3</v>
          </cell>
          <cell r="E2457" t="str">
            <v>17-0907-P5R2</v>
          </cell>
          <cell r="F2457" t="str">
            <v>L5</v>
          </cell>
          <cell r="G2457" t="str">
            <v>5B</v>
          </cell>
          <cell r="H2457">
            <v>3</v>
          </cell>
          <cell r="I2457" t="str">
            <v>AFFF4-PHOS-CHEK 3% AFFF MILSPEC</v>
          </cell>
          <cell r="J2457">
            <v>0.18987341772151897</v>
          </cell>
          <cell r="K2457" t="str">
            <v>B</v>
          </cell>
          <cell r="L2457">
            <v>2</v>
          </cell>
          <cell r="M2457">
            <v>96</v>
          </cell>
          <cell r="N2457">
            <v>5</v>
          </cell>
          <cell r="O2457" t="str">
            <v xml:space="preserve">Human </v>
          </cell>
          <cell r="P2457" t="str">
            <v>S1500+</v>
          </cell>
          <cell r="Q2457" t="str">
            <v>HepaRG</v>
          </cell>
          <cell r="R2457" t="str">
            <v>2D</v>
          </cell>
          <cell r="S2457" t="str">
            <v>NA</v>
          </cell>
          <cell r="T2457" t="str">
            <v>NA</v>
          </cell>
          <cell r="U2457" t="str">
            <v>NA</v>
          </cell>
        </row>
        <row r="2458">
          <cell r="A2458" t="str">
            <v>Plate10-L6</v>
          </cell>
          <cell r="B2458">
            <v>2402</v>
          </cell>
          <cell r="C2458">
            <v>10</v>
          </cell>
          <cell r="D2458" t="str">
            <v>17-0907-P5R2_L6_5B_4</v>
          </cell>
          <cell r="E2458" t="str">
            <v>17-0907-P5R2</v>
          </cell>
          <cell r="F2458" t="str">
            <v>L6</v>
          </cell>
          <cell r="G2458" t="str">
            <v>5B</v>
          </cell>
          <cell r="H2458">
            <v>4</v>
          </cell>
          <cell r="I2458" t="str">
            <v>AFFF4-PHOS-CHEK 3% AFFF MILSPEC</v>
          </cell>
          <cell r="J2458">
            <v>0.18987341772151897</v>
          </cell>
          <cell r="K2458" t="str">
            <v>B</v>
          </cell>
          <cell r="L2458">
            <v>2</v>
          </cell>
          <cell r="M2458">
            <v>96</v>
          </cell>
          <cell r="N2458">
            <v>5</v>
          </cell>
          <cell r="O2458" t="str">
            <v xml:space="preserve">Human </v>
          </cell>
          <cell r="P2458" t="str">
            <v>S1500+</v>
          </cell>
          <cell r="Q2458" t="str">
            <v>HepaRG</v>
          </cell>
          <cell r="R2458" t="str">
            <v>2D</v>
          </cell>
          <cell r="S2458" t="str">
            <v>NA</v>
          </cell>
          <cell r="T2458" t="str">
            <v>NA</v>
          </cell>
          <cell r="U2458" t="str">
            <v>NA</v>
          </cell>
        </row>
        <row r="2459">
          <cell r="A2459" t="str">
            <v>Plate10-L7</v>
          </cell>
          <cell r="B2459">
            <v>2405</v>
          </cell>
          <cell r="C2459">
            <v>10</v>
          </cell>
          <cell r="D2459" t="str">
            <v>17-0907-P5R2_L7_5C_3</v>
          </cell>
          <cell r="E2459" t="str">
            <v>17-0907-P5R2</v>
          </cell>
          <cell r="F2459" t="str">
            <v>L7</v>
          </cell>
          <cell r="G2459" t="str">
            <v>5C</v>
          </cell>
          <cell r="H2459">
            <v>3</v>
          </cell>
          <cell r="I2459" t="str">
            <v>AFFF4-PHOS-CHEK 3% AFFF MILSPEC</v>
          </cell>
          <cell r="J2459">
            <v>6.0086524595417391E-2</v>
          </cell>
          <cell r="K2459" t="str">
            <v>C</v>
          </cell>
          <cell r="L2459">
            <v>2</v>
          </cell>
          <cell r="M2459">
            <v>96</v>
          </cell>
          <cell r="N2459">
            <v>5</v>
          </cell>
          <cell r="O2459" t="str">
            <v xml:space="preserve">Human </v>
          </cell>
          <cell r="P2459" t="str">
            <v>S1500+</v>
          </cell>
          <cell r="Q2459" t="str">
            <v>HepaRG</v>
          </cell>
          <cell r="R2459" t="str">
            <v>2D</v>
          </cell>
          <cell r="S2459" t="str">
            <v>NA</v>
          </cell>
          <cell r="T2459" t="str">
            <v>NA</v>
          </cell>
          <cell r="U2459" t="str">
            <v>NA</v>
          </cell>
        </row>
        <row r="2460">
          <cell r="A2460" t="str">
            <v>Plate10-L8</v>
          </cell>
          <cell r="B2460">
            <v>2406</v>
          </cell>
          <cell r="C2460">
            <v>10</v>
          </cell>
          <cell r="D2460" t="str">
            <v>17-0907-P5R2_L8_5C_4</v>
          </cell>
          <cell r="E2460" t="str">
            <v>17-0907-P5R2</v>
          </cell>
          <cell r="F2460" t="str">
            <v>L8</v>
          </cell>
          <cell r="G2460" t="str">
            <v>5C</v>
          </cell>
          <cell r="H2460">
            <v>4</v>
          </cell>
          <cell r="I2460" t="str">
            <v>AFFF4-PHOS-CHEK 3% AFFF MILSPEC</v>
          </cell>
          <cell r="J2460">
            <v>6.0086524595417391E-2</v>
          </cell>
          <cell r="K2460" t="str">
            <v>C</v>
          </cell>
          <cell r="L2460">
            <v>2</v>
          </cell>
          <cell r="M2460">
            <v>96</v>
          </cell>
          <cell r="N2460">
            <v>5</v>
          </cell>
          <cell r="O2460" t="str">
            <v xml:space="preserve">Human </v>
          </cell>
          <cell r="P2460" t="str">
            <v>S1500+</v>
          </cell>
          <cell r="Q2460" t="str">
            <v>HepaRG</v>
          </cell>
          <cell r="R2460" t="str">
            <v>2D</v>
          </cell>
          <cell r="S2460" t="str">
            <v>NA</v>
          </cell>
          <cell r="T2460" t="str">
            <v>NA</v>
          </cell>
          <cell r="U2460" t="str">
            <v>NA</v>
          </cell>
        </row>
        <row r="2461">
          <cell r="A2461" t="str">
            <v>Plate10-L9</v>
          </cell>
          <cell r="B2461">
            <v>2409</v>
          </cell>
          <cell r="C2461">
            <v>10</v>
          </cell>
          <cell r="D2461" t="str">
            <v>17-0907-P5R2_L9_5D_3</v>
          </cell>
          <cell r="E2461" t="str">
            <v>17-0907-P5R2</v>
          </cell>
          <cell r="F2461" t="str">
            <v>L9</v>
          </cell>
          <cell r="G2461" t="str">
            <v>5D</v>
          </cell>
          <cell r="H2461">
            <v>3</v>
          </cell>
          <cell r="I2461" t="str">
            <v>AFFF4-PHOS-CHEK 3% AFFF MILSPEC</v>
          </cell>
          <cell r="J2461">
            <v>1.9014722973233349E-2</v>
          </cell>
          <cell r="K2461" t="str">
            <v>D</v>
          </cell>
          <cell r="L2461">
            <v>2</v>
          </cell>
          <cell r="M2461">
            <v>96</v>
          </cell>
          <cell r="N2461">
            <v>5</v>
          </cell>
          <cell r="O2461" t="str">
            <v xml:space="preserve">Human </v>
          </cell>
          <cell r="P2461" t="str">
            <v>S1500+</v>
          </cell>
          <cell r="Q2461" t="str">
            <v>HepaRG</v>
          </cell>
          <cell r="R2461" t="str">
            <v>2D</v>
          </cell>
          <cell r="S2461" t="str">
            <v>NA</v>
          </cell>
          <cell r="T2461" t="str">
            <v>NA</v>
          </cell>
          <cell r="U2461" t="str">
            <v>NA</v>
          </cell>
        </row>
        <row r="2462">
          <cell r="A2462" t="str">
            <v>Plate10-M10</v>
          </cell>
          <cell r="B2462">
            <v>2444</v>
          </cell>
          <cell r="C2462">
            <v>10</v>
          </cell>
          <cell r="D2462" t="str">
            <v>17-0907-P5R2_M10_6D_2</v>
          </cell>
          <cell r="E2462" t="str">
            <v>17-0907-P5R2</v>
          </cell>
          <cell r="F2462" t="str">
            <v>M10</v>
          </cell>
          <cell r="G2462" t="str">
            <v>6D</v>
          </cell>
          <cell r="H2462">
            <v>2</v>
          </cell>
          <cell r="I2462" t="str">
            <v>AFFF5-FOMTEC</v>
          </cell>
          <cell r="J2462">
            <v>1.9014722973233349E-2</v>
          </cell>
          <cell r="K2462" t="str">
            <v>D</v>
          </cell>
          <cell r="L2462">
            <v>2</v>
          </cell>
          <cell r="M2462">
            <v>96</v>
          </cell>
          <cell r="N2462">
            <v>5</v>
          </cell>
          <cell r="O2462" t="str">
            <v xml:space="preserve">Human </v>
          </cell>
          <cell r="P2462" t="str">
            <v>S1500+</v>
          </cell>
          <cell r="Q2462" t="str">
            <v>HepaRG</v>
          </cell>
          <cell r="R2462" t="str">
            <v>2D</v>
          </cell>
          <cell r="S2462" t="str">
            <v>NA</v>
          </cell>
          <cell r="T2462" t="str">
            <v>NA</v>
          </cell>
          <cell r="U2462" t="str">
            <v>NA</v>
          </cell>
        </row>
        <row r="2463">
          <cell r="A2463" t="str">
            <v>Plate10-M11</v>
          </cell>
          <cell r="B2463">
            <v>2447</v>
          </cell>
          <cell r="C2463">
            <v>10</v>
          </cell>
          <cell r="D2463" t="str">
            <v>17-0907-P5R2_M11_6E_1</v>
          </cell>
          <cell r="E2463" t="str">
            <v>17-0907-P5R2</v>
          </cell>
          <cell r="F2463" t="str">
            <v>M11</v>
          </cell>
          <cell r="G2463" t="str">
            <v>6E</v>
          </cell>
          <cell r="H2463">
            <v>1</v>
          </cell>
          <cell r="I2463" t="str">
            <v>AFFF5-FOMTEC</v>
          </cell>
          <cell r="J2463">
            <v>6.0173173965928318E-3</v>
          </cell>
          <cell r="K2463" t="str">
            <v>E</v>
          </cell>
          <cell r="L2463">
            <v>2</v>
          </cell>
          <cell r="M2463">
            <v>96</v>
          </cell>
          <cell r="N2463">
            <v>5</v>
          </cell>
          <cell r="O2463" t="str">
            <v xml:space="preserve">Human </v>
          </cell>
          <cell r="P2463" t="str">
            <v>S1500+</v>
          </cell>
          <cell r="Q2463" t="str">
            <v>HepaRG</v>
          </cell>
          <cell r="R2463" t="str">
            <v>2D</v>
          </cell>
          <cell r="S2463" t="str">
            <v>NA</v>
          </cell>
          <cell r="T2463" t="str">
            <v>NA</v>
          </cell>
          <cell r="U2463" t="str">
            <v>NA</v>
          </cell>
        </row>
        <row r="2464">
          <cell r="A2464" t="str">
            <v>Plate10-M12</v>
          </cell>
          <cell r="B2464">
            <v>2448</v>
          </cell>
          <cell r="C2464">
            <v>10</v>
          </cell>
          <cell r="D2464" t="str">
            <v>17-0907-P5R2_M12_6E_2</v>
          </cell>
          <cell r="E2464" t="str">
            <v>17-0907-P5R2</v>
          </cell>
          <cell r="F2464" t="str">
            <v>M12</v>
          </cell>
          <cell r="G2464" t="str">
            <v>6E</v>
          </cell>
          <cell r="H2464">
            <v>2</v>
          </cell>
          <cell r="I2464" t="str">
            <v>AFFF5-FOMTEC</v>
          </cell>
          <cell r="J2464">
            <v>6.0173173965928318E-3</v>
          </cell>
          <cell r="K2464" t="str">
            <v>E</v>
          </cell>
          <cell r="L2464">
            <v>2</v>
          </cell>
          <cell r="M2464">
            <v>96</v>
          </cell>
          <cell r="N2464">
            <v>5</v>
          </cell>
          <cell r="O2464" t="str">
            <v xml:space="preserve">Human </v>
          </cell>
          <cell r="P2464" t="str">
            <v>S1500+</v>
          </cell>
          <cell r="Q2464" t="str">
            <v>HepaRG</v>
          </cell>
          <cell r="R2464" t="str">
            <v>2D</v>
          </cell>
          <cell r="S2464" t="str">
            <v>NA</v>
          </cell>
          <cell r="T2464" t="str">
            <v>NA</v>
          </cell>
          <cell r="U2464" t="str">
            <v>NA</v>
          </cell>
        </row>
        <row r="2465">
          <cell r="A2465" t="str">
            <v>Plate10-M13</v>
          </cell>
          <cell r="B2465">
            <v>2487</v>
          </cell>
          <cell r="C2465">
            <v>10</v>
          </cell>
          <cell r="D2465" t="str">
            <v>17-0907-P5R2_M13_Media _1</v>
          </cell>
          <cell r="E2465" t="str">
            <v>17-0907-P5R2</v>
          </cell>
          <cell r="F2465" t="str">
            <v>M13</v>
          </cell>
          <cell r="G2465" t="str">
            <v>Media</v>
          </cell>
          <cell r="H2465">
            <v>1</v>
          </cell>
          <cell r="I2465" t="str">
            <v>Media control</v>
          </cell>
          <cell r="J2465">
            <v>0</v>
          </cell>
          <cell r="K2465" t="str">
            <v>NA</v>
          </cell>
          <cell r="L2465">
            <v>2</v>
          </cell>
          <cell r="M2465">
            <v>96</v>
          </cell>
          <cell r="N2465">
            <v>5</v>
          </cell>
          <cell r="O2465" t="str">
            <v xml:space="preserve">Human </v>
          </cell>
          <cell r="P2465" t="str">
            <v>S1500+</v>
          </cell>
          <cell r="Q2465" t="str">
            <v>HepaRG</v>
          </cell>
          <cell r="R2465" t="str">
            <v>2D</v>
          </cell>
          <cell r="S2465" t="str">
            <v>NA</v>
          </cell>
          <cell r="T2465" t="str">
            <v>NA</v>
          </cell>
          <cell r="U2465" t="str">
            <v>NA</v>
          </cell>
        </row>
        <row r="2466">
          <cell r="A2466" t="str">
            <v>Plate10-M14</v>
          </cell>
          <cell r="B2466">
            <v>2488</v>
          </cell>
          <cell r="C2466">
            <v>10</v>
          </cell>
          <cell r="D2466" t="str">
            <v>17-0907-P5R2_M14_Media _2</v>
          </cell>
          <cell r="E2466" t="str">
            <v>17-0907-P5R2</v>
          </cell>
          <cell r="F2466" t="str">
            <v>M14</v>
          </cell>
          <cell r="G2466" t="str">
            <v>Media</v>
          </cell>
          <cell r="H2466">
            <v>2</v>
          </cell>
          <cell r="I2466" t="str">
            <v>Media control</v>
          </cell>
          <cell r="J2466">
            <v>0</v>
          </cell>
          <cell r="K2466" t="str">
            <v>NA</v>
          </cell>
          <cell r="L2466">
            <v>2</v>
          </cell>
          <cell r="M2466">
            <v>96</v>
          </cell>
          <cell r="N2466">
            <v>5</v>
          </cell>
          <cell r="O2466" t="str">
            <v xml:space="preserve">Human </v>
          </cell>
          <cell r="P2466" t="str">
            <v>S1500+</v>
          </cell>
          <cell r="Q2466" t="str">
            <v>HepaRG</v>
          </cell>
          <cell r="R2466" t="str">
            <v>2D</v>
          </cell>
          <cell r="S2466" t="str">
            <v>NA</v>
          </cell>
          <cell r="T2466" t="str">
            <v>NA</v>
          </cell>
          <cell r="U2466" t="str">
            <v>NA</v>
          </cell>
        </row>
        <row r="2467">
          <cell r="A2467" t="str">
            <v>Plate10-M15</v>
          </cell>
          <cell r="B2467">
            <v>2451</v>
          </cell>
          <cell r="C2467">
            <v>10</v>
          </cell>
          <cell r="D2467" t="str">
            <v>17-0907-P5R2_M15_6F_1</v>
          </cell>
          <cell r="E2467" t="str">
            <v>17-0907-P5R2</v>
          </cell>
          <cell r="F2467" t="str">
            <v>M15</v>
          </cell>
          <cell r="G2467" t="str">
            <v>6F</v>
          </cell>
          <cell r="H2467">
            <v>1</v>
          </cell>
          <cell r="I2467" t="str">
            <v>AFFF5-FOMTEC</v>
          </cell>
          <cell r="J2467">
            <v>1.9042143660103897E-3</v>
          </cell>
          <cell r="K2467" t="str">
            <v>F</v>
          </cell>
          <cell r="L2467">
            <v>2</v>
          </cell>
          <cell r="M2467">
            <v>96</v>
          </cell>
          <cell r="N2467">
            <v>5</v>
          </cell>
          <cell r="O2467" t="str">
            <v xml:space="preserve">Human </v>
          </cell>
          <cell r="P2467" t="str">
            <v>S1500+</v>
          </cell>
          <cell r="Q2467" t="str">
            <v>HepaRG</v>
          </cell>
          <cell r="R2467" t="str">
            <v>2D</v>
          </cell>
          <cell r="S2467" t="str">
            <v>NA</v>
          </cell>
          <cell r="T2467" t="str">
            <v>NA</v>
          </cell>
          <cell r="U2467" t="str">
            <v>NA</v>
          </cell>
        </row>
        <row r="2468">
          <cell r="A2468" t="str">
            <v>Plate10-M16</v>
          </cell>
          <cell r="B2468">
            <v>2452</v>
          </cell>
          <cell r="C2468">
            <v>10</v>
          </cell>
          <cell r="D2468" t="str">
            <v>17-0907-P5R2_M16_6F_2</v>
          </cell>
          <cell r="E2468" t="str">
            <v>17-0907-P5R2</v>
          </cell>
          <cell r="F2468" t="str">
            <v>M16</v>
          </cell>
          <cell r="G2468" t="str">
            <v>6F</v>
          </cell>
          <cell r="H2468">
            <v>2</v>
          </cell>
          <cell r="I2468" t="str">
            <v>AFFF5-FOMTEC</v>
          </cell>
          <cell r="J2468">
            <v>1.9042143660103897E-3</v>
          </cell>
          <cell r="K2468" t="str">
            <v>F</v>
          </cell>
          <cell r="L2468">
            <v>2</v>
          </cell>
          <cell r="M2468">
            <v>96</v>
          </cell>
          <cell r="N2468">
            <v>5</v>
          </cell>
          <cell r="O2468" t="str">
            <v xml:space="preserve">Human </v>
          </cell>
          <cell r="P2468" t="str">
            <v>S1500+</v>
          </cell>
          <cell r="Q2468" t="str">
            <v>HepaRG</v>
          </cell>
          <cell r="R2468" t="str">
            <v>2D</v>
          </cell>
          <cell r="S2468" t="str">
            <v>NA</v>
          </cell>
          <cell r="T2468" t="str">
            <v>NA</v>
          </cell>
          <cell r="U2468" t="str">
            <v>NA</v>
          </cell>
        </row>
        <row r="2469">
          <cell r="A2469" t="str">
            <v>Plate10-M17</v>
          </cell>
          <cell r="B2469">
            <v>2455</v>
          </cell>
          <cell r="C2469">
            <v>10</v>
          </cell>
          <cell r="D2469" t="str">
            <v>17-0907-P5R2_M17_6G_1</v>
          </cell>
          <cell r="E2469" t="str">
            <v>17-0907-P5R2</v>
          </cell>
          <cell r="F2469" t="str">
            <v>M17</v>
          </cell>
          <cell r="G2469" t="str">
            <v>6G</v>
          </cell>
          <cell r="H2469">
            <v>1</v>
          </cell>
          <cell r="I2469" t="str">
            <v>AFFF5-FOMTEC</v>
          </cell>
          <cell r="J2469">
            <v>6.0259948291468024E-4</v>
          </cell>
          <cell r="K2469" t="str">
            <v>G</v>
          </cell>
          <cell r="L2469">
            <v>2</v>
          </cell>
          <cell r="M2469">
            <v>96</v>
          </cell>
          <cell r="N2469">
            <v>5</v>
          </cell>
          <cell r="O2469" t="str">
            <v xml:space="preserve">Human </v>
          </cell>
          <cell r="P2469" t="str">
            <v>S1500+</v>
          </cell>
          <cell r="Q2469" t="str">
            <v>HepaRG</v>
          </cell>
          <cell r="R2469" t="str">
            <v>2D</v>
          </cell>
          <cell r="S2469" t="str">
            <v>NA</v>
          </cell>
          <cell r="T2469" t="str">
            <v>NA</v>
          </cell>
          <cell r="U2469" t="str">
            <v>NA</v>
          </cell>
        </row>
        <row r="2470">
          <cell r="A2470" t="str">
            <v>Plate10-M18</v>
          </cell>
          <cell r="B2470">
            <v>2456</v>
          </cell>
          <cell r="C2470">
            <v>10</v>
          </cell>
          <cell r="D2470" t="str">
            <v>17-0907-P5R2_M18_6G_2</v>
          </cell>
          <cell r="E2470" t="str">
            <v>17-0907-P5R2</v>
          </cell>
          <cell r="F2470" t="str">
            <v>M18</v>
          </cell>
          <cell r="G2470" t="str">
            <v>6G</v>
          </cell>
          <cell r="H2470">
            <v>2</v>
          </cell>
          <cell r="I2470" t="str">
            <v>AFFF5-FOMTEC</v>
          </cell>
          <cell r="J2470">
            <v>6.0259948291468024E-4</v>
          </cell>
          <cell r="K2470" t="str">
            <v>G</v>
          </cell>
          <cell r="L2470">
            <v>2</v>
          </cell>
          <cell r="M2470">
            <v>96</v>
          </cell>
          <cell r="N2470">
            <v>5</v>
          </cell>
          <cell r="O2470" t="str">
            <v xml:space="preserve">Human </v>
          </cell>
          <cell r="P2470" t="str">
            <v>S1500+</v>
          </cell>
          <cell r="Q2470" t="str">
            <v>HepaRG</v>
          </cell>
          <cell r="R2470" t="str">
            <v>2D</v>
          </cell>
          <cell r="S2470" t="str">
            <v>NA</v>
          </cell>
          <cell r="T2470" t="str">
            <v>NA</v>
          </cell>
          <cell r="U2470" t="str">
            <v>NA</v>
          </cell>
        </row>
        <row r="2471">
          <cell r="A2471" t="str">
            <v>Plate10-M19</v>
          </cell>
          <cell r="B2471">
            <v>2459</v>
          </cell>
          <cell r="C2471">
            <v>10</v>
          </cell>
          <cell r="D2471" t="str">
            <v>17-0907-P5R2_M19_6H_1</v>
          </cell>
          <cell r="E2471" t="str">
            <v>17-0907-P5R2</v>
          </cell>
          <cell r="F2471" t="str">
            <v>M19</v>
          </cell>
          <cell r="G2471" t="str">
            <v>6H</v>
          </cell>
          <cell r="H2471">
            <v>1</v>
          </cell>
          <cell r="I2471" t="str">
            <v>AFFF5-FOMTEC</v>
          </cell>
          <cell r="J2471">
            <v>1.9069603889705069E-4</v>
          </cell>
          <cell r="K2471" t="str">
            <v>H</v>
          </cell>
          <cell r="L2471">
            <v>2</v>
          </cell>
          <cell r="M2471">
            <v>96</v>
          </cell>
          <cell r="N2471">
            <v>5</v>
          </cell>
          <cell r="O2471" t="str">
            <v xml:space="preserve">Human </v>
          </cell>
          <cell r="P2471" t="str">
            <v>S1500+</v>
          </cell>
          <cell r="Q2471" t="str">
            <v>HepaRG</v>
          </cell>
          <cell r="R2471" t="str">
            <v>2D</v>
          </cell>
          <cell r="S2471" t="str">
            <v>NA</v>
          </cell>
          <cell r="T2471" t="str">
            <v>NA</v>
          </cell>
          <cell r="U2471" t="str">
            <v>NA</v>
          </cell>
        </row>
        <row r="2472">
          <cell r="A2472" t="str">
            <v>Plate10-M20</v>
          </cell>
          <cell r="B2472">
            <v>2460</v>
          </cell>
          <cell r="C2472">
            <v>10</v>
          </cell>
          <cell r="D2472" t="str">
            <v>17-0907-P5R2_M20_6H_2</v>
          </cell>
          <cell r="E2472" t="str">
            <v>17-0907-P5R2</v>
          </cell>
          <cell r="F2472" t="str">
            <v>M20</v>
          </cell>
          <cell r="G2472" t="str">
            <v>6H</v>
          </cell>
          <cell r="H2472">
            <v>2</v>
          </cell>
          <cell r="I2472" t="str">
            <v>AFFF5-FOMTEC</v>
          </cell>
          <cell r="J2472">
            <v>1.9069603889705069E-4</v>
          </cell>
          <cell r="K2472" t="str">
            <v>H</v>
          </cell>
          <cell r="L2472">
            <v>2</v>
          </cell>
          <cell r="M2472">
            <v>96</v>
          </cell>
          <cell r="N2472">
            <v>5</v>
          </cell>
          <cell r="O2472" t="str">
            <v xml:space="preserve">Human </v>
          </cell>
          <cell r="P2472" t="str">
            <v>S1500+</v>
          </cell>
          <cell r="Q2472" t="str">
            <v>HepaRG</v>
          </cell>
          <cell r="R2472" t="str">
            <v>2D</v>
          </cell>
          <cell r="S2472" t="str">
            <v>NA</v>
          </cell>
          <cell r="T2472" t="str">
            <v>NA</v>
          </cell>
          <cell r="U2472" t="str">
            <v>NA</v>
          </cell>
        </row>
        <row r="2473">
          <cell r="A2473" t="str">
            <v>Plate10-M21</v>
          </cell>
          <cell r="B2473">
            <v>2463</v>
          </cell>
          <cell r="C2473">
            <v>10</v>
          </cell>
          <cell r="D2473" t="str">
            <v>17-0907-P5R2_M21_6I_1</v>
          </cell>
          <cell r="E2473" t="str">
            <v>17-0907-P5R2</v>
          </cell>
          <cell r="F2473" t="str">
            <v>M21</v>
          </cell>
          <cell r="G2473" t="str">
            <v>6I</v>
          </cell>
          <cell r="H2473">
            <v>1</v>
          </cell>
          <cell r="I2473" t="str">
            <v>AFFF5-FOMTEC</v>
          </cell>
          <cell r="J2473">
            <v>6.0346847752231229E-5</v>
          </cell>
          <cell r="K2473" t="str">
            <v>I</v>
          </cell>
          <cell r="L2473">
            <v>2</v>
          </cell>
          <cell r="M2473">
            <v>96</v>
          </cell>
          <cell r="N2473">
            <v>5</v>
          </cell>
          <cell r="O2473" t="str">
            <v xml:space="preserve">Human </v>
          </cell>
          <cell r="P2473" t="str">
            <v>S1500+</v>
          </cell>
          <cell r="Q2473" t="str">
            <v>HepaRG</v>
          </cell>
          <cell r="R2473" t="str">
            <v>2D</v>
          </cell>
          <cell r="S2473" t="str">
            <v>NA</v>
          </cell>
          <cell r="T2473" t="str">
            <v>NA</v>
          </cell>
          <cell r="U2473" t="str">
            <v>NA</v>
          </cell>
        </row>
        <row r="2474">
          <cell r="A2474" t="str">
            <v>Plate10-M22</v>
          </cell>
          <cell r="B2474">
            <v>2464</v>
          </cell>
          <cell r="C2474">
            <v>10</v>
          </cell>
          <cell r="D2474" t="str">
            <v>17-0907-P5R2_M22_6I_2</v>
          </cell>
          <cell r="E2474" t="str">
            <v>17-0907-P5R2</v>
          </cell>
          <cell r="F2474" t="str">
            <v>M22</v>
          </cell>
          <cell r="G2474" t="str">
            <v>6I</v>
          </cell>
          <cell r="H2474">
            <v>2</v>
          </cell>
          <cell r="I2474" t="str">
            <v>AFFF5-FOMTEC</v>
          </cell>
          <cell r="J2474">
            <v>6.0346847752231229E-5</v>
          </cell>
          <cell r="K2474" t="str">
            <v>I</v>
          </cell>
          <cell r="L2474">
            <v>2</v>
          </cell>
          <cell r="M2474">
            <v>96</v>
          </cell>
          <cell r="N2474">
            <v>5</v>
          </cell>
          <cell r="O2474" t="str">
            <v xml:space="preserve">Human </v>
          </cell>
          <cell r="P2474" t="str">
            <v>S1500+</v>
          </cell>
          <cell r="Q2474" t="str">
            <v>HepaRG</v>
          </cell>
          <cell r="R2474" t="str">
            <v>2D</v>
          </cell>
          <cell r="S2474" t="str">
            <v>NA</v>
          </cell>
          <cell r="T2474" t="str">
            <v>NA</v>
          </cell>
          <cell r="U2474" t="str">
            <v>NA</v>
          </cell>
        </row>
        <row r="2475">
          <cell r="A2475" t="str">
            <v>Plate10-M3</v>
          </cell>
          <cell r="B2475">
            <v>2431</v>
          </cell>
          <cell r="C2475">
            <v>10</v>
          </cell>
          <cell r="D2475" t="str">
            <v>17-0907-P5R2_M3_6A_1</v>
          </cell>
          <cell r="E2475" t="str">
            <v>17-0907-P5R2</v>
          </cell>
          <cell r="F2475" t="str">
            <v>M3</v>
          </cell>
          <cell r="G2475" t="str">
            <v>6A</v>
          </cell>
          <cell r="H2475">
            <v>1</v>
          </cell>
          <cell r="I2475" t="str">
            <v>AFFF5-FOMTEC</v>
          </cell>
          <cell r="J2475">
            <v>0.6</v>
          </cell>
          <cell r="K2475" t="str">
            <v>A</v>
          </cell>
          <cell r="L2475">
            <v>2</v>
          </cell>
          <cell r="M2475">
            <v>96</v>
          </cell>
          <cell r="N2475">
            <v>5</v>
          </cell>
          <cell r="O2475" t="str">
            <v xml:space="preserve">Human </v>
          </cell>
          <cell r="P2475" t="str">
            <v>S1500+</v>
          </cell>
          <cell r="Q2475" t="str">
            <v>HepaRG</v>
          </cell>
          <cell r="R2475" t="str">
            <v>2D</v>
          </cell>
          <cell r="S2475" t="str">
            <v>NA</v>
          </cell>
          <cell r="T2475" t="str">
            <v>NA</v>
          </cell>
          <cell r="U2475" t="str">
            <v>NA</v>
          </cell>
        </row>
        <row r="2476">
          <cell r="A2476" t="str">
            <v>Plate10-M4</v>
          </cell>
          <cell r="B2476">
            <v>2432</v>
          </cell>
          <cell r="C2476">
            <v>10</v>
          </cell>
          <cell r="D2476" t="str">
            <v>17-0907-P5R2_M4_6A_2</v>
          </cell>
          <cell r="E2476" t="str">
            <v>17-0907-P5R2</v>
          </cell>
          <cell r="F2476" t="str">
            <v>M4</v>
          </cell>
          <cell r="G2476" t="str">
            <v>6A</v>
          </cell>
          <cell r="H2476">
            <v>2</v>
          </cell>
          <cell r="I2476" t="str">
            <v>AFFF5-FOMTEC</v>
          </cell>
          <cell r="J2476">
            <v>0.6</v>
          </cell>
          <cell r="K2476" t="str">
            <v>A</v>
          </cell>
          <cell r="L2476">
            <v>2</v>
          </cell>
          <cell r="M2476">
            <v>96</v>
          </cell>
          <cell r="N2476">
            <v>5</v>
          </cell>
          <cell r="O2476" t="str">
            <v xml:space="preserve">Human </v>
          </cell>
          <cell r="P2476" t="str">
            <v>S1500+</v>
          </cell>
          <cell r="Q2476" t="str">
            <v>HepaRG</v>
          </cell>
          <cell r="R2476" t="str">
            <v>2D</v>
          </cell>
          <cell r="S2476" t="str">
            <v>NA</v>
          </cell>
          <cell r="T2476" t="str">
            <v>NA</v>
          </cell>
          <cell r="U2476" t="str">
            <v>NA</v>
          </cell>
        </row>
        <row r="2477">
          <cell r="A2477" t="str">
            <v>Plate10-M5</v>
          </cell>
          <cell r="B2477">
            <v>2435</v>
          </cell>
          <cell r="C2477">
            <v>10</v>
          </cell>
          <cell r="D2477" t="str">
            <v>17-0907-P5R2_M5_6B_1</v>
          </cell>
          <cell r="E2477" t="str">
            <v>17-0907-P5R2</v>
          </cell>
          <cell r="F2477" t="str">
            <v>M5</v>
          </cell>
          <cell r="G2477" t="str">
            <v>6B</v>
          </cell>
          <cell r="H2477">
            <v>1</v>
          </cell>
          <cell r="I2477" t="str">
            <v>AFFF5-FOMTEC</v>
          </cell>
          <cell r="J2477">
            <v>0.18987341772151897</v>
          </cell>
          <cell r="K2477" t="str">
            <v>B</v>
          </cell>
          <cell r="L2477">
            <v>2</v>
          </cell>
          <cell r="M2477">
            <v>96</v>
          </cell>
          <cell r="N2477">
            <v>5</v>
          </cell>
          <cell r="O2477" t="str">
            <v xml:space="preserve">Human </v>
          </cell>
          <cell r="P2477" t="str">
            <v>S1500+</v>
          </cell>
          <cell r="Q2477" t="str">
            <v>HepaRG</v>
          </cell>
          <cell r="R2477" t="str">
            <v>2D</v>
          </cell>
          <cell r="S2477" t="str">
            <v>NA</v>
          </cell>
          <cell r="T2477" t="str">
            <v>NA</v>
          </cell>
          <cell r="U2477" t="str">
            <v>NA</v>
          </cell>
        </row>
        <row r="2478">
          <cell r="A2478" t="str">
            <v>Plate10-M6</v>
          </cell>
          <cell r="B2478">
            <v>2436</v>
          </cell>
          <cell r="C2478">
            <v>10</v>
          </cell>
          <cell r="D2478" t="str">
            <v>17-0907-P5R2_M6_6B_2</v>
          </cell>
          <cell r="E2478" t="str">
            <v>17-0907-P5R2</v>
          </cell>
          <cell r="F2478" t="str">
            <v>M6</v>
          </cell>
          <cell r="G2478" t="str">
            <v>6B</v>
          </cell>
          <cell r="H2478">
            <v>2</v>
          </cell>
          <cell r="I2478" t="str">
            <v>AFFF5-FOMTEC</v>
          </cell>
          <cell r="J2478">
            <v>0.18987341772151897</v>
          </cell>
          <cell r="K2478" t="str">
            <v>B</v>
          </cell>
          <cell r="L2478">
            <v>2</v>
          </cell>
          <cell r="M2478">
            <v>96</v>
          </cell>
          <cell r="N2478">
            <v>5</v>
          </cell>
          <cell r="O2478" t="str">
            <v xml:space="preserve">Human </v>
          </cell>
          <cell r="P2478" t="str">
            <v>S1500+</v>
          </cell>
          <cell r="Q2478" t="str">
            <v>HepaRG</v>
          </cell>
          <cell r="R2478" t="str">
            <v>2D</v>
          </cell>
          <cell r="S2478" t="str">
            <v>NA</v>
          </cell>
          <cell r="T2478" t="str">
            <v>NA</v>
          </cell>
          <cell r="U2478" t="str">
            <v>NA</v>
          </cell>
        </row>
        <row r="2479">
          <cell r="A2479" t="str">
            <v>Plate10-M7</v>
          </cell>
          <cell r="B2479">
            <v>2439</v>
          </cell>
          <cell r="C2479">
            <v>10</v>
          </cell>
          <cell r="D2479" t="str">
            <v>17-0907-P5R2_M7_6C_1</v>
          </cell>
          <cell r="E2479" t="str">
            <v>17-0907-P5R2</v>
          </cell>
          <cell r="F2479" t="str">
            <v>M7</v>
          </cell>
          <cell r="G2479" t="str">
            <v>6C</v>
          </cell>
          <cell r="H2479">
            <v>1</v>
          </cell>
          <cell r="I2479" t="str">
            <v>AFFF5-FOMTEC</v>
          </cell>
          <cell r="J2479">
            <v>6.0086524595417391E-2</v>
          </cell>
          <cell r="K2479" t="str">
            <v>C</v>
          </cell>
          <cell r="L2479">
            <v>2</v>
          </cell>
          <cell r="M2479">
            <v>96</v>
          </cell>
          <cell r="N2479">
            <v>5</v>
          </cell>
          <cell r="O2479" t="str">
            <v xml:space="preserve">Human </v>
          </cell>
          <cell r="P2479" t="str">
            <v>S1500+</v>
          </cell>
          <cell r="Q2479" t="str">
            <v>HepaRG</v>
          </cell>
          <cell r="R2479" t="str">
            <v>2D</v>
          </cell>
          <cell r="S2479" t="str">
            <v>NA</v>
          </cell>
          <cell r="T2479" t="str">
            <v>NA</v>
          </cell>
          <cell r="U2479" t="str">
            <v>NA</v>
          </cell>
        </row>
        <row r="2480">
          <cell r="A2480" t="str">
            <v>Plate10-M8</v>
          </cell>
          <cell r="B2480">
            <v>2440</v>
          </cell>
          <cell r="C2480">
            <v>10</v>
          </cell>
          <cell r="D2480" t="str">
            <v>17-0907-P5R2_M8_6C_2</v>
          </cell>
          <cell r="E2480" t="str">
            <v>17-0907-P5R2</v>
          </cell>
          <cell r="F2480" t="str">
            <v>M8</v>
          </cell>
          <cell r="G2480" t="str">
            <v>6C</v>
          </cell>
          <cell r="H2480">
            <v>2</v>
          </cell>
          <cell r="I2480" t="str">
            <v>AFFF5-FOMTEC</v>
          </cell>
          <cell r="J2480">
            <v>6.0086524595417391E-2</v>
          </cell>
          <cell r="K2480" t="str">
            <v>C</v>
          </cell>
          <cell r="L2480">
            <v>2</v>
          </cell>
          <cell r="M2480">
            <v>96</v>
          </cell>
          <cell r="N2480">
            <v>5</v>
          </cell>
          <cell r="O2480" t="str">
            <v xml:space="preserve">Human </v>
          </cell>
          <cell r="P2480" t="str">
            <v>S1500+</v>
          </cell>
          <cell r="Q2480" t="str">
            <v>HepaRG</v>
          </cell>
          <cell r="R2480" t="str">
            <v>2D</v>
          </cell>
          <cell r="S2480" t="str">
            <v>NA</v>
          </cell>
          <cell r="T2480" t="str">
            <v>NA</v>
          </cell>
          <cell r="U2480" t="str">
            <v>NA</v>
          </cell>
        </row>
        <row r="2481">
          <cell r="A2481" t="str">
            <v>Plate10-M9</v>
          </cell>
          <cell r="B2481">
            <v>2443</v>
          </cell>
          <cell r="C2481">
            <v>10</v>
          </cell>
          <cell r="D2481" t="str">
            <v>17-0907-P5R2_M9_6D_1</v>
          </cell>
          <cell r="E2481" t="str">
            <v>17-0907-P5R2</v>
          </cell>
          <cell r="F2481" t="str">
            <v>M9</v>
          </cell>
          <cell r="G2481" t="str">
            <v>6D</v>
          </cell>
          <cell r="H2481">
            <v>1</v>
          </cell>
          <cell r="I2481" t="str">
            <v>AFFF5-FOMTEC</v>
          </cell>
          <cell r="J2481">
            <v>1.9014722973233349E-2</v>
          </cell>
          <cell r="K2481" t="str">
            <v>D</v>
          </cell>
          <cell r="L2481">
            <v>2</v>
          </cell>
          <cell r="M2481">
            <v>96</v>
          </cell>
          <cell r="N2481">
            <v>5</v>
          </cell>
          <cell r="O2481" t="str">
            <v xml:space="preserve">Human </v>
          </cell>
          <cell r="P2481" t="str">
            <v>S1500+</v>
          </cell>
          <cell r="Q2481" t="str">
            <v>HepaRG</v>
          </cell>
          <cell r="R2481" t="str">
            <v>2D</v>
          </cell>
          <cell r="S2481" t="str">
            <v>NA</v>
          </cell>
          <cell r="T2481" t="str">
            <v>NA</v>
          </cell>
          <cell r="U2481" t="str">
            <v>NA</v>
          </cell>
        </row>
        <row r="2482">
          <cell r="A2482" t="str">
            <v>Plate10-N10</v>
          </cell>
          <cell r="B2482">
            <v>2446</v>
          </cell>
          <cell r="C2482">
            <v>10</v>
          </cell>
          <cell r="D2482" t="str">
            <v>17-0907-P5R2_N10_6D_4</v>
          </cell>
          <cell r="E2482" t="str">
            <v>17-0907-P5R2</v>
          </cell>
          <cell r="F2482" t="str">
            <v>N10</v>
          </cell>
          <cell r="G2482" t="str">
            <v>6D</v>
          </cell>
          <cell r="H2482">
            <v>4</v>
          </cell>
          <cell r="I2482" t="str">
            <v>AFFF5-FOMTEC</v>
          </cell>
          <cell r="J2482">
            <v>1.9014722973233349E-2</v>
          </cell>
          <cell r="K2482" t="str">
            <v>D</v>
          </cell>
          <cell r="L2482">
            <v>2</v>
          </cell>
          <cell r="M2482">
            <v>96</v>
          </cell>
          <cell r="N2482">
            <v>5</v>
          </cell>
          <cell r="O2482" t="str">
            <v xml:space="preserve">Human </v>
          </cell>
          <cell r="P2482" t="str">
            <v>S1500+</v>
          </cell>
          <cell r="Q2482" t="str">
            <v>HepaRG</v>
          </cell>
          <cell r="R2482" t="str">
            <v>2D</v>
          </cell>
          <cell r="S2482" t="str">
            <v>NA</v>
          </cell>
          <cell r="T2482" t="str">
            <v>NA</v>
          </cell>
          <cell r="U2482" t="str">
            <v>NA</v>
          </cell>
        </row>
        <row r="2483">
          <cell r="A2483" t="str">
            <v>Plate10-N11</v>
          </cell>
          <cell r="B2483">
            <v>2449</v>
          </cell>
          <cell r="C2483">
            <v>10</v>
          </cell>
          <cell r="D2483" t="str">
            <v>17-0907-P5R2_N11_6E_3</v>
          </cell>
          <cell r="E2483" t="str">
            <v>17-0907-P5R2</v>
          </cell>
          <cell r="F2483" t="str">
            <v>N11</v>
          </cell>
          <cell r="G2483" t="str">
            <v>6E</v>
          </cell>
          <cell r="H2483">
            <v>3</v>
          </cell>
          <cell r="I2483" t="str">
            <v>AFFF5-FOMTEC</v>
          </cell>
          <cell r="J2483">
            <v>6.0173173965928318E-3</v>
          </cell>
          <cell r="K2483" t="str">
            <v>E</v>
          </cell>
          <cell r="L2483">
            <v>2</v>
          </cell>
          <cell r="M2483">
            <v>96</v>
          </cell>
          <cell r="N2483">
            <v>5</v>
          </cell>
          <cell r="O2483" t="str">
            <v xml:space="preserve">Human </v>
          </cell>
          <cell r="P2483" t="str">
            <v>S1500+</v>
          </cell>
          <cell r="Q2483" t="str">
            <v>HepaRG</v>
          </cell>
          <cell r="R2483" t="str">
            <v>2D</v>
          </cell>
          <cell r="S2483" t="str">
            <v>NA</v>
          </cell>
          <cell r="T2483" t="str">
            <v>NA</v>
          </cell>
          <cell r="U2483" t="str">
            <v>NA</v>
          </cell>
        </row>
        <row r="2484">
          <cell r="A2484" t="str">
            <v>Plate10-N12</v>
          </cell>
          <cell r="B2484">
            <v>2450</v>
          </cell>
          <cell r="C2484">
            <v>10</v>
          </cell>
          <cell r="D2484" t="str">
            <v>17-0907-P5R2_N12_6E_4</v>
          </cell>
          <cell r="E2484" t="str">
            <v>17-0907-P5R2</v>
          </cell>
          <cell r="F2484" t="str">
            <v>N12</v>
          </cell>
          <cell r="G2484" t="str">
            <v>6E</v>
          </cell>
          <cell r="H2484">
            <v>4</v>
          </cell>
          <cell r="I2484" t="str">
            <v>AFFF5-FOMTEC</v>
          </cell>
          <cell r="J2484">
            <v>6.0173173965928318E-3</v>
          </cell>
          <cell r="K2484" t="str">
            <v>E</v>
          </cell>
          <cell r="L2484">
            <v>2</v>
          </cell>
          <cell r="M2484">
            <v>96</v>
          </cell>
          <cell r="N2484">
            <v>5</v>
          </cell>
          <cell r="O2484" t="str">
            <v xml:space="preserve">Human </v>
          </cell>
          <cell r="P2484" t="str">
            <v>S1500+</v>
          </cell>
          <cell r="Q2484" t="str">
            <v>HepaRG</v>
          </cell>
          <cell r="R2484" t="str">
            <v>2D</v>
          </cell>
          <cell r="S2484" t="str">
            <v>NA</v>
          </cell>
          <cell r="T2484" t="str">
            <v>NA</v>
          </cell>
          <cell r="U2484" t="str">
            <v>NA</v>
          </cell>
        </row>
        <row r="2485">
          <cell r="A2485" t="str">
            <v>Plate10-N13</v>
          </cell>
          <cell r="B2485">
            <v>2489</v>
          </cell>
          <cell r="C2485">
            <v>10</v>
          </cell>
          <cell r="D2485" t="str">
            <v>17-0907-P5R2_N13_Media _3</v>
          </cell>
          <cell r="E2485" t="str">
            <v>17-0907-P5R2</v>
          </cell>
          <cell r="F2485" t="str">
            <v>N13</v>
          </cell>
          <cell r="G2485" t="str">
            <v>Media</v>
          </cell>
          <cell r="H2485">
            <v>3</v>
          </cell>
          <cell r="I2485" t="str">
            <v>Media control</v>
          </cell>
          <cell r="J2485">
            <v>0</v>
          </cell>
          <cell r="K2485" t="str">
            <v>NA</v>
          </cell>
          <cell r="L2485">
            <v>2</v>
          </cell>
          <cell r="M2485">
            <v>96</v>
          </cell>
          <cell r="N2485">
            <v>5</v>
          </cell>
          <cell r="O2485" t="str">
            <v xml:space="preserve">Human </v>
          </cell>
          <cell r="P2485" t="str">
            <v>S1500+</v>
          </cell>
          <cell r="Q2485" t="str">
            <v>HepaRG</v>
          </cell>
          <cell r="R2485" t="str">
            <v>2D</v>
          </cell>
          <cell r="S2485" t="str">
            <v>NA</v>
          </cell>
          <cell r="T2485" t="str">
            <v>NA</v>
          </cell>
          <cell r="U2485" t="str">
            <v>NA</v>
          </cell>
        </row>
        <row r="2486">
          <cell r="A2486" t="str">
            <v>Plate10-N14</v>
          </cell>
          <cell r="B2486">
            <v>2490</v>
          </cell>
          <cell r="C2486">
            <v>10</v>
          </cell>
          <cell r="D2486" t="str">
            <v>17-0907-P5R2_N14_Media _4</v>
          </cell>
          <cell r="E2486" t="str">
            <v>17-0907-P5R2</v>
          </cell>
          <cell r="F2486" t="str">
            <v>N14</v>
          </cell>
          <cell r="G2486" t="str">
            <v>Media</v>
          </cell>
          <cell r="H2486">
            <v>4</v>
          </cell>
          <cell r="I2486" t="str">
            <v>Media control</v>
          </cell>
          <cell r="J2486">
            <v>0</v>
          </cell>
          <cell r="K2486" t="str">
            <v>NA</v>
          </cell>
          <cell r="L2486">
            <v>2</v>
          </cell>
          <cell r="M2486">
            <v>96</v>
          </cell>
          <cell r="N2486">
            <v>5</v>
          </cell>
          <cell r="O2486" t="str">
            <v xml:space="preserve">Human </v>
          </cell>
          <cell r="P2486" t="str">
            <v>S1500+</v>
          </cell>
          <cell r="Q2486" t="str">
            <v>HepaRG</v>
          </cell>
          <cell r="R2486" t="str">
            <v>2D</v>
          </cell>
          <cell r="S2486" t="str">
            <v>NA</v>
          </cell>
          <cell r="T2486" t="str">
            <v>NA</v>
          </cell>
          <cell r="U2486" t="str">
            <v>NA</v>
          </cell>
        </row>
        <row r="2487">
          <cell r="A2487" t="str">
            <v>Plate10-N15</v>
          </cell>
          <cell r="B2487">
            <v>2453</v>
          </cell>
          <cell r="C2487">
            <v>10</v>
          </cell>
          <cell r="D2487" t="str">
            <v>17-0907-P5R2_N15_6F_3</v>
          </cell>
          <cell r="E2487" t="str">
            <v>17-0907-P5R2</v>
          </cell>
          <cell r="F2487" t="str">
            <v>N15</v>
          </cell>
          <cell r="G2487" t="str">
            <v>6F</v>
          </cell>
          <cell r="H2487">
            <v>3</v>
          </cell>
          <cell r="I2487" t="str">
            <v>AFFF5-FOMTEC</v>
          </cell>
          <cell r="J2487">
            <v>1.9042143660103897E-3</v>
          </cell>
          <cell r="K2487" t="str">
            <v>F</v>
          </cell>
          <cell r="L2487">
            <v>2</v>
          </cell>
          <cell r="M2487">
            <v>96</v>
          </cell>
          <cell r="N2487">
            <v>5</v>
          </cell>
          <cell r="O2487" t="str">
            <v xml:space="preserve">Human </v>
          </cell>
          <cell r="P2487" t="str">
            <v>S1500+</v>
          </cell>
          <cell r="Q2487" t="str">
            <v>HepaRG</v>
          </cell>
          <cell r="R2487" t="str">
            <v>2D</v>
          </cell>
          <cell r="S2487" t="str">
            <v>NA</v>
          </cell>
          <cell r="T2487" t="str">
            <v>NA</v>
          </cell>
          <cell r="U2487" t="str">
            <v>NA</v>
          </cell>
        </row>
        <row r="2488">
          <cell r="A2488" t="str">
            <v>Plate10-N16</v>
          </cell>
          <cell r="B2488">
            <v>2454</v>
          </cell>
          <cell r="C2488">
            <v>10</v>
          </cell>
          <cell r="D2488" t="str">
            <v>17-0907-P5R2_N16_6F_4</v>
          </cell>
          <cell r="E2488" t="str">
            <v>17-0907-P5R2</v>
          </cell>
          <cell r="F2488" t="str">
            <v>N16</v>
          </cell>
          <cell r="G2488" t="str">
            <v>6F</v>
          </cell>
          <cell r="H2488">
            <v>4</v>
          </cell>
          <cell r="I2488" t="str">
            <v>AFFF5-FOMTEC</v>
          </cell>
          <cell r="J2488">
            <v>1.9042143660103897E-3</v>
          </cell>
          <cell r="K2488" t="str">
            <v>F</v>
          </cell>
          <cell r="L2488">
            <v>2</v>
          </cell>
          <cell r="M2488">
            <v>96</v>
          </cell>
          <cell r="N2488">
            <v>5</v>
          </cell>
          <cell r="O2488" t="str">
            <v xml:space="preserve">Human </v>
          </cell>
          <cell r="P2488" t="str">
            <v>S1500+</v>
          </cell>
          <cell r="Q2488" t="str">
            <v>HepaRG</v>
          </cell>
          <cell r="R2488" t="str">
            <v>2D</v>
          </cell>
          <cell r="S2488" t="str">
            <v>NA</v>
          </cell>
          <cell r="T2488" t="str">
            <v>NA</v>
          </cell>
          <cell r="U2488" t="str">
            <v>NA</v>
          </cell>
        </row>
        <row r="2489">
          <cell r="A2489" t="str">
            <v>Plate10-N17</v>
          </cell>
          <cell r="B2489">
            <v>2457</v>
          </cell>
          <cell r="C2489">
            <v>10</v>
          </cell>
          <cell r="D2489" t="str">
            <v>17-0907-P5R2_N17_6G_3</v>
          </cell>
          <cell r="E2489" t="str">
            <v>17-0907-P5R2</v>
          </cell>
          <cell r="F2489" t="str">
            <v>N17</v>
          </cell>
          <cell r="G2489" t="str">
            <v>6G</v>
          </cell>
          <cell r="H2489">
            <v>3</v>
          </cell>
          <cell r="I2489" t="str">
            <v>AFFF5-FOMTEC</v>
          </cell>
          <cell r="J2489">
            <v>6.0259948291468024E-4</v>
          </cell>
          <cell r="K2489" t="str">
            <v>G</v>
          </cell>
          <cell r="L2489">
            <v>2</v>
          </cell>
          <cell r="M2489">
            <v>96</v>
          </cell>
          <cell r="N2489">
            <v>5</v>
          </cell>
          <cell r="O2489" t="str">
            <v xml:space="preserve">Human </v>
          </cell>
          <cell r="P2489" t="str">
            <v>S1500+</v>
          </cell>
          <cell r="Q2489" t="str">
            <v>HepaRG</v>
          </cell>
          <cell r="R2489" t="str">
            <v>2D</v>
          </cell>
          <cell r="S2489" t="str">
            <v>NA</v>
          </cell>
          <cell r="T2489" t="str">
            <v>NA</v>
          </cell>
          <cell r="U2489" t="str">
            <v>NA</v>
          </cell>
        </row>
        <row r="2490">
          <cell r="A2490" t="str">
            <v>Plate10-N18</v>
          </cell>
          <cell r="B2490">
            <v>2458</v>
          </cell>
          <cell r="C2490">
            <v>10</v>
          </cell>
          <cell r="D2490" t="str">
            <v>17-0907-P5R2_N18_6G_4</v>
          </cell>
          <cell r="E2490" t="str">
            <v>17-0907-P5R2</v>
          </cell>
          <cell r="F2490" t="str">
            <v>N18</v>
          </cell>
          <cell r="G2490" t="str">
            <v>6G</v>
          </cell>
          <cell r="H2490">
            <v>4</v>
          </cell>
          <cell r="I2490" t="str">
            <v>AFFF5-FOMTEC</v>
          </cell>
          <cell r="J2490">
            <v>6.0259948291468024E-4</v>
          </cell>
          <cell r="K2490" t="str">
            <v>G</v>
          </cell>
          <cell r="L2490">
            <v>2</v>
          </cell>
          <cell r="M2490">
            <v>96</v>
          </cell>
          <cell r="N2490">
            <v>5</v>
          </cell>
          <cell r="O2490" t="str">
            <v xml:space="preserve">Human </v>
          </cell>
          <cell r="P2490" t="str">
            <v>S1500+</v>
          </cell>
          <cell r="Q2490" t="str">
            <v>HepaRG</v>
          </cell>
          <cell r="R2490" t="str">
            <v>2D</v>
          </cell>
          <cell r="S2490" t="str">
            <v>NA</v>
          </cell>
          <cell r="T2490" t="str">
            <v>NA</v>
          </cell>
          <cell r="U2490" t="str">
            <v>NA</v>
          </cell>
        </row>
        <row r="2491">
          <cell r="A2491" t="str">
            <v>Plate10-N19</v>
          </cell>
          <cell r="B2491">
            <v>2461</v>
          </cell>
          <cell r="C2491">
            <v>10</v>
          </cell>
          <cell r="D2491" t="str">
            <v>17-0907-P5R2_N19_6H_3</v>
          </cell>
          <cell r="E2491" t="str">
            <v>17-0907-P5R2</v>
          </cell>
          <cell r="F2491" t="str">
            <v>N19</v>
          </cell>
          <cell r="G2491" t="str">
            <v>6H</v>
          </cell>
          <cell r="H2491">
            <v>3</v>
          </cell>
          <cell r="I2491" t="str">
            <v>AFFF5-FOMTEC</v>
          </cell>
          <cell r="J2491">
            <v>1.9069603889705069E-4</v>
          </cell>
          <cell r="K2491" t="str">
            <v>H</v>
          </cell>
          <cell r="L2491">
            <v>2</v>
          </cell>
          <cell r="M2491">
            <v>96</v>
          </cell>
          <cell r="N2491">
            <v>5</v>
          </cell>
          <cell r="O2491" t="str">
            <v xml:space="preserve">Human </v>
          </cell>
          <cell r="P2491" t="str">
            <v>S1500+</v>
          </cell>
          <cell r="Q2491" t="str">
            <v>HepaRG</v>
          </cell>
          <cell r="R2491" t="str">
            <v>2D</v>
          </cell>
          <cell r="S2491" t="str">
            <v>NA</v>
          </cell>
          <cell r="T2491" t="str">
            <v>NA</v>
          </cell>
          <cell r="U2491" t="str">
            <v>NA</v>
          </cell>
        </row>
        <row r="2492">
          <cell r="A2492" t="str">
            <v>Plate10-N20</v>
          </cell>
          <cell r="B2492">
            <v>2462</v>
          </cell>
          <cell r="C2492">
            <v>10</v>
          </cell>
          <cell r="D2492" t="str">
            <v>17-0907-P5R2_N20_6H_4</v>
          </cell>
          <cell r="E2492" t="str">
            <v>17-0907-P5R2</v>
          </cell>
          <cell r="F2492" t="str">
            <v>N20</v>
          </cell>
          <cell r="G2492" t="str">
            <v>6H</v>
          </cell>
          <cell r="H2492">
            <v>4</v>
          </cell>
          <cell r="I2492" t="str">
            <v>AFFF5-FOMTEC</v>
          </cell>
          <cell r="J2492">
            <v>1.9069603889705069E-4</v>
          </cell>
          <cell r="K2492" t="str">
            <v>H</v>
          </cell>
          <cell r="L2492">
            <v>2</v>
          </cell>
          <cell r="M2492">
            <v>96</v>
          </cell>
          <cell r="N2492">
            <v>5</v>
          </cell>
          <cell r="O2492" t="str">
            <v xml:space="preserve">Human </v>
          </cell>
          <cell r="P2492" t="str">
            <v>S1500+</v>
          </cell>
          <cell r="Q2492" t="str">
            <v>HepaRG</v>
          </cell>
          <cell r="R2492" t="str">
            <v>2D</v>
          </cell>
          <cell r="S2492" t="str">
            <v>NA</v>
          </cell>
          <cell r="T2492" t="str">
            <v>NA</v>
          </cell>
          <cell r="U2492" t="str">
            <v>NA</v>
          </cell>
        </row>
        <row r="2493">
          <cell r="A2493" t="str">
            <v>Plate10-N21</v>
          </cell>
          <cell r="B2493">
            <v>2465</v>
          </cell>
          <cell r="C2493">
            <v>10</v>
          </cell>
          <cell r="D2493" t="str">
            <v>17-0907-P5R2_N21_6I_3</v>
          </cell>
          <cell r="E2493" t="str">
            <v>17-0907-P5R2</v>
          </cell>
          <cell r="F2493" t="str">
            <v>N21</v>
          </cell>
          <cell r="G2493" t="str">
            <v>6I</v>
          </cell>
          <cell r="H2493">
            <v>3</v>
          </cell>
          <cell r="I2493" t="str">
            <v>AFFF5-FOMTEC</v>
          </cell>
          <cell r="J2493">
            <v>6.0346847752231229E-5</v>
          </cell>
          <cell r="K2493" t="str">
            <v>I</v>
          </cell>
          <cell r="L2493">
            <v>2</v>
          </cell>
          <cell r="M2493">
            <v>96</v>
          </cell>
          <cell r="N2493">
            <v>5</v>
          </cell>
          <cell r="O2493" t="str">
            <v xml:space="preserve">Human </v>
          </cell>
          <cell r="P2493" t="str">
            <v>S1500+</v>
          </cell>
          <cell r="Q2493" t="str">
            <v>HepaRG</v>
          </cell>
          <cell r="R2493" t="str">
            <v>2D</v>
          </cell>
          <cell r="S2493" t="str">
            <v>NA</v>
          </cell>
          <cell r="T2493" t="str">
            <v>NA</v>
          </cell>
          <cell r="U2493" t="str">
            <v>NA</v>
          </cell>
        </row>
        <row r="2494">
          <cell r="A2494" t="str">
            <v>Plate10-N22</v>
          </cell>
          <cell r="B2494">
            <v>2466</v>
          </cell>
          <cell r="C2494">
            <v>10</v>
          </cell>
          <cell r="D2494" t="str">
            <v>17-0907-P5R2_N22_6I_4</v>
          </cell>
          <cell r="E2494" t="str">
            <v>17-0907-P5R2</v>
          </cell>
          <cell r="F2494" t="str">
            <v>N22</v>
          </cell>
          <cell r="G2494" t="str">
            <v>6I</v>
          </cell>
          <cell r="H2494">
            <v>4</v>
          </cell>
          <cell r="I2494" t="str">
            <v>AFFF5-FOMTEC</v>
          </cell>
          <cell r="J2494">
            <v>6.0346847752231229E-5</v>
          </cell>
          <cell r="K2494" t="str">
            <v>I</v>
          </cell>
          <cell r="L2494">
            <v>2</v>
          </cell>
          <cell r="M2494">
            <v>96</v>
          </cell>
          <cell r="N2494">
            <v>5</v>
          </cell>
          <cell r="O2494" t="str">
            <v xml:space="preserve">Human </v>
          </cell>
          <cell r="P2494" t="str">
            <v>S1500+</v>
          </cell>
          <cell r="Q2494" t="str">
            <v>HepaRG</v>
          </cell>
          <cell r="R2494" t="str">
            <v>2D</v>
          </cell>
          <cell r="S2494" t="str">
            <v>NA</v>
          </cell>
          <cell r="T2494" t="str">
            <v>NA</v>
          </cell>
          <cell r="U2494" t="str">
            <v>NA</v>
          </cell>
        </row>
        <row r="2495">
          <cell r="A2495" t="str">
            <v>Plate10-N3</v>
          </cell>
          <cell r="B2495">
            <v>2433</v>
          </cell>
          <cell r="C2495">
            <v>10</v>
          </cell>
          <cell r="D2495" t="str">
            <v>17-0907-P5R2_N3_6A_3</v>
          </cell>
          <cell r="E2495" t="str">
            <v>17-0907-P5R2</v>
          </cell>
          <cell r="F2495" t="str">
            <v>N3</v>
          </cell>
          <cell r="G2495" t="str">
            <v>6A</v>
          </cell>
          <cell r="H2495">
            <v>3</v>
          </cell>
          <cell r="I2495" t="str">
            <v>AFFF5-FOMTEC</v>
          </cell>
          <cell r="J2495">
            <v>0.6</v>
          </cell>
          <cell r="K2495" t="str">
            <v>A</v>
          </cell>
          <cell r="L2495">
            <v>2</v>
          </cell>
          <cell r="M2495">
            <v>96</v>
          </cell>
          <cell r="N2495">
            <v>5</v>
          </cell>
          <cell r="O2495" t="str">
            <v xml:space="preserve">Human </v>
          </cell>
          <cell r="P2495" t="str">
            <v>S1500+</v>
          </cell>
          <cell r="Q2495" t="str">
            <v>HepaRG</v>
          </cell>
          <cell r="R2495" t="str">
            <v>2D</v>
          </cell>
          <cell r="S2495" t="str">
            <v>NA</v>
          </cell>
          <cell r="T2495" t="str">
            <v>NA</v>
          </cell>
          <cell r="U2495" t="str">
            <v>NA</v>
          </cell>
        </row>
        <row r="2496">
          <cell r="A2496" t="str">
            <v>Plate10-N4</v>
          </cell>
          <cell r="B2496">
            <v>2434</v>
          </cell>
          <cell r="C2496">
            <v>10</v>
          </cell>
          <cell r="D2496" t="str">
            <v>17-0907-P5R2_N4_6A_4</v>
          </cell>
          <cell r="E2496" t="str">
            <v>17-0907-P5R2</v>
          </cell>
          <cell r="F2496" t="str">
            <v>N4</v>
          </cell>
          <cell r="G2496" t="str">
            <v>6A</v>
          </cell>
          <cell r="H2496">
            <v>4</v>
          </cell>
          <cell r="I2496" t="str">
            <v>AFFF5-FOMTEC</v>
          </cell>
          <cell r="J2496">
            <v>0.6</v>
          </cell>
          <cell r="K2496" t="str">
            <v>A</v>
          </cell>
          <cell r="L2496">
            <v>2</v>
          </cell>
          <cell r="M2496">
            <v>96</v>
          </cell>
          <cell r="N2496">
            <v>5</v>
          </cell>
          <cell r="O2496" t="str">
            <v xml:space="preserve">Human </v>
          </cell>
          <cell r="P2496" t="str">
            <v>S1500+</v>
          </cell>
          <cell r="Q2496" t="str">
            <v>HepaRG</v>
          </cell>
          <cell r="R2496" t="str">
            <v>2D</v>
          </cell>
          <cell r="S2496" t="str">
            <v>NA</v>
          </cell>
          <cell r="T2496" t="str">
            <v>NA</v>
          </cell>
          <cell r="U2496" t="str">
            <v>NA</v>
          </cell>
        </row>
        <row r="2497">
          <cell r="A2497" t="str">
            <v>Plate10-N5</v>
          </cell>
          <cell r="B2497">
            <v>2437</v>
          </cell>
          <cell r="C2497">
            <v>10</v>
          </cell>
          <cell r="D2497" t="str">
            <v>17-0907-P5R2_N5_6B_3</v>
          </cell>
          <cell r="E2497" t="str">
            <v>17-0907-P5R2</v>
          </cell>
          <cell r="F2497" t="str">
            <v>N5</v>
          </cell>
          <cell r="G2497" t="str">
            <v>6B</v>
          </cell>
          <cell r="H2497">
            <v>3</v>
          </cell>
          <cell r="I2497" t="str">
            <v>AFFF5-FOMTEC</v>
          </cell>
          <cell r="J2497">
            <v>0.18987341772151897</v>
          </cell>
          <cell r="K2497" t="str">
            <v>B</v>
          </cell>
          <cell r="L2497">
            <v>2</v>
          </cell>
          <cell r="M2497">
            <v>96</v>
          </cell>
          <cell r="N2497">
            <v>5</v>
          </cell>
          <cell r="O2497" t="str">
            <v xml:space="preserve">Human </v>
          </cell>
          <cell r="P2497" t="str">
            <v>S1500+</v>
          </cell>
          <cell r="Q2497" t="str">
            <v>HepaRG</v>
          </cell>
          <cell r="R2497" t="str">
            <v>2D</v>
          </cell>
          <cell r="S2497" t="str">
            <v>NA</v>
          </cell>
          <cell r="T2497" t="str">
            <v>NA</v>
          </cell>
          <cell r="U2497" t="str">
            <v>NA</v>
          </cell>
        </row>
        <row r="2498">
          <cell r="A2498" t="str">
            <v>Plate10-N6</v>
          </cell>
          <cell r="B2498">
            <v>2438</v>
          </cell>
          <cell r="C2498">
            <v>10</v>
          </cell>
          <cell r="D2498" t="str">
            <v>17-0907-P5R2_N6_6B_4</v>
          </cell>
          <cell r="E2498" t="str">
            <v>17-0907-P5R2</v>
          </cell>
          <cell r="F2498" t="str">
            <v>N6</v>
          </cell>
          <cell r="G2498" t="str">
            <v>6B</v>
          </cell>
          <cell r="H2498">
            <v>4</v>
          </cell>
          <cell r="I2498" t="str">
            <v>AFFF5-FOMTEC</v>
          </cell>
          <cell r="J2498">
            <v>0.18987341772151897</v>
          </cell>
          <cell r="K2498" t="str">
            <v>B</v>
          </cell>
          <cell r="L2498">
            <v>2</v>
          </cell>
          <cell r="M2498">
            <v>96</v>
          </cell>
          <cell r="N2498">
            <v>5</v>
          </cell>
          <cell r="O2498" t="str">
            <v xml:space="preserve">Human </v>
          </cell>
          <cell r="P2498" t="str">
            <v>S1500+</v>
          </cell>
          <cell r="Q2498" t="str">
            <v>HepaRG</v>
          </cell>
          <cell r="R2498" t="str">
            <v>2D</v>
          </cell>
          <cell r="S2498" t="str">
            <v>NA</v>
          </cell>
          <cell r="T2498" t="str">
            <v>NA</v>
          </cell>
          <cell r="U2498" t="str">
            <v>NA</v>
          </cell>
        </row>
        <row r="2499">
          <cell r="A2499" t="str">
            <v>Plate10-N7</v>
          </cell>
          <cell r="B2499">
            <v>2441</v>
          </cell>
          <cell r="C2499">
            <v>10</v>
          </cell>
          <cell r="D2499" t="str">
            <v>17-0907-P5R2_N7_6C_3</v>
          </cell>
          <cell r="E2499" t="str">
            <v>17-0907-P5R2</v>
          </cell>
          <cell r="F2499" t="str">
            <v>N7</v>
          </cell>
          <cell r="G2499" t="str">
            <v>6C</v>
          </cell>
          <cell r="H2499">
            <v>3</v>
          </cell>
          <cell r="I2499" t="str">
            <v>AFFF5-FOMTEC</v>
          </cell>
          <cell r="J2499">
            <v>6.0086524595417391E-2</v>
          </cell>
          <cell r="K2499" t="str">
            <v>C</v>
          </cell>
          <cell r="L2499">
            <v>2</v>
          </cell>
          <cell r="M2499">
            <v>96</v>
          </cell>
          <cell r="N2499">
            <v>5</v>
          </cell>
          <cell r="O2499" t="str">
            <v xml:space="preserve">Human </v>
          </cell>
          <cell r="P2499" t="str">
            <v>S1500+</v>
          </cell>
          <cell r="Q2499" t="str">
            <v>HepaRG</v>
          </cell>
          <cell r="R2499" t="str">
            <v>2D</v>
          </cell>
          <cell r="S2499" t="str">
            <v>NA</v>
          </cell>
          <cell r="T2499" t="str">
            <v>NA</v>
          </cell>
          <cell r="U2499" t="str">
            <v>NA</v>
          </cell>
        </row>
        <row r="2500">
          <cell r="A2500" t="str">
            <v>Plate10-N8</v>
          </cell>
          <cell r="B2500">
            <v>2442</v>
          </cell>
          <cell r="C2500">
            <v>10</v>
          </cell>
          <cell r="D2500" t="str">
            <v>17-0907-P5R2_N8_6C_4</v>
          </cell>
          <cell r="E2500" t="str">
            <v>17-0907-P5R2</v>
          </cell>
          <cell r="F2500" t="str">
            <v>N8</v>
          </cell>
          <cell r="G2500" t="str">
            <v>6C</v>
          </cell>
          <cell r="H2500">
            <v>4</v>
          </cell>
          <cell r="I2500" t="str">
            <v>AFFF5-FOMTEC</v>
          </cell>
          <cell r="J2500">
            <v>6.0086524595417391E-2</v>
          </cell>
          <cell r="K2500" t="str">
            <v>C</v>
          </cell>
          <cell r="L2500">
            <v>2</v>
          </cell>
          <cell r="M2500">
            <v>96</v>
          </cell>
          <cell r="N2500">
            <v>5</v>
          </cell>
          <cell r="O2500" t="str">
            <v xml:space="preserve">Human </v>
          </cell>
          <cell r="P2500" t="str">
            <v>S1500+</v>
          </cell>
          <cell r="Q2500" t="str">
            <v>HepaRG</v>
          </cell>
          <cell r="R2500" t="str">
            <v>2D</v>
          </cell>
          <cell r="S2500" t="str">
            <v>NA</v>
          </cell>
          <cell r="T2500" t="str">
            <v>NA</v>
          </cell>
          <cell r="U2500" t="str">
            <v>NA</v>
          </cell>
        </row>
        <row r="2501">
          <cell r="A2501" t="str">
            <v>Plate10-N9</v>
          </cell>
          <cell r="B2501">
            <v>2445</v>
          </cell>
          <cell r="C2501">
            <v>10</v>
          </cell>
          <cell r="D2501" t="str">
            <v>17-0907-P5R2_N9_6D_3</v>
          </cell>
          <cell r="E2501" t="str">
            <v>17-0907-P5R2</v>
          </cell>
          <cell r="F2501" t="str">
            <v>N9</v>
          </cell>
          <cell r="G2501" t="str">
            <v>6D</v>
          </cell>
          <cell r="H2501">
            <v>3</v>
          </cell>
          <cell r="I2501" t="str">
            <v>AFFF5-FOMTEC</v>
          </cell>
          <cell r="J2501">
            <v>1.9014722973233349E-2</v>
          </cell>
          <cell r="K2501" t="str">
            <v>D</v>
          </cell>
          <cell r="L2501">
            <v>2</v>
          </cell>
          <cell r="M2501">
            <v>96</v>
          </cell>
          <cell r="N2501">
            <v>5</v>
          </cell>
          <cell r="O2501" t="str">
            <v xml:space="preserve">Human </v>
          </cell>
          <cell r="P2501" t="str">
            <v>S1500+</v>
          </cell>
          <cell r="Q2501" t="str">
            <v>HepaRG</v>
          </cell>
          <cell r="R2501" t="str">
            <v>2D</v>
          </cell>
          <cell r="S2501" t="str">
            <v>NA</v>
          </cell>
          <cell r="T2501" t="str">
            <v>NA</v>
          </cell>
          <cell r="U2501" t="str">
            <v>NA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A81E-AF57-4CD4-B84F-1D57D9313741}">
  <dimension ref="A1:BF1202"/>
  <sheetViews>
    <sheetView workbookViewId="0">
      <selection activeCell="J1" sqref="J1:K1048576"/>
    </sheetView>
  </sheetViews>
  <sheetFormatPr defaultRowHeight="14.25" outlineLevelCol="1" x14ac:dyDescent="0.45"/>
  <cols>
    <col min="1" max="1" width="17" bestFit="1" customWidth="1"/>
    <col min="2" max="2" width="11" customWidth="1"/>
    <col min="3" max="3" width="10" customWidth="1"/>
    <col min="4" max="4" width="19.6640625" customWidth="1"/>
    <col min="5" max="5" width="11.86328125" style="10" customWidth="1"/>
    <col min="6" max="6" width="13.796875" style="10" customWidth="1"/>
    <col min="7" max="7" width="17.46484375" style="10" hidden="1" customWidth="1" outlineLevel="1"/>
    <col min="8" max="8" width="11.33203125" bestFit="1" customWidth="1" collapsed="1"/>
    <col min="9" max="9" width="10" customWidth="1"/>
    <col min="10" max="11" width="10" hidden="1" customWidth="1" outlineLevel="1"/>
    <col min="12" max="12" width="8.86328125" collapsed="1"/>
    <col min="22" max="22" width="5.86328125" style="10" hidden="1" customWidth="1" outlineLevel="1"/>
    <col min="23" max="23" width="4.86328125" style="22" hidden="1" customWidth="1" outlineLevel="1"/>
    <col min="24" max="24" width="13.86328125" hidden="1" customWidth="1" outlineLevel="1"/>
    <col min="25" max="32" width="0" hidden="1" customWidth="1" outlineLevel="1"/>
    <col min="33" max="33" width="8.86328125" collapsed="1"/>
  </cols>
  <sheetData>
    <row r="1" spans="1:25" x14ac:dyDescent="0.45">
      <c r="N1" s="40" t="s">
        <v>253</v>
      </c>
      <c r="O1" s="40"/>
      <c r="P1" s="40"/>
      <c r="Q1" s="20"/>
      <c r="R1" s="41" t="s">
        <v>254</v>
      </c>
      <c r="S1" s="41"/>
      <c r="T1" s="41"/>
      <c r="U1" s="21"/>
    </row>
    <row r="2" spans="1:25" s="9" customFormat="1" ht="28.5" x14ac:dyDescent="0.45">
      <c r="A2" s="9" t="s">
        <v>302</v>
      </c>
      <c r="B2" s="4" t="s">
        <v>289</v>
      </c>
      <c r="C2" s="4" t="s">
        <v>290</v>
      </c>
      <c r="D2" s="5" t="s">
        <v>255</v>
      </c>
      <c r="E2" s="11" t="s">
        <v>293</v>
      </c>
      <c r="F2" s="11" t="s">
        <v>292</v>
      </c>
      <c r="G2" s="11"/>
      <c r="H2" s="5" t="s">
        <v>295</v>
      </c>
      <c r="I2" s="6" t="s">
        <v>296</v>
      </c>
      <c r="J2" s="6" t="s">
        <v>1550</v>
      </c>
      <c r="K2" s="6" t="s">
        <v>1504</v>
      </c>
      <c r="L2" s="6" t="s">
        <v>251</v>
      </c>
      <c r="M2" s="6" t="s">
        <v>252</v>
      </c>
      <c r="N2" s="7" t="s">
        <v>1</v>
      </c>
      <c r="O2" s="7" t="s">
        <v>0</v>
      </c>
      <c r="P2" s="7" t="s">
        <v>2</v>
      </c>
      <c r="Q2" s="7" t="s">
        <v>303</v>
      </c>
      <c r="R2" s="8" t="s">
        <v>1</v>
      </c>
      <c r="S2" s="8" t="s">
        <v>0</v>
      </c>
      <c r="T2" s="8" t="s">
        <v>2</v>
      </c>
      <c r="U2" s="7" t="s">
        <v>303</v>
      </c>
      <c r="V2" s="11"/>
      <c r="W2" s="23"/>
    </row>
    <row r="3" spans="1:25" x14ac:dyDescent="0.45">
      <c r="A3" t="s">
        <v>305</v>
      </c>
      <c r="B3" s="2" t="str">
        <f t="shared" ref="B3:B66" si="0">HYPERLINK(X3,"run1")</f>
        <v>run1</v>
      </c>
      <c r="C3" s="2" t="str">
        <f t="shared" ref="C3:C66" si="1">HYPERLINK(Y3,"run2")</f>
        <v>run2</v>
      </c>
      <c r="D3" t="s">
        <v>256</v>
      </c>
      <c r="E3" s="10">
        <v>15.84560247769446</v>
      </c>
      <c r="F3" s="1">
        <v>7.1324225872598302E-4</v>
      </c>
      <c r="G3" s="10">
        <f>VLOOKUP(A3,'[1]NTP Metadata'!$A$2:$U$2501,10,FALSE)</f>
        <v>15.84560247769446</v>
      </c>
      <c r="H3">
        <v>2</v>
      </c>
      <c r="I3" t="s">
        <v>3</v>
      </c>
      <c r="J3" t="s">
        <v>1551</v>
      </c>
      <c r="K3" t="s">
        <v>1552</v>
      </c>
      <c r="L3" t="s">
        <v>244</v>
      </c>
      <c r="M3" t="s">
        <v>4</v>
      </c>
      <c r="N3">
        <v>16</v>
      </c>
      <c r="O3">
        <v>0</v>
      </c>
      <c r="P3">
        <v>6.2500000000000001E-4</v>
      </c>
      <c r="Q3">
        <v>3.0000000000000001E-3</v>
      </c>
      <c r="R3">
        <v>16</v>
      </c>
      <c r="S3">
        <v>0</v>
      </c>
      <c r="T3">
        <v>1.875E-4</v>
      </c>
      <c r="U3">
        <v>2E-3</v>
      </c>
      <c r="V3" s="1" t="str">
        <f t="shared" ref="V3:V66" si="2">_xlfn.CONCAT("AFF-HTT-R1-",  L3, "-0H_",  M3, "_1_", J3,".tif")</f>
        <v>AFF-HTT-R1-P1-0H_C10_1_2020y08m31d_11h01m.tif</v>
      </c>
      <c r="W3" s="1" t="str">
        <f t="shared" ref="W3:W66" si="3">_xlfn.CONCAT("AFF-HTT-R2-",  L3, "-0H_",  M3, "_1_", K3,".tif")</f>
        <v>AFF-HTT-R2-P1-0H_C10_1_2020y09m07d_11h19m.tif</v>
      </c>
      <c r="X3" t="str">
        <f>_xlfn.CONCAT("C:\Users\arpit.tandon\Desktop\Images AFFFs\","RUN1 HTT\Plate 1 - 0hour\",V3)</f>
        <v>C:\Users\arpit.tandon\Desktop\Images AFFFs\RUN1 HTT\Plate 1 - 0hour\AFF-HTT-R1-P1-0H_C10_1_2020y08m31d_11h01m.tif</v>
      </c>
      <c r="Y3" t="str">
        <f>_xlfn.CONCAT("C:\Users\arpit.tandon\Desktop\Images AFFFs\","RUN2 HTT\Plate 1 - 0hour\",W3)</f>
        <v>C:\Users\arpit.tandon\Desktop\Images AFFFs\RUN2 HTT\Plate 1 - 0hour\AFF-HTT-R2-P1-0H_C10_1_2020y09m07d_11h19m.tif</v>
      </c>
    </row>
    <row r="4" spans="1:25" x14ac:dyDescent="0.45">
      <c r="A4" t="s">
        <v>304</v>
      </c>
      <c r="B4" s="2" t="str">
        <f t="shared" si="0"/>
        <v>run1</v>
      </c>
      <c r="C4" s="2" t="str">
        <f t="shared" si="1"/>
        <v>run2</v>
      </c>
      <c r="D4" t="s">
        <v>256</v>
      </c>
      <c r="E4" s="10">
        <v>5.0144311638273606</v>
      </c>
      <c r="F4" s="1">
        <v>2.257095755461972E-4</v>
      </c>
      <c r="G4" s="10">
        <f>VLOOKUP(A4,'[1]NTP Metadata'!$A$2:$U$2501,10,FALSE)</f>
        <v>5.0144311638273606</v>
      </c>
      <c r="H4">
        <v>1</v>
      </c>
      <c r="I4" t="s">
        <v>3</v>
      </c>
      <c r="J4" t="s">
        <v>1551</v>
      </c>
      <c r="K4" t="s">
        <v>1552</v>
      </c>
      <c r="L4" t="s">
        <v>244</v>
      </c>
      <c r="M4" t="s">
        <v>5</v>
      </c>
      <c r="N4">
        <v>16</v>
      </c>
      <c r="O4">
        <v>0</v>
      </c>
      <c r="P4">
        <v>1.3125000000000001E-3</v>
      </c>
      <c r="Q4">
        <v>1.7999999999999999E-2</v>
      </c>
      <c r="R4">
        <v>16</v>
      </c>
      <c r="S4">
        <v>0</v>
      </c>
      <c r="T4">
        <v>3.1250000000000001E-4</v>
      </c>
      <c r="U4">
        <v>4.0000000000000001E-3</v>
      </c>
      <c r="V4" s="1" t="str">
        <f t="shared" si="2"/>
        <v>AFF-HTT-R1-P1-0H_C11_1_2020y08m31d_11h01m.tif</v>
      </c>
      <c r="W4" s="1" t="str">
        <f t="shared" si="3"/>
        <v>AFF-HTT-R2-P1-0H_C11_1_2020y09m07d_11h19m.tif</v>
      </c>
      <c r="X4" t="str">
        <f t="shared" ref="X4:X67" si="4">_xlfn.CONCAT("C:\Users\arpit.tandon\Desktop\Images AFFFs\","RUN1 HTT\Plate 1 - 0hour\",V4)</f>
        <v>C:\Users\arpit.tandon\Desktop\Images AFFFs\RUN1 HTT\Plate 1 - 0hour\AFF-HTT-R1-P1-0H_C11_1_2020y08m31d_11h01m.tif</v>
      </c>
      <c r="Y4" t="str">
        <f t="shared" ref="Y4:Y67" si="5">_xlfn.CONCAT("C:\Users\arpit.tandon\Desktop\Images AFFFs\","RUN2 HTT\Plate 1 - 0hour\",W4)</f>
        <v>C:\Users\arpit.tandon\Desktop\Images AFFFs\RUN2 HTT\Plate 1 - 0hour\AFF-HTT-R2-P1-0H_C11_1_2020y09m07d_11h19m.tif</v>
      </c>
    </row>
    <row r="5" spans="1:25" x14ac:dyDescent="0.45">
      <c r="A5" t="s">
        <v>306</v>
      </c>
      <c r="B5" s="2" t="str">
        <f t="shared" si="0"/>
        <v>run1</v>
      </c>
      <c r="C5" s="2" t="str">
        <f t="shared" si="1"/>
        <v>run2</v>
      </c>
      <c r="D5" t="s">
        <v>256</v>
      </c>
      <c r="E5" s="10">
        <v>5.0144311638273606</v>
      </c>
      <c r="F5" s="1">
        <v>2.257095755461972E-4</v>
      </c>
      <c r="G5" s="10">
        <f>VLOOKUP(A5,'[1]NTP Metadata'!$A$2:$U$2501,10,FALSE)</f>
        <v>5.0144311638273606</v>
      </c>
      <c r="H5">
        <v>2</v>
      </c>
      <c r="I5" t="s">
        <v>3</v>
      </c>
      <c r="J5" t="s">
        <v>1551</v>
      </c>
      <c r="K5" t="s">
        <v>1552</v>
      </c>
      <c r="L5" t="s">
        <v>244</v>
      </c>
      <c r="M5" t="s">
        <v>6</v>
      </c>
      <c r="N5">
        <v>16</v>
      </c>
      <c r="O5">
        <v>0</v>
      </c>
      <c r="P5">
        <v>8.7499999999999904E-4</v>
      </c>
      <c r="Q5">
        <v>4.0000000000000001E-3</v>
      </c>
      <c r="R5">
        <v>16</v>
      </c>
      <c r="S5">
        <v>0</v>
      </c>
      <c r="T5">
        <v>6.2500000000000001E-5</v>
      </c>
      <c r="U5">
        <v>1E-3</v>
      </c>
      <c r="V5" s="1" t="str">
        <f t="shared" si="2"/>
        <v>AFF-HTT-R1-P1-0H_C12_1_2020y08m31d_11h01m.tif</v>
      </c>
      <c r="W5" s="1" t="str">
        <f t="shared" si="3"/>
        <v>AFF-HTT-R2-P1-0H_C12_1_2020y09m07d_11h19m.tif</v>
      </c>
      <c r="X5" t="str">
        <f t="shared" si="4"/>
        <v>C:\Users\arpit.tandon\Desktop\Images AFFFs\RUN1 HTT\Plate 1 - 0hour\AFF-HTT-R1-P1-0H_C12_1_2020y08m31d_11h01m.tif</v>
      </c>
      <c r="Y5" t="str">
        <f t="shared" si="5"/>
        <v>C:\Users\arpit.tandon\Desktop\Images AFFFs\RUN2 HTT\Plate 1 - 0hour\AFF-HTT-R2-P1-0H_C12_1_2020y09m07d_11h19m.tif</v>
      </c>
    </row>
    <row r="6" spans="1:25" x14ac:dyDescent="0.45">
      <c r="A6" t="s">
        <v>307</v>
      </c>
      <c r="B6" s="2" t="str">
        <f t="shared" si="0"/>
        <v>run1</v>
      </c>
      <c r="C6" s="2" t="str">
        <f t="shared" si="1"/>
        <v>run2</v>
      </c>
      <c r="D6" t="s">
        <v>257</v>
      </c>
      <c r="E6" s="10">
        <v>0</v>
      </c>
      <c r="F6" s="10">
        <v>0</v>
      </c>
      <c r="G6" s="10">
        <f>VLOOKUP(A6,'[1]NTP Metadata'!$A$2:$U$2501,10,FALSE)</f>
        <v>0</v>
      </c>
      <c r="H6">
        <v>1</v>
      </c>
      <c r="I6" t="s">
        <v>3</v>
      </c>
      <c r="J6" t="s">
        <v>1551</v>
      </c>
      <c r="K6" t="s">
        <v>1552</v>
      </c>
      <c r="L6" t="s">
        <v>244</v>
      </c>
      <c r="M6" t="s">
        <v>7</v>
      </c>
      <c r="N6">
        <v>16</v>
      </c>
      <c r="O6">
        <v>0</v>
      </c>
      <c r="P6">
        <v>1E-3</v>
      </c>
      <c r="Q6">
        <v>7.0000000000000001E-3</v>
      </c>
      <c r="R6">
        <v>16</v>
      </c>
      <c r="S6">
        <v>0</v>
      </c>
      <c r="T6">
        <v>1.25E-4</v>
      </c>
      <c r="U6">
        <v>1E-3</v>
      </c>
      <c r="V6" s="1" t="str">
        <f t="shared" si="2"/>
        <v>AFF-HTT-R1-P1-0H_C13_1_2020y08m31d_11h01m.tif</v>
      </c>
      <c r="W6" s="1" t="str">
        <f t="shared" si="3"/>
        <v>AFF-HTT-R2-P1-0H_C13_1_2020y09m07d_11h19m.tif</v>
      </c>
      <c r="X6" t="str">
        <f t="shared" si="4"/>
        <v>C:\Users\arpit.tandon\Desktop\Images AFFFs\RUN1 HTT\Plate 1 - 0hour\AFF-HTT-R1-P1-0H_C13_1_2020y08m31d_11h01m.tif</v>
      </c>
      <c r="Y6" t="str">
        <f t="shared" si="5"/>
        <v>C:\Users\arpit.tandon\Desktop\Images AFFFs\RUN2 HTT\Plate 1 - 0hour\AFF-HTT-R2-P1-0H_C13_1_2020y09m07d_11h19m.tif</v>
      </c>
    </row>
    <row r="7" spans="1:25" x14ac:dyDescent="0.45">
      <c r="A7" t="s">
        <v>308</v>
      </c>
      <c r="B7" s="2" t="str">
        <f t="shared" si="0"/>
        <v>run1</v>
      </c>
      <c r="C7" s="2" t="str">
        <f t="shared" si="1"/>
        <v>run2</v>
      </c>
      <c r="D7" t="s">
        <v>257</v>
      </c>
      <c r="E7" s="10">
        <v>0</v>
      </c>
      <c r="F7" s="10">
        <v>0</v>
      </c>
      <c r="G7" s="10">
        <f>VLOOKUP(A7,'[1]NTP Metadata'!$A$2:$U$2501,10,FALSE)</f>
        <v>0</v>
      </c>
      <c r="H7">
        <v>2</v>
      </c>
      <c r="I7" t="s">
        <v>3</v>
      </c>
      <c r="J7" t="s">
        <v>1551</v>
      </c>
      <c r="K7" t="s">
        <v>1552</v>
      </c>
      <c r="L7" t="s">
        <v>244</v>
      </c>
      <c r="M7" t="s">
        <v>8</v>
      </c>
      <c r="N7">
        <v>16</v>
      </c>
      <c r="O7">
        <v>0</v>
      </c>
      <c r="P7">
        <v>3.6874999999999998E-3</v>
      </c>
      <c r="Q7">
        <v>2.1999999999999999E-2</v>
      </c>
      <c r="R7">
        <v>16</v>
      </c>
      <c r="S7">
        <v>0</v>
      </c>
      <c r="T7">
        <v>3.7500000000000001E-4</v>
      </c>
      <c r="U7">
        <v>3.0000000000000001E-3</v>
      </c>
      <c r="V7" s="1" t="str">
        <f t="shared" si="2"/>
        <v>AFF-HTT-R1-P1-0H_C14_1_2020y08m31d_11h01m.tif</v>
      </c>
      <c r="W7" s="1" t="str">
        <f t="shared" si="3"/>
        <v>AFF-HTT-R2-P1-0H_C14_1_2020y09m07d_11h19m.tif</v>
      </c>
      <c r="X7" t="str">
        <f t="shared" si="4"/>
        <v>C:\Users\arpit.tandon\Desktop\Images AFFFs\RUN1 HTT\Plate 1 - 0hour\AFF-HTT-R1-P1-0H_C14_1_2020y08m31d_11h01m.tif</v>
      </c>
      <c r="Y7" t="str">
        <f t="shared" si="5"/>
        <v>C:\Users\arpit.tandon\Desktop\Images AFFFs\RUN2 HTT\Plate 1 - 0hour\AFF-HTT-R2-P1-0H_C14_1_2020y09m07d_11h19m.tif</v>
      </c>
    </row>
    <row r="8" spans="1:25" x14ac:dyDescent="0.45">
      <c r="A8" t="s">
        <v>309</v>
      </c>
      <c r="B8" s="2" t="str">
        <f t="shared" si="0"/>
        <v>run1</v>
      </c>
      <c r="C8" s="2" t="str">
        <f t="shared" si="1"/>
        <v>run2</v>
      </c>
      <c r="D8" t="s">
        <v>256</v>
      </c>
      <c r="E8" s="10">
        <v>1.5868453050086584</v>
      </c>
      <c r="F8" s="1">
        <v>7.1427080869049744E-5</v>
      </c>
      <c r="G8" s="10">
        <f>VLOOKUP(A8,'[1]NTP Metadata'!$A$2:$U$2501,10,FALSE)</f>
        <v>1.5868453050086584</v>
      </c>
      <c r="H8">
        <v>1</v>
      </c>
      <c r="I8" t="s">
        <v>3</v>
      </c>
      <c r="J8" t="s">
        <v>1551</v>
      </c>
      <c r="K8" t="s">
        <v>1552</v>
      </c>
      <c r="L8" t="s">
        <v>244</v>
      </c>
      <c r="M8" t="s">
        <v>9</v>
      </c>
      <c r="N8">
        <v>16</v>
      </c>
      <c r="O8">
        <v>0</v>
      </c>
      <c r="P8">
        <v>5.0000000000000001E-4</v>
      </c>
      <c r="Q8">
        <v>2E-3</v>
      </c>
      <c r="R8">
        <v>16</v>
      </c>
      <c r="S8">
        <v>0</v>
      </c>
      <c r="T8">
        <v>1.25E-4</v>
      </c>
      <c r="U8">
        <v>1E-3</v>
      </c>
      <c r="V8" s="1" t="str">
        <f t="shared" si="2"/>
        <v>AFF-HTT-R1-P1-0H_C15_1_2020y08m31d_11h01m.tif</v>
      </c>
      <c r="W8" s="1" t="str">
        <f t="shared" si="3"/>
        <v>AFF-HTT-R2-P1-0H_C15_1_2020y09m07d_11h19m.tif</v>
      </c>
      <c r="X8" t="str">
        <f t="shared" si="4"/>
        <v>C:\Users\arpit.tandon\Desktop\Images AFFFs\RUN1 HTT\Plate 1 - 0hour\AFF-HTT-R1-P1-0H_C15_1_2020y08m31d_11h01m.tif</v>
      </c>
      <c r="Y8" t="str">
        <f t="shared" si="5"/>
        <v>C:\Users\arpit.tandon\Desktop\Images AFFFs\RUN2 HTT\Plate 1 - 0hour\AFF-HTT-R2-P1-0H_C15_1_2020y09m07d_11h19m.tif</v>
      </c>
    </row>
    <row r="9" spans="1:25" x14ac:dyDescent="0.45">
      <c r="A9" t="s">
        <v>310</v>
      </c>
      <c r="B9" s="2" t="str">
        <f t="shared" si="0"/>
        <v>run1</v>
      </c>
      <c r="C9" s="2" t="str">
        <f t="shared" si="1"/>
        <v>run2</v>
      </c>
      <c r="D9" t="s">
        <v>256</v>
      </c>
      <c r="E9" s="10">
        <v>1.5868453050086584</v>
      </c>
      <c r="F9" s="1">
        <v>7.1427080869049744E-5</v>
      </c>
      <c r="G9" s="10">
        <f>VLOOKUP(A9,'[1]NTP Metadata'!$A$2:$U$2501,10,FALSE)</f>
        <v>1.5868453050086584</v>
      </c>
      <c r="H9">
        <v>2</v>
      </c>
      <c r="I9" t="s">
        <v>3</v>
      </c>
      <c r="J9" t="s">
        <v>1551</v>
      </c>
      <c r="K9" t="s">
        <v>1552</v>
      </c>
      <c r="L9" t="s">
        <v>244</v>
      </c>
      <c r="M9" t="s">
        <v>10</v>
      </c>
      <c r="N9">
        <v>16</v>
      </c>
      <c r="O9">
        <v>0</v>
      </c>
      <c r="P9">
        <v>2.9375E-3</v>
      </c>
      <c r="Q9">
        <v>1.7999999999999999E-2</v>
      </c>
      <c r="R9">
        <v>16</v>
      </c>
      <c r="S9">
        <v>0</v>
      </c>
      <c r="T9">
        <v>4.3750000000000001E-4</v>
      </c>
      <c r="U9">
        <v>3.0000000000000001E-3</v>
      </c>
      <c r="V9" s="1" t="str">
        <f t="shared" si="2"/>
        <v>AFF-HTT-R1-P1-0H_C16_1_2020y08m31d_11h01m.tif</v>
      </c>
      <c r="W9" s="1" t="str">
        <f t="shared" si="3"/>
        <v>AFF-HTT-R2-P1-0H_C16_1_2020y09m07d_11h19m.tif</v>
      </c>
      <c r="X9" t="str">
        <f t="shared" si="4"/>
        <v>C:\Users\arpit.tandon\Desktop\Images AFFFs\RUN1 HTT\Plate 1 - 0hour\AFF-HTT-R1-P1-0H_C16_1_2020y08m31d_11h01m.tif</v>
      </c>
      <c r="Y9" t="str">
        <f t="shared" si="5"/>
        <v>C:\Users\arpit.tandon\Desktop\Images AFFFs\RUN2 HTT\Plate 1 - 0hour\AFF-HTT-R2-P1-0H_C16_1_2020y09m07d_11h19m.tif</v>
      </c>
    </row>
    <row r="10" spans="1:25" x14ac:dyDescent="0.45">
      <c r="A10" t="s">
        <v>311</v>
      </c>
      <c r="B10" s="2" t="str">
        <f t="shared" si="0"/>
        <v>run1</v>
      </c>
      <c r="C10" s="2" t="str">
        <f t="shared" si="1"/>
        <v>run2</v>
      </c>
      <c r="D10" t="s">
        <v>256</v>
      </c>
      <c r="E10" s="10">
        <v>0.50216623576223363</v>
      </c>
      <c r="F10" s="1">
        <v>2.2603506604129662E-5</v>
      </c>
      <c r="G10" s="10">
        <f>VLOOKUP(A10,'[1]NTP Metadata'!$A$2:$U$2501,10,FALSE)</f>
        <v>0.50216623576223363</v>
      </c>
      <c r="H10">
        <v>1</v>
      </c>
      <c r="I10" t="s">
        <v>3</v>
      </c>
      <c r="J10" t="s">
        <v>1551</v>
      </c>
      <c r="K10" t="s">
        <v>1552</v>
      </c>
      <c r="L10" t="s">
        <v>244</v>
      </c>
      <c r="M10" t="s">
        <v>11</v>
      </c>
      <c r="N10">
        <v>16</v>
      </c>
      <c r="O10">
        <v>0</v>
      </c>
      <c r="P10">
        <v>8.1249999999999996E-4</v>
      </c>
      <c r="Q10">
        <v>7.0000000000000001E-3</v>
      </c>
      <c r="R10">
        <v>16</v>
      </c>
      <c r="S10">
        <v>0</v>
      </c>
      <c r="T10">
        <v>6.2500000000000001E-5</v>
      </c>
      <c r="U10">
        <v>1E-3</v>
      </c>
      <c r="V10" s="1" t="str">
        <f t="shared" si="2"/>
        <v>AFF-HTT-R1-P1-0H_C17_1_2020y08m31d_11h01m.tif</v>
      </c>
      <c r="W10" s="1" t="str">
        <f t="shared" si="3"/>
        <v>AFF-HTT-R2-P1-0H_C17_1_2020y09m07d_11h19m.tif</v>
      </c>
      <c r="X10" t="str">
        <f t="shared" si="4"/>
        <v>C:\Users\arpit.tandon\Desktop\Images AFFFs\RUN1 HTT\Plate 1 - 0hour\AFF-HTT-R1-P1-0H_C17_1_2020y08m31d_11h01m.tif</v>
      </c>
      <c r="Y10" t="str">
        <f t="shared" si="5"/>
        <v>C:\Users\arpit.tandon\Desktop\Images AFFFs\RUN2 HTT\Plate 1 - 0hour\AFF-HTT-R2-P1-0H_C17_1_2020y09m07d_11h19m.tif</v>
      </c>
    </row>
    <row r="11" spans="1:25" x14ac:dyDescent="0.45">
      <c r="A11" t="s">
        <v>312</v>
      </c>
      <c r="B11" s="2" t="str">
        <f t="shared" si="0"/>
        <v>run1</v>
      </c>
      <c r="C11" s="2" t="str">
        <f t="shared" si="1"/>
        <v>run2</v>
      </c>
      <c r="D11" t="s">
        <v>256</v>
      </c>
      <c r="E11" s="10">
        <v>0.50216623576223363</v>
      </c>
      <c r="F11" s="1">
        <v>2.2603506604129662E-5</v>
      </c>
      <c r="G11" s="10">
        <f>VLOOKUP(A11,'[1]NTP Metadata'!$A$2:$U$2501,10,FALSE)</f>
        <v>0.50216623576223363</v>
      </c>
      <c r="H11">
        <v>2</v>
      </c>
      <c r="I11" t="s">
        <v>3</v>
      </c>
      <c r="J11" t="s">
        <v>1551</v>
      </c>
      <c r="K11" t="s">
        <v>1552</v>
      </c>
      <c r="L11" t="s">
        <v>244</v>
      </c>
      <c r="M11" t="s">
        <v>12</v>
      </c>
      <c r="N11">
        <v>16</v>
      </c>
      <c r="O11">
        <v>0</v>
      </c>
      <c r="P11">
        <v>2.5000000000000001E-3</v>
      </c>
      <c r="Q11">
        <v>1.7000000000000001E-2</v>
      </c>
      <c r="R11">
        <v>16</v>
      </c>
      <c r="S11">
        <v>0</v>
      </c>
      <c r="T11">
        <v>8.7500000000000002E-4</v>
      </c>
      <c r="U11">
        <v>0.01</v>
      </c>
      <c r="V11" s="1" t="str">
        <f t="shared" si="2"/>
        <v>AFF-HTT-R1-P1-0H_C18_1_2020y08m31d_11h01m.tif</v>
      </c>
      <c r="W11" s="1" t="str">
        <f t="shared" si="3"/>
        <v>AFF-HTT-R2-P1-0H_C18_1_2020y09m07d_11h19m.tif</v>
      </c>
      <c r="X11" t="str">
        <f t="shared" si="4"/>
        <v>C:\Users\arpit.tandon\Desktop\Images AFFFs\RUN1 HTT\Plate 1 - 0hour\AFF-HTT-R1-P1-0H_C18_1_2020y08m31d_11h01m.tif</v>
      </c>
      <c r="Y11" t="str">
        <f t="shared" si="5"/>
        <v>C:\Users\arpit.tandon\Desktop\Images AFFFs\RUN2 HTT\Plate 1 - 0hour\AFF-HTT-R2-P1-0H_C18_1_2020y09m07d_11h19m.tif</v>
      </c>
    </row>
    <row r="12" spans="1:25" x14ac:dyDescent="0.45">
      <c r="A12" t="s">
        <v>313</v>
      </c>
      <c r="B12" s="2" t="str">
        <f t="shared" si="0"/>
        <v>run1</v>
      </c>
      <c r="C12" s="2" t="str">
        <f t="shared" si="1"/>
        <v>run2</v>
      </c>
      <c r="D12" t="s">
        <v>256</v>
      </c>
      <c r="E12" s="10">
        <v>0.15891336574754228</v>
      </c>
      <c r="F12" s="1">
        <v>7.1530084190283732E-6</v>
      </c>
      <c r="G12" s="10">
        <f>VLOOKUP(A12,'[1]NTP Metadata'!$A$2:$U$2501,10,FALSE)</f>
        <v>0.15891336574754228</v>
      </c>
      <c r="H12">
        <v>1</v>
      </c>
      <c r="I12" t="s">
        <v>3</v>
      </c>
      <c r="J12" t="s">
        <v>1551</v>
      </c>
      <c r="K12" t="s">
        <v>1552</v>
      </c>
      <c r="L12" t="s">
        <v>244</v>
      </c>
      <c r="M12" t="s">
        <v>13</v>
      </c>
      <c r="N12">
        <v>16</v>
      </c>
      <c r="O12">
        <v>0</v>
      </c>
      <c r="P12">
        <v>1.0625000000000001E-3</v>
      </c>
      <c r="Q12">
        <v>5.0000000000000001E-3</v>
      </c>
      <c r="R12">
        <v>16</v>
      </c>
      <c r="S12">
        <v>0</v>
      </c>
      <c r="T12">
        <v>3.1250000000000001E-4</v>
      </c>
      <c r="U12">
        <v>3.0000000000000001E-3</v>
      </c>
      <c r="V12" s="1" t="str">
        <f t="shared" si="2"/>
        <v>AFF-HTT-R1-P1-0H_C19_1_2020y08m31d_11h01m.tif</v>
      </c>
      <c r="W12" s="1" t="str">
        <f t="shared" si="3"/>
        <v>AFF-HTT-R2-P1-0H_C19_1_2020y09m07d_11h19m.tif</v>
      </c>
      <c r="X12" t="str">
        <f t="shared" si="4"/>
        <v>C:\Users\arpit.tandon\Desktop\Images AFFFs\RUN1 HTT\Plate 1 - 0hour\AFF-HTT-R1-P1-0H_C19_1_2020y08m31d_11h01m.tif</v>
      </c>
      <c r="Y12" t="str">
        <f t="shared" si="5"/>
        <v>C:\Users\arpit.tandon\Desktop\Images AFFFs\RUN2 HTT\Plate 1 - 0hour\AFF-HTT-R2-P1-0H_C19_1_2020y09m07d_11h19m.tif</v>
      </c>
    </row>
    <row r="13" spans="1:25" x14ac:dyDescent="0.45">
      <c r="A13" t="s">
        <v>314</v>
      </c>
      <c r="B13" s="2" t="str">
        <f t="shared" si="0"/>
        <v>run1</v>
      </c>
      <c r="C13" s="2" t="str">
        <f t="shared" si="1"/>
        <v>run2</v>
      </c>
      <c r="D13" t="s">
        <v>256</v>
      </c>
      <c r="E13" s="10">
        <v>0.15891336574754228</v>
      </c>
      <c r="F13" s="1">
        <v>7.1530084190283732E-6</v>
      </c>
      <c r="G13" s="10">
        <f>VLOOKUP(A13,'[1]NTP Metadata'!$A$2:$U$2501,10,FALSE)</f>
        <v>0.15891336574754228</v>
      </c>
      <c r="H13">
        <v>2</v>
      </c>
      <c r="I13" t="s">
        <v>3</v>
      </c>
      <c r="J13" t="s">
        <v>1551</v>
      </c>
      <c r="K13" t="s">
        <v>1552</v>
      </c>
      <c r="L13" t="s">
        <v>244</v>
      </c>
      <c r="M13" t="s">
        <v>14</v>
      </c>
      <c r="N13">
        <v>16</v>
      </c>
      <c r="O13">
        <v>0</v>
      </c>
      <c r="P13">
        <v>3.1250000000000001E-4</v>
      </c>
      <c r="Q13">
        <v>3.0000000000000001E-3</v>
      </c>
      <c r="R13">
        <v>16</v>
      </c>
      <c r="S13">
        <v>0</v>
      </c>
      <c r="T13">
        <v>6.2500000000000001E-5</v>
      </c>
      <c r="U13">
        <v>1E-3</v>
      </c>
      <c r="V13" s="1" t="str">
        <f t="shared" si="2"/>
        <v>AFF-HTT-R1-P1-0H_C20_1_2020y08m31d_11h01m.tif</v>
      </c>
      <c r="W13" s="1" t="str">
        <f t="shared" si="3"/>
        <v>AFF-HTT-R2-P1-0H_C20_1_2020y09m07d_11h19m.tif</v>
      </c>
      <c r="X13" t="str">
        <f t="shared" si="4"/>
        <v>C:\Users\arpit.tandon\Desktop\Images AFFFs\RUN1 HTT\Plate 1 - 0hour\AFF-HTT-R1-P1-0H_C20_1_2020y08m31d_11h01m.tif</v>
      </c>
      <c r="Y13" t="str">
        <f t="shared" si="5"/>
        <v>C:\Users\arpit.tandon\Desktop\Images AFFFs\RUN2 HTT\Plate 1 - 0hour\AFF-HTT-R2-P1-0H_C20_1_2020y09m07d_11h19m.tif</v>
      </c>
    </row>
    <row r="14" spans="1:25" x14ac:dyDescent="0.45">
      <c r="A14" t="s">
        <v>315</v>
      </c>
      <c r="B14" s="2" t="str">
        <f t="shared" si="0"/>
        <v>run1</v>
      </c>
      <c r="C14" s="2" t="str">
        <f t="shared" si="1"/>
        <v>run2</v>
      </c>
      <c r="D14" t="s">
        <v>256</v>
      </c>
      <c r="E14" s="10">
        <v>5.0289039793526037E-2</v>
      </c>
      <c r="F14" s="1">
        <v>2.2636102591861942E-6</v>
      </c>
      <c r="G14" s="10">
        <f>VLOOKUP(A14,'[1]NTP Metadata'!$A$2:$U$2501,10,FALSE)</f>
        <v>5.0289039793526037E-2</v>
      </c>
      <c r="H14">
        <v>1</v>
      </c>
      <c r="I14" t="s">
        <v>3</v>
      </c>
      <c r="J14" t="s">
        <v>1551</v>
      </c>
      <c r="K14" t="s">
        <v>1552</v>
      </c>
      <c r="L14" t="s">
        <v>244</v>
      </c>
      <c r="M14" t="s">
        <v>15</v>
      </c>
      <c r="N14">
        <v>16</v>
      </c>
      <c r="O14">
        <v>0</v>
      </c>
      <c r="P14">
        <v>8.1249999999999996E-4</v>
      </c>
      <c r="Q14">
        <v>4.0000000000000001E-3</v>
      </c>
      <c r="R14">
        <v>16</v>
      </c>
      <c r="S14">
        <v>0</v>
      </c>
      <c r="T14">
        <v>1.1875E-3</v>
      </c>
      <c r="U14">
        <v>0.01</v>
      </c>
      <c r="V14" s="1" t="str">
        <f t="shared" si="2"/>
        <v>AFF-HTT-R1-P1-0H_C21_1_2020y08m31d_11h01m.tif</v>
      </c>
      <c r="W14" s="1" t="str">
        <f t="shared" si="3"/>
        <v>AFF-HTT-R2-P1-0H_C21_1_2020y09m07d_11h19m.tif</v>
      </c>
      <c r="X14" t="str">
        <f t="shared" si="4"/>
        <v>C:\Users\arpit.tandon\Desktop\Images AFFFs\RUN1 HTT\Plate 1 - 0hour\AFF-HTT-R1-P1-0H_C21_1_2020y08m31d_11h01m.tif</v>
      </c>
      <c r="Y14" t="str">
        <f t="shared" si="5"/>
        <v>C:\Users\arpit.tandon\Desktop\Images AFFFs\RUN2 HTT\Plate 1 - 0hour\AFF-HTT-R2-P1-0H_C21_1_2020y09m07d_11h19m.tif</v>
      </c>
    </row>
    <row r="15" spans="1:25" x14ac:dyDescent="0.45">
      <c r="A15" t="s">
        <v>316</v>
      </c>
      <c r="B15" s="2" t="str">
        <f t="shared" si="0"/>
        <v>run1</v>
      </c>
      <c r="C15" s="2" t="str">
        <f t="shared" si="1"/>
        <v>run2</v>
      </c>
      <c r="D15" t="s">
        <v>256</v>
      </c>
      <c r="E15" s="10">
        <v>5.0289039793526037E-2</v>
      </c>
      <c r="F15" s="1">
        <v>2.2636102591861942E-6</v>
      </c>
      <c r="G15" s="10">
        <f>VLOOKUP(A15,'[1]NTP Metadata'!$A$2:$U$2501,10,FALSE)</f>
        <v>5.0289039793526037E-2</v>
      </c>
      <c r="H15">
        <v>2</v>
      </c>
      <c r="I15" t="s">
        <v>3</v>
      </c>
      <c r="J15" t="s">
        <v>1551</v>
      </c>
      <c r="K15" t="s">
        <v>1552</v>
      </c>
      <c r="L15" t="s">
        <v>244</v>
      </c>
      <c r="M15" t="s">
        <v>16</v>
      </c>
      <c r="N15">
        <v>16</v>
      </c>
      <c r="O15">
        <v>0</v>
      </c>
      <c r="P15">
        <v>4.1250000000000002E-3</v>
      </c>
      <c r="Q15">
        <v>2.1999999999999999E-2</v>
      </c>
      <c r="R15">
        <v>16</v>
      </c>
      <c r="S15">
        <v>0</v>
      </c>
      <c r="T15">
        <v>8.1249999999999996E-4</v>
      </c>
      <c r="U15">
        <v>1.0999999999999999E-2</v>
      </c>
      <c r="V15" s="1" t="str">
        <f t="shared" si="2"/>
        <v>AFF-HTT-R1-P1-0H_C22_1_2020y08m31d_11h01m.tif</v>
      </c>
      <c r="W15" s="1" t="str">
        <f t="shared" si="3"/>
        <v>AFF-HTT-R2-P1-0H_C22_1_2020y09m07d_11h19m.tif</v>
      </c>
      <c r="X15" t="str">
        <f t="shared" si="4"/>
        <v>C:\Users\arpit.tandon\Desktop\Images AFFFs\RUN1 HTT\Plate 1 - 0hour\AFF-HTT-R1-P1-0H_C22_1_2020y08m31d_11h01m.tif</v>
      </c>
      <c r="Y15" t="str">
        <f t="shared" si="5"/>
        <v>C:\Users\arpit.tandon\Desktop\Images AFFFs\RUN2 HTT\Plate 1 - 0hour\AFF-HTT-R2-P1-0H_C22_1_2020y09m07d_11h19m.tif</v>
      </c>
    </row>
    <row r="16" spans="1:25" x14ac:dyDescent="0.45">
      <c r="A16" t="s">
        <v>317</v>
      </c>
      <c r="B16" s="2" t="str">
        <f t="shared" si="0"/>
        <v>run1</v>
      </c>
      <c r="C16" s="2" t="str">
        <f t="shared" si="1"/>
        <v>run2</v>
      </c>
      <c r="D16" t="s">
        <v>256</v>
      </c>
      <c r="E16" s="10">
        <v>500</v>
      </c>
      <c r="F16" s="1">
        <v>2.2505999999999998E-2</v>
      </c>
      <c r="G16" s="10">
        <f>VLOOKUP(A16,'[1]NTP Metadata'!$A$2:$U$2501,10,FALSE)</f>
        <v>500</v>
      </c>
      <c r="H16">
        <v>1</v>
      </c>
      <c r="I16" t="s">
        <v>3</v>
      </c>
      <c r="J16" t="s">
        <v>1551</v>
      </c>
      <c r="K16" t="s">
        <v>1552</v>
      </c>
      <c r="L16" t="s">
        <v>244</v>
      </c>
      <c r="M16" t="s">
        <v>17</v>
      </c>
      <c r="N16">
        <v>16</v>
      </c>
      <c r="O16">
        <v>0</v>
      </c>
      <c r="P16">
        <v>4.3750000000000001E-4</v>
      </c>
      <c r="Q16">
        <v>2E-3</v>
      </c>
      <c r="R16">
        <v>16</v>
      </c>
      <c r="S16">
        <v>0</v>
      </c>
      <c r="T16">
        <v>0</v>
      </c>
      <c r="U16">
        <v>0</v>
      </c>
      <c r="V16" s="1" t="str">
        <f t="shared" si="2"/>
        <v>AFF-HTT-R1-P1-0H_C3_1_2020y08m31d_11h01m.tif</v>
      </c>
      <c r="W16" s="1" t="str">
        <f t="shared" si="3"/>
        <v>AFF-HTT-R2-P1-0H_C3_1_2020y09m07d_11h19m.tif</v>
      </c>
      <c r="X16" t="str">
        <f t="shared" si="4"/>
        <v>C:\Users\arpit.tandon\Desktop\Images AFFFs\RUN1 HTT\Plate 1 - 0hour\AFF-HTT-R1-P1-0H_C3_1_2020y08m31d_11h01m.tif</v>
      </c>
      <c r="Y16" t="str">
        <f t="shared" si="5"/>
        <v>C:\Users\arpit.tandon\Desktop\Images AFFFs\RUN2 HTT\Plate 1 - 0hour\AFF-HTT-R2-P1-0H_C3_1_2020y09m07d_11h19m.tif</v>
      </c>
    </row>
    <row r="17" spans="1:25" x14ac:dyDescent="0.45">
      <c r="A17" t="s">
        <v>318</v>
      </c>
      <c r="B17" s="2" t="str">
        <f t="shared" si="0"/>
        <v>run1</v>
      </c>
      <c r="C17" s="2" t="str">
        <f t="shared" si="1"/>
        <v>run2</v>
      </c>
      <c r="D17" t="s">
        <v>256</v>
      </c>
      <c r="E17" s="10">
        <v>500</v>
      </c>
      <c r="F17" s="1">
        <v>2.2505999999999998E-2</v>
      </c>
      <c r="G17" s="10">
        <f>VLOOKUP(A17,'[1]NTP Metadata'!$A$2:$U$2501,10,FALSE)</f>
        <v>500</v>
      </c>
      <c r="H17">
        <v>2</v>
      </c>
      <c r="I17" t="s">
        <v>3</v>
      </c>
      <c r="J17" t="s">
        <v>1551</v>
      </c>
      <c r="K17" t="s">
        <v>1552</v>
      </c>
      <c r="L17" t="s">
        <v>244</v>
      </c>
      <c r="M17" t="s">
        <v>18</v>
      </c>
      <c r="N17">
        <v>16</v>
      </c>
      <c r="O17">
        <v>0</v>
      </c>
      <c r="P17">
        <v>1.75E-3</v>
      </c>
      <c r="Q17">
        <v>1.7000000000000001E-2</v>
      </c>
      <c r="R17">
        <v>16</v>
      </c>
      <c r="S17">
        <v>0</v>
      </c>
      <c r="T17">
        <v>0</v>
      </c>
      <c r="U17">
        <v>0</v>
      </c>
      <c r="V17" s="1" t="str">
        <f t="shared" si="2"/>
        <v>AFF-HTT-R1-P1-0H_C4_1_2020y08m31d_11h01m.tif</v>
      </c>
      <c r="W17" s="1" t="str">
        <f t="shared" si="3"/>
        <v>AFF-HTT-R2-P1-0H_C4_1_2020y09m07d_11h19m.tif</v>
      </c>
      <c r="X17" t="str">
        <f t="shared" si="4"/>
        <v>C:\Users\arpit.tandon\Desktop\Images AFFFs\RUN1 HTT\Plate 1 - 0hour\AFF-HTT-R1-P1-0H_C4_1_2020y08m31d_11h01m.tif</v>
      </c>
      <c r="Y17" t="str">
        <f t="shared" si="5"/>
        <v>C:\Users\arpit.tandon\Desktop\Images AFFFs\RUN2 HTT\Plate 1 - 0hour\AFF-HTT-R2-P1-0H_C4_1_2020y09m07d_11h19m.tif</v>
      </c>
    </row>
    <row r="18" spans="1:25" x14ac:dyDescent="0.45">
      <c r="A18" t="s">
        <v>319</v>
      </c>
      <c r="B18" s="2" t="str">
        <f t="shared" si="0"/>
        <v>run1</v>
      </c>
      <c r="C18" s="2" t="str">
        <f t="shared" si="1"/>
        <v>run2</v>
      </c>
      <c r="D18" t="s">
        <v>256</v>
      </c>
      <c r="E18" s="10">
        <v>158.22784810126581</v>
      </c>
      <c r="F18" s="1">
        <v>7.1221518987341775E-3</v>
      </c>
      <c r="G18" s="10">
        <f>VLOOKUP(A18,'[1]NTP Metadata'!$A$2:$U$2501,10,FALSE)</f>
        <v>158.22784810126581</v>
      </c>
      <c r="H18">
        <v>1</v>
      </c>
      <c r="I18" t="s">
        <v>3</v>
      </c>
      <c r="J18" t="s">
        <v>1551</v>
      </c>
      <c r="K18" t="s">
        <v>1552</v>
      </c>
      <c r="L18" t="s">
        <v>244</v>
      </c>
      <c r="M18" t="s">
        <v>19</v>
      </c>
      <c r="N18">
        <v>16</v>
      </c>
      <c r="O18">
        <v>0</v>
      </c>
      <c r="P18">
        <v>1.875E-4</v>
      </c>
      <c r="Q18">
        <v>1E-3</v>
      </c>
      <c r="R18">
        <v>16</v>
      </c>
      <c r="S18">
        <v>0</v>
      </c>
      <c r="T18">
        <v>5.6249999999999996E-4</v>
      </c>
      <c r="U18">
        <v>4.0000000000000001E-3</v>
      </c>
      <c r="V18" s="1" t="str">
        <f t="shared" si="2"/>
        <v>AFF-HTT-R1-P1-0H_C5_1_2020y08m31d_11h01m.tif</v>
      </c>
      <c r="W18" s="1" t="str">
        <f t="shared" si="3"/>
        <v>AFF-HTT-R2-P1-0H_C5_1_2020y09m07d_11h19m.tif</v>
      </c>
      <c r="X18" t="str">
        <f t="shared" si="4"/>
        <v>C:\Users\arpit.tandon\Desktop\Images AFFFs\RUN1 HTT\Plate 1 - 0hour\AFF-HTT-R1-P1-0H_C5_1_2020y08m31d_11h01m.tif</v>
      </c>
      <c r="Y18" t="str">
        <f t="shared" si="5"/>
        <v>C:\Users\arpit.tandon\Desktop\Images AFFFs\RUN2 HTT\Plate 1 - 0hour\AFF-HTT-R2-P1-0H_C5_1_2020y09m07d_11h19m.tif</v>
      </c>
    </row>
    <row r="19" spans="1:25" x14ac:dyDescent="0.45">
      <c r="A19" t="s">
        <v>320</v>
      </c>
      <c r="B19" s="2" t="str">
        <f t="shared" si="0"/>
        <v>run1</v>
      </c>
      <c r="C19" s="2" t="str">
        <f t="shared" si="1"/>
        <v>run2</v>
      </c>
      <c r="D19" t="s">
        <v>256</v>
      </c>
      <c r="E19" s="10">
        <v>158.22784810126581</v>
      </c>
      <c r="F19" s="1">
        <v>7.1221518987341775E-3</v>
      </c>
      <c r="G19" s="10">
        <f>VLOOKUP(A19,'[1]NTP Metadata'!$A$2:$U$2501,10,FALSE)</f>
        <v>158.22784810126581</v>
      </c>
      <c r="H19">
        <v>2</v>
      </c>
      <c r="I19" t="s">
        <v>3</v>
      </c>
      <c r="J19" t="s">
        <v>1551</v>
      </c>
      <c r="K19" t="s">
        <v>1552</v>
      </c>
      <c r="L19" t="s">
        <v>244</v>
      </c>
      <c r="M19" t="s">
        <v>20</v>
      </c>
      <c r="N19">
        <v>16</v>
      </c>
      <c r="O19">
        <v>0</v>
      </c>
      <c r="P19">
        <v>1.5625000000000001E-3</v>
      </c>
      <c r="Q19">
        <v>7.0000000000000001E-3</v>
      </c>
      <c r="R19">
        <v>16</v>
      </c>
      <c r="S19">
        <v>0</v>
      </c>
      <c r="T19">
        <v>3.1250000000000001E-4</v>
      </c>
      <c r="U19">
        <v>3.0000000000000001E-3</v>
      </c>
      <c r="V19" s="1" t="str">
        <f t="shared" si="2"/>
        <v>AFF-HTT-R1-P1-0H_C6_1_2020y08m31d_11h01m.tif</v>
      </c>
      <c r="W19" s="1" t="str">
        <f t="shared" si="3"/>
        <v>AFF-HTT-R2-P1-0H_C6_1_2020y09m07d_11h19m.tif</v>
      </c>
      <c r="X19" t="str">
        <f t="shared" si="4"/>
        <v>C:\Users\arpit.tandon\Desktop\Images AFFFs\RUN1 HTT\Plate 1 - 0hour\AFF-HTT-R1-P1-0H_C6_1_2020y08m31d_11h01m.tif</v>
      </c>
      <c r="Y19" t="str">
        <f t="shared" si="5"/>
        <v>C:\Users\arpit.tandon\Desktop\Images AFFFs\RUN2 HTT\Plate 1 - 0hour\AFF-HTT-R2-P1-0H_C6_1_2020y09m07d_11h19m.tif</v>
      </c>
    </row>
    <row r="20" spans="1:25" x14ac:dyDescent="0.45">
      <c r="A20" t="s">
        <v>321</v>
      </c>
      <c r="B20" s="2" t="str">
        <f t="shared" si="0"/>
        <v>run1</v>
      </c>
      <c r="C20" s="2" t="str">
        <f t="shared" si="1"/>
        <v>run2</v>
      </c>
      <c r="D20" t="s">
        <v>256</v>
      </c>
      <c r="E20" s="10">
        <v>50.072103829514496</v>
      </c>
      <c r="F20" s="1">
        <v>2.2538455375741067E-3</v>
      </c>
      <c r="G20" s="10">
        <f>VLOOKUP(A20,'[1]NTP Metadata'!$A$2:$U$2501,10,FALSE)</f>
        <v>50.072103829514496</v>
      </c>
      <c r="H20">
        <v>1</v>
      </c>
      <c r="I20" t="s">
        <v>3</v>
      </c>
      <c r="J20" t="s">
        <v>1551</v>
      </c>
      <c r="K20" t="s">
        <v>1552</v>
      </c>
      <c r="L20" t="s">
        <v>244</v>
      </c>
      <c r="M20" t="s">
        <v>21</v>
      </c>
      <c r="N20">
        <v>16</v>
      </c>
      <c r="O20">
        <v>0</v>
      </c>
      <c r="P20">
        <v>1.4375E-3</v>
      </c>
      <c r="Q20">
        <v>8.9999999999999993E-3</v>
      </c>
      <c r="R20">
        <v>16</v>
      </c>
      <c r="S20">
        <v>0</v>
      </c>
      <c r="T20">
        <v>1.875E-4</v>
      </c>
      <c r="U20">
        <v>1E-3</v>
      </c>
      <c r="V20" s="1" t="str">
        <f t="shared" si="2"/>
        <v>AFF-HTT-R1-P1-0H_C7_1_2020y08m31d_11h01m.tif</v>
      </c>
      <c r="W20" s="1" t="str">
        <f t="shared" si="3"/>
        <v>AFF-HTT-R2-P1-0H_C7_1_2020y09m07d_11h19m.tif</v>
      </c>
      <c r="X20" t="str">
        <f t="shared" si="4"/>
        <v>C:\Users\arpit.tandon\Desktop\Images AFFFs\RUN1 HTT\Plate 1 - 0hour\AFF-HTT-R1-P1-0H_C7_1_2020y08m31d_11h01m.tif</v>
      </c>
      <c r="Y20" t="str">
        <f t="shared" si="5"/>
        <v>C:\Users\arpit.tandon\Desktop\Images AFFFs\RUN2 HTT\Plate 1 - 0hour\AFF-HTT-R2-P1-0H_C7_1_2020y09m07d_11h19m.tif</v>
      </c>
    </row>
    <row r="21" spans="1:25" x14ac:dyDescent="0.45">
      <c r="A21" t="s">
        <v>322</v>
      </c>
      <c r="B21" s="2" t="str">
        <f t="shared" si="0"/>
        <v>run1</v>
      </c>
      <c r="C21" s="2" t="str">
        <f t="shared" si="1"/>
        <v>run2</v>
      </c>
      <c r="D21" t="s">
        <v>256</v>
      </c>
      <c r="E21" s="10">
        <v>50.072103829514496</v>
      </c>
      <c r="F21" s="1">
        <v>2.2538455375741067E-3</v>
      </c>
      <c r="G21" s="10">
        <f>VLOOKUP(A21,'[1]NTP Metadata'!$A$2:$U$2501,10,FALSE)</f>
        <v>50.072103829514496</v>
      </c>
      <c r="H21">
        <v>2</v>
      </c>
      <c r="I21" t="s">
        <v>3</v>
      </c>
      <c r="J21" t="s">
        <v>1551</v>
      </c>
      <c r="K21" t="s">
        <v>1552</v>
      </c>
      <c r="L21" t="s">
        <v>244</v>
      </c>
      <c r="M21" t="s">
        <v>22</v>
      </c>
      <c r="N21">
        <v>16</v>
      </c>
      <c r="O21">
        <v>0</v>
      </c>
      <c r="P21">
        <v>1.0625000000000001E-3</v>
      </c>
      <c r="Q21">
        <v>8.9999999999999993E-3</v>
      </c>
      <c r="R21">
        <v>16</v>
      </c>
      <c r="S21">
        <v>0</v>
      </c>
      <c r="T21">
        <v>1.875E-4</v>
      </c>
      <c r="U21">
        <v>2E-3</v>
      </c>
      <c r="V21" s="1" t="str">
        <f t="shared" si="2"/>
        <v>AFF-HTT-R1-P1-0H_C8_1_2020y08m31d_11h01m.tif</v>
      </c>
      <c r="W21" s="1" t="str">
        <f t="shared" si="3"/>
        <v>AFF-HTT-R2-P1-0H_C8_1_2020y09m07d_11h19m.tif</v>
      </c>
      <c r="X21" t="str">
        <f t="shared" si="4"/>
        <v>C:\Users\arpit.tandon\Desktop\Images AFFFs\RUN1 HTT\Plate 1 - 0hour\AFF-HTT-R1-P1-0H_C8_1_2020y08m31d_11h01m.tif</v>
      </c>
      <c r="Y21" t="str">
        <f t="shared" si="5"/>
        <v>C:\Users\arpit.tandon\Desktop\Images AFFFs\RUN2 HTT\Plate 1 - 0hour\AFF-HTT-R2-P1-0H_C8_1_2020y09m07d_11h19m.tif</v>
      </c>
    </row>
    <row r="22" spans="1:25" x14ac:dyDescent="0.45">
      <c r="A22" t="s">
        <v>323</v>
      </c>
      <c r="B22" s="2" t="str">
        <f t="shared" si="0"/>
        <v>run1</v>
      </c>
      <c r="C22" s="2" t="str">
        <f t="shared" si="1"/>
        <v>run2</v>
      </c>
      <c r="D22" t="s">
        <v>256</v>
      </c>
      <c r="E22" s="10">
        <v>15.84560247769446</v>
      </c>
      <c r="F22" s="1">
        <v>7.1324225872598302E-4</v>
      </c>
      <c r="G22" s="10">
        <f>VLOOKUP(A22,'[1]NTP Metadata'!$A$2:$U$2501,10,FALSE)</f>
        <v>15.84560247769446</v>
      </c>
      <c r="H22">
        <v>1</v>
      </c>
      <c r="I22" t="s">
        <v>3</v>
      </c>
      <c r="J22" t="s">
        <v>1551</v>
      </c>
      <c r="K22" t="s">
        <v>1552</v>
      </c>
      <c r="L22" t="s">
        <v>244</v>
      </c>
      <c r="M22" t="s">
        <v>23</v>
      </c>
      <c r="N22">
        <v>16</v>
      </c>
      <c r="O22">
        <v>0</v>
      </c>
      <c r="P22">
        <v>4.1875000000000002E-3</v>
      </c>
      <c r="Q22">
        <v>0.06</v>
      </c>
      <c r="R22">
        <v>16</v>
      </c>
      <c r="S22">
        <v>0</v>
      </c>
      <c r="T22">
        <v>1.25E-4</v>
      </c>
      <c r="U22">
        <v>1E-3</v>
      </c>
      <c r="V22" s="1" t="str">
        <f t="shared" si="2"/>
        <v>AFF-HTT-R1-P1-0H_C9_1_2020y08m31d_11h01m.tif</v>
      </c>
      <c r="W22" s="1" t="str">
        <f t="shared" si="3"/>
        <v>AFF-HTT-R2-P1-0H_C9_1_2020y09m07d_11h19m.tif</v>
      </c>
      <c r="X22" t="str">
        <f t="shared" si="4"/>
        <v>C:\Users\arpit.tandon\Desktop\Images AFFFs\RUN1 HTT\Plate 1 - 0hour\AFF-HTT-R1-P1-0H_C9_1_2020y08m31d_11h01m.tif</v>
      </c>
      <c r="Y22" t="str">
        <f t="shared" si="5"/>
        <v>C:\Users\arpit.tandon\Desktop\Images AFFFs\RUN2 HTT\Plate 1 - 0hour\AFF-HTT-R2-P1-0H_C9_1_2020y09m07d_11h19m.tif</v>
      </c>
    </row>
    <row r="23" spans="1:25" x14ac:dyDescent="0.45">
      <c r="A23" t="s">
        <v>324</v>
      </c>
      <c r="B23" s="2" t="str">
        <f t="shared" si="0"/>
        <v>run1</v>
      </c>
      <c r="C23" s="2" t="str">
        <f t="shared" si="1"/>
        <v>run2</v>
      </c>
      <c r="D23" t="s">
        <v>256</v>
      </c>
      <c r="E23" s="10">
        <v>15.84560247769446</v>
      </c>
      <c r="F23" s="1">
        <v>7.1324225872598302E-4</v>
      </c>
      <c r="G23" s="10">
        <f>VLOOKUP(A23,'[1]NTP Metadata'!$A$2:$U$2501,10,FALSE)</f>
        <v>15.84560247769446</v>
      </c>
      <c r="H23">
        <v>4</v>
      </c>
      <c r="I23" t="s">
        <v>3</v>
      </c>
      <c r="J23" t="s">
        <v>1551</v>
      </c>
      <c r="K23" t="s">
        <v>1552</v>
      </c>
      <c r="L23" t="s">
        <v>244</v>
      </c>
      <c r="M23" t="s">
        <v>24</v>
      </c>
      <c r="N23">
        <v>16</v>
      </c>
      <c r="O23">
        <v>0</v>
      </c>
      <c r="P23">
        <v>9.1249999999999994E-3</v>
      </c>
      <c r="Q23">
        <v>0.04</v>
      </c>
      <c r="R23">
        <v>16</v>
      </c>
      <c r="S23">
        <v>0</v>
      </c>
      <c r="T23">
        <v>0</v>
      </c>
      <c r="U23">
        <v>0</v>
      </c>
      <c r="V23" s="1" t="str">
        <f t="shared" si="2"/>
        <v>AFF-HTT-R1-P1-0H_D10_1_2020y08m31d_11h01m.tif</v>
      </c>
      <c r="W23" s="1" t="str">
        <f t="shared" si="3"/>
        <v>AFF-HTT-R2-P1-0H_D10_1_2020y09m07d_11h19m.tif</v>
      </c>
      <c r="X23" t="str">
        <f t="shared" si="4"/>
        <v>C:\Users\arpit.tandon\Desktop\Images AFFFs\RUN1 HTT\Plate 1 - 0hour\AFF-HTT-R1-P1-0H_D10_1_2020y08m31d_11h01m.tif</v>
      </c>
      <c r="Y23" t="str">
        <f t="shared" si="5"/>
        <v>C:\Users\arpit.tandon\Desktop\Images AFFFs\RUN2 HTT\Plate 1 - 0hour\AFF-HTT-R2-P1-0H_D10_1_2020y09m07d_11h19m.tif</v>
      </c>
    </row>
    <row r="24" spans="1:25" x14ac:dyDescent="0.45">
      <c r="A24" t="s">
        <v>325</v>
      </c>
      <c r="B24" s="2" t="str">
        <f t="shared" si="0"/>
        <v>run1</v>
      </c>
      <c r="C24" s="2" t="str">
        <f t="shared" si="1"/>
        <v>run2</v>
      </c>
      <c r="D24" t="s">
        <v>256</v>
      </c>
      <c r="E24" s="10">
        <v>5.0144311638273606</v>
      </c>
      <c r="F24" s="1">
        <v>2.257095755461972E-4</v>
      </c>
      <c r="G24" s="10">
        <f>VLOOKUP(A24,'[1]NTP Metadata'!$A$2:$U$2501,10,FALSE)</f>
        <v>5.0144311638273606</v>
      </c>
      <c r="H24">
        <v>3</v>
      </c>
      <c r="I24" t="s">
        <v>3</v>
      </c>
      <c r="J24" t="s">
        <v>1551</v>
      </c>
      <c r="K24" t="s">
        <v>1552</v>
      </c>
      <c r="L24" t="s">
        <v>244</v>
      </c>
      <c r="M24" t="s">
        <v>25</v>
      </c>
      <c r="N24">
        <v>16</v>
      </c>
      <c r="O24">
        <v>0</v>
      </c>
      <c r="P24">
        <v>4.3750000000000001E-4</v>
      </c>
      <c r="Q24">
        <v>2E-3</v>
      </c>
      <c r="R24">
        <v>16</v>
      </c>
      <c r="S24">
        <v>0</v>
      </c>
      <c r="T24">
        <v>6.2500000000000001E-5</v>
      </c>
      <c r="U24">
        <v>1E-3</v>
      </c>
      <c r="V24" s="1" t="str">
        <f t="shared" si="2"/>
        <v>AFF-HTT-R1-P1-0H_D11_1_2020y08m31d_11h01m.tif</v>
      </c>
      <c r="W24" s="1" t="str">
        <f t="shared" si="3"/>
        <v>AFF-HTT-R2-P1-0H_D11_1_2020y09m07d_11h19m.tif</v>
      </c>
      <c r="X24" t="str">
        <f t="shared" si="4"/>
        <v>C:\Users\arpit.tandon\Desktop\Images AFFFs\RUN1 HTT\Plate 1 - 0hour\AFF-HTT-R1-P1-0H_D11_1_2020y08m31d_11h01m.tif</v>
      </c>
      <c r="Y24" t="str">
        <f t="shared" si="5"/>
        <v>C:\Users\arpit.tandon\Desktop\Images AFFFs\RUN2 HTT\Plate 1 - 0hour\AFF-HTT-R2-P1-0H_D11_1_2020y09m07d_11h19m.tif</v>
      </c>
    </row>
    <row r="25" spans="1:25" x14ac:dyDescent="0.45">
      <c r="A25" t="s">
        <v>326</v>
      </c>
      <c r="B25" s="2" t="str">
        <f t="shared" si="0"/>
        <v>run1</v>
      </c>
      <c r="C25" s="2" t="str">
        <f t="shared" si="1"/>
        <v>run2</v>
      </c>
      <c r="D25" t="s">
        <v>256</v>
      </c>
      <c r="E25" s="10">
        <v>5.0144311638273606</v>
      </c>
      <c r="F25" s="1">
        <v>2.257095755461972E-4</v>
      </c>
      <c r="G25" s="10">
        <f>VLOOKUP(A25,'[1]NTP Metadata'!$A$2:$U$2501,10,FALSE)</f>
        <v>5.0144311638273606</v>
      </c>
      <c r="H25">
        <v>4</v>
      </c>
      <c r="I25" t="s">
        <v>3</v>
      </c>
      <c r="J25" t="s">
        <v>1551</v>
      </c>
      <c r="K25" t="s">
        <v>1552</v>
      </c>
      <c r="L25" t="s">
        <v>244</v>
      </c>
      <c r="M25" t="s">
        <v>26</v>
      </c>
      <c r="N25">
        <v>16</v>
      </c>
      <c r="O25">
        <v>0</v>
      </c>
      <c r="P25">
        <v>2.5000000000000001E-3</v>
      </c>
      <c r="Q25">
        <v>1.7999999999999999E-2</v>
      </c>
      <c r="R25">
        <v>16</v>
      </c>
      <c r="S25">
        <v>0</v>
      </c>
      <c r="T25">
        <v>0</v>
      </c>
      <c r="U25">
        <v>0</v>
      </c>
      <c r="V25" s="1" t="str">
        <f t="shared" si="2"/>
        <v>AFF-HTT-R1-P1-0H_D12_1_2020y08m31d_11h01m.tif</v>
      </c>
      <c r="W25" s="1" t="str">
        <f t="shared" si="3"/>
        <v>AFF-HTT-R2-P1-0H_D12_1_2020y09m07d_11h19m.tif</v>
      </c>
      <c r="X25" t="str">
        <f t="shared" si="4"/>
        <v>C:\Users\arpit.tandon\Desktop\Images AFFFs\RUN1 HTT\Plate 1 - 0hour\AFF-HTT-R1-P1-0H_D12_1_2020y08m31d_11h01m.tif</v>
      </c>
      <c r="Y25" t="str">
        <f t="shared" si="5"/>
        <v>C:\Users\arpit.tandon\Desktop\Images AFFFs\RUN2 HTT\Plate 1 - 0hour\AFF-HTT-R2-P1-0H_D12_1_2020y09m07d_11h19m.tif</v>
      </c>
    </row>
    <row r="26" spans="1:25" x14ac:dyDescent="0.45">
      <c r="A26" t="s">
        <v>327</v>
      </c>
      <c r="B26" s="2" t="str">
        <f t="shared" si="0"/>
        <v>run1</v>
      </c>
      <c r="C26" s="2" t="str">
        <f t="shared" si="1"/>
        <v>run2</v>
      </c>
      <c r="D26" t="s">
        <v>257</v>
      </c>
      <c r="E26" s="10">
        <v>0</v>
      </c>
      <c r="F26" s="10">
        <v>0</v>
      </c>
      <c r="G26" s="10">
        <f>VLOOKUP(A26,'[1]NTP Metadata'!$A$2:$U$2501,10,FALSE)</f>
        <v>0</v>
      </c>
      <c r="H26">
        <v>3</v>
      </c>
      <c r="I26" t="s">
        <v>3</v>
      </c>
      <c r="J26" t="s">
        <v>1551</v>
      </c>
      <c r="K26" t="s">
        <v>1552</v>
      </c>
      <c r="L26" t="s">
        <v>244</v>
      </c>
      <c r="M26" t="s">
        <v>27</v>
      </c>
      <c r="N26">
        <v>16</v>
      </c>
      <c r="O26">
        <v>0</v>
      </c>
      <c r="P26">
        <v>3.1250000000000001E-4</v>
      </c>
      <c r="Q26">
        <v>3.0000000000000001E-3</v>
      </c>
      <c r="R26">
        <v>16</v>
      </c>
      <c r="S26">
        <v>0</v>
      </c>
      <c r="T26">
        <v>3.7500000000000001E-4</v>
      </c>
      <c r="U26">
        <v>3.0000000000000001E-3</v>
      </c>
      <c r="V26" s="1" t="str">
        <f t="shared" si="2"/>
        <v>AFF-HTT-R1-P1-0H_D13_1_2020y08m31d_11h01m.tif</v>
      </c>
      <c r="W26" s="1" t="str">
        <f t="shared" si="3"/>
        <v>AFF-HTT-R2-P1-0H_D13_1_2020y09m07d_11h19m.tif</v>
      </c>
      <c r="X26" t="str">
        <f t="shared" si="4"/>
        <v>C:\Users\arpit.tandon\Desktop\Images AFFFs\RUN1 HTT\Plate 1 - 0hour\AFF-HTT-R1-P1-0H_D13_1_2020y08m31d_11h01m.tif</v>
      </c>
      <c r="Y26" t="str">
        <f t="shared" si="5"/>
        <v>C:\Users\arpit.tandon\Desktop\Images AFFFs\RUN2 HTT\Plate 1 - 0hour\AFF-HTT-R2-P1-0H_D13_1_2020y09m07d_11h19m.tif</v>
      </c>
    </row>
    <row r="27" spans="1:25" x14ac:dyDescent="0.45">
      <c r="A27" t="s">
        <v>328</v>
      </c>
      <c r="B27" s="2" t="str">
        <f t="shared" si="0"/>
        <v>run1</v>
      </c>
      <c r="C27" s="2" t="str">
        <f t="shared" si="1"/>
        <v>run2</v>
      </c>
      <c r="D27" t="s">
        <v>257</v>
      </c>
      <c r="E27" s="10">
        <v>0</v>
      </c>
      <c r="F27" s="10">
        <v>0</v>
      </c>
      <c r="G27" s="10">
        <f>VLOOKUP(A27,'[1]NTP Metadata'!$A$2:$U$2501,10,FALSE)</f>
        <v>0</v>
      </c>
      <c r="H27">
        <v>4</v>
      </c>
      <c r="I27" t="s">
        <v>3</v>
      </c>
      <c r="J27" t="s">
        <v>1551</v>
      </c>
      <c r="K27" t="s">
        <v>1552</v>
      </c>
      <c r="L27" t="s">
        <v>244</v>
      </c>
      <c r="M27" t="s">
        <v>28</v>
      </c>
      <c r="N27">
        <v>16</v>
      </c>
      <c r="O27">
        <v>0</v>
      </c>
      <c r="P27">
        <v>4.3750000000000001E-4</v>
      </c>
      <c r="Q27">
        <v>2E-3</v>
      </c>
      <c r="R27">
        <v>16</v>
      </c>
      <c r="S27">
        <v>0</v>
      </c>
      <c r="T27">
        <v>6.2500000000000001E-5</v>
      </c>
      <c r="U27">
        <v>1E-3</v>
      </c>
      <c r="V27" s="1" t="str">
        <f t="shared" si="2"/>
        <v>AFF-HTT-R1-P1-0H_D14_1_2020y08m31d_11h01m.tif</v>
      </c>
      <c r="W27" s="1" t="str">
        <f t="shared" si="3"/>
        <v>AFF-HTT-R2-P1-0H_D14_1_2020y09m07d_11h19m.tif</v>
      </c>
      <c r="X27" t="str">
        <f t="shared" si="4"/>
        <v>C:\Users\arpit.tandon\Desktop\Images AFFFs\RUN1 HTT\Plate 1 - 0hour\AFF-HTT-R1-P1-0H_D14_1_2020y08m31d_11h01m.tif</v>
      </c>
      <c r="Y27" t="str">
        <f t="shared" si="5"/>
        <v>C:\Users\arpit.tandon\Desktop\Images AFFFs\RUN2 HTT\Plate 1 - 0hour\AFF-HTT-R2-P1-0H_D14_1_2020y09m07d_11h19m.tif</v>
      </c>
    </row>
    <row r="28" spans="1:25" x14ac:dyDescent="0.45">
      <c r="A28" t="s">
        <v>329</v>
      </c>
      <c r="B28" s="2" t="str">
        <f t="shared" si="0"/>
        <v>run1</v>
      </c>
      <c r="C28" s="2" t="str">
        <f t="shared" si="1"/>
        <v>run2</v>
      </c>
      <c r="D28" t="s">
        <v>256</v>
      </c>
      <c r="E28" s="10">
        <v>1.5868453050086584</v>
      </c>
      <c r="F28" s="1">
        <v>7.1427080869049744E-5</v>
      </c>
      <c r="G28" s="10">
        <f>VLOOKUP(A28,'[1]NTP Metadata'!$A$2:$U$2501,10,FALSE)</f>
        <v>1.5868453050086584</v>
      </c>
      <c r="H28">
        <v>3</v>
      </c>
      <c r="I28" t="s">
        <v>3</v>
      </c>
      <c r="J28" t="s">
        <v>1551</v>
      </c>
      <c r="K28" t="s">
        <v>1552</v>
      </c>
      <c r="L28" t="s">
        <v>244</v>
      </c>
      <c r="M28" t="s">
        <v>29</v>
      </c>
      <c r="N28">
        <v>16</v>
      </c>
      <c r="O28">
        <v>0</v>
      </c>
      <c r="P28">
        <v>2.0625000000000001E-3</v>
      </c>
      <c r="Q28">
        <v>1.4E-2</v>
      </c>
      <c r="R28">
        <v>16</v>
      </c>
      <c r="S28">
        <v>0</v>
      </c>
      <c r="T28">
        <v>4.3750000000000001E-4</v>
      </c>
      <c r="U28">
        <v>3.0000000000000001E-3</v>
      </c>
      <c r="V28" s="1" t="str">
        <f t="shared" si="2"/>
        <v>AFF-HTT-R1-P1-0H_D15_1_2020y08m31d_11h01m.tif</v>
      </c>
      <c r="W28" s="1" t="str">
        <f t="shared" si="3"/>
        <v>AFF-HTT-R2-P1-0H_D15_1_2020y09m07d_11h19m.tif</v>
      </c>
      <c r="X28" t="str">
        <f t="shared" si="4"/>
        <v>C:\Users\arpit.tandon\Desktop\Images AFFFs\RUN1 HTT\Plate 1 - 0hour\AFF-HTT-R1-P1-0H_D15_1_2020y08m31d_11h01m.tif</v>
      </c>
      <c r="Y28" t="str">
        <f t="shared" si="5"/>
        <v>C:\Users\arpit.tandon\Desktop\Images AFFFs\RUN2 HTT\Plate 1 - 0hour\AFF-HTT-R2-P1-0H_D15_1_2020y09m07d_11h19m.tif</v>
      </c>
    </row>
    <row r="29" spans="1:25" x14ac:dyDescent="0.45">
      <c r="A29" t="s">
        <v>330</v>
      </c>
      <c r="B29" s="2" t="str">
        <f t="shared" si="0"/>
        <v>run1</v>
      </c>
      <c r="C29" s="2" t="str">
        <f t="shared" si="1"/>
        <v>run2</v>
      </c>
      <c r="D29" t="s">
        <v>256</v>
      </c>
      <c r="E29" s="10">
        <v>1.5868453050086584</v>
      </c>
      <c r="F29" s="1">
        <v>7.1427080869049744E-5</v>
      </c>
      <c r="G29" s="10">
        <f>VLOOKUP(A29,'[1]NTP Metadata'!$A$2:$U$2501,10,FALSE)</f>
        <v>1.5868453050086584</v>
      </c>
      <c r="H29">
        <v>4</v>
      </c>
      <c r="I29" t="s">
        <v>3</v>
      </c>
      <c r="J29" t="s">
        <v>1551</v>
      </c>
      <c r="K29" t="s">
        <v>1552</v>
      </c>
      <c r="L29" t="s">
        <v>244</v>
      </c>
      <c r="M29" t="s">
        <v>30</v>
      </c>
      <c r="N29">
        <v>16</v>
      </c>
      <c r="O29">
        <v>0</v>
      </c>
      <c r="P29">
        <v>1.0625000000000001E-3</v>
      </c>
      <c r="Q29">
        <v>4.0000000000000001E-3</v>
      </c>
      <c r="R29">
        <v>16</v>
      </c>
      <c r="S29">
        <v>0</v>
      </c>
      <c r="T29">
        <v>6.2500000000000001E-5</v>
      </c>
      <c r="U29">
        <v>1E-3</v>
      </c>
      <c r="V29" s="1" t="str">
        <f t="shared" si="2"/>
        <v>AFF-HTT-R1-P1-0H_D16_1_2020y08m31d_11h01m.tif</v>
      </c>
      <c r="W29" s="1" t="str">
        <f t="shared" si="3"/>
        <v>AFF-HTT-R2-P1-0H_D16_1_2020y09m07d_11h19m.tif</v>
      </c>
      <c r="X29" t="str">
        <f t="shared" si="4"/>
        <v>C:\Users\arpit.tandon\Desktop\Images AFFFs\RUN1 HTT\Plate 1 - 0hour\AFF-HTT-R1-P1-0H_D16_1_2020y08m31d_11h01m.tif</v>
      </c>
      <c r="Y29" t="str">
        <f t="shared" si="5"/>
        <v>C:\Users\arpit.tandon\Desktop\Images AFFFs\RUN2 HTT\Plate 1 - 0hour\AFF-HTT-R2-P1-0H_D16_1_2020y09m07d_11h19m.tif</v>
      </c>
    </row>
    <row r="30" spans="1:25" x14ac:dyDescent="0.45">
      <c r="A30" t="s">
        <v>331</v>
      </c>
      <c r="B30" s="2" t="str">
        <f t="shared" si="0"/>
        <v>run1</v>
      </c>
      <c r="C30" s="2" t="str">
        <f t="shared" si="1"/>
        <v>run2</v>
      </c>
      <c r="D30" t="s">
        <v>256</v>
      </c>
      <c r="E30" s="10">
        <v>0.50216623576223363</v>
      </c>
      <c r="F30" s="1">
        <v>2.2603506604129662E-5</v>
      </c>
      <c r="G30" s="10">
        <f>VLOOKUP(A30,'[1]NTP Metadata'!$A$2:$U$2501,10,FALSE)</f>
        <v>0.50216623576223363</v>
      </c>
      <c r="H30">
        <v>3</v>
      </c>
      <c r="I30" t="s">
        <v>3</v>
      </c>
      <c r="J30" t="s">
        <v>1551</v>
      </c>
      <c r="K30" t="s">
        <v>1552</v>
      </c>
      <c r="L30" t="s">
        <v>244</v>
      </c>
      <c r="M30" t="s">
        <v>31</v>
      </c>
      <c r="N30">
        <v>16</v>
      </c>
      <c r="O30">
        <v>0</v>
      </c>
      <c r="P30">
        <v>6.8749999999999996E-4</v>
      </c>
      <c r="Q30">
        <v>3.0000000000000001E-3</v>
      </c>
      <c r="R30">
        <v>16</v>
      </c>
      <c r="S30">
        <v>0</v>
      </c>
      <c r="T30">
        <v>7.5000000000000002E-4</v>
      </c>
      <c r="U30">
        <v>6.0000000000000001E-3</v>
      </c>
      <c r="V30" s="1" t="str">
        <f t="shared" si="2"/>
        <v>AFF-HTT-R1-P1-0H_D17_1_2020y08m31d_11h01m.tif</v>
      </c>
      <c r="W30" s="1" t="str">
        <f t="shared" si="3"/>
        <v>AFF-HTT-R2-P1-0H_D17_1_2020y09m07d_11h19m.tif</v>
      </c>
      <c r="X30" t="str">
        <f t="shared" si="4"/>
        <v>C:\Users\arpit.tandon\Desktop\Images AFFFs\RUN1 HTT\Plate 1 - 0hour\AFF-HTT-R1-P1-0H_D17_1_2020y08m31d_11h01m.tif</v>
      </c>
      <c r="Y30" t="str">
        <f t="shared" si="5"/>
        <v>C:\Users\arpit.tandon\Desktop\Images AFFFs\RUN2 HTT\Plate 1 - 0hour\AFF-HTT-R2-P1-0H_D17_1_2020y09m07d_11h19m.tif</v>
      </c>
    </row>
    <row r="31" spans="1:25" x14ac:dyDescent="0.45">
      <c r="A31" t="s">
        <v>332</v>
      </c>
      <c r="B31" s="2" t="str">
        <f t="shared" si="0"/>
        <v>run1</v>
      </c>
      <c r="C31" s="2" t="str">
        <f t="shared" si="1"/>
        <v>run2</v>
      </c>
      <c r="D31" t="s">
        <v>256</v>
      </c>
      <c r="E31" s="10">
        <v>0.50216623576223363</v>
      </c>
      <c r="F31" s="1">
        <v>2.2603506604129662E-5</v>
      </c>
      <c r="G31" s="10">
        <f>VLOOKUP(A31,'[1]NTP Metadata'!$A$2:$U$2501,10,FALSE)</f>
        <v>0.50216623576223363</v>
      </c>
      <c r="H31">
        <v>4</v>
      </c>
      <c r="I31" t="s">
        <v>3</v>
      </c>
      <c r="J31" t="s">
        <v>1551</v>
      </c>
      <c r="K31" t="s">
        <v>1552</v>
      </c>
      <c r="L31" t="s">
        <v>244</v>
      </c>
      <c r="M31" t="s">
        <v>32</v>
      </c>
      <c r="N31">
        <v>16</v>
      </c>
      <c r="O31">
        <v>0</v>
      </c>
      <c r="P31">
        <v>1.3125000000000001E-3</v>
      </c>
      <c r="Q31">
        <v>6.0000000000000001E-3</v>
      </c>
      <c r="R31">
        <v>16</v>
      </c>
      <c r="S31">
        <v>0</v>
      </c>
      <c r="T31">
        <v>1.875E-4</v>
      </c>
      <c r="U31">
        <v>2E-3</v>
      </c>
      <c r="V31" s="1" t="str">
        <f t="shared" si="2"/>
        <v>AFF-HTT-R1-P1-0H_D18_1_2020y08m31d_11h01m.tif</v>
      </c>
      <c r="W31" s="1" t="str">
        <f t="shared" si="3"/>
        <v>AFF-HTT-R2-P1-0H_D18_1_2020y09m07d_11h19m.tif</v>
      </c>
      <c r="X31" t="str">
        <f t="shared" si="4"/>
        <v>C:\Users\arpit.tandon\Desktop\Images AFFFs\RUN1 HTT\Plate 1 - 0hour\AFF-HTT-R1-P1-0H_D18_1_2020y08m31d_11h01m.tif</v>
      </c>
      <c r="Y31" t="str">
        <f t="shared" si="5"/>
        <v>C:\Users\arpit.tandon\Desktop\Images AFFFs\RUN2 HTT\Plate 1 - 0hour\AFF-HTT-R2-P1-0H_D18_1_2020y09m07d_11h19m.tif</v>
      </c>
    </row>
    <row r="32" spans="1:25" x14ac:dyDescent="0.45">
      <c r="A32" t="s">
        <v>333</v>
      </c>
      <c r="B32" s="2" t="str">
        <f t="shared" si="0"/>
        <v>run1</v>
      </c>
      <c r="C32" s="2" t="str">
        <f t="shared" si="1"/>
        <v>run2</v>
      </c>
      <c r="D32" t="s">
        <v>256</v>
      </c>
      <c r="E32" s="10">
        <v>0.15891336574754228</v>
      </c>
      <c r="F32" s="1">
        <v>7.1530084190283732E-6</v>
      </c>
      <c r="G32" s="10">
        <f>VLOOKUP(A32,'[1]NTP Metadata'!$A$2:$U$2501,10,FALSE)</f>
        <v>0.15891336574754228</v>
      </c>
      <c r="H32">
        <v>3</v>
      </c>
      <c r="I32" t="s">
        <v>3</v>
      </c>
      <c r="J32" t="s">
        <v>1551</v>
      </c>
      <c r="K32" t="s">
        <v>1552</v>
      </c>
      <c r="L32" t="s">
        <v>244</v>
      </c>
      <c r="M32" t="s">
        <v>33</v>
      </c>
      <c r="N32">
        <v>16</v>
      </c>
      <c r="O32">
        <v>0</v>
      </c>
      <c r="P32">
        <v>1.6249999999999999E-3</v>
      </c>
      <c r="Q32">
        <v>1.4E-2</v>
      </c>
      <c r="R32">
        <v>16</v>
      </c>
      <c r="S32">
        <v>0</v>
      </c>
      <c r="T32">
        <v>3.1250000000000001E-4</v>
      </c>
      <c r="U32">
        <v>1E-3</v>
      </c>
      <c r="V32" s="1" t="str">
        <f t="shared" si="2"/>
        <v>AFF-HTT-R1-P1-0H_D19_1_2020y08m31d_11h01m.tif</v>
      </c>
      <c r="W32" s="1" t="str">
        <f t="shared" si="3"/>
        <v>AFF-HTT-R2-P1-0H_D19_1_2020y09m07d_11h19m.tif</v>
      </c>
      <c r="X32" t="str">
        <f t="shared" si="4"/>
        <v>C:\Users\arpit.tandon\Desktop\Images AFFFs\RUN1 HTT\Plate 1 - 0hour\AFF-HTT-R1-P1-0H_D19_1_2020y08m31d_11h01m.tif</v>
      </c>
      <c r="Y32" t="str">
        <f t="shared" si="5"/>
        <v>C:\Users\arpit.tandon\Desktop\Images AFFFs\RUN2 HTT\Plate 1 - 0hour\AFF-HTT-R2-P1-0H_D19_1_2020y09m07d_11h19m.tif</v>
      </c>
    </row>
    <row r="33" spans="1:25" x14ac:dyDescent="0.45">
      <c r="A33" t="s">
        <v>334</v>
      </c>
      <c r="B33" s="2" t="str">
        <f t="shared" si="0"/>
        <v>run1</v>
      </c>
      <c r="C33" s="2" t="str">
        <f t="shared" si="1"/>
        <v>run2</v>
      </c>
      <c r="D33" t="s">
        <v>256</v>
      </c>
      <c r="E33" s="10">
        <v>0.15891336574754228</v>
      </c>
      <c r="F33" s="1">
        <v>7.1530084190283732E-6</v>
      </c>
      <c r="G33" s="10">
        <f>VLOOKUP(A33,'[1]NTP Metadata'!$A$2:$U$2501,10,FALSE)</f>
        <v>0.15891336574754228</v>
      </c>
      <c r="H33">
        <v>4</v>
      </c>
      <c r="I33" t="s">
        <v>3</v>
      </c>
      <c r="J33" t="s">
        <v>1551</v>
      </c>
      <c r="K33" t="s">
        <v>1552</v>
      </c>
      <c r="L33" t="s">
        <v>244</v>
      </c>
      <c r="M33" t="s">
        <v>34</v>
      </c>
      <c r="N33">
        <v>16</v>
      </c>
      <c r="O33">
        <v>0</v>
      </c>
      <c r="P33">
        <v>1.5625000000000001E-3</v>
      </c>
      <c r="Q33">
        <v>1.2999999999999999E-2</v>
      </c>
      <c r="R33">
        <v>16</v>
      </c>
      <c r="S33">
        <v>0</v>
      </c>
      <c r="T33">
        <v>6.2500000000000001E-5</v>
      </c>
      <c r="U33">
        <v>1E-3</v>
      </c>
      <c r="V33" s="1" t="str">
        <f t="shared" si="2"/>
        <v>AFF-HTT-R1-P1-0H_D20_1_2020y08m31d_11h01m.tif</v>
      </c>
      <c r="W33" s="1" t="str">
        <f t="shared" si="3"/>
        <v>AFF-HTT-R2-P1-0H_D20_1_2020y09m07d_11h19m.tif</v>
      </c>
      <c r="X33" t="str">
        <f t="shared" si="4"/>
        <v>C:\Users\arpit.tandon\Desktop\Images AFFFs\RUN1 HTT\Plate 1 - 0hour\AFF-HTT-R1-P1-0H_D20_1_2020y08m31d_11h01m.tif</v>
      </c>
      <c r="Y33" t="str">
        <f t="shared" si="5"/>
        <v>C:\Users\arpit.tandon\Desktop\Images AFFFs\RUN2 HTT\Plate 1 - 0hour\AFF-HTT-R2-P1-0H_D20_1_2020y09m07d_11h19m.tif</v>
      </c>
    </row>
    <row r="34" spans="1:25" x14ac:dyDescent="0.45">
      <c r="A34" t="s">
        <v>335</v>
      </c>
      <c r="B34" s="2" t="str">
        <f t="shared" si="0"/>
        <v>run1</v>
      </c>
      <c r="C34" s="2" t="str">
        <f t="shared" si="1"/>
        <v>run2</v>
      </c>
      <c r="D34" t="s">
        <v>256</v>
      </c>
      <c r="E34" s="10">
        <v>5.0289039793526037E-2</v>
      </c>
      <c r="F34" s="1">
        <v>2.2636102591861942E-6</v>
      </c>
      <c r="G34" s="10">
        <f>VLOOKUP(A34,'[1]NTP Metadata'!$A$2:$U$2501,10,FALSE)</f>
        <v>5.0289039793526037E-2</v>
      </c>
      <c r="H34">
        <v>3</v>
      </c>
      <c r="I34" t="s">
        <v>3</v>
      </c>
      <c r="J34" t="s">
        <v>1551</v>
      </c>
      <c r="K34" t="s">
        <v>1552</v>
      </c>
      <c r="L34" t="s">
        <v>244</v>
      </c>
      <c r="M34" t="s">
        <v>35</v>
      </c>
      <c r="N34">
        <v>16</v>
      </c>
      <c r="O34">
        <v>0</v>
      </c>
      <c r="P34">
        <v>2.4375E-3</v>
      </c>
      <c r="Q34">
        <v>0.02</v>
      </c>
      <c r="R34">
        <v>16</v>
      </c>
      <c r="S34">
        <v>0</v>
      </c>
      <c r="T34">
        <v>1.875E-4</v>
      </c>
      <c r="U34">
        <v>1E-3</v>
      </c>
      <c r="V34" s="1" t="str">
        <f t="shared" si="2"/>
        <v>AFF-HTT-R1-P1-0H_D21_1_2020y08m31d_11h01m.tif</v>
      </c>
      <c r="W34" s="1" t="str">
        <f t="shared" si="3"/>
        <v>AFF-HTT-R2-P1-0H_D21_1_2020y09m07d_11h19m.tif</v>
      </c>
      <c r="X34" t="str">
        <f t="shared" si="4"/>
        <v>C:\Users\arpit.tandon\Desktop\Images AFFFs\RUN1 HTT\Plate 1 - 0hour\AFF-HTT-R1-P1-0H_D21_1_2020y08m31d_11h01m.tif</v>
      </c>
      <c r="Y34" t="str">
        <f t="shared" si="5"/>
        <v>C:\Users\arpit.tandon\Desktop\Images AFFFs\RUN2 HTT\Plate 1 - 0hour\AFF-HTT-R2-P1-0H_D21_1_2020y09m07d_11h19m.tif</v>
      </c>
    </row>
    <row r="35" spans="1:25" x14ac:dyDescent="0.45">
      <c r="A35" t="s">
        <v>336</v>
      </c>
      <c r="B35" s="2" t="str">
        <f t="shared" si="0"/>
        <v>run1</v>
      </c>
      <c r="C35" s="2" t="str">
        <f t="shared" si="1"/>
        <v>run2</v>
      </c>
      <c r="D35" t="s">
        <v>256</v>
      </c>
      <c r="E35" s="10">
        <v>5.0289039793526037E-2</v>
      </c>
      <c r="F35" s="1">
        <v>2.2636102591861942E-6</v>
      </c>
      <c r="G35" s="10">
        <f>VLOOKUP(A35,'[1]NTP Metadata'!$A$2:$U$2501,10,FALSE)</f>
        <v>5.0289039793526037E-2</v>
      </c>
      <c r="H35">
        <v>4</v>
      </c>
      <c r="I35" t="s">
        <v>3</v>
      </c>
      <c r="J35" t="s">
        <v>1551</v>
      </c>
      <c r="K35" t="s">
        <v>1552</v>
      </c>
      <c r="L35" t="s">
        <v>244</v>
      </c>
      <c r="M35" t="s">
        <v>36</v>
      </c>
      <c r="N35">
        <v>16</v>
      </c>
      <c r="O35">
        <v>0</v>
      </c>
      <c r="P35">
        <v>3.7500000000000001E-4</v>
      </c>
      <c r="Q35">
        <v>2E-3</v>
      </c>
      <c r="R35">
        <v>16</v>
      </c>
      <c r="S35">
        <v>0</v>
      </c>
      <c r="T35">
        <v>1.875E-4</v>
      </c>
      <c r="U35">
        <v>2E-3</v>
      </c>
      <c r="V35" s="1" t="str">
        <f t="shared" si="2"/>
        <v>AFF-HTT-R1-P1-0H_D22_1_2020y08m31d_11h01m.tif</v>
      </c>
      <c r="W35" s="1" t="str">
        <f t="shared" si="3"/>
        <v>AFF-HTT-R2-P1-0H_D22_1_2020y09m07d_11h19m.tif</v>
      </c>
      <c r="X35" t="str">
        <f t="shared" si="4"/>
        <v>C:\Users\arpit.tandon\Desktop\Images AFFFs\RUN1 HTT\Plate 1 - 0hour\AFF-HTT-R1-P1-0H_D22_1_2020y08m31d_11h01m.tif</v>
      </c>
      <c r="Y35" t="str">
        <f t="shared" si="5"/>
        <v>C:\Users\arpit.tandon\Desktop\Images AFFFs\RUN2 HTT\Plate 1 - 0hour\AFF-HTT-R2-P1-0H_D22_1_2020y09m07d_11h19m.tif</v>
      </c>
    </row>
    <row r="36" spans="1:25" x14ac:dyDescent="0.45">
      <c r="A36" t="s">
        <v>337</v>
      </c>
      <c r="B36" s="2" t="str">
        <f t="shared" si="0"/>
        <v>run1</v>
      </c>
      <c r="C36" s="2" t="str">
        <f t="shared" si="1"/>
        <v>run2</v>
      </c>
      <c r="D36" t="s">
        <v>256</v>
      </c>
      <c r="E36" s="10">
        <v>500</v>
      </c>
      <c r="F36" s="1">
        <v>2.2505999999999998E-2</v>
      </c>
      <c r="G36" s="10">
        <f>VLOOKUP(A36,'[1]NTP Metadata'!$A$2:$U$2501,10,FALSE)</f>
        <v>500</v>
      </c>
      <c r="H36">
        <v>3</v>
      </c>
      <c r="I36" t="s">
        <v>3</v>
      </c>
      <c r="J36" t="s">
        <v>1551</v>
      </c>
      <c r="K36" t="s">
        <v>1552</v>
      </c>
      <c r="L36" t="s">
        <v>244</v>
      </c>
      <c r="M36" t="s">
        <v>37</v>
      </c>
      <c r="N36">
        <v>16</v>
      </c>
      <c r="O36">
        <v>0</v>
      </c>
      <c r="P36">
        <v>1.875E-4</v>
      </c>
      <c r="Q36">
        <v>1E-3</v>
      </c>
      <c r="R36">
        <v>16</v>
      </c>
      <c r="S36">
        <v>0</v>
      </c>
      <c r="T36">
        <v>0</v>
      </c>
      <c r="U36">
        <v>0</v>
      </c>
      <c r="V36" s="1" t="str">
        <f t="shared" si="2"/>
        <v>AFF-HTT-R1-P1-0H_D3_1_2020y08m31d_11h01m.tif</v>
      </c>
      <c r="W36" s="1" t="str">
        <f t="shared" si="3"/>
        <v>AFF-HTT-R2-P1-0H_D3_1_2020y09m07d_11h19m.tif</v>
      </c>
      <c r="X36" t="str">
        <f t="shared" si="4"/>
        <v>C:\Users\arpit.tandon\Desktop\Images AFFFs\RUN1 HTT\Plate 1 - 0hour\AFF-HTT-R1-P1-0H_D3_1_2020y08m31d_11h01m.tif</v>
      </c>
      <c r="Y36" t="str">
        <f t="shared" si="5"/>
        <v>C:\Users\arpit.tandon\Desktop\Images AFFFs\RUN2 HTT\Plate 1 - 0hour\AFF-HTT-R2-P1-0H_D3_1_2020y09m07d_11h19m.tif</v>
      </c>
    </row>
    <row r="37" spans="1:25" x14ac:dyDescent="0.45">
      <c r="A37" t="s">
        <v>338</v>
      </c>
      <c r="B37" s="2" t="str">
        <f t="shared" si="0"/>
        <v>run1</v>
      </c>
      <c r="C37" s="2" t="str">
        <f t="shared" si="1"/>
        <v>run2</v>
      </c>
      <c r="D37" t="s">
        <v>256</v>
      </c>
      <c r="E37" s="10">
        <v>500</v>
      </c>
      <c r="F37" s="1">
        <v>2.2505999999999998E-2</v>
      </c>
      <c r="G37" s="10">
        <f>VLOOKUP(A37,'[1]NTP Metadata'!$A$2:$U$2501,10,FALSE)</f>
        <v>500</v>
      </c>
      <c r="H37">
        <v>4</v>
      </c>
      <c r="I37" t="s">
        <v>3</v>
      </c>
      <c r="J37" t="s">
        <v>1551</v>
      </c>
      <c r="K37" t="s">
        <v>1552</v>
      </c>
      <c r="L37" t="s">
        <v>244</v>
      </c>
      <c r="M37" t="s">
        <v>38</v>
      </c>
      <c r="N37">
        <v>16</v>
      </c>
      <c r="O37">
        <v>0</v>
      </c>
      <c r="P37">
        <v>6.2500000000000001E-4</v>
      </c>
      <c r="Q37">
        <v>5.0000000000000001E-3</v>
      </c>
      <c r="R37">
        <v>16</v>
      </c>
      <c r="S37">
        <v>0</v>
      </c>
      <c r="T37">
        <v>3.1250000000000001E-4</v>
      </c>
      <c r="U37">
        <v>2E-3</v>
      </c>
      <c r="V37" s="1" t="str">
        <f t="shared" si="2"/>
        <v>AFF-HTT-R1-P1-0H_D4_1_2020y08m31d_11h01m.tif</v>
      </c>
      <c r="W37" s="1" t="str">
        <f t="shared" si="3"/>
        <v>AFF-HTT-R2-P1-0H_D4_1_2020y09m07d_11h19m.tif</v>
      </c>
      <c r="X37" t="str">
        <f t="shared" si="4"/>
        <v>C:\Users\arpit.tandon\Desktop\Images AFFFs\RUN1 HTT\Plate 1 - 0hour\AFF-HTT-R1-P1-0H_D4_1_2020y08m31d_11h01m.tif</v>
      </c>
      <c r="Y37" t="str">
        <f t="shared" si="5"/>
        <v>C:\Users\arpit.tandon\Desktop\Images AFFFs\RUN2 HTT\Plate 1 - 0hour\AFF-HTT-R2-P1-0H_D4_1_2020y09m07d_11h19m.tif</v>
      </c>
    </row>
    <row r="38" spans="1:25" x14ac:dyDescent="0.45">
      <c r="A38" t="s">
        <v>339</v>
      </c>
      <c r="B38" s="2" t="str">
        <f t="shared" si="0"/>
        <v>run1</v>
      </c>
      <c r="C38" s="2" t="str">
        <f t="shared" si="1"/>
        <v>run2</v>
      </c>
      <c r="D38" t="s">
        <v>256</v>
      </c>
      <c r="E38" s="10">
        <v>158.22784810126581</v>
      </c>
      <c r="F38" s="1">
        <v>7.1221518987341775E-3</v>
      </c>
      <c r="G38" s="10">
        <f>VLOOKUP(A38,'[1]NTP Metadata'!$A$2:$U$2501,10,FALSE)</f>
        <v>158.22784810126581</v>
      </c>
      <c r="H38">
        <v>3</v>
      </c>
      <c r="I38" t="s">
        <v>3</v>
      </c>
      <c r="J38" t="s">
        <v>1551</v>
      </c>
      <c r="K38" t="s">
        <v>1552</v>
      </c>
      <c r="L38" t="s">
        <v>244</v>
      </c>
      <c r="M38" t="s">
        <v>39</v>
      </c>
      <c r="N38">
        <v>16</v>
      </c>
      <c r="O38">
        <v>0</v>
      </c>
      <c r="P38">
        <v>4.3750000000000001E-4</v>
      </c>
      <c r="Q38">
        <v>3.0000000000000001E-3</v>
      </c>
      <c r="R38">
        <v>16</v>
      </c>
      <c r="S38">
        <v>0</v>
      </c>
      <c r="T38">
        <v>6.2500000000000001E-5</v>
      </c>
      <c r="U38">
        <v>1E-3</v>
      </c>
      <c r="V38" s="1" t="str">
        <f t="shared" si="2"/>
        <v>AFF-HTT-R1-P1-0H_D5_1_2020y08m31d_11h01m.tif</v>
      </c>
      <c r="W38" s="1" t="str">
        <f t="shared" si="3"/>
        <v>AFF-HTT-R2-P1-0H_D5_1_2020y09m07d_11h19m.tif</v>
      </c>
      <c r="X38" t="str">
        <f t="shared" si="4"/>
        <v>C:\Users\arpit.tandon\Desktop\Images AFFFs\RUN1 HTT\Plate 1 - 0hour\AFF-HTT-R1-P1-0H_D5_1_2020y08m31d_11h01m.tif</v>
      </c>
      <c r="Y38" t="str">
        <f t="shared" si="5"/>
        <v>C:\Users\arpit.tandon\Desktop\Images AFFFs\RUN2 HTT\Plate 1 - 0hour\AFF-HTT-R2-P1-0H_D5_1_2020y09m07d_11h19m.tif</v>
      </c>
    </row>
    <row r="39" spans="1:25" x14ac:dyDescent="0.45">
      <c r="A39" t="s">
        <v>340</v>
      </c>
      <c r="B39" s="2" t="str">
        <f t="shared" si="0"/>
        <v>run1</v>
      </c>
      <c r="C39" s="2" t="str">
        <f t="shared" si="1"/>
        <v>run2</v>
      </c>
      <c r="D39" t="s">
        <v>256</v>
      </c>
      <c r="E39" s="10">
        <v>158.22784810126581</v>
      </c>
      <c r="F39" s="1">
        <v>7.1221518987341775E-3</v>
      </c>
      <c r="G39" s="10">
        <f>VLOOKUP(A39,'[1]NTP Metadata'!$A$2:$U$2501,10,FALSE)</f>
        <v>158.22784810126581</v>
      </c>
      <c r="H39">
        <v>4</v>
      </c>
      <c r="I39" t="s">
        <v>3</v>
      </c>
      <c r="J39" t="s">
        <v>1551</v>
      </c>
      <c r="K39" t="s">
        <v>1552</v>
      </c>
      <c r="L39" t="s">
        <v>244</v>
      </c>
      <c r="M39" t="s">
        <v>40</v>
      </c>
      <c r="N39">
        <v>16</v>
      </c>
      <c r="O39">
        <v>0</v>
      </c>
      <c r="P39">
        <v>2.3749999999999999E-3</v>
      </c>
      <c r="Q39">
        <v>1.6E-2</v>
      </c>
      <c r="R39">
        <v>16</v>
      </c>
      <c r="S39">
        <v>0</v>
      </c>
      <c r="T39">
        <v>6.2500000000000001E-5</v>
      </c>
      <c r="U39">
        <v>1E-3</v>
      </c>
      <c r="V39" s="1" t="str">
        <f t="shared" si="2"/>
        <v>AFF-HTT-R1-P1-0H_D6_1_2020y08m31d_11h01m.tif</v>
      </c>
      <c r="W39" s="1" t="str">
        <f t="shared" si="3"/>
        <v>AFF-HTT-R2-P1-0H_D6_1_2020y09m07d_11h19m.tif</v>
      </c>
      <c r="X39" t="str">
        <f t="shared" si="4"/>
        <v>C:\Users\arpit.tandon\Desktop\Images AFFFs\RUN1 HTT\Plate 1 - 0hour\AFF-HTT-R1-P1-0H_D6_1_2020y08m31d_11h01m.tif</v>
      </c>
      <c r="Y39" t="str">
        <f t="shared" si="5"/>
        <v>C:\Users\arpit.tandon\Desktop\Images AFFFs\RUN2 HTT\Plate 1 - 0hour\AFF-HTT-R2-P1-0H_D6_1_2020y09m07d_11h19m.tif</v>
      </c>
    </row>
    <row r="40" spans="1:25" x14ac:dyDescent="0.45">
      <c r="A40" t="s">
        <v>341</v>
      </c>
      <c r="B40" s="2" t="str">
        <f t="shared" si="0"/>
        <v>run1</v>
      </c>
      <c r="C40" s="2" t="str">
        <f t="shared" si="1"/>
        <v>run2</v>
      </c>
      <c r="D40" t="s">
        <v>256</v>
      </c>
      <c r="E40" s="10">
        <v>50.072103829514496</v>
      </c>
      <c r="F40" s="1">
        <v>2.2538455375741067E-3</v>
      </c>
      <c r="G40" s="10">
        <f>VLOOKUP(A40,'[1]NTP Metadata'!$A$2:$U$2501,10,FALSE)</f>
        <v>50.072103829514496</v>
      </c>
      <c r="H40">
        <v>3</v>
      </c>
      <c r="I40" t="s">
        <v>3</v>
      </c>
      <c r="J40" t="s">
        <v>1551</v>
      </c>
      <c r="K40" t="s">
        <v>1552</v>
      </c>
      <c r="L40" t="s">
        <v>244</v>
      </c>
      <c r="M40" t="s">
        <v>41</v>
      </c>
      <c r="N40">
        <v>16</v>
      </c>
      <c r="O40">
        <v>0</v>
      </c>
      <c r="P40">
        <v>4.6874999999999998E-3</v>
      </c>
      <c r="Q40">
        <v>2.8000000000000001E-2</v>
      </c>
      <c r="R40">
        <v>16</v>
      </c>
      <c r="S40">
        <v>0</v>
      </c>
      <c r="T40">
        <v>1.875E-4</v>
      </c>
      <c r="U40">
        <v>2E-3</v>
      </c>
      <c r="V40" s="1" t="str">
        <f t="shared" si="2"/>
        <v>AFF-HTT-R1-P1-0H_D7_1_2020y08m31d_11h01m.tif</v>
      </c>
      <c r="W40" s="1" t="str">
        <f t="shared" si="3"/>
        <v>AFF-HTT-R2-P1-0H_D7_1_2020y09m07d_11h19m.tif</v>
      </c>
      <c r="X40" t="str">
        <f t="shared" si="4"/>
        <v>C:\Users\arpit.tandon\Desktop\Images AFFFs\RUN1 HTT\Plate 1 - 0hour\AFF-HTT-R1-P1-0H_D7_1_2020y08m31d_11h01m.tif</v>
      </c>
      <c r="Y40" t="str">
        <f t="shared" si="5"/>
        <v>C:\Users\arpit.tandon\Desktop\Images AFFFs\RUN2 HTT\Plate 1 - 0hour\AFF-HTT-R2-P1-0H_D7_1_2020y09m07d_11h19m.tif</v>
      </c>
    </row>
    <row r="41" spans="1:25" x14ac:dyDescent="0.45">
      <c r="A41" t="s">
        <v>342</v>
      </c>
      <c r="B41" s="2" t="str">
        <f t="shared" si="0"/>
        <v>run1</v>
      </c>
      <c r="C41" s="2" t="str">
        <f t="shared" si="1"/>
        <v>run2</v>
      </c>
      <c r="D41" t="s">
        <v>256</v>
      </c>
      <c r="E41" s="10">
        <v>50.072103829514496</v>
      </c>
      <c r="F41" s="1">
        <v>2.2538455375741067E-3</v>
      </c>
      <c r="G41" s="10">
        <f>VLOOKUP(A41,'[1]NTP Metadata'!$A$2:$U$2501,10,FALSE)</f>
        <v>50.072103829514496</v>
      </c>
      <c r="H41">
        <v>4</v>
      </c>
      <c r="I41" t="s">
        <v>3</v>
      </c>
      <c r="J41" t="s">
        <v>1551</v>
      </c>
      <c r="K41" t="s">
        <v>1552</v>
      </c>
      <c r="L41" t="s">
        <v>244</v>
      </c>
      <c r="M41" t="s">
        <v>42</v>
      </c>
      <c r="N41">
        <v>16</v>
      </c>
      <c r="O41">
        <v>0</v>
      </c>
      <c r="P41">
        <v>1.5625000000000001E-3</v>
      </c>
      <c r="Q41">
        <v>1.7999999999999999E-2</v>
      </c>
      <c r="R41">
        <v>16</v>
      </c>
      <c r="S41">
        <v>0</v>
      </c>
      <c r="T41">
        <v>6.2500000000000001E-5</v>
      </c>
      <c r="U41">
        <v>1E-3</v>
      </c>
      <c r="V41" s="1" t="str">
        <f t="shared" si="2"/>
        <v>AFF-HTT-R1-P1-0H_D8_1_2020y08m31d_11h01m.tif</v>
      </c>
      <c r="W41" s="1" t="str">
        <f t="shared" si="3"/>
        <v>AFF-HTT-R2-P1-0H_D8_1_2020y09m07d_11h19m.tif</v>
      </c>
      <c r="X41" t="str">
        <f t="shared" si="4"/>
        <v>C:\Users\arpit.tandon\Desktop\Images AFFFs\RUN1 HTT\Plate 1 - 0hour\AFF-HTT-R1-P1-0H_D8_1_2020y08m31d_11h01m.tif</v>
      </c>
      <c r="Y41" t="str">
        <f t="shared" si="5"/>
        <v>C:\Users\arpit.tandon\Desktop\Images AFFFs\RUN2 HTT\Plate 1 - 0hour\AFF-HTT-R2-P1-0H_D8_1_2020y09m07d_11h19m.tif</v>
      </c>
    </row>
    <row r="42" spans="1:25" x14ac:dyDescent="0.45">
      <c r="A42" t="s">
        <v>343</v>
      </c>
      <c r="B42" s="2" t="str">
        <f t="shared" si="0"/>
        <v>run1</v>
      </c>
      <c r="C42" s="2" t="str">
        <f t="shared" si="1"/>
        <v>run2</v>
      </c>
      <c r="D42" t="s">
        <v>256</v>
      </c>
      <c r="E42" s="10">
        <v>15.84560247769446</v>
      </c>
      <c r="F42" s="1">
        <v>7.1324225872598302E-4</v>
      </c>
      <c r="G42" s="10">
        <f>VLOOKUP(A42,'[1]NTP Metadata'!$A$2:$U$2501,10,FALSE)</f>
        <v>15.84560247769446</v>
      </c>
      <c r="H42">
        <v>3</v>
      </c>
      <c r="I42" t="s">
        <v>3</v>
      </c>
      <c r="J42" t="s">
        <v>1551</v>
      </c>
      <c r="K42" t="s">
        <v>1552</v>
      </c>
      <c r="L42" t="s">
        <v>244</v>
      </c>
      <c r="M42" t="s">
        <v>43</v>
      </c>
      <c r="N42">
        <v>16</v>
      </c>
      <c r="O42">
        <v>0</v>
      </c>
      <c r="P42">
        <v>1.0625000000000001E-3</v>
      </c>
      <c r="Q42">
        <v>4.0000000000000001E-3</v>
      </c>
      <c r="R42">
        <v>16</v>
      </c>
      <c r="S42">
        <v>0</v>
      </c>
      <c r="T42">
        <v>2.5000000000000001E-4</v>
      </c>
      <c r="U42">
        <v>3.0000000000000001E-3</v>
      </c>
      <c r="V42" s="1" t="str">
        <f t="shared" si="2"/>
        <v>AFF-HTT-R1-P1-0H_D9_1_2020y08m31d_11h01m.tif</v>
      </c>
      <c r="W42" s="1" t="str">
        <f t="shared" si="3"/>
        <v>AFF-HTT-R2-P1-0H_D9_1_2020y09m07d_11h19m.tif</v>
      </c>
      <c r="X42" t="str">
        <f t="shared" si="4"/>
        <v>C:\Users\arpit.tandon\Desktop\Images AFFFs\RUN1 HTT\Plate 1 - 0hour\AFF-HTT-R1-P1-0H_D9_1_2020y08m31d_11h01m.tif</v>
      </c>
      <c r="Y42" t="str">
        <f t="shared" si="5"/>
        <v>C:\Users\arpit.tandon\Desktop\Images AFFFs\RUN2 HTT\Plate 1 - 0hour\AFF-HTT-R2-P1-0H_D9_1_2020y09m07d_11h19m.tif</v>
      </c>
    </row>
    <row r="43" spans="1:25" x14ac:dyDescent="0.45">
      <c r="A43" t="s">
        <v>344</v>
      </c>
      <c r="B43" s="2" t="str">
        <f t="shared" si="0"/>
        <v>run1</v>
      </c>
      <c r="C43" s="2" t="str">
        <f t="shared" si="1"/>
        <v>run2</v>
      </c>
      <c r="D43" t="s">
        <v>258</v>
      </c>
      <c r="E43" s="10">
        <v>15.84560247769446</v>
      </c>
      <c r="F43" s="1">
        <v>6.959705520252961E-4</v>
      </c>
      <c r="G43" s="10">
        <f>VLOOKUP(A43,'[1]NTP Metadata'!$A$2:$U$2501,10,FALSE)</f>
        <v>15.84560247769446</v>
      </c>
      <c r="H43">
        <v>2</v>
      </c>
      <c r="I43" t="s">
        <v>3</v>
      </c>
      <c r="J43" t="s">
        <v>1551</v>
      </c>
      <c r="K43" t="s">
        <v>1552</v>
      </c>
      <c r="L43" t="s">
        <v>244</v>
      </c>
      <c r="M43" t="s">
        <v>44</v>
      </c>
      <c r="N43">
        <v>16</v>
      </c>
      <c r="O43">
        <v>0</v>
      </c>
      <c r="P43">
        <v>9.3749999999999997E-4</v>
      </c>
      <c r="Q43">
        <v>4.0000000000000001E-3</v>
      </c>
      <c r="R43">
        <v>16</v>
      </c>
      <c r="S43">
        <v>0</v>
      </c>
      <c r="T43">
        <v>8.1249999999999996E-4</v>
      </c>
      <c r="U43">
        <v>1.2E-2</v>
      </c>
      <c r="V43" s="1" t="str">
        <f t="shared" si="2"/>
        <v>AFF-HTT-R1-P1-0H_E10_1_2020y08m31d_11h01m.tif</v>
      </c>
      <c r="W43" s="1" t="str">
        <f t="shared" si="3"/>
        <v>AFF-HTT-R2-P1-0H_E10_1_2020y09m07d_11h19m.tif</v>
      </c>
      <c r="X43" t="str">
        <f t="shared" si="4"/>
        <v>C:\Users\arpit.tandon\Desktop\Images AFFFs\RUN1 HTT\Plate 1 - 0hour\AFF-HTT-R1-P1-0H_E10_1_2020y08m31d_11h01m.tif</v>
      </c>
      <c r="Y43" t="str">
        <f t="shared" si="5"/>
        <v>C:\Users\arpit.tandon\Desktop\Images AFFFs\RUN2 HTT\Plate 1 - 0hour\AFF-HTT-R2-P1-0H_E10_1_2020y09m07d_11h19m.tif</v>
      </c>
    </row>
    <row r="44" spans="1:25" x14ac:dyDescent="0.45">
      <c r="A44" t="s">
        <v>345</v>
      </c>
      <c r="B44" s="2" t="str">
        <f t="shared" si="0"/>
        <v>run1</v>
      </c>
      <c r="C44" s="2" t="str">
        <f t="shared" si="1"/>
        <v>run2</v>
      </c>
      <c r="D44" t="s">
        <v>258</v>
      </c>
      <c r="E44" s="10">
        <v>5.0144311638273606</v>
      </c>
      <c r="F44" s="1">
        <v>2.2024384557762537E-4</v>
      </c>
      <c r="G44" s="10">
        <f>VLOOKUP(A44,'[1]NTP Metadata'!$A$2:$U$2501,10,FALSE)</f>
        <v>5.0144311638273606</v>
      </c>
      <c r="H44">
        <v>1</v>
      </c>
      <c r="I44" t="s">
        <v>3</v>
      </c>
      <c r="J44" t="s">
        <v>1551</v>
      </c>
      <c r="K44" t="s">
        <v>1552</v>
      </c>
      <c r="L44" t="s">
        <v>244</v>
      </c>
      <c r="M44" t="s">
        <v>45</v>
      </c>
      <c r="N44">
        <v>16</v>
      </c>
      <c r="O44">
        <v>0</v>
      </c>
      <c r="P44">
        <v>1.0625000000000001E-3</v>
      </c>
      <c r="Q44">
        <v>4.0000000000000001E-3</v>
      </c>
      <c r="R44">
        <v>16</v>
      </c>
      <c r="S44">
        <v>0</v>
      </c>
      <c r="T44">
        <v>0</v>
      </c>
      <c r="U44">
        <v>0</v>
      </c>
      <c r="V44" s="1" t="str">
        <f t="shared" si="2"/>
        <v>AFF-HTT-R1-P1-0H_E11_1_2020y08m31d_11h01m.tif</v>
      </c>
      <c r="W44" s="1" t="str">
        <f t="shared" si="3"/>
        <v>AFF-HTT-R2-P1-0H_E11_1_2020y09m07d_11h19m.tif</v>
      </c>
      <c r="X44" t="str">
        <f t="shared" si="4"/>
        <v>C:\Users\arpit.tandon\Desktop\Images AFFFs\RUN1 HTT\Plate 1 - 0hour\AFF-HTT-R1-P1-0H_E11_1_2020y08m31d_11h01m.tif</v>
      </c>
      <c r="Y44" t="str">
        <f t="shared" si="5"/>
        <v>C:\Users\arpit.tandon\Desktop\Images AFFFs\RUN2 HTT\Plate 1 - 0hour\AFF-HTT-R2-P1-0H_E11_1_2020y09m07d_11h19m.tif</v>
      </c>
    </row>
    <row r="45" spans="1:25" x14ac:dyDescent="0.45">
      <c r="A45" t="s">
        <v>346</v>
      </c>
      <c r="B45" s="2" t="str">
        <f t="shared" si="0"/>
        <v>run1</v>
      </c>
      <c r="C45" s="2" t="str">
        <f t="shared" si="1"/>
        <v>run2</v>
      </c>
      <c r="D45" t="s">
        <v>258</v>
      </c>
      <c r="E45" s="10">
        <v>5.0144311638273606</v>
      </c>
      <c r="F45" s="1">
        <v>2.2024384557762537E-4</v>
      </c>
      <c r="G45" s="10">
        <f>VLOOKUP(A45,'[1]NTP Metadata'!$A$2:$U$2501,10,FALSE)</f>
        <v>5.0144311638273606</v>
      </c>
      <c r="H45">
        <v>2</v>
      </c>
      <c r="I45" t="s">
        <v>3</v>
      </c>
      <c r="J45" t="s">
        <v>1551</v>
      </c>
      <c r="K45" t="s">
        <v>1552</v>
      </c>
      <c r="L45" t="s">
        <v>244</v>
      </c>
      <c r="M45" t="s">
        <v>46</v>
      </c>
      <c r="N45">
        <v>16</v>
      </c>
      <c r="O45">
        <v>0</v>
      </c>
      <c r="P45">
        <v>2.1562499999999998E-2</v>
      </c>
      <c r="Q45">
        <v>0.23100000000000001</v>
      </c>
      <c r="R45">
        <v>16</v>
      </c>
      <c r="S45">
        <v>0</v>
      </c>
      <c r="T45">
        <v>0</v>
      </c>
      <c r="U45">
        <v>0</v>
      </c>
      <c r="V45" s="1" t="str">
        <f t="shared" si="2"/>
        <v>AFF-HTT-R1-P1-0H_E12_1_2020y08m31d_11h01m.tif</v>
      </c>
      <c r="W45" s="1" t="str">
        <f t="shared" si="3"/>
        <v>AFF-HTT-R2-P1-0H_E12_1_2020y09m07d_11h19m.tif</v>
      </c>
      <c r="X45" t="str">
        <f t="shared" si="4"/>
        <v>C:\Users\arpit.tandon\Desktop\Images AFFFs\RUN1 HTT\Plate 1 - 0hour\AFF-HTT-R1-P1-0H_E12_1_2020y08m31d_11h01m.tif</v>
      </c>
      <c r="Y45" t="str">
        <f t="shared" si="5"/>
        <v>C:\Users\arpit.tandon\Desktop\Images AFFFs\RUN2 HTT\Plate 1 - 0hour\AFF-HTT-R2-P1-0H_E12_1_2020y09m07d_11h19m.tif</v>
      </c>
    </row>
    <row r="46" spans="1:25" x14ac:dyDescent="0.45">
      <c r="A46" t="s">
        <v>347</v>
      </c>
      <c r="B46" s="2" t="str">
        <f t="shared" si="0"/>
        <v>run1</v>
      </c>
      <c r="C46" s="2" t="str">
        <f t="shared" si="1"/>
        <v>run2</v>
      </c>
      <c r="D46" t="s">
        <v>257</v>
      </c>
      <c r="E46" s="10">
        <v>0</v>
      </c>
      <c r="F46" s="10">
        <v>0</v>
      </c>
      <c r="G46" s="10">
        <f>VLOOKUP(A46,'[1]NTP Metadata'!$A$2:$U$2501,10,FALSE)</f>
        <v>0</v>
      </c>
      <c r="H46">
        <v>1</v>
      </c>
      <c r="I46" t="s">
        <v>3</v>
      </c>
      <c r="J46" t="s">
        <v>1551</v>
      </c>
      <c r="K46" t="s">
        <v>1552</v>
      </c>
      <c r="L46" t="s">
        <v>244</v>
      </c>
      <c r="M46" t="s">
        <v>47</v>
      </c>
      <c r="N46">
        <v>16</v>
      </c>
      <c r="O46">
        <v>0</v>
      </c>
      <c r="P46">
        <v>2.5000000000000001E-4</v>
      </c>
      <c r="Q46">
        <v>1E-3</v>
      </c>
      <c r="R46">
        <v>16</v>
      </c>
      <c r="S46">
        <v>0</v>
      </c>
      <c r="T46">
        <v>0</v>
      </c>
      <c r="U46">
        <v>0</v>
      </c>
      <c r="V46" s="1" t="str">
        <f t="shared" si="2"/>
        <v>AFF-HTT-R1-P1-0H_E13_1_2020y08m31d_11h01m.tif</v>
      </c>
      <c r="W46" s="1" t="str">
        <f t="shared" si="3"/>
        <v>AFF-HTT-R2-P1-0H_E13_1_2020y09m07d_11h19m.tif</v>
      </c>
      <c r="X46" t="str">
        <f t="shared" si="4"/>
        <v>C:\Users\arpit.tandon\Desktop\Images AFFFs\RUN1 HTT\Plate 1 - 0hour\AFF-HTT-R1-P1-0H_E13_1_2020y08m31d_11h01m.tif</v>
      </c>
      <c r="Y46" t="str">
        <f t="shared" si="5"/>
        <v>C:\Users\arpit.tandon\Desktop\Images AFFFs\RUN2 HTT\Plate 1 - 0hour\AFF-HTT-R2-P1-0H_E13_1_2020y09m07d_11h19m.tif</v>
      </c>
    </row>
    <row r="47" spans="1:25" x14ac:dyDescent="0.45">
      <c r="A47" t="s">
        <v>348</v>
      </c>
      <c r="B47" s="2" t="str">
        <f t="shared" si="0"/>
        <v>run1</v>
      </c>
      <c r="C47" s="2" t="str">
        <f t="shared" si="1"/>
        <v>run2</v>
      </c>
      <c r="D47" t="s">
        <v>257</v>
      </c>
      <c r="E47" s="10">
        <v>0</v>
      </c>
      <c r="F47" s="10">
        <v>0</v>
      </c>
      <c r="G47" s="10">
        <f>VLOOKUP(A47,'[1]NTP Metadata'!$A$2:$U$2501,10,FALSE)</f>
        <v>0</v>
      </c>
      <c r="H47">
        <v>2</v>
      </c>
      <c r="I47" t="s">
        <v>3</v>
      </c>
      <c r="J47" t="s">
        <v>1551</v>
      </c>
      <c r="K47" t="s">
        <v>1552</v>
      </c>
      <c r="L47" t="s">
        <v>244</v>
      </c>
      <c r="M47" t="s">
        <v>48</v>
      </c>
      <c r="N47">
        <v>16</v>
      </c>
      <c r="O47">
        <v>0</v>
      </c>
      <c r="P47">
        <v>8.6875000000000008E-3</v>
      </c>
      <c r="Q47">
        <v>0.112</v>
      </c>
      <c r="R47">
        <v>16</v>
      </c>
      <c r="S47">
        <v>0</v>
      </c>
      <c r="T47">
        <v>1.25E-4</v>
      </c>
      <c r="U47">
        <v>1E-3</v>
      </c>
      <c r="V47" s="1" t="str">
        <f t="shared" si="2"/>
        <v>AFF-HTT-R1-P1-0H_E14_1_2020y08m31d_11h01m.tif</v>
      </c>
      <c r="W47" s="1" t="str">
        <f t="shared" si="3"/>
        <v>AFF-HTT-R2-P1-0H_E14_1_2020y09m07d_11h19m.tif</v>
      </c>
      <c r="X47" t="str">
        <f t="shared" si="4"/>
        <v>C:\Users\arpit.tandon\Desktop\Images AFFFs\RUN1 HTT\Plate 1 - 0hour\AFF-HTT-R1-P1-0H_E14_1_2020y08m31d_11h01m.tif</v>
      </c>
      <c r="Y47" t="str">
        <f t="shared" si="5"/>
        <v>C:\Users\arpit.tandon\Desktop\Images AFFFs\RUN2 HTT\Plate 1 - 0hour\AFF-HTT-R2-P1-0H_E14_1_2020y09m07d_11h19m.tif</v>
      </c>
    </row>
    <row r="48" spans="1:25" x14ac:dyDescent="0.45">
      <c r="A48" t="s">
        <v>349</v>
      </c>
      <c r="B48" s="2" t="str">
        <f t="shared" si="0"/>
        <v>run1</v>
      </c>
      <c r="C48" s="2" t="str">
        <f t="shared" si="1"/>
        <v>run2</v>
      </c>
      <c r="D48" t="s">
        <v>258</v>
      </c>
      <c r="E48" s="10">
        <v>1.5868453050086584</v>
      </c>
      <c r="F48" s="1">
        <v>6.9697419486590314E-5</v>
      </c>
      <c r="G48" s="10">
        <f>VLOOKUP(A48,'[1]NTP Metadata'!$A$2:$U$2501,10,FALSE)</f>
        <v>1.5868453050086584</v>
      </c>
      <c r="H48">
        <v>1</v>
      </c>
      <c r="I48" t="s">
        <v>3</v>
      </c>
      <c r="J48" t="s">
        <v>1551</v>
      </c>
      <c r="K48" t="s">
        <v>1552</v>
      </c>
      <c r="L48" t="s">
        <v>244</v>
      </c>
      <c r="M48" t="s">
        <v>49</v>
      </c>
      <c r="N48">
        <v>16</v>
      </c>
      <c r="O48">
        <v>0</v>
      </c>
      <c r="P48">
        <v>1.75E-3</v>
      </c>
      <c r="Q48">
        <v>7.0000000000000001E-3</v>
      </c>
      <c r="R48">
        <v>16</v>
      </c>
      <c r="S48">
        <v>0</v>
      </c>
      <c r="T48">
        <v>3.7500000000000001E-4</v>
      </c>
      <c r="U48">
        <v>5.0000000000000001E-3</v>
      </c>
      <c r="V48" s="1" t="str">
        <f t="shared" si="2"/>
        <v>AFF-HTT-R1-P1-0H_E15_1_2020y08m31d_11h01m.tif</v>
      </c>
      <c r="W48" s="1" t="str">
        <f t="shared" si="3"/>
        <v>AFF-HTT-R2-P1-0H_E15_1_2020y09m07d_11h19m.tif</v>
      </c>
      <c r="X48" t="str">
        <f t="shared" si="4"/>
        <v>C:\Users\arpit.tandon\Desktop\Images AFFFs\RUN1 HTT\Plate 1 - 0hour\AFF-HTT-R1-P1-0H_E15_1_2020y08m31d_11h01m.tif</v>
      </c>
      <c r="Y48" t="str">
        <f t="shared" si="5"/>
        <v>C:\Users\arpit.tandon\Desktop\Images AFFFs\RUN2 HTT\Plate 1 - 0hour\AFF-HTT-R2-P1-0H_E15_1_2020y09m07d_11h19m.tif</v>
      </c>
    </row>
    <row r="49" spans="1:25" x14ac:dyDescent="0.45">
      <c r="A49" t="s">
        <v>350</v>
      </c>
      <c r="B49" s="2" t="str">
        <f t="shared" si="0"/>
        <v>run1</v>
      </c>
      <c r="C49" s="2" t="str">
        <f t="shared" si="1"/>
        <v>run2</v>
      </c>
      <c r="D49" t="s">
        <v>258</v>
      </c>
      <c r="E49" s="10">
        <v>1.5868453050086584</v>
      </c>
      <c r="F49" s="1">
        <v>6.9697419486590314E-5</v>
      </c>
      <c r="G49" s="10">
        <f>VLOOKUP(A49,'[1]NTP Metadata'!$A$2:$U$2501,10,FALSE)</f>
        <v>1.5868453050086584</v>
      </c>
      <c r="H49">
        <v>2</v>
      </c>
      <c r="I49" t="s">
        <v>3</v>
      </c>
      <c r="J49" t="s">
        <v>1551</v>
      </c>
      <c r="K49" t="s">
        <v>1552</v>
      </c>
      <c r="L49" t="s">
        <v>244</v>
      </c>
      <c r="M49" t="s">
        <v>50</v>
      </c>
      <c r="N49">
        <v>16</v>
      </c>
      <c r="O49">
        <v>0</v>
      </c>
      <c r="P49">
        <v>1.9375E-3</v>
      </c>
      <c r="Q49">
        <v>8.9999999999999993E-3</v>
      </c>
      <c r="R49">
        <v>16</v>
      </c>
      <c r="S49">
        <v>0</v>
      </c>
      <c r="T49">
        <v>6.2500000000000001E-5</v>
      </c>
      <c r="U49">
        <v>1E-3</v>
      </c>
      <c r="V49" s="1" t="str">
        <f t="shared" si="2"/>
        <v>AFF-HTT-R1-P1-0H_E16_1_2020y08m31d_11h01m.tif</v>
      </c>
      <c r="W49" s="1" t="str">
        <f t="shared" si="3"/>
        <v>AFF-HTT-R2-P1-0H_E16_1_2020y09m07d_11h19m.tif</v>
      </c>
      <c r="X49" t="str">
        <f t="shared" si="4"/>
        <v>C:\Users\arpit.tandon\Desktop\Images AFFFs\RUN1 HTT\Plate 1 - 0hour\AFF-HTT-R1-P1-0H_E16_1_2020y08m31d_11h01m.tif</v>
      </c>
      <c r="Y49" t="str">
        <f t="shared" si="5"/>
        <v>C:\Users\arpit.tandon\Desktop\Images AFFFs\RUN2 HTT\Plate 1 - 0hour\AFF-HTT-R2-P1-0H_E16_1_2020y09m07d_11h19m.tif</v>
      </c>
    </row>
    <row r="50" spans="1:25" x14ac:dyDescent="0.45">
      <c r="A50" t="s">
        <v>351</v>
      </c>
      <c r="B50" s="2" t="str">
        <f t="shared" si="0"/>
        <v>run1</v>
      </c>
      <c r="C50" s="2" t="str">
        <f t="shared" si="1"/>
        <v>run2</v>
      </c>
      <c r="D50" t="s">
        <v>258</v>
      </c>
      <c r="E50" s="10">
        <v>0.50216623576223363</v>
      </c>
      <c r="F50" s="1">
        <v>2.2056145407148826E-5</v>
      </c>
      <c r="G50" s="10">
        <f>VLOOKUP(A50,'[1]NTP Metadata'!$A$2:$U$2501,10,FALSE)</f>
        <v>0.50216623576223363</v>
      </c>
      <c r="H50">
        <v>1</v>
      </c>
      <c r="I50" t="s">
        <v>3</v>
      </c>
      <c r="J50" t="s">
        <v>1551</v>
      </c>
      <c r="K50" t="s">
        <v>1552</v>
      </c>
      <c r="L50" t="s">
        <v>244</v>
      </c>
      <c r="M50" t="s">
        <v>51</v>
      </c>
      <c r="N50">
        <v>16</v>
      </c>
      <c r="O50">
        <v>0</v>
      </c>
      <c r="P50">
        <v>6.8749999999999996E-4</v>
      </c>
      <c r="Q50">
        <v>3.0000000000000001E-3</v>
      </c>
      <c r="R50">
        <v>16</v>
      </c>
      <c r="S50">
        <v>0</v>
      </c>
      <c r="T50">
        <v>0</v>
      </c>
      <c r="U50">
        <v>0</v>
      </c>
      <c r="V50" s="1" t="str">
        <f t="shared" si="2"/>
        <v>AFF-HTT-R1-P1-0H_E17_1_2020y08m31d_11h01m.tif</v>
      </c>
      <c r="W50" s="1" t="str">
        <f t="shared" si="3"/>
        <v>AFF-HTT-R2-P1-0H_E17_1_2020y09m07d_11h19m.tif</v>
      </c>
      <c r="X50" t="str">
        <f t="shared" si="4"/>
        <v>C:\Users\arpit.tandon\Desktop\Images AFFFs\RUN1 HTT\Plate 1 - 0hour\AFF-HTT-R1-P1-0H_E17_1_2020y08m31d_11h01m.tif</v>
      </c>
      <c r="Y50" t="str">
        <f t="shared" si="5"/>
        <v>C:\Users\arpit.tandon\Desktop\Images AFFFs\RUN2 HTT\Plate 1 - 0hour\AFF-HTT-R2-P1-0H_E17_1_2020y09m07d_11h19m.tif</v>
      </c>
    </row>
    <row r="51" spans="1:25" x14ac:dyDescent="0.45">
      <c r="A51" t="s">
        <v>352</v>
      </c>
      <c r="B51" s="2" t="str">
        <f t="shared" si="0"/>
        <v>run1</v>
      </c>
      <c r="C51" s="2" t="str">
        <f t="shared" si="1"/>
        <v>run2</v>
      </c>
      <c r="D51" t="s">
        <v>258</v>
      </c>
      <c r="E51" s="10">
        <v>0.50216623576223363</v>
      </c>
      <c r="F51" s="1">
        <v>2.2056145407148826E-5</v>
      </c>
      <c r="G51" s="10">
        <f>VLOOKUP(A51,'[1]NTP Metadata'!$A$2:$U$2501,10,FALSE)</f>
        <v>0.50216623576223363</v>
      </c>
      <c r="H51">
        <v>2</v>
      </c>
      <c r="I51" t="s">
        <v>3</v>
      </c>
      <c r="J51" t="s">
        <v>1551</v>
      </c>
      <c r="K51" t="s">
        <v>1552</v>
      </c>
      <c r="L51" t="s">
        <v>244</v>
      </c>
      <c r="M51" t="s">
        <v>52</v>
      </c>
      <c r="N51">
        <v>16</v>
      </c>
      <c r="O51">
        <v>0</v>
      </c>
      <c r="P51">
        <v>1.5625000000000001E-3</v>
      </c>
      <c r="Q51">
        <v>8.0000000000000002E-3</v>
      </c>
      <c r="R51">
        <v>16</v>
      </c>
      <c r="S51">
        <v>0</v>
      </c>
      <c r="T51">
        <v>3.7500000000000001E-4</v>
      </c>
      <c r="U51">
        <v>5.0000000000000001E-3</v>
      </c>
      <c r="V51" s="1" t="str">
        <f t="shared" si="2"/>
        <v>AFF-HTT-R1-P1-0H_E18_1_2020y08m31d_11h01m.tif</v>
      </c>
      <c r="W51" s="1" t="str">
        <f t="shared" si="3"/>
        <v>AFF-HTT-R2-P1-0H_E18_1_2020y09m07d_11h19m.tif</v>
      </c>
      <c r="X51" t="str">
        <f t="shared" si="4"/>
        <v>C:\Users\arpit.tandon\Desktop\Images AFFFs\RUN1 HTT\Plate 1 - 0hour\AFF-HTT-R1-P1-0H_E18_1_2020y08m31d_11h01m.tif</v>
      </c>
      <c r="Y51" t="str">
        <f t="shared" si="5"/>
        <v>C:\Users\arpit.tandon\Desktop\Images AFFFs\RUN2 HTT\Plate 1 - 0hour\AFF-HTT-R2-P1-0H_E18_1_2020y09m07d_11h19m.tif</v>
      </c>
    </row>
    <row r="52" spans="1:25" x14ac:dyDescent="0.45">
      <c r="A52" t="s">
        <v>353</v>
      </c>
      <c r="B52" s="2" t="str">
        <f t="shared" si="0"/>
        <v>run1</v>
      </c>
      <c r="C52" s="2" t="str">
        <f t="shared" si="1"/>
        <v>run2</v>
      </c>
      <c r="D52" t="s">
        <v>258</v>
      </c>
      <c r="E52" s="10">
        <v>0.15891336574754228</v>
      </c>
      <c r="F52" s="1">
        <v>6.9797928503635522E-6</v>
      </c>
      <c r="G52" s="10">
        <f>VLOOKUP(A52,'[1]NTP Metadata'!$A$2:$U$2501,10,FALSE)</f>
        <v>0.15891336574754228</v>
      </c>
      <c r="H52">
        <v>1</v>
      </c>
      <c r="I52" t="s">
        <v>3</v>
      </c>
      <c r="J52" t="s">
        <v>1551</v>
      </c>
      <c r="K52" t="s">
        <v>1552</v>
      </c>
      <c r="L52" t="s">
        <v>244</v>
      </c>
      <c r="M52" t="s">
        <v>53</v>
      </c>
      <c r="N52">
        <v>16</v>
      </c>
      <c r="O52">
        <v>0</v>
      </c>
      <c r="P52">
        <v>9.3749999999999997E-4</v>
      </c>
      <c r="Q52">
        <v>5.0000000000000001E-3</v>
      </c>
      <c r="R52">
        <v>16</v>
      </c>
      <c r="S52">
        <v>0</v>
      </c>
      <c r="T52">
        <v>6.2500000000000001E-5</v>
      </c>
      <c r="U52">
        <v>1E-3</v>
      </c>
      <c r="V52" s="1" t="str">
        <f t="shared" si="2"/>
        <v>AFF-HTT-R1-P1-0H_E19_1_2020y08m31d_11h01m.tif</v>
      </c>
      <c r="W52" s="1" t="str">
        <f t="shared" si="3"/>
        <v>AFF-HTT-R2-P1-0H_E19_1_2020y09m07d_11h19m.tif</v>
      </c>
      <c r="X52" t="str">
        <f t="shared" si="4"/>
        <v>C:\Users\arpit.tandon\Desktop\Images AFFFs\RUN1 HTT\Plate 1 - 0hour\AFF-HTT-R1-P1-0H_E19_1_2020y08m31d_11h01m.tif</v>
      </c>
      <c r="Y52" t="str">
        <f t="shared" si="5"/>
        <v>C:\Users\arpit.tandon\Desktop\Images AFFFs\RUN2 HTT\Plate 1 - 0hour\AFF-HTT-R2-P1-0H_E19_1_2020y09m07d_11h19m.tif</v>
      </c>
    </row>
    <row r="53" spans="1:25" x14ac:dyDescent="0.45">
      <c r="A53" t="s">
        <v>354</v>
      </c>
      <c r="B53" s="2" t="str">
        <f t="shared" si="0"/>
        <v>run1</v>
      </c>
      <c r="C53" s="2" t="str">
        <f t="shared" si="1"/>
        <v>run2</v>
      </c>
      <c r="D53" t="s">
        <v>258</v>
      </c>
      <c r="E53" s="10">
        <v>0.15891336574754228</v>
      </c>
      <c r="F53" s="1">
        <v>6.9797928503635522E-6</v>
      </c>
      <c r="G53" s="10">
        <f>VLOOKUP(A53,'[1]NTP Metadata'!$A$2:$U$2501,10,FALSE)</f>
        <v>0.15891336574754228</v>
      </c>
      <c r="H53">
        <v>2</v>
      </c>
      <c r="I53" t="s">
        <v>3</v>
      </c>
      <c r="J53" t="s">
        <v>1551</v>
      </c>
      <c r="K53" t="s">
        <v>1552</v>
      </c>
      <c r="L53" t="s">
        <v>244</v>
      </c>
      <c r="M53" t="s">
        <v>54</v>
      </c>
      <c r="N53">
        <v>16</v>
      </c>
      <c r="O53">
        <v>0</v>
      </c>
      <c r="P53">
        <v>4.8124999999999999E-3</v>
      </c>
      <c r="Q53">
        <v>6.0999999999999999E-2</v>
      </c>
      <c r="R53">
        <v>16</v>
      </c>
      <c r="S53">
        <v>0</v>
      </c>
      <c r="T53">
        <v>1.875E-4</v>
      </c>
      <c r="U53">
        <v>3.0000000000000001E-3</v>
      </c>
      <c r="V53" s="1" t="str">
        <f t="shared" si="2"/>
        <v>AFF-HTT-R1-P1-0H_E20_1_2020y08m31d_11h01m.tif</v>
      </c>
      <c r="W53" s="1" t="str">
        <f t="shared" si="3"/>
        <v>AFF-HTT-R2-P1-0H_E20_1_2020y09m07d_11h19m.tif</v>
      </c>
      <c r="X53" t="str">
        <f t="shared" si="4"/>
        <v>C:\Users\arpit.tandon\Desktop\Images AFFFs\RUN1 HTT\Plate 1 - 0hour\AFF-HTT-R1-P1-0H_E20_1_2020y08m31d_11h01m.tif</v>
      </c>
      <c r="Y53" t="str">
        <f t="shared" si="5"/>
        <v>C:\Users\arpit.tandon\Desktop\Images AFFFs\RUN2 HTT\Plate 1 - 0hour\AFF-HTT-R2-P1-0H_E20_1_2020y09m07d_11h19m.tif</v>
      </c>
    </row>
    <row r="54" spans="1:25" x14ac:dyDescent="0.45">
      <c r="A54" t="s">
        <v>355</v>
      </c>
      <c r="B54" s="2" t="str">
        <f t="shared" si="0"/>
        <v>run1</v>
      </c>
      <c r="C54" s="2" t="str">
        <f t="shared" si="1"/>
        <v>run2</v>
      </c>
      <c r="D54" t="s">
        <v>258</v>
      </c>
      <c r="E54" s="10">
        <v>5.0289039793526037E-2</v>
      </c>
      <c r="F54" s="1">
        <v>2.2087952058112507E-6</v>
      </c>
      <c r="G54" s="10">
        <f>VLOOKUP(A54,'[1]NTP Metadata'!$A$2:$U$2501,10,FALSE)</f>
        <v>5.0289039793526037E-2</v>
      </c>
      <c r="H54">
        <v>1</v>
      </c>
      <c r="I54" t="s">
        <v>3</v>
      </c>
      <c r="J54" t="s">
        <v>1551</v>
      </c>
      <c r="K54" t="s">
        <v>1552</v>
      </c>
      <c r="L54" t="s">
        <v>244</v>
      </c>
      <c r="M54" t="s">
        <v>55</v>
      </c>
      <c r="N54">
        <v>16</v>
      </c>
      <c r="O54">
        <v>0</v>
      </c>
      <c r="P54">
        <v>6.2500000000000001E-4</v>
      </c>
      <c r="Q54">
        <v>3.0000000000000001E-3</v>
      </c>
      <c r="R54">
        <v>16</v>
      </c>
      <c r="S54">
        <v>0</v>
      </c>
      <c r="T54">
        <v>3.1250000000000001E-4</v>
      </c>
      <c r="U54">
        <v>3.0000000000000001E-3</v>
      </c>
      <c r="V54" s="1" t="str">
        <f t="shared" si="2"/>
        <v>AFF-HTT-R1-P1-0H_E21_1_2020y08m31d_11h01m.tif</v>
      </c>
      <c r="W54" s="1" t="str">
        <f t="shared" si="3"/>
        <v>AFF-HTT-R2-P1-0H_E21_1_2020y09m07d_11h19m.tif</v>
      </c>
      <c r="X54" t="str">
        <f t="shared" si="4"/>
        <v>C:\Users\arpit.tandon\Desktop\Images AFFFs\RUN1 HTT\Plate 1 - 0hour\AFF-HTT-R1-P1-0H_E21_1_2020y08m31d_11h01m.tif</v>
      </c>
      <c r="Y54" t="str">
        <f t="shared" si="5"/>
        <v>C:\Users\arpit.tandon\Desktop\Images AFFFs\RUN2 HTT\Plate 1 - 0hour\AFF-HTT-R2-P1-0H_E21_1_2020y09m07d_11h19m.tif</v>
      </c>
    </row>
    <row r="55" spans="1:25" x14ac:dyDescent="0.45">
      <c r="A55" t="s">
        <v>356</v>
      </c>
      <c r="B55" s="2" t="str">
        <f t="shared" si="0"/>
        <v>run1</v>
      </c>
      <c r="C55" s="2" t="str">
        <f t="shared" si="1"/>
        <v>run2</v>
      </c>
      <c r="D55" t="s">
        <v>258</v>
      </c>
      <c r="E55" s="10">
        <v>5.0289039793526037E-2</v>
      </c>
      <c r="F55" s="1">
        <v>2.2087952058112507E-6</v>
      </c>
      <c r="G55" s="10">
        <f>VLOOKUP(A55,'[1]NTP Metadata'!$A$2:$U$2501,10,FALSE)</f>
        <v>5.0289039793526037E-2</v>
      </c>
      <c r="H55">
        <v>2</v>
      </c>
      <c r="I55" t="s">
        <v>3</v>
      </c>
      <c r="J55" t="s">
        <v>1551</v>
      </c>
      <c r="K55" t="s">
        <v>1552</v>
      </c>
      <c r="L55" t="s">
        <v>244</v>
      </c>
      <c r="M55" t="s">
        <v>56</v>
      </c>
      <c r="N55">
        <v>16</v>
      </c>
      <c r="O55">
        <v>0</v>
      </c>
      <c r="P55">
        <v>3.7500000000000001E-4</v>
      </c>
      <c r="Q55">
        <v>2E-3</v>
      </c>
      <c r="R55">
        <v>16</v>
      </c>
      <c r="S55">
        <v>0</v>
      </c>
      <c r="T55">
        <v>0</v>
      </c>
      <c r="U55">
        <v>0</v>
      </c>
      <c r="V55" s="1" t="str">
        <f t="shared" si="2"/>
        <v>AFF-HTT-R1-P1-0H_E22_1_2020y08m31d_11h01m.tif</v>
      </c>
      <c r="W55" s="1" t="str">
        <f t="shared" si="3"/>
        <v>AFF-HTT-R2-P1-0H_E22_1_2020y09m07d_11h19m.tif</v>
      </c>
      <c r="X55" t="str">
        <f t="shared" si="4"/>
        <v>C:\Users\arpit.tandon\Desktop\Images AFFFs\RUN1 HTT\Plate 1 - 0hour\AFF-HTT-R1-P1-0H_E22_1_2020y08m31d_11h01m.tif</v>
      </c>
      <c r="Y55" t="str">
        <f t="shared" si="5"/>
        <v>C:\Users\arpit.tandon\Desktop\Images AFFFs\RUN2 HTT\Plate 1 - 0hour\AFF-HTT-R2-P1-0H_E22_1_2020y09m07d_11h19m.tif</v>
      </c>
    </row>
    <row r="56" spans="1:25" x14ac:dyDescent="0.45">
      <c r="A56" t="s">
        <v>357</v>
      </c>
      <c r="B56" s="2" t="str">
        <f t="shared" si="0"/>
        <v>run1</v>
      </c>
      <c r="C56" s="2" t="str">
        <f t="shared" si="1"/>
        <v>run2</v>
      </c>
      <c r="D56" t="s">
        <v>258</v>
      </c>
      <c r="E56" s="10">
        <v>500</v>
      </c>
      <c r="F56" s="1">
        <v>2.1961000000000001E-2</v>
      </c>
      <c r="G56" s="10">
        <f>VLOOKUP(A56,'[1]NTP Metadata'!$A$2:$U$2501,10,FALSE)</f>
        <v>500</v>
      </c>
      <c r="H56">
        <v>1</v>
      </c>
      <c r="I56" t="s">
        <v>3</v>
      </c>
      <c r="J56" t="s">
        <v>1551</v>
      </c>
      <c r="K56" t="s">
        <v>1552</v>
      </c>
      <c r="L56" t="s">
        <v>244</v>
      </c>
      <c r="M56" t="s">
        <v>57</v>
      </c>
      <c r="N56">
        <v>16</v>
      </c>
      <c r="O56">
        <v>0</v>
      </c>
      <c r="P56">
        <v>1.1249999999999999E-3</v>
      </c>
      <c r="Q56">
        <v>1.2999999999999999E-2</v>
      </c>
      <c r="R56">
        <v>16</v>
      </c>
      <c r="S56">
        <v>0</v>
      </c>
      <c r="T56">
        <v>6.2500000000000001E-5</v>
      </c>
      <c r="U56">
        <v>1E-3</v>
      </c>
      <c r="V56" s="1" t="str">
        <f t="shared" si="2"/>
        <v>AFF-HTT-R1-P1-0H_E3_1_2020y08m31d_11h01m.tif</v>
      </c>
      <c r="W56" s="1" t="str">
        <f t="shared" si="3"/>
        <v>AFF-HTT-R2-P1-0H_E3_1_2020y09m07d_11h19m.tif</v>
      </c>
      <c r="X56" t="str">
        <f t="shared" si="4"/>
        <v>C:\Users\arpit.tandon\Desktop\Images AFFFs\RUN1 HTT\Plate 1 - 0hour\AFF-HTT-R1-P1-0H_E3_1_2020y08m31d_11h01m.tif</v>
      </c>
      <c r="Y56" t="str">
        <f t="shared" si="5"/>
        <v>C:\Users\arpit.tandon\Desktop\Images AFFFs\RUN2 HTT\Plate 1 - 0hour\AFF-HTT-R2-P1-0H_E3_1_2020y09m07d_11h19m.tif</v>
      </c>
    </row>
    <row r="57" spans="1:25" x14ac:dyDescent="0.45">
      <c r="A57" t="s">
        <v>358</v>
      </c>
      <c r="B57" s="2" t="str">
        <f t="shared" si="0"/>
        <v>run1</v>
      </c>
      <c r="C57" s="2" t="str">
        <f t="shared" si="1"/>
        <v>run2</v>
      </c>
      <c r="D57" t="s">
        <v>258</v>
      </c>
      <c r="E57" s="10">
        <v>500</v>
      </c>
      <c r="F57" s="1">
        <v>2.1961000000000001E-2</v>
      </c>
      <c r="G57" s="10">
        <f>VLOOKUP(A57,'[1]NTP Metadata'!$A$2:$U$2501,10,FALSE)</f>
        <v>500</v>
      </c>
      <c r="H57">
        <v>2</v>
      </c>
      <c r="I57" t="s">
        <v>3</v>
      </c>
      <c r="J57" t="s">
        <v>1551</v>
      </c>
      <c r="K57" t="s">
        <v>1552</v>
      </c>
      <c r="L57" t="s">
        <v>244</v>
      </c>
      <c r="M57" t="s">
        <v>58</v>
      </c>
      <c r="N57">
        <v>16</v>
      </c>
      <c r="O57">
        <v>0</v>
      </c>
      <c r="P57">
        <v>2.1250000000000002E-3</v>
      </c>
      <c r="Q57">
        <v>0.02</v>
      </c>
      <c r="R57">
        <v>16</v>
      </c>
      <c r="S57">
        <v>0</v>
      </c>
      <c r="T57">
        <v>2.5000000000000001E-4</v>
      </c>
      <c r="U57">
        <v>2E-3</v>
      </c>
      <c r="V57" s="1" t="str">
        <f t="shared" si="2"/>
        <v>AFF-HTT-R1-P1-0H_E4_1_2020y08m31d_11h01m.tif</v>
      </c>
      <c r="W57" s="1" t="str">
        <f t="shared" si="3"/>
        <v>AFF-HTT-R2-P1-0H_E4_1_2020y09m07d_11h19m.tif</v>
      </c>
      <c r="X57" t="str">
        <f t="shared" si="4"/>
        <v>C:\Users\arpit.tandon\Desktop\Images AFFFs\RUN1 HTT\Plate 1 - 0hour\AFF-HTT-R1-P1-0H_E4_1_2020y08m31d_11h01m.tif</v>
      </c>
      <c r="Y57" t="str">
        <f t="shared" si="5"/>
        <v>C:\Users\arpit.tandon\Desktop\Images AFFFs\RUN2 HTT\Plate 1 - 0hour\AFF-HTT-R2-P1-0H_E4_1_2020y09m07d_11h19m.tif</v>
      </c>
    </row>
    <row r="58" spans="1:25" x14ac:dyDescent="0.45">
      <c r="A58" t="s">
        <v>359</v>
      </c>
      <c r="B58" s="2" t="str">
        <f t="shared" si="0"/>
        <v>run1</v>
      </c>
      <c r="C58" s="2" t="str">
        <f t="shared" si="1"/>
        <v>run2</v>
      </c>
      <c r="D58" t="s">
        <v>258</v>
      </c>
      <c r="E58" s="10">
        <v>158.22784810126581</v>
      </c>
      <c r="F58" s="1">
        <v>6.9496835443037964E-3</v>
      </c>
      <c r="G58" s="10">
        <f>VLOOKUP(A58,'[1]NTP Metadata'!$A$2:$U$2501,10,FALSE)</f>
        <v>158.22784810126581</v>
      </c>
      <c r="H58">
        <v>1</v>
      </c>
      <c r="I58" t="s">
        <v>3</v>
      </c>
      <c r="J58" t="s">
        <v>1551</v>
      </c>
      <c r="K58" t="s">
        <v>1552</v>
      </c>
      <c r="L58" t="s">
        <v>244</v>
      </c>
      <c r="M58" t="s">
        <v>59</v>
      </c>
      <c r="N58">
        <v>16</v>
      </c>
      <c r="O58">
        <v>0</v>
      </c>
      <c r="P58">
        <v>5.6249999999999996E-4</v>
      </c>
      <c r="Q58">
        <v>4.0000000000000001E-3</v>
      </c>
      <c r="R58">
        <v>16</v>
      </c>
      <c r="S58">
        <v>0</v>
      </c>
      <c r="T58">
        <v>6.2500000000000001E-5</v>
      </c>
      <c r="U58">
        <v>1E-3</v>
      </c>
      <c r="V58" s="1" t="str">
        <f t="shared" si="2"/>
        <v>AFF-HTT-R1-P1-0H_E5_1_2020y08m31d_11h01m.tif</v>
      </c>
      <c r="W58" s="1" t="str">
        <f t="shared" si="3"/>
        <v>AFF-HTT-R2-P1-0H_E5_1_2020y09m07d_11h19m.tif</v>
      </c>
      <c r="X58" t="str">
        <f t="shared" si="4"/>
        <v>C:\Users\arpit.tandon\Desktop\Images AFFFs\RUN1 HTT\Plate 1 - 0hour\AFF-HTT-R1-P1-0H_E5_1_2020y08m31d_11h01m.tif</v>
      </c>
      <c r="Y58" t="str">
        <f t="shared" si="5"/>
        <v>C:\Users\arpit.tandon\Desktop\Images AFFFs\RUN2 HTT\Plate 1 - 0hour\AFF-HTT-R2-P1-0H_E5_1_2020y09m07d_11h19m.tif</v>
      </c>
    </row>
    <row r="59" spans="1:25" x14ac:dyDescent="0.45">
      <c r="A59" t="s">
        <v>360</v>
      </c>
      <c r="B59" s="2" t="str">
        <f t="shared" si="0"/>
        <v>run1</v>
      </c>
      <c r="C59" s="2" t="str">
        <f t="shared" si="1"/>
        <v>run2</v>
      </c>
      <c r="D59" t="s">
        <v>258</v>
      </c>
      <c r="E59" s="10">
        <v>158.22784810126581</v>
      </c>
      <c r="F59" s="1">
        <v>6.9496835443037964E-3</v>
      </c>
      <c r="G59" s="10">
        <f>VLOOKUP(A59,'[1]NTP Metadata'!$A$2:$U$2501,10,FALSE)</f>
        <v>158.22784810126581</v>
      </c>
      <c r="H59">
        <v>2</v>
      </c>
      <c r="I59" t="s">
        <v>3</v>
      </c>
      <c r="J59" t="s">
        <v>1551</v>
      </c>
      <c r="K59" t="s">
        <v>1552</v>
      </c>
      <c r="L59" t="s">
        <v>244</v>
      </c>
      <c r="M59" t="s">
        <v>60</v>
      </c>
      <c r="N59">
        <v>16</v>
      </c>
      <c r="O59">
        <v>0</v>
      </c>
      <c r="P59">
        <v>4.6249999999999998E-3</v>
      </c>
      <c r="Q59">
        <v>3.1E-2</v>
      </c>
      <c r="R59">
        <v>16</v>
      </c>
      <c r="S59">
        <v>0</v>
      </c>
      <c r="T59">
        <v>0</v>
      </c>
      <c r="U59">
        <v>0</v>
      </c>
      <c r="V59" s="1" t="str">
        <f t="shared" si="2"/>
        <v>AFF-HTT-R1-P1-0H_E6_1_2020y08m31d_11h01m.tif</v>
      </c>
      <c r="W59" s="1" t="str">
        <f t="shared" si="3"/>
        <v>AFF-HTT-R2-P1-0H_E6_1_2020y09m07d_11h19m.tif</v>
      </c>
      <c r="X59" t="str">
        <f t="shared" si="4"/>
        <v>C:\Users\arpit.tandon\Desktop\Images AFFFs\RUN1 HTT\Plate 1 - 0hour\AFF-HTT-R1-P1-0H_E6_1_2020y08m31d_11h01m.tif</v>
      </c>
      <c r="Y59" t="str">
        <f t="shared" si="5"/>
        <v>C:\Users\arpit.tandon\Desktop\Images AFFFs\RUN2 HTT\Plate 1 - 0hour\AFF-HTT-R2-P1-0H_E6_1_2020y09m07d_11h19m.tif</v>
      </c>
    </row>
    <row r="60" spans="1:25" x14ac:dyDescent="0.45">
      <c r="A60" t="s">
        <v>361</v>
      </c>
      <c r="B60" s="2" t="str">
        <f t="shared" si="0"/>
        <v>run1</v>
      </c>
      <c r="C60" s="2" t="str">
        <f t="shared" si="1"/>
        <v>run2</v>
      </c>
      <c r="D60" t="s">
        <v>258</v>
      </c>
      <c r="E60" s="10">
        <v>50.072103829514496</v>
      </c>
      <c r="F60" s="1">
        <v>2.1992669443999364E-3</v>
      </c>
      <c r="G60" s="10">
        <f>VLOOKUP(A60,'[1]NTP Metadata'!$A$2:$U$2501,10,FALSE)</f>
        <v>50.072103829514496</v>
      </c>
      <c r="H60">
        <v>1</v>
      </c>
      <c r="I60" t="s">
        <v>3</v>
      </c>
      <c r="J60" t="s">
        <v>1551</v>
      </c>
      <c r="K60" t="s">
        <v>1552</v>
      </c>
      <c r="L60" t="s">
        <v>244</v>
      </c>
      <c r="M60" t="s">
        <v>61</v>
      </c>
      <c r="N60">
        <v>16</v>
      </c>
      <c r="O60">
        <v>0</v>
      </c>
      <c r="P60">
        <v>9.3749999999999997E-4</v>
      </c>
      <c r="Q60">
        <v>6.0000000000000001E-3</v>
      </c>
      <c r="R60">
        <v>16</v>
      </c>
      <c r="S60">
        <v>0</v>
      </c>
      <c r="T60">
        <v>6.2500000000000001E-5</v>
      </c>
      <c r="U60">
        <v>1E-3</v>
      </c>
      <c r="V60" s="1" t="str">
        <f t="shared" si="2"/>
        <v>AFF-HTT-R1-P1-0H_E7_1_2020y08m31d_11h01m.tif</v>
      </c>
      <c r="W60" s="1" t="str">
        <f t="shared" si="3"/>
        <v>AFF-HTT-R2-P1-0H_E7_1_2020y09m07d_11h19m.tif</v>
      </c>
      <c r="X60" t="str">
        <f t="shared" si="4"/>
        <v>C:\Users\arpit.tandon\Desktop\Images AFFFs\RUN1 HTT\Plate 1 - 0hour\AFF-HTT-R1-P1-0H_E7_1_2020y08m31d_11h01m.tif</v>
      </c>
      <c r="Y60" t="str">
        <f t="shared" si="5"/>
        <v>C:\Users\arpit.tandon\Desktop\Images AFFFs\RUN2 HTT\Plate 1 - 0hour\AFF-HTT-R2-P1-0H_E7_1_2020y09m07d_11h19m.tif</v>
      </c>
    </row>
    <row r="61" spans="1:25" x14ac:dyDescent="0.45">
      <c r="A61" t="s">
        <v>362</v>
      </c>
      <c r="B61" s="2" t="str">
        <f t="shared" si="0"/>
        <v>run1</v>
      </c>
      <c r="C61" s="2" t="str">
        <f t="shared" si="1"/>
        <v>run2</v>
      </c>
      <c r="D61" t="s">
        <v>258</v>
      </c>
      <c r="E61" s="10">
        <v>50.072103829514496</v>
      </c>
      <c r="F61" s="1">
        <v>2.1992669443999364E-3</v>
      </c>
      <c r="G61" s="10">
        <f>VLOOKUP(A61,'[1]NTP Metadata'!$A$2:$U$2501,10,FALSE)</f>
        <v>50.072103829514496</v>
      </c>
      <c r="H61">
        <v>2</v>
      </c>
      <c r="I61" t="s">
        <v>3</v>
      </c>
      <c r="J61" t="s">
        <v>1551</v>
      </c>
      <c r="K61" t="s">
        <v>1552</v>
      </c>
      <c r="L61" t="s">
        <v>244</v>
      </c>
      <c r="M61" t="s">
        <v>62</v>
      </c>
      <c r="N61">
        <v>16</v>
      </c>
      <c r="O61">
        <v>0</v>
      </c>
      <c r="P61">
        <v>1.5625000000000001E-3</v>
      </c>
      <c r="Q61">
        <v>8.0000000000000002E-3</v>
      </c>
      <c r="R61">
        <v>16</v>
      </c>
      <c r="S61">
        <v>0</v>
      </c>
      <c r="T61">
        <v>0</v>
      </c>
      <c r="U61">
        <v>0</v>
      </c>
      <c r="V61" s="1" t="str">
        <f t="shared" si="2"/>
        <v>AFF-HTT-R1-P1-0H_E8_1_2020y08m31d_11h01m.tif</v>
      </c>
      <c r="W61" s="1" t="str">
        <f t="shared" si="3"/>
        <v>AFF-HTT-R2-P1-0H_E8_1_2020y09m07d_11h19m.tif</v>
      </c>
      <c r="X61" t="str">
        <f t="shared" si="4"/>
        <v>C:\Users\arpit.tandon\Desktop\Images AFFFs\RUN1 HTT\Plate 1 - 0hour\AFF-HTT-R1-P1-0H_E8_1_2020y08m31d_11h01m.tif</v>
      </c>
      <c r="Y61" t="str">
        <f t="shared" si="5"/>
        <v>C:\Users\arpit.tandon\Desktop\Images AFFFs\RUN2 HTT\Plate 1 - 0hour\AFF-HTT-R2-P1-0H_E8_1_2020y09m07d_11h19m.tif</v>
      </c>
    </row>
    <row r="62" spans="1:25" x14ac:dyDescent="0.45">
      <c r="A62" t="s">
        <v>363</v>
      </c>
      <c r="B62" s="2" t="str">
        <f t="shared" si="0"/>
        <v>run1</v>
      </c>
      <c r="C62" s="2" t="str">
        <f t="shared" si="1"/>
        <v>run2</v>
      </c>
      <c r="D62" t="s">
        <v>258</v>
      </c>
      <c r="E62" s="10">
        <v>15.84560247769446</v>
      </c>
      <c r="F62" s="1">
        <v>6.959705520252961E-4</v>
      </c>
      <c r="G62" s="10">
        <f>VLOOKUP(A62,'[1]NTP Metadata'!$A$2:$U$2501,10,FALSE)</f>
        <v>15.84560247769446</v>
      </c>
      <c r="H62">
        <v>1</v>
      </c>
      <c r="I62" t="s">
        <v>3</v>
      </c>
      <c r="J62" t="s">
        <v>1551</v>
      </c>
      <c r="K62" t="s">
        <v>1552</v>
      </c>
      <c r="L62" t="s">
        <v>244</v>
      </c>
      <c r="M62" t="s">
        <v>63</v>
      </c>
      <c r="N62">
        <v>16</v>
      </c>
      <c r="O62">
        <v>0</v>
      </c>
      <c r="P62">
        <v>6.2500000000000001E-4</v>
      </c>
      <c r="Q62">
        <v>4.0000000000000001E-3</v>
      </c>
      <c r="R62">
        <v>16</v>
      </c>
      <c r="S62">
        <v>0</v>
      </c>
      <c r="T62">
        <v>2.5000000000000001E-4</v>
      </c>
      <c r="U62">
        <v>2E-3</v>
      </c>
      <c r="V62" s="1" t="str">
        <f t="shared" si="2"/>
        <v>AFF-HTT-R1-P1-0H_E9_1_2020y08m31d_11h01m.tif</v>
      </c>
      <c r="W62" s="1" t="str">
        <f t="shared" si="3"/>
        <v>AFF-HTT-R2-P1-0H_E9_1_2020y09m07d_11h19m.tif</v>
      </c>
      <c r="X62" t="str">
        <f t="shared" si="4"/>
        <v>C:\Users\arpit.tandon\Desktop\Images AFFFs\RUN1 HTT\Plate 1 - 0hour\AFF-HTT-R1-P1-0H_E9_1_2020y08m31d_11h01m.tif</v>
      </c>
      <c r="Y62" t="str">
        <f t="shared" si="5"/>
        <v>C:\Users\arpit.tandon\Desktop\Images AFFFs\RUN2 HTT\Plate 1 - 0hour\AFF-HTT-R2-P1-0H_E9_1_2020y09m07d_11h19m.tif</v>
      </c>
    </row>
    <row r="63" spans="1:25" x14ac:dyDescent="0.45">
      <c r="A63" t="s">
        <v>364</v>
      </c>
      <c r="B63" s="2" t="str">
        <f t="shared" si="0"/>
        <v>run1</v>
      </c>
      <c r="C63" s="2" t="str">
        <f t="shared" si="1"/>
        <v>run2</v>
      </c>
      <c r="D63" t="s">
        <v>258</v>
      </c>
      <c r="E63" s="10">
        <v>15.84560247769446</v>
      </c>
      <c r="F63" s="1">
        <v>6.959705520252961E-4</v>
      </c>
      <c r="G63" s="10">
        <f>VLOOKUP(A63,'[1]NTP Metadata'!$A$2:$U$2501,10,FALSE)</f>
        <v>15.84560247769446</v>
      </c>
      <c r="H63">
        <v>4</v>
      </c>
      <c r="I63" t="s">
        <v>3</v>
      </c>
      <c r="J63" t="s">
        <v>1551</v>
      </c>
      <c r="K63" t="s">
        <v>1552</v>
      </c>
      <c r="L63" t="s">
        <v>244</v>
      </c>
      <c r="M63" t="s">
        <v>64</v>
      </c>
      <c r="N63">
        <v>16</v>
      </c>
      <c r="O63">
        <v>0</v>
      </c>
      <c r="P63">
        <v>2.5000000000000001E-3</v>
      </c>
      <c r="Q63">
        <v>1.0999999999999999E-2</v>
      </c>
      <c r="R63">
        <v>16</v>
      </c>
      <c r="S63">
        <v>0</v>
      </c>
      <c r="T63">
        <v>7.5000000000000002E-4</v>
      </c>
      <c r="U63">
        <v>0.01</v>
      </c>
      <c r="V63" s="1" t="str">
        <f t="shared" si="2"/>
        <v>AFF-HTT-R1-P1-0H_F10_1_2020y08m31d_11h01m.tif</v>
      </c>
      <c r="W63" s="1" t="str">
        <f t="shared" si="3"/>
        <v>AFF-HTT-R2-P1-0H_F10_1_2020y09m07d_11h19m.tif</v>
      </c>
      <c r="X63" t="str">
        <f t="shared" si="4"/>
        <v>C:\Users\arpit.tandon\Desktop\Images AFFFs\RUN1 HTT\Plate 1 - 0hour\AFF-HTT-R1-P1-0H_F10_1_2020y08m31d_11h01m.tif</v>
      </c>
      <c r="Y63" t="str">
        <f t="shared" si="5"/>
        <v>C:\Users\arpit.tandon\Desktop\Images AFFFs\RUN2 HTT\Plate 1 - 0hour\AFF-HTT-R2-P1-0H_F10_1_2020y09m07d_11h19m.tif</v>
      </c>
    </row>
    <row r="64" spans="1:25" x14ac:dyDescent="0.45">
      <c r="A64" t="s">
        <v>365</v>
      </c>
      <c r="B64" s="2" t="str">
        <f t="shared" si="0"/>
        <v>run1</v>
      </c>
      <c r="C64" s="2" t="str">
        <f t="shared" si="1"/>
        <v>run2</v>
      </c>
      <c r="D64" t="s">
        <v>258</v>
      </c>
      <c r="E64" s="10">
        <v>5.0144311638273606</v>
      </c>
      <c r="F64" s="1">
        <v>2.2024384557762537E-4</v>
      </c>
      <c r="G64" s="10">
        <f>VLOOKUP(A64,'[1]NTP Metadata'!$A$2:$U$2501,10,FALSE)</f>
        <v>5.0144311638273606</v>
      </c>
      <c r="H64">
        <v>3</v>
      </c>
      <c r="I64" t="s">
        <v>3</v>
      </c>
      <c r="J64" t="s">
        <v>1551</v>
      </c>
      <c r="K64" t="s">
        <v>1552</v>
      </c>
      <c r="L64" t="s">
        <v>244</v>
      </c>
      <c r="M64" t="s">
        <v>65</v>
      </c>
      <c r="N64">
        <v>16</v>
      </c>
      <c r="O64">
        <v>0</v>
      </c>
      <c r="P64">
        <v>1.25E-3</v>
      </c>
      <c r="Q64">
        <v>1.2E-2</v>
      </c>
      <c r="R64">
        <v>16</v>
      </c>
      <c r="S64">
        <v>0</v>
      </c>
      <c r="T64">
        <v>0</v>
      </c>
      <c r="U64">
        <v>0</v>
      </c>
      <c r="V64" s="1" t="str">
        <f t="shared" si="2"/>
        <v>AFF-HTT-R1-P1-0H_F11_1_2020y08m31d_11h01m.tif</v>
      </c>
      <c r="W64" s="1" t="str">
        <f t="shared" si="3"/>
        <v>AFF-HTT-R2-P1-0H_F11_1_2020y09m07d_11h19m.tif</v>
      </c>
      <c r="X64" t="str">
        <f t="shared" si="4"/>
        <v>C:\Users\arpit.tandon\Desktop\Images AFFFs\RUN1 HTT\Plate 1 - 0hour\AFF-HTT-R1-P1-0H_F11_1_2020y08m31d_11h01m.tif</v>
      </c>
      <c r="Y64" t="str">
        <f t="shared" si="5"/>
        <v>C:\Users\arpit.tandon\Desktop\Images AFFFs\RUN2 HTT\Plate 1 - 0hour\AFF-HTT-R2-P1-0H_F11_1_2020y09m07d_11h19m.tif</v>
      </c>
    </row>
    <row r="65" spans="1:25" x14ac:dyDescent="0.45">
      <c r="A65" t="s">
        <v>366</v>
      </c>
      <c r="B65" s="2" t="str">
        <f t="shared" si="0"/>
        <v>run1</v>
      </c>
      <c r="C65" s="2" t="str">
        <f t="shared" si="1"/>
        <v>run2</v>
      </c>
      <c r="D65" t="s">
        <v>258</v>
      </c>
      <c r="E65" s="10">
        <v>5.0144311638273606</v>
      </c>
      <c r="F65" s="1">
        <v>2.2024384557762537E-4</v>
      </c>
      <c r="G65" s="10">
        <f>VLOOKUP(A65,'[1]NTP Metadata'!$A$2:$U$2501,10,FALSE)</f>
        <v>5.0144311638273606</v>
      </c>
      <c r="H65">
        <v>4</v>
      </c>
      <c r="I65" t="s">
        <v>3</v>
      </c>
      <c r="J65" t="s">
        <v>1551</v>
      </c>
      <c r="K65" t="s">
        <v>1552</v>
      </c>
      <c r="L65" t="s">
        <v>244</v>
      </c>
      <c r="M65" t="s">
        <v>66</v>
      </c>
      <c r="N65">
        <v>16</v>
      </c>
      <c r="O65">
        <v>0</v>
      </c>
      <c r="P65">
        <v>3.2499999999999999E-3</v>
      </c>
      <c r="Q65">
        <v>1.6E-2</v>
      </c>
      <c r="R65">
        <v>16</v>
      </c>
      <c r="S65">
        <v>0</v>
      </c>
      <c r="T65">
        <v>3.7500000000000001E-4</v>
      </c>
      <c r="U65">
        <v>6.0000000000000001E-3</v>
      </c>
      <c r="V65" s="1" t="str">
        <f t="shared" si="2"/>
        <v>AFF-HTT-R1-P1-0H_F12_1_2020y08m31d_11h01m.tif</v>
      </c>
      <c r="W65" s="1" t="str">
        <f t="shared" si="3"/>
        <v>AFF-HTT-R2-P1-0H_F12_1_2020y09m07d_11h19m.tif</v>
      </c>
      <c r="X65" t="str">
        <f t="shared" si="4"/>
        <v>C:\Users\arpit.tandon\Desktop\Images AFFFs\RUN1 HTT\Plate 1 - 0hour\AFF-HTT-R1-P1-0H_F12_1_2020y08m31d_11h01m.tif</v>
      </c>
      <c r="Y65" t="str">
        <f t="shared" si="5"/>
        <v>C:\Users\arpit.tandon\Desktop\Images AFFFs\RUN2 HTT\Plate 1 - 0hour\AFF-HTT-R2-P1-0H_F12_1_2020y09m07d_11h19m.tif</v>
      </c>
    </row>
    <row r="66" spans="1:25" x14ac:dyDescent="0.45">
      <c r="A66" t="s">
        <v>367</v>
      </c>
      <c r="B66" s="2" t="str">
        <f t="shared" si="0"/>
        <v>run1</v>
      </c>
      <c r="C66" s="2" t="str">
        <f t="shared" si="1"/>
        <v>run2</v>
      </c>
      <c r="D66" t="s">
        <v>257</v>
      </c>
      <c r="E66" s="10">
        <v>0</v>
      </c>
      <c r="F66" s="10">
        <v>0</v>
      </c>
      <c r="G66" s="10">
        <f>VLOOKUP(A66,'[1]NTP Metadata'!$A$2:$U$2501,10,FALSE)</f>
        <v>0</v>
      </c>
      <c r="H66">
        <v>3</v>
      </c>
      <c r="I66" t="s">
        <v>3</v>
      </c>
      <c r="J66" t="s">
        <v>1551</v>
      </c>
      <c r="K66" t="s">
        <v>1552</v>
      </c>
      <c r="L66" t="s">
        <v>244</v>
      </c>
      <c r="M66" t="s">
        <v>67</v>
      </c>
      <c r="N66">
        <v>16</v>
      </c>
      <c r="O66">
        <v>0</v>
      </c>
      <c r="P66">
        <v>1.75E-3</v>
      </c>
      <c r="Q66">
        <v>2.4E-2</v>
      </c>
      <c r="R66">
        <v>16</v>
      </c>
      <c r="S66">
        <v>0</v>
      </c>
      <c r="T66">
        <v>6.2500000000000001E-4</v>
      </c>
      <c r="U66">
        <v>3.0000000000000001E-3</v>
      </c>
      <c r="V66" s="1" t="str">
        <f t="shared" si="2"/>
        <v>AFF-HTT-R1-P1-0H_F13_1_2020y08m31d_11h01m.tif</v>
      </c>
      <c r="W66" s="1" t="str">
        <f t="shared" si="3"/>
        <v>AFF-HTT-R2-P1-0H_F13_1_2020y09m07d_11h19m.tif</v>
      </c>
      <c r="X66" t="str">
        <f t="shared" si="4"/>
        <v>C:\Users\arpit.tandon\Desktop\Images AFFFs\RUN1 HTT\Plate 1 - 0hour\AFF-HTT-R1-P1-0H_F13_1_2020y08m31d_11h01m.tif</v>
      </c>
      <c r="Y66" t="str">
        <f t="shared" si="5"/>
        <v>C:\Users\arpit.tandon\Desktop\Images AFFFs\RUN2 HTT\Plate 1 - 0hour\AFF-HTT-R2-P1-0H_F13_1_2020y09m07d_11h19m.tif</v>
      </c>
    </row>
    <row r="67" spans="1:25" x14ac:dyDescent="0.45">
      <c r="A67" t="s">
        <v>368</v>
      </c>
      <c r="B67" s="2" t="str">
        <f t="shared" ref="B67:B130" si="6">HYPERLINK(X67,"run1")</f>
        <v>run1</v>
      </c>
      <c r="C67" s="2" t="str">
        <f t="shared" ref="C67:C130" si="7">HYPERLINK(Y67,"run2")</f>
        <v>run2</v>
      </c>
      <c r="D67" t="s">
        <v>257</v>
      </c>
      <c r="E67" s="10">
        <v>0</v>
      </c>
      <c r="F67" s="10">
        <v>0</v>
      </c>
      <c r="G67" s="10">
        <f>VLOOKUP(A67,'[1]NTP Metadata'!$A$2:$U$2501,10,FALSE)</f>
        <v>0</v>
      </c>
      <c r="H67">
        <v>4</v>
      </c>
      <c r="I67" t="s">
        <v>3</v>
      </c>
      <c r="J67" t="s">
        <v>1551</v>
      </c>
      <c r="K67" t="s">
        <v>1552</v>
      </c>
      <c r="L67" t="s">
        <v>244</v>
      </c>
      <c r="M67" t="s">
        <v>68</v>
      </c>
      <c r="N67">
        <v>16</v>
      </c>
      <c r="O67">
        <v>0</v>
      </c>
      <c r="P67">
        <v>1.4375E-3</v>
      </c>
      <c r="Q67">
        <v>6.0000000000000001E-3</v>
      </c>
      <c r="R67">
        <v>16</v>
      </c>
      <c r="S67">
        <v>0</v>
      </c>
      <c r="T67">
        <v>1.25E-4</v>
      </c>
      <c r="U67">
        <v>1E-3</v>
      </c>
      <c r="V67" s="1" t="str">
        <f t="shared" ref="V67:V130" si="8">_xlfn.CONCAT("AFF-HTT-R1-",  L67, "-0H_",  M67, "_1_", J67,".tif")</f>
        <v>AFF-HTT-R1-P1-0H_F14_1_2020y08m31d_11h01m.tif</v>
      </c>
      <c r="W67" s="1" t="str">
        <f t="shared" ref="W67:W130" si="9">_xlfn.CONCAT("AFF-HTT-R2-",  L67, "-0H_",  M67, "_1_", K67,".tif")</f>
        <v>AFF-HTT-R2-P1-0H_F14_1_2020y09m07d_11h19m.tif</v>
      </c>
      <c r="X67" t="str">
        <f t="shared" si="4"/>
        <v>C:\Users\arpit.tandon\Desktop\Images AFFFs\RUN1 HTT\Plate 1 - 0hour\AFF-HTT-R1-P1-0H_F14_1_2020y08m31d_11h01m.tif</v>
      </c>
      <c r="Y67" t="str">
        <f t="shared" si="5"/>
        <v>C:\Users\arpit.tandon\Desktop\Images AFFFs\RUN2 HTT\Plate 1 - 0hour\AFF-HTT-R2-P1-0H_F14_1_2020y09m07d_11h19m.tif</v>
      </c>
    </row>
    <row r="68" spans="1:25" x14ac:dyDescent="0.45">
      <c r="A68" t="s">
        <v>369</v>
      </c>
      <c r="B68" s="2" t="str">
        <f t="shared" si="6"/>
        <v>run1</v>
      </c>
      <c r="C68" s="2" t="str">
        <f t="shared" si="7"/>
        <v>run2</v>
      </c>
      <c r="D68" t="s">
        <v>258</v>
      </c>
      <c r="E68" s="10">
        <v>1.5868453050086584</v>
      </c>
      <c r="F68" s="1">
        <v>6.9697419486590314E-5</v>
      </c>
      <c r="G68" s="10">
        <f>VLOOKUP(A68,'[1]NTP Metadata'!$A$2:$U$2501,10,FALSE)</f>
        <v>1.5868453050086584</v>
      </c>
      <c r="H68">
        <v>3</v>
      </c>
      <c r="I68" t="s">
        <v>3</v>
      </c>
      <c r="J68" t="s">
        <v>1551</v>
      </c>
      <c r="K68" t="s">
        <v>1552</v>
      </c>
      <c r="L68" t="s">
        <v>244</v>
      </c>
      <c r="M68" t="s">
        <v>69</v>
      </c>
      <c r="N68">
        <v>16</v>
      </c>
      <c r="O68">
        <v>0</v>
      </c>
      <c r="P68">
        <v>1.5E-3</v>
      </c>
      <c r="Q68">
        <v>1.2E-2</v>
      </c>
      <c r="R68">
        <v>16</v>
      </c>
      <c r="S68">
        <v>0</v>
      </c>
      <c r="T68">
        <v>1.25E-4</v>
      </c>
      <c r="U68">
        <v>2E-3</v>
      </c>
      <c r="V68" s="1" t="str">
        <f t="shared" si="8"/>
        <v>AFF-HTT-R1-P1-0H_F15_1_2020y08m31d_11h01m.tif</v>
      </c>
      <c r="W68" s="1" t="str">
        <f t="shared" si="9"/>
        <v>AFF-HTT-R2-P1-0H_F15_1_2020y09m07d_11h19m.tif</v>
      </c>
      <c r="X68" t="str">
        <f t="shared" ref="X68:X131" si="10">_xlfn.CONCAT("C:\Users\arpit.tandon\Desktop\Images AFFFs\","RUN1 HTT\Plate 1 - 0hour\",V68)</f>
        <v>C:\Users\arpit.tandon\Desktop\Images AFFFs\RUN1 HTT\Plate 1 - 0hour\AFF-HTT-R1-P1-0H_F15_1_2020y08m31d_11h01m.tif</v>
      </c>
      <c r="Y68" t="str">
        <f t="shared" ref="Y68:Y131" si="11">_xlfn.CONCAT("C:\Users\arpit.tandon\Desktop\Images AFFFs\","RUN2 HTT\Plate 1 - 0hour\",W68)</f>
        <v>C:\Users\arpit.tandon\Desktop\Images AFFFs\RUN2 HTT\Plate 1 - 0hour\AFF-HTT-R2-P1-0H_F15_1_2020y09m07d_11h19m.tif</v>
      </c>
    </row>
    <row r="69" spans="1:25" x14ac:dyDescent="0.45">
      <c r="A69" t="s">
        <v>370</v>
      </c>
      <c r="B69" s="2" t="str">
        <f t="shared" si="6"/>
        <v>run1</v>
      </c>
      <c r="C69" s="2" t="str">
        <f t="shared" si="7"/>
        <v>run2</v>
      </c>
      <c r="D69" t="s">
        <v>258</v>
      </c>
      <c r="E69" s="10">
        <v>1.5868453050086584</v>
      </c>
      <c r="F69" s="1">
        <v>6.9697419486590314E-5</v>
      </c>
      <c r="G69" s="10">
        <f>VLOOKUP(A69,'[1]NTP Metadata'!$A$2:$U$2501,10,FALSE)</f>
        <v>1.5868453050086584</v>
      </c>
      <c r="H69">
        <v>4</v>
      </c>
      <c r="I69" t="s">
        <v>3</v>
      </c>
      <c r="J69" t="s">
        <v>1551</v>
      </c>
      <c r="K69" t="s">
        <v>1552</v>
      </c>
      <c r="L69" t="s">
        <v>244</v>
      </c>
      <c r="M69" t="s">
        <v>70</v>
      </c>
      <c r="N69">
        <v>16</v>
      </c>
      <c r="O69">
        <v>0</v>
      </c>
      <c r="P69">
        <v>2.5000000000000001E-4</v>
      </c>
      <c r="Q69">
        <v>1E-3</v>
      </c>
      <c r="R69">
        <v>16</v>
      </c>
      <c r="S69">
        <v>0</v>
      </c>
      <c r="T69">
        <v>6.2500000000000001E-5</v>
      </c>
      <c r="U69">
        <v>1E-3</v>
      </c>
      <c r="V69" s="1" t="str">
        <f t="shared" si="8"/>
        <v>AFF-HTT-R1-P1-0H_F16_1_2020y08m31d_11h01m.tif</v>
      </c>
      <c r="W69" s="1" t="str">
        <f t="shared" si="9"/>
        <v>AFF-HTT-R2-P1-0H_F16_1_2020y09m07d_11h19m.tif</v>
      </c>
      <c r="X69" t="str">
        <f t="shared" si="10"/>
        <v>C:\Users\arpit.tandon\Desktop\Images AFFFs\RUN1 HTT\Plate 1 - 0hour\AFF-HTT-R1-P1-0H_F16_1_2020y08m31d_11h01m.tif</v>
      </c>
      <c r="Y69" t="str">
        <f t="shared" si="11"/>
        <v>C:\Users\arpit.tandon\Desktop\Images AFFFs\RUN2 HTT\Plate 1 - 0hour\AFF-HTT-R2-P1-0H_F16_1_2020y09m07d_11h19m.tif</v>
      </c>
    </row>
    <row r="70" spans="1:25" x14ac:dyDescent="0.45">
      <c r="A70" t="s">
        <v>371</v>
      </c>
      <c r="B70" s="2" t="str">
        <f t="shared" si="6"/>
        <v>run1</v>
      </c>
      <c r="C70" s="2" t="str">
        <f t="shared" si="7"/>
        <v>run2</v>
      </c>
      <c r="D70" t="s">
        <v>258</v>
      </c>
      <c r="E70" s="10">
        <v>0.50216623576223363</v>
      </c>
      <c r="F70" s="1">
        <v>2.2056145407148826E-5</v>
      </c>
      <c r="G70" s="10">
        <f>VLOOKUP(A70,'[1]NTP Metadata'!$A$2:$U$2501,10,FALSE)</f>
        <v>0.50216623576223363</v>
      </c>
      <c r="H70">
        <v>3</v>
      </c>
      <c r="I70" t="s">
        <v>3</v>
      </c>
      <c r="J70" t="s">
        <v>1551</v>
      </c>
      <c r="K70" t="s">
        <v>1552</v>
      </c>
      <c r="L70" t="s">
        <v>244</v>
      </c>
      <c r="M70" t="s">
        <v>71</v>
      </c>
      <c r="N70">
        <v>16</v>
      </c>
      <c r="O70">
        <v>0</v>
      </c>
      <c r="P70">
        <v>8.1249999999999996E-4</v>
      </c>
      <c r="Q70">
        <v>5.0000000000000001E-3</v>
      </c>
      <c r="R70">
        <v>16</v>
      </c>
      <c r="S70">
        <v>0</v>
      </c>
      <c r="T70">
        <v>0</v>
      </c>
      <c r="U70">
        <v>0</v>
      </c>
      <c r="V70" s="1" t="str">
        <f t="shared" si="8"/>
        <v>AFF-HTT-R1-P1-0H_F17_1_2020y08m31d_11h01m.tif</v>
      </c>
      <c r="W70" s="1" t="str">
        <f t="shared" si="9"/>
        <v>AFF-HTT-R2-P1-0H_F17_1_2020y09m07d_11h19m.tif</v>
      </c>
      <c r="X70" t="str">
        <f t="shared" si="10"/>
        <v>C:\Users\arpit.tandon\Desktop\Images AFFFs\RUN1 HTT\Plate 1 - 0hour\AFF-HTT-R1-P1-0H_F17_1_2020y08m31d_11h01m.tif</v>
      </c>
      <c r="Y70" t="str">
        <f t="shared" si="11"/>
        <v>C:\Users\arpit.tandon\Desktop\Images AFFFs\RUN2 HTT\Plate 1 - 0hour\AFF-HTT-R2-P1-0H_F17_1_2020y09m07d_11h19m.tif</v>
      </c>
    </row>
    <row r="71" spans="1:25" x14ac:dyDescent="0.45">
      <c r="A71" t="s">
        <v>372</v>
      </c>
      <c r="B71" s="2" t="str">
        <f t="shared" si="6"/>
        <v>run1</v>
      </c>
      <c r="C71" s="2" t="str">
        <f t="shared" si="7"/>
        <v>run2</v>
      </c>
      <c r="D71" t="s">
        <v>258</v>
      </c>
      <c r="E71" s="10">
        <v>0.50216623576223363</v>
      </c>
      <c r="F71" s="1">
        <v>2.2056145407148826E-5</v>
      </c>
      <c r="G71" s="10">
        <f>VLOOKUP(A71,'[1]NTP Metadata'!$A$2:$U$2501,10,FALSE)</f>
        <v>0.50216623576223363</v>
      </c>
      <c r="H71">
        <v>4</v>
      </c>
      <c r="I71" t="s">
        <v>3</v>
      </c>
      <c r="J71" t="s">
        <v>1551</v>
      </c>
      <c r="K71" t="s">
        <v>1552</v>
      </c>
      <c r="L71" t="s">
        <v>244</v>
      </c>
      <c r="M71" t="s">
        <v>72</v>
      </c>
      <c r="N71">
        <v>16</v>
      </c>
      <c r="O71">
        <v>0</v>
      </c>
      <c r="P71">
        <v>5.3749999999999996E-3</v>
      </c>
      <c r="Q71">
        <v>7.0999999999999994E-2</v>
      </c>
      <c r="R71">
        <v>16</v>
      </c>
      <c r="S71">
        <v>0</v>
      </c>
      <c r="T71">
        <v>2.5000000000000001E-4</v>
      </c>
      <c r="U71">
        <v>2E-3</v>
      </c>
      <c r="V71" s="1" t="str">
        <f t="shared" si="8"/>
        <v>AFF-HTT-R1-P1-0H_F18_1_2020y08m31d_11h01m.tif</v>
      </c>
      <c r="W71" s="1" t="str">
        <f t="shared" si="9"/>
        <v>AFF-HTT-R2-P1-0H_F18_1_2020y09m07d_11h19m.tif</v>
      </c>
      <c r="X71" t="str">
        <f t="shared" si="10"/>
        <v>C:\Users\arpit.tandon\Desktop\Images AFFFs\RUN1 HTT\Plate 1 - 0hour\AFF-HTT-R1-P1-0H_F18_1_2020y08m31d_11h01m.tif</v>
      </c>
      <c r="Y71" t="str">
        <f t="shared" si="11"/>
        <v>C:\Users\arpit.tandon\Desktop\Images AFFFs\RUN2 HTT\Plate 1 - 0hour\AFF-HTT-R2-P1-0H_F18_1_2020y09m07d_11h19m.tif</v>
      </c>
    </row>
    <row r="72" spans="1:25" x14ac:dyDescent="0.45">
      <c r="A72" t="s">
        <v>373</v>
      </c>
      <c r="B72" s="2" t="str">
        <f t="shared" si="6"/>
        <v>run1</v>
      </c>
      <c r="C72" s="2" t="str">
        <f t="shared" si="7"/>
        <v>run2</v>
      </c>
      <c r="D72" t="s">
        <v>258</v>
      </c>
      <c r="E72" s="10">
        <v>0.15891336574754228</v>
      </c>
      <c r="F72" s="1">
        <v>6.9797928503635522E-6</v>
      </c>
      <c r="G72" s="10">
        <f>VLOOKUP(A72,'[1]NTP Metadata'!$A$2:$U$2501,10,FALSE)</f>
        <v>0.15891336574754228</v>
      </c>
      <c r="H72">
        <v>3</v>
      </c>
      <c r="I72" t="s">
        <v>3</v>
      </c>
      <c r="J72" t="s">
        <v>1551</v>
      </c>
      <c r="K72" t="s">
        <v>1552</v>
      </c>
      <c r="L72" t="s">
        <v>244</v>
      </c>
      <c r="M72" t="s">
        <v>73</v>
      </c>
      <c r="N72">
        <v>16</v>
      </c>
      <c r="O72">
        <v>0</v>
      </c>
      <c r="P72">
        <v>1.5E-3</v>
      </c>
      <c r="Q72">
        <v>8.0000000000000002E-3</v>
      </c>
      <c r="R72">
        <v>16</v>
      </c>
      <c r="S72">
        <v>0</v>
      </c>
      <c r="T72">
        <v>6.2500000000000001E-5</v>
      </c>
      <c r="U72">
        <v>1E-3</v>
      </c>
      <c r="V72" s="1" t="str">
        <f t="shared" si="8"/>
        <v>AFF-HTT-R1-P1-0H_F19_1_2020y08m31d_11h01m.tif</v>
      </c>
      <c r="W72" s="1" t="str">
        <f t="shared" si="9"/>
        <v>AFF-HTT-R2-P1-0H_F19_1_2020y09m07d_11h19m.tif</v>
      </c>
      <c r="X72" t="str">
        <f t="shared" si="10"/>
        <v>C:\Users\arpit.tandon\Desktop\Images AFFFs\RUN1 HTT\Plate 1 - 0hour\AFF-HTT-R1-P1-0H_F19_1_2020y08m31d_11h01m.tif</v>
      </c>
      <c r="Y72" t="str">
        <f t="shared" si="11"/>
        <v>C:\Users\arpit.tandon\Desktop\Images AFFFs\RUN2 HTT\Plate 1 - 0hour\AFF-HTT-R2-P1-0H_F19_1_2020y09m07d_11h19m.tif</v>
      </c>
    </row>
    <row r="73" spans="1:25" x14ac:dyDescent="0.45">
      <c r="A73" t="s">
        <v>374</v>
      </c>
      <c r="B73" s="2" t="str">
        <f t="shared" si="6"/>
        <v>run1</v>
      </c>
      <c r="C73" s="2" t="str">
        <f t="shared" si="7"/>
        <v>run2</v>
      </c>
      <c r="D73" t="s">
        <v>258</v>
      </c>
      <c r="E73" s="10">
        <v>0.15891336574754228</v>
      </c>
      <c r="F73" s="1">
        <v>6.9797928503635522E-6</v>
      </c>
      <c r="G73" s="10">
        <f>VLOOKUP(A73,'[1]NTP Metadata'!$A$2:$U$2501,10,FALSE)</f>
        <v>0.15891336574754228</v>
      </c>
      <c r="H73">
        <v>4</v>
      </c>
      <c r="I73" t="s">
        <v>3</v>
      </c>
      <c r="J73" t="s">
        <v>1551</v>
      </c>
      <c r="K73" t="s">
        <v>1552</v>
      </c>
      <c r="L73" t="s">
        <v>244</v>
      </c>
      <c r="M73" t="s">
        <v>74</v>
      </c>
      <c r="N73">
        <v>16</v>
      </c>
      <c r="O73">
        <v>0</v>
      </c>
      <c r="P73">
        <v>3.1250000000000001E-4</v>
      </c>
      <c r="Q73">
        <v>2E-3</v>
      </c>
      <c r="R73">
        <v>16</v>
      </c>
      <c r="S73">
        <v>0</v>
      </c>
      <c r="T73">
        <v>5.0000000000000001E-4</v>
      </c>
      <c r="U73">
        <v>6.0000000000000001E-3</v>
      </c>
      <c r="V73" s="1" t="str">
        <f t="shared" si="8"/>
        <v>AFF-HTT-R1-P1-0H_F20_1_2020y08m31d_11h01m.tif</v>
      </c>
      <c r="W73" s="1" t="str">
        <f t="shared" si="9"/>
        <v>AFF-HTT-R2-P1-0H_F20_1_2020y09m07d_11h19m.tif</v>
      </c>
      <c r="X73" t="str">
        <f t="shared" si="10"/>
        <v>C:\Users\arpit.tandon\Desktop\Images AFFFs\RUN1 HTT\Plate 1 - 0hour\AFF-HTT-R1-P1-0H_F20_1_2020y08m31d_11h01m.tif</v>
      </c>
      <c r="Y73" t="str">
        <f t="shared" si="11"/>
        <v>C:\Users\arpit.tandon\Desktop\Images AFFFs\RUN2 HTT\Plate 1 - 0hour\AFF-HTT-R2-P1-0H_F20_1_2020y09m07d_11h19m.tif</v>
      </c>
    </row>
    <row r="74" spans="1:25" x14ac:dyDescent="0.45">
      <c r="A74" t="s">
        <v>375</v>
      </c>
      <c r="B74" s="2" t="str">
        <f t="shared" si="6"/>
        <v>run1</v>
      </c>
      <c r="C74" s="2" t="str">
        <f t="shared" si="7"/>
        <v>run2</v>
      </c>
      <c r="D74" t="s">
        <v>258</v>
      </c>
      <c r="E74" s="10">
        <v>5.0289039793526037E-2</v>
      </c>
      <c r="F74" s="1">
        <v>2.2087952058112507E-6</v>
      </c>
      <c r="G74" s="10">
        <f>VLOOKUP(A74,'[1]NTP Metadata'!$A$2:$U$2501,10,FALSE)</f>
        <v>5.0289039793526037E-2</v>
      </c>
      <c r="H74">
        <v>3</v>
      </c>
      <c r="I74" t="s">
        <v>3</v>
      </c>
      <c r="J74" t="s">
        <v>1551</v>
      </c>
      <c r="K74" t="s">
        <v>1552</v>
      </c>
      <c r="L74" t="s">
        <v>244</v>
      </c>
      <c r="M74" t="s">
        <v>75</v>
      </c>
      <c r="N74">
        <v>16</v>
      </c>
      <c r="O74">
        <v>0</v>
      </c>
      <c r="P74">
        <v>3.1250000000000001E-4</v>
      </c>
      <c r="Q74">
        <v>4.0000000000000001E-3</v>
      </c>
      <c r="R74">
        <v>16</v>
      </c>
      <c r="S74">
        <v>0</v>
      </c>
      <c r="T74">
        <v>2.5000000000000001E-4</v>
      </c>
      <c r="U74">
        <v>2E-3</v>
      </c>
      <c r="V74" s="1" t="str">
        <f t="shared" si="8"/>
        <v>AFF-HTT-R1-P1-0H_F21_1_2020y08m31d_11h01m.tif</v>
      </c>
      <c r="W74" s="1" t="str">
        <f t="shared" si="9"/>
        <v>AFF-HTT-R2-P1-0H_F21_1_2020y09m07d_11h19m.tif</v>
      </c>
      <c r="X74" t="str">
        <f t="shared" si="10"/>
        <v>C:\Users\arpit.tandon\Desktop\Images AFFFs\RUN1 HTT\Plate 1 - 0hour\AFF-HTT-R1-P1-0H_F21_1_2020y08m31d_11h01m.tif</v>
      </c>
      <c r="Y74" t="str">
        <f t="shared" si="11"/>
        <v>C:\Users\arpit.tandon\Desktop\Images AFFFs\RUN2 HTT\Plate 1 - 0hour\AFF-HTT-R2-P1-0H_F21_1_2020y09m07d_11h19m.tif</v>
      </c>
    </row>
    <row r="75" spans="1:25" x14ac:dyDescent="0.45">
      <c r="A75" t="s">
        <v>376</v>
      </c>
      <c r="B75" s="2" t="str">
        <f t="shared" si="6"/>
        <v>run1</v>
      </c>
      <c r="C75" s="2" t="str">
        <f t="shared" si="7"/>
        <v>run2</v>
      </c>
      <c r="D75" t="s">
        <v>258</v>
      </c>
      <c r="E75" s="10">
        <v>5.0289039793526037E-2</v>
      </c>
      <c r="F75" s="1">
        <v>2.2087952058112507E-6</v>
      </c>
      <c r="G75" s="10">
        <f>VLOOKUP(A75,'[1]NTP Metadata'!$A$2:$U$2501,10,FALSE)</f>
        <v>5.0289039793526037E-2</v>
      </c>
      <c r="H75">
        <v>4</v>
      </c>
      <c r="I75" t="s">
        <v>3</v>
      </c>
      <c r="J75" t="s">
        <v>1551</v>
      </c>
      <c r="K75" t="s">
        <v>1552</v>
      </c>
      <c r="L75" t="s">
        <v>244</v>
      </c>
      <c r="M75" t="s">
        <v>76</v>
      </c>
      <c r="N75">
        <v>16</v>
      </c>
      <c r="O75">
        <v>0</v>
      </c>
      <c r="P75">
        <v>1.0625000000000001E-3</v>
      </c>
      <c r="Q75">
        <v>3.0000000000000001E-3</v>
      </c>
      <c r="R75">
        <v>16</v>
      </c>
      <c r="S75">
        <v>0</v>
      </c>
      <c r="T75">
        <v>1.25E-4</v>
      </c>
      <c r="U75">
        <v>1E-3</v>
      </c>
      <c r="V75" s="1" t="str">
        <f t="shared" si="8"/>
        <v>AFF-HTT-R1-P1-0H_F22_1_2020y08m31d_11h01m.tif</v>
      </c>
      <c r="W75" s="1" t="str">
        <f t="shared" si="9"/>
        <v>AFF-HTT-R2-P1-0H_F22_1_2020y09m07d_11h19m.tif</v>
      </c>
      <c r="X75" t="str">
        <f t="shared" si="10"/>
        <v>C:\Users\arpit.tandon\Desktop\Images AFFFs\RUN1 HTT\Plate 1 - 0hour\AFF-HTT-R1-P1-0H_F22_1_2020y08m31d_11h01m.tif</v>
      </c>
      <c r="Y75" t="str">
        <f t="shared" si="11"/>
        <v>C:\Users\arpit.tandon\Desktop\Images AFFFs\RUN2 HTT\Plate 1 - 0hour\AFF-HTT-R2-P1-0H_F22_1_2020y09m07d_11h19m.tif</v>
      </c>
    </row>
    <row r="76" spans="1:25" x14ac:dyDescent="0.45">
      <c r="A76" t="s">
        <v>377</v>
      </c>
      <c r="B76" s="2" t="str">
        <f t="shared" si="6"/>
        <v>run1</v>
      </c>
      <c r="C76" s="2" t="str">
        <f t="shared" si="7"/>
        <v>run2</v>
      </c>
      <c r="D76" t="s">
        <v>258</v>
      </c>
      <c r="E76" s="10">
        <v>500</v>
      </c>
      <c r="F76" s="1">
        <v>2.1961000000000001E-2</v>
      </c>
      <c r="G76" s="10">
        <f>VLOOKUP(A76,'[1]NTP Metadata'!$A$2:$U$2501,10,FALSE)</f>
        <v>500</v>
      </c>
      <c r="H76">
        <v>3</v>
      </c>
      <c r="I76" t="s">
        <v>3</v>
      </c>
      <c r="J76" t="s">
        <v>1551</v>
      </c>
      <c r="K76" t="s">
        <v>1552</v>
      </c>
      <c r="L76" t="s">
        <v>244</v>
      </c>
      <c r="M76" t="s">
        <v>77</v>
      </c>
      <c r="N76">
        <v>16</v>
      </c>
      <c r="O76">
        <v>0</v>
      </c>
      <c r="P76">
        <v>2.0625000000000001E-3</v>
      </c>
      <c r="Q76">
        <v>1.7000000000000001E-2</v>
      </c>
      <c r="R76">
        <v>16</v>
      </c>
      <c r="S76">
        <v>0</v>
      </c>
      <c r="T76">
        <v>4.3750000000000001E-4</v>
      </c>
      <c r="U76">
        <v>6.0000000000000001E-3</v>
      </c>
      <c r="V76" s="1" t="str">
        <f t="shared" si="8"/>
        <v>AFF-HTT-R1-P1-0H_F3_1_2020y08m31d_11h01m.tif</v>
      </c>
      <c r="W76" s="1" t="str">
        <f t="shared" si="9"/>
        <v>AFF-HTT-R2-P1-0H_F3_1_2020y09m07d_11h19m.tif</v>
      </c>
      <c r="X76" t="str">
        <f t="shared" si="10"/>
        <v>C:\Users\arpit.tandon\Desktop\Images AFFFs\RUN1 HTT\Plate 1 - 0hour\AFF-HTT-R1-P1-0H_F3_1_2020y08m31d_11h01m.tif</v>
      </c>
      <c r="Y76" t="str">
        <f t="shared" si="11"/>
        <v>C:\Users\arpit.tandon\Desktop\Images AFFFs\RUN2 HTT\Plate 1 - 0hour\AFF-HTT-R2-P1-0H_F3_1_2020y09m07d_11h19m.tif</v>
      </c>
    </row>
    <row r="77" spans="1:25" x14ac:dyDescent="0.45">
      <c r="A77" t="s">
        <v>378</v>
      </c>
      <c r="B77" s="2" t="str">
        <f t="shared" si="6"/>
        <v>run1</v>
      </c>
      <c r="C77" s="2" t="str">
        <f t="shared" si="7"/>
        <v>run2</v>
      </c>
      <c r="D77" t="s">
        <v>258</v>
      </c>
      <c r="E77" s="10">
        <v>500</v>
      </c>
      <c r="F77" s="1">
        <v>2.1961000000000001E-2</v>
      </c>
      <c r="G77" s="10">
        <f>VLOOKUP(A77,'[1]NTP Metadata'!$A$2:$U$2501,10,FALSE)</f>
        <v>500</v>
      </c>
      <c r="H77">
        <v>4</v>
      </c>
      <c r="I77" t="s">
        <v>3</v>
      </c>
      <c r="J77" t="s">
        <v>1551</v>
      </c>
      <c r="K77" t="s">
        <v>1552</v>
      </c>
      <c r="L77" t="s">
        <v>244</v>
      </c>
      <c r="M77" t="s">
        <v>78</v>
      </c>
      <c r="N77">
        <v>16</v>
      </c>
      <c r="O77">
        <v>0</v>
      </c>
      <c r="P77">
        <v>1.2312500000000001E-2</v>
      </c>
      <c r="Q77">
        <v>0.11899999999999999</v>
      </c>
      <c r="R77">
        <v>16</v>
      </c>
      <c r="S77">
        <v>0</v>
      </c>
      <c r="T77">
        <v>1.875E-4</v>
      </c>
      <c r="U77">
        <v>2E-3</v>
      </c>
      <c r="V77" s="1" t="str">
        <f t="shared" si="8"/>
        <v>AFF-HTT-R1-P1-0H_F4_1_2020y08m31d_11h01m.tif</v>
      </c>
      <c r="W77" s="1" t="str">
        <f t="shared" si="9"/>
        <v>AFF-HTT-R2-P1-0H_F4_1_2020y09m07d_11h19m.tif</v>
      </c>
      <c r="X77" t="str">
        <f t="shared" si="10"/>
        <v>C:\Users\arpit.tandon\Desktop\Images AFFFs\RUN1 HTT\Plate 1 - 0hour\AFF-HTT-R1-P1-0H_F4_1_2020y08m31d_11h01m.tif</v>
      </c>
      <c r="Y77" t="str">
        <f t="shared" si="11"/>
        <v>C:\Users\arpit.tandon\Desktop\Images AFFFs\RUN2 HTT\Plate 1 - 0hour\AFF-HTT-R2-P1-0H_F4_1_2020y09m07d_11h19m.tif</v>
      </c>
    </row>
    <row r="78" spans="1:25" x14ac:dyDescent="0.45">
      <c r="A78" t="s">
        <v>379</v>
      </c>
      <c r="B78" s="2" t="str">
        <f t="shared" si="6"/>
        <v>run1</v>
      </c>
      <c r="C78" s="2" t="str">
        <f t="shared" si="7"/>
        <v>run2</v>
      </c>
      <c r="D78" t="s">
        <v>258</v>
      </c>
      <c r="E78" s="10">
        <v>158.22784810126581</v>
      </c>
      <c r="F78" s="1">
        <v>6.9496835443037964E-3</v>
      </c>
      <c r="G78" s="10">
        <f>VLOOKUP(A78,'[1]NTP Metadata'!$A$2:$U$2501,10,FALSE)</f>
        <v>158.22784810126581</v>
      </c>
      <c r="H78">
        <v>3</v>
      </c>
      <c r="I78" t="s">
        <v>3</v>
      </c>
      <c r="J78" t="s">
        <v>1551</v>
      </c>
      <c r="K78" t="s">
        <v>1552</v>
      </c>
      <c r="L78" t="s">
        <v>244</v>
      </c>
      <c r="M78" t="s">
        <v>79</v>
      </c>
      <c r="N78">
        <v>16</v>
      </c>
      <c r="O78">
        <v>0</v>
      </c>
      <c r="P78">
        <v>5.0000000000000001E-4</v>
      </c>
      <c r="Q78">
        <v>2E-3</v>
      </c>
      <c r="R78">
        <v>16</v>
      </c>
      <c r="S78">
        <v>0</v>
      </c>
      <c r="T78">
        <v>5.6249999999999996E-4</v>
      </c>
      <c r="U78">
        <v>8.9999999999999993E-3</v>
      </c>
      <c r="V78" s="1" t="str">
        <f t="shared" si="8"/>
        <v>AFF-HTT-R1-P1-0H_F5_1_2020y08m31d_11h01m.tif</v>
      </c>
      <c r="W78" s="1" t="str">
        <f t="shared" si="9"/>
        <v>AFF-HTT-R2-P1-0H_F5_1_2020y09m07d_11h19m.tif</v>
      </c>
      <c r="X78" t="str">
        <f t="shared" si="10"/>
        <v>C:\Users\arpit.tandon\Desktop\Images AFFFs\RUN1 HTT\Plate 1 - 0hour\AFF-HTT-R1-P1-0H_F5_1_2020y08m31d_11h01m.tif</v>
      </c>
      <c r="Y78" t="str">
        <f t="shared" si="11"/>
        <v>C:\Users\arpit.tandon\Desktop\Images AFFFs\RUN2 HTT\Plate 1 - 0hour\AFF-HTT-R2-P1-0H_F5_1_2020y09m07d_11h19m.tif</v>
      </c>
    </row>
    <row r="79" spans="1:25" x14ac:dyDescent="0.45">
      <c r="A79" t="s">
        <v>380</v>
      </c>
      <c r="B79" s="2" t="str">
        <f t="shared" si="6"/>
        <v>run1</v>
      </c>
      <c r="C79" s="2" t="str">
        <f t="shared" si="7"/>
        <v>run2</v>
      </c>
      <c r="D79" t="s">
        <v>258</v>
      </c>
      <c r="E79" s="10">
        <v>158.22784810126581</v>
      </c>
      <c r="F79" s="1">
        <v>6.9496835443037964E-3</v>
      </c>
      <c r="G79" s="10">
        <f>VLOOKUP(A79,'[1]NTP Metadata'!$A$2:$U$2501,10,FALSE)</f>
        <v>158.22784810126581</v>
      </c>
      <c r="H79">
        <v>4</v>
      </c>
      <c r="I79" t="s">
        <v>3</v>
      </c>
      <c r="J79" t="s">
        <v>1551</v>
      </c>
      <c r="K79" t="s">
        <v>1552</v>
      </c>
      <c r="L79" t="s">
        <v>244</v>
      </c>
      <c r="M79" t="s">
        <v>80</v>
      </c>
      <c r="N79">
        <v>16</v>
      </c>
      <c r="O79">
        <v>0</v>
      </c>
      <c r="P79">
        <v>5.3749999999999996E-3</v>
      </c>
      <c r="Q79">
        <v>5.2999999999999999E-2</v>
      </c>
      <c r="R79">
        <v>16</v>
      </c>
      <c r="S79">
        <v>0</v>
      </c>
      <c r="T79">
        <v>1.875E-4</v>
      </c>
      <c r="U79">
        <v>2E-3</v>
      </c>
      <c r="V79" s="1" t="str">
        <f t="shared" si="8"/>
        <v>AFF-HTT-R1-P1-0H_F6_1_2020y08m31d_11h01m.tif</v>
      </c>
      <c r="W79" s="1" t="str">
        <f t="shared" si="9"/>
        <v>AFF-HTT-R2-P1-0H_F6_1_2020y09m07d_11h19m.tif</v>
      </c>
      <c r="X79" t="str">
        <f t="shared" si="10"/>
        <v>C:\Users\arpit.tandon\Desktop\Images AFFFs\RUN1 HTT\Plate 1 - 0hour\AFF-HTT-R1-P1-0H_F6_1_2020y08m31d_11h01m.tif</v>
      </c>
      <c r="Y79" t="str">
        <f t="shared" si="11"/>
        <v>C:\Users\arpit.tandon\Desktop\Images AFFFs\RUN2 HTT\Plate 1 - 0hour\AFF-HTT-R2-P1-0H_F6_1_2020y09m07d_11h19m.tif</v>
      </c>
    </row>
    <row r="80" spans="1:25" x14ac:dyDescent="0.45">
      <c r="A80" t="s">
        <v>381</v>
      </c>
      <c r="B80" s="2" t="str">
        <f t="shared" si="6"/>
        <v>run1</v>
      </c>
      <c r="C80" s="2" t="str">
        <f t="shared" si="7"/>
        <v>run2</v>
      </c>
      <c r="D80" t="s">
        <v>258</v>
      </c>
      <c r="E80" s="10">
        <v>50.072103829514496</v>
      </c>
      <c r="F80" s="1">
        <v>2.1992669443999364E-3</v>
      </c>
      <c r="G80" s="10">
        <f>VLOOKUP(A80,'[1]NTP Metadata'!$A$2:$U$2501,10,FALSE)</f>
        <v>50.072103829514496</v>
      </c>
      <c r="H80">
        <v>3</v>
      </c>
      <c r="I80" t="s">
        <v>3</v>
      </c>
      <c r="J80" t="s">
        <v>1551</v>
      </c>
      <c r="K80" t="s">
        <v>1552</v>
      </c>
      <c r="L80" t="s">
        <v>244</v>
      </c>
      <c r="M80" t="s">
        <v>81</v>
      </c>
      <c r="N80">
        <v>16</v>
      </c>
      <c r="O80">
        <v>0</v>
      </c>
      <c r="P80">
        <v>9.3749999999999997E-4</v>
      </c>
      <c r="Q80">
        <v>5.0000000000000001E-3</v>
      </c>
      <c r="R80">
        <v>16</v>
      </c>
      <c r="S80">
        <v>0</v>
      </c>
      <c r="T80">
        <v>1.875E-4</v>
      </c>
      <c r="U80">
        <v>1E-3</v>
      </c>
      <c r="V80" s="1" t="str">
        <f t="shared" si="8"/>
        <v>AFF-HTT-R1-P1-0H_F7_1_2020y08m31d_11h01m.tif</v>
      </c>
      <c r="W80" s="1" t="str">
        <f t="shared" si="9"/>
        <v>AFF-HTT-R2-P1-0H_F7_1_2020y09m07d_11h19m.tif</v>
      </c>
      <c r="X80" t="str">
        <f t="shared" si="10"/>
        <v>C:\Users\arpit.tandon\Desktop\Images AFFFs\RUN1 HTT\Plate 1 - 0hour\AFF-HTT-R1-P1-0H_F7_1_2020y08m31d_11h01m.tif</v>
      </c>
      <c r="Y80" t="str">
        <f t="shared" si="11"/>
        <v>C:\Users\arpit.tandon\Desktop\Images AFFFs\RUN2 HTT\Plate 1 - 0hour\AFF-HTT-R2-P1-0H_F7_1_2020y09m07d_11h19m.tif</v>
      </c>
    </row>
    <row r="81" spans="1:25" x14ac:dyDescent="0.45">
      <c r="A81" t="s">
        <v>382</v>
      </c>
      <c r="B81" s="2" t="str">
        <f t="shared" si="6"/>
        <v>run1</v>
      </c>
      <c r="C81" s="2" t="str">
        <f t="shared" si="7"/>
        <v>run2</v>
      </c>
      <c r="D81" t="s">
        <v>258</v>
      </c>
      <c r="E81" s="10">
        <v>50.072103829514496</v>
      </c>
      <c r="F81" s="1">
        <v>2.1992669443999364E-3</v>
      </c>
      <c r="G81" s="10">
        <f>VLOOKUP(A81,'[1]NTP Metadata'!$A$2:$U$2501,10,FALSE)</f>
        <v>50.072103829514496</v>
      </c>
      <c r="H81">
        <v>4</v>
      </c>
      <c r="I81" t="s">
        <v>3</v>
      </c>
      <c r="J81" t="s">
        <v>1551</v>
      </c>
      <c r="K81" t="s">
        <v>1552</v>
      </c>
      <c r="L81" t="s">
        <v>244</v>
      </c>
      <c r="M81" t="s">
        <v>82</v>
      </c>
      <c r="N81">
        <v>16</v>
      </c>
      <c r="O81">
        <v>0</v>
      </c>
      <c r="P81">
        <v>3.3124999999999999E-3</v>
      </c>
      <c r="Q81">
        <v>1.7999999999999999E-2</v>
      </c>
      <c r="R81">
        <v>16</v>
      </c>
      <c r="S81">
        <v>0</v>
      </c>
      <c r="T81">
        <v>3.7500000000000001E-4</v>
      </c>
      <c r="U81">
        <v>2E-3</v>
      </c>
      <c r="V81" s="1" t="str">
        <f t="shared" si="8"/>
        <v>AFF-HTT-R1-P1-0H_F8_1_2020y08m31d_11h01m.tif</v>
      </c>
      <c r="W81" s="1" t="str">
        <f t="shared" si="9"/>
        <v>AFF-HTT-R2-P1-0H_F8_1_2020y09m07d_11h19m.tif</v>
      </c>
      <c r="X81" t="str">
        <f t="shared" si="10"/>
        <v>C:\Users\arpit.tandon\Desktop\Images AFFFs\RUN1 HTT\Plate 1 - 0hour\AFF-HTT-R1-P1-0H_F8_1_2020y08m31d_11h01m.tif</v>
      </c>
      <c r="Y81" t="str">
        <f t="shared" si="11"/>
        <v>C:\Users\arpit.tandon\Desktop\Images AFFFs\RUN2 HTT\Plate 1 - 0hour\AFF-HTT-R2-P1-0H_F8_1_2020y09m07d_11h19m.tif</v>
      </c>
    </row>
    <row r="82" spans="1:25" x14ac:dyDescent="0.45">
      <c r="A82" t="s">
        <v>383</v>
      </c>
      <c r="B82" s="2" t="str">
        <f t="shared" si="6"/>
        <v>run1</v>
      </c>
      <c r="C82" s="2" t="str">
        <f t="shared" si="7"/>
        <v>run2</v>
      </c>
      <c r="D82" t="s">
        <v>258</v>
      </c>
      <c r="E82" s="10">
        <v>15.84560247769446</v>
      </c>
      <c r="F82" s="1">
        <v>6.959705520252961E-4</v>
      </c>
      <c r="G82" s="10">
        <f>VLOOKUP(A82,'[1]NTP Metadata'!$A$2:$U$2501,10,FALSE)</f>
        <v>15.84560247769446</v>
      </c>
      <c r="H82">
        <v>3</v>
      </c>
      <c r="I82" t="s">
        <v>3</v>
      </c>
      <c r="J82" t="s">
        <v>1551</v>
      </c>
      <c r="K82" t="s">
        <v>1552</v>
      </c>
      <c r="L82" t="s">
        <v>244</v>
      </c>
      <c r="M82" t="s">
        <v>83</v>
      </c>
      <c r="N82">
        <v>16</v>
      </c>
      <c r="O82">
        <v>0</v>
      </c>
      <c r="P82">
        <v>3.7500000000000001E-4</v>
      </c>
      <c r="Q82">
        <v>2E-3</v>
      </c>
      <c r="R82">
        <v>16</v>
      </c>
      <c r="S82">
        <v>0</v>
      </c>
      <c r="T82">
        <v>0</v>
      </c>
      <c r="U82">
        <v>0</v>
      </c>
      <c r="V82" s="1" t="str">
        <f t="shared" si="8"/>
        <v>AFF-HTT-R1-P1-0H_F9_1_2020y08m31d_11h01m.tif</v>
      </c>
      <c r="W82" s="1" t="str">
        <f t="shared" si="9"/>
        <v>AFF-HTT-R2-P1-0H_F9_1_2020y09m07d_11h19m.tif</v>
      </c>
      <c r="X82" t="str">
        <f t="shared" si="10"/>
        <v>C:\Users\arpit.tandon\Desktop\Images AFFFs\RUN1 HTT\Plate 1 - 0hour\AFF-HTT-R1-P1-0H_F9_1_2020y08m31d_11h01m.tif</v>
      </c>
      <c r="Y82" t="str">
        <f t="shared" si="11"/>
        <v>C:\Users\arpit.tandon\Desktop\Images AFFFs\RUN2 HTT\Plate 1 - 0hour\AFF-HTT-R2-P1-0H_F9_1_2020y09m07d_11h19m.tif</v>
      </c>
    </row>
    <row r="83" spans="1:25" x14ac:dyDescent="0.45">
      <c r="A83" t="s">
        <v>384</v>
      </c>
      <c r="B83" s="2" t="str">
        <f t="shared" si="6"/>
        <v>run1</v>
      </c>
      <c r="C83" s="2" t="str">
        <f t="shared" si="7"/>
        <v>run2</v>
      </c>
      <c r="D83" t="s">
        <v>259</v>
      </c>
      <c r="E83" s="10">
        <v>15.84560247769446</v>
      </c>
      <c r="F83" s="1">
        <v>4.75510684753133E-4</v>
      </c>
      <c r="G83" s="10">
        <f>VLOOKUP(A83,'[1]NTP Metadata'!$A$2:$U$2501,10,FALSE)</f>
        <v>15.84560247769446</v>
      </c>
      <c r="H83">
        <v>2</v>
      </c>
      <c r="I83" t="s">
        <v>3</v>
      </c>
      <c r="J83" t="s">
        <v>1551</v>
      </c>
      <c r="K83" t="s">
        <v>1552</v>
      </c>
      <c r="L83" t="s">
        <v>244</v>
      </c>
      <c r="M83" t="s">
        <v>84</v>
      </c>
      <c r="N83">
        <v>16</v>
      </c>
      <c r="O83">
        <v>0</v>
      </c>
      <c r="P83">
        <v>3.5000000000000001E-3</v>
      </c>
      <c r="Q83">
        <v>3.5999999999999997E-2</v>
      </c>
      <c r="R83">
        <v>16</v>
      </c>
      <c r="S83">
        <v>0</v>
      </c>
      <c r="T83">
        <v>3.2499999999999999E-3</v>
      </c>
      <c r="U83">
        <v>4.2999999999999997E-2</v>
      </c>
      <c r="V83" s="1" t="str">
        <f t="shared" si="8"/>
        <v>AFF-HTT-R1-P1-0H_G10_1_2020y08m31d_11h01m.tif</v>
      </c>
      <c r="W83" s="1" t="str">
        <f t="shared" si="9"/>
        <v>AFF-HTT-R2-P1-0H_G10_1_2020y09m07d_11h19m.tif</v>
      </c>
      <c r="X83" t="str">
        <f t="shared" si="10"/>
        <v>C:\Users\arpit.tandon\Desktop\Images AFFFs\RUN1 HTT\Plate 1 - 0hour\AFF-HTT-R1-P1-0H_G10_1_2020y08m31d_11h01m.tif</v>
      </c>
      <c r="Y83" t="str">
        <f t="shared" si="11"/>
        <v>C:\Users\arpit.tandon\Desktop\Images AFFFs\RUN2 HTT\Plate 1 - 0hour\AFF-HTT-R2-P1-0H_G10_1_2020y09m07d_11h19m.tif</v>
      </c>
    </row>
    <row r="84" spans="1:25" x14ac:dyDescent="0.45">
      <c r="A84" t="s">
        <v>385</v>
      </c>
      <c r="B84" s="2" t="str">
        <f t="shared" si="6"/>
        <v>run1</v>
      </c>
      <c r="C84" s="2" t="str">
        <f t="shared" si="7"/>
        <v>run2</v>
      </c>
      <c r="D84" t="s">
        <v>259</v>
      </c>
      <c r="E84" s="10">
        <v>5.0144311638273606</v>
      </c>
      <c r="F84" s="1">
        <v>1.5047806479529525E-4</v>
      </c>
      <c r="G84" s="10">
        <f>VLOOKUP(A84,'[1]NTP Metadata'!$A$2:$U$2501,10,FALSE)</f>
        <v>5.0144311638273606</v>
      </c>
      <c r="H84">
        <v>1</v>
      </c>
      <c r="I84" t="s">
        <v>3</v>
      </c>
      <c r="J84" t="s">
        <v>1551</v>
      </c>
      <c r="K84" t="s">
        <v>1552</v>
      </c>
      <c r="L84" t="s">
        <v>244</v>
      </c>
      <c r="M84" t="s">
        <v>85</v>
      </c>
      <c r="N84">
        <v>16</v>
      </c>
      <c r="O84">
        <v>0</v>
      </c>
      <c r="P84">
        <v>2.3749999999999999E-3</v>
      </c>
      <c r="Q84">
        <v>2.1000000000000001E-2</v>
      </c>
      <c r="R84">
        <v>16</v>
      </c>
      <c r="S84">
        <v>0</v>
      </c>
      <c r="T84">
        <v>1.875E-4</v>
      </c>
      <c r="U84">
        <v>1E-3</v>
      </c>
      <c r="V84" s="1" t="str">
        <f t="shared" si="8"/>
        <v>AFF-HTT-R1-P1-0H_G11_1_2020y08m31d_11h01m.tif</v>
      </c>
      <c r="W84" s="1" t="str">
        <f t="shared" si="9"/>
        <v>AFF-HTT-R2-P1-0H_G11_1_2020y09m07d_11h19m.tif</v>
      </c>
      <c r="X84" t="str">
        <f t="shared" si="10"/>
        <v>C:\Users\arpit.tandon\Desktop\Images AFFFs\RUN1 HTT\Plate 1 - 0hour\AFF-HTT-R1-P1-0H_G11_1_2020y08m31d_11h01m.tif</v>
      </c>
      <c r="Y84" t="str">
        <f t="shared" si="11"/>
        <v>C:\Users\arpit.tandon\Desktop\Images AFFFs\RUN2 HTT\Plate 1 - 0hour\AFF-HTT-R2-P1-0H_G11_1_2020y09m07d_11h19m.tif</v>
      </c>
    </row>
    <row r="85" spans="1:25" x14ac:dyDescent="0.45">
      <c r="A85" t="s">
        <v>386</v>
      </c>
      <c r="B85" s="2" t="str">
        <f t="shared" si="6"/>
        <v>run1</v>
      </c>
      <c r="C85" s="2" t="str">
        <f t="shared" si="7"/>
        <v>run2</v>
      </c>
      <c r="D85" t="s">
        <v>259</v>
      </c>
      <c r="E85" s="10">
        <v>5.0144311638273606</v>
      </c>
      <c r="F85" s="1">
        <v>1.5047806479529525E-4</v>
      </c>
      <c r="G85" s="10">
        <f>VLOOKUP(A85,'[1]NTP Metadata'!$A$2:$U$2501,10,FALSE)</f>
        <v>5.0144311638273606</v>
      </c>
      <c r="H85">
        <v>2</v>
      </c>
      <c r="I85" t="s">
        <v>3</v>
      </c>
      <c r="J85" t="s">
        <v>1551</v>
      </c>
      <c r="K85" t="s">
        <v>1552</v>
      </c>
      <c r="L85" t="s">
        <v>244</v>
      </c>
      <c r="M85" t="s">
        <v>86</v>
      </c>
      <c r="N85">
        <v>16</v>
      </c>
      <c r="O85">
        <v>0</v>
      </c>
      <c r="P85">
        <v>2.8124999999999999E-3</v>
      </c>
      <c r="Q85">
        <v>1.4999999999999999E-2</v>
      </c>
      <c r="R85">
        <v>16</v>
      </c>
      <c r="S85">
        <v>0</v>
      </c>
      <c r="T85">
        <v>4.3750000000000001E-4</v>
      </c>
      <c r="U85">
        <v>6.0000000000000001E-3</v>
      </c>
      <c r="V85" s="1" t="str">
        <f t="shared" si="8"/>
        <v>AFF-HTT-R1-P1-0H_G12_1_2020y08m31d_11h01m.tif</v>
      </c>
      <c r="W85" s="1" t="str">
        <f t="shared" si="9"/>
        <v>AFF-HTT-R2-P1-0H_G12_1_2020y09m07d_11h19m.tif</v>
      </c>
      <c r="X85" t="str">
        <f t="shared" si="10"/>
        <v>C:\Users\arpit.tandon\Desktop\Images AFFFs\RUN1 HTT\Plate 1 - 0hour\AFF-HTT-R1-P1-0H_G12_1_2020y08m31d_11h01m.tif</v>
      </c>
      <c r="Y85" t="str">
        <f t="shared" si="11"/>
        <v>C:\Users\arpit.tandon\Desktop\Images AFFFs\RUN2 HTT\Plate 1 - 0hour\AFF-HTT-R2-P1-0H_G12_1_2020y09m07d_11h19m.tif</v>
      </c>
    </row>
    <row r="86" spans="1:25" x14ac:dyDescent="0.45">
      <c r="A86" t="s">
        <v>387</v>
      </c>
      <c r="B86" s="2" t="str">
        <f t="shared" si="6"/>
        <v>run1</v>
      </c>
      <c r="C86" s="2" t="str">
        <f t="shared" si="7"/>
        <v>run2</v>
      </c>
      <c r="D86" t="s">
        <v>257</v>
      </c>
      <c r="E86" s="10">
        <v>0</v>
      </c>
      <c r="F86" s="10">
        <v>0</v>
      </c>
      <c r="G86" s="10">
        <f>VLOOKUP(A86,'[1]NTP Metadata'!$A$2:$U$2501,10,FALSE)</f>
        <v>0</v>
      </c>
      <c r="H86">
        <v>1</v>
      </c>
      <c r="I86" t="s">
        <v>3</v>
      </c>
      <c r="J86" t="s">
        <v>1551</v>
      </c>
      <c r="K86" t="s">
        <v>1552</v>
      </c>
      <c r="L86" t="s">
        <v>244</v>
      </c>
      <c r="M86" t="s">
        <v>87</v>
      </c>
      <c r="N86">
        <v>16</v>
      </c>
      <c r="O86">
        <v>0</v>
      </c>
      <c r="P86">
        <v>1.2125E-2</v>
      </c>
      <c r="Q86">
        <v>0.106</v>
      </c>
      <c r="R86">
        <v>16</v>
      </c>
      <c r="S86">
        <v>0</v>
      </c>
      <c r="T86">
        <v>1.25E-4</v>
      </c>
      <c r="U86">
        <v>1E-3</v>
      </c>
      <c r="V86" s="1" t="str">
        <f t="shared" si="8"/>
        <v>AFF-HTT-R1-P1-0H_G13_1_2020y08m31d_11h01m.tif</v>
      </c>
      <c r="W86" s="1" t="str">
        <f t="shared" si="9"/>
        <v>AFF-HTT-R2-P1-0H_G13_1_2020y09m07d_11h19m.tif</v>
      </c>
      <c r="X86" t="str">
        <f t="shared" si="10"/>
        <v>C:\Users\arpit.tandon\Desktop\Images AFFFs\RUN1 HTT\Plate 1 - 0hour\AFF-HTT-R1-P1-0H_G13_1_2020y08m31d_11h01m.tif</v>
      </c>
      <c r="Y86" t="str">
        <f t="shared" si="11"/>
        <v>C:\Users\arpit.tandon\Desktop\Images AFFFs\RUN2 HTT\Plate 1 - 0hour\AFF-HTT-R2-P1-0H_G13_1_2020y09m07d_11h19m.tif</v>
      </c>
    </row>
    <row r="87" spans="1:25" x14ac:dyDescent="0.45">
      <c r="A87" t="s">
        <v>388</v>
      </c>
      <c r="B87" s="2" t="str">
        <f t="shared" si="6"/>
        <v>run1</v>
      </c>
      <c r="C87" s="2" t="str">
        <f t="shared" si="7"/>
        <v>run2</v>
      </c>
      <c r="D87" t="s">
        <v>257</v>
      </c>
      <c r="E87" s="10">
        <v>0</v>
      </c>
      <c r="F87" s="10">
        <v>0</v>
      </c>
      <c r="G87" s="10">
        <f>VLOOKUP(A87,'[1]NTP Metadata'!$A$2:$U$2501,10,FALSE)</f>
        <v>0</v>
      </c>
      <c r="H87">
        <v>2</v>
      </c>
      <c r="I87" t="s">
        <v>3</v>
      </c>
      <c r="J87" t="s">
        <v>1551</v>
      </c>
      <c r="K87" t="s">
        <v>1552</v>
      </c>
      <c r="L87" t="s">
        <v>244</v>
      </c>
      <c r="M87" t="s">
        <v>88</v>
      </c>
      <c r="N87">
        <v>16</v>
      </c>
      <c r="O87">
        <v>0</v>
      </c>
      <c r="P87">
        <v>1.25E-3</v>
      </c>
      <c r="Q87">
        <v>8.0000000000000002E-3</v>
      </c>
      <c r="R87">
        <v>16</v>
      </c>
      <c r="S87">
        <v>0</v>
      </c>
      <c r="T87">
        <v>1.875E-4</v>
      </c>
      <c r="U87">
        <v>1E-3</v>
      </c>
      <c r="V87" s="1" t="str">
        <f t="shared" si="8"/>
        <v>AFF-HTT-R1-P1-0H_G14_1_2020y08m31d_11h01m.tif</v>
      </c>
      <c r="W87" s="1" t="str">
        <f t="shared" si="9"/>
        <v>AFF-HTT-R2-P1-0H_G14_1_2020y09m07d_11h19m.tif</v>
      </c>
      <c r="X87" t="str">
        <f t="shared" si="10"/>
        <v>C:\Users\arpit.tandon\Desktop\Images AFFFs\RUN1 HTT\Plate 1 - 0hour\AFF-HTT-R1-P1-0H_G14_1_2020y08m31d_11h01m.tif</v>
      </c>
      <c r="Y87" t="str">
        <f t="shared" si="11"/>
        <v>C:\Users\arpit.tandon\Desktop\Images AFFFs\RUN2 HTT\Plate 1 - 0hour\AFF-HTT-R2-P1-0H_G14_1_2020y09m07d_11h19m.tif</v>
      </c>
    </row>
    <row r="88" spans="1:25" x14ac:dyDescent="0.45">
      <c r="A88" t="s">
        <v>389</v>
      </c>
      <c r="B88" s="2" t="str">
        <f t="shared" si="6"/>
        <v>run1</v>
      </c>
      <c r="C88" s="2" t="str">
        <f t="shared" si="7"/>
        <v>run2</v>
      </c>
      <c r="D88" t="s">
        <v>259</v>
      </c>
      <c r="E88" s="10">
        <v>1.5868453050086584</v>
      </c>
      <c r="F88" s="1">
        <v>4.7619640758004828E-5</v>
      </c>
      <c r="G88" s="10">
        <f>VLOOKUP(A88,'[1]NTP Metadata'!$A$2:$U$2501,10,FALSE)</f>
        <v>1.5868453050086584</v>
      </c>
      <c r="H88">
        <v>1</v>
      </c>
      <c r="I88" t="s">
        <v>3</v>
      </c>
      <c r="J88" t="s">
        <v>1551</v>
      </c>
      <c r="K88" t="s">
        <v>1552</v>
      </c>
      <c r="L88" t="s">
        <v>244</v>
      </c>
      <c r="M88" t="s">
        <v>89</v>
      </c>
      <c r="N88">
        <v>16</v>
      </c>
      <c r="O88">
        <v>0</v>
      </c>
      <c r="P88">
        <v>9.3749999999999997E-4</v>
      </c>
      <c r="Q88">
        <v>3.0000000000000001E-3</v>
      </c>
      <c r="R88">
        <v>16</v>
      </c>
      <c r="S88">
        <v>0</v>
      </c>
      <c r="T88">
        <v>1.25E-4</v>
      </c>
      <c r="U88">
        <v>1E-3</v>
      </c>
      <c r="V88" s="1" t="str">
        <f t="shared" si="8"/>
        <v>AFF-HTT-R1-P1-0H_G15_1_2020y08m31d_11h01m.tif</v>
      </c>
      <c r="W88" s="1" t="str">
        <f t="shared" si="9"/>
        <v>AFF-HTT-R2-P1-0H_G15_1_2020y09m07d_11h19m.tif</v>
      </c>
      <c r="X88" t="str">
        <f t="shared" si="10"/>
        <v>C:\Users\arpit.tandon\Desktop\Images AFFFs\RUN1 HTT\Plate 1 - 0hour\AFF-HTT-R1-P1-0H_G15_1_2020y08m31d_11h01m.tif</v>
      </c>
      <c r="Y88" t="str">
        <f t="shared" si="11"/>
        <v>C:\Users\arpit.tandon\Desktop\Images AFFFs\RUN2 HTT\Plate 1 - 0hour\AFF-HTT-R2-P1-0H_G15_1_2020y09m07d_11h19m.tif</v>
      </c>
    </row>
    <row r="89" spans="1:25" x14ac:dyDescent="0.45">
      <c r="A89" t="s">
        <v>390</v>
      </c>
      <c r="B89" s="2" t="str">
        <f t="shared" si="6"/>
        <v>run1</v>
      </c>
      <c r="C89" s="2" t="str">
        <f t="shared" si="7"/>
        <v>run2</v>
      </c>
      <c r="D89" t="s">
        <v>259</v>
      </c>
      <c r="E89" s="10">
        <v>1.5868453050086584</v>
      </c>
      <c r="F89" s="1">
        <v>4.7619640758004828E-5</v>
      </c>
      <c r="G89" s="10">
        <f>VLOOKUP(A89,'[1]NTP Metadata'!$A$2:$U$2501,10,FALSE)</f>
        <v>1.5868453050086584</v>
      </c>
      <c r="H89">
        <v>2</v>
      </c>
      <c r="I89" t="s">
        <v>3</v>
      </c>
      <c r="J89" t="s">
        <v>1551</v>
      </c>
      <c r="K89" t="s">
        <v>1552</v>
      </c>
      <c r="L89" t="s">
        <v>244</v>
      </c>
      <c r="M89" t="s">
        <v>90</v>
      </c>
      <c r="N89">
        <v>16</v>
      </c>
      <c r="O89">
        <v>0</v>
      </c>
      <c r="P89">
        <v>7.5000000000000002E-4</v>
      </c>
      <c r="Q89">
        <v>3.0000000000000001E-3</v>
      </c>
      <c r="R89">
        <v>16</v>
      </c>
      <c r="S89">
        <v>0</v>
      </c>
      <c r="T89">
        <v>1.25E-4</v>
      </c>
      <c r="U89">
        <v>1E-3</v>
      </c>
      <c r="V89" s="1" t="str">
        <f t="shared" si="8"/>
        <v>AFF-HTT-R1-P1-0H_G16_1_2020y08m31d_11h01m.tif</v>
      </c>
      <c r="W89" s="1" t="str">
        <f t="shared" si="9"/>
        <v>AFF-HTT-R2-P1-0H_G16_1_2020y09m07d_11h19m.tif</v>
      </c>
      <c r="X89" t="str">
        <f t="shared" si="10"/>
        <v>C:\Users\arpit.tandon\Desktop\Images AFFFs\RUN1 HTT\Plate 1 - 0hour\AFF-HTT-R1-P1-0H_G16_1_2020y08m31d_11h01m.tif</v>
      </c>
      <c r="Y89" t="str">
        <f t="shared" si="11"/>
        <v>C:\Users\arpit.tandon\Desktop\Images AFFFs\RUN2 HTT\Plate 1 - 0hour\AFF-HTT-R2-P1-0H_G16_1_2020y09m07d_11h19m.tif</v>
      </c>
    </row>
    <row r="90" spans="1:25" x14ac:dyDescent="0.45">
      <c r="A90" t="s">
        <v>391</v>
      </c>
      <c r="B90" s="2" t="str">
        <f t="shared" si="6"/>
        <v>run1</v>
      </c>
      <c r="C90" s="2" t="str">
        <f t="shared" si="7"/>
        <v>run2</v>
      </c>
      <c r="D90" t="s">
        <v>259</v>
      </c>
      <c r="E90" s="10">
        <v>0.50216623576223363</v>
      </c>
      <c r="F90" s="1">
        <v>1.5069506568988868E-5</v>
      </c>
      <c r="G90" s="10">
        <f>VLOOKUP(A90,'[1]NTP Metadata'!$A$2:$U$2501,10,FALSE)</f>
        <v>0.50216623576223363</v>
      </c>
      <c r="H90">
        <v>1</v>
      </c>
      <c r="I90" t="s">
        <v>3</v>
      </c>
      <c r="J90" t="s">
        <v>1551</v>
      </c>
      <c r="K90" t="s">
        <v>1552</v>
      </c>
      <c r="L90" t="s">
        <v>244</v>
      </c>
      <c r="M90" t="s">
        <v>91</v>
      </c>
      <c r="N90">
        <v>16</v>
      </c>
      <c r="O90">
        <v>0</v>
      </c>
      <c r="P90">
        <v>1.4375E-3</v>
      </c>
      <c r="Q90">
        <v>8.0000000000000002E-3</v>
      </c>
      <c r="R90">
        <v>16</v>
      </c>
      <c r="S90">
        <v>0</v>
      </c>
      <c r="T90">
        <v>0</v>
      </c>
      <c r="U90">
        <v>0</v>
      </c>
      <c r="V90" s="1" t="str">
        <f t="shared" si="8"/>
        <v>AFF-HTT-R1-P1-0H_G17_1_2020y08m31d_11h01m.tif</v>
      </c>
      <c r="W90" s="1" t="str">
        <f t="shared" si="9"/>
        <v>AFF-HTT-R2-P1-0H_G17_1_2020y09m07d_11h19m.tif</v>
      </c>
      <c r="X90" t="str">
        <f t="shared" si="10"/>
        <v>C:\Users\arpit.tandon\Desktop\Images AFFFs\RUN1 HTT\Plate 1 - 0hour\AFF-HTT-R1-P1-0H_G17_1_2020y08m31d_11h01m.tif</v>
      </c>
      <c r="Y90" t="str">
        <f t="shared" si="11"/>
        <v>C:\Users\arpit.tandon\Desktop\Images AFFFs\RUN2 HTT\Plate 1 - 0hour\AFF-HTT-R2-P1-0H_G17_1_2020y09m07d_11h19m.tif</v>
      </c>
    </row>
    <row r="91" spans="1:25" x14ac:dyDescent="0.45">
      <c r="A91" t="s">
        <v>392</v>
      </c>
      <c r="B91" s="2" t="str">
        <f t="shared" si="6"/>
        <v>run1</v>
      </c>
      <c r="C91" s="2" t="str">
        <f t="shared" si="7"/>
        <v>run2</v>
      </c>
      <c r="D91" t="s">
        <v>259</v>
      </c>
      <c r="E91" s="10">
        <v>0.50216623576223363</v>
      </c>
      <c r="F91" s="1">
        <v>1.5069506568988868E-5</v>
      </c>
      <c r="G91" s="10">
        <f>VLOOKUP(A91,'[1]NTP Metadata'!$A$2:$U$2501,10,FALSE)</f>
        <v>0.50216623576223363</v>
      </c>
      <c r="H91">
        <v>2</v>
      </c>
      <c r="I91" t="s">
        <v>3</v>
      </c>
      <c r="J91" t="s">
        <v>1551</v>
      </c>
      <c r="K91" t="s">
        <v>1552</v>
      </c>
      <c r="L91" t="s">
        <v>244</v>
      </c>
      <c r="M91" t="s">
        <v>92</v>
      </c>
      <c r="N91">
        <v>16</v>
      </c>
      <c r="O91">
        <v>0</v>
      </c>
      <c r="P91">
        <v>5.0000000000000001E-4</v>
      </c>
      <c r="Q91">
        <v>3.0000000000000001E-3</v>
      </c>
      <c r="R91">
        <v>16</v>
      </c>
      <c r="S91">
        <v>0</v>
      </c>
      <c r="T91">
        <v>2.5000000000000001E-4</v>
      </c>
      <c r="U91">
        <v>2E-3</v>
      </c>
      <c r="V91" s="1" t="str">
        <f t="shared" si="8"/>
        <v>AFF-HTT-R1-P1-0H_G18_1_2020y08m31d_11h01m.tif</v>
      </c>
      <c r="W91" s="1" t="str">
        <f t="shared" si="9"/>
        <v>AFF-HTT-R2-P1-0H_G18_1_2020y09m07d_11h19m.tif</v>
      </c>
      <c r="X91" t="str">
        <f t="shared" si="10"/>
        <v>C:\Users\arpit.tandon\Desktop\Images AFFFs\RUN1 HTT\Plate 1 - 0hour\AFF-HTT-R1-P1-0H_G18_1_2020y08m31d_11h01m.tif</v>
      </c>
      <c r="Y91" t="str">
        <f t="shared" si="11"/>
        <v>C:\Users\arpit.tandon\Desktop\Images AFFFs\RUN2 HTT\Plate 1 - 0hour\AFF-HTT-R2-P1-0H_G18_1_2020y09m07d_11h19m.tif</v>
      </c>
    </row>
    <row r="92" spans="1:25" x14ac:dyDescent="0.45">
      <c r="A92" t="s">
        <v>393</v>
      </c>
      <c r="B92" s="2" t="str">
        <f t="shared" si="6"/>
        <v>run1</v>
      </c>
      <c r="C92" s="2" t="str">
        <f t="shared" si="7"/>
        <v>run2</v>
      </c>
      <c r="D92" t="s">
        <v>259</v>
      </c>
      <c r="E92" s="10">
        <v>0.15891336574754228</v>
      </c>
      <c r="F92" s="1">
        <v>4.7688311927179964E-6</v>
      </c>
      <c r="G92" s="10">
        <f>VLOOKUP(A92,'[1]NTP Metadata'!$A$2:$U$2501,10,FALSE)</f>
        <v>0.15891336574754228</v>
      </c>
      <c r="H92">
        <v>1</v>
      </c>
      <c r="I92" t="s">
        <v>3</v>
      </c>
      <c r="J92" t="s">
        <v>1551</v>
      </c>
      <c r="K92" t="s">
        <v>1552</v>
      </c>
      <c r="L92" t="s">
        <v>244</v>
      </c>
      <c r="M92" t="s">
        <v>93</v>
      </c>
      <c r="N92">
        <v>16</v>
      </c>
      <c r="O92">
        <v>0</v>
      </c>
      <c r="P92">
        <v>2.0625000000000001E-3</v>
      </c>
      <c r="Q92">
        <v>1.2999999999999999E-2</v>
      </c>
      <c r="R92">
        <v>16</v>
      </c>
      <c r="S92">
        <v>0</v>
      </c>
      <c r="T92">
        <v>3.1250000000000001E-4</v>
      </c>
      <c r="U92">
        <v>1E-3</v>
      </c>
      <c r="V92" s="1" t="str">
        <f t="shared" si="8"/>
        <v>AFF-HTT-R1-P1-0H_G19_1_2020y08m31d_11h01m.tif</v>
      </c>
      <c r="W92" s="1" t="str">
        <f t="shared" si="9"/>
        <v>AFF-HTT-R2-P1-0H_G19_1_2020y09m07d_11h19m.tif</v>
      </c>
      <c r="X92" t="str">
        <f t="shared" si="10"/>
        <v>C:\Users\arpit.tandon\Desktop\Images AFFFs\RUN1 HTT\Plate 1 - 0hour\AFF-HTT-R1-P1-0H_G19_1_2020y08m31d_11h01m.tif</v>
      </c>
      <c r="Y92" t="str">
        <f t="shared" si="11"/>
        <v>C:\Users\arpit.tandon\Desktop\Images AFFFs\RUN2 HTT\Plate 1 - 0hour\AFF-HTT-R2-P1-0H_G19_1_2020y09m07d_11h19m.tif</v>
      </c>
    </row>
    <row r="93" spans="1:25" x14ac:dyDescent="0.45">
      <c r="A93" t="s">
        <v>394</v>
      </c>
      <c r="B93" s="2" t="str">
        <f t="shared" si="6"/>
        <v>run1</v>
      </c>
      <c r="C93" s="2" t="str">
        <f t="shared" si="7"/>
        <v>run2</v>
      </c>
      <c r="D93" t="s">
        <v>259</v>
      </c>
      <c r="E93" s="10">
        <v>0.15891336574754228</v>
      </c>
      <c r="F93" s="1">
        <v>4.7688311927179964E-6</v>
      </c>
      <c r="G93" s="10">
        <f>VLOOKUP(A93,'[1]NTP Metadata'!$A$2:$U$2501,10,FALSE)</f>
        <v>0.15891336574754228</v>
      </c>
      <c r="H93">
        <v>2</v>
      </c>
      <c r="I93" t="s">
        <v>3</v>
      </c>
      <c r="J93" t="s">
        <v>1551</v>
      </c>
      <c r="K93" t="s">
        <v>1552</v>
      </c>
      <c r="L93" t="s">
        <v>244</v>
      </c>
      <c r="M93" t="s">
        <v>94</v>
      </c>
      <c r="N93">
        <v>16</v>
      </c>
      <c r="O93">
        <v>0</v>
      </c>
      <c r="P93">
        <v>6.2500000000000001E-4</v>
      </c>
      <c r="Q93">
        <v>3.0000000000000001E-3</v>
      </c>
      <c r="R93">
        <v>16</v>
      </c>
      <c r="S93">
        <v>0</v>
      </c>
      <c r="T93">
        <v>0</v>
      </c>
      <c r="U93">
        <v>0</v>
      </c>
      <c r="V93" s="1" t="str">
        <f t="shared" si="8"/>
        <v>AFF-HTT-R1-P1-0H_G20_1_2020y08m31d_11h01m.tif</v>
      </c>
      <c r="W93" s="1" t="str">
        <f t="shared" si="9"/>
        <v>AFF-HTT-R2-P1-0H_G20_1_2020y09m07d_11h19m.tif</v>
      </c>
      <c r="X93" t="str">
        <f t="shared" si="10"/>
        <v>C:\Users\arpit.tandon\Desktop\Images AFFFs\RUN1 HTT\Plate 1 - 0hour\AFF-HTT-R1-P1-0H_G20_1_2020y08m31d_11h01m.tif</v>
      </c>
      <c r="Y93" t="str">
        <f t="shared" si="11"/>
        <v>C:\Users\arpit.tandon\Desktop\Images AFFFs\RUN2 HTT\Plate 1 - 0hour\AFF-HTT-R2-P1-0H_G20_1_2020y09m07d_11h19m.tif</v>
      </c>
    </row>
    <row r="94" spans="1:25" x14ac:dyDescent="0.45">
      <c r="A94" t="s">
        <v>395</v>
      </c>
      <c r="B94" s="2" t="str">
        <f t="shared" si="6"/>
        <v>run1</v>
      </c>
      <c r="C94" s="2" t="str">
        <f t="shared" si="7"/>
        <v>run2</v>
      </c>
      <c r="D94" t="s">
        <v>259</v>
      </c>
      <c r="E94" s="10">
        <v>5.0289039793526037E-2</v>
      </c>
      <c r="F94" s="1">
        <v>1.5091237951639228E-6</v>
      </c>
      <c r="G94" s="10">
        <f>VLOOKUP(A94,'[1]NTP Metadata'!$A$2:$U$2501,10,FALSE)</f>
        <v>5.0289039793526037E-2</v>
      </c>
      <c r="H94">
        <v>1</v>
      </c>
      <c r="I94" t="s">
        <v>3</v>
      </c>
      <c r="J94" t="s">
        <v>1551</v>
      </c>
      <c r="K94" t="s">
        <v>1552</v>
      </c>
      <c r="L94" t="s">
        <v>244</v>
      </c>
      <c r="M94" t="s">
        <v>95</v>
      </c>
      <c r="N94">
        <v>16</v>
      </c>
      <c r="O94">
        <v>0</v>
      </c>
      <c r="P94">
        <v>3.1874999999999998E-3</v>
      </c>
      <c r="Q94">
        <v>2.1000000000000001E-2</v>
      </c>
      <c r="R94">
        <v>16</v>
      </c>
      <c r="S94">
        <v>0</v>
      </c>
      <c r="T94">
        <v>0</v>
      </c>
      <c r="U94">
        <v>0</v>
      </c>
      <c r="V94" s="1" t="str">
        <f t="shared" si="8"/>
        <v>AFF-HTT-R1-P1-0H_G21_1_2020y08m31d_11h01m.tif</v>
      </c>
      <c r="W94" s="1" t="str">
        <f t="shared" si="9"/>
        <v>AFF-HTT-R2-P1-0H_G21_1_2020y09m07d_11h19m.tif</v>
      </c>
      <c r="X94" t="str">
        <f t="shared" si="10"/>
        <v>C:\Users\arpit.tandon\Desktop\Images AFFFs\RUN1 HTT\Plate 1 - 0hour\AFF-HTT-R1-P1-0H_G21_1_2020y08m31d_11h01m.tif</v>
      </c>
      <c r="Y94" t="str">
        <f t="shared" si="11"/>
        <v>C:\Users\arpit.tandon\Desktop\Images AFFFs\RUN2 HTT\Plate 1 - 0hour\AFF-HTT-R2-P1-0H_G21_1_2020y09m07d_11h19m.tif</v>
      </c>
    </row>
    <row r="95" spans="1:25" x14ac:dyDescent="0.45">
      <c r="A95" t="s">
        <v>396</v>
      </c>
      <c r="B95" s="2" t="str">
        <f t="shared" si="6"/>
        <v>run1</v>
      </c>
      <c r="C95" s="2" t="str">
        <f t="shared" si="7"/>
        <v>run2</v>
      </c>
      <c r="D95" t="s">
        <v>259</v>
      </c>
      <c r="E95" s="10">
        <v>5.0289039793526037E-2</v>
      </c>
      <c r="F95" s="1">
        <v>1.5091237951639228E-6</v>
      </c>
      <c r="G95" s="10">
        <f>VLOOKUP(A95,'[1]NTP Metadata'!$A$2:$U$2501,10,FALSE)</f>
        <v>5.0289039793526037E-2</v>
      </c>
      <c r="H95">
        <v>2</v>
      </c>
      <c r="I95" t="s">
        <v>3</v>
      </c>
      <c r="J95" t="s">
        <v>1551</v>
      </c>
      <c r="K95" t="s">
        <v>1552</v>
      </c>
      <c r="L95" t="s">
        <v>244</v>
      </c>
      <c r="M95" t="s">
        <v>96</v>
      </c>
      <c r="N95">
        <v>16</v>
      </c>
      <c r="O95">
        <v>0</v>
      </c>
      <c r="P95">
        <v>1.0625000000000001E-3</v>
      </c>
      <c r="Q95">
        <v>1.4999999999999999E-2</v>
      </c>
      <c r="R95">
        <v>16</v>
      </c>
      <c r="S95">
        <v>0</v>
      </c>
      <c r="T95">
        <v>2.5000000000000001E-4</v>
      </c>
      <c r="U95">
        <v>2E-3</v>
      </c>
      <c r="V95" s="1" t="str">
        <f t="shared" si="8"/>
        <v>AFF-HTT-R1-P1-0H_G22_1_2020y08m31d_11h01m.tif</v>
      </c>
      <c r="W95" s="1" t="str">
        <f t="shared" si="9"/>
        <v>AFF-HTT-R2-P1-0H_G22_1_2020y09m07d_11h19m.tif</v>
      </c>
      <c r="X95" t="str">
        <f t="shared" si="10"/>
        <v>C:\Users\arpit.tandon\Desktop\Images AFFFs\RUN1 HTT\Plate 1 - 0hour\AFF-HTT-R1-P1-0H_G22_1_2020y08m31d_11h01m.tif</v>
      </c>
      <c r="Y95" t="str">
        <f t="shared" si="11"/>
        <v>C:\Users\arpit.tandon\Desktop\Images AFFFs\RUN2 HTT\Plate 1 - 0hour\AFF-HTT-R2-P1-0H_G22_1_2020y09m07d_11h19m.tif</v>
      </c>
    </row>
    <row r="96" spans="1:25" x14ac:dyDescent="0.45">
      <c r="A96" t="s">
        <v>397</v>
      </c>
      <c r="B96" s="2" t="str">
        <f t="shared" si="6"/>
        <v>run1</v>
      </c>
      <c r="C96" s="2" t="str">
        <f t="shared" si="7"/>
        <v>run2</v>
      </c>
      <c r="D96" t="s">
        <v>259</v>
      </c>
      <c r="E96" s="10">
        <v>500</v>
      </c>
      <c r="F96" s="1">
        <v>1.5004499999999999E-2</v>
      </c>
      <c r="G96" s="10">
        <f>VLOOKUP(A96,'[1]NTP Metadata'!$A$2:$U$2501,10,FALSE)</f>
        <v>500</v>
      </c>
      <c r="H96">
        <v>1</v>
      </c>
      <c r="I96" t="s">
        <v>3</v>
      </c>
      <c r="J96" t="s">
        <v>1551</v>
      </c>
      <c r="K96" t="s">
        <v>1552</v>
      </c>
      <c r="L96" t="s">
        <v>244</v>
      </c>
      <c r="M96" t="s">
        <v>97</v>
      </c>
      <c r="N96">
        <v>16</v>
      </c>
      <c r="O96">
        <v>0</v>
      </c>
      <c r="P96">
        <v>3.7500000000000001E-4</v>
      </c>
      <c r="Q96">
        <v>2E-3</v>
      </c>
      <c r="R96">
        <v>16</v>
      </c>
      <c r="S96">
        <v>0</v>
      </c>
      <c r="T96">
        <v>0</v>
      </c>
      <c r="U96">
        <v>0</v>
      </c>
      <c r="V96" s="1" t="str">
        <f t="shared" si="8"/>
        <v>AFF-HTT-R1-P1-0H_G3_1_2020y08m31d_11h01m.tif</v>
      </c>
      <c r="W96" s="1" t="str">
        <f t="shared" si="9"/>
        <v>AFF-HTT-R2-P1-0H_G3_1_2020y09m07d_11h19m.tif</v>
      </c>
      <c r="X96" t="str">
        <f t="shared" si="10"/>
        <v>C:\Users\arpit.tandon\Desktop\Images AFFFs\RUN1 HTT\Plate 1 - 0hour\AFF-HTT-R1-P1-0H_G3_1_2020y08m31d_11h01m.tif</v>
      </c>
      <c r="Y96" t="str">
        <f t="shared" si="11"/>
        <v>C:\Users\arpit.tandon\Desktop\Images AFFFs\RUN2 HTT\Plate 1 - 0hour\AFF-HTT-R2-P1-0H_G3_1_2020y09m07d_11h19m.tif</v>
      </c>
    </row>
    <row r="97" spans="1:25" x14ac:dyDescent="0.45">
      <c r="A97" t="s">
        <v>398</v>
      </c>
      <c r="B97" s="2" t="str">
        <f t="shared" si="6"/>
        <v>run1</v>
      </c>
      <c r="C97" s="2" t="str">
        <f t="shared" si="7"/>
        <v>run2</v>
      </c>
      <c r="D97" t="s">
        <v>259</v>
      </c>
      <c r="E97" s="10">
        <v>500</v>
      </c>
      <c r="F97" s="1">
        <v>1.5004499999999999E-2</v>
      </c>
      <c r="G97" s="10">
        <f>VLOOKUP(A97,'[1]NTP Metadata'!$A$2:$U$2501,10,FALSE)</f>
        <v>500</v>
      </c>
      <c r="H97">
        <v>2</v>
      </c>
      <c r="I97" t="s">
        <v>3</v>
      </c>
      <c r="J97" t="s">
        <v>1551</v>
      </c>
      <c r="K97" t="s">
        <v>1552</v>
      </c>
      <c r="L97" t="s">
        <v>244</v>
      </c>
      <c r="M97" t="s">
        <v>98</v>
      </c>
      <c r="N97">
        <v>16</v>
      </c>
      <c r="O97">
        <v>0</v>
      </c>
      <c r="P97">
        <v>2.875E-3</v>
      </c>
      <c r="Q97">
        <v>0.03</v>
      </c>
      <c r="R97">
        <v>16</v>
      </c>
      <c r="S97">
        <v>0</v>
      </c>
      <c r="T97">
        <v>6.2500000000000001E-5</v>
      </c>
      <c r="U97">
        <v>1E-3</v>
      </c>
      <c r="V97" s="1" t="str">
        <f t="shared" si="8"/>
        <v>AFF-HTT-R1-P1-0H_G4_1_2020y08m31d_11h01m.tif</v>
      </c>
      <c r="W97" s="1" t="str">
        <f t="shared" si="9"/>
        <v>AFF-HTT-R2-P1-0H_G4_1_2020y09m07d_11h19m.tif</v>
      </c>
      <c r="X97" t="str">
        <f t="shared" si="10"/>
        <v>C:\Users\arpit.tandon\Desktop\Images AFFFs\RUN1 HTT\Plate 1 - 0hour\AFF-HTT-R1-P1-0H_G4_1_2020y08m31d_11h01m.tif</v>
      </c>
      <c r="Y97" t="str">
        <f t="shared" si="11"/>
        <v>C:\Users\arpit.tandon\Desktop\Images AFFFs\RUN2 HTT\Plate 1 - 0hour\AFF-HTT-R2-P1-0H_G4_1_2020y09m07d_11h19m.tif</v>
      </c>
    </row>
    <row r="98" spans="1:25" x14ac:dyDescent="0.45">
      <c r="A98" t="s">
        <v>399</v>
      </c>
      <c r="B98" s="2" t="str">
        <f t="shared" si="6"/>
        <v>run1</v>
      </c>
      <c r="C98" s="2" t="str">
        <f t="shared" si="7"/>
        <v>run2</v>
      </c>
      <c r="D98" t="s">
        <v>259</v>
      </c>
      <c r="E98" s="10">
        <v>158.22784810126581</v>
      </c>
      <c r="F98" s="1">
        <v>4.7482594936708858E-3</v>
      </c>
      <c r="G98" s="10">
        <f>VLOOKUP(A98,'[1]NTP Metadata'!$A$2:$U$2501,10,FALSE)</f>
        <v>158.22784810126581</v>
      </c>
      <c r="H98">
        <v>1</v>
      </c>
      <c r="I98" t="s">
        <v>3</v>
      </c>
      <c r="J98" t="s">
        <v>1551</v>
      </c>
      <c r="K98" t="s">
        <v>1552</v>
      </c>
      <c r="L98" t="s">
        <v>244</v>
      </c>
      <c r="M98" t="s">
        <v>99</v>
      </c>
      <c r="N98">
        <v>16</v>
      </c>
      <c r="O98">
        <v>0</v>
      </c>
      <c r="P98">
        <v>3.7500000000000001E-4</v>
      </c>
      <c r="Q98">
        <v>3.0000000000000001E-3</v>
      </c>
      <c r="R98">
        <v>16</v>
      </c>
      <c r="S98">
        <v>0</v>
      </c>
      <c r="T98">
        <v>6.2500000000000001E-5</v>
      </c>
      <c r="U98">
        <v>1E-3</v>
      </c>
      <c r="V98" s="1" t="str">
        <f t="shared" si="8"/>
        <v>AFF-HTT-R1-P1-0H_G5_1_2020y08m31d_11h01m.tif</v>
      </c>
      <c r="W98" s="1" t="str">
        <f t="shared" si="9"/>
        <v>AFF-HTT-R2-P1-0H_G5_1_2020y09m07d_11h19m.tif</v>
      </c>
      <c r="X98" t="str">
        <f t="shared" si="10"/>
        <v>C:\Users\arpit.tandon\Desktop\Images AFFFs\RUN1 HTT\Plate 1 - 0hour\AFF-HTT-R1-P1-0H_G5_1_2020y08m31d_11h01m.tif</v>
      </c>
      <c r="Y98" t="str">
        <f t="shared" si="11"/>
        <v>C:\Users\arpit.tandon\Desktop\Images AFFFs\RUN2 HTT\Plate 1 - 0hour\AFF-HTT-R2-P1-0H_G5_1_2020y09m07d_11h19m.tif</v>
      </c>
    </row>
    <row r="99" spans="1:25" x14ac:dyDescent="0.45">
      <c r="A99" t="s">
        <v>400</v>
      </c>
      <c r="B99" s="2" t="str">
        <f t="shared" si="6"/>
        <v>run1</v>
      </c>
      <c r="C99" s="2" t="str">
        <f t="shared" si="7"/>
        <v>run2</v>
      </c>
      <c r="D99" t="s">
        <v>259</v>
      </c>
      <c r="E99" s="10">
        <v>158.22784810126581</v>
      </c>
      <c r="F99" s="1">
        <v>4.7482594936708858E-3</v>
      </c>
      <c r="G99" s="10">
        <f>VLOOKUP(A99,'[1]NTP Metadata'!$A$2:$U$2501,10,FALSE)</f>
        <v>158.22784810126581</v>
      </c>
      <c r="H99">
        <v>2</v>
      </c>
      <c r="I99" t="s">
        <v>3</v>
      </c>
      <c r="J99" t="s">
        <v>1551</v>
      </c>
      <c r="K99" t="s">
        <v>1552</v>
      </c>
      <c r="L99" t="s">
        <v>244</v>
      </c>
      <c r="M99" t="s">
        <v>100</v>
      </c>
      <c r="N99">
        <v>16</v>
      </c>
      <c r="O99">
        <v>0</v>
      </c>
      <c r="P99">
        <v>8.1249999999999996E-4</v>
      </c>
      <c r="Q99">
        <v>5.0000000000000001E-3</v>
      </c>
      <c r="R99">
        <v>16</v>
      </c>
      <c r="S99">
        <v>0</v>
      </c>
      <c r="T99">
        <v>6.2500000000000001E-5</v>
      </c>
      <c r="U99">
        <v>1E-3</v>
      </c>
      <c r="V99" s="1" t="str">
        <f t="shared" si="8"/>
        <v>AFF-HTT-R1-P1-0H_G6_1_2020y08m31d_11h01m.tif</v>
      </c>
      <c r="W99" s="1" t="str">
        <f t="shared" si="9"/>
        <v>AFF-HTT-R2-P1-0H_G6_1_2020y09m07d_11h19m.tif</v>
      </c>
      <c r="X99" t="str">
        <f t="shared" si="10"/>
        <v>C:\Users\arpit.tandon\Desktop\Images AFFFs\RUN1 HTT\Plate 1 - 0hour\AFF-HTT-R1-P1-0H_G6_1_2020y08m31d_11h01m.tif</v>
      </c>
      <c r="Y99" t="str">
        <f t="shared" si="11"/>
        <v>C:\Users\arpit.tandon\Desktop\Images AFFFs\RUN2 HTT\Plate 1 - 0hour\AFF-HTT-R2-P1-0H_G6_1_2020y09m07d_11h19m.tif</v>
      </c>
    </row>
    <row r="100" spans="1:25" x14ac:dyDescent="0.45">
      <c r="A100" t="s">
        <v>401</v>
      </c>
      <c r="B100" s="2" t="str">
        <f t="shared" si="6"/>
        <v>run1</v>
      </c>
      <c r="C100" s="2" t="str">
        <f t="shared" si="7"/>
        <v>run2</v>
      </c>
      <c r="D100" t="s">
        <v>259</v>
      </c>
      <c r="E100" s="10">
        <v>50.072103829514496</v>
      </c>
      <c r="F100" s="1">
        <v>1.5026137638199006E-3</v>
      </c>
      <c r="G100" s="10">
        <f>VLOOKUP(A100,'[1]NTP Metadata'!$A$2:$U$2501,10,FALSE)</f>
        <v>50.072103829514496</v>
      </c>
      <c r="H100">
        <v>1</v>
      </c>
      <c r="I100" t="s">
        <v>3</v>
      </c>
      <c r="J100" t="s">
        <v>1551</v>
      </c>
      <c r="K100" t="s">
        <v>1552</v>
      </c>
      <c r="L100" t="s">
        <v>244</v>
      </c>
      <c r="M100" t="s">
        <v>101</v>
      </c>
      <c r="N100">
        <v>16</v>
      </c>
      <c r="O100">
        <v>0</v>
      </c>
      <c r="P100">
        <v>2.875E-3</v>
      </c>
      <c r="Q100">
        <v>2.3E-2</v>
      </c>
      <c r="R100">
        <v>16</v>
      </c>
      <c r="S100">
        <v>0</v>
      </c>
      <c r="T100">
        <v>5.6249999999999996E-4</v>
      </c>
      <c r="U100">
        <v>3.0000000000000001E-3</v>
      </c>
      <c r="V100" s="1" t="str">
        <f t="shared" si="8"/>
        <v>AFF-HTT-R1-P1-0H_G7_1_2020y08m31d_11h01m.tif</v>
      </c>
      <c r="W100" s="1" t="str">
        <f t="shared" si="9"/>
        <v>AFF-HTT-R2-P1-0H_G7_1_2020y09m07d_11h19m.tif</v>
      </c>
      <c r="X100" t="str">
        <f t="shared" si="10"/>
        <v>C:\Users\arpit.tandon\Desktop\Images AFFFs\RUN1 HTT\Plate 1 - 0hour\AFF-HTT-R1-P1-0H_G7_1_2020y08m31d_11h01m.tif</v>
      </c>
      <c r="Y100" t="str">
        <f t="shared" si="11"/>
        <v>C:\Users\arpit.tandon\Desktop\Images AFFFs\RUN2 HTT\Plate 1 - 0hour\AFF-HTT-R2-P1-0H_G7_1_2020y09m07d_11h19m.tif</v>
      </c>
    </row>
    <row r="101" spans="1:25" x14ac:dyDescent="0.45">
      <c r="A101" t="s">
        <v>402</v>
      </c>
      <c r="B101" s="2" t="str">
        <f t="shared" si="6"/>
        <v>run1</v>
      </c>
      <c r="C101" s="2" t="str">
        <f t="shared" si="7"/>
        <v>run2</v>
      </c>
      <c r="D101" t="s">
        <v>259</v>
      </c>
      <c r="E101" s="10">
        <v>50.072103829514496</v>
      </c>
      <c r="F101" s="1">
        <v>1.5026137638199006E-3</v>
      </c>
      <c r="G101" s="10">
        <f>VLOOKUP(A101,'[1]NTP Metadata'!$A$2:$U$2501,10,FALSE)</f>
        <v>50.072103829514496</v>
      </c>
      <c r="H101">
        <v>2</v>
      </c>
      <c r="I101" t="s">
        <v>3</v>
      </c>
      <c r="J101" t="s">
        <v>1551</v>
      </c>
      <c r="K101" t="s">
        <v>1552</v>
      </c>
      <c r="L101" t="s">
        <v>244</v>
      </c>
      <c r="M101" t="s">
        <v>102</v>
      </c>
      <c r="N101">
        <v>16</v>
      </c>
      <c r="O101">
        <v>0</v>
      </c>
      <c r="P101">
        <v>1.1062499999999999E-2</v>
      </c>
      <c r="Q101">
        <v>0.06</v>
      </c>
      <c r="R101">
        <v>16</v>
      </c>
      <c r="S101">
        <v>0</v>
      </c>
      <c r="T101">
        <v>1.875E-4</v>
      </c>
      <c r="U101">
        <v>1E-3</v>
      </c>
      <c r="V101" s="1" t="str">
        <f t="shared" si="8"/>
        <v>AFF-HTT-R1-P1-0H_G8_1_2020y08m31d_11h01m.tif</v>
      </c>
      <c r="W101" s="1" t="str">
        <f t="shared" si="9"/>
        <v>AFF-HTT-R2-P1-0H_G8_1_2020y09m07d_11h19m.tif</v>
      </c>
      <c r="X101" t="str">
        <f t="shared" si="10"/>
        <v>C:\Users\arpit.tandon\Desktop\Images AFFFs\RUN1 HTT\Plate 1 - 0hour\AFF-HTT-R1-P1-0H_G8_1_2020y08m31d_11h01m.tif</v>
      </c>
      <c r="Y101" t="str">
        <f t="shared" si="11"/>
        <v>C:\Users\arpit.tandon\Desktop\Images AFFFs\RUN2 HTT\Plate 1 - 0hour\AFF-HTT-R2-P1-0H_G8_1_2020y09m07d_11h19m.tif</v>
      </c>
    </row>
    <row r="102" spans="1:25" x14ac:dyDescent="0.45">
      <c r="A102" t="s">
        <v>403</v>
      </c>
      <c r="B102" s="2" t="str">
        <f t="shared" si="6"/>
        <v>run1</v>
      </c>
      <c r="C102" s="2" t="str">
        <f t="shared" si="7"/>
        <v>run2</v>
      </c>
      <c r="D102" t="s">
        <v>259</v>
      </c>
      <c r="E102" s="10">
        <v>15.84560247769446</v>
      </c>
      <c r="F102" s="1">
        <v>4.75510684753133E-4</v>
      </c>
      <c r="G102" s="10">
        <f>VLOOKUP(A102,'[1]NTP Metadata'!$A$2:$U$2501,10,FALSE)</f>
        <v>15.84560247769446</v>
      </c>
      <c r="H102">
        <v>1</v>
      </c>
      <c r="I102" t="s">
        <v>3</v>
      </c>
      <c r="J102" t="s">
        <v>1551</v>
      </c>
      <c r="K102" t="s">
        <v>1552</v>
      </c>
      <c r="L102" t="s">
        <v>244</v>
      </c>
      <c r="M102" t="s">
        <v>103</v>
      </c>
      <c r="N102">
        <v>16</v>
      </c>
      <c r="O102">
        <v>0</v>
      </c>
      <c r="P102">
        <v>4.1875000000000002E-3</v>
      </c>
      <c r="Q102">
        <v>2.1000000000000001E-2</v>
      </c>
      <c r="R102">
        <v>16</v>
      </c>
      <c r="S102">
        <v>0</v>
      </c>
      <c r="T102">
        <v>2.5000000000000001E-4</v>
      </c>
      <c r="U102">
        <v>3.0000000000000001E-3</v>
      </c>
      <c r="V102" s="1" t="str">
        <f t="shared" si="8"/>
        <v>AFF-HTT-R1-P1-0H_G9_1_2020y08m31d_11h01m.tif</v>
      </c>
      <c r="W102" s="1" t="str">
        <f t="shared" si="9"/>
        <v>AFF-HTT-R2-P1-0H_G9_1_2020y09m07d_11h19m.tif</v>
      </c>
      <c r="X102" t="str">
        <f t="shared" si="10"/>
        <v>C:\Users\arpit.tandon\Desktop\Images AFFFs\RUN1 HTT\Plate 1 - 0hour\AFF-HTT-R1-P1-0H_G9_1_2020y08m31d_11h01m.tif</v>
      </c>
      <c r="Y102" t="str">
        <f t="shared" si="11"/>
        <v>C:\Users\arpit.tandon\Desktop\Images AFFFs\RUN2 HTT\Plate 1 - 0hour\AFF-HTT-R2-P1-0H_G9_1_2020y09m07d_11h19m.tif</v>
      </c>
    </row>
    <row r="103" spans="1:25" x14ac:dyDescent="0.45">
      <c r="A103" t="s">
        <v>404</v>
      </c>
      <c r="B103" s="2" t="str">
        <f t="shared" si="6"/>
        <v>run1</v>
      </c>
      <c r="C103" s="2" t="str">
        <f t="shared" si="7"/>
        <v>run2</v>
      </c>
      <c r="D103" t="s">
        <v>259</v>
      </c>
      <c r="E103" s="10">
        <v>15.84560247769446</v>
      </c>
      <c r="F103" s="1">
        <v>4.75510684753133E-4</v>
      </c>
      <c r="G103" s="10">
        <f>VLOOKUP(A103,'[1]NTP Metadata'!$A$2:$U$2501,10,FALSE)</f>
        <v>15.84560247769446</v>
      </c>
      <c r="H103">
        <v>4</v>
      </c>
      <c r="I103" t="s">
        <v>3</v>
      </c>
      <c r="J103" t="s">
        <v>1551</v>
      </c>
      <c r="K103" t="s">
        <v>1552</v>
      </c>
      <c r="L103" t="s">
        <v>244</v>
      </c>
      <c r="M103" t="s">
        <v>104</v>
      </c>
      <c r="N103">
        <v>16</v>
      </c>
      <c r="O103">
        <v>0</v>
      </c>
      <c r="P103">
        <v>6.8749999999999996E-4</v>
      </c>
      <c r="Q103">
        <v>2E-3</v>
      </c>
      <c r="R103">
        <v>16</v>
      </c>
      <c r="S103">
        <v>0</v>
      </c>
      <c r="T103">
        <v>1.875E-4</v>
      </c>
      <c r="U103">
        <v>1E-3</v>
      </c>
      <c r="V103" s="1" t="str">
        <f t="shared" si="8"/>
        <v>AFF-HTT-R1-P1-0H_H10_1_2020y08m31d_11h01m.tif</v>
      </c>
      <c r="W103" s="1" t="str">
        <f t="shared" si="9"/>
        <v>AFF-HTT-R2-P1-0H_H10_1_2020y09m07d_11h19m.tif</v>
      </c>
      <c r="X103" t="str">
        <f t="shared" si="10"/>
        <v>C:\Users\arpit.tandon\Desktop\Images AFFFs\RUN1 HTT\Plate 1 - 0hour\AFF-HTT-R1-P1-0H_H10_1_2020y08m31d_11h01m.tif</v>
      </c>
      <c r="Y103" t="str">
        <f t="shared" si="11"/>
        <v>C:\Users\arpit.tandon\Desktop\Images AFFFs\RUN2 HTT\Plate 1 - 0hour\AFF-HTT-R2-P1-0H_H10_1_2020y09m07d_11h19m.tif</v>
      </c>
    </row>
    <row r="104" spans="1:25" x14ac:dyDescent="0.45">
      <c r="A104" t="s">
        <v>405</v>
      </c>
      <c r="B104" s="2" t="str">
        <f t="shared" si="6"/>
        <v>run1</v>
      </c>
      <c r="C104" s="2" t="str">
        <f t="shared" si="7"/>
        <v>run2</v>
      </c>
      <c r="D104" t="s">
        <v>259</v>
      </c>
      <c r="E104" s="10">
        <v>5.0144311638273606</v>
      </c>
      <c r="F104" s="1">
        <v>1.5047806479529525E-4</v>
      </c>
      <c r="G104" s="10">
        <f>VLOOKUP(A104,'[1]NTP Metadata'!$A$2:$U$2501,10,FALSE)</f>
        <v>5.0144311638273606</v>
      </c>
      <c r="H104">
        <v>3</v>
      </c>
      <c r="I104" t="s">
        <v>3</v>
      </c>
      <c r="J104" t="s">
        <v>1551</v>
      </c>
      <c r="K104" t="s">
        <v>1552</v>
      </c>
      <c r="L104" t="s">
        <v>244</v>
      </c>
      <c r="M104" t="s">
        <v>105</v>
      </c>
      <c r="N104">
        <v>16</v>
      </c>
      <c r="O104">
        <v>0</v>
      </c>
      <c r="P104">
        <v>3.3124999999999999E-3</v>
      </c>
      <c r="Q104">
        <v>1.2999999999999999E-2</v>
      </c>
      <c r="R104">
        <v>16</v>
      </c>
      <c r="S104">
        <v>0</v>
      </c>
      <c r="T104">
        <v>1E-3</v>
      </c>
      <c r="U104">
        <v>0.01</v>
      </c>
      <c r="V104" s="1" t="str">
        <f t="shared" si="8"/>
        <v>AFF-HTT-R1-P1-0H_H11_1_2020y08m31d_11h01m.tif</v>
      </c>
      <c r="W104" s="1" t="str">
        <f t="shared" si="9"/>
        <v>AFF-HTT-R2-P1-0H_H11_1_2020y09m07d_11h19m.tif</v>
      </c>
      <c r="X104" t="str">
        <f t="shared" si="10"/>
        <v>C:\Users\arpit.tandon\Desktop\Images AFFFs\RUN1 HTT\Plate 1 - 0hour\AFF-HTT-R1-P1-0H_H11_1_2020y08m31d_11h01m.tif</v>
      </c>
      <c r="Y104" t="str">
        <f t="shared" si="11"/>
        <v>C:\Users\arpit.tandon\Desktop\Images AFFFs\RUN2 HTT\Plate 1 - 0hour\AFF-HTT-R2-P1-0H_H11_1_2020y09m07d_11h19m.tif</v>
      </c>
    </row>
    <row r="105" spans="1:25" x14ac:dyDescent="0.45">
      <c r="A105" t="s">
        <v>406</v>
      </c>
      <c r="B105" s="2" t="str">
        <f t="shared" si="6"/>
        <v>run1</v>
      </c>
      <c r="C105" s="2" t="str">
        <f t="shared" si="7"/>
        <v>run2</v>
      </c>
      <c r="D105" t="s">
        <v>259</v>
      </c>
      <c r="E105" s="10">
        <v>5.0144311638273606</v>
      </c>
      <c r="F105" s="1">
        <v>1.5047806479529525E-4</v>
      </c>
      <c r="G105" s="10">
        <f>VLOOKUP(A105,'[1]NTP Metadata'!$A$2:$U$2501,10,FALSE)</f>
        <v>5.0144311638273606</v>
      </c>
      <c r="H105">
        <v>4</v>
      </c>
      <c r="I105" t="s">
        <v>3</v>
      </c>
      <c r="J105" t="s">
        <v>1551</v>
      </c>
      <c r="K105" t="s">
        <v>1552</v>
      </c>
      <c r="L105" t="s">
        <v>244</v>
      </c>
      <c r="M105" t="s">
        <v>106</v>
      </c>
      <c r="N105">
        <v>16</v>
      </c>
      <c r="O105">
        <v>0</v>
      </c>
      <c r="P105">
        <v>6.0625000000000002E-3</v>
      </c>
      <c r="Q105">
        <v>5.8999999999999997E-2</v>
      </c>
      <c r="R105">
        <v>16</v>
      </c>
      <c r="S105">
        <v>0</v>
      </c>
      <c r="T105">
        <v>3.1250000000000001E-4</v>
      </c>
      <c r="U105">
        <v>3.0000000000000001E-3</v>
      </c>
      <c r="V105" s="1" t="str">
        <f t="shared" si="8"/>
        <v>AFF-HTT-R1-P1-0H_H12_1_2020y08m31d_11h01m.tif</v>
      </c>
      <c r="W105" s="1" t="str">
        <f t="shared" si="9"/>
        <v>AFF-HTT-R2-P1-0H_H12_1_2020y09m07d_11h19m.tif</v>
      </c>
      <c r="X105" t="str">
        <f t="shared" si="10"/>
        <v>C:\Users\arpit.tandon\Desktop\Images AFFFs\RUN1 HTT\Plate 1 - 0hour\AFF-HTT-R1-P1-0H_H12_1_2020y08m31d_11h01m.tif</v>
      </c>
      <c r="Y105" t="str">
        <f t="shared" si="11"/>
        <v>C:\Users\arpit.tandon\Desktop\Images AFFFs\RUN2 HTT\Plate 1 - 0hour\AFF-HTT-R2-P1-0H_H12_1_2020y09m07d_11h19m.tif</v>
      </c>
    </row>
    <row r="106" spans="1:25" x14ac:dyDescent="0.45">
      <c r="A106" t="s">
        <v>407</v>
      </c>
      <c r="B106" s="2" t="str">
        <f t="shared" si="6"/>
        <v>run1</v>
      </c>
      <c r="C106" s="2" t="str">
        <f t="shared" si="7"/>
        <v>run2</v>
      </c>
      <c r="D106" t="s">
        <v>257</v>
      </c>
      <c r="E106" s="10">
        <v>0</v>
      </c>
      <c r="F106" s="10">
        <v>0</v>
      </c>
      <c r="G106" s="10">
        <f>VLOOKUP(A106,'[1]NTP Metadata'!$A$2:$U$2501,10,FALSE)</f>
        <v>0</v>
      </c>
      <c r="H106">
        <v>3</v>
      </c>
      <c r="I106" t="s">
        <v>3</v>
      </c>
      <c r="J106" t="s">
        <v>1551</v>
      </c>
      <c r="K106" t="s">
        <v>1552</v>
      </c>
      <c r="L106" t="s">
        <v>244</v>
      </c>
      <c r="M106" t="s">
        <v>107</v>
      </c>
      <c r="N106">
        <v>16</v>
      </c>
      <c r="O106">
        <v>0</v>
      </c>
      <c r="P106">
        <v>5.6249999999999996E-4</v>
      </c>
      <c r="Q106">
        <v>4.0000000000000001E-3</v>
      </c>
      <c r="R106">
        <v>16</v>
      </c>
      <c r="S106">
        <v>0</v>
      </c>
      <c r="T106">
        <v>6.2500000000000001E-5</v>
      </c>
      <c r="U106">
        <v>1E-3</v>
      </c>
      <c r="V106" s="1" t="str">
        <f t="shared" si="8"/>
        <v>AFF-HTT-R1-P1-0H_H13_1_2020y08m31d_11h01m.tif</v>
      </c>
      <c r="W106" s="1" t="str">
        <f t="shared" si="9"/>
        <v>AFF-HTT-R2-P1-0H_H13_1_2020y09m07d_11h19m.tif</v>
      </c>
      <c r="X106" t="str">
        <f t="shared" si="10"/>
        <v>C:\Users\arpit.tandon\Desktop\Images AFFFs\RUN1 HTT\Plate 1 - 0hour\AFF-HTT-R1-P1-0H_H13_1_2020y08m31d_11h01m.tif</v>
      </c>
      <c r="Y106" t="str">
        <f t="shared" si="11"/>
        <v>C:\Users\arpit.tandon\Desktop\Images AFFFs\RUN2 HTT\Plate 1 - 0hour\AFF-HTT-R2-P1-0H_H13_1_2020y09m07d_11h19m.tif</v>
      </c>
    </row>
    <row r="107" spans="1:25" x14ac:dyDescent="0.45">
      <c r="A107" t="s">
        <v>408</v>
      </c>
      <c r="B107" s="2" t="str">
        <f t="shared" si="6"/>
        <v>run1</v>
      </c>
      <c r="C107" s="2" t="str">
        <f t="shared" si="7"/>
        <v>run2</v>
      </c>
      <c r="D107" t="s">
        <v>257</v>
      </c>
      <c r="E107" s="10">
        <v>0</v>
      </c>
      <c r="F107" s="10">
        <v>0</v>
      </c>
      <c r="G107" s="10">
        <f>VLOOKUP(A107,'[1]NTP Metadata'!$A$2:$U$2501,10,FALSE)</f>
        <v>0</v>
      </c>
      <c r="H107">
        <v>4</v>
      </c>
      <c r="I107" t="s">
        <v>3</v>
      </c>
      <c r="J107" t="s">
        <v>1551</v>
      </c>
      <c r="K107" t="s">
        <v>1552</v>
      </c>
      <c r="L107" t="s">
        <v>244</v>
      </c>
      <c r="M107" t="s">
        <v>108</v>
      </c>
      <c r="N107">
        <v>16</v>
      </c>
      <c r="O107">
        <v>0</v>
      </c>
      <c r="P107">
        <v>6.2500000000000001E-4</v>
      </c>
      <c r="Q107">
        <v>2E-3</v>
      </c>
      <c r="R107">
        <v>16</v>
      </c>
      <c r="S107">
        <v>0</v>
      </c>
      <c r="T107">
        <v>5.0000000000000001E-4</v>
      </c>
      <c r="U107">
        <v>6.0000000000000001E-3</v>
      </c>
      <c r="V107" s="1" t="str">
        <f t="shared" si="8"/>
        <v>AFF-HTT-R1-P1-0H_H14_1_2020y08m31d_11h01m.tif</v>
      </c>
      <c r="W107" s="1" t="str">
        <f t="shared" si="9"/>
        <v>AFF-HTT-R2-P1-0H_H14_1_2020y09m07d_11h19m.tif</v>
      </c>
      <c r="X107" t="str">
        <f t="shared" si="10"/>
        <v>C:\Users\arpit.tandon\Desktop\Images AFFFs\RUN1 HTT\Plate 1 - 0hour\AFF-HTT-R1-P1-0H_H14_1_2020y08m31d_11h01m.tif</v>
      </c>
      <c r="Y107" t="str">
        <f t="shared" si="11"/>
        <v>C:\Users\arpit.tandon\Desktop\Images AFFFs\RUN2 HTT\Plate 1 - 0hour\AFF-HTT-R2-P1-0H_H14_1_2020y09m07d_11h19m.tif</v>
      </c>
    </row>
    <row r="108" spans="1:25" x14ac:dyDescent="0.45">
      <c r="A108" t="s">
        <v>409</v>
      </c>
      <c r="B108" s="2" t="str">
        <f t="shared" si="6"/>
        <v>run1</v>
      </c>
      <c r="C108" s="2" t="str">
        <f t="shared" si="7"/>
        <v>run2</v>
      </c>
      <c r="D108" t="s">
        <v>259</v>
      </c>
      <c r="E108" s="10">
        <v>1.5868453050086584</v>
      </c>
      <c r="F108" s="1">
        <v>4.7619640758004828E-5</v>
      </c>
      <c r="G108" s="10">
        <f>VLOOKUP(A108,'[1]NTP Metadata'!$A$2:$U$2501,10,FALSE)</f>
        <v>1.5868453050086584</v>
      </c>
      <c r="H108">
        <v>3</v>
      </c>
      <c r="I108" t="s">
        <v>3</v>
      </c>
      <c r="J108" t="s">
        <v>1551</v>
      </c>
      <c r="K108" t="s">
        <v>1552</v>
      </c>
      <c r="L108" t="s">
        <v>244</v>
      </c>
      <c r="M108" t="s">
        <v>109</v>
      </c>
      <c r="N108">
        <v>16</v>
      </c>
      <c r="O108">
        <v>0</v>
      </c>
      <c r="P108">
        <v>1.25E-3</v>
      </c>
      <c r="Q108">
        <v>8.0000000000000002E-3</v>
      </c>
      <c r="R108">
        <v>16</v>
      </c>
      <c r="S108">
        <v>0</v>
      </c>
      <c r="T108">
        <v>6.2500000000000001E-4</v>
      </c>
      <c r="U108">
        <v>4.0000000000000001E-3</v>
      </c>
      <c r="V108" s="1" t="str">
        <f t="shared" si="8"/>
        <v>AFF-HTT-R1-P1-0H_H15_1_2020y08m31d_11h01m.tif</v>
      </c>
      <c r="W108" s="1" t="str">
        <f t="shared" si="9"/>
        <v>AFF-HTT-R2-P1-0H_H15_1_2020y09m07d_11h19m.tif</v>
      </c>
      <c r="X108" t="str">
        <f t="shared" si="10"/>
        <v>C:\Users\arpit.tandon\Desktop\Images AFFFs\RUN1 HTT\Plate 1 - 0hour\AFF-HTT-R1-P1-0H_H15_1_2020y08m31d_11h01m.tif</v>
      </c>
      <c r="Y108" t="str">
        <f t="shared" si="11"/>
        <v>C:\Users\arpit.tandon\Desktop\Images AFFFs\RUN2 HTT\Plate 1 - 0hour\AFF-HTT-R2-P1-0H_H15_1_2020y09m07d_11h19m.tif</v>
      </c>
    </row>
    <row r="109" spans="1:25" x14ac:dyDescent="0.45">
      <c r="A109" t="s">
        <v>410</v>
      </c>
      <c r="B109" s="2" t="str">
        <f t="shared" si="6"/>
        <v>run1</v>
      </c>
      <c r="C109" s="2" t="str">
        <f t="shared" si="7"/>
        <v>run2</v>
      </c>
      <c r="D109" t="s">
        <v>259</v>
      </c>
      <c r="E109" s="10">
        <v>1.5868453050086584</v>
      </c>
      <c r="F109" s="1">
        <v>4.7619640758004828E-5</v>
      </c>
      <c r="G109" s="10">
        <f>VLOOKUP(A109,'[1]NTP Metadata'!$A$2:$U$2501,10,FALSE)</f>
        <v>1.5868453050086584</v>
      </c>
      <c r="H109">
        <v>4</v>
      </c>
      <c r="I109" t="s">
        <v>3</v>
      </c>
      <c r="J109" t="s">
        <v>1551</v>
      </c>
      <c r="K109" t="s">
        <v>1552</v>
      </c>
      <c r="L109" t="s">
        <v>244</v>
      </c>
      <c r="M109" t="s">
        <v>110</v>
      </c>
      <c r="N109">
        <v>16</v>
      </c>
      <c r="O109">
        <v>0</v>
      </c>
      <c r="P109">
        <v>1.3125000000000001E-3</v>
      </c>
      <c r="Q109">
        <v>0.01</v>
      </c>
      <c r="R109">
        <v>16</v>
      </c>
      <c r="S109">
        <v>0</v>
      </c>
      <c r="T109">
        <v>6.2500000000000001E-5</v>
      </c>
      <c r="U109">
        <v>1E-3</v>
      </c>
      <c r="V109" s="1" t="str">
        <f t="shared" si="8"/>
        <v>AFF-HTT-R1-P1-0H_H16_1_2020y08m31d_11h01m.tif</v>
      </c>
      <c r="W109" s="1" t="str">
        <f t="shared" si="9"/>
        <v>AFF-HTT-R2-P1-0H_H16_1_2020y09m07d_11h19m.tif</v>
      </c>
      <c r="X109" t="str">
        <f t="shared" si="10"/>
        <v>C:\Users\arpit.tandon\Desktop\Images AFFFs\RUN1 HTT\Plate 1 - 0hour\AFF-HTT-R1-P1-0H_H16_1_2020y08m31d_11h01m.tif</v>
      </c>
      <c r="Y109" t="str">
        <f t="shared" si="11"/>
        <v>C:\Users\arpit.tandon\Desktop\Images AFFFs\RUN2 HTT\Plate 1 - 0hour\AFF-HTT-R2-P1-0H_H16_1_2020y09m07d_11h19m.tif</v>
      </c>
    </row>
    <row r="110" spans="1:25" x14ac:dyDescent="0.45">
      <c r="A110" t="s">
        <v>411</v>
      </c>
      <c r="B110" s="2" t="str">
        <f t="shared" si="6"/>
        <v>run1</v>
      </c>
      <c r="C110" s="2" t="str">
        <f t="shared" si="7"/>
        <v>run2</v>
      </c>
      <c r="D110" t="s">
        <v>259</v>
      </c>
      <c r="E110" s="10">
        <v>0.50216623576223363</v>
      </c>
      <c r="F110" s="1">
        <v>1.5069506568988868E-5</v>
      </c>
      <c r="G110" s="10">
        <f>VLOOKUP(A110,'[1]NTP Metadata'!$A$2:$U$2501,10,FALSE)</f>
        <v>0.50216623576223363</v>
      </c>
      <c r="H110">
        <v>3</v>
      </c>
      <c r="I110" t="s">
        <v>3</v>
      </c>
      <c r="J110" t="s">
        <v>1551</v>
      </c>
      <c r="K110" t="s">
        <v>1552</v>
      </c>
      <c r="L110" t="s">
        <v>244</v>
      </c>
      <c r="M110" t="s">
        <v>111</v>
      </c>
      <c r="N110">
        <v>16</v>
      </c>
      <c r="O110">
        <v>0</v>
      </c>
      <c r="P110">
        <v>1.75E-3</v>
      </c>
      <c r="Q110">
        <v>0.01</v>
      </c>
      <c r="R110">
        <v>16</v>
      </c>
      <c r="S110">
        <v>0</v>
      </c>
      <c r="T110">
        <v>9.3749999999999997E-4</v>
      </c>
      <c r="U110">
        <v>6.0000000000000001E-3</v>
      </c>
      <c r="V110" s="1" t="str">
        <f t="shared" si="8"/>
        <v>AFF-HTT-R1-P1-0H_H17_1_2020y08m31d_11h01m.tif</v>
      </c>
      <c r="W110" s="1" t="str">
        <f t="shared" si="9"/>
        <v>AFF-HTT-R2-P1-0H_H17_1_2020y09m07d_11h19m.tif</v>
      </c>
      <c r="X110" t="str">
        <f t="shared" si="10"/>
        <v>C:\Users\arpit.tandon\Desktop\Images AFFFs\RUN1 HTT\Plate 1 - 0hour\AFF-HTT-R1-P1-0H_H17_1_2020y08m31d_11h01m.tif</v>
      </c>
      <c r="Y110" t="str">
        <f t="shared" si="11"/>
        <v>C:\Users\arpit.tandon\Desktop\Images AFFFs\RUN2 HTT\Plate 1 - 0hour\AFF-HTT-R2-P1-0H_H17_1_2020y09m07d_11h19m.tif</v>
      </c>
    </row>
    <row r="111" spans="1:25" x14ac:dyDescent="0.45">
      <c r="A111" t="s">
        <v>412</v>
      </c>
      <c r="B111" s="2" t="str">
        <f t="shared" si="6"/>
        <v>run1</v>
      </c>
      <c r="C111" s="2" t="str">
        <f t="shared" si="7"/>
        <v>run2</v>
      </c>
      <c r="D111" t="s">
        <v>259</v>
      </c>
      <c r="E111" s="10">
        <v>0.50216623576223363</v>
      </c>
      <c r="F111" s="1">
        <v>1.5069506568988868E-5</v>
      </c>
      <c r="G111" s="10">
        <f>VLOOKUP(A111,'[1]NTP Metadata'!$A$2:$U$2501,10,FALSE)</f>
        <v>0.50216623576223363</v>
      </c>
      <c r="H111">
        <v>4</v>
      </c>
      <c r="I111" t="s">
        <v>3</v>
      </c>
      <c r="J111" t="s">
        <v>1551</v>
      </c>
      <c r="K111" t="s">
        <v>1552</v>
      </c>
      <c r="L111" t="s">
        <v>244</v>
      </c>
      <c r="M111" t="s">
        <v>112</v>
      </c>
      <c r="N111">
        <v>16</v>
      </c>
      <c r="O111">
        <v>0</v>
      </c>
      <c r="P111">
        <v>2.8124999999999999E-3</v>
      </c>
      <c r="Q111">
        <v>0.02</v>
      </c>
      <c r="R111">
        <v>16</v>
      </c>
      <c r="S111">
        <v>0</v>
      </c>
      <c r="T111">
        <v>1.875E-4</v>
      </c>
      <c r="U111">
        <v>2E-3</v>
      </c>
      <c r="V111" s="1" t="str">
        <f t="shared" si="8"/>
        <v>AFF-HTT-R1-P1-0H_H18_1_2020y08m31d_11h01m.tif</v>
      </c>
      <c r="W111" s="1" t="str">
        <f t="shared" si="9"/>
        <v>AFF-HTT-R2-P1-0H_H18_1_2020y09m07d_11h19m.tif</v>
      </c>
      <c r="X111" t="str">
        <f t="shared" si="10"/>
        <v>C:\Users\arpit.tandon\Desktop\Images AFFFs\RUN1 HTT\Plate 1 - 0hour\AFF-HTT-R1-P1-0H_H18_1_2020y08m31d_11h01m.tif</v>
      </c>
      <c r="Y111" t="str">
        <f t="shared" si="11"/>
        <v>C:\Users\arpit.tandon\Desktop\Images AFFFs\RUN2 HTT\Plate 1 - 0hour\AFF-HTT-R2-P1-0H_H18_1_2020y09m07d_11h19m.tif</v>
      </c>
    </row>
    <row r="112" spans="1:25" x14ac:dyDescent="0.45">
      <c r="A112" t="s">
        <v>413</v>
      </c>
      <c r="B112" s="2" t="str">
        <f t="shared" si="6"/>
        <v>run1</v>
      </c>
      <c r="C112" s="2" t="str">
        <f t="shared" si="7"/>
        <v>run2</v>
      </c>
      <c r="D112" t="s">
        <v>259</v>
      </c>
      <c r="E112" s="10">
        <v>0.15891336574754228</v>
      </c>
      <c r="F112" s="1">
        <v>4.7688311927179964E-6</v>
      </c>
      <c r="G112" s="10">
        <f>VLOOKUP(A112,'[1]NTP Metadata'!$A$2:$U$2501,10,FALSE)</f>
        <v>0.15891336574754228</v>
      </c>
      <c r="H112">
        <v>3</v>
      </c>
      <c r="I112" t="s">
        <v>3</v>
      </c>
      <c r="J112" t="s">
        <v>1551</v>
      </c>
      <c r="K112" t="s">
        <v>1552</v>
      </c>
      <c r="L112" t="s">
        <v>244</v>
      </c>
      <c r="M112" t="s">
        <v>113</v>
      </c>
      <c r="N112">
        <v>16</v>
      </c>
      <c r="O112">
        <v>0</v>
      </c>
      <c r="P112">
        <v>3.8124999999999999E-3</v>
      </c>
      <c r="Q112">
        <v>4.1000000000000002E-2</v>
      </c>
      <c r="R112">
        <v>16</v>
      </c>
      <c r="S112">
        <v>0</v>
      </c>
      <c r="T112">
        <v>0</v>
      </c>
      <c r="U112">
        <v>0</v>
      </c>
      <c r="V112" s="1" t="str">
        <f t="shared" si="8"/>
        <v>AFF-HTT-R1-P1-0H_H19_1_2020y08m31d_11h01m.tif</v>
      </c>
      <c r="W112" s="1" t="str">
        <f t="shared" si="9"/>
        <v>AFF-HTT-R2-P1-0H_H19_1_2020y09m07d_11h19m.tif</v>
      </c>
      <c r="X112" t="str">
        <f t="shared" si="10"/>
        <v>C:\Users\arpit.tandon\Desktop\Images AFFFs\RUN1 HTT\Plate 1 - 0hour\AFF-HTT-R1-P1-0H_H19_1_2020y08m31d_11h01m.tif</v>
      </c>
      <c r="Y112" t="str">
        <f t="shared" si="11"/>
        <v>C:\Users\arpit.tandon\Desktop\Images AFFFs\RUN2 HTT\Plate 1 - 0hour\AFF-HTT-R2-P1-0H_H19_1_2020y09m07d_11h19m.tif</v>
      </c>
    </row>
    <row r="113" spans="1:25" x14ac:dyDescent="0.45">
      <c r="A113" t="s">
        <v>414</v>
      </c>
      <c r="B113" s="2" t="str">
        <f t="shared" si="6"/>
        <v>run1</v>
      </c>
      <c r="C113" s="2" t="str">
        <f t="shared" si="7"/>
        <v>run2</v>
      </c>
      <c r="D113" t="s">
        <v>259</v>
      </c>
      <c r="E113" s="10">
        <v>0.15891336574754228</v>
      </c>
      <c r="F113" s="1">
        <v>4.7688311927179964E-6</v>
      </c>
      <c r="G113" s="10">
        <f>VLOOKUP(A113,'[1]NTP Metadata'!$A$2:$U$2501,10,FALSE)</f>
        <v>0.15891336574754228</v>
      </c>
      <c r="H113">
        <v>4</v>
      </c>
      <c r="I113" t="s">
        <v>3</v>
      </c>
      <c r="J113" t="s">
        <v>1551</v>
      </c>
      <c r="K113" t="s">
        <v>1552</v>
      </c>
      <c r="L113" t="s">
        <v>244</v>
      </c>
      <c r="M113" t="s">
        <v>114</v>
      </c>
      <c r="N113">
        <v>16</v>
      </c>
      <c r="O113">
        <v>0</v>
      </c>
      <c r="P113">
        <v>2.7499999999999998E-3</v>
      </c>
      <c r="Q113">
        <v>1.4999999999999999E-2</v>
      </c>
      <c r="R113">
        <v>16</v>
      </c>
      <c r="S113">
        <v>0</v>
      </c>
      <c r="T113">
        <v>1.25E-4</v>
      </c>
      <c r="U113">
        <v>1E-3</v>
      </c>
      <c r="V113" s="1" t="str">
        <f t="shared" si="8"/>
        <v>AFF-HTT-R1-P1-0H_H20_1_2020y08m31d_11h01m.tif</v>
      </c>
      <c r="W113" s="1" t="str">
        <f t="shared" si="9"/>
        <v>AFF-HTT-R2-P1-0H_H20_1_2020y09m07d_11h19m.tif</v>
      </c>
      <c r="X113" t="str">
        <f t="shared" si="10"/>
        <v>C:\Users\arpit.tandon\Desktop\Images AFFFs\RUN1 HTT\Plate 1 - 0hour\AFF-HTT-R1-P1-0H_H20_1_2020y08m31d_11h01m.tif</v>
      </c>
      <c r="Y113" t="str">
        <f t="shared" si="11"/>
        <v>C:\Users\arpit.tandon\Desktop\Images AFFFs\RUN2 HTT\Plate 1 - 0hour\AFF-HTT-R2-P1-0H_H20_1_2020y09m07d_11h19m.tif</v>
      </c>
    </row>
    <row r="114" spans="1:25" x14ac:dyDescent="0.45">
      <c r="A114" t="s">
        <v>415</v>
      </c>
      <c r="B114" s="2" t="str">
        <f t="shared" si="6"/>
        <v>run1</v>
      </c>
      <c r="C114" s="2" t="str">
        <f t="shared" si="7"/>
        <v>run2</v>
      </c>
      <c r="D114" t="s">
        <v>259</v>
      </c>
      <c r="E114" s="10">
        <v>5.0289039793526037E-2</v>
      </c>
      <c r="F114" s="1">
        <v>1.5091237951639228E-6</v>
      </c>
      <c r="G114" s="10">
        <f>VLOOKUP(A114,'[1]NTP Metadata'!$A$2:$U$2501,10,FALSE)</f>
        <v>5.0289039793526037E-2</v>
      </c>
      <c r="H114">
        <v>3</v>
      </c>
      <c r="I114" t="s">
        <v>3</v>
      </c>
      <c r="J114" t="s">
        <v>1551</v>
      </c>
      <c r="K114" t="s">
        <v>1552</v>
      </c>
      <c r="L114" t="s">
        <v>244</v>
      </c>
      <c r="M114" t="s">
        <v>115</v>
      </c>
      <c r="N114">
        <v>16</v>
      </c>
      <c r="O114">
        <v>0</v>
      </c>
      <c r="P114">
        <v>1.75E-3</v>
      </c>
      <c r="Q114">
        <v>1.7000000000000001E-2</v>
      </c>
      <c r="R114">
        <v>16</v>
      </c>
      <c r="S114">
        <v>0</v>
      </c>
      <c r="T114">
        <v>2.5000000000000001E-4</v>
      </c>
      <c r="U114">
        <v>1E-3</v>
      </c>
      <c r="V114" s="1" t="str">
        <f t="shared" si="8"/>
        <v>AFF-HTT-R1-P1-0H_H21_1_2020y08m31d_11h01m.tif</v>
      </c>
      <c r="W114" s="1" t="str">
        <f t="shared" si="9"/>
        <v>AFF-HTT-R2-P1-0H_H21_1_2020y09m07d_11h19m.tif</v>
      </c>
      <c r="X114" t="str">
        <f t="shared" si="10"/>
        <v>C:\Users\arpit.tandon\Desktop\Images AFFFs\RUN1 HTT\Plate 1 - 0hour\AFF-HTT-R1-P1-0H_H21_1_2020y08m31d_11h01m.tif</v>
      </c>
      <c r="Y114" t="str">
        <f t="shared" si="11"/>
        <v>C:\Users\arpit.tandon\Desktop\Images AFFFs\RUN2 HTT\Plate 1 - 0hour\AFF-HTT-R2-P1-0H_H21_1_2020y09m07d_11h19m.tif</v>
      </c>
    </row>
    <row r="115" spans="1:25" x14ac:dyDescent="0.45">
      <c r="A115" t="s">
        <v>416</v>
      </c>
      <c r="B115" s="2" t="str">
        <f t="shared" si="6"/>
        <v>run1</v>
      </c>
      <c r="C115" s="2" t="str">
        <f t="shared" si="7"/>
        <v>run2</v>
      </c>
      <c r="D115" t="s">
        <v>259</v>
      </c>
      <c r="E115" s="10">
        <v>5.0289039793526037E-2</v>
      </c>
      <c r="F115" s="1">
        <v>1.5091237951639228E-6</v>
      </c>
      <c r="G115" s="10">
        <f>VLOOKUP(A115,'[1]NTP Metadata'!$A$2:$U$2501,10,FALSE)</f>
        <v>5.0289039793526037E-2</v>
      </c>
      <c r="H115">
        <v>4</v>
      </c>
      <c r="I115" t="s">
        <v>3</v>
      </c>
      <c r="J115" t="s">
        <v>1551</v>
      </c>
      <c r="K115" t="s">
        <v>1552</v>
      </c>
      <c r="L115" t="s">
        <v>244</v>
      </c>
      <c r="M115" t="s">
        <v>116</v>
      </c>
      <c r="N115">
        <v>16</v>
      </c>
      <c r="O115">
        <v>0</v>
      </c>
      <c r="P115">
        <v>1.4375E-3</v>
      </c>
      <c r="Q115">
        <v>8.0000000000000002E-3</v>
      </c>
      <c r="R115">
        <v>16</v>
      </c>
      <c r="S115">
        <v>0</v>
      </c>
      <c r="T115">
        <v>1.875E-4</v>
      </c>
      <c r="U115">
        <v>1E-3</v>
      </c>
      <c r="V115" s="1" t="str">
        <f t="shared" si="8"/>
        <v>AFF-HTT-R1-P1-0H_H22_1_2020y08m31d_11h01m.tif</v>
      </c>
      <c r="W115" s="1" t="str">
        <f t="shared" si="9"/>
        <v>AFF-HTT-R2-P1-0H_H22_1_2020y09m07d_11h19m.tif</v>
      </c>
      <c r="X115" t="str">
        <f t="shared" si="10"/>
        <v>C:\Users\arpit.tandon\Desktop\Images AFFFs\RUN1 HTT\Plate 1 - 0hour\AFF-HTT-R1-P1-0H_H22_1_2020y08m31d_11h01m.tif</v>
      </c>
      <c r="Y115" t="str">
        <f t="shared" si="11"/>
        <v>C:\Users\arpit.tandon\Desktop\Images AFFFs\RUN2 HTT\Plate 1 - 0hour\AFF-HTT-R2-P1-0H_H22_1_2020y09m07d_11h19m.tif</v>
      </c>
    </row>
    <row r="116" spans="1:25" x14ac:dyDescent="0.45">
      <c r="A116" t="s">
        <v>417</v>
      </c>
      <c r="B116" s="2" t="str">
        <f t="shared" si="6"/>
        <v>run1</v>
      </c>
      <c r="C116" s="2" t="str">
        <f t="shared" si="7"/>
        <v>run2</v>
      </c>
      <c r="D116" t="s">
        <v>259</v>
      </c>
      <c r="E116" s="10">
        <v>500</v>
      </c>
      <c r="F116" s="1">
        <v>1.5004499999999999E-2</v>
      </c>
      <c r="G116" s="10">
        <f>VLOOKUP(A116,'[1]NTP Metadata'!$A$2:$U$2501,10,FALSE)</f>
        <v>500</v>
      </c>
      <c r="H116">
        <v>3</v>
      </c>
      <c r="I116" t="s">
        <v>3</v>
      </c>
      <c r="J116" t="s">
        <v>1551</v>
      </c>
      <c r="K116" t="s">
        <v>1552</v>
      </c>
      <c r="L116" t="s">
        <v>244</v>
      </c>
      <c r="M116" t="s">
        <v>117</v>
      </c>
      <c r="N116">
        <v>16</v>
      </c>
      <c r="O116">
        <v>0</v>
      </c>
      <c r="P116">
        <v>5.9375000000000001E-3</v>
      </c>
      <c r="Q116">
        <v>8.7999999999999995E-2</v>
      </c>
      <c r="R116">
        <v>16</v>
      </c>
      <c r="S116">
        <v>0</v>
      </c>
      <c r="T116">
        <v>0</v>
      </c>
      <c r="U116">
        <v>0</v>
      </c>
      <c r="V116" s="1" t="str">
        <f t="shared" si="8"/>
        <v>AFF-HTT-R1-P1-0H_H3_1_2020y08m31d_11h01m.tif</v>
      </c>
      <c r="W116" s="1" t="str">
        <f t="shared" si="9"/>
        <v>AFF-HTT-R2-P1-0H_H3_1_2020y09m07d_11h19m.tif</v>
      </c>
      <c r="X116" t="str">
        <f t="shared" si="10"/>
        <v>C:\Users\arpit.tandon\Desktop\Images AFFFs\RUN1 HTT\Plate 1 - 0hour\AFF-HTT-R1-P1-0H_H3_1_2020y08m31d_11h01m.tif</v>
      </c>
      <c r="Y116" t="str">
        <f t="shared" si="11"/>
        <v>C:\Users\arpit.tandon\Desktop\Images AFFFs\RUN2 HTT\Plate 1 - 0hour\AFF-HTT-R2-P1-0H_H3_1_2020y09m07d_11h19m.tif</v>
      </c>
    </row>
    <row r="117" spans="1:25" x14ac:dyDescent="0.45">
      <c r="A117" t="s">
        <v>418</v>
      </c>
      <c r="B117" s="2" t="str">
        <f t="shared" si="6"/>
        <v>run1</v>
      </c>
      <c r="C117" s="2" t="str">
        <f t="shared" si="7"/>
        <v>run2</v>
      </c>
      <c r="D117" t="s">
        <v>259</v>
      </c>
      <c r="E117" s="10">
        <v>500</v>
      </c>
      <c r="F117" s="1">
        <v>1.5004499999999999E-2</v>
      </c>
      <c r="G117" s="10">
        <f>VLOOKUP(A117,'[1]NTP Metadata'!$A$2:$U$2501,10,FALSE)</f>
        <v>500</v>
      </c>
      <c r="H117">
        <v>4</v>
      </c>
      <c r="I117" t="s">
        <v>3</v>
      </c>
      <c r="J117" t="s">
        <v>1551</v>
      </c>
      <c r="K117" t="s">
        <v>1552</v>
      </c>
      <c r="L117" t="s">
        <v>244</v>
      </c>
      <c r="M117" t="s">
        <v>118</v>
      </c>
      <c r="N117">
        <v>16</v>
      </c>
      <c r="O117">
        <v>0</v>
      </c>
      <c r="P117">
        <v>3.4375E-3</v>
      </c>
      <c r="Q117">
        <v>4.2999999999999997E-2</v>
      </c>
      <c r="R117">
        <v>16</v>
      </c>
      <c r="S117">
        <v>0</v>
      </c>
      <c r="T117">
        <v>6.2500000000000001E-5</v>
      </c>
      <c r="U117">
        <v>1E-3</v>
      </c>
      <c r="V117" s="1" t="str">
        <f t="shared" si="8"/>
        <v>AFF-HTT-R1-P1-0H_H4_1_2020y08m31d_11h01m.tif</v>
      </c>
      <c r="W117" s="1" t="str">
        <f t="shared" si="9"/>
        <v>AFF-HTT-R2-P1-0H_H4_1_2020y09m07d_11h19m.tif</v>
      </c>
      <c r="X117" t="str">
        <f t="shared" si="10"/>
        <v>C:\Users\arpit.tandon\Desktop\Images AFFFs\RUN1 HTT\Plate 1 - 0hour\AFF-HTT-R1-P1-0H_H4_1_2020y08m31d_11h01m.tif</v>
      </c>
      <c r="Y117" t="str">
        <f t="shared" si="11"/>
        <v>C:\Users\arpit.tandon\Desktop\Images AFFFs\RUN2 HTT\Plate 1 - 0hour\AFF-HTT-R2-P1-0H_H4_1_2020y09m07d_11h19m.tif</v>
      </c>
    </row>
    <row r="118" spans="1:25" x14ac:dyDescent="0.45">
      <c r="A118" t="s">
        <v>419</v>
      </c>
      <c r="B118" s="2" t="str">
        <f t="shared" si="6"/>
        <v>run1</v>
      </c>
      <c r="C118" s="2" t="str">
        <f t="shared" si="7"/>
        <v>run2</v>
      </c>
      <c r="D118" t="s">
        <v>259</v>
      </c>
      <c r="E118" s="10">
        <v>158.22784810126581</v>
      </c>
      <c r="F118" s="1">
        <v>4.7482594936708858E-3</v>
      </c>
      <c r="G118" s="10">
        <f>VLOOKUP(A118,'[1]NTP Metadata'!$A$2:$U$2501,10,FALSE)</f>
        <v>158.22784810126581</v>
      </c>
      <c r="H118">
        <v>3</v>
      </c>
      <c r="I118" t="s">
        <v>3</v>
      </c>
      <c r="J118" t="s">
        <v>1551</v>
      </c>
      <c r="K118" t="s">
        <v>1552</v>
      </c>
      <c r="L118" t="s">
        <v>244</v>
      </c>
      <c r="M118" t="s">
        <v>119</v>
      </c>
      <c r="N118">
        <v>16</v>
      </c>
      <c r="O118">
        <v>0</v>
      </c>
      <c r="P118">
        <v>1.25E-4</v>
      </c>
      <c r="Q118">
        <v>1E-3</v>
      </c>
      <c r="R118">
        <v>16</v>
      </c>
      <c r="S118">
        <v>0</v>
      </c>
      <c r="T118">
        <v>6.2500000000000001E-5</v>
      </c>
      <c r="U118">
        <v>1E-3</v>
      </c>
      <c r="V118" s="1" t="str">
        <f t="shared" si="8"/>
        <v>AFF-HTT-R1-P1-0H_H5_1_2020y08m31d_11h01m.tif</v>
      </c>
      <c r="W118" s="1" t="str">
        <f t="shared" si="9"/>
        <v>AFF-HTT-R2-P1-0H_H5_1_2020y09m07d_11h19m.tif</v>
      </c>
      <c r="X118" t="str">
        <f t="shared" si="10"/>
        <v>C:\Users\arpit.tandon\Desktop\Images AFFFs\RUN1 HTT\Plate 1 - 0hour\AFF-HTT-R1-P1-0H_H5_1_2020y08m31d_11h01m.tif</v>
      </c>
      <c r="Y118" t="str">
        <f t="shared" si="11"/>
        <v>C:\Users\arpit.tandon\Desktop\Images AFFFs\RUN2 HTT\Plate 1 - 0hour\AFF-HTT-R2-P1-0H_H5_1_2020y09m07d_11h19m.tif</v>
      </c>
    </row>
    <row r="119" spans="1:25" x14ac:dyDescent="0.45">
      <c r="A119" t="s">
        <v>420</v>
      </c>
      <c r="B119" s="2" t="str">
        <f t="shared" si="6"/>
        <v>run1</v>
      </c>
      <c r="C119" s="2" t="str">
        <f t="shared" si="7"/>
        <v>run2</v>
      </c>
      <c r="D119" t="s">
        <v>259</v>
      </c>
      <c r="E119" s="10">
        <v>158.22784810126581</v>
      </c>
      <c r="F119" s="1">
        <v>4.7482594936708858E-3</v>
      </c>
      <c r="G119" s="10">
        <f>VLOOKUP(A119,'[1]NTP Metadata'!$A$2:$U$2501,10,FALSE)</f>
        <v>158.22784810126581</v>
      </c>
      <c r="H119">
        <v>4</v>
      </c>
      <c r="I119" t="s">
        <v>3</v>
      </c>
      <c r="J119" t="s">
        <v>1551</v>
      </c>
      <c r="K119" t="s">
        <v>1552</v>
      </c>
      <c r="L119" t="s">
        <v>244</v>
      </c>
      <c r="M119" t="s">
        <v>120</v>
      </c>
      <c r="N119">
        <v>16</v>
      </c>
      <c r="O119">
        <v>0</v>
      </c>
      <c r="P119">
        <v>5.0000000000000001E-4</v>
      </c>
      <c r="Q119">
        <v>3.0000000000000001E-3</v>
      </c>
      <c r="R119">
        <v>16</v>
      </c>
      <c r="S119">
        <v>0</v>
      </c>
      <c r="T119">
        <v>0</v>
      </c>
      <c r="U119">
        <v>0</v>
      </c>
      <c r="V119" s="1" t="str">
        <f t="shared" si="8"/>
        <v>AFF-HTT-R1-P1-0H_H6_1_2020y08m31d_11h01m.tif</v>
      </c>
      <c r="W119" s="1" t="str">
        <f t="shared" si="9"/>
        <v>AFF-HTT-R2-P1-0H_H6_1_2020y09m07d_11h19m.tif</v>
      </c>
      <c r="X119" t="str">
        <f t="shared" si="10"/>
        <v>C:\Users\arpit.tandon\Desktop\Images AFFFs\RUN1 HTT\Plate 1 - 0hour\AFF-HTT-R1-P1-0H_H6_1_2020y08m31d_11h01m.tif</v>
      </c>
      <c r="Y119" t="str">
        <f t="shared" si="11"/>
        <v>C:\Users\arpit.tandon\Desktop\Images AFFFs\RUN2 HTT\Plate 1 - 0hour\AFF-HTT-R2-P1-0H_H6_1_2020y09m07d_11h19m.tif</v>
      </c>
    </row>
    <row r="120" spans="1:25" x14ac:dyDescent="0.45">
      <c r="A120" t="s">
        <v>421</v>
      </c>
      <c r="B120" s="2" t="str">
        <f t="shared" si="6"/>
        <v>run1</v>
      </c>
      <c r="C120" s="2" t="str">
        <f t="shared" si="7"/>
        <v>run2</v>
      </c>
      <c r="D120" t="s">
        <v>259</v>
      </c>
      <c r="E120" s="10">
        <v>50.072103829514496</v>
      </c>
      <c r="F120" s="1">
        <v>1.5026137638199006E-3</v>
      </c>
      <c r="G120" s="10">
        <f>VLOOKUP(A120,'[1]NTP Metadata'!$A$2:$U$2501,10,FALSE)</f>
        <v>50.072103829514496</v>
      </c>
      <c r="H120">
        <v>3</v>
      </c>
      <c r="I120" t="s">
        <v>3</v>
      </c>
      <c r="J120" t="s">
        <v>1551</v>
      </c>
      <c r="K120" t="s">
        <v>1552</v>
      </c>
      <c r="L120" t="s">
        <v>244</v>
      </c>
      <c r="M120" t="s">
        <v>121</v>
      </c>
      <c r="N120">
        <v>16</v>
      </c>
      <c r="O120">
        <v>0</v>
      </c>
      <c r="P120">
        <v>3.7500000000000001E-4</v>
      </c>
      <c r="Q120">
        <v>3.0000000000000001E-3</v>
      </c>
      <c r="R120">
        <v>16</v>
      </c>
      <c r="S120">
        <v>0</v>
      </c>
      <c r="T120">
        <v>3.7500000000000001E-4</v>
      </c>
      <c r="U120">
        <v>5.0000000000000001E-3</v>
      </c>
      <c r="V120" s="1" t="str">
        <f t="shared" si="8"/>
        <v>AFF-HTT-R1-P1-0H_H7_1_2020y08m31d_11h01m.tif</v>
      </c>
      <c r="W120" s="1" t="str">
        <f t="shared" si="9"/>
        <v>AFF-HTT-R2-P1-0H_H7_1_2020y09m07d_11h19m.tif</v>
      </c>
      <c r="X120" t="str">
        <f t="shared" si="10"/>
        <v>C:\Users\arpit.tandon\Desktop\Images AFFFs\RUN1 HTT\Plate 1 - 0hour\AFF-HTT-R1-P1-0H_H7_1_2020y08m31d_11h01m.tif</v>
      </c>
      <c r="Y120" t="str">
        <f t="shared" si="11"/>
        <v>C:\Users\arpit.tandon\Desktop\Images AFFFs\RUN2 HTT\Plate 1 - 0hour\AFF-HTT-R2-P1-0H_H7_1_2020y09m07d_11h19m.tif</v>
      </c>
    </row>
    <row r="121" spans="1:25" x14ac:dyDescent="0.45">
      <c r="A121" t="s">
        <v>422</v>
      </c>
      <c r="B121" s="2" t="str">
        <f t="shared" si="6"/>
        <v>run1</v>
      </c>
      <c r="C121" s="2" t="str">
        <f t="shared" si="7"/>
        <v>run2</v>
      </c>
      <c r="D121" t="s">
        <v>259</v>
      </c>
      <c r="E121" s="10">
        <v>50.072103829514496</v>
      </c>
      <c r="F121" s="1">
        <v>1.5026137638199006E-3</v>
      </c>
      <c r="G121" s="10">
        <f>VLOOKUP(A121,'[1]NTP Metadata'!$A$2:$U$2501,10,FALSE)</f>
        <v>50.072103829514496</v>
      </c>
      <c r="H121">
        <v>4</v>
      </c>
      <c r="I121" t="s">
        <v>3</v>
      </c>
      <c r="J121" t="s">
        <v>1551</v>
      </c>
      <c r="K121" t="s">
        <v>1552</v>
      </c>
      <c r="L121" t="s">
        <v>244</v>
      </c>
      <c r="M121" t="s">
        <v>122</v>
      </c>
      <c r="N121">
        <v>16</v>
      </c>
      <c r="O121">
        <v>0</v>
      </c>
      <c r="P121">
        <v>6.0625000000000002E-3</v>
      </c>
      <c r="Q121">
        <v>4.4999999999999998E-2</v>
      </c>
      <c r="R121">
        <v>16</v>
      </c>
      <c r="S121">
        <v>0</v>
      </c>
      <c r="T121">
        <v>4.3750000000000001E-4</v>
      </c>
      <c r="U121">
        <v>6.0000000000000001E-3</v>
      </c>
      <c r="V121" s="1" t="str">
        <f t="shared" si="8"/>
        <v>AFF-HTT-R1-P1-0H_H8_1_2020y08m31d_11h01m.tif</v>
      </c>
      <c r="W121" s="1" t="str">
        <f t="shared" si="9"/>
        <v>AFF-HTT-R2-P1-0H_H8_1_2020y09m07d_11h19m.tif</v>
      </c>
      <c r="X121" t="str">
        <f t="shared" si="10"/>
        <v>C:\Users\arpit.tandon\Desktop\Images AFFFs\RUN1 HTT\Plate 1 - 0hour\AFF-HTT-R1-P1-0H_H8_1_2020y08m31d_11h01m.tif</v>
      </c>
      <c r="Y121" t="str">
        <f t="shared" si="11"/>
        <v>C:\Users\arpit.tandon\Desktop\Images AFFFs\RUN2 HTT\Plate 1 - 0hour\AFF-HTT-R2-P1-0H_H8_1_2020y09m07d_11h19m.tif</v>
      </c>
    </row>
    <row r="122" spans="1:25" x14ac:dyDescent="0.45">
      <c r="A122" t="s">
        <v>423</v>
      </c>
      <c r="B122" s="2" t="str">
        <f t="shared" si="6"/>
        <v>run1</v>
      </c>
      <c r="C122" s="2" t="str">
        <f t="shared" si="7"/>
        <v>run2</v>
      </c>
      <c r="D122" t="s">
        <v>259</v>
      </c>
      <c r="E122" s="10">
        <v>15.84560247769446</v>
      </c>
      <c r="F122" s="1">
        <v>4.75510684753133E-4</v>
      </c>
      <c r="G122" s="10">
        <f>VLOOKUP(A122,'[1]NTP Metadata'!$A$2:$U$2501,10,FALSE)</f>
        <v>15.84560247769446</v>
      </c>
      <c r="H122">
        <v>3</v>
      </c>
      <c r="I122" t="s">
        <v>3</v>
      </c>
      <c r="J122" t="s">
        <v>1551</v>
      </c>
      <c r="K122" t="s">
        <v>1552</v>
      </c>
      <c r="L122" t="s">
        <v>244</v>
      </c>
      <c r="M122" t="s">
        <v>123</v>
      </c>
      <c r="N122">
        <v>16</v>
      </c>
      <c r="O122">
        <v>0</v>
      </c>
      <c r="P122">
        <v>1.6875E-3</v>
      </c>
      <c r="Q122">
        <v>5.0000000000000001E-3</v>
      </c>
      <c r="R122">
        <v>16</v>
      </c>
      <c r="S122">
        <v>0</v>
      </c>
      <c r="T122">
        <v>2.5000000000000001E-4</v>
      </c>
      <c r="U122">
        <v>2E-3</v>
      </c>
      <c r="V122" s="1" t="str">
        <f t="shared" si="8"/>
        <v>AFF-HTT-R1-P1-0H_H9_1_2020y08m31d_11h01m.tif</v>
      </c>
      <c r="W122" s="1" t="str">
        <f t="shared" si="9"/>
        <v>AFF-HTT-R2-P1-0H_H9_1_2020y09m07d_11h19m.tif</v>
      </c>
      <c r="X122" t="str">
        <f t="shared" si="10"/>
        <v>C:\Users\arpit.tandon\Desktop\Images AFFFs\RUN1 HTT\Plate 1 - 0hour\AFF-HTT-R1-P1-0H_H9_1_2020y08m31d_11h01m.tif</v>
      </c>
      <c r="Y122" t="str">
        <f t="shared" si="11"/>
        <v>C:\Users\arpit.tandon\Desktop\Images AFFFs\RUN2 HTT\Plate 1 - 0hour\AFF-HTT-R2-P1-0H_H9_1_2020y09m07d_11h19m.tif</v>
      </c>
    </row>
    <row r="123" spans="1:25" x14ac:dyDescent="0.45">
      <c r="A123" t="s">
        <v>424</v>
      </c>
      <c r="B123" s="2" t="str">
        <f t="shared" si="6"/>
        <v>run1</v>
      </c>
      <c r="C123" s="2" t="str">
        <f t="shared" si="7"/>
        <v>run2</v>
      </c>
      <c r="D123" t="s">
        <v>260</v>
      </c>
      <c r="E123" s="10">
        <v>15.84560247769446</v>
      </c>
      <c r="F123" s="1">
        <v>6.7844531568496608E-4</v>
      </c>
      <c r="G123" s="10">
        <f>VLOOKUP(A123,'[1]NTP Metadata'!$A$2:$U$2501,10,FALSE)</f>
        <v>15.84560247769446</v>
      </c>
      <c r="H123">
        <v>2</v>
      </c>
      <c r="I123" t="s">
        <v>3</v>
      </c>
      <c r="J123" t="s">
        <v>1551</v>
      </c>
      <c r="K123" t="s">
        <v>1552</v>
      </c>
      <c r="L123" t="s">
        <v>244</v>
      </c>
      <c r="M123" t="s">
        <v>124</v>
      </c>
      <c r="N123">
        <v>16</v>
      </c>
      <c r="O123">
        <v>0</v>
      </c>
      <c r="P123">
        <v>3.9375E-3</v>
      </c>
      <c r="Q123">
        <v>1.7999999999999999E-2</v>
      </c>
      <c r="R123">
        <v>16</v>
      </c>
      <c r="S123">
        <v>0</v>
      </c>
      <c r="T123">
        <v>2.5000000000000001E-4</v>
      </c>
      <c r="U123">
        <v>2E-3</v>
      </c>
      <c r="V123" s="1" t="str">
        <f t="shared" si="8"/>
        <v>AFF-HTT-R1-P1-0H_I10_1_2020y08m31d_11h01m.tif</v>
      </c>
      <c r="W123" s="1" t="str">
        <f t="shared" si="9"/>
        <v>AFF-HTT-R2-P1-0H_I10_1_2020y09m07d_11h19m.tif</v>
      </c>
      <c r="X123" t="str">
        <f t="shared" si="10"/>
        <v>C:\Users\arpit.tandon\Desktop\Images AFFFs\RUN1 HTT\Plate 1 - 0hour\AFF-HTT-R1-P1-0H_I10_1_2020y08m31d_11h01m.tif</v>
      </c>
      <c r="Y123" t="str">
        <f t="shared" si="11"/>
        <v>C:\Users\arpit.tandon\Desktop\Images AFFFs\RUN2 HTT\Plate 1 - 0hour\AFF-HTT-R2-P1-0H_I10_1_2020y09m07d_11h19m.tif</v>
      </c>
    </row>
    <row r="124" spans="1:25" x14ac:dyDescent="0.45">
      <c r="A124" t="s">
        <v>425</v>
      </c>
      <c r="B124" s="2" t="str">
        <f t="shared" si="6"/>
        <v>run1</v>
      </c>
      <c r="C124" s="2" t="str">
        <f t="shared" si="7"/>
        <v>run2</v>
      </c>
      <c r="D124" t="s">
        <v>260</v>
      </c>
      <c r="E124" s="10">
        <v>5.0144311638273606</v>
      </c>
      <c r="F124" s="1">
        <v>2.1469788471043232E-4</v>
      </c>
      <c r="G124" s="10">
        <f>VLOOKUP(A124,'[1]NTP Metadata'!$A$2:$U$2501,10,FALSE)</f>
        <v>5.0144311638273606</v>
      </c>
      <c r="H124">
        <v>1</v>
      </c>
      <c r="I124" t="s">
        <v>3</v>
      </c>
      <c r="J124" t="s">
        <v>1551</v>
      </c>
      <c r="K124" t="s">
        <v>1552</v>
      </c>
      <c r="L124" t="s">
        <v>244</v>
      </c>
      <c r="M124" t="s">
        <v>125</v>
      </c>
      <c r="N124">
        <v>16</v>
      </c>
      <c r="O124">
        <v>0</v>
      </c>
      <c r="P124">
        <v>2.0625000000000001E-3</v>
      </c>
      <c r="Q124">
        <v>0.02</v>
      </c>
      <c r="R124">
        <v>16</v>
      </c>
      <c r="S124">
        <v>0</v>
      </c>
      <c r="T124">
        <v>6.8749999999999996E-4</v>
      </c>
      <c r="U124">
        <v>0.01</v>
      </c>
      <c r="V124" s="1" t="str">
        <f t="shared" si="8"/>
        <v>AFF-HTT-R1-P1-0H_I11_1_2020y08m31d_11h01m.tif</v>
      </c>
      <c r="W124" s="1" t="str">
        <f t="shared" si="9"/>
        <v>AFF-HTT-R2-P1-0H_I11_1_2020y09m07d_11h19m.tif</v>
      </c>
      <c r="X124" t="str">
        <f t="shared" si="10"/>
        <v>C:\Users\arpit.tandon\Desktop\Images AFFFs\RUN1 HTT\Plate 1 - 0hour\AFF-HTT-R1-P1-0H_I11_1_2020y08m31d_11h01m.tif</v>
      </c>
      <c r="Y124" t="str">
        <f t="shared" si="11"/>
        <v>C:\Users\arpit.tandon\Desktop\Images AFFFs\RUN2 HTT\Plate 1 - 0hour\AFF-HTT-R2-P1-0H_I11_1_2020y09m07d_11h19m.tif</v>
      </c>
    </row>
    <row r="125" spans="1:25" x14ac:dyDescent="0.45">
      <c r="A125" t="s">
        <v>426</v>
      </c>
      <c r="B125" s="2" t="str">
        <f t="shared" si="6"/>
        <v>run1</v>
      </c>
      <c r="C125" s="2" t="str">
        <f t="shared" si="7"/>
        <v>run2</v>
      </c>
      <c r="D125" t="s">
        <v>260</v>
      </c>
      <c r="E125" s="10">
        <v>5.0144311638273606</v>
      </c>
      <c r="F125" s="1">
        <v>2.1469788471043232E-4</v>
      </c>
      <c r="G125" s="10">
        <f>VLOOKUP(A125,'[1]NTP Metadata'!$A$2:$U$2501,10,FALSE)</f>
        <v>5.0144311638273606</v>
      </c>
      <c r="H125">
        <v>2</v>
      </c>
      <c r="I125" t="s">
        <v>3</v>
      </c>
      <c r="J125" t="s">
        <v>1551</v>
      </c>
      <c r="K125" t="s">
        <v>1552</v>
      </c>
      <c r="L125" t="s">
        <v>244</v>
      </c>
      <c r="M125" t="s">
        <v>126</v>
      </c>
      <c r="N125">
        <v>16</v>
      </c>
      <c r="O125">
        <v>0</v>
      </c>
      <c r="P125">
        <v>5.2500000000000003E-3</v>
      </c>
      <c r="Q125">
        <v>2.8000000000000001E-2</v>
      </c>
      <c r="R125">
        <v>16</v>
      </c>
      <c r="S125">
        <v>0</v>
      </c>
      <c r="T125">
        <v>5.0000000000000001E-4</v>
      </c>
      <c r="U125">
        <v>5.0000000000000001E-3</v>
      </c>
      <c r="V125" s="1" t="str">
        <f t="shared" si="8"/>
        <v>AFF-HTT-R1-P1-0H_I12_1_2020y08m31d_11h01m.tif</v>
      </c>
      <c r="W125" s="1" t="str">
        <f t="shared" si="9"/>
        <v>AFF-HTT-R2-P1-0H_I12_1_2020y09m07d_11h19m.tif</v>
      </c>
      <c r="X125" t="str">
        <f t="shared" si="10"/>
        <v>C:\Users\arpit.tandon\Desktop\Images AFFFs\RUN1 HTT\Plate 1 - 0hour\AFF-HTT-R1-P1-0H_I12_1_2020y08m31d_11h01m.tif</v>
      </c>
      <c r="Y125" t="str">
        <f t="shared" si="11"/>
        <v>C:\Users\arpit.tandon\Desktop\Images AFFFs\RUN2 HTT\Plate 1 - 0hour\AFF-HTT-R2-P1-0H_I12_1_2020y09m07d_11h19m.tif</v>
      </c>
    </row>
    <row r="126" spans="1:25" x14ac:dyDescent="0.45">
      <c r="A126" t="s">
        <v>427</v>
      </c>
      <c r="B126" s="2" t="str">
        <f t="shared" si="6"/>
        <v>run1</v>
      </c>
      <c r="C126" s="2" t="str">
        <f t="shared" si="7"/>
        <v>run2</v>
      </c>
      <c r="D126" t="s">
        <v>257</v>
      </c>
      <c r="E126" s="10">
        <v>0</v>
      </c>
      <c r="F126" s="10">
        <v>0</v>
      </c>
      <c r="G126" s="10">
        <f>VLOOKUP(A126,'[1]NTP Metadata'!$A$2:$U$2501,10,FALSE)</f>
        <v>0</v>
      </c>
      <c r="H126">
        <v>1</v>
      </c>
      <c r="I126" t="s">
        <v>3</v>
      </c>
      <c r="J126" t="s">
        <v>1551</v>
      </c>
      <c r="K126" t="s">
        <v>1552</v>
      </c>
      <c r="L126" t="s">
        <v>244</v>
      </c>
      <c r="M126" t="s">
        <v>127</v>
      </c>
      <c r="N126">
        <v>16</v>
      </c>
      <c r="O126">
        <v>0</v>
      </c>
      <c r="P126">
        <v>1.0625000000000001E-3</v>
      </c>
      <c r="Q126">
        <v>8.0000000000000002E-3</v>
      </c>
      <c r="R126">
        <v>16</v>
      </c>
      <c r="S126">
        <v>0</v>
      </c>
      <c r="T126">
        <v>8.1249999999999996E-4</v>
      </c>
      <c r="U126">
        <v>1.0999999999999999E-2</v>
      </c>
      <c r="V126" s="1" t="str">
        <f t="shared" si="8"/>
        <v>AFF-HTT-R1-P1-0H_I13_1_2020y08m31d_11h01m.tif</v>
      </c>
      <c r="W126" s="1" t="str">
        <f t="shared" si="9"/>
        <v>AFF-HTT-R2-P1-0H_I13_1_2020y09m07d_11h19m.tif</v>
      </c>
      <c r="X126" t="str">
        <f t="shared" si="10"/>
        <v>C:\Users\arpit.tandon\Desktop\Images AFFFs\RUN1 HTT\Plate 1 - 0hour\AFF-HTT-R1-P1-0H_I13_1_2020y08m31d_11h01m.tif</v>
      </c>
      <c r="Y126" t="str">
        <f t="shared" si="11"/>
        <v>C:\Users\arpit.tandon\Desktop\Images AFFFs\RUN2 HTT\Plate 1 - 0hour\AFF-HTT-R2-P1-0H_I13_1_2020y09m07d_11h19m.tif</v>
      </c>
    </row>
    <row r="127" spans="1:25" x14ac:dyDescent="0.45">
      <c r="A127" t="s">
        <v>428</v>
      </c>
      <c r="B127" s="2" t="str">
        <f t="shared" si="6"/>
        <v>run1</v>
      </c>
      <c r="C127" s="2" t="str">
        <f t="shared" si="7"/>
        <v>run2</v>
      </c>
      <c r="D127" t="s">
        <v>257</v>
      </c>
      <c r="E127" s="10">
        <v>0</v>
      </c>
      <c r="F127" s="10">
        <v>0</v>
      </c>
      <c r="G127" s="10">
        <f>VLOOKUP(A127,'[1]NTP Metadata'!$A$2:$U$2501,10,FALSE)</f>
        <v>0</v>
      </c>
      <c r="H127">
        <v>2</v>
      </c>
      <c r="I127" t="s">
        <v>3</v>
      </c>
      <c r="J127" t="s">
        <v>1551</v>
      </c>
      <c r="K127" t="s">
        <v>1552</v>
      </c>
      <c r="L127" t="s">
        <v>244</v>
      </c>
      <c r="M127" t="s">
        <v>128</v>
      </c>
      <c r="N127">
        <v>16</v>
      </c>
      <c r="O127">
        <v>0</v>
      </c>
      <c r="P127">
        <v>1.25E-3</v>
      </c>
      <c r="Q127">
        <v>7.0000000000000001E-3</v>
      </c>
      <c r="R127">
        <v>16</v>
      </c>
      <c r="S127">
        <v>0</v>
      </c>
      <c r="T127">
        <v>4.3750000000000001E-4</v>
      </c>
      <c r="U127">
        <v>2E-3</v>
      </c>
      <c r="V127" s="1" t="str">
        <f t="shared" si="8"/>
        <v>AFF-HTT-R1-P1-0H_I14_1_2020y08m31d_11h01m.tif</v>
      </c>
      <c r="W127" s="1" t="str">
        <f t="shared" si="9"/>
        <v>AFF-HTT-R2-P1-0H_I14_1_2020y09m07d_11h19m.tif</v>
      </c>
      <c r="X127" t="str">
        <f t="shared" si="10"/>
        <v>C:\Users\arpit.tandon\Desktop\Images AFFFs\RUN1 HTT\Plate 1 - 0hour\AFF-HTT-R1-P1-0H_I14_1_2020y08m31d_11h01m.tif</v>
      </c>
      <c r="Y127" t="str">
        <f t="shared" si="11"/>
        <v>C:\Users\arpit.tandon\Desktop\Images AFFFs\RUN2 HTT\Plate 1 - 0hour\AFF-HTT-R2-P1-0H_I14_1_2020y09m07d_11h19m.tif</v>
      </c>
    </row>
    <row r="128" spans="1:25" x14ac:dyDescent="0.45">
      <c r="A128" t="s">
        <v>429</v>
      </c>
      <c r="B128" s="2" t="str">
        <f t="shared" si="6"/>
        <v>run1</v>
      </c>
      <c r="C128" s="2" t="str">
        <f t="shared" si="7"/>
        <v>run2</v>
      </c>
      <c r="D128" t="s">
        <v>260</v>
      </c>
      <c r="E128" s="10">
        <v>1.5868453050086584</v>
      </c>
      <c r="F128" s="1">
        <v>6.7942368579250719E-5</v>
      </c>
      <c r="G128" s="10">
        <f>VLOOKUP(A128,'[1]NTP Metadata'!$A$2:$U$2501,10,FALSE)</f>
        <v>1.5868453050086584</v>
      </c>
      <c r="H128">
        <v>1</v>
      </c>
      <c r="I128" t="s">
        <v>3</v>
      </c>
      <c r="J128" t="s">
        <v>1551</v>
      </c>
      <c r="K128" t="s">
        <v>1552</v>
      </c>
      <c r="L128" t="s">
        <v>244</v>
      </c>
      <c r="M128" t="s">
        <v>129</v>
      </c>
      <c r="N128">
        <v>16</v>
      </c>
      <c r="O128">
        <v>0</v>
      </c>
      <c r="P128">
        <v>2.4375E-3</v>
      </c>
      <c r="Q128">
        <v>1.2E-2</v>
      </c>
      <c r="R128">
        <v>16</v>
      </c>
      <c r="S128">
        <v>0</v>
      </c>
      <c r="T128">
        <v>0</v>
      </c>
      <c r="U128">
        <v>0</v>
      </c>
      <c r="V128" s="1" t="str">
        <f t="shared" si="8"/>
        <v>AFF-HTT-R1-P1-0H_I15_1_2020y08m31d_11h01m.tif</v>
      </c>
      <c r="W128" s="1" t="str">
        <f t="shared" si="9"/>
        <v>AFF-HTT-R2-P1-0H_I15_1_2020y09m07d_11h19m.tif</v>
      </c>
      <c r="X128" t="str">
        <f t="shared" si="10"/>
        <v>C:\Users\arpit.tandon\Desktop\Images AFFFs\RUN1 HTT\Plate 1 - 0hour\AFF-HTT-R1-P1-0H_I15_1_2020y08m31d_11h01m.tif</v>
      </c>
      <c r="Y128" t="str">
        <f t="shared" si="11"/>
        <v>C:\Users\arpit.tandon\Desktop\Images AFFFs\RUN2 HTT\Plate 1 - 0hour\AFF-HTT-R2-P1-0H_I15_1_2020y09m07d_11h19m.tif</v>
      </c>
    </row>
    <row r="129" spans="1:25" x14ac:dyDescent="0.45">
      <c r="A129" t="s">
        <v>430</v>
      </c>
      <c r="B129" s="2" t="str">
        <f t="shared" si="6"/>
        <v>run1</v>
      </c>
      <c r="C129" s="2" t="str">
        <f t="shared" si="7"/>
        <v>run2</v>
      </c>
      <c r="D129" t="s">
        <v>260</v>
      </c>
      <c r="E129" s="10">
        <v>1.5868453050086584</v>
      </c>
      <c r="F129" s="1">
        <v>6.7942368579250719E-5</v>
      </c>
      <c r="G129" s="10">
        <f>VLOOKUP(A129,'[1]NTP Metadata'!$A$2:$U$2501,10,FALSE)</f>
        <v>1.5868453050086584</v>
      </c>
      <c r="H129">
        <v>2</v>
      </c>
      <c r="I129" t="s">
        <v>3</v>
      </c>
      <c r="J129" t="s">
        <v>1551</v>
      </c>
      <c r="K129" t="s">
        <v>1552</v>
      </c>
      <c r="L129" t="s">
        <v>244</v>
      </c>
      <c r="M129" t="s">
        <v>130</v>
      </c>
      <c r="N129">
        <v>16</v>
      </c>
      <c r="O129">
        <v>0</v>
      </c>
      <c r="P129">
        <v>1E-3</v>
      </c>
      <c r="Q129">
        <v>3.0000000000000001E-3</v>
      </c>
      <c r="R129">
        <v>16</v>
      </c>
      <c r="S129">
        <v>0</v>
      </c>
      <c r="T129">
        <v>6.2500000000000001E-5</v>
      </c>
      <c r="U129">
        <v>1E-3</v>
      </c>
      <c r="V129" s="1" t="str">
        <f t="shared" si="8"/>
        <v>AFF-HTT-R1-P1-0H_I16_1_2020y08m31d_11h01m.tif</v>
      </c>
      <c r="W129" s="1" t="str">
        <f t="shared" si="9"/>
        <v>AFF-HTT-R2-P1-0H_I16_1_2020y09m07d_11h19m.tif</v>
      </c>
      <c r="X129" t="str">
        <f t="shared" si="10"/>
        <v>C:\Users\arpit.tandon\Desktop\Images AFFFs\RUN1 HTT\Plate 1 - 0hour\AFF-HTT-R1-P1-0H_I16_1_2020y08m31d_11h01m.tif</v>
      </c>
      <c r="Y129" t="str">
        <f t="shared" si="11"/>
        <v>C:\Users\arpit.tandon\Desktop\Images AFFFs\RUN2 HTT\Plate 1 - 0hour\AFF-HTT-R2-P1-0H_I16_1_2020y09m07d_11h19m.tif</v>
      </c>
    </row>
    <row r="130" spans="1:25" x14ac:dyDescent="0.45">
      <c r="A130" t="s">
        <v>431</v>
      </c>
      <c r="B130" s="2" t="str">
        <f t="shared" si="6"/>
        <v>run1</v>
      </c>
      <c r="C130" s="2" t="str">
        <f t="shared" si="7"/>
        <v>run2</v>
      </c>
      <c r="D130" t="s">
        <v>260</v>
      </c>
      <c r="E130" s="10">
        <v>0.50216623576223363</v>
      </c>
      <c r="F130" s="1">
        <v>2.1500749550395798E-5</v>
      </c>
      <c r="G130" s="10">
        <f>VLOOKUP(A130,'[1]NTP Metadata'!$A$2:$U$2501,10,FALSE)</f>
        <v>0.50216623576223363</v>
      </c>
      <c r="H130">
        <v>1</v>
      </c>
      <c r="I130" t="s">
        <v>3</v>
      </c>
      <c r="J130" t="s">
        <v>1551</v>
      </c>
      <c r="K130" t="s">
        <v>1552</v>
      </c>
      <c r="L130" t="s">
        <v>244</v>
      </c>
      <c r="M130" t="s">
        <v>131</v>
      </c>
      <c r="N130">
        <v>16</v>
      </c>
      <c r="O130">
        <v>0</v>
      </c>
      <c r="P130">
        <v>1.3125000000000001E-3</v>
      </c>
      <c r="Q130">
        <v>8.0000000000000002E-3</v>
      </c>
      <c r="R130">
        <v>16</v>
      </c>
      <c r="S130">
        <v>0</v>
      </c>
      <c r="T130">
        <v>1.875E-4</v>
      </c>
      <c r="U130">
        <v>1E-3</v>
      </c>
      <c r="V130" s="1" t="str">
        <f t="shared" si="8"/>
        <v>AFF-HTT-R1-P1-0H_I17_1_2020y08m31d_11h01m.tif</v>
      </c>
      <c r="W130" s="1" t="str">
        <f t="shared" si="9"/>
        <v>AFF-HTT-R2-P1-0H_I17_1_2020y09m07d_11h19m.tif</v>
      </c>
      <c r="X130" t="str">
        <f t="shared" si="10"/>
        <v>C:\Users\arpit.tandon\Desktop\Images AFFFs\RUN1 HTT\Plate 1 - 0hour\AFF-HTT-R1-P1-0H_I17_1_2020y08m31d_11h01m.tif</v>
      </c>
      <c r="Y130" t="str">
        <f t="shared" si="11"/>
        <v>C:\Users\arpit.tandon\Desktop\Images AFFFs\RUN2 HTT\Plate 1 - 0hour\AFF-HTT-R2-P1-0H_I17_1_2020y09m07d_11h19m.tif</v>
      </c>
    </row>
    <row r="131" spans="1:25" x14ac:dyDescent="0.45">
      <c r="A131" t="s">
        <v>432</v>
      </c>
      <c r="B131" s="2" t="str">
        <f t="shared" ref="B131:B194" si="12">HYPERLINK(X131,"run1")</f>
        <v>run1</v>
      </c>
      <c r="C131" s="2" t="str">
        <f t="shared" ref="C131:C194" si="13">HYPERLINK(Y131,"run2")</f>
        <v>run2</v>
      </c>
      <c r="D131" t="s">
        <v>260</v>
      </c>
      <c r="E131" s="10">
        <v>0.50216623576223363</v>
      </c>
      <c r="F131" s="1">
        <v>2.1500749550395798E-5</v>
      </c>
      <c r="G131" s="10">
        <f>VLOOKUP(A131,'[1]NTP Metadata'!$A$2:$U$2501,10,FALSE)</f>
        <v>0.50216623576223363</v>
      </c>
      <c r="H131">
        <v>2</v>
      </c>
      <c r="I131" t="s">
        <v>3</v>
      </c>
      <c r="J131" t="s">
        <v>1551</v>
      </c>
      <c r="K131" t="s">
        <v>1552</v>
      </c>
      <c r="L131" t="s">
        <v>244</v>
      </c>
      <c r="M131" t="s">
        <v>132</v>
      </c>
      <c r="N131">
        <v>16</v>
      </c>
      <c r="O131">
        <v>0</v>
      </c>
      <c r="P131">
        <v>2.1875000000000002E-3</v>
      </c>
      <c r="Q131">
        <v>1.7999999999999999E-2</v>
      </c>
      <c r="R131">
        <v>16</v>
      </c>
      <c r="S131">
        <v>0</v>
      </c>
      <c r="T131">
        <v>1.875E-4</v>
      </c>
      <c r="U131">
        <v>2E-3</v>
      </c>
      <c r="V131" s="1" t="str">
        <f t="shared" ref="V131:V194" si="14">_xlfn.CONCAT("AFF-HTT-R1-",  L131, "-0H_",  M131, "_1_", J131,".tif")</f>
        <v>AFF-HTT-R1-P1-0H_I18_1_2020y08m31d_11h01m.tif</v>
      </c>
      <c r="W131" s="1" t="str">
        <f t="shared" ref="W131:W194" si="15">_xlfn.CONCAT("AFF-HTT-R2-",  L131, "-0H_",  M131, "_1_", K131,".tif")</f>
        <v>AFF-HTT-R2-P1-0H_I18_1_2020y09m07d_11h19m.tif</v>
      </c>
      <c r="X131" t="str">
        <f t="shared" si="10"/>
        <v>C:\Users\arpit.tandon\Desktop\Images AFFFs\RUN1 HTT\Plate 1 - 0hour\AFF-HTT-R1-P1-0H_I18_1_2020y08m31d_11h01m.tif</v>
      </c>
      <c r="Y131" t="str">
        <f t="shared" si="11"/>
        <v>C:\Users\arpit.tandon\Desktop\Images AFFFs\RUN2 HTT\Plate 1 - 0hour\AFF-HTT-R2-P1-0H_I18_1_2020y09m07d_11h19m.tif</v>
      </c>
    </row>
    <row r="132" spans="1:25" x14ac:dyDescent="0.45">
      <c r="A132" t="s">
        <v>433</v>
      </c>
      <c r="B132" s="2" t="str">
        <f t="shared" si="12"/>
        <v>run1</v>
      </c>
      <c r="C132" s="2" t="str">
        <f t="shared" si="13"/>
        <v>run2</v>
      </c>
      <c r="D132" t="s">
        <v>260</v>
      </c>
      <c r="E132" s="10">
        <v>0.15891336574754228</v>
      </c>
      <c r="F132" s="1">
        <v>6.8040346678467704E-6</v>
      </c>
      <c r="G132" s="10">
        <f>VLOOKUP(A132,'[1]NTP Metadata'!$A$2:$U$2501,10,FALSE)</f>
        <v>0.15891336574754228</v>
      </c>
      <c r="H132">
        <v>1</v>
      </c>
      <c r="I132" t="s">
        <v>3</v>
      </c>
      <c r="J132" t="s">
        <v>1551</v>
      </c>
      <c r="K132" t="s">
        <v>1552</v>
      </c>
      <c r="L132" t="s">
        <v>244</v>
      </c>
      <c r="M132" t="s">
        <v>133</v>
      </c>
      <c r="N132">
        <v>16</v>
      </c>
      <c r="O132">
        <v>0</v>
      </c>
      <c r="P132">
        <v>1.3125000000000001E-3</v>
      </c>
      <c r="Q132">
        <v>5.0000000000000001E-3</v>
      </c>
      <c r="R132">
        <v>16</v>
      </c>
      <c r="S132">
        <v>0</v>
      </c>
      <c r="T132">
        <v>3.7500000000000001E-4</v>
      </c>
      <c r="U132">
        <v>5.0000000000000001E-3</v>
      </c>
      <c r="V132" s="1" t="str">
        <f t="shared" si="14"/>
        <v>AFF-HTT-R1-P1-0H_I19_1_2020y08m31d_11h01m.tif</v>
      </c>
      <c r="W132" s="1" t="str">
        <f t="shared" si="15"/>
        <v>AFF-HTT-R2-P1-0H_I19_1_2020y09m07d_11h19m.tif</v>
      </c>
      <c r="X132" t="str">
        <f t="shared" ref="X132:X195" si="16">_xlfn.CONCAT("C:\Users\arpit.tandon\Desktop\Images AFFFs\","RUN1 HTT\Plate 1 - 0hour\",V132)</f>
        <v>C:\Users\arpit.tandon\Desktop\Images AFFFs\RUN1 HTT\Plate 1 - 0hour\AFF-HTT-R1-P1-0H_I19_1_2020y08m31d_11h01m.tif</v>
      </c>
      <c r="Y132" t="str">
        <f t="shared" ref="Y132:Y195" si="17">_xlfn.CONCAT("C:\Users\arpit.tandon\Desktop\Images AFFFs\","RUN2 HTT\Plate 1 - 0hour\",W132)</f>
        <v>C:\Users\arpit.tandon\Desktop\Images AFFFs\RUN2 HTT\Plate 1 - 0hour\AFF-HTT-R2-P1-0H_I19_1_2020y09m07d_11h19m.tif</v>
      </c>
    </row>
    <row r="133" spans="1:25" x14ac:dyDescent="0.45">
      <c r="A133" t="s">
        <v>434</v>
      </c>
      <c r="B133" s="2" t="str">
        <f t="shared" si="12"/>
        <v>run1</v>
      </c>
      <c r="C133" s="2" t="str">
        <f t="shared" si="13"/>
        <v>run2</v>
      </c>
      <c r="D133" t="s">
        <v>260</v>
      </c>
      <c r="E133" s="10">
        <v>0.15891336574754228</v>
      </c>
      <c r="F133" s="1">
        <v>6.8040346678467704E-6</v>
      </c>
      <c r="G133" s="10">
        <f>VLOOKUP(A133,'[1]NTP Metadata'!$A$2:$U$2501,10,FALSE)</f>
        <v>0.15891336574754228</v>
      </c>
      <c r="H133">
        <v>2</v>
      </c>
      <c r="I133" t="s">
        <v>3</v>
      </c>
      <c r="J133" t="s">
        <v>1551</v>
      </c>
      <c r="K133" t="s">
        <v>1552</v>
      </c>
      <c r="L133" t="s">
        <v>244</v>
      </c>
      <c r="M133" t="s">
        <v>134</v>
      </c>
      <c r="N133">
        <v>16</v>
      </c>
      <c r="O133">
        <v>0</v>
      </c>
      <c r="P133">
        <v>8.7500000000000002E-4</v>
      </c>
      <c r="Q133">
        <v>4.0000000000000001E-3</v>
      </c>
      <c r="R133">
        <v>16</v>
      </c>
      <c r="S133">
        <v>0</v>
      </c>
      <c r="T133">
        <v>0</v>
      </c>
      <c r="U133">
        <v>0</v>
      </c>
      <c r="V133" s="1" t="str">
        <f t="shared" si="14"/>
        <v>AFF-HTT-R1-P1-0H_I20_1_2020y08m31d_11h01m.tif</v>
      </c>
      <c r="W133" s="1" t="str">
        <f t="shared" si="15"/>
        <v>AFF-HTT-R2-P1-0H_I20_1_2020y09m07d_11h19m.tif</v>
      </c>
      <c r="X133" t="str">
        <f t="shared" si="16"/>
        <v>C:\Users\arpit.tandon\Desktop\Images AFFFs\RUN1 HTT\Plate 1 - 0hour\AFF-HTT-R1-P1-0H_I20_1_2020y08m31d_11h01m.tif</v>
      </c>
      <c r="Y133" t="str">
        <f t="shared" si="17"/>
        <v>C:\Users\arpit.tandon\Desktop\Images AFFFs\RUN2 HTT\Plate 1 - 0hour\AFF-HTT-R2-P1-0H_I20_1_2020y09m07d_11h19m.tif</v>
      </c>
    </row>
    <row r="134" spans="1:25" x14ac:dyDescent="0.45">
      <c r="A134" t="s">
        <v>435</v>
      </c>
      <c r="B134" s="2" t="str">
        <f t="shared" si="12"/>
        <v>run1</v>
      </c>
      <c r="C134" s="2" t="str">
        <f t="shared" si="13"/>
        <v>run2</v>
      </c>
      <c r="D134" t="s">
        <v>260</v>
      </c>
      <c r="E134" s="10">
        <v>5.0289039793526037E-2</v>
      </c>
      <c r="F134" s="1">
        <v>2.1531755277996112E-6</v>
      </c>
      <c r="G134" s="10">
        <f>VLOOKUP(A134,'[1]NTP Metadata'!$A$2:$U$2501,10,FALSE)</f>
        <v>5.0289039793526037E-2</v>
      </c>
      <c r="H134">
        <v>1</v>
      </c>
      <c r="I134" t="s">
        <v>3</v>
      </c>
      <c r="J134" t="s">
        <v>1551</v>
      </c>
      <c r="K134" t="s">
        <v>1552</v>
      </c>
      <c r="L134" t="s">
        <v>244</v>
      </c>
      <c r="M134" t="s">
        <v>135</v>
      </c>
      <c r="N134">
        <v>16</v>
      </c>
      <c r="O134">
        <v>0</v>
      </c>
      <c r="P134">
        <v>8.7499999999999904E-4</v>
      </c>
      <c r="Q134">
        <v>5.0000000000000001E-3</v>
      </c>
      <c r="R134">
        <v>16</v>
      </c>
      <c r="S134">
        <v>0</v>
      </c>
      <c r="T134">
        <v>0</v>
      </c>
      <c r="U134">
        <v>0</v>
      </c>
      <c r="V134" s="1" t="str">
        <f t="shared" si="14"/>
        <v>AFF-HTT-R1-P1-0H_I21_1_2020y08m31d_11h01m.tif</v>
      </c>
      <c r="W134" s="1" t="str">
        <f t="shared" si="15"/>
        <v>AFF-HTT-R2-P1-0H_I21_1_2020y09m07d_11h19m.tif</v>
      </c>
      <c r="X134" t="str">
        <f t="shared" si="16"/>
        <v>C:\Users\arpit.tandon\Desktop\Images AFFFs\RUN1 HTT\Plate 1 - 0hour\AFF-HTT-R1-P1-0H_I21_1_2020y08m31d_11h01m.tif</v>
      </c>
      <c r="Y134" t="str">
        <f t="shared" si="17"/>
        <v>C:\Users\arpit.tandon\Desktop\Images AFFFs\RUN2 HTT\Plate 1 - 0hour\AFF-HTT-R2-P1-0H_I21_1_2020y09m07d_11h19m.tif</v>
      </c>
    </row>
    <row r="135" spans="1:25" x14ac:dyDescent="0.45">
      <c r="A135" t="s">
        <v>436</v>
      </c>
      <c r="B135" s="2" t="str">
        <f t="shared" si="12"/>
        <v>run1</v>
      </c>
      <c r="C135" s="2" t="str">
        <f t="shared" si="13"/>
        <v>run2</v>
      </c>
      <c r="D135" t="s">
        <v>260</v>
      </c>
      <c r="E135" s="10">
        <v>5.0289039793526037E-2</v>
      </c>
      <c r="F135" s="1">
        <v>2.1531755277996112E-6</v>
      </c>
      <c r="G135" s="10">
        <f>VLOOKUP(A135,'[1]NTP Metadata'!$A$2:$U$2501,10,FALSE)</f>
        <v>5.0289039793526037E-2</v>
      </c>
      <c r="H135">
        <v>2</v>
      </c>
      <c r="I135" t="s">
        <v>3</v>
      </c>
      <c r="J135" t="s">
        <v>1551</v>
      </c>
      <c r="K135" t="s">
        <v>1552</v>
      </c>
      <c r="L135" t="s">
        <v>244</v>
      </c>
      <c r="M135" t="s">
        <v>136</v>
      </c>
      <c r="N135">
        <v>16</v>
      </c>
      <c r="O135">
        <v>0</v>
      </c>
      <c r="P135">
        <v>9.3749999999999997E-4</v>
      </c>
      <c r="Q135">
        <v>6.0000000000000001E-3</v>
      </c>
      <c r="R135">
        <v>16</v>
      </c>
      <c r="S135">
        <v>0</v>
      </c>
      <c r="T135">
        <v>0</v>
      </c>
      <c r="U135">
        <v>0</v>
      </c>
      <c r="V135" s="1" t="str">
        <f t="shared" si="14"/>
        <v>AFF-HTT-R1-P1-0H_I22_1_2020y08m31d_11h01m.tif</v>
      </c>
      <c r="W135" s="1" t="str">
        <f t="shared" si="15"/>
        <v>AFF-HTT-R2-P1-0H_I22_1_2020y09m07d_11h19m.tif</v>
      </c>
      <c r="X135" t="str">
        <f t="shared" si="16"/>
        <v>C:\Users\arpit.tandon\Desktop\Images AFFFs\RUN1 HTT\Plate 1 - 0hour\AFF-HTT-R1-P1-0H_I22_1_2020y08m31d_11h01m.tif</v>
      </c>
      <c r="Y135" t="str">
        <f t="shared" si="17"/>
        <v>C:\Users\arpit.tandon\Desktop\Images AFFFs\RUN2 HTT\Plate 1 - 0hour\AFF-HTT-R2-P1-0H_I22_1_2020y09m07d_11h19m.tif</v>
      </c>
    </row>
    <row r="136" spans="1:25" x14ac:dyDescent="0.45">
      <c r="A136" t="s">
        <v>437</v>
      </c>
      <c r="B136" s="2" t="str">
        <f t="shared" si="12"/>
        <v>run1</v>
      </c>
      <c r="C136" s="2" t="str">
        <f t="shared" si="13"/>
        <v>run2</v>
      </c>
      <c r="D136" t="s">
        <v>260</v>
      </c>
      <c r="E136" s="10">
        <v>500</v>
      </c>
      <c r="F136" s="1">
        <v>2.1408E-2</v>
      </c>
      <c r="G136" s="10">
        <f>VLOOKUP(A136,'[1]NTP Metadata'!$A$2:$U$2501,10,FALSE)</f>
        <v>500</v>
      </c>
      <c r="H136">
        <v>1</v>
      </c>
      <c r="I136" t="s">
        <v>3</v>
      </c>
      <c r="J136" t="s">
        <v>1551</v>
      </c>
      <c r="K136" t="s">
        <v>1552</v>
      </c>
      <c r="L136" t="s">
        <v>244</v>
      </c>
      <c r="M136" t="s">
        <v>137</v>
      </c>
      <c r="N136">
        <v>16</v>
      </c>
      <c r="O136">
        <v>0</v>
      </c>
      <c r="P136">
        <v>2.3124999999999999E-3</v>
      </c>
      <c r="Q136">
        <v>1.7000000000000001E-2</v>
      </c>
      <c r="R136">
        <v>16</v>
      </c>
      <c r="S136">
        <v>0</v>
      </c>
      <c r="T136">
        <v>0</v>
      </c>
      <c r="U136">
        <v>0</v>
      </c>
      <c r="V136" s="1" t="str">
        <f t="shared" si="14"/>
        <v>AFF-HTT-R1-P1-0H_I3_1_2020y08m31d_11h01m.tif</v>
      </c>
      <c r="W136" s="1" t="str">
        <f t="shared" si="15"/>
        <v>AFF-HTT-R2-P1-0H_I3_1_2020y09m07d_11h19m.tif</v>
      </c>
      <c r="X136" t="str">
        <f t="shared" si="16"/>
        <v>C:\Users\arpit.tandon\Desktop\Images AFFFs\RUN1 HTT\Plate 1 - 0hour\AFF-HTT-R1-P1-0H_I3_1_2020y08m31d_11h01m.tif</v>
      </c>
      <c r="Y136" t="str">
        <f t="shared" si="17"/>
        <v>C:\Users\arpit.tandon\Desktop\Images AFFFs\RUN2 HTT\Plate 1 - 0hour\AFF-HTT-R2-P1-0H_I3_1_2020y09m07d_11h19m.tif</v>
      </c>
    </row>
    <row r="137" spans="1:25" x14ac:dyDescent="0.45">
      <c r="A137" t="s">
        <v>438</v>
      </c>
      <c r="B137" s="2" t="str">
        <f t="shared" si="12"/>
        <v>run1</v>
      </c>
      <c r="C137" s="2" t="str">
        <f t="shared" si="13"/>
        <v>run2</v>
      </c>
      <c r="D137" t="s">
        <v>260</v>
      </c>
      <c r="E137" s="10">
        <v>500</v>
      </c>
      <c r="F137" s="1">
        <v>2.1408E-2</v>
      </c>
      <c r="G137" s="10">
        <f>VLOOKUP(A137,'[1]NTP Metadata'!$A$2:$U$2501,10,FALSE)</f>
        <v>500</v>
      </c>
      <c r="H137">
        <v>2</v>
      </c>
      <c r="I137" t="s">
        <v>3</v>
      </c>
      <c r="J137" t="s">
        <v>1551</v>
      </c>
      <c r="K137" t="s">
        <v>1552</v>
      </c>
      <c r="L137" t="s">
        <v>244</v>
      </c>
      <c r="M137" t="s">
        <v>138</v>
      </c>
      <c r="N137">
        <v>16</v>
      </c>
      <c r="O137">
        <v>0</v>
      </c>
      <c r="P137">
        <v>1.6875E-3</v>
      </c>
      <c r="Q137">
        <v>6.0000000000000001E-3</v>
      </c>
      <c r="R137">
        <v>16</v>
      </c>
      <c r="S137">
        <v>0</v>
      </c>
      <c r="T137">
        <v>0</v>
      </c>
      <c r="U137">
        <v>0</v>
      </c>
      <c r="V137" s="1" t="str">
        <f t="shared" si="14"/>
        <v>AFF-HTT-R1-P1-0H_I4_1_2020y08m31d_11h01m.tif</v>
      </c>
      <c r="W137" s="1" t="str">
        <f t="shared" si="15"/>
        <v>AFF-HTT-R2-P1-0H_I4_1_2020y09m07d_11h19m.tif</v>
      </c>
      <c r="X137" t="str">
        <f t="shared" si="16"/>
        <v>C:\Users\arpit.tandon\Desktop\Images AFFFs\RUN1 HTT\Plate 1 - 0hour\AFF-HTT-R1-P1-0H_I4_1_2020y08m31d_11h01m.tif</v>
      </c>
      <c r="Y137" t="str">
        <f t="shared" si="17"/>
        <v>C:\Users\arpit.tandon\Desktop\Images AFFFs\RUN2 HTT\Plate 1 - 0hour\AFF-HTT-R2-P1-0H_I4_1_2020y09m07d_11h19m.tif</v>
      </c>
    </row>
    <row r="138" spans="1:25" x14ac:dyDescent="0.45">
      <c r="A138" t="s">
        <v>439</v>
      </c>
      <c r="B138" s="2" t="str">
        <f t="shared" si="12"/>
        <v>run1</v>
      </c>
      <c r="C138" s="2" t="str">
        <f t="shared" si="13"/>
        <v>run2</v>
      </c>
      <c r="D138" t="s">
        <v>260</v>
      </c>
      <c r="E138" s="10">
        <v>158.22784810126581</v>
      </c>
      <c r="F138" s="1">
        <v>6.7746835443037974E-3</v>
      </c>
      <c r="G138" s="10">
        <f>VLOOKUP(A138,'[1]NTP Metadata'!$A$2:$U$2501,10,FALSE)</f>
        <v>158.22784810126581</v>
      </c>
      <c r="H138">
        <v>1</v>
      </c>
      <c r="I138" t="s">
        <v>3</v>
      </c>
      <c r="J138" t="s">
        <v>1551</v>
      </c>
      <c r="K138" t="s">
        <v>1552</v>
      </c>
      <c r="L138" t="s">
        <v>244</v>
      </c>
      <c r="M138" t="s">
        <v>139</v>
      </c>
      <c r="N138">
        <v>16</v>
      </c>
      <c r="O138">
        <v>0</v>
      </c>
      <c r="P138">
        <v>4.4374999999999996E-3</v>
      </c>
      <c r="Q138">
        <v>0.03</v>
      </c>
      <c r="R138">
        <v>16</v>
      </c>
      <c r="S138">
        <v>0</v>
      </c>
      <c r="T138">
        <v>6.2500000000000001E-5</v>
      </c>
      <c r="U138">
        <v>1E-3</v>
      </c>
      <c r="V138" s="1" t="str">
        <f t="shared" si="14"/>
        <v>AFF-HTT-R1-P1-0H_I5_1_2020y08m31d_11h01m.tif</v>
      </c>
      <c r="W138" s="1" t="str">
        <f t="shared" si="15"/>
        <v>AFF-HTT-R2-P1-0H_I5_1_2020y09m07d_11h19m.tif</v>
      </c>
      <c r="X138" t="str">
        <f t="shared" si="16"/>
        <v>C:\Users\arpit.tandon\Desktop\Images AFFFs\RUN1 HTT\Plate 1 - 0hour\AFF-HTT-R1-P1-0H_I5_1_2020y08m31d_11h01m.tif</v>
      </c>
      <c r="Y138" t="str">
        <f t="shared" si="17"/>
        <v>C:\Users\arpit.tandon\Desktop\Images AFFFs\RUN2 HTT\Plate 1 - 0hour\AFF-HTT-R2-P1-0H_I5_1_2020y09m07d_11h19m.tif</v>
      </c>
    </row>
    <row r="139" spans="1:25" x14ac:dyDescent="0.45">
      <c r="A139" t="s">
        <v>440</v>
      </c>
      <c r="B139" s="2" t="str">
        <f t="shared" si="12"/>
        <v>run1</v>
      </c>
      <c r="C139" s="2" t="str">
        <f t="shared" si="13"/>
        <v>run2</v>
      </c>
      <c r="D139" t="s">
        <v>260</v>
      </c>
      <c r="E139" s="10">
        <v>158.22784810126581</v>
      </c>
      <c r="F139" s="1">
        <v>6.7746835443037974E-3</v>
      </c>
      <c r="G139" s="10">
        <f>VLOOKUP(A139,'[1]NTP Metadata'!$A$2:$U$2501,10,FALSE)</f>
        <v>158.22784810126581</v>
      </c>
      <c r="H139">
        <v>2</v>
      </c>
      <c r="I139" t="s">
        <v>3</v>
      </c>
      <c r="J139" t="s">
        <v>1551</v>
      </c>
      <c r="K139" t="s">
        <v>1552</v>
      </c>
      <c r="L139" t="s">
        <v>244</v>
      </c>
      <c r="M139" t="s">
        <v>140</v>
      </c>
      <c r="N139">
        <v>16</v>
      </c>
      <c r="O139">
        <v>0</v>
      </c>
      <c r="P139">
        <v>2.4375E-3</v>
      </c>
      <c r="Q139">
        <v>2.3E-2</v>
      </c>
      <c r="R139">
        <v>16</v>
      </c>
      <c r="S139">
        <v>0</v>
      </c>
      <c r="T139">
        <v>0</v>
      </c>
      <c r="U139">
        <v>0</v>
      </c>
      <c r="V139" s="1" t="str">
        <f t="shared" si="14"/>
        <v>AFF-HTT-R1-P1-0H_I6_1_2020y08m31d_11h01m.tif</v>
      </c>
      <c r="W139" s="1" t="str">
        <f t="shared" si="15"/>
        <v>AFF-HTT-R2-P1-0H_I6_1_2020y09m07d_11h19m.tif</v>
      </c>
      <c r="X139" t="str">
        <f t="shared" si="16"/>
        <v>C:\Users\arpit.tandon\Desktop\Images AFFFs\RUN1 HTT\Plate 1 - 0hour\AFF-HTT-R1-P1-0H_I6_1_2020y08m31d_11h01m.tif</v>
      </c>
      <c r="Y139" t="str">
        <f t="shared" si="17"/>
        <v>C:\Users\arpit.tandon\Desktop\Images AFFFs\RUN2 HTT\Plate 1 - 0hour\AFF-HTT-R2-P1-0H_I6_1_2020y09m07d_11h19m.tif</v>
      </c>
    </row>
    <row r="140" spans="1:25" x14ac:dyDescent="0.45">
      <c r="A140" t="s">
        <v>441</v>
      </c>
      <c r="B140" s="2" t="str">
        <f t="shared" si="12"/>
        <v>run1</v>
      </c>
      <c r="C140" s="2" t="str">
        <f t="shared" si="13"/>
        <v>run2</v>
      </c>
      <c r="D140" t="s">
        <v>260</v>
      </c>
      <c r="E140" s="10">
        <v>50.072103829514496</v>
      </c>
      <c r="F140" s="1">
        <v>2.1438871975644931E-3</v>
      </c>
      <c r="G140" s="10">
        <f>VLOOKUP(A140,'[1]NTP Metadata'!$A$2:$U$2501,10,FALSE)</f>
        <v>50.072103829514496</v>
      </c>
      <c r="H140">
        <v>1</v>
      </c>
      <c r="I140" t="s">
        <v>3</v>
      </c>
      <c r="J140" t="s">
        <v>1551</v>
      </c>
      <c r="K140" t="s">
        <v>1552</v>
      </c>
      <c r="L140" t="s">
        <v>244</v>
      </c>
      <c r="M140" t="s">
        <v>141</v>
      </c>
      <c r="N140">
        <v>16</v>
      </c>
      <c r="O140">
        <v>0</v>
      </c>
      <c r="P140">
        <v>6.2500000000000001E-4</v>
      </c>
      <c r="Q140">
        <v>3.0000000000000001E-3</v>
      </c>
      <c r="R140">
        <v>16</v>
      </c>
      <c r="S140">
        <v>0</v>
      </c>
      <c r="T140">
        <v>0</v>
      </c>
      <c r="U140">
        <v>0</v>
      </c>
      <c r="V140" s="1" t="str">
        <f t="shared" si="14"/>
        <v>AFF-HTT-R1-P1-0H_I7_1_2020y08m31d_11h01m.tif</v>
      </c>
      <c r="W140" s="1" t="str">
        <f t="shared" si="15"/>
        <v>AFF-HTT-R2-P1-0H_I7_1_2020y09m07d_11h19m.tif</v>
      </c>
      <c r="X140" t="str">
        <f t="shared" si="16"/>
        <v>C:\Users\arpit.tandon\Desktop\Images AFFFs\RUN1 HTT\Plate 1 - 0hour\AFF-HTT-R1-P1-0H_I7_1_2020y08m31d_11h01m.tif</v>
      </c>
      <c r="Y140" t="str">
        <f t="shared" si="17"/>
        <v>C:\Users\arpit.tandon\Desktop\Images AFFFs\RUN2 HTT\Plate 1 - 0hour\AFF-HTT-R2-P1-0H_I7_1_2020y09m07d_11h19m.tif</v>
      </c>
    </row>
    <row r="141" spans="1:25" x14ac:dyDescent="0.45">
      <c r="A141" t="s">
        <v>442</v>
      </c>
      <c r="B141" s="2" t="str">
        <f t="shared" si="12"/>
        <v>run1</v>
      </c>
      <c r="C141" s="2" t="str">
        <f t="shared" si="13"/>
        <v>run2</v>
      </c>
      <c r="D141" t="s">
        <v>260</v>
      </c>
      <c r="E141" s="10">
        <v>50.072103829514496</v>
      </c>
      <c r="F141" s="1">
        <v>2.1438871975644931E-3</v>
      </c>
      <c r="G141" s="10">
        <f>VLOOKUP(A141,'[1]NTP Metadata'!$A$2:$U$2501,10,FALSE)</f>
        <v>50.072103829514496</v>
      </c>
      <c r="H141">
        <v>2</v>
      </c>
      <c r="I141" t="s">
        <v>3</v>
      </c>
      <c r="J141" t="s">
        <v>1551</v>
      </c>
      <c r="K141" t="s">
        <v>1552</v>
      </c>
      <c r="L141" t="s">
        <v>244</v>
      </c>
      <c r="M141" t="s">
        <v>142</v>
      </c>
      <c r="N141">
        <v>16</v>
      </c>
      <c r="O141">
        <v>0</v>
      </c>
      <c r="P141">
        <v>6.875E-3</v>
      </c>
      <c r="Q141">
        <v>4.5999999999999999E-2</v>
      </c>
      <c r="R141">
        <v>16</v>
      </c>
      <c r="S141">
        <v>0</v>
      </c>
      <c r="T141">
        <v>0</v>
      </c>
      <c r="U141">
        <v>0</v>
      </c>
      <c r="V141" s="1" t="str">
        <f t="shared" si="14"/>
        <v>AFF-HTT-R1-P1-0H_I8_1_2020y08m31d_11h01m.tif</v>
      </c>
      <c r="W141" s="1" t="str">
        <f t="shared" si="15"/>
        <v>AFF-HTT-R2-P1-0H_I8_1_2020y09m07d_11h19m.tif</v>
      </c>
      <c r="X141" t="str">
        <f t="shared" si="16"/>
        <v>C:\Users\arpit.tandon\Desktop\Images AFFFs\RUN1 HTT\Plate 1 - 0hour\AFF-HTT-R1-P1-0H_I8_1_2020y08m31d_11h01m.tif</v>
      </c>
      <c r="Y141" t="str">
        <f t="shared" si="17"/>
        <v>C:\Users\arpit.tandon\Desktop\Images AFFFs\RUN2 HTT\Plate 1 - 0hour\AFF-HTT-R2-P1-0H_I8_1_2020y09m07d_11h19m.tif</v>
      </c>
    </row>
    <row r="142" spans="1:25" x14ac:dyDescent="0.45">
      <c r="A142" t="s">
        <v>443</v>
      </c>
      <c r="B142" s="2" t="str">
        <f t="shared" si="12"/>
        <v>run1</v>
      </c>
      <c r="C142" s="2" t="str">
        <f t="shared" si="13"/>
        <v>run2</v>
      </c>
      <c r="D142" t="s">
        <v>260</v>
      </c>
      <c r="E142" s="10">
        <v>15.84560247769446</v>
      </c>
      <c r="F142" s="1">
        <v>6.7844531568496608E-4</v>
      </c>
      <c r="G142" s="10">
        <f>VLOOKUP(A142,'[1]NTP Metadata'!$A$2:$U$2501,10,FALSE)</f>
        <v>15.84560247769446</v>
      </c>
      <c r="H142">
        <v>1</v>
      </c>
      <c r="I142" t="s">
        <v>3</v>
      </c>
      <c r="J142" t="s">
        <v>1551</v>
      </c>
      <c r="K142" t="s">
        <v>1552</v>
      </c>
      <c r="L142" t="s">
        <v>244</v>
      </c>
      <c r="M142" t="s">
        <v>143</v>
      </c>
      <c r="N142">
        <v>16</v>
      </c>
      <c r="O142">
        <v>0</v>
      </c>
      <c r="P142">
        <v>3.1874999999999998E-3</v>
      </c>
      <c r="Q142">
        <v>1.4E-2</v>
      </c>
      <c r="R142">
        <v>16</v>
      </c>
      <c r="S142">
        <v>0</v>
      </c>
      <c r="T142">
        <v>0</v>
      </c>
      <c r="U142">
        <v>0</v>
      </c>
      <c r="V142" s="1" t="str">
        <f t="shared" si="14"/>
        <v>AFF-HTT-R1-P1-0H_I9_1_2020y08m31d_11h01m.tif</v>
      </c>
      <c r="W142" s="1" t="str">
        <f t="shared" si="15"/>
        <v>AFF-HTT-R2-P1-0H_I9_1_2020y09m07d_11h19m.tif</v>
      </c>
      <c r="X142" t="str">
        <f t="shared" si="16"/>
        <v>C:\Users\arpit.tandon\Desktop\Images AFFFs\RUN1 HTT\Plate 1 - 0hour\AFF-HTT-R1-P1-0H_I9_1_2020y08m31d_11h01m.tif</v>
      </c>
      <c r="Y142" t="str">
        <f t="shared" si="17"/>
        <v>C:\Users\arpit.tandon\Desktop\Images AFFFs\RUN2 HTT\Plate 1 - 0hour\AFF-HTT-R2-P1-0H_I9_1_2020y09m07d_11h19m.tif</v>
      </c>
    </row>
    <row r="143" spans="1:25" x14ac:dyDescent="0.45">
      <c r="A143" t="s">
        <v>444</v>
      </c>
      <c r="B143" s="2" t="str">
        <f t="shared" si="12"/>
        <v>run1</v>
      </c>
      <c r="C143" s="2" t="str">
        <f t="shared" si="13"/>
        <v>run2</v>
      </c>
      <c r="D143" t="s">
        <v>260</v>
      </c>
      <c r="E143" s="10">
        <v>15.84560247769446</v>
      </c>
      <c r="F143" s="1">
        <v>6.7844531568496608E-4</v>
      </c>
      <c r="G143" s="10">
        <f>VLOOKUP(A143,'[1]NTP Metadata'!$A$2:$U$2501,10,FALSE)</f>
        <v>15.84560247769446</v>
      </c>
      <c r="H143">
        <v>4</v>
      </c>
      <c r="I143" t="s">
        <v>3</v>
      </c>
      <c r="J143" t="s">
        <v>1551</v>
      </c>
      <c r="K143" t="s">
        <v>1552</v>
      </c>
      <c r="L143" t="s">
        <v>244</v>
      </c>
      <c r="M143" t="s">
        <v>144</v>
      </c>
      <c r="N143">
        <v>16</v>
      </c>
      <c r="O143">
        <v>0</v>
      </c>
      <c r="P143">
        <v>2.7499999999999998E-3</v>
      </c>
      <c r="Q143">
        <v>1.9E-2</v>
      </c>
      <c r="R143">
        <v>16</v>
      </c>
      <c r="S143">
        <v>0</v>
      </c>
      <c r="T143">
        <v>6.2500000000000001E-5</v>
      </c>
      <c r="U143">
        <v>1E-3</v>
      </c>
      <c r="V143" s="1" t="str">
        <f t="shared" si="14"/>
        <v>AFF-HTT-R1-P1-0H_J10_1_2020y08m31d_11h01m.tif</v>
      </c>
      <c r="W143" s="1" t="str">
        <f t="shared" si="15"/>
        <v>AFF-HTT-R2-P1-0H_J10_1_2020y09m07d_11h19m.tif</v>
      </c>
      <c r="X143" t="str">
        <f t="shared" si="16"/>
        <v>C:\Users\arpit.tandon\Desktop\Images AFFFs\RUN1 HTT\Plate 1 - 0hour\AFF-HTT-R1-P1-0H_J10_1_2020y08m31d_11h01m.tif</v>
      </c>
      <c r="Y143" t="str">
        <f t="shared" si="17"/>
        <v>C:\Users\arpit.tandon\Desktop\Images AFFFs\RUN2 HTT\Plate 1 - 0hour\AFF-HTT-R2-P1-0H_J10_1_2020y09m07d_11h19m.tif</v>
      </c>
    </row>
    <row r="144" spans="1:25" x14ac:dyDescent="0.45">
      <c r="A144" t="s">
        <v>445</v>
      </c>
      <c r="B144" s="2" t="str">
        <f t="shared" si="12"/>
        <v>run1</v>
      </c>
      <c r="C144" s="2" t="str">
        <f t="shared" si="13"/>
        <v>run2</v>
      </c>
      <c r="D144" t="s">
        <v>260</v>
      </c>
      <c r="E144" s="10">
        <v>5.0144311638273606</v>
      </c>
      <c r="F144" s="1">
        <v>2.1469788471043232E-4</v>
      </c>
      <c r="G144" s="10">
        <f>VLOOKUP(A144,'[1]NTP Metadata'!$A$2:$U$2501,10,FALSE)</f>
        <v>5.0144311638273606</v>
      </c>
      <c r="H144">
        <v>3</v>
      </c>
      <c r="I144" t="s">
        <v>3</v>
      </c>
      <c r="J144" t="s">
        <v>1551</v>
      </c>
      <c r="K144" t="s">
        <v>1552</v>
      </c>
      <c r="L144" t="s">
        <v>244</v>
      </c>
      <c r="M144" t="s">
        <v>145</v>
      </c>
      <c r="N144">
        <v>16</v>
      </c>
      <c r="O144">
        <v>0</v>
      </c>
      <c r="P144">
        <v>3.5000000000000001E-3</v>
      </c>
      <c r="Q144">
        <v>3.3000000000000002E-2</v>
      </c>
      <c r="R144">
        <v>16</v>
      </c>
      <c r="S144">
        <v>0</v>
      </c>
      <c r="T144">
        <v>2.5000000000000001E-4</v>
      </c>
      <c r="U144">
        <v>2E-3</v>
      </c>
      <c r="V144" s="1" t="str">
        <f t="shared" si="14"/>
        <v>AFF-HTT-R1-P1-0H_J11_1_2020y08m31d_11h01m.tif</v>
      </c>
      <c r="W144" s="1" t="str">
        <f t="shared" si="15"/>
        <v>AFF-HTT-R2-P1-0H_J11_1_2020y09m07d_11h19m.tif</v>
      </c>
      <c r="X144" t="str">
        <f t="shared" si="16"/>
        <v>C:\Users\arpit.tandon\Desktop\Images AFFFs\RUN1 HTT\Plate 1 - 0hour\AFF-HTT-R1-P1-0H_J11_1_2020y08m31d_11h01m.tif</v>
      </c>
      <c r="Y144" t="str">
        <f t="shared" si="17"/>
        <v>C:\Users\arpit.tandon\Desktop\Images AFFFs\RUN2 HTT\Plate 1 - 0hour\AFF-HTT-R2-P1-0H_J11_1_2020y09m07d_11h19m.tif</v>
      </c>
    </row>
    <row r="145" spans="1:25" x14ac:dyDescent="0.45">
      <c r="A145" t="s">
        <v>446</v>
      </c>
      <c r="B145" s="2" t="str">
        <f t="shared" si="12"/>
        <v>run1</v>
      </c>
      <c r="C145" s="2" t="str">
        <f t="shared" si="13"/>
        <v>run2</v>
      </c>
      <c r="D145" t="s">
        <v>260</v>
      </c>
      <c r="E145" s="10">
        <v>5.0144311638273606</v>
      </c>
      <c r="F145" s="1">
        <v>2.1469788471043232E-4</v>
      </c>
      <c r="G145" s="10">
        <f>VLOOKUP(A145,'[1]NTP Metadata'!$A$2:$U$2501,10,FALSE)</f>
        <v>5.0144311638273606</v>
      </c>
      <c r="H145">
        <v>4</v>
      </c>
      <c r="I145" t="s">
        <v>3</v>
      </c>
      <c r="J145" t="s">
        <v>1551</v>
      </c>
      <c r="K145" t="s">
        <v>1552</v>
      </c>
      <c r="L145" t="s">
        <v>244</v>
      </c>
      <c r="M145" t="s">
        <v>146</v>
      </c>
      <c r="N145">
        <v>16</v>
      </c>
      <c r="O145">
        <v>0</v>
      </c>
      <c r="P145">
        <v>7.9375000000000001E-3</v>
      </c>
      <c r="Q145">
        <v>0.11</v>
      </c>
      <c r="R145">
        <v>16</v>
      </c>
      <c r="S145">
        <v>0</v>
      </c>
      <c r="T145">
        <v>2.5000000000000001E-4</v>
      </c>
      <c r="U145">
        <v>4.0000000000000001E-3</v>
      </c>
      <c r="V145" s="1" t="str">
        <f t="shared" si="14"/>
        <v>AFF-HTT-R1-P1-0H_J12_1_2020y08m31d_11h01m.tif</v>
      </c>
      <c r="W145" s="1" t="str">
        <f t="shared" si="15"/>
        <v>AFF-HTT-R2-P1-0H_J12_1_2020y09m07d_11h19m.tif</v>
      </c>
      <c r="X145" t="str">
        <f t="shared" si="16"/>
        <v>C:\Users\arpit.tandon\Desktop\Images AFFFs\RUN1 HTT\Plate 1 - 0hour\AFF-HTT-R1-P1-0H_J12_1_2020y08m31d_11h01m.tif</v>
      </c>
      <c r="Y145" t="str">
        <f t="shared" si="17"/>
        <v>C:\Users\arpit.tandon\Desktop\Images AFFFs\RUN2 HTT\Plate 1 - 0hour\AFF-HTT-R2-P1-0H_J12_1_2020y09m07d_11h19m.tif</v>
      </c>
    </row>
    <row r="146" spans="1:25" x14ac:dyDescent="0.45">
      <c r="A146" t="s">
        <v>447</v>
      </c>
      <c r="B146" s="2" t="str">
        <f t="shared" si="12"/>
        <v>run1</v>
      </c>
      <c r="C146" s="2" t="str">
        <f t="shared" si="13"/>
        <v>run2</v>
      </c>
      <c r="D146" t="s">
        <v>257</v>
      </c>
      <c r="E146" s="10">
        <v>0</v>
      </c>
      <c r="F146" s="10">
        <v>0</v>
      </c>
      <c r="G146" s="10">
        <f>VLOOKUP(A146,'[1]NTP Metadata'!$A$2:$U$2501,10,FALSE)</f>
        <v>0</v>
      </c>
      <c r="H146">
        <v>3</v>
      </c>
      <c r="I146" t="s">
        <v>3</v>
      </c>
      <c r="J146" t="s">
        <v>1551</v>
      </c>
      <c r="K146" t="s">
        <v>1552</v>
      </c>
      <c r="L146" t="s">
        <v>244</v>
      </c>
      <c r="M146" t="s">
        <v>147</v>
      </c>
      <c r="N146">
        <v>16</v>
      </c>
      <c r="O146">
        <v>0</v>
      </c>
      <c r="P146">
        <v>1.25E-3</v>
      </c>
      <c r="Q146">
        <v>7.0000000000000001E-3</v>
      </c>
      <c r="R146">
        <v>16</v>
      </c>
      <c r="S146">
        <v>0</v>
      </c>
      <c r="T146">
        <v>1.875E-4</v>
      </c>
      <c r="U146">
        <v>2E-3</v>
      </c>
      <c r="V146" s="1" t="str">
        <f t="shared" si="14"/>
        <v>AFF-HTT-R1-P1-0H_J13_1_2020y08m31d_11h01m.tif</v>
      </c>
      <c r="W146" s="1" t="str">
        <f t="shared" si="15"/>
        <v>AFF-HTT-R2-P1-0H_J13_1_2020y09m07d_11h19m.tif</v>
      </c>
      <c r="X146" t="str">
        <f t="shared" si="16"/>
        <v>C:\Users\arpit.tandon\Desktop\Images AFFFs\RUN1 HTT\Plate 1 - 0hour\AFF-HTT-R1-P1-0H_J13_1_2020y08m31d_11h01m.tif</v>
      </c>
      <c r="Y146" t="str">
        <f t="shared" si="17"/>
        <v>C:\Users\arpit.tandon\Desktop\Images AFFFs\RUN2 HTT\Plate 1 - 0hour\AFF-HTT-R2-P1-0H_J13_1_2020y09m07d_11h19m.tif</v>
      </c>
    </row>
    <row r="147" spans="1:25" x14ac:dyDescent="0.45">
      <c r="A147" t="s">
        <v>448</v>
      </c>
      <c r="B147" s="2" t="str">
        <f t="shared" si="12"/>
        <v>run1</v>
      </c>
      <c r="C147" s="2" t="str">
        <f t="shared" si="13"/>
        <v>run2</v>
      </c>
      <c r="D147" t="s">
        <v>257</v>
      </c>
      <c r="E147" s="10">
        <v>0</v>
      </c>
      <c r="F147" s="10">
        <v>0</v>
      </c>
      <c r="G147" s="10">
        <f>VLOOKUP(A147,'[1]NTP Metadata'!$A$2:$U$2501,10,FALSE)</f>
        <v>0</v>
      </c>
      <c r="H147">
        <v>4</v>
      </c>
      <c r="I147" t="s">
        <v>3</v>
      </c>
      <c r="J147" t="s">
        <v>1551</v>
      </c>
      <c r="K147" t="s">
        <v>1552</v>
      </c>
      <c r="L147" t="s">
        <v>244</v>
      </c>
      <c r="M147" t="s">
        <v>148</v>
      </c>
      <c r="N147">
        <v>16</v>
      </c>
      <c r="O147">
        <v>0</v>
      </c>
      <c r="P147">
        <v>1.875E-4</v>
      </c>
      <c r="Q147">
        <v>1E-3</v>
      </c>
      <c r="R147">
        <v>16</v>
      </c>
      <c r="S147">
        <v>0</v>
      </c>
      <c r="T147">
        <v>1.875E-4</v>
      </c>
      <c r="U147">
        <v>1E-3</v>
      </c>
      <c r="V147" s="1" t="str">
        <f t="shared" si="14"/>
        <v>AFF-HTT-R1-P1-0H_J14_1_2020y08m31d_11h01m.tif</v>
      </c>
      <c r="W147" s="1" t="str">
        <f t="shared" si="15"/>
        <v>AFF-HTT-R2-P1-0H_J14_1_2020y09m07d_11h19m.tif</v>
      </c>
      <c r="X147" t="str">
        <f t="shared" si="16"/>
        <v>C:\Users\arpit.tandon\Desktop\Images AFFFs\RUN1 HTT\Plate 1 - 0hour\AFF-HTT-R1-P1-0H_J14_1_2020y08m31d_11h01m.tif</v>
      </c>
      <c r="Y147" t="str">
        <f t="shared" si="17"/>
        <v>C:\Users\arpit.tandon\Desktop\Images AFFFs\RUN2 HTT\Plate 1 - 0hour\AFF-HTT-R2-P1-0H_J14_1_2020y09m07d_11h19m.tif</v>
      </c>
    </row>
    <row r="148" spans="1:25" x14ac:dyDescent="0.45">
      <c r="A148" t="s">
        <v>449</v>
      </c>
      <c r="B148" s="2" t="str">
        <f t="shared" si="12"/>
        <v>run1</v>
      </c>
      <c r="C148" s="2" t="str">
        <f t="shared" si="13"/>
        <v>run2</v>
      </c>
      <c r="D148" t="s">
        <v>260</v>
      </c>
      <c r="E148" s="10">
        <v>1.5868453050086584</v>
      </c>
      <c r="F148" s="1">
        <v>6.7942368579250719E-5</v>
      </c>
      <c r="G148" s="10">
        <f>VLOOKUP(A148,'[1]NTP Metadata'!$A$2:$U$2501,10,FALSE)</f>
        <v>1.5868453050086584</v>
      </c>
      <c r="H148">
        <v>3</v>
      </c>
      <c r="I148" t="s">
        <v>3</v>
      </c>
      <c r="J148" t="s">
        <v>1551</v>
      </c>
      <c r="K148" t="s">
        <v>1552</v>
      </c>
      <c r="L148" t="s">
        <v>244</v>
      </c>
      <c r="M148" t="s">
        <v>149</v>
      </c>
      <c r="N148">
        <v>16</v>
      </c>
      <c r="O148">
        <v>0</v>
      </c>
      <c r="P148">
        <v>1.0625000000000001E-3</v>
      </c>
      <c r="Q148">
        <v>3.0000000000000001E-3</v>
      </c>
      <c r="R148">
        <v>16</v>
      </c>
      <c r="S148">
        <v>0</v>
      </c>
      <c r="T148">
        <v>2.5000000000000001E-4</v>
      </c>
      <c r="U148">
        <v>2E-3</v>
      </c>
      <c r="V148" s="1" t="str">
        <f t="shared" si="14"/>
        <v>AFF-HTT-R1-P1-0H_J15_1_2020y08m31d_11h01m.tif</v>
      </c>
      <c r="W148" s="1" t="str">
        <f t="shared" si="15"/>
        <v>AFF-HTT-R2-P1-0H_J15_1_2020y09m07d_11h19m.tif</v>
      </c>
      <c r="X148" t="str">
        <f t="shared" si="16"/>
        <v>C:\Users\arpit.tandon\Desktop\Images AFFFs\RUN1 HTT\Plate 1 - 0hour\AFF-HTT-R1-P1-0H_J15_1_2020y08m31d_11h01m.tif</v>
      </c>
      <c r="Y148" t="str">
        <f t="shared" si="17"/>
        <v>C:\Users\arpit.tandon\Desktop\Images AFFFs\RUN2 HTT\Plate 1 - 0hour\AFF-HTT-R2-P1-0H_J15_1_2020y09m07d_11h19m.tif</v>
      </c>
    </row>
    <row r="149" spans="1:25" x14ac:dyDescent="0.45">
      <c r="A149" t="s">
        <v>450</v>
      </c>
      <c r="B149" s="2" t="str">
        <f t="shared" si="12"/>
        <v>run1</v>
      </c>
      <c r="C149" s="2" t="str">
        <f t="shared" si="13"/>
        <v>run2</v>
      </c>
      <c r="D149" t="s">
        <v>260</v>
      </c>
      <c r="E149" s="10">
        <v>1.5868453050086584</v>
      </c>
      <c r="F149" s="1">
        <v>6.7942368579250719E-5</v>
      </c>
      <c r="G149" s="10">
        <f>VLOOKUP(A149,'[1]NTP Metadata'!$A$2:$U$2501,10,FALSE)</f>
        <v>1.5868453050086584</v>
      </c>
      <c r="H149">
        <v>4</v>
      </c>
      <c r="I149" t="s">
        <v>3</v>
      </c>
      <c r="J149" t="s">
        <v>1551</v>
      </c>
      <c r="K149" t="s">
        <v>1552</v>
      </c>
      <c r="L149" t="s">
        <v>244</v>
      </c>
      <c r="M149" t="s">
        <v>150</v>
      </c>
      <c r="N149">
        <v>16</v>
      </c>
      <c r="O149">
        <v>0</v>
      </c>
      <c r="P149">
        <v>9.3749999999999997E-4</v>
      </c>
      <c r="Q149">
        <v>7.0000000000000001E-3</v>
      </c>
      <c r="R149">
        <v>16</v>
      </c>
      <c r="S149">
        <v>0</v>
      </c>
      <c r="T149">
        <v>6.2500000000000001E-5</v>
      </c>
      <c r="U149">
        <v>1E-3</v>
      </c>
      <c r="V149" s="1" t="str">
        <f t="shared" si="14"/>
        <v>AFF-HTT-R1-P1-0H_J16_1_2020y08m31d_11h01m.tif</v>
      </c>
      <c r="W149" s="1" t="str">
        <f t="shared" si="15"/>
        <v>AFF-HTT-R2-P1-0H_J16_1_2020y09m07d_11h19m.tif</v>
      </c>
      <c r="X149" t="str">
        <f t="shared" si="16"/>
        <v>C:\Users\arpit.tandon\Desktop\Images AFFFs\RUN1 HTT\Plate 1 - 0hour\AFF-HTT-R1-P1-0H_J16_1_2020y08m31d_11h01m.tif</v>
      </c>
      <c r="Y149" t="str">
        <f t="shared" si="17"/>
        <v>C:\Users\arpit.tandon\Desktop\Images AFFFs\RUN2 HTT\Plate 1 - 0hour\AFF-HTT-R2-P1-0H_J16_1_2020y09m07d_11h19m.tif</v>
      </c>
    </row>
    <row r="150" spans="1:25" x14ac:dyDescent="0.45">
      <c r="A150" t="s">
        <v>451</v>
      </c>
      <c r="B150" s="2" t="str">
        <f t="shared" si="12"/>
        <v>run1</v>
      </c>
      <c r="C150" s="2" t="str">
        <f t="shared" si="13"/>
        <v>run2</v>
      </c>
      <c r="D150" t="s">
        <v>260</v>
      </c>
      <c r="E150" s="10">
        <v>0.50216623576223363</v>
      </c>
      <c r="F150" s="1">
        <v>2.1500749550395798E-5</v>
      </c>
      <c r="G150" s="10">
        <f>VLOOKUP(A150,'[1]NTP Metadata'!$A$2:$U$2501,10,FALSE)</f>
        <v>0.50216623576223363</v>
      </c>
      <c r="H150">
        <v>3</v>
      </c>
      <c r="I150" t="s">
        <v>3</v>
      </c>
      <c r="J150" t="s">
        <v>1551</v>
      </c>
      <c r="K150" t="s">
        <v>1552</v>
      </c>
      <c r="L150" t="s">
        <v>244</v>
      </c>
      <c r="M150" t="s">
        <v>151</v>
      </c>
      <c r="N150">
        <v>16</v>
      </c>
      <c r="O150">
        <v>0</v>
      </c>
      <c r="P150">
        <v>3.4375E-3</v>
      </c>
      <c r="Q150">
        <v>2.1999999999999999E-2</v>
      </c>
      <c r="R150">
        <v>16</v>
      </c>
      <c r="S150">
        <v>0</v>
      </c>
      <c r="T150">
        <v>1.875E-4</v>
      </c>
      <c r="U150">
        <v>1E-3</v>
      </c>
      <c r="V150" s="1" t="str">
        <f t="shared" si="14"/>
        <v>AFF-HTT-R1-P1-0H_J17_1_2020y08m31d_11h01m.tif</v>
      </c>
      <c r="W150" s="1" t="str">
        <f t="shared" si="15"/>
        <v>AFF-HTT-R2-P1-0H_J17_1_2020y09m07d_11h19m.tif</v>
      </c>
      <c r="X150" t="str">
        <f t="shared" si="16"/>
        <v>C:\Users\arpit.tandon\Desktop\Images AFFFs\RUN1 HTT\Plate 1 - 0hour\AFF-HTT-R1-P1-0H_J17_1_2020y08m31d_11h01m.tif</v>
      </c>
      <c r="Y150" t="str">
        <f t="shared" si="17"/>
        <v>C:\Users\arpit.tandon\Desktop\Images AFFFs\RUN2 HTT\Plate 1 - 0hour\AFF-HTT-R2-P1-0H_J17_1_2020y09m07d_11h19m.tif</v>
      </c>
    </row>
    <row r="151" spans="1:25" x14ac:dyDescent="0.45">
      <c r="A151" t="s">
        <v>452</v>
      </c>
      <c r="B151" s="2" t="str">
        <f t="shared" si="12"/>
        <v>run1</v>
      </c>
      <c r="C151" s="2" t="str">
        <f t="shared" si="13"/>
        <v>run2</v>
      </c>
      <c r="D151" t="s">
        <v>260</v>
      </c>
      <c r="E151" s="10">
        <v>0.50216623576223363</v>
      </c>
      <c r="F151" s="1">
        <v>2.1500749550395798E-5</v>
      </c>
      <c r="G151" s="10">
        <f>VLOOKUP(A151,'[1]NTP Metadata'!$A$2:$U$2501,10,FALSE)</f>
        <v>0.50216623576223363</v>
      </c>
      <c r="H151">
        <v>4</v>
      </c>
      <c r="I151" t="s">
        <v>3</v>
      </c>
      <c r="J151" t="s">
        <v>1551</v>
      </c>
      <c r="K151" t="s">
        <v>1552</v>
      </c>
      <c r="L151" t="s">
        <v>244</v>
      </c>
      <c r="M151" t="s">
        <v>152</v>
      </c>
      <c r="N151">
        <v>16</v>
      </c>
      <c r="O151">
        <v>0</v>
      </c>
      <c r="P151">
        <v>4.3750000000000001E-4</v>
      </c>
      <c r="Q151">
        <v>3.0000000000000001E-3</v>
      </c>
      <c r="R151">
        <v>16</v>
      </c>
      <c r="S151">
        <v>0</v>
      </c>
      <c r="T151">
        <v>6.2500000000000001E-5</v>
      </c>
      <c r="U151">
        <v>1E-3</v>
      </c>
      <c r="V151" s="1" t="str">
        <f t="shared" si="14"/>
        <v>AFF-HTT-R1-P1-0H_J18_1_2020y08m31d_11h01m.tif</v>
      </c>
      <c r="W151" s="1" t="str">
        <f t="shared" si="15"/>
        <v>AFF-HTT-R2-P1-0H_J18_1_2020y09m07d_11h19m.tif</v>
      </c>
      <c r="X151" t="str">
        <f t="shared" si="16"/>
        <v>C:\Users\arpit.tandon\Desktop\Images AFFFs\RUN1 HTT\Plate 1 - 0hour\AFF-HTT-R1-P1-0H_J18_1_2020y08m31d_11h01m.tif</v>
      </c>
      <c r="Y151" t="str">
        <f t="shared" si="17"/>
        <v>C:\Users\arpit.tandon\Desktop\Images AFFFs\RUN2 HTT\Plate 1 - 0hour\AFF-HTT-R2-P1-0H_J18_1_2020y09m07d_11h19m.tif</v>
      </c>
    </row>
    <row r="152" spans="1:25" x14ac:dyDescent="0.45">
      <c r="A152" t="s">
        <v>453</v>
      </c>
      <c r="B152" s="2" t="str">
        <f t="shared" si="12"/>
        <v>run1</v>
      </c>
      <c r="C152" s="2" t="str">
        <f t="shared" si="13"/>
        <v>run2</v>
      </c>
      <c r="D152" t="s">
        <v>260</v>
      </c>
      <c r="E152" s="10">
        <v>0.15891336574754228</v>
      </c>
      <c r="F152" s="1">
        <v>6.8040346678467704E-6</v>
      </c>
      <c r="G152" s="10">
        <f>VLOOKUP(A152,'[1]NTP Metadata'!$A$2:$U$2501,10,FALSE)</f>
        <v>0.15891336574754228</v>
      </c>
      <c r="H152">
        <v>3</v>
      </c>
      <c r="I152" t="s">
        <v>3</v>
      </c>
      <c r="J152" t="s">
        <v>1551</v>
      </c>
      <c r="K152" t="s">
        <v>1552</v>
      </c>
      <c r="L152" t="s">
        <v>244</v>
      </c>
      <c r="M152" t="s">
        <v>153</v>
      </c>
      <c r="N152">
        <v>16</v>
      </c>
      <c r="O152">
        <v>0</v>
      </c>
      <c r="P152">
        <v>2.1250000000000002E-3</v>
      </c>
      <c r="Q152">
        <v>1.7999999999999999E-2</v>
      </c>
      <c r="R152">
        <v>16</v>
      </c>
      <c r="S152">
        <v>0</v>
      </c>
      <c r="T152">
        <v>0</v>
      </c>
      <c r="U152">
        <v>0</v>
      </c>
      <c r="V152" s="1" t="str">
        <f t="shared" si="14"/>
        <v>AFF-HTT-R1-P1-0H_J19_1_2020y08m31d_11h01m.tif</v>
      </c>
      <c r="W152" s="1" t="str">
        <f t="shared" si="15"/>
        <v>AFF-HTT-R2-P1-0H_J19_1_2020y09m07d_11h19m.tif</v>
      </c>
      <c r="X152" t="str">
        <f t="shared" si="16"/>
        <v>C:\Users\arpit.tandon\Desktop\Images AFFFs\RUN1 HTT\Plate 1 - 0hour\AFF-HTT-R1-P1-0H_J19_1_2020y08m31d_11h01m.tif</v>
      </c>
      <c r="Y152" t="str">
        <f t="shared" si="17"/>
        <v>C:\Users\arpit.tandon\Desktop\Images AFFFs\RUN2 HTT\Plate 1 - 0hour\AFF-HTT-R2-P1-0H_J19_1_2020y09m07d_11h19m.tif</v>
      </c>
    </row>
    <row r="153" spans="1:25" x14ac:dyDescent="0.45">
      <c r="A153" t="s">
        <v>454</v>
      </c>
      <c r="B153" s="2" t="str">
        <f t="shared" si="12"/>
        <v>run1</v>
      </c>
      <c r="C153" s="2" t="str">
        <f t="shared" si="13"/>
        <v>run2</v>
      </c>
      <c r="D153" t="s">
        <v>260</v>
      </c>
      <c r="E153" s="10">
        <v>0.15891336574754228</v>
      </c>
      <c r="F153" s="1">
        <v>6.8040346678467704E-6</v>
      </c>
      <c r="G153" s="10">
        <f>VLOOKUP(A153,'[1]NTP Metadata'!$A$2:$U$2501,10,FALSE)</f>
        <v>0.15891336574754228</v>
      </c>
      <c r="H153">
        <v>4</v>
      </c>
      <c r="I153" t="s">
        <v>3</v>
      </c>
      <c r="J153" t="s">
        <v>1551</v>
      </c>
      <c r="K153" t="s">
        <v>1552</v>
      </c>
      <c r="L153" t="s">
        <v>244</v>
      </c>
      <c r="M153" t="s">
        <v>154</v>
      </c>
      <c r="N153">
        <v>16</v>
      </c>
      <c r="O153">
        <v>0</v>
      </c>
      <c r="P153">
        <v>5.0000000000000001E-4</v>
      </c>
      <c r="Q153">
        <v>5.0000000000000001E-3</v>
      </c>
      <c r="R153">
        <v>16</v>
      </c>
      <c r="S153">
        <v>0</v>
      </c>
      <c r="T153">
        <v>6.2500000000000001E-5</v>
      </c>
      <c r="U153">
        <v>1E-3</v>
      </c>
      <c r="V153" s="1" t="str">
        <f t="shared" si="14"/>
        <v>AFF-HTT-R1-P1-0H_J20_1_2020y08m31d_11h01m.tif</v>
      </c>
      <c r="W153" s="1" t="str">
        <f t="shared" si="15"/>
        <v>AFF-HTT-R2-P1-0H_J20_1_2020y09m07d_11h19m.tif</v>
      </c>
      <c r="X153" t="str">
        <f t="shared" si="16"/>
        <v>C:\Users\arpit.tandon\Desktop\Images AFFFs\RUN1 HTT\Plate 1 - 0hour\AFF-HTT-R1-P1-0H_J20_1_2020y08m31d_11h01m.tif</v>
      </c>
      <c r="Y153" t="str">
        <f t="shared" si="17"/>
        <v>C:\Users\arpit.tandon\Desktop\Images AFFFs\RUN2 HTT\Plate 1 - 0hour\AFF-HTT-R2-P1-0H_J20_1_2020y09m07d_11h19m.tif</v>
      </c>
    </row>
    <row r="154" spans="1:25" x14ac:dyDescent="0.45">
      <c r="A154" t="s">
        <v>455</v>
      </c>
      <c r="B154" s="2" t="str">
        <f t="shared" si="12"/>
        <v>run1</v>
      </c>
      <c r="C154" s="2" t="str">
        <f t="shared" si="13"/>
        <v>run2</v>
      </c>
      <c r="D154" t="s">
        <v>260</v>
      </c>
      <c r="E154" s="10">
        <v>5.0289039793526037E-2</v>
      </c>
      <c r="F154" s="1">
        <v>2.1531755277996112E-6</v>
      </c>
      <c r="G154" s="10">
        <f>VLOOKUP(A154,'[1]NTP Metadata'!$A$2:$U$2501,10,FALSE)</f>
        <v>5.0289039793526037E-2</v>
      </c>
      <c r="H154">
        <v>3</v>
      </c>
      <c r="I154" t="s">
        <v>3</v>
      </c>
      <c r="J154" t="s">
        <v>1551</v>
      </c>
      <c r="K154" t="s">
        <v>1552</v>
      </c>
      <c r="L154" t="s">
        <v>244</v>
      </c>
      <c r="M154" t="s">
        <v>155</v>
      </c>
      <c r="N154">
        <v>16</v>
      </c>
      <c r="O154">
        <v>0</v>
      </c>
      <c r="P154">
        <v>1.8749999999999999E-3</v>
      </c>
      <c r="Q154">
        <v>8.9999999999999993E-3</v>
      </c>
      <c r="R154">
        <v>16</v>
      </c>
      <c r="S154">
        <v>0</v>
      </c>
      <c r="T154">
        <v>0</v>
      </c>
      <c r="U154">
        <v>0</v>
      </c>
      <c r="V154" s="1" t="str">
        <f t="shared" si="14"/>
        <v>AFF-HTT-R1-P1-0H_J21_1_2020y08m31d_11h01m.tif</v>
      </c>
      <c r="W154" s="1" t="str">
        <f t="shared" si="15"/>
        <v>AFF-HTT-R2-P1-0H_J21_1_2020y09m07d_11h19m.tif</v>
      </c>
      <c r="X154" t="str">
        <f t="shared" si="16"/>
        <v>C:\Users\arpit.tandon\Desktop\Images AFFFs\RUN1 HTT\Plate 1 - 0hour\AFF-HTT-R1-P1-0H_J21_1_2020y08m31d_11h01m.tif</v>
      </c>
      <c r="Y154" t="str">
        <f t="shared" si="17"/>
        <v>C:\Users\arpit.tandon\Desktop\Images AFFFs\RUN2 HTT\Plate 1 - 0hour\AFF-HTT-R2-P1-0H_J21_1_2020y09m07d_11h19m.tif</v>
      </c>
    </row>
    <row r="155" spans="1:25" x14ac:dyDescent="0.45">
      <c r="A155" t="s">
        <v>456</v>
      </c>
      <c r="B155" s="2" t="str">
        <f t="shared" si="12"/>
        <v>run1</v>
      </c>
      <c r="C155" s="2" t="str">
        <f t="shared" si="13"/>
        <v>run2</v>
      </c>
      <c r="D155" t="s">
        <v>260</v>
      </c>
      <c r="E155" s="10">
        <v>5.0289039793526037E-2</v>
      </c>
      <c r="F155" s="1">
        <v>2.1531755277996112E-6</v>
      </c>
      <c r="G155" s="10">
        <f>VLOOKUP(A155,'[1]NTP Metadata'!$A$2:$U$2501,10,FALSE)</f>
        <v>5.0289039793526037E-2</v>
      </c>
      <c r="H155">
        <v>4</v>
      </c>
      <c r="I155" t="s">
        <v>3</v>
      </c>
      <c r="J155" t="s">
        <v>1551</v>
      </c>
      <c r="K155" t="s">
        <v>1552</v>
      </c>
      <c r="L155" t="s">
        <v>244</v>
      </c>
      <c r="M155" t="s">
        <v>156</v>
      </c>
      <c r="N155">
        <v>16</v>
      </c>
      <c r="O155">
        <v>0</v>
      </c>
      <c r="P155">
        <v>8.7500000000000002E-4</v>
      </c>
      <c r="Q155">
        <v>8.0000000000000002E-3</v>
      </c>
      <c r="R155">
        <v>16</v>
      </c>
      <c r="S155">
        <v>0</v>
      </c>
      <c r="T155">
        <v>2.5000000000000001E-4</v>
      </c>
      <c r="U155">
        <v>1E-3</v>
      </c>
      <c r="V155" s="1" t="str">
        <f t="shared" si="14"/>
        <v>AFF-HTT-R1-P1-0H_J22_1_2020y08m31d_11h01m.tif</v>
      </c>
      <c r="W155" s="1" t="str">
        <f t="shared" si="15"/>
        <v>AFF-HTT-R2-P1-0H_J22_1_2020y09m07d_11h19m.tif</v>
      </c>
      <c r="X155" t="str">
        <f t="shared" si="16"/>
        <v>C:\Users\arpit.tandon\Desktop\Images AFFFs\RUN1 HTT\Plate 1 - 0hour\AFF-HTT-R1-P1-0H_J22_1_2020y08m31d_11h01m.tif</v>
      </c>
      <c r="Y155" t="str">
        <f t="shared" si="17"/>
        <v>C:\Users\arpit.tandon\Desktop\Images AFFFs\RUN2 HTT\Plate 1 - 0hour\AFF-HTT-R2-P1-0H_J22_1_2020y09m07d_11h19m.tif</v>
      </c>
    </row>
    <row r="156" spans="1:25" x14ac:dyDescent="0.45">
      <c r="A156" t="s">
        <v>457</v>
      </c>
      <c r="B156" s="2" t="str">
        <f t="shared" si="12"/>
        <v>run1</v>
      </c>
      <c r="C156" s="2" t="str">
        <f t="shared" si="13"/>
        <v>run2</v>
      </c>
      <c r="D156" t="s">
        <v>260</v>
      </c>
      <c r="E156" s="10">
        <v>500</v>
      </c>
      <c r="F156" s="1">
        <v>2.1408E-2</v>
      </c>
      <c r="G156" s="10">
        <f>VLOOKUP(A156,'[1]NTP Metadata'!$A$2:$U$2501,10,FALSE)</f>
        <v>500</v>
      </c>
      <c r="H156">
        <v>3</v>
      </c>
      <c r="I156" t="s">
        <v>3</v>
      </c>
      <c r="J156" t="s">
        <v>1551</v>
      </c>
      <c r="K156" t="s">
        <v>1552</v>
      </c>
      <c r="L156" t="s">
        <v>244</v>
      </c>
      <c r="M156" t="s">
        <v>157</v>
      </c>
      <c r="N156">
        <v>16</v>
      </c>
      <c r="O156">
        <v>0</v>
      </c>
      <c r="P156">
        <v>3.1250000000000001E-4</v>
      </c>
      <c r="Q156">
        <v>1E-3</v>
      </c>
      <c r="R156">
        <v>16</v>
      </c>
      <c r="S156">
        <v>0</v>
      </c>
      <c r="T156">
        <v>1.25E-4</v>
      </c>
      <c r="U156">
        <v>1E-3</v>
      </c>
      <c r="V156" s="1" t="str">
        <f t="shared" si="14"/>
        <v>AFF-HTT-R1-P1-0H_J3_1_2020y08m31d_11h01m.tif</v>
      </c>
      <c r="W156" s="1" t="str">
        <f t="shared" si="15"/>
        <v>AFF-HTT-R2-P1-0H_J3_1_2020y09m07d_11h19m.tif</v>
      </c>
      <c r="X156" t="str">
        <f t="shared" si="16"/>
        <v>C:\Users\arpit.tandon\Desktop\Images AFFFs\RUN1 HTT\Plate 1 - 0hour\AFF-HTT-R1-P1-0H_J3_1_2020y08m31d_11h01m.tif</v>
      </c>
      <c r="Y156" t="str">
        <f t="shared" si="17"/>
        <v>C:\Users\arpit.tandon\Desktop\Images AFFFs\RUN2 HTT\Plate 1 - 0hour\AFF-HTT-R2-P1-0H_J3_1_2020y09m07d_11h19m.tif</v>
      </c>
    </row>
    <row r="157" spans="1:25" x14ac:dyDescent="0.45">
      <c r="A157" t="s">
        <v>458</v>
      </c>
      <c r="B157" s="2" t="str">
        <f t="shared" si="12"/>
        <v>run1</v>
      </c>
      <c r="C157" s="2" t="str">
        <f t="shared" si="13"/>
        <v>run2</v>
      </c>
      <c r="D157" t="s">
        <v>260</v>
      </c>
      <c r="E157" s="10">
        <v>500</v>
      </c>
      <c r="F157" s="1">
        <v>2.1408E-2</v>
      </c>
      <c r="G157" s="10">
        <f>VLOOKUP(A157,'[1]NTP Metadata'!$A$2:$U$2501,10,FALSE)</f>
        <v>500</v>
      </c>
      <c r="H157">
        <v>4</v>
      </c>
      <c r="I157" t="s">
        <v>3</v>
      </c>
      <c r="J157" t="s">
        <v>1551</v>
      </c>
      <c r="K157" t="s">
        <v>1552</v>
      </c>
      <c r="L157" t="s">
        <v>244</v>
      </c>
      <c r="M157" t="s">
        <v>158</v>
      </c>
      <c r="N157">
        <v>16</v>
      </c>
      <c r="O157">
        <v>0</v>
      </c>
      <c r="P157">
        <v>1E-3</v>
      </c>
      <c r="Q157">
        <v>8.0000000000000002E-3</v>
      </c>
      <c r="R157">
        <v>16</v>
      </c>
      <c r="S157">
        <v>0</v>
      </c>
      <c r="T157">
        <v>1.875E-4</v>
      </c>
      <c r="U157">
        <v>3.0000000000000001E-3</v>
      </c>
      <c r="V157" s="1" t="str">
        <f t="shared" si="14"/>
        <v>AFF-HTT-R1-P1-0H_J4_1_2020y08m31d_11h01m.tif</v>
      </c>
      <c r="W157" s="1" t="str">
        <f t="shared" si="15"/>
        <v>AFF-HTT-R2-P1-0H_J4_1_2020y09m07d_11h19m.tif</v>
      </c>
      <c r="X157" t="str">
        <f t="shared" si="16"/>
        <v>C:\Users\arpit.tandon\Desktop\Images AFFFs\RUN1 HTT\Plate 1 - 0hour\AFF-HTT-R1-P1-0H_J4_1_2020y08m31d_11h01m.tif</v>
      </c>
      <c r="Y157" t="str">
        <f t="shared" si="17"/>
        <v>C:\Users\arpit.tandon\Desktop\Images AFFFs\RUN2 HTT\Plate 1 - 0hour\AFF-HTT-R2-P1-0H_J4_1_2020y09m07d_11h19m.tif</v>
      </c>
    </row>
    <row r="158" spans="1:25" x14ac:dyDescent="0.45">
      <c r="A158" t="s">
        <v>459</v>
      </c>
      <c r="B158" s="2" t="str">
        <f t="shared" si="12"/>
        <v>run1</v>
      </c>
      <c r="C158" s="2" t="str">
        <f t="shared" si="13"/>
        <v>run2</v>
      </c>
      <c r="D158" t="s">
        <v>260</v>
      </c>
      <c r="E158" s="10">
        <v>158.22784810126581</v>
      </c>
      <c r="F158" s="1">
        <v>6.7746835443037974E-3</v>
      </c>
      <c r="G158" s="10">
        <f>VLOOKUP(A158,'[1]NTP Metadata'!$A$2:$U$2501,10,FALSE)</f>
        <v>158.22784810126581</v>
      </c>
      <c r="H158">
        <v>3</v>
      </c>
      <c r="I158" t="s">
        <v>3</v>
      </c>
      <c r="J158" t="s">
        <v>1551</v>
      </c>
      <c r="K158" t="s">
        <v>1552</v>
      </c>
      <c r="L158" t="s">
        <v>244</v>
      </c>
      <c r="M158" t="s">
        <v>159</v>
      </c>
      <c r="N158">
        <v>16</v>
      </c>
      <c r="O158">
        <v>0</v>
      </c>
      <c r="P158">
        <v>5.8125E-3</v>
      </c>
      <c r="Q158">
        <v>5.6000000000000001E-2</v>
      </c>
      <c r="R158">
        <v>16</v>
      </c>
      <c r="S158">
        <v>0</v>
      </c>
      <c r="T158">
        <v>0</v>
      </c>
      <c r="U158">
        <v>0</v>
      </c>
      <c r="V158" s="1" t="str">
        <f t="shared" si="14"/>
        <v>AFF-HTT-R1-P1-0H_J5_1_2020y08m31d_11h01m.tif</v>
      </c>
      <c r="W158" s="1" t="str">
        <f t="shared" si="15"/>
        <v>AFF-HTT-R2-P1-0H_J5_1_2020y09m07d_11h19m.tif</v>
      </c>
      <c r="X158" t="str">
        <f t="shared" si="16"/>
        <v>C:\Users\arpit.tandon\Desktop\Images AFFFs\RUN1 HTT\Plate 1 - 0hour\AFF-HTT-R1-P1-0H_J5_1_2020y08m31d_11h01m.tif</v>
      </c>
      <c r="Y158" t="str">
        <f t="shared" si="17"/>
        <v>C:\Users\arpit.tandon\Desktop\Images AFFFs\RUN2 HTT\Plate 1 - 0hour\AFF-HTT-R2-P1-0H_J5_1_2020y09m07d_11h19m.tif</v>
      </c>
    </row>
    <row r="159" spans="1:25" x14ac:dyDescent="0.45">
      <c r="A159" t="s">
        <v>460</v>
      </c>
      <c r="B159" s="2" t="str">
        <f t="shared" si="12"/>
        <v>run1</v>
      </c>
      <c r="C159" s="2" t="str">
        <f t="shared" si="13"/>
        <v>run2</v>
      </c>
      <c r="D159" t="s">
        <v>260</v>
      </c>
      <c r="E159" s="10">
        <v>158.22784810126581</v>
      </c>
      <c r="F159" s="1">
        <v>6.7746835443037974E-3</v>
      </c>
      <c r="G159" s="10">
        <f>VLOOKUP(A159,'[1]NTP Metadata'!$A$2:$U$2501,10,FALSE)</f>
        <v>158.22784810126581</v>
      </c>
      <c r="H159">
        <v>4</v>
      </c>
      <c r="I159" t="s">
        <v>3</v>
      </c>
      <c r="J159" t="s">
        <v>1551</v>
      </c>
      <c r="K159" t="s">
        <v>1552</v>
      </c>
      <c r="L159" t="s">
        <v>244</v>
      </c>
      <c r="M159" t="s">
        <v>160</v>
      </c>
      <c r="N159">
        <v>16</v>
      </c>
      <c r="O159">
        <v>0</v>
      </c>
      <c r="P159">
        <v>9.3749999999999997E-4</v>
      </c>
      <c r="Q159">
        <v>5.0000000000000001E-3</v>
      </c>
      <c r="R159">
        <v>16</v>
      </c>
      <c r="S159">
        <v>0</v>
      </c>
      <c r="T159">
        <v>1.25E-3</v>
      </c>
      <c r="U159">
        <v>1.9E-2</v>
      </c>
      <c r="V159" s="1" t="str">
        <f t="shared" si="14"/>
        <v>AFF-HTT-R1-P1-0H_J6_1_2020y08m31d_11h01m.tif</v>
      </c>
      <c r="W159" s="1" t="str">
        <f t="shared" si="15"/>
        <v>AFF-HTT-R2-P1-0H_J6_1_2020y09m07d_11h19m.tif</v>
      </c>
      <c r="X159" t="str">
        <f t="shared" si="16"/>
        <v>C:\Users\arpit.tandon\Desktop\Images AFFFs\RUN1 HTT\Plate 1 - 0hour\AFF-HTT-R1-P1-0H_J6_1_2020y08m31d_11h01m.tif</v>
      </c>
      <c r="Y159" t="str">
        <f t="shared" si="17"/>
        <v>C:\Users\arpit.tandon\Desktop\Images AFFFs\RUN2 HTT\Plate 1 - 0hour\AFF-HTT-R2-P1-0H_J6_1_2020y09m07d_11h19m.tif</v>
      </c>
    </row>
    <row r="160" spans="1:25" x14ac:dyDescent="0.45">
      <c r="A160" t="s">
        <v>461</v>
      </c>
      <c r="B160" s="2" t="str">
        <f t="shared" si="12"/>
        <v>run1</v>
      </c>
      <c r="C160" s="2" t="str">
        <f t="shared" si="13"/>
        <v>run2</v>
      </c>
      <c r="D160" t="s">
        <v>260</v>
      </c>
      <c r="E160" s="10">
        <v>50.072103829514496</v>
      </c>
      <c r="F160" s="1">
        <v>2.1438871975644931E-3</v>
      </c>
      <c r="G160" s="10">
        <f>VLOOKUP(A160,'[1]NTP Metadata'!$A$2:$U$2501,10,FALSE)</f>
        <v>50.072103829514496</v>
      </c>
      <c r="H160">
        <v>3</v>
      </c>
      <c r="I160" t="s">
        <v>3</v>
      </c>
      <c r="J160" t="s">
        <v>1551</v>
      </c>
      <c r="K160" t="s">
        <v>1552</v>
      </c>
      <c r="L160" t="s">
        <v>244</v>
      </c>
      <c r="M160" t="s">
        <v>161</v>
      </c>
      <c r="N160">
        <v>16</v>
      </c>
      <c r="O160">
        <v>0</v>
      </c>
      <c r="P160">
        <v>1E-3</v>
      </c>
      <c r="Q160">
        <v>7.0000000000000001E-3</v>
      </c>
      <c r="R160">
        <v>16</v>
      </c>
      <c r="S160">
        <v>0</v>
      </c>
      <c r="T160">
        <v>6.2500000000000001E-5</v>
      </c>
      <c r="U160">
        <v>1E-3</v>
      </c>
      <c r="V160" s="1" t="str">
        <f t="shared" si="14"/>
        <v>AFF-HTT-R1-P1-0H_J7_1_2020y08m31d_11h01m.tif</v>
      </c>
      <c r="W160" s="1" t="str">
        <f t="shared" si="15"/>
        <v>AFF-HTT-R2-P1-0H_J7_1_2020y09m07d_11h19m.tif</v>
      </c>
      <c r="X160" t="str">
        <f t="shared" si="16"/>
        <v>C:\Users\arpit.tandon\Desktop\Images AFFFs\RUN1 HTT\Plate 1 - 0hour\AFF-HTT-R1-P1-0H_J7_1_2020y08m31d_11h01m.tif</v>
      </c>
      <c r="Y160" t="str">
        <f t="shared" si="17"/>
        <v>C:\Users\arpit.tandon\Desktop\Images AFFFs\RUN2 HTT\Plate 1 - 0hour\AFF-HTT-R2-P1-0H_J7_1_2020y09m07d_11h19m.tif</v>
      </c>
    </row>
    <row r="161" spans="1:25" x14ac:dyDescent="0.45">
      <c r="A161" t="s">
        <v>462</v>
      </c>
      <c r="B161" s="2" t="str">
        <f t="shared" si="12"/>
        <v>run1</v>
      </c>
      <c r="C161" s="2" t="str">
        <f t="shared" si="13"/>
        <v>run2</v>
      </c>
      <c r="D161" t="s">
        <v>260</v>
      </c>
      <c r="E161" s="10">
        <v>50.072103829514496</v>
      </c>
      <c r="F161" s="1">
        <v>2.1438871975644931E-3</v>
      </c>
      <c r="G161" s="10">
        <f>VLOOKUP(A161,'[1]NTP Metadata'!$A$2:$U$2501,10,FALSE)</f>
        <v>50.072103829514496</v>
      </c>
      <c r="H161">
        <v>4</v>
      </c>
      <c r="I161" t="s">
        <v>3</v>
      </c>
      <c r="J161" t="s">
        <v>1551</v>
      </c>
      <c r="K161" t="s">
        <v>1552</v>
      </c>
      <c r="L161" t="s">
        <v>244</v>
      </c>
      <c r="M161" t="s">
        <v>162</v>
      </c>
      <c r="N161">
        <v>16</v>
      </c>
      <c r="O161">
        <v>0</v>
      </c>
      <c r="P161">
        <v>1.8125000000000001E-3</v>
      </c>
      <c r="Q161">
        <v>8.9999999999999993E-3</v>
      </c>
      <c r="R161">
        <v>16</v>
      </c>
      <c r="S161">
        <v>0</v>
      </c>
      <c r="T161">
        <v>0</v>
      </c>
      <c r="U161">
        <v>0</v>
      </c>
      <c r="V161" s="1" t="str">
        <f t="shared" si="14"/>
        <v>AFF-HTT-R1-P1-0H_J8_1_2020y08m31d_11h01m.tif</v>
      </c>
      <c r="W161" s="1" t="str">
        <f t="shared" si="15"/>
        <v>AFF-HTT-R2-P1-0H_J8_1_2020y09m07d_11h19m.tif</v>
      </c>
      <c r="X161" t="str">
        <f t="shared" si="16"/>
        <v>C:\Users\arpit.tandon\Desktop\Images AFFFs\RUN1 HTT\Plate 1 - 0hour\AFF-HTT-R1-P1-0H_J8_1_2020y08m31d_11h01m.tif</v>
      </c>
      <c r="Y161" t="str">
        <f t="shared" si="17"/>
        <v>C:\Users\arpit.tandon\Desktop\Images AFFFs\RUN2 HTT\Plate 1 - 0hour\AFF-HTT-R2-P1-0H_J8_1_2020y09m07d_11h19m.tif</v>
      </c>
    </row>
    <row r="162" spans="1:25" x14ac:dyDescent="0.45">
      <c r="A162" t="s">
        <v>463</v>
      </c>
      <c r="B162" s="2" t="str">
        <f t="shared" si="12"/>
        <v>run1</v>
      </c>
      <c r="C162" s="2" t="str">
        <f t="shared" si="13"/>
        <v>run2</v>
      </c>
      <c r="D162" t="s">
        <v>260</v>
      </c>
      <c r="E162" s="10">
        <v>15.84560247769446</v>
      </c>
      <c r="F162" s="1">
        <v>6.7844531568496608E-4</v>
      </c>
      <c r="G162" s="10">
        <f>VLOOKUP(A162,'[1]NTP Metadata'!$A$2:$U$2501,10,FALSE)</f>
        <v>15.84560247769446</v>
      </c>
      <c r="H162">
        <v>3</v>
      </c>
      <c r="I162" t="s">
        <v>3</v>
      </c>
      <c r="J162" t="s">
        <v>1551</v>
      </c>
      <c r="K162" t="s">
        <v>1552</v>
      </c>
      <c r="L162" t="s">
        <v>244</v>
      </c>
      <c r="M162" t="s">
        <v>163</v>
      </c>
      <c r="N162">
        <v>16</v>
      </c>
      <c r="O162">
        <v>0</v>
      </c>
      <c r="P162">
        <v>1.9375E-3</v>
      </c>
      <c r="Q162">
        <v>1.2999999999999999E-2</v>
      </c>
      <c r="R162">
        <v>16</v>
      </c>
      <c r="S162">
        <v>0</v>
      </c>
      <c r="T162">
        <v>6.8749999999999996E-4</v>
      </c>
      <c r="U162">
        <v>4.0000000000000001E-3</v>
      </c>
      <c r="V162" s="1" t="str">
        <f t="shared" si="14"/>
        <v>AFF-HTT-R1-P1-0H_J9_1_2020y08m31d_11h01m.tif</v>
      </c>
      <c r="W162" s="1" t="str">
        <f t="shared" si="15"/>
        <v>AFF-HTT-R2-P1-0H_J9_1_2020y09m07d_11h19m.tif</v>
      </c>
      <c r="X162" t="str">
        <f t="shared" si="16"/>
        <v>C:\Users\arpit.tandon\Desktop\Images AFFFs\RUN1 HTT\Plate 1 - 0hour\AFF-HTT-R1-P1-0H_J9_1_2020y08m31d_11h01m.tif</v>
      </c>
      <c r="Y162" t="str">
        <f t="shared" si="17"/>
        <v>C:\Users\arpit.tandon\Desktop\Images AFFFs\RUN2 HTT\Plate 1 - 0hour\AFF-HTT-R2-P1-0H_J9_1_2020y09m07d_11h19m.tif</v>
      </c>
    </row>
    <row r="163" spans="1:25" x14ac:dyDescent="0.45">
      <c r="A163" t="s">
        <v>464</v>
      </c>
      <c r="B163" s="2" t="str">
        <f t="shared" si="12"/>
        <v>run1</v>
      </c>
      <c r="C163" s="2" t="str">
        <f t="shared" si="13"/>
        <v>run2</v>
      </c>
      <c r="D163" t="s">
        <v>261</v>
      </c>
      <c r="E163" s="10">
        <v>15.84560247769446</v>
      </c>
      <c r="F163" s="1">
        <v>6.5611886179389462E-4</v>
      </c>
      <c r="G163" s="10">
        <f>VLOOKUP(A163,'[1]NTP Metadata'!$A$2:$U$2501,10,FALSE)</f>
        <v>15.84560247769446</v>
      </c>
      <c r="H163">
        <v>2</v>
      </c>
      <c r="I163" t="s">
        <v>3</v>
      </c>
      <c r="J163" t="s">
        <v>1551</v>
      </c>
      <c r="K163" t="s">
        <v>1552</v>
      </c>
      <c r="L163" t="s">
        <v>244</v>
      </c>
      <c r="M163" t="s">
        <v>164</v>
      </c>
      <c r="N163">
        <v>16</v>
      </c>
      <c r="O163">
        <v>0</v>
      </c>
      <c r="P163">
        <v>4.0000000000000001E-3</v>
      </c>
      <c r="Q163">
        <v>2.3E-2</v>
      </c>
      <c r="R163">
        <v>16</v>
      </c>
      <c r="S163">
        <v>0</v>
      </c>
      <c r="T163">
        <v>4.3750000000000001E-4</v>
      </c>
      <c r="U163">
        <v>2E-3</v>
      </c>
      <c r="V163" s="1" t="str">
        <f t="shared" si="14"/>
        <v>AFF-HTT-R1-P1-0H_K10_1_2020y08m31d_11h01m.tif</v>
      </c>
      <c r="W163" s="1" t="str">
        <f t="shared" si="15"/>
        <v>AFF-HTT-R2-P1-0H_K10_1_2020y09m07d_11h19m.tif</v>
      </c>
      <c r="X163" t="str">
        <f t="shared" si="16"/>
        <v>C:\Users\arpit.tandon\Desktop\Images AFFFs\RUN1 HTT\Plate 1 - 0hour\AFF-HTT-R1-P1-0H_K10_1_2020y08m31d_11h01m.tif</v>
      </c>
      <c r="Y163" t="str">
        <f t="shared" si="17"/>
        <v>C:\Users\arpit.tandon\Desktop\Images AFFFs\RUN2 HTT\Plate 1 - 0hour\AFF-HTT-R2-P1-0H_K10_1_2020y09m07d_11h19m.tif</v>
      </c>
    </row>
    <row r="164" spans="1:25" x14ac:dyDescent="0.45">
      <c r="A164" t="s">
        <v>465</v>
      </c>
      <c r="B164" s="2" t="str">
        <f t="shared" si="12"/>
        <v>run1</v>
      </c>
      <c r="C164" s="2" t="str">
        <f t="shared" si="13"/>
        <v>run2</v>
      </c>
      <c r="D164" t="s">
        <v>261</v>
      </c>
      <c r="E164" s="10">
        <v>5.0144311638273606</v>
      </c>
      <c r="F164" s="1">
        <v>2.0763255120059953E-4</v>
      </c>
      <c r="G164" s="10">
        <f>VLOOKUP(A164,'[1]NTP Metadata'!$A$2:$U$2501,10,FALSE)</f>
        <v>5.0144311638273606</v>
      </c>
      <c r="H164">
        <v>1</v>
      </c>
      <c r="I164" t="s">
        <v>3</v>
      </c>
      <c r="J164" t="s">
        <v>1551</v>
      </c>
      <c r="K164" t="s">
        <v>1552</v>
      </c>
      <c r="L164" t="s">
        <v>244</v>
      </c>
      <c r="M164" t="s">
        <v>165</v>
      </c>
      <c r="N164">
        <v>16</v>
      </c>
      <c r="O164">
        <v>0</v>
      </c>
      <c r="P164">
        <v>8.7500000000000002E-4</v>
      </c>
      <c r="Q164">
        <v>5.0000000000000001E-3</v>
      </c>
      <c r="R164">
        <v>16</v>
      </c>
      <c r="S164">
        <v>0</v>
      </c>
      <c r="T164">
        <v>6.2500000000000001E-5</v>
      </c>
      <c r="U164">
        <v>1E-3</v>
      </c>
      <c r="V164" s="1" t="str">
        <f t="shared" si="14"/>
        <v>AFF-HTT-R1-P1-0H_K11_1_2020y08m31d_11h01m.tif</v>
      </c>
      <c r="W164" s="1" t="str">
        <f t="shared" si="15"/>
        <v>AFF-HTT-R2-P1-0H_K11_1_2020y09m07d_11h19m.tif</v>
      </c>
      <c r="X164" t="str">
        <f t="shared" si="16"/>
        <v>C:\Users\arpit.tandon\Desktop\Images AFFFs\RUN1 HTT\Plate 1 - 0hour\AFF-HTT-R1-P1-0H_K11_1_2020y08m31d_11h01m.tif</v>
      </c>
      <c r="Y164" t="str">
        <f t="shared" si="17"/>
        <v>C:\Users\arpit.tandon\Desktop\Images AFFFs\RUN2 HTT\Plate 1 - 0hour\AFF-HTT-R2-P1-0H_K11_1_2020y09m07d_11h19m.tif</v>
      </c>
    </row>
    <row r="165" spans="1:25" x14ac:dyDescent="0.45">
      <c r="A165" t="s">
        <v>466</v>
      </c>
      <c r="B165" s="2" t="str">
        <f t="shared" si="12"/>
        <v>run1</v>
      </c>
      <c r="C165" s="2" t="str">
        <f t="shared" si="13"/>
        <v>run2</v>
      </c>
      <c r="D165" t="s">
        <v>261</v>
      </c>
      <c r="E165" s="10">
        <v>5.0144311638273606</v>
      </c>
      <c r="F165" s="1">
        <v>2.0763255120059953E-4</v>
      </c>
      <c r="G165" s="10">
        <f>VLOOKUP(A165,'[1]NTP Metadata'!$A$2:$U$2501,10,FALSE)</f>
        <v>5.0144311638273606</v>
      </c>
      <c r="H165">
        <v>2</v>
      </c>
      <c r="I165" t="s">
        <v>3</v>
      </c>
      <c r="J165" t="s">
        <v>1551</v>
      </c>
      <c r="K165" t="s">
        <v>1552</v>
      </c>
      <c r="L165" t="s">
        <v>244</v>
      </c>
      <c r="M165" t="s">
        <v>166</v>
      </c>
      <c r="N165">
        <v>16</v>
      </c>
      <c r="O165">
        <v>0</v>
      </c>
      <c r="P165">
        <v>8.2500000000000004E-3</v>
      </c>
      <c r="Q165">
        <v>6.0999999999999999E-2</v>
      </c>
      <c r="R165">
        <v>16</v>
      </c>
      <c r="S165">
        <v>0</v>
      </c>
      <c r="T165">
        <v>5.0000000000000001E-4</v>
      </c>
      <c r="U165">
        <v>3.0000000000000001E-3</v>
      </c>
      <c r="V165" s="1" t="str">
        <f t="shared" si="14"/>
        <v>AFF-HTT-R1-P1-0H_K12_1_2020y08m31d_11h01m.tif</v>
      </c>
      <c r="W165" s="1" t="str">
        <f t="shared" si="15"/>
        <v>AFF-HTT-R2-P1-0H_K12_1_2020y09m07d_11h19m.tif</v>
      </c>
      <c r="X165" t="str">
        <f t="shared" si="16"/>
        <v>C:\Users\arpit.tandon\Desktop\Images AFFFs\RUN1 HTT\Plate 1 - 0hour\AFF-HTT-R1-P1-0H_K12_1_2020y08m31d_11h01m.tif</v>
      </c>
      <c r="Y165" t="str">
        <f t="shared" si="17"/>
        <v>C:\Users\arpit.tandon\Desktop\Images AFFFs\RUN2 HTT\Plate 1 - 0hour\AFF-HTT-R2-P1-0H_K12_1_2020y09m07d_11h19m.tif</v>
      </c>
    </row>
    <row r="166" spans="1:25" x14ac:dyDescent="0.45">
      <c r="A166" t="s">
        <v>467</v>
      </c>
      <c r="B166" s="2" t="str">
        <f t="shared" si="12"/>
        <v>run1</v>
      </c>
      <c r="C166" s="2" t="str">
        <f t="shared" si="13"/>
        <v>run2</v>
      </c>
      <c r="D166" t="s">
        <v>257</v>
      </c>
      <c r="E166" s="10">
        <v>0</v>
      </c>
      <c r="F166" s="10">
        <v>0</v>
      </c>
      <c r="G166" s="10">
        <f>VLOOKUP(A166,'[1]NTP Metadata'!$A$2:$U$2501,10,FALSE)</f>
        <v>0</v>
      </c>
      <c r="H166">
        <v>1</v>
      </c>
      <c r="I166" t="s">
        <v>3</v>
      </c>
      <c r="J166" t="s">
        <v>1551</v>
      </c>
      <c r="K166" t="s">
        <v>1552</v>
      </c>
      <c r="L166" t="s">
        <v>244</v>
      </c>
      <c r="M166" t="s">
        <v>167</v>
      </c>
      <c r="N166">
        <v>16</v>
      </c>
      <c r="O166">
        <v>0</v>
      </c>
      <c r="P166">
        <v>1.8749999999999999E-3</v>
      </c>
      <c r="Q166">
        <v>8.9999999999999993E-3</v>
      </c>
      <c r="R166">
        <v>16</v>
      </c>
      <c r="S166">
        <v>0</v>
      </c>
      <c r="T166">
        <v>6.2500000000000001E-5</v>
      </c>
      <c r="U166">
        <v>1E-3</v>
      </c>
      <c r="V166" s="1" t="str">
        <f t="shared" si="14"/>
        <v>AFF-HTT-R1-P1-0H_K13_1_2020y08m31d_11h01m.tif</v>
      </c>
      <c r="W166" s="1" t="str">
        <f t="shared" si="15"/>
        <v>AFF-HTT-R2-P1-0H_K13_1_2020y09m07d_11h19m.tif</v>
      </c>
      <c r="X166" t="str">
        <f t="shared" si="16"/>
        <v>C:\Users\arpit.tandon\Desktop\Images AFFFs\RUN1 HTT\Plate 1 - 0hour\AFF-HTT-R1-P1-0H_K13_1_2020y08m31d_11h01m.tif</v>
      </c>
      <c r="Y166" t="str">
        <f t="shared" si="17"/>
        <v>C:\Users\arpit.tandon\Desktop\Images AFFFs\RUN2 HTT\Plate 1 - 0hour\AFF-HTT-R2-P1-0H_K13_1_2020y09m07d_11h19m.tif</v>
      </c>
    </row>
    <row r="167" spans="1:25" x14ac:dyDescent="0.45">
      <c r="A167" t="s">
        <v>468</v>
      </c>
      <c r="B167" s="2" t="str">
        <f t="shared" si="12"/>
        <v>run1</v>
      </c>
      <c r="C167" s="2" t="str">
        <f t="shared" si="13"/>
        <v>run2</v>
      </c>
      <c r="D167" t="s">
        <v>257</v>
      </c>
      <c r="E167" s="10">
        <v>0</v>
      </c>
      <c r="F167" s="10">
        <v>0</v>
      </c>
      <c r="G167" s="10">
        <f>VLOOKUP(A167,'[1]NTP Metadata'!$A$2:$U$2501,10,FALSE)</f>
        <v>0</v>
      </c>
      <c r="H167">
        <v>2</v>
      </c>
      <c r="I167" t="s">
        <v>3</v>
      </c>
      <c r="J167" t="s">
        <v>1551</v>
      </c>
      <c r="K167" t="s">
        <v>1552</v>
      </c>
      <c r="L167" t="s">
        <v>244</v>
      </c>
      <c r="M167" t="s">
        <v>168</v>
      </c>
      <c r="N167">
        <v>16</v>
      </c>
      <c r="O167">
        <v>0</v>
      </c>
      <c r="P167">
        <v>1.8749999999999999E-3</v>
      </c>
      <c r="Q167">
        <v>1.7000000000000001E-2</v>
      </c>
      <c r="R167">
        <v>16</v>
      </c>
      <c r="S167">
        <v>0</v>
      </c>
      <c r="T167">
        <v>1.875E-4</v>
      </c>
      <c r="U167">
        <v>2E-3</v>
      </c>
      <c r="V167" s="1" t="str">
        <f t="shared" si="14"/>
        <v>AFF-HTT-R1-P1-0H_K14_1_2020y08m31d_11h01m.tif</v>
      </c>
      <c r="W167" s="1" t="str">
        <f t="shared" si="15"/>
        <v>AFF-HTT-R2-P1-0H_K14_1_2020y09m07d_11h19m.tif</v>
      </c>
      <c r="X167" t="str">
        <f t="shared" si="16"/>
        <v>C:\Users\arpit.tandon\Desktop\Images AFFFs\RUN1 HTT\Plate 1 - 0hour\AFF-HTT-R1-P1-0H_K14_1_2020y08m31d_11h01m.tif</v>
      </c>
      <c r="Y167" t="str">
        <f t="shared" si="17"/>
        <v>C:\Users\arpit.tandon\Desktop\Images AFFFs\RUN2 HTT\Plate 1 - 0hour\AFF-HTT-R2-P1-0H_K14_1_2020y09m07d_11h19m.tif</v>
      </c>
    </row>
    <row r="168" spans="1:25" x14ac:dyDescent="0.45">
      <c r="A168" t="s">
        <v>469</v>
      </c>
      <c r="B168" s="2" t="str">
        <f t="shared" si="12"/>
        <v>run1</v>
      </c>
      <c r="C168" s="2" t="str">
        <f t="shared" si="13"/>
        <v>run2</v>
      </c>
      <c r="D168" t="s">
        <v>261</v>
      </c>
      <c r="E168" s="10">
        <v>1.5868453050086584</v>
      </c>
      <c r="F168" s="1">
        <v>6.5706503544493521E-5</v>
      </c>
      <c r="G168" s="10">
        <f>VLOOKUP(A168,'[1]NTP Metadata'!$A$2:$U$2501,10,FALSE)</f>
        <v>1.5868453050086584</v>
      </c>
      <c r="H168">
        <v>1</v>
      </c>
      <c r="I168" t="s">
        <v>3</v>
      </c>
      <c r="J168" t="s">
        <v>1551</v>
      </c>
      <c r="K168" t="s">
        <v>1552</v>
      </c>
      <c r="L168" t="s">
        <v>244</v>
      </c>
      <c r="M168" t="s">
        <v>169</v>
      </c>
      <c r="N168">
        <v>16</v>
      </c>
      <c r="O168">
        <v>0</v>
      </c>
      <c r="P168">
        <v>2.1875000000000002E-3</v>
      </c>
      <c r="Q168">
        <v>1.2E-2</v>
      </c>
      <c r="R168">
        <v>16</v>
      </c>
      <c r="S168">
        <v>0</v>
      </c>
      <c r="T168">
        <v>6.2500000000000001E-5</v>
      </c>
      <c r="U168">
        <v>1E-3</v>
      </c>
      <c r="V168" s="1" t="str">
        <f t="shared" si="14"/>
        <v>AFF-HTT-R1-P1-0H_K15_1_2020y08m31d_11h01m.tif</v>
      </c>
      <c r="W168" s="1" t="str">
        <f t="shared" si="15"/>
        <v>AFF-HTT-R2-P1-0H_K15_1_2020y09m07d_11h19m.tif</v>
      </c>
      <c r="X168" t="str">
        <f t="shared" si="16"/>
        <v>C:\Users\arpit.tandon\Desktop\Images AFFFs\RUN1 HTT\Plate 1 - 0hour\AFF-HTT-R1-P1-0H_K15_1_2020y08m31d_11h01m.tif</v>
      </c>
      <c r="Y168" t="str">
        <f t="shared" si="17"/>
        <v>C:\Users\arpit.tandon\Desktop\Images AFFFs\RUN2 HTT\Plate 1 - 0hour\AFF-HTT-R2-P1-0H_K15_1_2020y09m07d_11h19m.tif</v>
      </c>
    </row>
    <row r="169" spans="1:25" x14ac:dyDescent="0.45">
      <c r="A169" t="s">
        <v>470</v>
      </c>
      <c r="B169" s="2" t="str">
        <f t="shared" si="12"/>
        <v>run1</v>
      </c>
      <c r="C169" s="2" t="str">
        <f t="shared" si="13"/>
        <v>run2</v>
      </c>
      <c r="D169" t="s">
        <v>261</v>
      </c>
      <c r="E169" s="10">
        <v>1.5868453050086584</v>
      </c>
      <c r="F169" s="1">
        <v>6.5706503544493521E-5</v>
      </c>
      <c r="G169" s="10">
        <f>VLOOKUP(A169,'[1]NTP Metadata'!$A$2:$U$2501,10,FALSE)</f>
        <v>1.5868453050086584</v>
      </c>
      <c r="H169">
        <v>2</v>
      </c>
      <c r="I169" t="s">
        <v>3</v>
      </c>
      <c r="J169" t="s">
        <v>1551</v>
      </c>
      <c r="K169" t="s">
        <v>1552</v>
      </c>
      <c r="L169" t="s">
        <v>244</v>
      </c>
      <c r="M169" t="s">
        <v>170</v>
      </c>
      <c r="N169">
        <v>16</v>
      </c>
      <c r="O169">
        <v>0</v>
      </c>
      <c r="P169">
        <v>1.2437500000000001E-2</v>
      </c>
      <c r="Q169">
        <v>0.17699999999999999</v>
      </c>
      <c r="R169">
        <v>16</v>
      </c>
      <c r="S169">
        <v>0</v>
      </c>
      <c r="T169">
        <v>6.2500000000000001E-5</v>
      </c>
      <c r="U169">
        <v>1E-3</v>
      </c>
      <c r="V169" s="1" t="str">
        <f t="shared" si="14"/>
        <v>AFF-HTT-R1-P1-0H_K16_1_2020y08m31d_11h01m.tif</v>
      </c>
      <c r="W169" s="1" t="str">
        <f t="shared" si="15"/>
        <v>AFF-HTT-R2-P1-0H_K16_1_2020y09m07d_11h19m.tif</v>
      </c>
      <c r="X169" t="str">
        <f t="shared" si="16"/>
        <v>C:\Users\arpit.tandon\Desktop\Images AFFFs\RUN1 HTT\Plate 1 - 0hour\AFF-HTT-R1-P1-0H_K16_1_2020y08m31d_11h01m.tif</v>
      </c>
      <c r="Y169" t="str">
        <f t="shared" si="17"/>
        <v>C:\Users\arpit.tandon\Desktop\Images AFFFs\RUN2 HTT\Plate 1 - 0hour\AFF-HTT-R2-P1-0H_K16_1_2020y09m07d_11h19m.tif</v>
      </c>
    </row>
    <row r="170" spans="1:25" x14ac:dyDescent="0.45">
      <c r="A170" t="s">
        <v>471</v>
      </c>
      <c r="B170" s="2" t="str">
        <f t="shared" si="12"/>
        <v>run1</v>
      </c>
      <c r="C170" s="2" t="str">
        <f t="shared" si="13"/>
        <v>run2</v>
      </c>
      <c r="D170" t="s">
        <v>261</v>
      </c>
      <c r="E170" s="10">
        <v>0.50216623576223363</v>
      </c>
      <c r="F170" s="1">
        <v>2.0793197324206805E-5</v>
      </c>
      <c r="G170" s="10">
        <f>VLOOKUP(A170,'[1]NTP Metadata'!$A$2:$U$2501,10,FALSE)</f>
        <v>0.50216623576223363</v>
      </c>
      <c r="H170">
        <v>1</v>
      </c>
      <c r="I170" t="s">
        <v>3</v>
      </c>
      <c r="J170" t="s">
        <v>1551</v>
      </c>
      <c r="K170" t="s">
        <v>1552</v>
      </c>
      <c r="L170" t="s">
        <v>244</v>
      </c>
      <c r="M170" t="s">
        <v>171</v>
      </c>
      <c r="N170">
        <v>16</v>
      </c>
      <c r="O170">
        <v>0</v>
      </c>
      <c r="P170">
        <v>1.6812500000000001E-2</v>
      </c>
      <c r="Q170">
        <v>0.246</v>
      </c>
      <c r="R170">
        <v>16</v>
      </c>
      <c r="S170">
        <v>0</v>
      </c>
      <c r="T170">
        <v>6.2500000000000001E-5</v>
      </c>
      <c r="U170">
        <v>1E-3</v>
      </c>
      <c r="V170" s="1" t="str">
        <f t="shared" si="14"/>
        <v>AFF-HTT-R1-P1-0H_K17_1_2020y08m31d_11h01m.tif</v>
      </c>
      <c r="W170" s="1" t="str">
        <f t="shared" si="15"/>
        <v>AFF-HTT-R2-P1-0H_K17_1_2020y09m07d_11h19m.tif</v>
      </c>
      <c r="X170" t="str">
        <f t="shared" si="16"/>
        <v>C:\Users\arpit.tandon\Desktop\Images AFFFs\RUN1 HTT\Plate 1 - 0hour\AFF-HTT-R1-P1-0H_K17_1_2020y08m31d_11h01m.tif</v>
      </c>
      <c r="Y170" t="str">
        <f t="shared" si="17"/>
        <v>C:\Users\arpit.tandon\Desktop\Images AFFFs\RUN2 HTT\Plate 1 - 0hour\AFF-HTT-R2-P1-0H_K17_1_2020y09m07d_11h19m.tif</v>
      </c>
    </row>
    <row r="171" spans="1:25" x14ac:dyDescent="0.45">
      <c r="A171" t="s">
        <v>472</v>
      </c>
      <c r="B171" s="2" t="str">
        <f t="shared" si="12"/>
        <v>run1</v>
      </c>
      <c r="C171" s="2" t="str">
        <f t="shared" si="13"/>
        <v>run2</v>
      </c>
      <c r="D171" t="s">
        <v>261</v>
      </c>
      <c r="E171" s="10">
        <v>0.50216623576223363</v>
      </c>
      <c r="F171" s="1">
        <v>2.0793197324206805E-5</v>
      </c>
      <c r="G171" s="10">
        <f>VLOOKUP(A171,'[1]NTP Metadata'!$A$2:$U$2501,10,FALSE)</f>
        <v>0.50216623576223363</v>
      </c>
      <c r="H171">
        <v>2</v>
      </c>
      <c r="I171" t="s">
        <v>3</v>
      </c>
      <c r="J171" t="s">
        <v>1551</v>
      </c>
      <c r="K171" t="s">
        <v>1552</v>
      </c>
      <c r="L171" t="s">
        <v>244</v>
      </c>
      <c r="M171" t="s">
        <v>172</v>
      </c>
      <c r="N171">
        <v>16</v>
      </c>
      <c r="O171">
        <v>0</v>
      </c>
      <c r="P171">
        <v>2.2499999999999998E-3</v>
      </c>
      <c r="Q171">
        <v>2.1000000000000001E-2</v>
      </c>
      <c r="R171">
        <v>16</v>
      </c>
      <c r="S171">
        <v>0</v>
      </c>
      <c r="T171">
        <v>1.25E-4</v>
      </c>
      <c r="U171">
        <v>1E-3</v>
      </c>
      <c r="V171" s="1" t="str">
        <f t="shared" si="14"/>
        <v>AFF-HTT-R1-P1-0H_K18_1_2020y08m31d_11h01m.tif</v>
      </c>
      <c r="W171" s="1" t="str">
        <f t="shared" si="15"/>
        <v>AFF-HTT-R2-P1-0H_K18_1_2020y09m07d_11h19m.tif</v>
      </c>
      <c r="X171" t="str">
        <f t="shared" si="16"/>
        <v>C:\Users\arpit.tandon\Desktop\Images AFFFs\RUN1 HTT\Plate 1 - 0hour\AFF-HTT-R1-P1-0H_K18_1_2020y08m31d_11h01m.tif</v>
      </c>
      <c r="Y171" t="str">
        <f t="shared" si="17"/>
        <v>C:\Users\arpit.tandon\Desktop\Images AFFFs\RUN2 HTT\Plate 1 - 0hour\AFF-HTT-R2-P1-0H_K18_1_2020y09m07d_11h19m.tif</v>
      </c>
    </row>
    <row r="172" spans="1:25" x14ac:dyDescent="0.45">
      <c r="A172" t="s">
        <v>473</v>
      </c>
      <c r="B172" s="2" t="str">
        <f t="shared" si="12"/>
        <v>run1</v>
      </c>
      <c r="C172" s="2" t="str">
        <f t="shared" si="13"/>
        <v>run2</v>
      </c>
      <c r="D172" t="s">
        <v>261</v>
      </c>
      <c r="E172" s="10">
        <v>0.15891336574754228</v>
      </c>
      <c r="F172" s="1">
        <v>6.580125735508483E-6</v>
      </c>
      <c r="G172" s="10">
        <f>VLOOKUP(A172,'[1]NTP Metadata'!$A$2:$U$2501,10,FALSE)</f>
        <v>0.15891336574754228</v>
      </c>
      <c r="H172">
        <v>1</v>
      </c>
      <c r="I172" t="s">
        <v>3</v>
      </c>
      <c r="J172" t="s">
        <v>1551</v>
      </c>
      <c r="K172" t="s">
        <v>1552</v>
      </c>
      <c r="L172" t="s">
        <v>244</v>
      </c>
      <c r="M172" t="s">
        <v>173</v>
      </c>
      <c r="N172">
        <v>16</v>
      </c>
      <c r="O172">
        <v>0</v>
      </c>
      <c r="P172">
        <v>1.1249999999999999E-3</v>
      </c>
      <c r="Q172">
        <v>8.0000000000000002E-3</v>
      </c>
      <c r="R172">
        <v>16</v>
      </c>
      <c r="S172">
        <v>0</v>
      </c>
      <c r="T172">
        <v>2.5000000000000001E-4</v>
      </c>
      <c r="U172">
        <v>2E-3</v>
      </c>
      <c r="V172" s="1" t="str">
        <f t="shared" si="14"/>
        <v>AFF-HTT-R1-P1-0H_K19_1_2020y08m31d_11h01m.tif</v>
      </c>
      <c r="W172" s="1" t="str">
        <f t="shared" si="15"/>
        <v>AFF-HTT-R2-P1-0H_K19_1_2020y09m07d_11h19m.tif</v>
      </c>
      <c r="X172" t="str">
        <f t="shared" si="16"/>
        <v>C:\Users\arpit.tandon\Desktop\Images AFFFs\RUN1 HTT\Plate 1 - 0hour\AFF-HTT-R1-P1-0H_K19_1_2020y08m31d_11h01m.tif</v>
      </c>
      <c r="Y172" t="str">
        <f t="shared" si="17"/>
        <v>C:\Users\arpit.tandon\Desktop\Images AFFFs\RUN2 HTT\Plate 1 - 0hour\AFF-HTT-R2-P1-0H_K19_1_2020y09m07d_11h19m.tif</v>
      </c>
    </row>
    <row r="173" spans="1:25" x14ac:dyDescent="0.45">
      <c r="A173" t="s">
        <v>474</v>
      </c>
      <c r="B173" s="2" t="str">
        <f t="shared" si="12"/>
        <v>run1</v>
      </c>
      <c r="C173" s="2" t="str">
        <f t="shared" si="13"/>
        <v>run2</v>
      </c>
      <c r="D173" t="s">
        <v>261</v>
      </c>
      <c r="E173" s="10">
        <v>0.15891336574754228</v>
      </c>
      <c r="F173" s="1">
        <v>6.580125735508483E-6</v>
      </c>
      <c r="G173" s="10">
        <f>VLOOKUP(A173,'[1]NTP Metadata'!$A$2:$U$2501,10,FALSE)</f>
        <v>0.15891336574754228</v>
      </c>
      <c r="H173">
        <v>2</v>
      </c>
      <c r="I173" t="s">
        <v>3</v>
      </c>
      <c r="J173" t="s">
        <v>1551</v>
      </c>
      <c r="K173" t="s">
        <v>1552</v>
      </c>
      <c r="L173" t="s">
        <v>244</v>
      </c>
      <c r="M173" t="s">
        <v>174</v>
      </c>
      <c r="N173">
        <v>16</v>
      </c>
      <c r="O173">
        <v>0</v>
      </c>
      <c r="P173">
        <v>2.0625000000000001E-3</v>
      </c>
      <c r="Q173">
        <v>8.9999999999999993E-3</v>
      </c>
      <c r="R173">
        <v>16</v>
      </c>
      <c r="S173">
        <v>0</v>
      </c>
      <c r="T173">
        <v>2.5000000000000001E-4</v>
      </c>
      <c r="U173">
        <v>3.0000000000000001E-3</v>
      </c>
      <c r="V173" s="1" t="str">
        <f t="shared" si="14"/>
        <v>AFF-HTT-R1-P1-0H_K20_1_2020y08m31d_11h01m.tif</v>
      </c>
      <c r="W173" s="1" t="str">
        <f t="shared" si="15"/>
        <v>AFF-HTT-R2-P1-0H_K20_1_2020y09m07d_11h19m.tif</v>
      </c>
      <c r="X173" t="str">
        <f t="shared" si="16"/>
        <v>C:\Users\arpit.tandon\Desktop\Images AFFFs\RUN1 HTT\Plate 1 - 0hour\AFF-HTT-R1-P1-0H_K20_1_2020y08m31d_11h01m.tif</v>
      </c>
      <c r="Y173" t="str">
        <f t="shared" si="17"/>
        <v>C:\Users\arpit.tandon\Desktop\Images AFFFs\RUN2 HTT\Plate 1 - 0hour\AFF-HTT-R2-P1-0H_K20_1_2020y09m07d_11h19m.tif</v>
      </c>
    </row>
    <row r="174" spans="1:25" x14ac:dyDescent="0.45">
      <c r="A174" t="s">
        <v>475</v>
      </c>
      <c r="B174" s="2" t="str">
        <f t="shared" si="12"/>
        <v>run1</v>
      </c>
      <c r="C174" s="2" t="str">
        <f t="shared" si="13"/>
        <v>run2</v>
      </c>
      <c r="D174" t="s">
        <v>261</v>
      </c>
      <c r="E174" s="10">
        <v>5.0289039793526037E-2</v>
      </c>
      <c r="F174" s="1">
        <v>2.0823182707305324E-6</v>
      </c>
      <c r="G174" s="10">
        <f>VLOOKUP(A174,'[1]NTP Metadata'!$A$2:$U$2501,10,FALSE)</f>
        <v>5.0289039793526037E-2</v>
      </c>
      <c r="H174">
        <v>1</v>
      </c>
      <c r="I174" t="s">
        <v>3</v>
      </c>
      <c r="J174" t="s">
        <v>1551</v>
      </c>
      <c r="K174" t="s">
        <v>1552</v>
      </c>
      <c r="L174" t="s">
        <v>244</v>
      </c>
      <c r="M174" t="s">
        <v>175</v>
      </c>
      <c r="N174">
        <v>16</v>
      </c>
      <c r="O174">
        <v>0</v>
      </c>
      <c r="P174">
        <v>1.75E-3</v>
      </c>
      <c r="Q174">
        <v>1.0999999999999999E-2</v>
      </c>
      <c r="R174">
        <v>16</v>
      </c>
      <c r="S174">
        <v>0</v>
      </c>
      <c r="T174">
        <v>6.2500000000000001E-5</v>
      </c>
      <c r="U174">
        <v>1E-3</v>
      </c>
      <c r="V174" s="1" t="str">
        <f t="shared" si="14"/>
        <v>AFF-HTT-R1-P1-0H_K21_1_2020y08m31d_11h01m.tif</v>
      </c>
      <c r="W174" s="1" t="str">
        <f t="shared" si="15"/>
        <v>AFF-HTT-R2-P1-0H_K21_1_2020y09m07d_11h19m.tif</v>
      </c>
      <c r="X174" t="str">
        <f t="shared" si="16"/>
        <v>C:\Users\arpit.tandon\Desktop\Images AFFFs\RUN1 HTT\Plate 1 - 0hour\AFF-HTT-R1-P1-0H_K21_1_2020y08m31d_11h01m.tif</v>
      </c>
      <c r="Y174" t="str">
        <f t="shared" si="17"/>
        <v>C:\Users\arpit.tandon\Desktop\Images AFFFs\RUN2 HTT\Plate 1 - 0hour\AFF-HTT-R2-P1-0H_K21_1_2020y09m07d_11h19m.tif</v>
      </c>
    </row>
    <row r="175" spans="1:25" x14ac:dyDescent="0.45">
      <c r="A175" t="s">
        <v>476</v>
      </c>
      <c r="B175" s="2" t="str">
        <f t="shared" si="12"/>
        <v>run1</v>
      </c>
      <c r="C175" s="2" t="str">
        <f t="shared" si="13"/>
        <v>run2</v>
      </c>
      <c r="D175" t="s">
        <v>261</v>
      </c>
      <c r="E175" s="10">
        <v>5.0289039793526037E-2</v>
      </c>
      <c r="F175" s="1">
        <v>2.0823182707305324E-6</v>
      </c>
      <c r="G175" s="10">
        <f>VLOOKUP(A175,'[1]NTP Metadata'!$A$2:$U$2501,10,FALSE)</f>
        <v>5.0289039793526037E-2</v>
      </c>
      <c r="H175">
        <v>2</v>
      </c>
      <c r="I175" t="s">
        <v>3</v>
      </c>
      <c r="J175" t="s">
        <v>1551</v>
      </c>
      <c r="K175" t="s">
        <v>1552</v>
      </c>
      <c r="L175" t="s">
        <v>244</v>
      </c>
      <c r="M175" t="s">
        <v>176</v>
      </c>
      <c r="N175">
        <v>16</v>
      </c>
      <c r="O175">
        <v>0</v>
      </c>
      <c r="P175">
        <v>5.3125000000000004E-3</v>
      </c>
      <c r="Q175">
        <v>2.7E-2</v>
      </c>
      <c r="R175">
        <v>16</v>
      </c>
      <c r="S175">
        <v>0</v>
      </c>
      <c r="T175">
        <v>1.25E-4</v>
      </c>
      <c r="U175">
        <v>2E-3</v>
      </c>
      <c r="V175" s="1" t="str">
        <f t="shared" si="14"/>
        <v>AFF-HTT-R1-P1-0H_K22_1_2020y08m31d_11h01m.tif</v>
      </c>
      <c r="W175" s="1" t="str">
        <f t="shared" si="15"/>
        <v>AFF-HTT-R2-P1-0H_K22_1_2020y09m07d_11h19m.tif</v>
      </c>
      <c r="X175" t="str">
        <f t="shared" si="16"/>
        <v>C:\Users\arpit.tandon\Desktop\Images AFFFs\RUN1 HTT\Plate 1 - 0hour\AFF-HTT-R1-P1-0H_K22_1_2020y08m31d_11h01m.tif</v>
      </c>
      <c r="Y175" t="str">
        <f t="shared" si="17"/>
        <v>C:\Users\arpit.tandon\Desktop\Images AFFFs\RUN2 HTT\Plate 1 - 0hour\AFF-HTT-R2-P1-0H_K22_1_2020y09m07d_11h19m.tif</v>
      </c>
    </row>
    <row r="176" spans="1:25" x14ac:dyDescent="0.45">
      <c r="A176" t="s">
        <v>477</v>
      </c>
      <c r="B176" s="2" t="str">
        <f t="shared" si="12"/>
        <v>run1</v>
      </c>
      <c r="C176" s="2" t="str">
        <f t="shared" si="13"/>
        <v>run2</v>
      </c>
      <c r="D176" t="s">
        <v>261</v>
      </c>
      <c r="E176" s="10">
        <v>500</v>
      </c>
      <c r="F176" s="1">
        <v>2.0703500000000003E-2</v>
      </c>
      <c r="G176" s="10">
        <f>VLOOKUP(A176,'[1]NTP Metadata'!$A$2:$U$2501,10,FALSE)</f>
        <v>500</v>
      </c>
      <c r="H176">
        <v>1</v>
      </c>
      <c r="I176" t="s">
        <v>3</v>
      </c>
      <c r="J176" t="s">
        <v>1551</v>
      </c>
      <c r="K176" t="s">
        <v>1552</v>
      </c>
      <c r="L176" t="s">
        <v>244</v>
      </c>
      <c r="M176" t="s">
        <v>177</v>
      </c>
      <c r="N176">
        <v>16</v>
      </c>
      <c r="O176">
        <v>0</v>
      </c>
      <c r="P176">
        <v>3.5000000000000001E-3</v>
      </c>
      <c r="Q176">
        <v>2.4E-2</v>
      </c>
      <c r="R176">
        <v>16</v>
      </c>
      <c r="S176">
        <v>0</v>
      </c>
      <c r="T176">
        <v>0</v>
      </c>
      <c r="U176">
        <v>0</v>
      </c>
      <c r="V176" s="1" t="str">
        <f t="shared" si="14"/>
        <v>AFF-HTT-R1-P1-0H_K3_1_2020y08m31d_11h01m.tif</v>
      </c>
      <c r="W176" s="1" t="str">
        <f t="shared" si="15"/>
        <v>AFF-HTT-R2-P1-0H_K3_1_2020y09m07d_11h19m.tif</v>
      </c>
      <c r="X176" t="str">
        <f t="shared" si="16"/>
        <v>C:\Users\arpit.tandon\Desktop\Images AFFFs\RUN1 HTT\Plate 1 - 0hour\AFF-HTT-R1-P1-0H_K3_1_2020y08m31d_11h01m.tif</v>
      </c>
      <c r="Y176" t="str">
        <f t="shared" si="17"/>
        <v>C:\Users\arpit.tandon\Desktop\Images AFFFs\RUN2 HTT\Plate 1 - 0hour\AFF-HTT-R2-P1-0H_K3_1_2020y09m07d_11h19m.tif</v>
      </c>
    </row>
    <row r="177" spans="1:25" x14ac:dyDescent="0.45">
      <c r="A177" t="s">
        <v>478</v>
      </c>
      <c r="B177" s="2" t="str">
        <f t="shared" si="12"/>
        <v>run1</v>
      </c>
      <c r="C177" s="2" t="str">
        <f t="shared" si="13"/>
        <v>run2</v>
      </c>
      <c r="D177" t="s">
        <v>261</v>
      </c>
      <c r="E177" s="10">
        <v>500</v>
      </c>
      <c r="F177" s="1">
        <v>2.0703500000000003E-2</v>
      </c>
      <c r="G177" s="10">
        <f>VLOOKUP(A177,'[1]NTP Metadata'!$A$2:$U$2501,10,FALSE)</f>
        <v>500</v>
      </c>
      <c r="H177">
        <v>2</v>
      </c>
      <c r="I177" t="s">
        <v>3</v>
      </c>
      <c r="J177" t="s">
        <v>1551</v>
      </c>
      <c r="K177" t="s">
        <v>1552</v>
      </c>
      <c r="L177" t="s">
        <v>244</v>
      </c>
      <c r="M177" t="s">
        <v>178</v>
      </c>
      <c r="N177">
        <v>16</v>
      </c>
      <c r="O177">
        <v>0</v>
      </c>
      <c r="P177">
        <v>3.7500000000000001E-4</v>
      </c>
      <c r="Q177">
        <v>2E-3</v>
      </c>
      <c r="R177">
        <v>16</v>
      </c>
      <c r="S177">
        <v>0</v>
      </c>
      <c r="T177">
        <v>6.2499999999999904E-4</v>
      </c>
      <c r="U177">
        <v>8.9999999999999993E-3</v>
      </c>
      <c r="V177" s="1" t="str">
        <f t="shared" si="14"/>
        <v>AFF-HTT-R1-P1-0H_K4_1_2020y08m31d_11h01m.tif</v>
      </c>
      <c r="W177" s="1" t="str">
        <f t="shared" si="15"/>
        <v>AFF-HTT-R2-P1-0H_K4_1_2020y09m07d_11h19m.tif</v>
      </c>
      <c r="X177" t="str">
        <f t="shared" si="16"/>
        <v>C:\Users\arpit.tandon\Desktop\Images AFFFs\RUN1 HTT\Plate 1 - 0hour\AFF-HTT-R1-P1-0H_K4_1_2020y08m31d_11h01m.tif</v>
      </c>
      <c r="Y177" t="str">
        <f t="shared" si="17"/>
        <v>C:\Users\arpit.tandon\Desktop\Images AFFFs\RUN2 HTT\Plate 1 - 0hour\AFF-HTT-R2-P1-0H_K4_1_2020y09m07d_11h19m.tif</v>
      </c>
    </row>
    <row r="178" spans="1:25" x14ac:dyDescent="0.45">
      <c r="A178" t="s">
        <v>479</v>
      </c>
      <c r="B178" s="2" t="str">
        <f t="shared" si="12"/>
        <v>run1</v>
      </c>
      <c r="C178" s="2" t="str">
        <f t="shared" si="13"/>
        <v>run2</v>
      </c>
      <c r="D178" t="s">
        <v>261</v>
      </c>
      <c r="E178" s="10">
        <v>158.22784810126581</v>
      </c>
      <c r="F178" s="1">
        <v>6.5517405063291144E-3</v>
      </c>
      <c r="G178" s="10">
        <f>VLOOKUP(A178,'[1]NTP Metadata'!$A$2:$U$2501,10,FALSE)</f>
        <v>158.22784810126581</v>
      </c>
      <c r="H178">
        <v>1</v>
      </c>
      <c r="I178" t="s">
        <v>3</v>
      </c>
      <c r="J178" t="s">
        <v>1551</v>
      </c>
      <c r="K178" t="s">
        <v>1552</v>
      </c>
      <c r="L178" t="s">
        <v>244</v>
      </c>
      <c r="M178" t="s">
        <v>179</v>
      </c>
      <c r="N178">
        <v>16</v>
      </c>
      <c r="O178">
        <v>0</v>
      </c>
      <c r="P178">
        <v>5.6249999999999998E-3</v>
      </c>
      <c r="Q178">
        <v>7.1999999999999995E-2</v>
      </c>
      <c r="R178">
        <v>16</v>
      </c>
      <c r="S178">
        <v>0</v>
      </c>
      <c r="T178">
        <v>0</v>
      </c>
      <c r="U178">
        <v>0</v>
      </c>
      <c r="V178" s="1" t="str">
        <f t="shared" si="14"/>
        <v>AFF-HTT-R1-P1-0H_K5_1_2020y08m31d_11h01m.tif</v>
      </c>
      <c r="W178" s="1" t="str">
        <f t="shared" si="15"/>
        <v>AFF-HTT-R2-P1-0H_K5_1_2020y09m07d_11h19m.tif</v>
      </c>
      <c r="X178" t="str">
        <f t="shared" si="16"/>
        <v>C:\Users\arpit.tandon\Desktop\Images AFFFs\RUN1 HTT\Plate 1 - 0hour\AFF-HTT-R1-P1-0H_K5_1_2020y08m31d_11h01m.tif</v>
      </c>
      <c r="Y178" t="str">
        <f t="shared" si="17"/>
        <v>C:\Users\arpit.tandon\Desktop\Images AFFFs\RUN2 HTT\Plate 1 - 0hour\AFF-HTT-R2-P1-0H_K5_1_2020y09m07d_11h19m.tif</v>
      </c>
    </row>
    <row r="179" spans="1:25" x14ac:dyDescent="0.45">
      <c r="A179" t="s">
        <v>480</v>
      </c>
      <c r="B179" s="2" t="str">
        <f t="shared" si="12"/>
        <v>run1</v>
      </c>
      <c r="C179" s="2" t="str">
        <f t="shared" si="13"/>
        <v>run2</v>
      </c>
      <c r="D179" t="s">
        <v>261</v>
      </c>
      <c r="E179" s="10">
        <v>158.22784810126581</v>
      </c>
      <c r="F179" s="1">
        <v>6.5517405063291144E-3</v>
      </c>
      <c r="G179" s="10">
        <f>VLOOKUP(A179,'[1]NTP Metadata'!$A$2:$U$2501,10,FALSE)</f>
        <v>158.22784810126581</v>
      </c>
      <c r="H179">
        <v>2</v>
      </c>
      <c r="I179" t="s">
        <v>3</v>
      </c>
      <c r="J179" t="s">
        <v>1551</v>
      </c>
      <c r="K179" t="s">
        <v>1552</v>
      </c>
      <c r="L179" t="s">
        <v>244</v>
      </c>
      <c r="M179" t="s">
        <v>180</v>
      </c>
      <c r="N179">
        <v>16</v>
      </c>
      <c r="O179">
        <v>0</v>
      </c>
      <c r="P179">
        <v>1.8125000000000001E-3</v>
      </c>
      <c r="Q179">
        <v>7.0000000000000001E-3</v>
      </c>
      <c r="R179">
        <v>16</v>
      </c>
      <c r="S179">
        <v>0</v>
      </c>
      <c r="T179">
        <v>6.2500000000000001E-5</v>
      </c>
      <c r="U179">
        <v>1E-3</v>
      </c>
      <c r="V179" s="1" t="str">
        <f t="shared" si="14"/>
        <v>AFF-HTT-R1-P1-0H_K6_1_2020y08m31d_11h01m.tif</v>
      </c>
      <c r="W179" s="1" t="str">
        <f t="shared" si="15"/>
        <v>AFF-HTT-R2-P1-0H_K6_1_2020y09m07d_11h19m.tif</v>
      </c>
      <c r="X179" t="str">
        <f t="shared" si="16"/>
        <v>C:\Users\arpit.tandon\Desktop\Images AFFFs\RUN1 HTT\Plate 1 - 0hour\AFF-HTT-R1-P1-0H_K6_1_2020y08m31d_11h01m.tif</v>
      </c>
      <c r="Y179" t="str">
        <f t="shared" si="17"/>
        <v>C:\Users\arpit.tandon\Desktop\Images AFFFs\RUN2 HTT\Plate 1 - 0hour\AFF-HTT-R2-P1-0H_K6_1_2020y09m07d_11h19m.tif</v>
      </c>
    </row>
    <row r="180" spans="1:25" x14ac:dyDescent="0.45">
      <c r="A180" t="s">
        <v>481</v>
      </c>
      <c r="B180" s="2" t="str">
        <f t="shared" si="12"/>
        <v>run1</v>
      </c>
      <c r="C180" s="2" t="str">
        <f t="shared" si="13"/>
        <v>run2</v>
      </c>
      <c r="D180" t="s">
        <v>261</v>
      </c>
      <c r="E180" s="10">
        <v>50.072103829514496</v>
      </c>
      <c r="F180" s="1">
        <v>2.0733356032687071E-3</v>
      </c>
      <c r="G180" s="10">
        <f>VLOOKUP(A180,'[1]NTP Metadata'!$A$2:$U$2501,10,FALSE)</f>
        <v>50.072103829514496</v>
      </c>
      <c r="H180">
        <v>1</v>
      </c>
      <c r="I180" t="s">
        <v>3</v>
      </c>
      <c r="J180" t="s">
        <v>1551</v>
      </c>
      <c r="K180" t="s">
        <v>1552</v>
      </c>
      <c r="L180" t="s">
        <v>244</v>
      </c>
      <c r="M180" t="s">
        <v>181</v>
      </c>
      <c r="N180">
        <v>16</v>
      </c>
      <c r="O180">
        <v>0</v>
      </c>
      <c r="P180">
        <v>1.875E-4</v>
      </c>
      <c r="Q180">
        <v>1E-3</v>
      </c>
      <c r="R180">
        <v>16</v>
      </c>
      <c r="S180">
        <v>0</v>
      </c>
      <c r="T180">
        <v>6.2500000000000001E-5</v>
      </c>
      <c r="U180">
        <v>1E-3</v>
      </c>
      <c r="V180" s="1" t="str">
        <f t="shared" si="14"/>
        <v>AFF-HTT-R1-P1-0H_K7_1_2020y08m31d_11h01m.tif</v>
      </c>
      <c r="W180" s="1" t="str">
        <f t="shared" si="15"/>
        <v>AFF-HTT-R2-P1-0H_K7_1_2020y09m07d_11h19m.tif</v>
      </c>
      <c r="X180" t="str">
        <f t="shared" si="16"/>
        <v>C:\Users\arpit.tandon\Desktop\Images AFFFs\RUN1 HTT\Plate 1 - 0hour\AFF-HTT-R1-P1-0H_K7_1_2020y08m31d_11h01m.tif</v>
      </c>
      <c r="Y180" t="str">
        <f t="shared" si="17"/>
        <v>C:\Users\arpit.tandon\Desktop\Images AFFFs\RUN2 HTT\Plate 1 - 0hour\AFF-HTT-R2-P1-0H_K7_1_2020y09m07d_11h19m.tif</v>
      </c>
    </row>
    <row r="181" spans="1:25" x14ac:dyDescent="0.45">
      <c r="A181" t="s">
        <v>482</v>
      </c>
      <c r="B181" s="2" t="str">
        <f t="shared" si="12"/>
        <v>run1</v>
      </c>
      <c r="C181" s="2" t="str">
        <f t="shared" si="13"/>
        <v>run2</v>
      </c>
      <c r="D181" t="s">
        <v>261</v>
      </c>
      <c r="E181" s="10">
        <v>50.072103829514496</v>
      </c>
      <c r="F181" s="1">
        <v>2.0733356032687071E-3</v>
      </c>
      <c r="G181" s="10">
        <f>VLOOKUP(A181,'[1]NTP Metadata'!$A$2:$U$2501,10,FALSE)</f>
        <v>50.072103829514496</v>
      </c>
      <c r="H181">
        <v>2</v>
      </c>
      <c r="I181" t="s">
        <v>3</v>
      </c>
      <c r="J181" t="s">
        <v>1551</v>
      </c>
      <c r="K181" t="s">
        <v>1552</v>
      </c>
      <c r="L181" t="s">
        <v>244</v>
      </c>
      <c r="M181" t="s">
        <v>182</v>
      </c>
      <c r="N181">
        <v>16</v>
      </c>
      <c r="O181">
        <v>0</v>
      </c>
      <c r="P181">
        <v>4.875E-3</v>
      </c>
      <c r="Q181">
        <v>5.3999999999999999E-2</v>
      </c>
      <c r="R181">
        <v>16</v>
      </c>
      <c r="S181">
        <v>0</v>
      </c>
      <c r="T181">
        <v>0</v>
      </c>
      <c r="U181">
        <v>0</v>
      </c>
      <c r="V181" s="1" t="str">
        <f t="shared" si="14"/>
        <v>AFF-HTT-R1-P1-0H_K8_1_2020y08m31d_11h01m.tif</v>
      </c>
      <c r="W181" s="1" t="str">
        <f t="shared" si="15"/>
        <v>AFF-HTT-R2-P1-0H_K8_1_2020y09m07d_11h19m.tif</v>
      </c>
      <c r="X181" t="str">
        <f t="shared" si="16"/>
        <v>C:\Users\arpit.tandon\Desktop\Images AFFFs\RUN1 HTT\Plate 1 - 0hour\AFF-HTT-R1-P1-0H_K8_1_2020y08m31d_11h01m.tif</v>
      </c>
      <c r="Y181" t="str">
        <f t="shared" si="17"/>
        <v>C:\Users\arpit.tandon\Desktop\Images AFFFs\RUN2 HTT\Plate 1 - 0hour\AFF-HTT-R2-P1-0H_K8_1_2020y09m07d_11h19m.tif</v>
      </c>
    </row>
    <row r="182" spans="1:25" x14ac:dyDescent="0.45">
      <c r="A182" t="s">
        <v>483</v>
      </c>
      <c r="B182" s="2" t="str">
        <f t="shared" si="12"/>
        <v>run1</v>
      </c>
      <c r="C182" s="2" t="str">
        <f t="shared" si="13"/>
        <v>run2</v>
      </c>
      <c r="D182" t="s">
        <v>261</v>
      </c>
      <c r="E182" s="10">
        <v>15.84560247769446</v>
      </c>
      <c r="F182" s="1">
        <v>6.5611886179389462E-4</v>
      </c>
      <c r="G182" s="10">
        <f>VLOOKUP(A182,'[1]NTP Metadata'!$A$2:$U$2501,10,FALSE)</f>
        <v>15.84560247769446</v>
      </c>
      <c r="H182">
        <v>1</v>
      </c>
      <c r="I182" t="s">
        <v>3</v>
      </c>
      <c r="J182" t="s">
        <v>1551</v>
      </c>
      <c r="K182" t="s">
        <v>1552</v>
      </c>
      <c r="L182" t="s">
        <v>244</v>
      </c>
      <c r="M182" t="s">
        <v>183</v>
      </c>
      <c r="N182">
        <v>16</v>
      </c>
      <c r="O182">
        <v>0</v>
      </c>
      <c r="P182">
        <v>5.0000000000000001E-4</v>
      </c>
      <c r="Q182">
        <v>4.0000000000000001E-3</v>
      </c>
      <c r="R182">
        <v>16</v>
      </c>
      <c r="S182">
        <v>0</v>
      </c>
      <c r="T182">
        <v>2.5000000000000001E-4</v>
      </c>
      <c r="U182">
        <v>2E-3</v>
      </c>
      <c r="V182" s="1" t="str">
        <f t="shared" si="14"/>
        <v>AFF-HTT-R1-P1-0H_K9_1_2020y08m31d_11h01m.tif</v>
      </c>
      <c r="W182" s="1" t="str">
        <f t="shared" si="15"/>
        <v>AFF-HTT-R2-P1-0H_K9_1_2020y09m07d_11h19m.tif</v>
      </c>
      <c r="X182" t="str">
        <f t="shared" si="16"/>
        <v>C:\Users\arpit.tandon\Desktop\Images AFFFs\RUN1 HTT\Plate 1 - 0hour\AFF-HTT-R1-P1-0H_K9_1_2020y08m31d_11h01m.tif</v>
      </c>
      <c r="Y182" t="str">
        <f t="shared" si="17"/>
        <v>C:\Users\arpit.tandon\Desktop\Images AFFFs\RUN2 HTT\Plate 1 - 0hour\AFF-HTT-R2-P1-0H_K9_1_2020y09m07d_11h19m.tif</v>
      </c>
    </row>
    <row r="183" spans="1:25" x14ac:dyDescent="0.45">
      <c r="A183" t="s">
        <v>484</v>
      </c>
      <c r="B183" s="2" t="str">
        <f t="shared" si="12"/>
        <v>run1</v>
      </c>
      <c r="C183" s="2" t="str">
        <f t="shared" si="13"/>
        <v>run2</v>
      </c>
      <c r="D183" t="s">
        <v>261</v>
      </c>
      <c r="E183" s="10">
        <v>15.84560247769446</v>
      </c>
      <c r="F183" s="1">
        <v>6.5611886179389462E-4</v>
      </c>
      <c r="G183" s="10">
        <f>VLOOKUP(A183,'[1]NTP Metadata'!$A$2:$U$2501,10,FALSE)</f>
        <v>15.84560247769446</v>
      </c>
      <c r="H183">
        <v>4</v>
      </c>
      <c r="I183" t="s">
        <v>3</v>
      </c>
      <c r="J183" t="s">
        <v>1551</v>
      </c>
      <c r="K183" t="s">
        <v>1552</v>
      </c>
      <c r="L183" t="s">
        <v>244</v>
      </c>
      <c r="M183" t="s">
        <v>184</v>
      </c>
      <c r="N183">
        <v>16</v>
      </c>
      <c r="O183">
        <v>0</v>
      </c>
      <c r="P183">
        <v>4.6249999999999998E-3</v>
      </c>
      <c r="Q183">
        <v>3.3000000000000002E-2</v>
      </c>
      <c r="R183">
        <v>16</v>
      </c>
      <c r="S183">
        <v>0</v>
      </c>
      <c r="T183">
        <v>0</v>
      </c>
      <c r="U183">
        <v>0</v>
      </c>
      <c r="V183" s="1" t="str">
        <f t="shared" si="14"/>
        <v>AFF-HTT-R1-P1-0H_L10_1_2020y08m31d_11h01m.tif</v>
      </c>
      <c r="W183" s="1" t="str">
        <f t="shared" si="15"/>
        <v>AFF-HTT-R2-P1-0H_L10_1_2020y09m07d_11h19m.tif</v>
      </c>
      <c r="X183" t="str">
        <f t="shared" si="16"/>
        <v>C:\Users\arpit.tandon\Desktop\Images AFFFs\RUN1 HTT\Plate 1 - 0hour\AFF-HTT-R1-P1-0H_L10_1_2020y08m31d_11h01m.tif</v>
      </c>
      <c r="Y183" t="str">
        <f t="shared" si="17"/>
        <v>C:\Users\arpit.tandon\Desktop\Images AFFFs\RUN2 HTT\Plate 1 - 0hour\AFF-HTT-R2-P1-0H_L10_1_2020y09m07d_11h19m.tif</v>
      </c>
    </row>
    <row r="184" spans="1:25" x14ac:dyDescent="0.45">
      <c r="A184" t="s">
        <v>485</v>
      </c>
      <c r="B184" s="2" t="str">
        <f t="shared" si="12"/>
        <v>run1</v>
      </c>
      <c r="C184" s="2" t="str">
        <f t="shared" si="13"/>
        <v>run2</v>
      </c>
      <c r="D184" t="s">
        <v>261</v>
      </c>
      <c r="E184" s="10">
        <v>5.0144311638273606</v>
      </c>
      <c r="F184" s="1">
        <v>2.0763255120059953E-4</v>
      </c>
      <c r="G184" s="10">
        <f>VLOOKUP(A184,'[1]NTP Metadata'!$A$2:$U$2501,10,FALSE)</f>
        <v>5.0144311638273606</v>
      </c>
      <c r="H184">
        <v>3</v>
      </c>
      <c r="I184" t="s">
        <v>3</v>
      </c>
      <c r="J184" t="s">
        <v>1551</v>
      </c>
      <c r="K184" t="s">
        <v>1552</v>
      </c>
      <c r="L184" t="s">
        <v>244</v>
      </c>
      <c r="M184" t="s">
        <v>185</v>
      </c>
      <c r="N184">
        <v>16</v>
      </c>
      <c r="O184">
        <v>0</v>
      </c>
      <c r="P184">
        <v>2E-3</v>
      </c>
      <c r="Q184">
        <v>0.02</v>
      </c>
      <c r="R184">
        <v>16</v>
      </c>
      <c r="S184">
        <v>0</v>
      </c>
      <c r="T184">
        <v>1.25E-4</v>
      </c>
      <c r="U184">
        <v>1E-3</v>
      </c>
      <c r="V184" s="1" t="str">
        <f t="shared" si="14"/>
        <v>AFF-HTT-R1-P1-0H_L11_1_2020y08m31d_11h01m.tif</v>
      </c>
      <c r="W184" s="1" t="str">
        <f t="shared" si="15"/>
        <v>AFF-HTT-R2-P1-0H_L11_1_2020y09m07d_11h19m.tif</v>
      </c>
      <c r="X184" t="str">
        <f t="shared" si="16"/>
        <v>C:\Users\arpit.tandon\Desktop\Images AFFFs\RUN1 HTT\Plate 1 - 0hour\AFF-HTT-R1-P1-0H_L11_1_2020y08m31d_11h01m.tif</v>
      </c>
      <c r="Y184" t="str">
        <f t="shared" si="17"/>
        <v>C:\Users\arpit.tandon\Desktop\Images AFFFs\RUN2 HTT\Plate 1 - 0hour\AFF-HTT-R2-P1-0H_L11_1_2020y09m07d_11h19m.tif</v>
      </c>
    </row>
    <row r="185" spans="1:25" x14ac:dyDescent="0.45">
      <c r="A185" t="s">
        <v>486</v>
      </c>
      <c r="B185" s="2" t="str">
        <f t="shared" si="12"/>
        <v>run1</v>
      </c>
      <c r="C185" s="2" t="str">
        <f t="shared" si="13"/>
        <v>run2</v>
      </c>
      <c r="D185" t="s">
        <v>261</v>
      </c>
      <c r="E185" s="10">
        <v>5.0144311638273606</v>
      </c>
      <c r="F185" s="1">
        <v>2.0763255120059953E-4</v>
      </c>
      <c r="G185" s="10">
        <f>VLOOKUP(A185,'[1]NTP Metadata'!$A$2:$U$2501,10,FALSE)</f>
        <v>5.0144311638273606</v>
      </c>
      <c r="H185">
        <v>4</v>
      </c>
      <c r="I185" t="s">
        <v>3</v>
      </c>
      <c r="J185" t="s">
        <v>1551</v>
      </c>
      <c r="K185" t="s">
        <v>1552</v>
      </c>
      <c r="L185" t="s">
        <v>244</v>
      </c>
      <c r="M185" t="s">
        <v>186</v>
      </c>
      <c r="N185">
        <v>16</v>
      </c>
      <c r="O185">
        <v>0</v>
      </c>
      <c r="P185">
        <v>3.7500000000000001E-4</v>
      </c>
      <c r="Q185">
        <v>2E-3</v>
      </c>
      <c r="R185">
        <v>16</v>
      </c>
      <c r="S185">
        <v>0</v>
      </c>
      <c r="T185">
        <v>6.2500000000000001E-5</v>
      </c>
      <c r="U185">
        <v>1E-3</v>
      </c>
      <c r="V185" s="1" t="str">
        <f t="shared" si="14"/>
        <v>AFF-HTT-R1-P1-0H_L12_1_2020y08m31d_11h01m.tif</v>
      </c>
      <c r="W185" s="1" t="str">
        <f t="shared" si="15"/>
        <v>AFF-HTT-R2-P1-0H_L12_1_2020y09m07d_11h19m.tif</v>
      </c>
      <c r="X185" t="str">
        <f t="shared" si="16"/>
        <v>C:\Users\arpit.tandon\Desktop\Images AFFFs\RUN1 HTT\Plate 1 - 0hour\AFF-HTT-R1-P1-0H_L12_1_2020y08m31d_11h01m.tif</v>
      </c>
      <c r="Y185" t="str">
        <f t="shared" si="17"/>
        <v>C:\Users\arpit.tandon\Desktop\Images AFFFs\RUN2 HTT\Plate 1 - 0hour\AFF-HTT-R2-P1-0H_L12_1_2020y09m07d_11h19m.tif</v>
      </c>
    </row>
    <row r="186" spans="1:25" x14ac:dyDescent="0.45">
      <c r="A186" t="s">
        <v>487</v>
      </c>
      <c r="B186" s="2" t="str">
        <f t="shared" si="12"/>
        <v>run1</v>
      </c>
      <c r="C186" s="2" t="str">
        <f t="shared" si="13"/>
        <v>run2</v>
      </c>
      <c r="D186" t="s">
        <v>257</v>
      </c>
      <c r="E186" s="10">
        <v>0</v>
      </c>
      <c r="F186" s="10">
        <v>0</v>
      </c>
      <c r="G186" s="10">
        <f>VLOOKUP(A186,'[1]NTP Metadata'!$A$2:$U$2501,10,FALSE)</f>
        <v>0</v>
      </c>
      <c r="H186">
        <v>3</v>
      </c>
      <c r="I186" t="s">
        <v>3</v>
      </c>
      <c r="J186" t="s">
        <v>1551</v>
      </c>
      <c r="K186" t="s">
        <v>1552</v>
      </c>
      <c r="L186" t="s">
        <v>244</v>
      </c>
      <c r="M186" t="s">
        <v>187</v>
      </c>
      <c r="N186">
        <v>16</v>
      </c>
      <c r="O186">
        <v>0</v>
      </c>
      <c r="P186">
        <v>6.8749999999999996E-4</v>
      </c>
      <c r="Q186">
        <v>5.0000000000000001E-3</v>
      </c>
      <c r="R186">
        <v>16</v>
      </c>
      <c r="S186">
        <v>0</v>
      </c>
      <c r="T186">
        <v>6.2500000000000001E-5</v>
      </c>
      <c r="U186">
        <v>1E-3</v>
      </c>
      <c r="V186" s="1" t="str">
        <f t="shared" si="14"/>
        <v>AFF-HTT-R1-P1-0H_L13_1_2020y08m31d_11h01m.tif</v>
      </c>
      <c r="W186" s="1" t="str">
        <f t="shared" si="15"/>
        <v>AFF-HTT-R2-P1-0H_L13_1_2020y09m07d_11h19m.tif</v>
      </c>
      <c r="X186" t="str">
        <f t="shared" si="16"/>
        <v>C:\Users\arpit.tandon\Desktop\Images AFFFs\RUN1 HTT\Plate 1 - 0hour\AFF-HTT-R1-P1-0H_L13_1_2020y08m31d_11h01m.tif</v>
      </c>
      <c r="Y186" t="str">
        <f t="shared" si="17"/>
        <v>C:\Users\arpit.tandon\Desktop\Images AFFFs\RUN2 HTT\Plate 1 - 0hour\AFF-HTT-R2-P1-0H_L13_1_2020y09m07d_11h19m.tif</v>
      </c>
    </row>
    <row r="187" spans="1:25" x14ac:dyDescent="0.45">
      <c r="A187" t="s">
        <v>488</v>
      </c>
      <c r="B187" s="2" t="str">
        <f t="shared" si="12"/>
        <v>run1</v>
      </c>
      <c r="C187" s="2" t="str">
        <f t="shared" si="13"/>
        <v>run2</v>
      </c>
      <c r="D187" t="s">
        <v>257</v>
      </c>
      <c r="E187" s="10">
        <v>0</v>
      </c>
      <c r="F187" s="10">
        <v>0</v>
      </c>
      <c r="G187" s="10">
        <f>VLOOKUP(A187,'[1]NTP Metadata'!$A$2:$U$2501,10,FALSE)</f>
        <v>0</v>
      </c>
      <c r="H187">
        <v>4</v>
      </c>
      <c r="I187" t="s">
        <v>3</v>
      </c>
      <c r="J187" t="s">
        <v>1551</v>
      </c>
      <c r="K187" t="s">
        <v>1552</v>
      </c>
      <c r="L187" t="s">
        <v>244</v>
      </c>
      <c r="M187" t="s">
        <v>188</v>
      </c>
      <c r="N187">
        <v>16</v>
      </c>
      <c r="O187">
        <v>0</v>
      </c>
      <c r="P187">
        <v>2.0625000000000001E-3</v>
      </c>
      <c r="Q187">
        <v>2.4E-2</v>
      </c>
      <c r="R187">
        <v>16</v>
      </c>
      <c r="S187">
        <v>0</v>
      </c>
      <c r="T187">
        <v>0</v>
      </c>
      <c r="U187">
        <v>0</v>
      </c>
      <c r="V187" s="1" t="str">
        <f t="shared" si="14"/>
        <v>AFF-HTT-R1-P1-0H_L14_1_2020y08m31d_11h01m.tif</v>
      </c>
      <c r="W187" s="1" t="str">
        <f t="shared" si="15"/>
        <v>AFF-HTT-R2-P1-0H_L14_1_2020y09m07d_11h19m.tif</v>
      </c>
      <c r="X187" t="str">
        <f t="shared" si="16"/>
        <v>C:\Users\arpit.tandon\Desktop\Images AFFFs\RUN1 HTT\Plate 1 - 0hour\AFF-HTT-R1-P1-0H_L14_1_2020y08m31d_11h01m.tif</v>
      </c>
      <c r="Y187" t="str">
        <f t="shared" si="17"/>
        <v>C:\Users\arpit.tandon\Desktop\Images AFFFs\RUN2 HTT\Plate 1 - 0hour\AFF-HTT-R2-P1-0H_L14_1_2020y09m07d_11h19m.tif</v>
      </c>
    </row>
    <row r="188" spans="1:25" x14ac:dyDescent="0.45">
      <c r="A188" t="s">
        <v>489</v>
      </c>
      <c r="B188" s="2" t="str">
        <f t="shared" si="12"/>
        <v>run1</v>
      </c>
      <c r="C188" s="2" t="str">
        <f t="shared" si="13"/>
        <v>run2</v>
      </c>
      <c r="D188" t="s">
        <v>261</v>
      </c>
      <c r="E188" s="10">
        <v>1.5868453050086584</v>
      </c>
      <c r="F188" s="1">
        <v>6.5706503544493521E-5</v>
      </c>
      <c r="G188" s="10">
        <f>VLOOKUP(A188,'[1]NTP Metadata'!$A$2:$U$2501,10,FALSE)</f>
        <v>1.5868453050086584</v>
      </c>
      <c r="H188">
        <v>3</v>
      </c>
      <c r="I188" t="s">
        <v>3</v>
      </c>
      <c r="J188" t="s">
        <v>1551</v>
      </c>
      <c r="K188" t="s">
        <v>1552</v>
      </c>
      <c r="L188" t="s">
        <v>244</v>
      </c>
      <c r="M188" t="s">
        <v>189</v>
      </c>
      <c r="N188">
        <v>16</v>
      </c>
      <c r="O188">
        <v>0</v>
      </c>
      <c r="P188">
        <v>1.3749999999999999E-3</v>
      </c>
      <c r="Q188">
        <v>8.0000000000000002E-3</v>
      </c>
      <c r="R188">
        <v>16</v>
      </c>
      <c r="S188">
        <v>0</v>
      </c>
      <c r="T188">
        <v>3.1250000000000001E-4</v>
      </c>
      <c r="U188">
        <v>2E-3</v>
      </c>
      <c r="V188" s="1" t="str">
        <f t="shared" si="14"/>
        <v>AFF-HTT-R1-P1-0H_L15_1_2020y08m31d_11h01m.tif</v>
      </c>
      <c r="W188" s="1" t="str">
        <f t="shared" si="15"/>
        <v>AFF-HTT-R2-P1-0H_L15_1_2020y09m07d_11h19m.tif</v>
      </c>
      <c r="X188" t="str">
        <f t="shared" si="16"/>
        <v>C:\Users\arpit.tandon\Desktop\Images AFFFs\RUN1 HTT\Plate 1 - 0hour\AFF-HTT-R1-P1-0H_L15_1_2020y08m31d_11h01m.tif</v>
      </c>
      <c r="Y188" t="str">
        <f t="shared" si="17"/>
        <v>C:\Users\arpit.tandon\Desktop\Images AFFFs\RUN2 HTT\Plate 1 - 0hour\AFF-HTT-R2-P1-0H_L15_1_2020y09m07d_11h19m.tif</v>
      </c>
    </row>
    <row r="189" spans="1:25" x14ac:dyDescent="0.45">
      <c r="A189" t="s">
        <v>490</v>
      </c>
      <c r="B189" s="2" t="str">
        <f t="shared" si="12"/>
        <v>run1</v>
      </c>
      <c r="C189" s="2" t="str">
        <f t="shared" si="13"/>
        <v>run2</v>
      </c>
      <c r="D189" t="s">
        <v>261</v>
      </c>
      <c r="E189" s="10">
        <v>1.5868453050086584</v>
      </c>
      <c r="F189" s="1">
        <v>6.5706503544493521E-5</v>
      </c>
      <c r="G189" s="10">
        <f>VLOOKUP(A189,'[1]NTP Metadata'!$A$2:$U$2501,10,FALSE)</f>
        <v>1.5868453050086584</v>
      </c>
      <c r="H189">
        <v>4</v>
      </c>
      <c r="I189" t="s">
        <v>3</v>
      </c>
      <c r="J189" t="s">
        <v>1551</v>
      </c>
      <c r="K189" t="s">
        <v>1552</v>
      </c>
      <c r="L189" t="s">
        <v>244</v>
      </c>
      <c r="M189" t="s">
        <v>190</v>
      </c>
      <c r="N189">
        <v>16</v>
      </c>
      <c r="O189">
        <v>0</v>
      </c>
      <c r="P189">
        <v>5.6249999999999996E-4</v>
      </c>
      <c r="Q189">
        <v>6.0000000000000001E-3</v>
      </c>
      <c r="R189">
        <v>16</v>
      </c>
      <c r="S189">
        <v>0</v>
      </c>
      <c r="T189">
        <v>6.2500000000000001E-5</v>
      </c>
      <c r="U189">
        <v>1E-3</v>
      </c>
      <c r="V189" s="1" t="str">
        <f t="shared" si="14"/>
        <v>AFF-HTT-R1-P1-0H_L16_1_2020y08m31d_11h01m.tif</v>
      </c>
      <c r="W189" s="1" t="str">
        <f t="shared" si="15"/>
        <v>AFF-HTT-R2-P1-0H_L16_1_2020y09m07d_11h19m.tif</v>
      </c>
      <c r="X189" t="str">
        <f t="shared" si="16"/>
        <v>C:\Users\arpit.tandon\Desktop\Images AFFFs\RUN1 HTT\Plate 1 - 0hour\AFF-HTT-R1-P1-0H_L16_1_2020y08m31d_11h01m.tif</v>
      </c>
      <c r="Y189" t="str">
        <f t="shared" si="17"/>
        <v>C:\Users\arpit.tandon\Desktop\Images AFFFs\RUN2 HTT\Plate 1 - 0hour\AFF-HTT-R2-P1-0H_L16_1_2020y09m07d_11h19m.tif</v>
      </c>
    </row>
    <row r="190" spans="1:25" x14ac:dyDescent="0.45">
      <c r="A190" t="s">
        <v>491</v>
      </c>
      <c r="B190" s="2" t="str">
        <f t="shared" si="12"/>
        <v>run1</v>
      </c>
      <c r="C190" s="2" t="str">
        <f t="shared" si="13"/>
        <v>run2</v>
      </c>
      <c r="D190" t="s">
        <v>261</v>
      </c>
      <c r="E190" s="10">
        <v>0.50216623576223363</v>
      </c>
      <c r="F190" s="1">
        <v>2.0793197324206805E-5</v>
      </c>
      <c r="G190" s="10">
        <f>VLOOKUP(A190,'[1]NTP Metadata'!$A$2:$U$2501,10,FALSE)</f>
        <v>0.50216623576223363</v>
      </c>
      <c r="H190">
        <v>3</v>
      </c>
      <c r="I190" t="s">
        <v>3</v>
      </c>
      <c r="J190" t="s">
        <v>1551</v>
      </c>
      <c r="K190" t="s">
        <v>1552</v>
      </c>
      <c r="L190" t="s">
        <v>244</v>
      </c>
      <c r="M190" t="s">
        <v>191</v>
      </c>
      <c r="N190">
        <v>16</v>
      </c>
      <c r="O190">
        <v>0</v>
      </c>
      <c r="P190">
        <v>1.1249999999999999E-3</v>
      </c>
      <c r="Q190">
        <v>7.0000000000000001E-3</v>
      </c>
      <c r="R190">
        <v>16</v>
      </c>
      <c r="S190">
        <v>0</v>
      </c>
      <c r="T190">
        <v>0</v>
      </c>
      <c r="U190">
        <v>0</v>
      </c>
      <c r="V190" s="1" t="str">
        <f t="shared" si="14"/>
        <v>AFF-HTT-R1-P1-0H_L17_1_2020y08m31d_11h01m.tif</v>
      </c>
      <c r="W190" s="1" t="str">
        <f t="shared" si="15"/>
        <v>AFF-HTT-R2-P1-0H_L17_1_2020y09m07d_11h19m.tif</v>
      </c>
      <c r="X190" t="str">
        <f t="shared" si="16"/>
        <v>C:\Users\arpit.tandon\Desktop\Images AFFFs\RUN1 HTT\Plate 1 - 0hour\AFF-HTT-R1-P1-0H_L17_1_2020y08m31d_11h01m.tif</v>
      </c>
      <c r="Y190" t="str">
        <f t="shared" si="17"/>
        <v>C:\Users\arpit.tandon\Desktop\Images AFFFs\RUN2 HTT\Plate 1 - 0hour\AFF-HTT-R2-P1-0H_L17_1_2020y09m07d_11h19m.tif</v>
      </c>
    </row>
    <row r="191" spans="1:25" x14ac:dyDescent="0.45">
      <c r="A191" t="s">
        <v>492</v>
      </c>
      <c r="B191" s="2" t="str">
        <f t="shared" si="12"/>
        <v>run1</v>
      </c>
      <c r="C191" s="2" t="str">
        <f t="shared" si="13"/>
        <v>run2</v>
      </c>
      <c r="D191" t="s">
        <v>261</v>
      </c>
      <c r="E191" s="10">
        <v>0.50216623576223363</v>
      </c>
      <c r="F191" s="1">
        <v>2.0793197324206805E-5</v>
      </c>
      <c r="G191" s="10">
        <f>VLOOKUP(A191,'[1]NTP Metadata'!$A$2:$U$2501,10,FALSE)</f>
        <v>0.50216623576223363</v>
      </c>
      <c r="H191">
        <v>4</v>
      </c>
      <c r="I191" t="s">
        <v>3</v>
      </c>
      <c r="J191" t="s">
        <v>1551</v>
      </c>
      <c r="K191" t="s">
        <v>1552</v>
      </c>
      <c r="L191" t="s">
        <v>244</v>
      </c>
      <c r="M191" t="s">
        <v>192</v>
      </c>
      <c r="N191">
        <v>16</v>
      </c>
      <c r="O191">
        <v>0</v>
      </c>
      <c r="P191">
        <v>9.3749999999999997E-4</v>
      </c>
      <c r="Q191">
        <v>0.01</v>
      </c>
      <c r="R191">
        <v>16</v>
      </c>
      <c r="S191">
        <v>0</v>
      </c>
      <c r="T191">
        <v>1.25E-4</v>
      </c>
      <c r="U191">
        <v>1E-3</v>
      </c>
      <c r="V191" s="1" t="str">
        <f t="shared" si="14"/>
        <v>AFF-HTT-R1-P1-0H_L18_1_2020y08m31d_11h01m.tif</v>
      </c>
      <c r="W191" s="1" t="str">
        <f t="shared" si="15"/>
        <v>AFF-HTT-R2-P1-0H_L18_1_2020y09m07d_11h19m.tif</v>
      </c>
      <c r="X191" t="str">
        <f t="shared" si="16"/>
        <v>C:\Users\arpit.tandon\Desktop\Images AFFFs\RUN1 HTT\Plate 1 - 0hour\AFF-HTT-R1-P1-0H_L18_1_2020y08m31d_11h01m.tif</v>
      </c>
      <c r="Y191" t="str">
        <f t="shared" si="17"/>
        <v>C:\Users\arpit.tandon\Desktop\Images AFFFs\RUN2 HTT\Plate 1 - 0hour\AFF-HTT-R2-P1-0H_L18_1_2020y09m07d_11h19m.tif</v>
      </c>
    </row>
    <row r="192" spans="1:25" x14ac:dyDescent="0.45">
      <c r="A192" t="s">
        <v>493</v>
      </c>
      <c r="B192" s="2" t="str">
        <f t="shared" si="12"/>
        <v>run1</v>
      </c>
      <c r="C192" s="2" t="str">
        <f t="shared" si="13"/>
        <v>run2</v>
      </c>
      <c r="D192" t="s">
        <v>261</v>
      </c>
      <c r="E192" s="10">
        <v>0.15891336574754228</v>
      </c>
      <c r="F192" s="1">
        <v>6.580125735508483E-6</v>
      </c>
      <c r="G192" s="10">
        <f>VLOOKUP(A192,'[1]NTP Metadata'!$A$2:$U$2501,10,FALSE)</f>
        <v>0.15891336574754228</v>
      </c>
      <c r="H192">
        <v>3</v>
      </c>
      <c r="I192" t="s">
        <v>3</v>
      </c>
      <c r="J192" t="s">
        <v>1551</v>
      </c>
      <c r="K192" t="s">
        <v>1552</v>
      </c>
      <c r="L192" t="s">
        <v>244</v>
      </c>
      <c r="M192" t="s">
        <v>193</v>
      </c>
      <c r="N192">
        <v>16</v>
      </c>
      <c r="O192">
        <v>0</v>
      </c>
      <c r="P192">
        <v>3.6874999999999998E-3</v>
      </c>
      <c r="Q192">
        <v>1.9E-2</v>
      </c>
      <c r="R192">
        <v>16</v>
      </c>
      <c r="S192">
        <v>0</v>
      </c>
      <c r="T192">
        <v>6.2500000000000001E-5</v>
      </c>
      <c r="U192">
        <v>1E-3</v>
      </c>
      <c r="V192" s="1" t="str">
        <f t="shared" si="14"/>
        <v>AFF-HTT-R1-P1-0H_L19_1_2020y08m31d_11h01m.tif</v>
      </c>
      <c r="W192" s="1" t="str">
        <f t="shared" si="15"/>
        <v>AFF-HTT-R2-P1-0H_L19_1_2020y09m07d_11h19m.tif</v>
      </c>
      <c r="X192" t="str">
        <f t="shared" si="16"/>
        <v>C:\Users\arpit.tandon\Desktop\Images AFFFs\RUN1 HTT\Plate 1 - 0hour\AFF-HTT-R1-P1-0H_L19_1_2020y08m31d_11h01m.tif</v>
      </c>
      <c r="Y192" t="str">
        <f t="shared" si="17"/>
        <v>C:\Users\arpit.tandon\Desktop\Images AFFFs\RUN2 HTT\Plate 1 - 0hour\AFF-HTT-R2-P1-0H_L19_1_2020y09m07d_11h19m.tif</v>
      </c>
    </row>
    <row r="193" spans="1:25" x14ac:dyDescent="0.45">
      <c r="A193" t="s">
        <v>494</v>
      </c>
      <c r="B193" s="2" t="str">
        <f t="shared" si="12"/>
        <v>run1</v>
      </c>
      <c r="C193" s="2" t="str">
        <f t="shared" si="13"/>
        <v>run2</v>
      </c>
      <c r="D193" t="s">
        <v>261</v>
      </c>
      <c r="E193" s="10">
        <v>0.15891336574754228</v>
      </c>
      <c r="F193" s="1">
        <v>6.580125735508483E-6</v>
      </c>
      <c r="G193" s="10">
        <f>VLOOKUP(A193,'[1]NTP Metadata'!$A$2:$U$2501,10,FALSE)</f>
        <v>0.15891336574754228</v>
      </c>
      <c r="H193">
        <v>4</v>
      </c>
      <c r="I193" t="s">
        <v>3</v>
      </c>
      <c r="J193" t="s">
        <v>1551</v>
      </c>
      <c r="K193" t="s">
        <v>1552</v>
      </c>
      <c r="L193" t="s">
        <v>244</v>
      </c>
      <c r="M193" t="s">
        <v>194</v>
      </c>
      <c r="N193">
        <v>16</v>
      </c>
      <c r="O193">
        <v>0</v>
      </c>
      <c r="P193">
        <v>1.5E-3</v>
      </c>
      <c r="Q193">
        <v>7.0000000000000001E-3</v>
      </c>
      <c r="R193">
        <v>16</v>
      </c>
      <c r="S193">
        <v>0</v>
      </c>
      <c r="T193">
        <v>0</v>
      </c>
      <c r="U193">
        <v>0</v>
      </c>
      <c r="V193" s="1" t="str">
        <f t="shared" si="14"/>
        <v>AFF-HTT-R1-P1-0H_L20_1_2020y08m31d_11h01m.tif</v>
      </c>
      <c r="W193" s="1" t="str">
        <f t="shared" si="15"/>
        <v>AFF-HTT-R2-P1-0H_L20_1_2020y09m07d_11h19m.tif</v>
      </c>
      <c r="X193" t="str">
        <f t="shared" si="16"/>
        <v>C:\Users\arpit.tandon\Desktop\Images AFFFs\RUN1 HTT\Plate 1 - 0hour\AFF-HTT-R1-P1-0H_L20_1_2020y08m31d_11h01m.tif</v>
      </c>
      <c r="Y193" t="str">
        <f t="shared" si="17"/>
        <v>C:\Users\arpit.tandon\Desktop\Images AFFFs\RUN2 HTT\Plate 1 - 0hour\AFF-HTT-R2-P1-0H_L20_1_2020y09m07d_11h19m.tif</v>
      </c>
    </row>
    <row r="194" spans="1:25" x14ac:dyDescent="0.45">
      <c r="A194" t="s">
        <v>495</v>
      </c>
      <c r="B194" s="2" t="str">
        <f t="shared" si="12"/>
        <v>run1</v>
      </c>
      <c r="C194" s="2" t="str">
        <f t="shared" si="13"/>
        <v>run2</v>
      </c>
      <c r="D194" t="s">
        <v>261</v>
      </c>
      <c r="E194" s="10">
        <v>5.0289039793526037E-2</v>
      </c>
      <c r="F194" s="1">
        <v>2.0823182707305324E-6</v>
      </c>
      <c r="G194" s="10">
        <f>VLOOKUP(A194,'[1]NTP Metadata'!$A$2:$U$2501,10,FALSE)</f>
        <v>5.0289039793526037E-2</v>
      </c>
      <c r="H194">
        <v>3</v>
      </c>
      <c r="I194" t="s">
        <v>3</v>
      </c>
      <c r="J194" t="s">
        <v>1551</v>
      </c>
      <c r="K194" t="s">
        <v>1552</v>
      </c>
      <c r="L194" t="s">
        <v>244</v>
      </c>
      <c r="M194" t="s">
        <v>195</v>
      </c>
      <c r="N194">
        <v>16</v>
      </c>
      <c r="O194">
        <v>0</v>
      </c>
      <c r="P194">
        <v>2.1875000000000002E-3</v>
      </c>
      <c r="Q194">
        <v>2.4E-2</v>
      </c>
      <c r="R194">
        <v>16</v>
      </c>
      <c r="S194">
        <v>0</v>
      </c>
      <c r="T194">
        <v>6.2500000000000001E-5</v>
      </c>
      <c r="U194">
        <v>1E-3</v>
      </c>
      <c r="V194" s="1" t="str">
        <f t="shared" si="14"/>
        <v>AFF-HTT-R1-P1-0H_L21_1_2020y08m31d_11h01m.tif</v>
      </c>
      <c r="W194" s="1" t="str">
        <f t="shared" si="15"/>
        <v>AFF-HTT-R2-P1-0H_L21_1_2020y09m07d_11h19m.tif</v>
      </c>
      <c r="X194" t="str">
        <f t="shared" si="16"/>
        <v>C:\Users\arpit.tandon\Desktop\Images AFFFs\RUN1 HTT\Plate 1 - 0hour\AFF-HTT-R1-P1-0H_L21_1_2020y08m31d_11h01m.tif</v>
      </c>
      <c r="Y194" t="str">
        <f t="shared" si="17"/>
        <v>C:\Users\arpit.tandon\Desktop\Images AFFFs\RUN2 HTT\Plate 1 - 0hour\AFF-HTT-R2-P1-0H_L21_1_2020y09m07d_11h19m.tif</v>
      </c>
    </row>
    <row r="195" spans="1:25" x14ac:dyDescent="0.45">
      <c r="A195" t="s">
        <v>496</v>
      </c>
      <c r="B195" s="2" t="str">
        <f t="shared" ref="B195:B258" si="18">HYPERLINK(X195,"run1")</f>
        <v>run1</v>
      </c>
      <c r="C195" s="2" t="str">
        <f t="shared" ref="C195:C258" si="19">HYPERLINK(Y195,"run2")</f>
        <v>run2</v>
      </c>
      <c r="D195" t="s">
        <v>261</v>
      </c>
      <c r="E195" s="10">
        <v>5.0289039793526037E-2</v>
      </c>
      <c r="F195" s="1">
        <v>2.0823182707305324E-6</v>
      </c>
      <c r="G195" s="10">
        <f>VLOOKUP(A195,'[1]NTP Metadata'!$A$2:$U$2501,10,FALSE)</f>
        <v>5.0289039793526037E-2</v>
      </c>
      <c r="H195">
        <v>4</v>
      </c>
      <c r="I195" t="s">
        <v>3</v>
      </c>
      <c r="J195" t="s">
        <v>1551</v>
      </c>
      <c r="K195" t="s">
        <v>1552</v>
      </c>
      <c r="L195" t="s">
        <v>244</v>
      </c>
      <c r="M195" t="s">
        <v>196</v>
      </c>
      <c r="N195">
        <v>16</v>
      </c>
      <c r="O195">
        <v>0</v>
      </c>
      <c r="P195">
        <v>6.8749999999999996E-4</v>
      </c>
      <c r="Q195">
        <v>4.0000000000000001E-3</v>
      </c>
      <c r="R195">
        <v>16</v>
      </c>
      <c r="S195">
        <v>0</v>
      </c>
      <c r="T195">
        <v>0</v>
      </c>
      <c r="U195">
        <v>0</v>
      </c>
      <c r="V195" s="1" t="str">
        <f t="shared" ref="V195:V258" si="20">_xlfn.CONCAT("AFF-HTT-R1-",  L195, "-0H_",  M195, "_1_", J195,".tif")</f>
        <v>AFF-HTT-R1-P1-0H_L22_1_2020y08m31d_11h01m.tif</v>
      </c>
      <c r="W195" s="1" t="str">
        <f t="shared" ref="W195:W258" si="21">_xlfn.CONCAT("AFF-HTT-R2-",  L195, "-0H_",  M195, "_1_", K195,".tif")</f>
        <v>AFF-HTT-R2-P1-0H_L22_1_2020y09m07d_11h19m.tif</v>
      </c>
      <c r="X195" t="str">
        <f t="shared" si="16"/>
        <v>C:\Users\arpit.tandon\Desktop\Images AFFFs\RUN1 HTT\Plate 1 - 0hour\AFF-HTT-R1-P1-0H_L22_1_2020y08m31d_11h01m.tif</v>
      </c>
      <c r="Y195" t="str">
        <f t="shared" si="17"/>
        <v>C:\Users\arpit.tandon\Desktop\Images AFFFs\RUN2 HTT\Plate 1 - 0hour\AFF-HTT-R2-P1-0H_L22_1_2020y09m07d_11h19m.tif</v>
      </c>
    </row>
    <row r="196" spans="1:25" x14ac:dyDescent="0.45">
      <c r="A196" t="s">
        <v>497</v>
      </c>
      <c r="B196" s="2" t="str">
        <f t="shared" si="18"/>
        <v>run1</v>
      </c>
      <c r="C196" s="2" t="str">
        <f t="shared" si="19"/>
        <v>run2</v>
      </c>
      <c r="D196" t="s">
        <v>261</v>
      </c>
      <c r="E196" s="10">
        <v>500</v>
      </c>
      <c r="F196" s="1">
        <v>2.0703500000000003E-2</v>
      </c>
      <c r="G196" s="10">
        <f>VLOOKUP(A196,'[1]NTP Metadata'!$A$2:$U$2501,10,FALSE)</f>
        <v>500</v>
      </c>
      <c r="H196">
        <v>3</v>
      </c>
      <c r="I196" t="s">
        <v>3</v>
      </c>
      <c r="J196" t="s">
        <v>1551</v>
      </c>
      <c r="K196" t="s">
        <v>1552</v>
      </c>
      <c r="L196" t="s">
        <v>244</v>
      </c>
      <c r="M196" t="s">
        <v>197</v>
      </c>
      <c r="N196">
        <v>16</v>
      </c>
      <c r="O196">
        <v>0</v>
      </c>
      <c r="P196">
        <v>7.5000000000000002E-4</v>
      </c>
      <c r="Q196">
        <v>8.9999999999999993E-3</v>
      </c>
      <c r="R196">
        <v>16</v>
      </c>
      <c r="S196">
        <v>0</v>
      </c>
      <c r="T196">
        <v>6.2500000000000001E-5</v>
      </c>
      <c r="U196">
        <v>1E-3</v>
      </c>
      <c r="V196" s="1" t="str">
        <f t="shared" si="20"/>
        <v>AFF-HTT-R1-P1-0H_L3_1_2020y08m31d_11h01m.tif</v>
      </c>
      <c r="W196" s="1" t="str">
        <f t="shared" si="21"/>
        <v>AFF-HTT-R2-P1-0H_L3_1_2020y09m07d_11h19m.tif</v>
      </c>
      <c r="X196" t="str">
        <f t="shared" ref="X196:X242" si="22">_xlfn.CONCAT("C:\Users\arpit.tandon\Desktop\Images AFFFs\","RUN1 HTT\Plate 1 - 0hour\",V196)</f>
        <v>C:\Users\arpit.tandon\Desktop\Images AFFFs\RUN1 HTT\Plate 1 - 0hour\AFF-HTT-R1-P1-0H_L3_1_2020y08m31d_11h01m.tif</v>
      </c>
      <c r="Y196" t="str">
        <f t="shared" ref="Y196:Y242" si="23">_xlfn.CONCAT("C:\Users\arpit.tandon\Desktop\Images AFFFs\","RUN2 HTT\Plate 1 - 0hour\",W196)</f>
        <v>C:\Users\arpit.tandon\Desktop\Images AFFFs\RUN2 HTT\Plate 1 - 0hour\AFF-HTT-R2-P1-0H_L3_1_2020y09m07d_11h19m.tif</v>
      </c>
    </row>
    <row r="197" spans="1:25" x14ac:dyDescent="0.45">
      <c r="A197" t="s">
        <v>498</v>
      </c>
      <c r="B197" s="2" t="str">
        <f t="shared" si="18"/>
        <v>run1</v>
      </c>
      <c r="C197" s="2" t="str">
        <f t="shared" si="19"/>
        <v>run2</v>
      </c>
      <c r="D197" t="s">
        <v>261</v>
      </c>
      <c r="E197" s="10">
        <v>500</v>
      </c>
      <c r="F197" s="1">
        <v>2.0703500000000003E-2</v>
      </c>
      <c r="G197" s="10">
        <f>VLOOKUP(A197,'[1]NTP Metadata'!$A$2:$U$2501,10,FALSE)</f>
        <v>500</v>
      </c>
      <c r="H197">
        <v>4</v>
      </c>
      <c r="I197" t="s">
        <v>3</v>
      </c>
      <c r="J197" t="s">
        <v>1551</v>
      </c>
      <c r="K197" t="s">
        <v>1552</v>
      </c>
      <c r="L197" t="s">
        <v>244</v>
      </c>
      <c r="M197" t="s">
        <v>198</v>
      </c>
      <c r="N197">
        <v>16</v>
      </c>
      <c r="O197">
        <v>0</v>
      </c>
      <c r="P197">
        <v>7.5000000000000002E-4</v>
      </c>
      <c r="Q197">
        <v>6.0000000000000001E-3</v>
      </c>
      <c r="R197">
        <v>16</v>
      </c>
      <c r="S197">
        <v>0</v>
      </c>
      <c r="T197">
        <v>2.5000000000000001E-4</v>
      </c>
      <c r="U197">
        <v>2E-3</v>
      </c>
      <c r="V197" s="1" t="str">
        <f t="shared" si="20"/>
        <v>AFF-HTT-R1-P1-0H_L4_1_2020y08m31d_11h01m.tif</v>
      </c>
      <c r="W197" s="1" t="str">
        <f t="shared" si="21"/>
        <v>AFF-HTT-R2-P1-0H_L4_1_2020y09m07d_11h19m.tif</v>
      </c>
      <c r="X197" t="str">
        <f t="shared" si="22"/>
        <v>C:\Users\arpit.tandon\Desktop\Images AFFFs\RUN1 HTT\Plate 1 - 0hour\AFF-HTT-R1-P1-0H_L4_1_2020y08m31d_11h01m.tif</v>
      </c>
      <c r="Y197" t="str">
        <f t="shared" si="23"/>
        <v>C:\Users\arpit.tandon\Desktop\Images AFFFs\RUN2 HTT\Plate 1 - 0hour\AFF-HTT-R2-P1-0H_L4_1_2020y09m07d_11h19m.tif</v>
      </c>
    </row>
    <row r="198" spans="1:25" x14ac:dyDescent="0.45">
      <c r="A198" t="s">
        <v>499</v>
      </c>
      <c r="B198" s="2" t="str">
        <f t="shared" si="18"/>
        <v>run1</v>
      </c>
      <c r="C198" s="2" t="str">
        <f t="shared" si="19"/>
        <v>run2</v>
      </c>
      <c r="D198" t="s">
        <v>261</v>
      </c>
      <c r="E198" s="10">
        <v>158.22784810126581</v>
      </c>
      <c r="F198" s="1">
        <v>6.5517405063291144E-3</v>
      </c>
      <c r="G198" s="10">
        <f>VLOOKUP(A198,'[1]NTP Metadata'!$A$2:$U$2501,10,FALSE)</f>
        <v>158.22784810126581</v>
      </c>
      <c r="H198">
        <v>3</v>
      </c>
      <c r="I198" t="s">
        <v>3</v>
      </c>
      <c r="J198" t="s">
        <v>1551</v>
      </c>
      <c r="K198" t="s">
        <v>1552</v>
      </c>
      <c r="L198" t="s">
        <v>244</v>
      </c>
      <c r="M198" t="s">
        <v>199</v>
      </c>
      <c r="N198">
        <v>16</v>
      </c>
      <c r="O198">
        <v>0</v>
      </c>
      <c r="P198">
        <v>8.1249999999999996E-4</v>
      </c>
      <c r="Q198">
        <v>8.0000000000000002E-3</v>
      </c>
      <c r="R198">
        <v>16</v>
      </c>
      <c r="S198">
        <v>0</v>
      </c>
      <c r="T198">
        <v>0</v>
      </c>
      <c r="U198">
        <v>0</v>
      </c>
      <c r="V198" s="1" t="str">
        <f t="shared" si="20"/>
        <v>AFF-HTT-R1-P1-0H_L5_1_2020y08m31d_11h01m.tif</v>
      </c>
      <c r="W198" s="1" t="str">
        <f t="shared" si="21"/>
        <v>AFF-HTT-R2-P1-0H_L5_1_2020y09m07d_11h19m.tif</v>
      </c>
      <c r="X198" t="str">
        <f t="shared" si="22"/>
        <v>C:\Users\arpit.tandon\Desktop\Images AFFFs\RUN1 HTT\Plate 1 - 0hour\AFF-HTT-R1-P1-0H_L5_1_2020y08m31d_11h01m.tif</v>
      </c>
      <c r="Y198" t="str">
        <f t="shared" si="23"/>
        <v>C:\Users\arpit.tandon\Desktop\Images AFFFs\RUN2 HTT\Plate 1 - 0hour\AFF-HTT-R2-P1-0H_L5_1_2020y09m07d_11h19m.tif</v>
      </c>
    </row>
    <row r="199" spans="1:25" x14ac:dyDescent="0.45">
      <c r="A199" t="s">
        <v>500</v>
      </c>
      <c r="B199" s="2" t="str">
        <f t="shared" si="18"/>
        <v>run1</v>
      </c>
      <c r="C199" s="2" t="str">
        <f t="shared" si="19"/>
        <v>run2</v>
      </c>
      <c r="D199" t="s">
        <v>261</v>
      </c>
      <c r="E199" s="10">
        <v>158.22784810126581</v>
      </c>
      <c r="F199" s="1">
        <v>6.5517405063291144E-3</v>
      </c>
      <c r="G199" s="10">
        <f>VLOOKUP(A199,'[1]NTP Metadata'!$A$2:$U$2501,10,FALSE)</f>
        <v>158.22784810126581</v>
      </c>
      <c r="H199">
        <v>4</v>
      </c>
      <c r="I199" t="s">
        <v>3</v>
      </c>
      <c r="J199" t="s">
        <v>1551</v>
      </c>
      <c r="K199" t="s">
        <v>1552</v>
      </c>
      <c r="L199" t="s">
        <v>244</v>
      </c>
      <c r="M199" t="s">
        <v>200</v>
      </c>
      <c r="N199">
        <v>16</v>
      </c>
      <c r="O199">
        <v>0</v>
      </c>
      <c r="P199">
        <v>1.25E-3</v>
      </c>
      <c r="Q199">
        <v>1.4E-2</v>
      </c>
      <c r="R199">
        <v>16</v>
      </c>
      <c r="S199">
        <v>0</v>
      </c>
      <c r="T199">
        <v>2.5000000000000001E-4</v>
      </c>
      <c r="U199">
        <v>1E-3</v>
      </c>
      <c r="V199" s="1" t="str">
        <f t="shared" si="20"/>
        <v>AFF-HTT-R1-P1-0H_L6_1_2020y08m31d_11h01m.tif</v>
      </c>
      <c r="W199" s="1" t="str">
        <f t="shared" si="21"/>
        <v>AFF-HTT-R2-P1-0H_L6_1_2020y09m07d_11h19m.tif</v>
      </c>
      <c r="X199" t="str">
        <f t="shared" si="22"/>
        <v>C:\Users\arpit.tandon\Desktop\Images AFFFs\RUN1 HTT\Plate 1 - 0hour\AFF-HTT-R1-P1-0H_L6_1_2020y08m31d_11h01m.tif</v>
      </c>
      <c r="Y199" t="str">
        <f t="shared" si="23"/>
        <v>C:\Users\arpit.tandon\Desktop\Images AFFFs\RUN2 HTT\Plate 1 - 0hour\AFF-HTT-R2-P1-0H_L6_1_2020y09m07d_11h19m.tif</v>
      </c>
    </row>
    <row r="200" spans="1:25" x14ac:dyDescent="0.45">
      <c r="A200" t="s">
        <v>501</v>
      </c>
      <c r="B200" s="2" t="str">
        <f t="shared" si="18"/>
        <v>run1</v>
      </c>
      <c r="C200" s="2" t="str">
        <f t="shared" si="19"/>
        <v>run2</v>
      </c>
      <c r="D200" t="s">
        <v>261</v>
      </c>
      <c r="E200" s="10">
        <v>50.072103829514496</v>
      </c>
      <c r="F200" s="1">
        <v>2.0733356032687071E-3</v>
      </c>
      <c r="G200" s="10">
        <f>VLOOKUP(A200,'[1]NTP Metadata'!$A$2:$U$2501,10,FALSE)</f>
        <v>50.072103829514496</v>
      </c>
      <c r="H200">
        <v>3</v>
      </c>
      <c r="I200" t="s">
        <v>3</v>
      </c>
      <c r="J200" t="s">
        <v>1551</v>
      </c>
      <c r="K200" t="s">
        <v>1552</v>
      </c>
      <c r="L200" t="s">
        <v>244</v>
      </c>
      <c r="M200" t="s">
        <v>201</v>
      </c>
      <c r="N200">
        <v>16</v>
      </c>
      <c r="O200">
        <v>0</v>
      </c>
      <c r="P200">
        <v>2.5000000000000001E-4</v>
      </c>
      <c r="Q200">
        <v>1E-3</v>
      </c>
      <c r="R200">
        <v>16</v>
      </c>
      <c r="S200">
        <v>0</v>
      </c>
      <c r="T200">
        <v>0</v>
      </c>
      <c r="U200">
        <v>0</v>
      </c>
      <c r="V200" s="1" t="str">
        <f t="shared" si="20"/>
        <v>AFF-HTT-R1-P1-0H_L7_1_2020y08m31d_11h01m.tif</v>
      </c>
      <c r="W200" s="1" t="str">
        <f t="shared" si="21"/>
        <v>AFF-HTT-R2-P1-0H_L7_1_2020y09m07d_11h19m.tif</v>
      </c>
      <c r="X200" t="str">
        <f t="shared" si="22"/>
        <v>C:\Users\arpit.tandon\Desktop\Images AFFFs\RUN1 HTT\Plate 1 - 0hour\AFF-HTT-R1-P1-0H_L7_1_2020y08m31d_11h01m.tif</v>
      </c>
      <c r="Y200" t="str">
        <f t="shared" si="23"/>
        <v>C:\Users\arpit.tandon\Desktop\Images AFFFs\RUN2 HTT\Plate 1 - 0hour\AFF-HTT-R2-P1-0H_L7_1_2020y09m07d_11h19m.tif</v>
      </c>
    </row>
    <row r="201" spans="1:25" x14ac:dyDescent="0.45">
      <c r="A201" t="s">
        <v>502</v>
      </c>
      <c r="B201" s="2" t="str">
        <f t="shared" si="18"/>
        <v>run1</v>
      </c>
      <c r="C201" s="2" t="str">
        <f t="shared" si="19"/>
        <v>run2</v>
      </c>
      <c r="D201" t="s">
        <v>261</v>
      </c>
      <c r="E201" s="10">
        <v>50.072103829514496</v>
      </c>
      <c r="F201" s="1">
        <v>2.0733356032687071E-3</v>
      </c>
      <c r="G201" s="10">
        <f>VLOOKUP(A201,'[1]NTP Metadata'!$A$2:$U$2501,10,FALSE)</f>
        <v>50.072103829514496</v>
      </c>
      <c r="H201">
        <v>4</v>
      </c>
      <c r="I201" t="s">
        <v>3</v>
      </c>
      <c r="J201" t="s">
        <v>1551</v>
      </c>
      <c r="K201" t="s">
        <v>1552</v>
      </c>
      <c r="L201" t="s">
        <v>244</v>
      </c>
      <c r="M201" t="s">
        <v>202</v>
      </c>
      <c r="N201">
        <v>16</v>
      </c>
      <c r="O201">
        <v>0</v>
      </c>
      <c r="P201">
        <v>6.8749999999999996E-4</v>
      </c>
      <c r="Q201">
        <v>3.0000000000000001E-3</v>
      </c>
      <c r="R201">
        <v>16</v>
      </c>
      <c r="S201">
        <v>0</v>
      </c>
      <c r="T201">
        <v>6.2500000000000001E-5</v>
      </c>
      <c r="U201">
        <v>1E-3</v>
      </c>
      <c r="V201" s="1" t="str">
        <f t="shared" si="20"/>
        <v>AFF-HTT-R1-P1-0H_L8_1_2020y08m31d_11h01m.tif</v>
      </c>
      <c r="W201" s="1" t="str">
        <f t="shared" si="21"/>
        <v>AFF-HTT-R2-P1-0H_L8_1_2020y09m07d_11h19m.tif</v>
      </c>
      <c r="X201" t="str">
        <f t="shared" si="22"/>
        <v>C:\Users\arpit.tandon\Desktop\Images AFFFs\RUN1 HTT\Plate 1 - 0hour\AFF-HTT-R1-P1-0H_L8_1_2020y08m31d_11h01m.tif</v>
      </c>
      <c r="Y201" t="str">
        <f t="shared" si="23"/>
        <v>C:\Users\arpit.tandon\Desktop\Images AFFFs\RUN2 HTT\Plate 1 - 0hour\AFF-HTT-R2-P1-0H_L8_1_2020y09m07d_11h19m.tif</v>
      </c>
    </row>
    <row r="202" spans="1:25" x14ac:dyDescent="0.45">
      <c r="A202" t="s">
        <v>503</v>
      </c>
      <c r="B202" s="2" t="str">
        <f t="shared" si="18"/>
        <v>run1</v>
      </c>
      <c r="C202" s="2" t="str">
        <f t="shared" si="19"/>
        <v>run2</v>
      </c>
      <c r="D202" t="s">
        <v>261</v>
      </c>
      <c r="E202" s="10">
        <v>15.84560247769446</v>
      </c>
      <c r="F202" s="1">
        <v>6.5611886179389462E-4</v>
      </c>
      <c r="G202" s="10">
        <f>VLOOKUP(A202,'[1]NTP Metadata'!$A$2:$U$2501,10,FALSE)</f>
        <v>15.84560247769446</v>
      </c>
      <c r="H202">
        <v>3</v>
      </c>
      <c r="I202" t="s">
        <v>3</v>
      </c>
      <c r="J202" t="s">
        <v>1551</v>
      </c>
      <c r="K202" t="s">
        <v>1552</v>
      </c>
      <c r="L202" t="s">
        <v>244</v>
      </c>
      <c r="M202" t="s">
        <v>203</v>
      </c>
      <c r="N202">
        <v>16</v>
      </c>
      <c r="O202">
        <v>0</v>
      </c>
      <c r="P202">
        <v>5.3749999999999996E-3</v>
      </c>
      <c r="Q202">
        <v>7.0999999999999994E-2</v>
      </c>
      <c r="R202">
        <v>16</v>
      </c>
      <c r="S202">
        <v>0</v>
      </c>
      <c r="T202">
        <v>0</v>
      </c>
      <c r="U202">
        <v>0</v>
      </c>
      <c r="V202" s="1" t="str">
        <f t="shared" si="20"/>
        <v>AFF-HTT-R1-P1-0H_L9_1_2020y08m31d_11h01m.tif</v>
      </c>
      <c r="W202" s="1" t="str">
        <f t="shared" si="21"/>
        <v>AFF-HTT-R2-P1-0H_L9_1_2020y09m07d_11h19m.tif</v>
      </c>
      <c r="X202" t="str">
        <f t="shared" si="22"/>
        <v>C:\Users\arpit.tandon\Desktop\Images AFFFs\RUN1 HTT\Plate 1 - 0hour\AFF-HTT-R1-P1-0H_L9_1_2020y08m31d_11h01m.tif</v>
      </c>
      <c r="Y202" t="str">
        <f t="shared" si="23"/>
        <v>C:\Users\arpit.tandon\Desktop\Images AFFFs\RUN2 HTT\Plate 1 - 0hour\AFF-HTT-R2-P1-0H_L9_1_2020y09m07d_11h19m.tif</v>
      </c>
    </row>
    <row r="203" spans="1:25" x14ac:dyDescent="0.45">
      <c r="A203" t="s">
        <v>504</v>
      </c>
      <c r="B203" s="2" t="str">
        <f t="shared" si="18"/>
        <v>run1</v>
      </c>
      <c r="C203" s="2" t="str">
        <f t="shared" si="19"/>
        <v>run2</v>
      </c>
      <c r="D203" t="s">
        <v>262</v>
      </c>
      <c r="E203" s="10">
        <v>15.84560247769446</v>
      </c>
      <c r="F203" s="1">
        <v>4.9763114581199454E-4</v>
      </c>
      <c r="G203" s="10">
        <f>VLOOKUP(A203,'[1]NTP Metadata'!$A$2:$U$2501,10,FALSE)</f>
        <v>15.84560247769446</v>
      </c>
      <c r="H203">
        <v>2</v>
      </c>
      <c r="I203" t="s">
        <v>3</v>
      </c>
      <c r="J203" t="s">
        <v>1551</v>
      </c>
      <c r="K203" t="s">
        <v>1552</v>
      </c>
      <c r="L203" t="s">
        <v>244</v>
      </c>
      <c r="M203" t="s">
        <v>204</v>
      </c>
      <c r="N203">
        <v>16</v>
      </c>
      <c r="O203">
        <v>0</v>
      </c>
      <c r="P203">
        <v>8.7500000000000002E-4</v>
      </c>
      <c r="Q203">
        <v>0.01</v>
      </c>
      <c r="R203">
        <v>16</v>
      </c>
      <c r="S203">
        <v>0</v>
      </c>
      <c r="T203">
        <v>1.875E-4</v>
      </c>
      <c r="U203">
        <v>1E-3</v>
      </c>
      <c r="V203" s="1" t="str">
        <f t="shared" si="20"/>
        <v>AFF-HTT-R1-P1-0H_M10_1_2020y08m31d_11h01m.tif</v>
      </c>
      <c r="W203" s="1" t="str">
        <f t="shared" si="21"/>
        <v>AFF-HTT-R2-P1-0H_M10_1_2020y09m07d_11h19m.tif</v>
      </c>
      <c r="X203" t="str">
        <f t="shared" si="22"/>
        <v>C:\Users\arpit.tandon\Desktop\Images AFFFs\RUN1 HTT\Plate 1 - 0hour\AFF-HTT-R1-P1-0H_M10_1_2020y08m31d_11h01m.tif</v>
      </c>
      <c r="Y203" t="str">
        <f t="shared" si="23"/>
        <v>C:\Users\arpit.tandon\Desktop\Images AFFFs\RUN2 HTT\Plate 1 - 0hour\AFF-HTT-R2-P1-0H_M10_1_2020y09m07d_11h19m.tif</v>
      </c>
    </row>
    <row r="204" spans="1:25" x14ac:dyDescent="0.45">
      <c r="A204" t="s">
        <v>505</v>
      </c>
      <c r="B204" s="2" t="str">
        <f t="shared" si="18"/>
        <v>run1</v>
      </c>
      <c r="C204" s="2" t="str">
        <f t="shared" si="19"/>
        <v>run2</v>
      </c>
      <c r="D204" t="s">
        <v>262</v>
      </c>
      <c r="E204" s="10">
        <v>5.0144311638273606</v>
      </c>
      <c r="F204" s="1">
        <v>1.5747821069999829E-4</v>
      </c>
      <c r="G204" s="10">
        <f>VLOOKUP(A204,'[1]NTP Metadata'!$A$2:$U$2501,10,FALSE)</f>
        <v>5.0144311638273606</v>
      </c>
      <c r="H204">
        <v>1</v>
      </c>
      <c r="I204" t="s">
        <v>3</v>
      </c>
      <c r="J204" t="s">
        <v>1551</v>
      </c>
      <c r="K204" t="s">
        <v>1552</v>
      </c>
      <c r="L204" t="s">
        <v>244</v>
      </c>
      <c r="M204" t="s">
        <v>205</v>
      </c>
      <c r="N204">
        <v>16</v>
      </c>
      <c r="O204">
        <v>0</v>
      </c>
      <c r="P204">
        <v>5.6249999999999996E-4</v>
      </c>
      <c r="Q204">
        <v>2E-3</v>
      </c>
      <c r="R204">
        <v>16</v>
      </c>
      <c r="S204">
        <v>0</v>
      </c>
      <c r="T204">
        <v>1.25E-4</v>
      </c>
      <c r="U204">
        <v>1E-3</v>
      </c>
      <c r="V204" s="1" t="str">
        <f t="shared" si="20"/>
        <v>AFF-HTT-R1-P1-0H_M11_1_2020y08m31d_11h01m.tif</v>
      </c>
      <c r="W204" s="1" t="str">
        <f t="shared" si="21"/>
        <v>AFF-HTT-R2-P1-0H_M11_1_2020y09m07d_11h19m.tif</v>
      </c>
      <c r="X204" t="str">
        <f t="shared" si="22"/>
        <v>C:\Users\arpit.tandon\Desktop\Images AFFFs\RUN1 HTT\Plate 1 - 0hour\AFF-HTT-R1-P1-0H_M11_1_2020y08m31d_11h01m.tif</v>
      </c>
      <c r="Y204" t="str">
        <f t="shared" si="23"/>
        <v>C:\Users\arpit.tandon\Desktop\Images AFFFs\RUN2 HTT\Plate 1 - 0hour\AFF-HTT-R2-P1-0H_M11_1_2020y09m07d_11h19m.tif</v>
      </c>
    </row>
    <row r="205" spans="1:25" x14ac:dyDescent="0.45">
      <c r="A205" t="s">
        <v>506</v>
      </c>
      <c r="B205" s="2" t="str">
        <f t="shared" si="18"/>
        <v>run1</v>
      </c>
      <c r="C205" s="2" t="str">
        <f t="shared" si="19"/>
        <v>run2</v>
      </c>
      <c r="D205" t="s">
        <v>262</v>
      </c>
      <c r="E205" s="10">
        <v>5.0144311638273606</v>
      </c>
      <c r="F205" s="1">
        <v>1.5747821069999829E-4</v>
      </c>
      <c r="G205" s="10">
        <f>VLOOKUP(A205,'[1]NTP Metadata'!$A$2:$U$2501,10,FALSE)</f>
        <v>5.0144311638273606</v>
      </c>
      <c r="H205">
        <v>2</v>
      </c>
      <c r="I205" t="s">
        <v>3</v>
      </c>
      <c r="J205" t="s">
        <v>1551</v>
      </c>
      <c r="K205" t="s">
        <v>1552</v>
      </c>
      <c r="L205" t="s">
        <v>244</v>
      </c>
      <c r="M205" t="s">
        <v>206</v>
      </c>
      <c r="N205">
        <v>16</v>
      </c>
      <c r="O205">
        <v>0</v>
      </c>
      <c r="P205">
        <v>8.7500000000000002E-4</v>
      </c>
      <c r="Q205">
        <v>8.9999999999999993E-3</v>
      </c>
      <c r="R205">
        <v>16</v>
      </c>
      <c r="S205">
        <v>0</v>
      </c>
      <c r="T205">
        <v>3.7500000000000001E-4</v>
      </c>
      <c r="U205">
        <v>6.0000000000000001E-3</v>
      </c>
      <c r="V205" s="1" t="str">
        <f t="shared" si="20"/>
        <v>AFF-HTT-R1-P1-0H_M12_1_2020y08m31d_11h01m.tif</v>
      </c>
      <c r="W205" s="1" t="str">
        <f t="shared" si="21"/>
        <v>AFF-HTT-R2-P1-0H_M12_1_2020y09m07d_11h19m.tif</v>
      </c>
      <c r="X205" t="str">
        <f t="shared" si="22"/>
        <v>C:\Users\arpit.tandon\Desktop\Images AFFFs\RUN1 HTT\Plate 1 - 0hour\AFF-HTT-R1-P1-0H_M12_1_2020y08m31d_11h01m.tif</v>
      </c>
      <c r="Y205" t="str">
        <f t="shared" si="23"/>
        <v>C:\Users\arpit.tandon\Desktop\Images AFFFs\RUN2 HTT\Plate 1 - 0hour\AFF-HTT-R2-P1-0H_M12_1_2020y09m07d_11h19m.tif</v>
      </c>
    </row>
    <row r="206" spans="1:25" x14ac:dyDescent="0.45">
      <c r="A206" t="s">
        <v>507</v>
      </c>
      <c r="B206" s="2" t="str">
        <f t="shared" si="18"/>
        <v>run1</v>
      </c>
      <c r="C206" s="2" t="str">
        <f t="shared" si="19"/>
        <v>run2</v>
      </c>
      <c r="D206" t="s">
        <v>257</v>
      </c>
      <c r="E206" s="10">
        <v>0</v>
      </c>
      <c r="F206" s="10">
        <v>0</v>
      </c>
      <c r="G206" s="10">
        <f>VLOOKUP(A206,'[1]NTP Metadata'!$A$2:$U$2501,10,FALSE)</f>
        <v>0</v>
      </c>
      <c r="H206">
        <v>1</v>
      </c>
      <c r="I206" t="s">
        <v>3</v>
      </c>
      <c r="J206" t="s">
        <v>1551</v>
      </c>
      <c r="K206" t="s">
        <v>1552</v>
      </c>
      <c r="L206" t="s">
        <v>244</v>
      </c>
      <c r="M206" t="s">
        <v>207</v>
      </c>
      <c r="N206">
        <v>16</v>
      </c>
      <c r="O206">
        <v>0</v>
      </c>
      <c r="P206">
        <v>2.0625000000000001E-3</v>
      </c>
      <c r="Q206">
        <v>2.5000000000000001E-2</v>
      </c>
      <c r="R206">
        <v>16</v>
      </c>
      <c r="S206">
        <v>0</v>
      </c>
      <c r="T206">
        <v>1.875E-4</v>
      </c>
      <c r="U206">
        <v>2E-3</v>
      </c>
      <c r="V206" s="1" t="str">
        <f t="shared" si="20"/>
        <v>AFF-HTT-R1-P1-0H_M13_1_2020y08m31d_11h01m.tif</v>
      </c>
      <c r="W206" s="1" t="str">
        <f t="shared" si="21"/>
        <v>AFF-HTT-R2-P1-0H_M13_1_2020y09m07d_11h19m.tif</v>
      </c>
      <c r="X206" t="str">
        <f t="shared" si="22"/>
        <v>C:\Users\arpit.tandon\Desktop\Images AFFFs\RUN1 HTT\Plate 1 - 0hour\AFF-HTT-R1-P1-0H_M13_1_2020y08m31d_11h01m.tif</v>
      </c>
      <c r="Y206" t="str">
        <f t="shared" si="23"/>
        <v>C:\Users\arpit.tandon\Desktop\Images AFFFs\RUN2 HTT\Plate 1 - 0hour\AFF-HTT-R2-P1-0H_M13_1_2020y09m07d_11h19m.tif</v>
      </c>
    </row>
    <row r="207" spans="1:25" x14ac:dyDescent="0.45">
      <c r="A207" t="s">
        <v>508</v>
      </c>
      <c r="B207" s="2" t="str">
        <f t="shared" si="18"/>
        <v>run1</v>
      </c>
      <c r="C207" s="2" t="str">
        <f t="shared" si="19"/>
        <v>run2</v>
      </c>
      <c r="D207" t="s">
        <v>257</v>
      </c>
      <c r="E207" s="10">
        <v>0</v>
      </c>
      <c r="F207" s="10">
        <v>0</v>
      </c>
      <c r="G207" s="10">
        <f>VLOOKUP(A207,'[1]NTP Metadata'!$A$2:$U$2501,10,FALSE)</f>
        <v>0</v>
      </c>
      <c r="H207">
        <v>2</v>
      </c>
      <c r="I207" t="s">
        <v>3</v>
      </c>
      <c r="J207" t="s">
        <v>1551</v>
      </c>
      <c r="K207" t="s">
        <v>1552</v>
      </c>
      <c r="L207" t="s">
        <v>244</v>
      </c>
      <c r="M207" t="s">
        <v>208</v>
      </c>
      <c r="N207">
        <v>16</v>
      </c>
      <c r="O207">
        <v>0</v>
      </c>
      <c r="P207">
        <v>1.25E-4</v>
      </c>
      <c r="Q207">
        <v>1E-3</v>
      </c>
      <c r="R207">
        <v>16</v>
      </c>
      <c r="S207">
        <v>0</v>
      </c>
      <c r="T207">
        <v>0</v>
      </c>
      <c r="U207">
        <v>0</v>
      </c>
      <c r="V207" s="1" t="str">
        <f t="shared" si="20"/>
        <v>AFF-HTT-R1-P1-0H_M14_1_2020y08m31d_11h01m.tif</v>
      </c>
      <c r="W207" s="1" t="str">
        <f t="shared" si="21"/>
        <v>AFF-HTT-R2-P1-0H_M14_1_2020y09m07d_11h19m.tif</v>
      </c>
      <c r="X207" t="str">
        <f t="shared" si="22"/>
        <v>C:\Users\arpit.tandon\Desktop\Images AFFFs\RUN1 HTT\Plate 1 - 0hour\AFF-HTT-R1-P1-0H_M14_1_2020y08m31d_11h01m.tif</v>
      </c>
      <c r="Y207" t="str">
        <f t="shared" si="23"/>
        <v>C:\Users\arpit.tandon\Desktop\Images AFFFs\RUN2 HTT\Plate 1 - 0hour\AFF-HTT-R2-P1-0H_M14_1_2020y09m07d_11h19m.tif</v>
      </c>
    </row>
    <row r="208" spans="1:25" x14ac:dyDescent="0.45">
      <c r="A208" t="s">
        <v>509</v>
      </c>
      <c r="B208" s="2" t="str">
        <f t="shared" si="18"/>
        <v>run1</v>
      </c>
      <c r="C208" s="2" t="str">
        <f t="shared" si="19"/>
        <v>run2</v>
      </c>
      <c r="D208" t="s">
        <v>262</v>
      </c>
      <c r="E208" s="10">
        <v>1.5868453050086584</v>
      </c>
      <c r="F208" s="1">
        <v>4.9834876803796924E-5</v>
      </c>
      <c r="G208" s="10">
        <f>VLOOKUP(A208,'[1]NTP Metadata'!$A$2:$U$2501,10,FALSE)</f>
        <v>1.5868453050086584</v>
      </c>
      <c r="H208">
        <v>1</v>
      </c>
      <c r="I208" t="s">
        <v>3</v>
      </c>
      <c r="J208" t="s">
        <v>1551</v>
      </c>
      <c r="K208" t="s">
        <v>1552</v>
      </c>
      <c r="L208" t="s">
        <v>244</v>
      </c>
      <c r="M208" t="s">
        <v>209</v>
      </c>
      <c r="N208">
        <v>16</v>
      </c>
      <c r="O208">
        <v>0</v>
      </c>
      <c r="P208">
        <v>2E-3</v>
      </c>
      <c r="Q208">
        <v>0.01</v>
      </c>
      <c r="R208">
        <v>16</v>
      </c>
      <c r="S208">
        <v>0</v>
      </c>
      <c r="T208">
        <v>6.2500000000000001E-5</v>
      </c>
      <c r="U208">
        <v>1E-3</v>
      </c>
      <c r="V208" s="1" t="str">
        <f t="shared" si="20"/>
        <v>AFF-HTT-R1-P1-0H_M15_1_2020y08m31d_11h01m.tif</v>
      </c>
      <c r="W208" s="1" t="str">
        <f t="shared" si="21"/>
        <v>AFF-HTT-R2-P1-0H_M15_1_2020y09m07d_11h19m.tif</v>
      </c>
      <c r="X208" t="str">
        <f t="shared" si="22"/>
        <v>C:\Users\arpit.tandon\Desktop\Images AFFFs\RUN1 HTT\Plate 1 - 0hour\AFF-HTT-R1-P1-0H_M15_1_2020y08m31d_11h01m.tif</v>
      </c>
      <c r="Y208" t="str">
        <f t="shared" si="23"/>
        <v>C:\Users\arpit.tandon\Desktop\Images AFFFs\RUN2 HTT\Plate 1 - 0hour\AFF-HTT-R2-P1-0H_M15_1_2020y09m07d_11h19m.tif</v>
      </c>
    </row>
    <row r="209" spans="1:25" x14ac:dyDescent="0.45">
      <c r="A209" t="s">
        <v>510</v>
      </c>
      <c r="B209" s="2" t="str">
        <f t="shared" si="18"/>
        <v>run1</v>
      </c>
      <c r="C209" s="2" t="str">
        <f t="shared" si="19"/>
        <v>run2</v>
      </c>
      <c r="D209" t="s">
        <v>262</v>
      </c>
      <c r="E209" s="10">
        <v>1.5868453050086584</v>
      </c>
      <c r="F209" s="1">
        <v>4.9834876803796924E-5</v>
      </c>
      <c r="G209" s="10">
        <f>VLOOKUP(A209,'[1]NTP Metadata'!$A$2:$U$2501,10,FALSE)</f>
        <v>1.5868453050086584</v>
      </c>
      <c r="H209">
        <v>2</v>
      </c>
      <c r="I209" t="s">
        <v>3</v>
      </c>
      <c r="J209" t="s">
        <v>1551</v>
      </c>
      <c r="K209" t="s">
        <v>1552</v>
      </c>
      <c r="L209" t="s">
        <v>244</v>
      </c>
      <c r="M209" t="s">
        <v>210</v>
      </c>
      <c r="N209">
        <v>16</v>
      </c>
      <c r="O209">
        <v>0</v>
      </c>
      <c r="P209">
        <v>2.6249999999999902E-3</v>
      </c>
      <c r="Q209">
        <v>3.5999999999999997E-2</v>
      </c>
      <c r="R209">
        <v>16</v>
      </c>
      <c r="S209">
        <v>0</v>
      </c>
      <c r="T209">
        <v>5.6249999999999996E-4</v>
      </c>
      <c r="U209">
        <v>7.0000000000000001E-3</v>
      </c>
      <c r="V209" s="1" t="str">
        <f t="shared" si="20"/>
        <v>AFF-HTT-R1-P1-0H_M16_1_2020y08m31d_11h01m.tif</v>
      </c>
      <c r="W209" s="1" t="str">
        <f t="shared" si="21"/>
        <v>AFF-HTT-R2-P1-0H_M16_1_2020y09m07d_11h19m.tif</v>
      </c>
      <c r="X209" t="str">
        <f t="shared" si="22"/>
        <v>C:\Users\arpit.tandon\Desktop\Images AFFFs\RUN1 HTT\Plate 1 - 0hour\AFF-HTT-R1-P1-0H_M16_1_2020y08m31d_11h01m.tif</v>
      </c>
      <c r="Y209" t="str">
        <f t="shared" si="23"/>
        <v>C:\Users\arpit.tandon\Desktop\Images AFFFs\RUN2 HTT\Plate 1 - 0hour\AFF-HTT-R2-P1-0H_M16_1_2020y09m07d_11h19m.tif</v>
      </c>
    </row>
    <row r="210" spans="1:25" x14ac:dyDescent="0.45">
      <c r="A210" t="s">
        <v>511</v>
      </c>
      <c r="B210" s="2" t="str">
        <f t="shared" si="18"/>
        <v>run1</v>
      </c>
      <c r="C210" s="2" t="str">
        <f t="shared" si="19"/>
        <v>run2</v>
      </c>
      <c r="D210" t="s">
        <v>262</v>
      </c>
      <c r="E210" s="10">
        <v>0.50216623576223363</v>
      </c>
      <c r="F210" s="1">
        <v>1.5770530634112947E-5</v>
      </c>
      <c r="G210" s="10">
        <f>VLOOKUP(A210,'[1]NTP Metadata'!$A$2:$U$2501,10,FALSE)</f>
        <v>0.50216623576223363</v>
      </c>
      <c r="H210">
        <v>1</v>
      </c>
      <c r="I210" t="s">
        <v>3</v>
      </c>
      <c r="J210" t="s">
        <v>1551</v>
      </c>
      <c r="K210" t="s">
        <v>1552</v>
      </c>
      <c r="L210" t="s">
        <v>244</v>
      </c>
      <c r="M210" t="s">
        <v>211</v>
      </c>
      <c r="N210">
        <v>16</v>
      </c>
      <c r="O210">
        <v>0</v>
      </c>
      <c r="P210">
        <v>2E-3</v>
      </c>
      <c r="Q210">
        <v>0.02</v>
      </c>
      <c r="R210">
        <v>16</v>
      </c>
      <c r="S210">
        <v>0</v>
      </c>
      <c r="T210">
        <v>6.2500000000000001E-5</v>
      </c>
      <c r="U210">
        <v>1E-3</v>
      </c>
      <c r="V210" s="1" t="str">
        <f t="shared" si="20"/>
        <v>AFF-HTT-R1-P1-0H_M17_1_2020y08m31d_11h01m.tif</v>
      </c>
      <c r="W210" s="1" t="str">
        <f t="shared" si="21"/>
        <v>AFF-HTT-R2-P1-0H_M17_1_2020y09m07d_11h19m.tif</v>
      </c>
      <c r="X210" t="str">
        <f t="shared" si="22"/>
        <v>C:\Users\arpit.tandon\Desktop\Images AFFFs\RUN1 HTT\Plate 1 - 0hour\AFF-HTT-R1-P1-0H_M17_1_2020y08m31d_11h01m.tif</v>
      </c>
      <c r="Y210" t="str">
        <f t="shared" si="23"/>
        <v>C:\Users\arpit.tandon\Desktop\Images AFFFs\RUN2 HTT\Plate 1 - 0hour\AFF-HTT-R2-P1-0H_M17_1_2020y09m07d_11h19m.tif</v>
      </c>
    </row>
    <row r="211" spans="1:25" x14ac:dyDescent="0.45">
      <c r="A211" t="s">
        <v>512</v>
      </c>
      <c r="B211" s="2" t="str">
        <f t="shared" si="18"/>
        <v>run1</v>
      </c>
      <c r="C211" s="2" t="str">
        <f t="shared" si="19"/>
        <v>run2</v>
      </c>
      <c r="D211" t="s">
        <v>262</v>
      </c>
      <c r="E211" s="10">
        <v>0.50216623576223363</v>
      </c>
      <c r="F211" s="1">
        <v>1.5770530634112947E-5</v>
      </c>
      <c r="G211" s="10">
        <f>VLOOKUP(A211,'[1]NTP Metadata'!$A$2:$U$2501,10,FALSE)</f>
        <v>0.50216623576223363</v>
      </c>
      <c r="H211">
        <v>2</v>
      </c>
      <c r="I211" t="s">
        <v>3</v>
      </c>
      <c r="J211" t="s">
        <v>1551</v>
      </c>
      <c r="K211" t="s">
        <v>1552</v>
      </c>
      <c r="L211" t="s">
        <v>244</v>
      </c>
      <c r="M211" t="s">
        <v>212</v>
      </c>
      <c r="N211">
        <v>16</v>
      </c>
      <c r="O211">
        <v>0</v>
      </c>
      <c r="P211">
        <v>6.2500000000000001E-4</v>
      </c>
      <c r="Q211">
        <v>6.0000000000000001E-3</v>
      </c>
      <c r="R211">
        <v>16</v>
      </c>
      <c r="S211">
        <v>0</v>
      </c>
      <c r="T211">
        <v>6.2500000000000001E-5</v>
      </c>
      <c r="U211">
        <v>1E-3</v>
      </c>
      <c r="V211" s="1" t="str">
        <f t="shared" si="20"/>
        <v>AFF-HTT-R1-P1-0H_M18_1_2020y08m31d_11h01m.tif</v>
      </c>
      <c r="W211" s="1" t="str">
        <f t="shared" si="21"/>
        <v>AFF-HTT-R2-P1-0H_M18_1_2020y09m07d_11h19m.tif</v>
      </c>
      <c r="X211" t="str">
        <f t="shared" si="22"/>
        <v>C:\Users\arpit.tandon\Desktop\Images AFFFs\RUN1 HTT\Plate 1 - 0hour\AFF-HTT-R1-P1-0H_M18_1_2020y08m31d_11h01m.tif</v>
      </c>
      <c r="Y211" t="str">
        <f t="shared" si="23"/>
        <v>C:\Users\arpit.tandon\Desktop\Images AFFFs\RUN2 HTT\Plate 1 - 0hour\AFF-HTT-R2-P1-0H_M18_1_2020y09m07d_11h19m.tif</v>
      </c>
    </row>
    <row r="212" spans="1:25" x14ac:dyDescent="0.45">
      <c r="A212" t="s">
        <v>513</v>
      </c>
      <c r="B212" s="2" t="str">
        <f t="shared" si="18"/>
        <v>run1</v>
      </c>
      <c r="C212" s="2" t="str">
        <f t="shared" si="19"/>
        <v>run2</v>
      </c>
      <c r="D212" t="s">
        <v>262</v>
      </c>
      <c r="E212" s="10">
        <v>0.15891336574754228</v>
      </c>
      <c r="F212" s="1">
        <v>4.990674251301566E-6</v>
      </c>
      <c r="G212" s="10">
        <f>VLOOKUP(A212,'[1]NTP Metadata'!$A$2:$U$2501,10,FALSE)</f>
        <v>0.15891336574754228</v>
      </c>
      <c r="H212">
        <v>1</v>
      </c>
      <c r="I212" t="s">
        <v>3</v>
      </c>
      <c r="J212" t="s">
        <v>1551</v>
      </c>
      <c r="K212" t="s">
        <v>1552</v>
      </c>
      <c r="L212" t="s">
        <v>244</v>
      </c>
      <c r="M212" t="s">
        <v>213</v>
      </c>
      <c r="N212">
        <v>16</v>
      </c>
      <c r="O212">
        <v>0</v>
      </c>
      <c r="P212">
        <v>1.1249999999999999E-3</v>
      </c>
      <c r="Q212">
        <v>5.0000000000000001E-3</v>
      </c>
      <c r="R212">
        <v>16</v>
      </c>
      <c r="S212">
        <v>0</v>
      </c>
      <c r="T212">
        <v>6.2500000000000001E-5</v>
      </c>
      <c r="U212">
        <v>1E-3</v>
      </c>
      <c r="V212" s="1" t="str">
        <f t="shared" si="20"/>
        <v>AFF-HTT-R1-P1-0H_M19_1_2020y08m31d_11h01m.tif</v>
      </c>
      <c r="W212" s="1" t="str">
        <f t="shared" si="21"/>
        <v>AFF-HTT-R2-P1-0H_M19_1_2020y09m07d_11h19m.tif</v>
      </c>
      <c r="X212" t="str">
        <f t="shared" si="22"/>
        <v>C:\Users\arpit.tandon\Desktop\Images AFFFs\RUN1 HTT\Plate 1 - 0hour\AFF-HTT-R1-P1-0H_M19_1_2020y08m31d_11h01m.tif</v>
      </c>
      <c r="Y212" t="str">
        <f t="shared" si="23"/>
        <v>C:\Users\arpit.tandon\Desktop\Images AFFFs\RUN2 HTT\Plate 1 - 0hour\AFF-HTT-R2-P1-0H_M19_1_2020y09m07d_11h19m.tif</v>
      </c>
    </row>
    <row r="213" spans="1:25" x14ac:dyDescent="0.45">
      <c r="A213" t="s">
        <v>514</v>
      </c>
      <c r="B213" s="2" t="str">
        <f t="shared" si="18"/>
        <v>run1</v>
      </c>
      <c r="C213" s="2" t="str">
        <f t="shared" si="19"/>
        <v>run2</v>
      </c>
      <c r="D213" t="s">
        <v>262</v>
      </c>
      <c r="E213" s="10">
        <v>0.15891336574754228</v>
      </c>
      <c r="F213" s="1">
        <v>4.990674251301566E-6</v>
      </c>
      <c r="G213" s="10">
        <f>VLOOKUP(A213,'[1]NTP Metadata'!$A$2:$U$2501,10,FALSE)</f>
        <v>0.15891336574754228</v>
      </c>
      <c r="H213">
        <v>2</v>
      </c>
      <c r="I213" t="s">
        <v>3</v>
      </c>
      <c r="J213" t="s">
        <v>1551</v>
      </c>
      <c r="K213" t="s">
        <v>1552</v>
      </c>
      <c r="L213" t="s">
        <v>244</v>
      </c>
      <c r="M213" t="s">
        <v>214</v>
      </c>
      <c r="N213">
        <v>16</v>
      </c>
      <c r="O213">
        <v>0</v>
      </c>
      <c r="P213">
        <v>5.0000000000000001E-4</v>
      </c>
      <c r="Q213">
        <v>2E-3</v>
      </c>
      <c r="R213">
        <v>16</v>
      </c>
      <c r="S213">
        <v>0</v>
      </c>
      <c r="T213">
        <v>0</v>
      </c>
      <c r="U213">
        <v>0</v>
      </c>
      <c r="V213" s="1" t="str">
        <f t="shared" si="20"/>
        <v>AFF-HTT-R1-P1-0H_M20_1_2020y08m31d_11h01m.tif</v>
      </c>
      <c r="W213" s="1" t="str">
        <f t="shared" si="21"/>
        <v>AFF-HTT-R2-P1-0H_M20_1_2020y09m07d_11h19m.tif</v>
      </c>
      <c r="X213" t="str">
        <f t="shared" si="22"/>
        <v>C:\Users\arpit.tandon\Desktop\Images AFFFs\RUN1 HTT\Plate 1 - 0hour\AFF-HTT-R1-P1-0H_M20_1_2020y08m31d_11h01m.tif</v>
      </c>
      <c r="Y213" t="str">
        <f t="shared" si="23"/>
        <v>C:\Users\arpit.tandon\Desktop\Images AFFFs\RUN2 HTT\Plate 1 - 0hour\AFF-HTT-R2-P1-0H_M20_1_2020y09m07d_11h19m.tif</v>
      </c>
    </row>
    <row r="214" spans="1:25" x14ac:dyDescent="0.45">
      <c r="A214" t="s">
        <v>515</v>
      </c>
      <c r="B214" s="2" t="str">
        <f t="shared" si="18"/>
        <v>run1</v>
      </c>
      <c r="C214" s="2" t="str">
        <f t="shared" si="19"/>
        <v>run2</v>
      </c>
      <c r="D214" t="s">
        <v>262</v>
      </c>
      <c r="E214" s="10">
        <v>5.0289039793526037E-2</v>
      </c>
      <c r="F214" s="1">
        <v>1.5793272947156852E-6</v>
      </c>
      <c r="G214" s="10">
        <f>VLOOKUP(A214,'[1]NTP Metadata'!$A$2:$U$2501,10,FALSE)</f>
        <v>5.0289039793526037E-2</v>
      </c>
      <c r="H214">
        <v>1</v>
      </c>
      <c r="I214" t="s">
        <v>3</v>
      </c>
      <c r="J214" t="s">
        <v>1551</v>
      </c>
      <c r="K214" t="s">
        <v>1552</v>
      </c>
      <c r="L214" t="s">
        <v>244</v>
      </c>
      <c r="M214" t="s">
        <v>215</v>
      </c>
      <c r="N214">
        <v>16</v>
      </c>
      <c r="O214">
        <v>0</v>
      </c>
      <c r="P214">
        <v>1.9375E-3</v>
      </c>
      <c r="Q214">
        <v>1.4999999999999999E-2</v>
      </c>
      <c r="R214">
        <v>16</v>
      </c>
      <c r="S214">
        <v>0</v>
      </c>
      <c r="T214">
        <v>1.25E-4</v>
      </c>
      <c r="U214">
        <v>1E-3</v>
      </c>
      <c r="V214" s="1" t="str">
        <f t="shared" si="20"/>
        <v>AFF-HTT-R1-P1-0H_M21_1_2020y08m31d_11h01m.tif</v>
      </c>
      <c r="W214" s="1" t="str">
        <f t="shared" si="21"/>
        <v>AFF-HTT-R2-P1-0H_M21_1_2020y09m07d_11h19m.tif</v>
      </c>
      <c r="X214" t="str">
        <f t="shared" si="22"/>
        <v>C:\Users\arpit.tandon\Desktop\Images AFFFs\RUN1 HTT\Plate 1 - 0hour\AFF-HTT-R1-P1-0H_M21_1_2020y08m31d_11h01m.tif</v>
      </c>
      <c r="Y214" t="str">
        <f t="shared" si="23"/>
        <v>C:\Users\arpit.tandon\Desktop\Images AFFFs\RUN2 HTT\Plate 1 - 0hour\AFF-HTT-R2-P1-0H_M21_1_2020y09m07d_11h19m.tif</v>
      </c>
    </row>
    <row r="215" spans="1:25" x14ac:dyDescent="0.45">
      <c r="A215" t="s">
        <v>516</v>
      </c>
      <c r="B215" s="2" t="str">
        <f t="shared" si="18"/>
        <v>run1</v>
      </c>
      <c r="C215" s="2" t="str">
        <f t="shared" si="19"/>
        <v>run2</v>
      </c>
      <c r="D215" t="s">
        <v>262</v>
      </c>
      <c r="E215" s="10">
        <v>5.0289039793526037E-2</v>
      </c>
      <c r="F215" s="1">
        <v>1.5793272947156852E-6</v>
      </c>
      <c r="G215" s="10">
        <f>VLOOKUP(A215,'[1]NTP Metadata'!$A$2:$U$2501,10,FALSE)</f>
        <v>5.0289039793526037E-2</v>
      </c>
      <c r="H215">
        <v>2</v>
      </c>
      <c r="I215" t="s">
        <v>3</v>
      </c>
      <c r="J215" t="s">
        <v>1551</v>
      </c>
      <c r="K215" t="s">
        <v>1552</v>
      </c>
      <c r="L215" t="s">
        <v>244</v>
      </c>
      <c r="M215" t="s">
        <v>216</v>
      </c>
      <c r="N215">
        <v>16</v>
      </c>
      <c r="O215">
        <v>0</v>
      </c>
      <c r="P215">
        <v>9.3749999999999997E-4</v>
      </c>
      <c r="Q215">
        <v>6.0000000000000001E-3</v>
      </c>
      <c r="R215">
        <v>16</v>
      </c>
      <c r="S215">
        <v>0</v>
      </c>
      <c r="T215">
        <v>6.2500000000000001E-5</v>
      </c>
      <c r="U215">
        <v>1E-3</v>
      </c>
      <c r="V215" s="1" t="str">
        <f t="shared" si="20"/>
        <v>AFF-HTT-R1-P1-0H_M22_1_2020y08m31d_11h01m.tif</v>
      </c>
      <c r="W215" s="1" t="str">
        <f t="shared" si="21"/>
        <v>AFF-HTT-R2-P1-0H_M22_1_2020y09m07d_11h19m.tif</v>
      </c>
      <c r="X215" t="str">
        <f t="shared" si="22"/>
        <v>C:\Users\arpit.tandon\Desktop\Images AFFFs\RUN1 HTT\Plate 1 - 0hour\AFF-HTT-R1-P1-0H_M22_1_2020y08m31d_11h01m.tif</v>
      </c>
      <c r="Y215" t="str">
        <f t="shared" si="23"/>
        <v>C:\Users\arpit.tandon\Desktop\Images AFFFs\RUN2 HTT\Plate 1 - 0hour\AFF-HTT-R2-P1-0H_M22_1_2020y09m07d_11h19m.tif</v>
      </c>
    </row>
    <row r="216" spans="1:25" x14ac:dyDescent="0.45">
      <c r="A216" t="s">
        <v>517</v>
      </c>
      <c r="B216" s="2" t="str">
        <f t="shared" si="18"/>
        <v>run1</v>
      </c>
      <c r="C216" s="2" t="str">
        <f t="shared" si="19"/>
        <v>run2</v>
      </c>
      <c r="D216" t="s">
        <v>262</v>
      </c>
      <c r="E216" s="10">
        <v>500</v>
      </c>
      <c r="F216" s="1">
        <v>1.5702500000000001E-2</v>
      </c>
      <c r="G216" s="10">
        <f>VLOOKUP(A216,'[1]NTP Metadata'!$A$2:$U$2501,10,FALSE)</f>
        <v>500</v>
      </c>
      <c r="H216">
        <v>1</v>
      </c>
      <c r="I216" t="s">
        <v>3</v>
      </c>
      <c r="J216" t="s">
        <v>1551</v>
      </c>
      <c r="K216" t="s">
        <v>1552</v>
      </c>
      <c r="L216" t="s">
        <v>244</v>
      </c>
      <c r="M216" t="s">
        <v>217</v>
      </c>
      <c r="N216">
        <v>16</v>
      </c>
      <c r="O216">
        <v>0</v>
      </c>
      <c r="P216">
        <v>3.7500000000000001E-4</v>
      </c>
      <c r="Q216">
        <v>2E-3</v>
      </c>
      <c r="R216">
        <v>16</v>
      </c>
      <c r="S216">
        <v>0</v>
      </c>
      <c r="T216">
        <v>6.2500000000000001E-5</v>
      </c>
      <c r="U216">
        <v>1E-3</v>
      </c>
      <c r="V216" s="1" t="str">
        <f t="shared" si="20"/>
        <v>AFF-HTT-R1-P1-0H_M3_1_2020y08m31d_11h01m.tif</v>
      </c>
      <c r="W216" s="1" t="str">
        <f t="shared" si="21"/>
        <v>AFF-HTT-R2-P1-0H_M3_1_2020y09m07d_11h19m.tif</v>
      </c>
      <c r="X216" t="str">
        <f t="shared" si="22"/>
        <v>C:\Users\arpit.tandon\Desktop\Images AFFFs\RUN1 HTT\Plate 1 - 0hour\AFF-HTT-R1-P1-0H_M3_1_2020y08m31d_11h01m.tif</v>
      </c>
      <c r="Y216" t="str">
        <f t="shared" si="23"/>
        <v>C:\Users\arpit.tandon\Desktop\Images AFFFs\RUN2 HTT\Plate 1 - 0hour\AFF-HTT-R2-P1-0H_M3_1_2020y09m07d_11h19m.tif</v>
      </c>
    </row>
    <row r="217" spans="1:25" x14ac:dyDescent="0.45">
      <c r="A217" t="s">
        <v>518</v>
      </c>
      <c r="B217" s="2" t="str">
        <f t="shared" si="18"/>
        <v>run1</v>
      </c>
      <c r="C217" s="2" t="str">
        <f t="shared" si="19"/>
        <v>run2</v>
      </c>
      <c r="D217" t="s">
        <v>262</v>
      </c>
      <c r="E217" s="10">
        <v>500</v>
      </c>
      <c r="F217" s="1">
        <v>1.5702500000000001E-2</v>
      </c>
      <c r="G217" s="10">
        <f>VLOOKUP(A217,'[1]NTP Metadata'!$A$2:$U$2501,10,FALSE)</f>
        <v>500</v>
      </c>
      <c r="H217">
        <v>2</v>
      </c>
      <c r="I217" t="s">
        <v>3</v>
      </c>
      <c r="J217" t="s">
        <v>1551</v>
      </c>
      <c r="K217" t="s">
        <v>1552</v>
      </c>
      <c r="L217" t="s">
        <v>244</v>
      </c>
      <c r="M217" t="s">
        <v>218</v>
      </c>
      <c r="N217">
        <v>16</v>
      </c>
      <c r="O217">
        <v>0</v>
      </c>
      <c r="P217">
        <v>5.0000000000000001E-4</v>
      </c>
      <c r="Q217">
        <v>3.0000000000000001E-3</v>
      </c>
      <c r="R217">
        <v>16</v>
      </c>
      <c r="S217">
        <v>0</v>
      </c>
      <c r="T217">
        <v>0</v>
      </c>
      <c r="U217">
        <v>0</v>
      </c>
      <c r="V217" s="1" t="str">
        <f t="shared" si="20"/>
        <v>AFF-HTT-R1-P1-0H_M4_1_2020y08m31d_11h01m.tif</v>
      </c>
      <c r="W217" s="1" t="str">
        <f t="shared" si="21"/>
        <v>AFF-HTT-R2-P1-0H_M4_1_2020y09m07d_11h19m.tif</v>
      </c>
      <c r="X217" t="str">
        <f t="shared" si="22"/>
        <v>C:\Users\arpit.tandon\Desktop\Images AFFFs\RUN1 HTT\Plate 1 - 0hour\AFF-HTT-R1-P1-0H_M4_1_2020y08m31d_11h01m.tif</v>
      </c>
      <c r="Y217" t="str">
        <f t="shared" si="23"/>
        <v>C:\Users\arpit.tandon\Desktop\Images AFFFs\RUN2 HTT\Plate 1 - 0hour\AFF-HTT-R2-P1-0H_M4_1_2020y09m07d_11h19m.tif</v>
      </c>
    </row>
    <row r="218" spans="1:25" x14ac:dyDescent="0.45">
      <c r="A218" t="s">
        <v>519</v>
      </c>
      <c r="B218" s="2" t="str">
        <f t="shared" si="18"/>
        <v>run1</v>
      </c>
      <c r="C218" s="2" t="str">
        <f t="shared" si="19"/>
        <v>run2</v>
      </c>
      <c r="D218" t="s">
        <v>262</v>
      </c>
      <c r="E218" s="10">
        <v>158.22784810126581</v>
      </c>
      <c r="F218" s="1">
        <v>4.9691455696202532E-3</v>
      </c>
      <c r="G218" s="10">
        <f>VLOOKUP(A218,'[1]NTP Metadata'!$A$2:$U$2501,10,FALSE)</f>
        <v>158.22784810126581</v>
      </c>
      <c r="H218">
        <v>1</v>
      </c>
      <c r="I218" t="s">
        <v>3</v>
      </c>
      <c r="J218" t="s">
        <v>1551</v>
      </c>
      <c r="K218" t="s">
        <v>1552</v>
      </c>
      <c r="L218" t="s">
        <v>244</v>
      </c>
      <c r="M218" t="s">
        <v>219</v>
      </c>
      <c r="N218">
        <v>16</v>
      </c>
      <c r="O218">
        <v>0</v>
      </c>
      <c r="P218">
        <v>6.8749999999999996E-4</v>
      </c>
      <c r="Q218">
        <v>6.0000000000000001E-3</v>
      </c>
      <c r="R218">
        <v>16</v>
      </c>
      <c r="S218">
        <v>0</v>
      </c>
      <c r="T218">
        <v>6.2500000000000001E-5</v>
      </c>
      <c r="U218">
        <v>1E-3</v>
      </c>
      <c r="V218" s="1" t="str">
        <f t="shared" si="20"/>
        <v>AFF-HTT-R1-P1-0H_M5_1_2020y08m31d_11h01m.tif</v>
      </c>
      <c r="W218" s="1" t="str">
        <f t="shared" si="21"/>
        <v>AFF-HTT-R2-P1-0H_M5_1_2020y09m07d_11h19m.tif</v>
      </c>
      <c r="X218" t="str">
        <f t="shared" si="22"/>
        <v>C:\Users\arpit.tandon\Desktop\Images AFFFs\RUN1 HTT\Plate 1 - 0hour\AFF-HTT-R1-P1-0H_M5_1_2020y08m31d_11h01m.tif</v>
      </c>
      <c r="Y218" t="str">
        <f t="shared" si="23"/>
        <v>C:\Users\arpit.tandon\Desktop\Images AFFFs\RUN2 HTT\Plate 1 - 0hour\AFF-HTT-R2-P1-0H_M5_1_2020y09m07d_11h19m.tif</v>
      </c>
    </row>
    <row r="219" spans="1:25" x14ac:dyDescent="0.45">
      <c r="A219" t="s">
        <v>520</v>
      </c>
      <c r="B219" s="2" t="str">
        <f t="shared" si="18"/>
        <v>run1</v>
      </c>
      <c r="C219" s="2" t="str">
        <f t="shared" si="19"/>
        <v>run2</v>
      </c>
      <c r="D219" t="s">
        <v>262</v>
      </c>
      <c r="E219" s="10">
        <v>158.22784810126581</v>
      </c>
      <c r="F219" s="1">
        <v>4.9691455696202532E-3</v>
      </c>
      <c r="G219" s="10">
        <f>VLOOKUP(A219,'[1]NTP Metadata'!$A$2:$U$2501,10,FALSE)</f>
        <v>158.22784810126581</v>
      </c>
      <c r="H219">
        <v>2</v>
      </c>
      <c r="I219" t="s">
        <v>3</v>
      </c>
      <c r="J219" t="s">
        <v>1551</v>
      </c>
      <c r="K219" t="s">
        <v>1552</v>
      </c>
      <c r="L219" t="s">
        <v>244</v>
      </c>
      <c r="M219" t="s">
        <v>220</v>
      </c>
      <c r="N219">
        <v>16</v>
      </c>
      <c r="O219">
        <v>0</v>
      </c>
      <c r="P219">
        <v>5.6249999999999996E-4</v>
      </c>
      <c r="Q219">
        <v>3.0000000000000001E-3</v>
      </c>
      <c r="R219">
        <v>16</v>
      </c>
      <c r="S219">
        <v>0</v>
      </c>
      <c r="T219">
        <v>1.25E-4</v>
      </c>
      <c r="U219">
        <v>1E-3</v>
      </c>
      <c r="V219" s="1" t="str">
        <f t="shared" si="20"/>
        <v>AFF-HTT-R1-P1-0H_M6_1_2020y08m31d_11h01m.tif</v>
      </c>
      <c r="W219" s="1" t="str">
        <f t="shared" si="21"/>
        <v>AFF-HTT-R2-P1-0H_M6_1_2020y09m07d_11h19m.tif</v>
      </c>
      <c r="X219" t="str">
        <f t="shared" si="22"/>
        <v>C:\Users\arpit.tandon\Desktop\Images AFFFs\RUN1 HTT\Plate 1 - 0hour\AFF-HTT-R1-P1-0H_M6_1_2020y08m31d_11h01m.tif</v>
      </c>
      <c r="Y219" t="str">
        <f t="shared" si="23"/>
        <v>C:\Users\arpit.tandon\Desktop\Images AFFFs\RUN2 HTT\Plate 1 - 0hour\AFF-HTT-R2-P1-0H_M6_1_2020y09m07d_11h19m.tif</v>
      </c>
    </row>
    <row r="220" spans="1:25" x14ac:dyDescent="0.45">
      <c r="A220" t="s">
        <v>521</v>
      </c>
      <c r="B220" s="2" t="str">
        <f t="shared" si="18"/>
        <v>run1</v>
      </c>
      <c r="C220" s="2" t="str">
        <f t="shared" si="19"/>
        <v>run2</v>
      </c>
      <c r="D220" t="s">
        <v>262</v>
      </c>
      <c r="E220" s="10">
        <v>50.072103829514496</v>
      </c>
      <c r="F220" s="1">
        <v>1.5725144207659031E-3</v>
      </c>
      <c r="G220" s="10">
        <f>VLOOKUP(A220,'[1]NTP Metadata'!$A$2:$U$2501,10,FALSE)</f>
        <v>50.072103829514496</v>
      </c>
      <c r="H220">
        <v>1</v>
      </c>
      <c r="I220" t="s">
        <v>3</v>
      </c>
      <c r="J220" t="s">
        <v>1551</v>
      </c>
      <c r="K220" t="s">
        <v>1552</v>
      </c>
      <c r="L220" t="s">
        <v>244</v>
      </c>
      <c r="M220" t="s">
        <v>221</v>
      </c>
      <c r="N220">
        <v>16</v>
      </c>
      <c r="O220">
        <v>0</v>
      </c>
      <c r="P220">
        <v>1.0625000000000001E-3</v>
      </c>
      <c r="Q220">
        <v>3.0000000000000001E-3</v>
      </c>
      <c r="R220">
        <v>16</v>
      </c>
      <c r="S220">
        <v>0</v>
      </c>
      <c r="T220">
        <v>6.2500000000000001E-5</v>
      </c>
      <c r="U220">
        <v>1E-3</v>
      </c>
      <c r="V220" s="1" t="str">
        <f t="shared" si="20"/>
        <v>AFF-HTT-R1-P1-0H_M7_1_2020y08m31d_11h01m.tif</v>
      </c>
      <c r="W220" s="1" t="str">
        <f t="shared" si="21"/>
        <v>AFF-HTT-R2-P1-0H_M7_1_2020y09m07d_11h19m.tif</v>
      </c>
      <c r="X220" t="str">
        <f t="shared" si="22"/>
        <v>C:\Users\arpit.tandon\Desktop\Images AFFFs\RUN1 HTT\Plate 1 - 0hour\AFF-HTT-R1-P1-0H_M7_1_2020y08m31d_11h01m.tif</v>
      </c>
      <c r="Y220" t="str">
        <f t="shared" si="23"/>
        <v>C:\Users\arpit.tandon\Desktop\Images AFFFs\RUN2 HTT\Plate 1 - 0hour\AFF-HTT-R2-P1-0H_M7_1_2020y09m07d_11h19m.tif</v>
      </c>
    </row>
    <row r="221" spans="1:25" x14ac:dyDescent="0.45">
      <c r="A221" t="s">
        <v>522</v>
      </c>
      <c r="B221" s="2" t="str">
        <f t="shared" si="18"/>
        <v>run1</v>
      </c>
      <c r="C221" s="2" t="str">
        <f t="shared" si="19"/>
        <v>run2</v>
      </c>
      <c r="D221" t="s">
        <v>262</v>
      </c>
      <c r="E221" s="10">
        <v>50.072103829514496</v>
      </c>
      <c r="F221" s="1">
        <v>1.5725144207659031E-3</v>
      </c>
      <c r="G221" s="10">
        <f>VLOOKUP(A221,'[1]NTP Metadata'!$A$2:$U$2501,10,FALSE)</f>
        <v>50.072103829514496</v>
      </c>
      <c r="H221">
        <v>2</v>
      </c>
      <c r="I221" t="s">
        <v>3</v>
      </c>
      <c r="J221" t="s">
        <v>1551</v>
      </c>
      <c r="K221" t="s">
        <v>1552</v>
      </c>
      <c r="L221" t="s">
        <v>244</v>
      </c>
      <c r="M221" t="s">
        <v>222</v>
      </c>
      <c r="N221">
        <v>16</v>
      </c>
      <c r="O221">
        <v>0</v>
      </c>
      <c r="P221">
        <v>5.0000000000000001E-4</v>
      </c>
      <c r="Q221">
        <v>3.0000000000000001E-3</v>
      </c>
      <c r="R221">
        <v>16</v>
      </c>
      <c r="S221">
        <v>0</v>
      </c>
      <c r="T221">
        <v>0</v>
      </c>
      <c r="U221">
        <v>0</v>
      </c>
      <c r="V221" s="1" t="str">
        <f t="shared" si="20"/>
        <v>AFF-HTT-R1-P1-0H_M8_1_2020y08m31d_11h01m.tif</v>
      </c>
      <c r="W221" s="1" t="str">
        <f t="shared" si="21"/>
        <v>AFF-HTT-R2-P1-0H_M8_1_2020y09m07d_11h19m.tif</v>
      </c>
      <c r="X221" t="str">
        <f t="shared" si="22"/>
        <v>C:\Users\arpit.tandon\Desktop\Images AFFFs\RUN1 HTT\Plate 1 - 0hour\AFF-HTT-R1-P1-0H_M8_1_2020y08m31d_11h01m.tif</v>
      </c>
      <c r="Y221" t="str">
        <f t="shared" si="23"/>
        <v>C:\Users\arpit.tandon\Desktop\Images AFFFs\RUN2 HTT\Plate 1 - 0hour\AFF-HTT-R2-P1-0H_M8_1_2020y09m07d_11h19m.tif</v>
      </c>
    </row>
    <row r="222" spans="1:25" x14ac:dyDescent="0.45">
      <c r="A222" t="s">
        <v>523</v>
      </c>
      <c r="B222" s="2" t="str">
        <f t="shared" si="18"/>
        <v>run1</v>
      </c>
      <c r="C222" s="2" t="str">
        <f t="shared" si="19"/>
        <v>run2</v>
      </c>
      <c r="D222" t="s">
        <v>262</v>
      </c>
      <c r="E222" s="10">
        <v>15.84560247769446</v>
      </c>
      <c r="F222" s="1">
        <v>4.9763114581199454E-4</v>
      </c>
      <c r="G222" s="10">
        <f>VLOOKUP(A222,'[1]NTP Metadata'!$A$2:$U$2501,10,FALSE)</f>
        <v>15.84560247769446</v>
      </c>
      <c r="H222">
        <v>1</v>
      </c>
      <c r="I222" t="s">
        <v>3</v>
      </c>
      <c r="J222" t="s">
        <v>1551</v>
      </c>
      <c r="K222" t="s">
        <v>1552</v>
      </c>
      <c r="L222" t="s">
        <v>244</v>
      </c>
      <c r="M222" t="s">
        <v>223</v>
      </c>
      <c r="N222">
        <v>16</v>
      </c>
      <c r="O222">
        <v>0</v>
      </c>
      <c r="P222">
        <v>1.6249999999999999E-3</v>
      </c>
      <c r="Q222">
        <v>1.4E-2</v>
      </c>
      <c r="R222">
        <v>16</v>
      </c>
      <c r="S222">
        <v>0</v>
      </c>
      <c r="T222">
        <v>1.875E-4</v>
      </c>
      <c r="U222">
        <v>2E-3</v>
      </c>
      <c r="V222" s="1" t="str">
        <f t="shared" si="20"/>
        <v>AFF-HTT-R1-P1-0H_M9_1_2020y08m31d_11h01m.tif</v>
      </c>
      <c r="W222" s="1" t="str">
        <f t="shared" si="21"/>
        <v>AFF-HTT-R2-P1-0H_M9_1_2020y09m07d_11h19m.tif</v>
      </c>
      <c r="X222" t="str">
        <f t="shared" si="22"/>
        <v>C:\Users\arpit.tandon\Desktop\Images AFFFs\RUN1 HTT\Plate 1 - 0hour\AFF-HTT-R1-P1-0H_M9_1_2020y08m31d_11h01m.tif</v>
      </c>
      <c r="Y222" t="str">
        <f t="shared" si="23"/>
        <v>C:\Users\arpit.tandon\Desktop\Images AFFFs\RUN2 HTT\Plate 1 - 0hour\AFF-HTT-R2-P1-0H_M9_1_2020y09m07d_11h19m.tif</v>
      </c>
    </row>
    <row r="223" spans="1:25" x14ac:dyDescent="0.45">
      <c r="A223" t="s">
        <v>524</v>
      </c>
      <c r="B223" s="2" t="str">
        <f t="shared" si="18"/>
        <v>run1</v>
      </c>
      <c r="C223" s="2" t="str">
        <f t="shared" si="19"/>
        <v>run2</v>
      </c>
      <c r="D223" t="s">
        <v>262</v>
      </c>
      <c r="E223" s="10">
        <v>15.84560247769446</v>
      </c>
      <c r="F223" s="1">
        <v>4.9763114581199454E-4</v>
      </c>
      <c r="G223" s="10">
        <f>VLOOKUP(A223,'[1]NTP Metadata'!$A$2:$U$2501,10,FALSE)</f>
        <v>15.84560247769446</v>
      </c>
      <c r="H223">
        <v>4</v>
      </c>
      <c r="I223" t="s">
        <v>3</v>
      </c>
      <c r="J223" t="s">
        <v>1551</v>
      </c>
      <c r="K223" t="s">
        <v>1552</v>
      </c>
      <c r="L223" t="s">
        <v>244</v>
      </c>
      <c r="M223" t="s">
        <v>224</v>
      </c>
      <c r="N223">
        <v>16</v>
      </c>
      <c r="O223">
        <v>0</v>
      </c>
      <c r="P223">
        <v>6.0000000000000001E-3</v>
      </c>
      <c r="Q223">
        <v>8.1000000000000003E-2</v>
      </c>
      <c r="R223">
        <v>16</v>
      </c>
      <c r="S223">
        <v>0</v>
      </c>
      <c r="T223">
        <v>6.2500000000000001E-5</v>
      </c>
      <c r="U223">
        <v>1E-3</v>
      </c>
      <c r="V223" s="1" t="str">
        <f t="shared" si="20"/>
        <v>AFF-HTT-R1-P1-0H_N10_1_2020y08m31d_11h01m.tif</v>
      </c>
      <c r="W223" s="1" t="str">
        <f t="shared" si="21"/>
        <v>AFF-HTT-R2-P1-0H_N10_1_2020y09m07d_11h19m.tif</v>
      </c>
      <c r="X223" t="str">
        <f t="shared" si="22"/>
        <v>C:\Users\arpit.tandon\Desktop\Images AFFFs\RUN1 HTT\Plate 1 - 0hour\AFF-HTT-R1-P1-0H_N10_1_2020y08m31d_11h01m.tif</v>
      </c>
      <c r="Y223" t="str">
        <f t="shared" si="23"/>
        <v>C:\Users\arpit.tandon\Desktop\Images AFFFs\RUN2 HTT\Plate 1 - 0hour\AFF-HTT-R2-P1-0H_N10_1_2020y09m07d_11h19m.tif</v>
      </c>
    </row>
    <row r="224" spans="1:25" x14ac:dyDescent="0.45">
      <c r="A224" t="s">
        <v>525</v>
      </c>
      <c r="B224" s="2" t="str">
        <f t="shared" si="18"/>
        <v>run1</v>
      </c>
      <c r="C224" s="2" t="str">
        <f t="shared" si="19"/>
        <v>run2</v>
      </c>
      <c r="D224" t="s">
        <v>262</v>
      </c>
      <c r="E224" s="10">
        <v>5.0144311638273606</v>
      </c>
      <c r="F224" s="1">
        <v>1.5747821069999829E-4</v>
      </c>
      <c r="G224" s="10">
        <f>VLOOKUP(A224,'[1]NTP Metadata'!$A$2:$U$2501,10,FALSE)</f>
        <v>5.0144311638273606</v>
      </c>
      <c r="H224">
        <v>3</v>
      </c>
      <c r="I224" t="s">
        <v>3</v>
      </c>
      <c r="J224" t="s">
        <v>1551</v>
      </c>
      <c r="K224" t="s">
        <v>1552</v>
      </c>
      <c r="L224" t="s">
        <v>244</v>
      </c>
      <c r="M224" t="s">
        <v>225</v>
      </c>
      <c r="N224">
        <v>16</v>
      </c>
      <c r="O224">
        <v>0</v>
      </c>
      <c r="P224">
        <v>5.6249999999999996E-4</v>
      </c>
      <c r="Q224">
        <v>4.0000000000000001E-3</v>
      </c>
      <c r="R224">
        <v>16</v>
      </c>
      <c r="S224">
        <v>0</v>
      </c>
      <c r="T224">
        <v>1.25E-4</v>
      </c>
      <c r="U224">
        <v>1E-3</v>
      </c>
      <c r="V224" s="1" t="str">
        <f t="shared" si="20"/>
        <v>AFF-HTT-R1-P1-0H_N11_1_2020y08m31d_11h01m.tif</v>
      </c>
      <c r="W224" s="1" t="str">
        <f t="shared" si="21"/>
        <v>AFF-HTT-R2-P1-0H_N11_1_2020y09m07d_11h19m.tif</v>
      </c>
      <c r="X224" t="str">
        <f t="shared" si="22"/>
        <v>C:\Users\arpit.tandon\Desktop\Images AFFFs\RUN1 HTT\Plate 1 - 0hour\AFF-HTT-R1-P1-0H_N11_1_2020y08m31d_11h01m.tif</v>
      </c>
      <c r="Y224" t="str">
        <f t="shared" si="23"/>
        <v>C:\Users\arpit.tandon\Desktop\Images AFFFs\RUN2 HTT\Plate 1 - 0hour\AFF-HTT-R2-P1-0H_N11_1_2020y09m07d_11h19m.tif</v>
      </c>
    </row>
    <row r="225" spans="1:25" x14ac:dyDescent="0.45">
      <c r="A225" t="s">
        <v>526</v>
      </c>
      <c r="B225" s="2" t="str">
        <f t="shared" si="18"/>
        <v>run1</v>
      </c>
      <c r="C225" s="2" t="str">
        <f t="shared" si="19"/>
        <v>run2</v>
      </c>
      <c r="D225" t="s">
        <v>262</v>
      </c>
      <c r="E225" s="10">
        <v>5.0144311638273606</v>
      </c>
      <c r="F225" s="1">
        <v>1.5747821069999829E-4</v>
      </c>
      <c r="G225" s="10">
        <f>VLOOKUP(A225,'[1]NTP Metadata'!$A$2:$U$2501,10,FALSE)</f>
        <v>5.0144311638273606</v>
      </c>
      <c r="H225">
        <v>4</v>
      </c>
      <c r="I225" t="s">
        <v>3</v>
      </c>
      <c r="J225" t="s">
        <v>1551</v>
      </c>
      <c r="K225" t="s">
        <v>1552</v>
      </c>
      <c r="L225" t="s">
        <v>244</v>
      </c>
      <c r="M225" t="s">
        <v>226</v>
      </c>
      <c r="N225">
        <v>16</v>
      </c>
      <c r="O225">
        <v>0</v>
      </c>
      <c r="P225">
        <v>2.6250000000000002E-3</v>
      </c>
      <c r="Q225">
        <v>3.5000000000000003E-2</v>
      </c>
      <c r="R225">
        <v>16</v>
      </c>
      <c r="S225">
        <v>0</v>
      </c>
      <c r="T225">
        <v>6.2500000000000001E-5</v>
      </c>
      <c r="U225">
        <v>1E-3</v>
      </c>
      <c r="V225" s="1" t="str">
        <f t="shared" si="20"/>
        <v>AFF-HTT-R1-P1-0H_N12_1_2020y08m31d_11h01m.tif</v>
      </c>
      <c r="W225" s="1" t="str">
        <f t="shared" si="21"/>
        <v>AFF-HTT-R2-P1-0H_N12_1_2020y09m07d_11h19m.tif</v>
      </c>
      <c r="X225" t="str">
        <f t="shared" si="22"/>
        <v>C:\Users\arpit.tandon\Desktop\Images AFFFs\RUN1 HTT\Plate 1 - 0hour\AFF-HTT-R1-P1-0H_N12_1_2020y08m31d_11h01m.tif</v>
      </c>
      <c r="Y225" t="str">
        <f t="shared" si="23"/>
        <v>C:\Users\arpit.tandon\Desktop\Images AFFFs\RUN2 HTT\Plate 1 - 0hour\AFF-HTT-R2-P1-0H_N12_1_2020y09m07d_11h19m.tif</v>
      </c>
    </row>
    <row r="226" spans="1:25" x14ac:dyDescent="0.45">
      <c r="A226" t="s">
        <v>527</v>
      </c>
      <c r="B226" s="2" t="str">
        <f t="shared" si="18"/>
        <v>run1</v>
      </c>
      <c r="C226" s="2" t="str">
        <f t="shared" si="19"/>
        <v>run2</v>
      </c>
      <c r="D226" t="s">
        <v>257</v>
      </c>
      <c r="E226" s="10">
        <v>0</v>
      </c>
      <c r="F226" s="10">
        <v>0</v>
      </c>
      <c r="G226" s="10">
        <f>VLOOKUP(A226,'[1]NTP Metadata'!$A$2:$U$2501,10,FALSE)</f>
        <v>0</v>
      </c>
      <c r="H226">
        <v>3</v>
      </c>
      <c r="I226" t="s">
        <v>3</v>
      </c>
      <c r="J226" t="s">
        <v>1551</v>
      </c>
      <c r="K226" t="s">
        <v>1552</v>
      </c>
      <c r="L226" t="s">
        <v>244</v>
      </c>
      <c r="M226" t="s">
        <v>227</v>
      </c>
      <c r="N226">
        <v>16</v>
      </c>
      <c r="O226">
        <v>0</v>
      </c>
      <c r="P226">
        <v>1.1249999999999999E-3</v>
      </c>
      <c r="Q226">
        <v>6.0000000000000001E-3</v>
      </c>
      <c r="R226">
        <v>16</v>
      </c>
      <c r="S226">
        <v>0</v>
      </c>
      <c r="T226">
        <v>0</v>
      </c>
      <c r="U226">
        <v>0</v>
      </c>
      <c r="V226" s="1" t="str">
        <f t="shared" si="20"/>
        <v>AFF-HTT-R1-P1-0H_N13_1_2020y08m31d_11h01m.tif</v>
      </c>
      <c r="W226" s="1" t="str">
        <f t="shared" si="21"/>
        <v>AFF-HTT-R2-P1-0H_N13_1_2020y09m07d_11h19m.tif</v>
      </c>
      <c r="X226" t="str">
        <f t="shared" si="22"/>
        <v>C:\Users\arpit.tandon\Desktop\Images AFFFs\RUN1 HTT\Plate 1 - 0hour\AFF-HTT-R1-P1-0H_N13_1_2020y08m31d_11h01m.tif</v>
      </c>
      <c r="Y226" t="str">
        <f t="shared" si="23"/>
        <v>C:\Users\arpit.tandon\Desktop\Images AFFFs\RUN2 HTT\Plate 1 - 0hour\AFF-HTT-R2-P1-0H_N13_1_2020y09m07d_11h19m.tif</v>
      </c>
    </row>
    <row r="227" spans="1:25" x14ac:dyDescent="0.45">
      <c r="A227" t="s">
        <v>528</v>
      </c>
      <c r="B227" s="2" t="str">
        <f t="shared" si="18"/>
        <v>run1</v>
      </c>
      <c r="C227" s="2" t="str">
        <f t="shared" si="19"/>
        <v>run2</v>
      </c>
      <c r="D227" t="s">
        <v>257</v>
      </c>
      <c r="E227" s="10">
        <v>0</v>
      </c>
      <c r="F227" s="10">
        <v>0</v>
      </c>
      <c r="G227" s="10">
        <f>VLOOKUP(A227,'[1]NTP Metadata'!$A$2:$U$2501,10,FALSE)</f>
        <v>0</v>
      </c>
      <c r="H227">
        <v>4</v>
      </c>
      <c r="I227" t="s">
        <v>3</v>
      </c>
      <c r="J227" t="s">
        <v>1551</v>
      </c>
      <c r="K227" t="s">
        <v>1552</v>
      </c>
      <c r="L227" t="s">
        <v>244</v>
      </c>
      <c r="M227" t="s">
        <v>228</v>
      </c>
      <c r="N227">
        <v>16</v>
      </c>
      <c r="O227">
        <v>0</v>
      </c>
      <c r="P227">
        <v>2.1250000000000002E-3</v>
      </c>
      <c r="Q227">
        <v>8.9999999999999993E-3</v>
      </c>
      <c r="R227">
        <v>16</v>
      </c>
      <c r="S227">
        <v>0</v>
      </c>
      <c r="T227">
        <v>6.2500000000000001E-5</v>
      </c>
      <c r="U227">
        <v>1E-3</v>
      </c>
      <c r="V227" s="1" t="str">
        <f t="shared" si="20"/>
        <v>AFF-HTT-R1-P1-0H_N14_1_2020y08m31d_11h01m.tif</v>
      </c>
      <c r="W227" s="1" t="str">
        <f t="shared" si="21"/>
        <v>AFF-HTT-R2-P1-0H_N14_1_2020y09m07d_11h19m.tif</v>
      </c>
      <c r="X227" t="str">
        <f t="shared" si="22"/>
        <v>C:\Users\arpit.tandon\Desktop\Images AFFFs\RUN1 HTT\Plate 1 - 0hour\AFF-HTT-R1-P1-0H_N14_1_2020y08m31d_11h01m.tif</v>
      </c>
      <c r="Y227" t="str">
        <f t="shared" si="23"/>
        <v>C:\Users\arpit.tandon\Desktop\Images AFFFs\RUN2 HTT\Plate 1 - 0hour\AFF-HTT-R2-P1-0H_N14_1_2020y09m07d_11h19m.tif</v>
      </c>
    </row>
    <row r="228" spans="1:25" x14ac:dyDescent="0.45">
      <c r="A228" t="s">
        <v>529</v>
      </c>
      <c r="B228" s="2" t="str">
        <f t="shared" si="18"/>
        <v>run1</v>
      </c>
      <c r="C228" s="2" t="str">
        <f t="shared" si="19"/>
        <v>run2</v>
      </c>
      <c r="D228" t="s">
        <v>262</v>
      </c>
      <c r="E228" s="10">
        <v>1.5868453050086584</v>
      </c>
      <c r="F228" s="1">
        <v>4.9834876803796924E-5</v>
      </c>
      <c r="G228" s="10">
        <f>VLOOKUP(A228,'[1]NTP Metadata'!$A$2:$U$2501,10,FALSE)</f>
        <v>1.5868453050086584</v>
      </c>
      <c r="H228">
        <v>3</v>
      </c>
      <c r="I228" t="s">
        <v>3</v>
      </c>
      <c r="J228" t="s">
        <v>1551</v>
      </c>
      <c r="K228" t="s">
        <v>1552</v>
      </c>
      <c r="L228" t="s">
        <v>244</v>
      </c>
      <c r="M228" t="s">
        <v>229</v>
      </c>
      <c r="N228">
        <v>16</v>
      </c>
      <c r="O228">
        <v>0</v>
      </c>
      <c r="P228">
        <v>2.6250000000000002E-3</v>
      </c>
      <c r="Q228">
        <v>2.1000000000000001E-2</v>
      </c>
      <c r="R228">
        <v>16</v>
      </c>
      <c r="S228">
        <v>0</v>
      </c>
      <c r="T228">
        <v>0</v>
      </c>
      <c r="U228">
        <v>0</v>
      </c>
      <c r="V228" s="1" t="str">
        <f t="shared" si="20"/>
        <v>AFF-HTT-R1-P1-0H_N15_1_2020y08m31d_11h01m.tif</v>
      </c>
      <c r="W228" s="1" t="str">
        <f t="shared" si="21"/>
        <v>AFF-HTT-R2-P1-0H_N15_1_2020y09m07d_11h19m.tif</v>
      </c>
      <c r="X228" t="str">
        <f t="shared" si="22"/>
        <v>C:\Users\arpit.tandon\Desktop\Images AFFFs\RUN1 HTT\Plate 1 - 0hour\AFF-HTT-R1-P1-0H_N15_1_2020y08m31d_11h01m.tif</v>
      </c>
      <c r="Y228" t="str">
        <f t="shared" si="23"/>
        <v>C:\Users\arpit.tandon\Desktop\Images AFFFs\RUN2 HTT\Plate 1 - 0hour\AFF-HTT-R2-P1-0H_N15_1_2020y09m07d_11h19m.tif</v>
      </c>
    </row>
    <row r="229" spans="1:25" x14ac:dyDescent="0.45">
      <c r="A229" t="s">
        <v>530</v>
      </c>
      <c r="B229" s="2" t="str">
        <f t="shared" si="18"/>
        <v>run1</v>
      </c>
      <c r="C229" s="2" t="str">
        <f t="shared" si="19"/>
        <v>run2</v>
      </c>
      <c r="D229" t="s">
        <v>262</v>
      </c>
      <c r="E229" s="10">
        <v>1.5868453050086584</v>
      </c>
      <c r="F229" s="1">
        <v>4.9834876803796924E-5</v>
      </c>
      <c r="G229" s="10">
        <f>VLOOKUP(A229,'[1]NTP Metadata'!$A$2:$U$2501,10,FALSE)</f>
        <v>1.5868453050086584</v>
      </c>
      <c r="H229">
        <v>4</v>
      </c>
      <c r="I229" t="s">
        <v>3</v>
      </c>
      <c r="J229" t="s">
        <v>1551</v>
      </c>
      <c r="K229" t="s">
        <v>1552</v>
      </c>
      <c r="L229" t="s">
        <v>244</v>
      </c>
      <c r="M229" t="s">
        <v>230</v>
      </c>
      <c r="N229">
        <v>16</v>
      </c>
      <c r="O229">
        <v>0</v>
      </c>
      <c r="P229">
        <v>2.6874999999999998E-3</v>
      </c>
      <c r="Q229">
        <v>3.2000000000000001E-2</v>
      </c>
      <c r="R229">
        <v>16</v>
      </c>
      <c r="S229">
        <v>0</v>
      </c>
      <c r="T229">
        <v>2.5000000000000001E-4</v>
      </c>
      <c r="U229">
        <v>2E-3</v>
      </c>
      <c r="V229" s="1" t="str">
        <f t="shared" si="20"/>
        <v>AFF-HTT-R1-P1-0H_N16_1_2020y08m31d_11h01m.tif</v>
      </c>
      <c r="W229" s="1" t="str">
        <f t="shared" si="21"/>
        <v>AFF-HTT-R2-P1-0H_N16_1_2020y09m07d_11h19m.tif</v>
      </c>
      <c r="X229" t="str">
        <f t="shared" si="22"/>
        <v>C:\Users\arpit.tandon\Desktop\Images AFFFs\RUN1 HTT\Plate 1 - 0hour\AFF-HTT-R1-P1-0H_N16_1_2020y08m31d_11h01m.tif</v>
      </c>
      <c r="Y229" t="str">
        <f t="shared" si="23"/>
        <v>C:\Users\arpit.tandon\Desktop\Images AFFFs\RUN2 HTT\Plate 1 - 0hour\AFF-HTT-R2-P1-0H_N16_1_2020y09m07d_11h19m.tif</v>
      </c>
    </row>
    <row r="230" spans="1:25" x14ac:dyDescent="0.45">
      <c r="A230" t="s">
        <v>531</v>
      </c>
      <c r="B230" s="2" t="str">
        <f t="shared" si="18"/>
        <v>run1</v>
      </c>
      <c r="C230" s="2" t="str">
        <f t="shared" si="19"/>
        <v>run2</v>
      </c>
      <c r="D230" t="s">
        <v>262</v>
      </c>
      <c r="E230" s="10">
        <v>0.50216623576223363</v>
      </c>
      <c r="F230" s="1">
        <v>1.5770530634112947E-5</v>
      </c>
      <c r="G230" s="10">
        <f>VLOOKUP(A230,'[1]NTP Metadata'!$A$2:$U$2501,10,FALSE)</f>
        <v>0.50216623576223363</v>
      </c>
      <c r="H230">
        <v>3</v>
      </c>
      <c r="I230" t="s">
        <v>3</v>
      </c>
      <c r="J230" t="s">
        <v>1551</v>
      </c>
      <c r="K230" t="s">
        <v>1552</v>
      </c>
      <c r="L230" t="s">
        <v>244</v>
      </c>
      <c r="M230" t="s">
        <v>231</v>
      </c>
      <c r="N230">
        <v>16</v>
      </c>
      <c r="O230">
        <v>0</v>
      </c>
      <c r="P230">
        <v>6.8749999999999996E-4</v>
      </c>
      <c r="Q230">
        <v>5.0000000000000001E-3</v>
      </c>
      <c r="R230">
        <v>16</v>
      </c>
      <c r="S230">
        <v>0</v>
      </c>
      <c r="T230">
        <v>1.875E-4</v>
      </c>
      <c r="U230">
        <v>1E-3</v>
      </c>
      <c r="V230" s="1" t="str">
        <f t="shared" si="20"/>
        <v>AFF-HTT-R1-P1-0H_N17_1_2020y08m31d_11h01m.tif</v>
      </c>
      <c r="W230" s="1" t="str">
        <f t="shared" si="21"/>
        <v>AFF-HTT-R2-P1-0H_N17_1_2020y09m07d_11h19m.tif</v>
      </c>
      <c r="X230" t="str">
        <f t="shared" si="22"/>
        <v>C:\Users\arpit.tandon\Desktop\Images AFFFs\RUN1 HTT\Plate 1 - 0hour\AFF-HTT-R1-P1-0H_N17_1_2020y08m31d_11h01m.tif</v>
      </c>
      <c r="Y230" t="str">
        <f t="shared" si="23"/>
        <v>C:\Users\arpit.tandon\Desktop\Images AFFFs\RUN2 HTT\Plate 1 - 0hour\AFF-HTT-R2-P1-0H_N17_1_2020y09m07d_11h19m.tif</v>
      </c>
    </row>
    <row r="231" spans="1:25" x14ac:dyDescent="0.45">
      <c r="A231" t="s">
        <v>532</v>
      </c>
      <c r="B231" s="2" t="str">
        <f t="shared" si="18"/>
        <v>run1</v>
      </c>
      <c r="C231" s="2" t="str">
        <f t="shared" si="19"/>
        <v>run2</v>
      </c>
      <c r="D231" t="s">
        <v>262</v>
      </c>
      <c r="E231" s="10">
        <v>0.50216623576223363</v>
      </c>
      <c r="F231" s="1">
        <v>1.5770530634112947E-5</v>
      </c>
      <c r="G231" s="10">
        <f>VLOOKUP(A231,'[1]NTP Metadata'!$A$2:$U$2501,10,FALSE)</f>
        <v>0.50216623576223363</v>
      </c>
      <c r="H231">
        <v>4</v>
      </c>
      <c r="I231" t="s">
        <v>3</v>
      </c>
      <c r="J231" t="s">
        <v>1551</v>
      </c>
      <c r="K231" t="s">
        <v>1552</v>
      </c>
      <c r="L231" t="s">
        <v>244</v>
      </c>
      <c r="M231" t="s">
        <v>232</v>
      </c>
      <c r="N231">
        <v>16</v>
      </c>
      <c r="O231">
        <v>0</v>
      </c>
      <c r="P231">
        <v>6.8749999999999996E-4</v>
      </c>
      <c r="Q231">
        <v>3.0000000000000001E-3</v>
      </c>
      <c r="R231">
        <v>16</v>
      </c>
      <c r="S231">
        <v>0</v>
      </c>
      <c r="T231">
        <v>7.5000000000000002E-4</v>
      </c>
      <c r="U231">
        <v>1.0999999999999999E-2</v>
      </c>
      <c r="V231" s="1" t="str">
        <f t="shared" si="20"/>
        <v>AFF-HTT-R1-P1-0H_N18_1_2020y08m31d_11h01m.tif</v>
      </c>
      <c r="W231" s="1" t="str">
        <f t="shared" si="21"/>
        <v>AFF-HTT-R2-P1-0H_N18_1_2020y09m07d_11h19m.tif</v>
      </c>
      <c r="X231" t="str">
        <f t="shared" si="22"/>
        <v>C:\Users\arpit.tandon\Desktop\Images AFFFs\RUN1 HTT\Plate 1 - 0hour\AFF-HTT-R1-P1-0H_N18_1_2020y08m31d_11h01m.tif</v>
      </c>
      <c r="Y231" t="str">
        <f t="shared" si="23"/>
        <v>C:\Users\arpit.tandon\Desktop\Images AFFFs\RUN2 HTT\Plate 1 - 0hour\AFF-HTT-R2-P1-0H_N18_1_2020y09m07d_11h19m.tif</v>
      </c>
    </row>
    <row r="232" spans="1:25" x14ac:dyDescent="0.45">
      <c r="A232" t="s">
        <v>533</v>
      </c>
      <c r="B232" s="2" t="str">
        <f t="shared" si="18"/>
        <v>run1</v>
      </c>
      <c r="C232" s="2" t="str">
        <f t="shared" si="19"/>
        <v>run2</v>
      </c>
      <c r="D232" t="s">
        <v>262</v>
      </c>
      <c r="E232" s="10">
        <v>0.15891336574754228</v>
      </c>
      <c r="F232" s="1">
        <v>4.990674251301566E-6</v>
      </c>
      <c r="G232" s="10">
        <f>VLOOKUP(A232,'[1]NTP Metadata'!$A$2:$U$2501,10,FALSE)</f>
        <v>0.15891336574754228</v>
      </c>
      <c r="H232">
        <v>3</v>
      </c>
      <c r="I232" t="s">
        <v>3</v>
      </c>
      <c r="J232" t="s">
        <v>1551</v>
      </c>
      <c r="K232" t="s">
        <v>1552</v>
      </c>
      <c r="L232" t="s">
        <v>244</v>
      </c>
      <c r="M232" t="s">
        <v>233</v>
      </c>
      <c r="N232">
        <v>16</v>
      </c>
      <c r="O232">
        <v>0</v>
      </c>
      <c r="P232">
        <v>3.1250000000000001E-4</v>
      </c>
      <c r="Q232">
        <v>2E-3</v>
      </c>
      <c r="R232">
        <v>16</v>
      </c>
      <c r="S232">
        <v>0</v>
      </c>
      <c r="T232">
        <v>6.2500000000000001E-5</v>
      </c>
      <c r="U232">
        <v>1E-3</v>
      </c>
      <c r="V232" s="1" t="str">
        <f t="shared" si="20"/>
        <v>AFF-HTT-R1-P1-0H_N19_1_2020y08m31d_11h01m.tif</v>
      </c>
      <c r="W232" s="1" t="str">
        <f t="shared" si="21"/>
        <v>AFF-HTT-R2-P1-0H_N19_1_2020y09m07d_11h19m.tif</v>
      </c>
      <c r="X232" t="str">
        <f t="shared" si="22"/>
        <v>C:\Users\arpit.tandon\Desktop\Images AFFFs\RUN1 HTT\Plate 1 - 0hour\AFF-HTT-R1-P1-0H_N19_1_2020y08m31d_11h01m.tif</v>
      </c>
      <c r="Y232" t="str">
        <f t="shared" si="23"/>
        <v>C:\Users\arpit.tandon\Desktop\Images AFFFs\RUN2 HTT\Plate 1 - 0hour\AFF-HTT-R2-P1-0H_N19_1_2020y09m07d_11h19m.tif</v>
      </c>
    </row>
    <row r="233" spans="1:25" x14ac:dyDescent="0.45">
      <c r="A233" t="s">
        <v>534</v>
      </c>
      <c r="B233" s="2" t="str">
        <f t="shared" si="18"/>
        <v>run1</v>
      </c>
      <c r="C233" s="2" t="str">
        <f t="shared" si="19"/>
        <v>run2</v>
      </c>
      <c r="D233" t="s">
        <v>262</v>
      </c>
      <c r="E233" s="10">
        <v>0.15891336574754228</v>
      </c>
      <c r="F233" s="1">
        <v>4.990674251301566E-6</v>
      </c>
      <c r="G233" s="10">
        <f>VLOOKUP(A233,'[1]NTP Metadata'!$A$2:$U$2501,10,FALSE)</f>
        <v>0.15891336574754228</v>
      </c>
      <c r="H233">
        <v>4</v>
      </c>
      <c r="I233" t="s">
        <v>3</v>
      </c>
      <c r="J233" t="s">
        <v>1551</v>
      </c>
      <c r="K233" t="s">
        <v>1552</v>
      </c>
      <c r="L233" t="s">
        <v>244</v>
      </c>
      <c r="M233" t="s">
        <v>234</v>
      </c>
      <c r="N233">
        <v>16</v>
      </c>
      <c r="O233">
        <v>0</v>
      </c>
      <c r="P233">
        <v>6.8749999999999996E-4</v>
      </c>
      <c r="Q233">
        <v>6.0000000000000001E-3</v>
      </c>
      <c r="R233">
        <v>16</v>
      </c>
      <c r="S233">
        <v>0</v>
      </c>
      <c r="T233">
        <v>3.1250000000000001E-4</v>
      </c>
      <c r="U233">
        <v>3.0000000000000001E-3</v>
      </c>
      <c r="V233" s="1" t="str">
        <f t="shared" si="20"/>
        <v>AFF-HTT-R1-P1-0H_N20_1_2020y08m31d_11h01m.tif</v>
      </c>
      <c r="W233" s="1" t="str">
        <f t="shared" si="21"/>
        <v>AFF-HTT-R2-P1-0H_N20_1_2020y09m07d_11h19m.tif</v>
      </c>
      <c r="X233" t="str">
        <f t="shared" si="22"/>
        <v>C:\Users\arpit.tandon\Desktop\Images AFFFs\RUN1 HTT\Plate 1 - 0hour\AFF-HTT-R1-P1-0H_N20_1_2020y08m31d_11h01m.tif</v>
      </c>
      <c r="Y233" t="str">
        <f t="shared" si="23"/>
        <v>C:\Users\arpit.tandon\Desktop\Images AFFFs\RUN2 HTT\Plate 1 - 0hour\AFF-HTT-R2-P1-0H_N20_1_2020y09m07d_11h19m.tif</v>
      </c>
    </row>
    <row r="234" spans="1:25" x14ac:dyDescent="0.45">
      <c r="A234" t="s">
        <v>535</v>
      </c>
      <c r="B234" s="2" t="str">
        <f t="shared" si="18"/>
        <v>run1</v>
      </c>
      <c r="C234" s="2" t="str">
        <f t="shared" si="19"/>
        <v>run2</v>
      </c>
      <c r="D234" t="s">
        <v>262</v>
      </c>
      <c r="E234" s="10">
        <v>5.0289039793526037E-2</v>
      </c>
      <c r="F234" s="1">
        <v>1.5793272947156852E-6</v>
      </c>
      <c r="G234" s="10">
        <f>VLOOKUP(A234,'[1]NTP Metadata'!$A$2:$U$2501,10,FALSE)</f>
        <v>5.0289039793526037E-2</v>
      </c>
      <c r="H234">
        <v>3</v>
      </c>
      <c r="I234" t="s">
        <v>3</v>
      </c>
      <c r="J234" t="s">
        <v>1551</v>
      </c>
      <c r="K234" t="s">
        <v>1552</v>
      </c>
      <c r="L234" t="s">
        <v>244</v>
      </c>
      <c r="M234" t="s">
        <v>235</v>
      </c>
      <c r="N234">
        <v>16</v>
      </c>
      <c r="O234">
        <v>0</v>
      </c>
      <c r="P234">
        <v>1.1875E-3</v>
      </c>
      <c r="Q234">
        <v>8.9999999999999993E-3</v>
      </c>
      <c r="R234">
        <v>16</v>
      </c>
      <c r="S234">
        <v>0</v>
      </c>
      <c r="T234">
        <v>2.5000000000000001E-4</v>
      </c>
      <c r="U234">
        <v>3.0000000000000001E-3</v>
      </c>
      <c r="V234" s="1" t="str">
        <f t="shared" si="20"/>
        <v>AFF-HTT-R1-P1-0H_N21_1_2020y08m31d_11h01m.tif</v>
      </c>
      <c r="W234" s="1" t="str">
        <f t="shared" si="21"/>
        <v>AFF-HTT-R2-P1-0H_N21_1_2020y09m07d_11h19m.tif</v>
      </c>
      <c r="X234" t="str">
        <f t="shared" si="22"/>
        <v>C:\Users\arpit.tandon\Desktop\Images AFFFs\RUN1 HTT\Plate 1 - 0hour\AFF-HTT-R1-P1-0H_N21_1_2020y08m31d_11h01m.tif</v>
      </c>
      <c r="Y234" t="str">
        <f t="shared" si="23"/>
        <v>C:\Users\arpit.tandon\Desktop\Images AFFFs\RUN2 HTT\Plate 1 - 0hour\AFF-HTT-R2-P1-0H_N21_1_2020y09m07d_11h19m.tif</v>
      </c>
    </row>
    <row r="235" spans="1:25" x14ac:dyDescent="0.45">
      <c r="A235" t="s">
        <v>536</v>
      </c>
      <c r="B235" s="2" t="str">
        <f t="shared" si="18"/>
        <v>run1</v>
      </c>
      <c r="C235" s="2" t="str">
        <f t="shared" si="19"/>
        <v>run2</v>
      </c>
      <c r="D235" t="s">
        <v>262</v>
      </c>
      <c r="E235" s="10">
        <v>5.0289039793526037E-2</v>
      </c>
      <c r="F235" s="1">
        <v>1.5793272947156852E-6</v>
      </c>
      <c r="G235" s="10">
        <f>VLOOKUP(A235,'[1]NTP Metadata'!$A$2:$U$2501,10,FALSE)</f>
        <v>5.0289039793526037E-2</v>
      </c>
      <c r="H235">
        <v>4</v>
      </c>
      <c r="I235" t="s">
        <v>3</v>
      </c>
      <c r="J235" t="s">
        <v>1551</v>
      </c>
      <c r="K235" t="s">
        <v>1552</v>
      </c>
      <c r="L235" t="s">
        <v>244</v>
      </c>
      <c r="M235" t="s">
        <v>236</v>
      </c>
      <c r="N235">
        <v>16</v>
      </c>
      <c r="O235">
        <v>0</v>
      </c>
      <c r="P235">
        <v>1.5E-3</v>
      </c>
      <c r="Q235">
        <v>8.0000000000000002E-3</v>
      </c>
      <c r="R235">
        <v>16</v>
      </c>
      <c r="S235">
        <v>0</v>
      </c>
      <c r="T235">
        <v>6.2500000000000001E-5</v>
      </c>
      <c r="U235">
        <v>1E-3</v>
      </c>
      <c r="V235" s="1" t="str">
        <f t="shared" si="20"/>
        <v>AFF-HTT-R1-P1-0H_N22_1_2020y08m31d_11h01m.tif</v>
      </c>
      <c r="W235" s="1" t="str">
        <f t="shared" si="21"/>
        <v>AFF-HTT-R2-P1-0H_N22_1_2020y09m07d_11h19m.tif</v>
      </c>
      <c r="X235" t="str">
        <f t="shared" si="22"/>
        <v>C:\Users\arpit.tandon\Desktop\Images AFFFs\RUN1 HTT\Plate 1 - 0hour\AFF-HTT-R1-P1-0H_N22_1_2020y08m31d_11h01m.tif</v>
      </c>
      <c r="Y235" t="str">
        <f t="shared" si="23"/>
        <v>C:\Users\arpit.tandon\Desktop\Images AFFFs\RUN2 HTT\Plate 1 - 0hour\AFF-HTT-R2-P1-0H_N22_1_2020y09m07d_11h19m.tif</v>
      </c>
    </row>
    <row r="236" spans="1:25" x14ac:dyDescent="0.45">
      <c r="A236" t="s">
        <v>537</v>
      </c>
      <c r="B236" s="2" t="str">
        <f t="shared" si="18"/>
        <v>run1</v>
      </c>
      <c r="C236" s="2" t="str">
        <f t="shared" si="19"/>
        <v>run2</v>
      </c>
      <c r="D236" t="s">
        <v>262</v>
      </c>
      <c r="E236" s="10">
        <v>500</v>
      </c>
      <c r="F236" s="1">
        <v>1.5702500000000001E-2</v>
      </c>
      <c r="G236" s="10">
        <f>VLOOKUP(A236,'[1]NTP Metadata'!$A$2:$U$2501,10,FALSE)</f>
        <v>500</v>
      </c>
      <c r="H236">
        <v>3</v>
      </c>
      <c r="I236" t="s">
        <v>3</v>
      </c>
      <c r="J236" t="s">
        <v>1551</v>
      </c>
      <c r="K236" t="s">
        <v>1552</v>
      </c>
      <c r="L236" t="s">
        <v>244</v>
      </c>
      <c r="M236" t="s">
        <v>237</v>
      </c>
      <c r="N236">
        <v>16</v>
      </c>
      <c r="O236">
        <v>0</v>
      </c>
      <c r="P236">
        <v>6.2500000000000001E-4</v>
      </c>
      <c r="Q236">
        <v>6.0000000000000001E-3</v>
      </c>
      <c r="R236">
        <v>16</v>
      </c>
      <c r="S236">
        <v>0</v>
      </c>
      <c r="T236">
        <v>6.2500000000000001E-5</v>
      </c>
      <c r="U236">
        <v>1E-3</v>
      </c>
      <c r="V236" s="1" t="str">
        <f t="shared" si="20"/>
        <v>AFF-HTT-R1-P1-0H_N3_1_2020y08m31d_11h01m.tif</v>
      </c>
      <c r="W236" s="1" t="str">
        <f t="shared" si="21"/>
        <v>AFF-HTT-R2-P1-0H_N3_1_2020y09m07d_11h19m.tif</v>
      </c>
      <c r="X236" t="str">
        <f t="shared" si="22"/>
        <v>C:\Users\arpit.tandon\Desktop\Images AFFFs\RUN1 HTT\Plate 1 - 0hour\AFF-HTT-R1-P1-0H_N3_1_2020y08m31d_11h01m.tif</v>
      </c>
      <c r="Y236" t="str">
        <f t="shared" si="23"/>
        <v>C:\Users\arpit.tandon\Desktop\Images AFFFs\RUN2 HTT\Plate 1 - 0hour\AFF-HTT-R2-P1-0H_N3_1_2020y09m07d_11h19m.tif</v>
      </c>
    </row>
    <row r="237" spans="1:25" x14ac:dyDescent="0.45">
      <c r="A237" t="s">
        <v>538</v>
      </c>
      <c r="B237" s="2" t="str">
        <f t="shared" si="18"/>
        <v>run1</v>
      </c>
      <c r="C237" s="2" t="str">
        <f t="shared" si="19"/>
        <v>run2</v>
      </c>
      <c r="D237" t="s">
        <v>262</v>
      </c>
      <c r="E237" s="10">
        <v>500</v>
      </c>
      <c r="F237" s="1">
        <v>1.5702500000000001E-2</v>
      </c>
      <c r="G237" s="10">
        <f>VLOOKUP(A237,'[1]NTP Metadata'!$A$2:$U$2501,10,FALSE)</f>
        <v>500</v>
      </c>
      <c r="H237">
        <v>4</v>
      </c>
      <c r="I237" t="s">
        <v>3</v>
      </c>
      <c r="J237" t="s">
        <v>1551</v>
      </c>
      <c r="K237" t="s">
        <v>1552</v>
      </c>
      <c r="L237" t="s">
        <v>244</v>
      </c>
      <c r="M237" t="s">
        <v>238</v>
      </c>
      <c r="N237">
        <v>16</v>
      </c>
      <c r="O237">
        <v>0</v>
      </c>
      <c r="P237">
        <v>1.8749999999999999E-3</v>
      </c>
      <c r="Q237">
        <v>2.1000000000000001E-2</v>
      </c>
      <c r="R237">
        <v>16</v>
      </c>
      <c r="S237">
        <v>0</v>
      </c>
      <c r="T237">
        <v>0</v>
      </c>
      <c r="U237">
        <v>0</v>
      </c>
      <c r="V237" s="1" t="str">
        <f t="shared" si="20"/>
        <v>AFF-HTT-R1-P1-0H_N4_1_2020y08m31d_11h01m.tif</v>
      </c>
      <c r="W237" s="1" t="str">
        <f t="shared" si="21"/>
        <v>AFF-HTT-R2-P1-0H_N4_1_2020y09m07d_11h19m.tif</v>
      </c>
      <c r="X237" t="str">
        <f t="shared" si="22"/>
        <v>C:\Users\arpit.tandon\Desktop\Images AFFFs\RUN1 HTT\Plate 1 - 0hour\AFF-HTT-R1-P1-0H_N4_1_2020y08m31d_11h01m.tif</v>
      </c>
      <c r="Y237" t="str">
        <f t="shared" si="23"/>
        <v>C:\Users\arpit.tandon\Desktop\Images AFFFs\RUN2 HTT\Plate 1 - 0hour\AFF-HTT-R2-P1-0H_N4_1_2020y09m07d_11h19m.tif</v>
      </c>
    </row>
    <row r="238" spans="1:25" x14ac:dyDescent="0.45">
      <c r="A238" t="s">
        <v>539</v>
      </c>
      <c r="B238" s="2" t="str">
        <f t="shared" si="18"/>
        <v>run1</v>
      </c>
      <c r="C238" s="2" t="str">
        <f t="shared" si="19"/>
        <v>run2</v>
      </c>
      <c r="D238" t="s">
        <v>262</v>
      </c>
      <c r="E238" s="10">
        <v>158.22784810126581</v>
      </c>
      <c r="F238" s="1">
        <v>4.9691455696202532E-3</v>
      </c>
      <c r="G238" s="10">
        <f>VLOOKUP(A238,'[1]NTP Metadata'!$A$2:$U$2501,10,FALSE)</f>
        <v>158.22784810126581</v>
      </c>
      <c r="H238">
        <v>3</v>
      </c>
      <c r="I238" t="s">
        <v>3</v>
      </c>
      <c r="J238" t="s">
        <v>1551</v>
      </c>
      <c r="K238" t="s">
        <v>1552</v>
      </c>
      <c r="L238" t="s">
        <v>244</v>
      </c>
      <c r="M238" t="s">
        <v>239</v>
      </c>
      <c r="N238">
        <v>16</v>
      </c>
      <c r="O238">
        <v>0</v>
      </c>
      <c r="P238">
        <v>3.1250000000000001E-4</v>
      </c>
      <c r="Q238">
        <v>2E-3</v>
      </c>
      <c r="R238">
        <v>16</v>
      </c>
      <c r="S238">
        <v>0</v>
      </c>
      <c r="T238">
        <v>3.1250000000000001E-4</v>
      </c>
      <c r="U238">
        <v>5.0000000000000001E-3</v>
      </c>
      <c r="V238" s="1" t="str">
        <f t="shared" si="20"/>
        <v>AFF-HTT-R1-P1-0H_N5_1_2020y08m31d_11h01m.tif</v>
      </c>
      <c r="W238" s="1" t="str">
        <f t="shared" si="21"/>
        <v>AFF-HTT-R2-P1-0H_N5_1_2020y09m07d_11h19m.tif</v>
      </c>
      <c r="X238" t="str">
        <f t="shared" si="22"/>
        <v>C:\Users\arpit.tandon\Desktop\Images AFFFs\RUN1 HTT\Plate 1 - 0hour\AFF-HTT-R1-P1-0H_N5_1_2020y08m31d_11h01m.tif</v>
      </c>
      <c r="Y238" t="str">
        <f t="shared" si="23"/>
        <v>C:\Users\arpit.tandon\Desktop\Images AFFFs\RUN2 HTT\Plate 1 - 0hour\AFF-HTT-R2-P1-0H_N5_1_2020y09m07d_11h19m.tif</v>
      </c>
    </row>
    <row r="239" spans="1:25" x14ac:dyDescent="0.45">
      <c r="A239" t="s">
        <v>540</v>
      </c>
      <c r="B239" s="2" t="str">
        <f t="shared" si="18"/>
        <v>run1</v>
      </c>
      <c r="C239" s="2" t="str">
        <f t="shared" si="19"/>
        <v>run2</v>
      </c>
      <c r="D239" t="s">
        <v>262</v>
      </c>
      <c r="E239" s="10">
        <v>158.22784810126581</v>
      </c>
      <c r="F239" s="1">
        <v>4.9691455696202532E-3</v>
      </c>
      <c r="G239" s="10">
        <f>VLOOKUP(A239,'[1]NTP Metadata'!$A$2:$U$2501,10,FALSE)</f>
        <v>158.22784810126581</v>
      </c>
      <c r="H239">
        <v>4</v>
      </c>
      <c r="I239" t="s">
        <v>3</v>
      </c>
      <c r="J239" t="s">
        <v>1551</v>
      </c>
      <c r="K239" t="s">
        <v>1552</v>
      </c>
      <c r="L239" t="s">
        <v>244</v>
      </c>
      <c r="M239" t="s">
        <v>240</v>
      </c>
      <c r="N239">
        <v>16</v>
      </c>
      <c r="O239">
        <v>0</v>
      </c>
      <c r="P239">
        <v>1.0625000000000001E-3</v>
      </c>
      <c r="Q239">
        <v>0.01</v>
      </c>
      <c r="R239">
        <v>16</v>
      </c>
      <c r="S239">
        <v>0</v>
      </c>
      <c r="T239">
        <v>1.25E-4</v>
      </c>
      <c r="U239">
        <v>1E-3</v>
      </c>
      <c r="V239" s="1" t="str">
        <f t="shared" si="20"/>
        <v>AFF-HTT-R1-P1-0H_N6_1_2020y08m31d_11h01m.tif</v>
      </c>
      <c r="W239" s="1" t="str">
        <f t="shared" si="21"/>
        <v>AFF-HTT-R2-P1-0H_N6_1_2020y09m07d_11h19m.tif</v>
      </c>
      <c r="X239" t="str">
        <f t="shared" si="22"/>
        <v>C:\Users\arpit.tandon\Desktop\Images AFFFs\RUN1 HTT\Plate 1 - 0hour\AFF-HTT-R1-P1-0H_N6_1_2020y08m31d_11h01m.tif</v>
      </c>
      <c r="Y239" t="str">
        <f t="shared" si="23"/>
        <v>C:\Users\arpit.tandon\Desktop\Images AFFFs\RUN2 HTT\Plate 1 - 0hour\AFF-HTT-R2-P1-0H_N6_1_2020y09m07d_11h19m.tif</v>
      </c>
    </row>
    <row r="240" spans="1:25" x14ac:dyDescent="0.45">
      <c r="A240" t="s">
        <v>541</v>
      </c>
      <c r="B240" s="2" t="str">
        <f t="shared" si="18"/>
        <v>run1</v>
      </c>
      <c r="C240" s="2" t="str">
        <f t="shared" si="19"/>
        <v>run2</v>
      </c>
      <c r="D240" t="s">
        <v>262</v>
      </c>
      <c r="E240" s="10">
        <v>50.072103829514496</v>
      </c>
      <c r="F240" s="1">
        <v>1.5725144207659031E-3</v>
      </c>
      <c r="G240" s="10">
        <f>VLOOKUP(A240,'[1]NTP Metadata'!$A$2:$U$2501,10,FALSE)</f>
        <v>50.072103829514496</v>
      </c>
      <c r="H240">
        <v>3</v>
      </c>
      <c r="I240" t="s">
        <v>3</v>
      </c>
      <c r="J240" t="s">
        <v>1551</v>
      </c>
      <c r="K240" t="s">
        <v>1552</v>
      </c>
      <c r="L240" t="s">
        <v>244</v>
      </c>
      <c r="M240" t="s">
        <v>241</v>
      </c>
      <c r="N240">
        <v>16</v>
      </c>
      <c r="O240">
        <v>0</v>
      </c>
      <c r="P240">
        <v>1.75E-3</v>
      </c>
      <c r="Q240">
        <v>1.2E-2</v>
      </c>
      <c r="R240">
        <v>16</v>
      </c>
      <c r="S240">
        <v>0</v>
      </c>
      <c r="T240">
        <v>3.1250000000000001E-4</v>
      </c>
      <c r="U240">
        <v>3.0000000000000001E-3</v>
      </c>
      <c r="V240" s="1" t="str">
        <f t="shared" si="20"/>
        <v>AFF-HTT-R1-P1-0H_N7_1_2020y08m31d_11h01m.tif</v>
      </c>
      <c r="W240" s="1" t="str">
        <f t="shared" si="21"/>
        <v>AFF-HTT-R2-P1-0H_N7_1_2020y09m07d_11h19m.tif</v>
      </c>
      <c r="X240" t="str">
        <f t="shared" si="22"/>
        <v>C:\Users\arpit.tandon\Desktop\Images AFFFs\RUN1 HTT\Plate 1 - 0hour\AFF-HTT-R1-P1-0H_N7_1_2020y08m31d_11h01m.tif</v>
      </c>
      <c r="Y240" t="str">
        <f t="shared" si="23"/>
        <v>C:\Users\arpit.tandon\Desktop\Images AFFFs\RUN2 HTT\Plate 1 - 0hour\AFF-HTT-R2-P1-0H_N7_1_2020y09m07d_11h19m.tif</v>
      </c>
    </row>
    <row r="241" spans="1:25" x14ac:dyDescent="0.45">
      <c r="A241" t="s">
        <v>542</v>
      </c>
      <c r="B241" s="2" t="str">
        <f t="shared" si="18"/>
        <v>run1</v>
      </c>
      <c r="C241" s="2" t="str">
        <f t="shared" si="19"/>
        <v>run2</v>
      </c>
      <c r="D241" t="s">
        <v>262</v>
      </c>
      <c r="E241" s="10">
        <v>50.072103829514496</v>
      </c>
      <c r="F241" s="1">
        <v>1.5725144207659031E-3</v>
      </c>
      <c r="G241" s="10">
        <f>VLOOKUP(A241,'[1]NTP Metadata'!$A$2:$U$2501,10,FALSE)</f>
        <v>50.072103829514496</v>
      </c>
      <c r="H241">
        <v>4</v>
      </c>
      <c r="I241" t="s">
        <v>3</v>
      </c>
      <c r="J241" t="s">
        <v>1551</v>
      </c>
      <c r="K241" t="s">
        <v>1552</v>
      </c>
      <c r="L241" t="s">
        <v>244</v>
      </c>
      <c r="M241" t="s">
        <v>242</v>
      </c>
      <c r="N241">
        <v>16</v>
      </c>
      <c r="O241">
        <v>0</v>
      </c>
      <c r="P241">
        <v>1.9875E-2</v>
      </c>
      <c r="Q241">
        <v>0.25</v>
      </c>
      <c r="R241">
        <v>16</v>
      </c>
      <c r="S241">
        <v>0</v>
      </c>
      <c r="T241">
        <v>1.875E-4</v>
      </c>
      <c r="U241">
        <v>3.0000000000000001E-3</v>
      </c>
      <c r="V241" s="1" t="str">
        <f t="shared" si="20"/>
        <v>AFF-HTT-R1-P1-0H_N8_1_2020y08m31d_11h01m.tif</v>
      </c>
      <c r="W241" s="1" t="str">
        <f t="shared" si="21"/>
        <v>AFF-HTT-R2-P1-0H_N8_1_2020y09m07d_11h19m.tif</v>
      </c>
      <c r="X241" t="str">
        <f t="shared" si="22"/>
        <v>C:\Users\arpit.tandon\Desktop\Images AFFFs\RUN1 HTT\Plate 1 - 0hour\AFF-HTT-R1-P1-0H_N8_1_2020y08m31d_11h01m.tif</v>
      </c>
      <c r="Y241" t="str">
        <f t="shared" si="23"/>
        <v>C:\Users\arpit.tandon\Desktop\Images AFFFs\RUN2 HTT\Plate 1 - 0hour\AFF-HTT-R2-P1-0H_N8_1_2020y09m07d_11h19m.tif</v>
      </c>
    </row>
    <row r="242" spans="1:25" x14ac:dyDescent="0.45">
      <c r="A242" t="s">
        <v>543</v>
      </c>
      <c r="B242" s="2" t="str">
        <f t="shared" si="18"/>
        <v>run1</v>
      </c>
      <c r="C242" s="2" t="str">
        <f t="shared" si="19"/>
        <v>run2</v>
      </c>
      <c r="D242" t="s">
        <v>262</v>
      </c>
      <c r="E242" s="10">
        <v>15.84560247769446</v>
      </c>
      <c r="F242" s="1">
        <v>4.9763114581199454E-4</v>
      </c>
      <c r="G242" s="10">
        <f>VLOOKUP(A242,'[1]NTP Metadata'!$A$2:$U$2501,10,FALSE)</f>
        <v>15.84560247769446</v>
      </c>
      <c r="H242">
        <v>3</v>
      </c>
      <c r="I242" t="s">
        <v>3</v>
      </c>
      <c r="J242" t="s">
        <v>1551</v>
      </c>
      <c r="K242" t="s">
        <v>1552</v>
      </c>
      <c r="L242" t="s">
        <v>244</v>
      </c>
      <c r="M242" t="s">
        <v>243</v>
      </c>
      <c r="N242">
        <v>16</v>
      </c>
      <c r="O242">
        <v>0</v>
      </c>
      <c r="P242">
        <v>8.7500000000000002E-4</v>
      </c>
      <c r="Q242">
        <v>6.0000000000000001E-3</v>
      </c>
      <c r="R242">
        <v>16</v>
      </c>
      <c r="S242">
        <v>0</v>
      </c>
      <c r="T242">
        <v>0</v>
      </c>
      <c r="U242">
        <v>0</v>
      </c>
      <c r="V242" s="1" t="str">
        <f t="shared" si="20"/>
        <v>AFF-HTT-R1-P1-0H_N9_1_2020y08m31d_11h01m.tif</v>
      </c>
      <c r="W242" s="1" t="str">
        <f t="shared" si="21"/>
        <v>AFF-HTT-R2-P1-0H_N9_1_2020y09m07d_11h19m.tif</v>
      </c>
      <c r="X242" t="str">
        <f t="shared" si="22"/>
        <v>C:\Users\arpit.tandon\Desktop\Images AFFFs\RUN1 HTT\Plate 1 - 0hour\AFF-HTT-R1-P1-0H_N9_1_2020y08m31d_11h01m.tif</v>
      </c>
      <c r="Y242" t="str">
        <f t="shared" si="23"/>
        <v>C:\Users\arpit.tandon\Desktop\Images AFFFs\RUN2 HTT\Plate 1 - 0hour\AFF-HTT-R2-P1-0H_N9_1_2020y09m07d_11h19m.tif</v>
      </c>
    </row>
    <row r="243" spans="1:25" x14ac:dyDescent="0.45">
      <c r="A243" t="s">
        <v>544</v>
      </c>
      <c r="B243" s="2" t="str">
        <f t="shared" si="18"/>
        <v>run1</v>
      </c>
      <c r="C243" s="2" t="str">
        <f t="shared" si="19"/>
        <v>run2</v>
      </c>
      <c r="D243" t="s">
        <v>263</v>
      </c>
      <c r="E243" s="10">
        <v>15.84560247769446</v>
      </c>
      <c r="F243" s="1">
        <v>5.7687500380294453E-4</v>
      </c>
      <c r="G243" s="10">
        <f>VLOOKUP(A243,'[1]NTP Metadata'!$A$2:$U$2501,10,FALSE)</f>
        <v>15.84560247769446</v>
      </c>
      <c r="H243">
        <v>2</v>
      </c>
      <c r="I243" t="s">
        <v>3</v>
      </c>
      <c r="J243" t="s">
        <v>1552</v>
      </c>
      <c r="K243" t="s">
        <v>1552</v>
      </c>
      <c r="L243" t="s">
        <v>245</v>
      </c>
      <c r="M243" t="s">
        <v>4</v>
      </c>
      <c r="N243">
        <v>16</v>
      </c>
      <c r="O243">
        <v>0</v>
      </c>
      <c r="P243">
        <v>6.2500000000000001E-5</v>
      </c>
      <c r="Q243">
        <v>1E-3</v>
      </c>
      <c r="R243">
        <v>16</v>
      </c>
      <c r="S243">
        <v>0</v>
      </c>
      <c r="T243">
        <v>6.2500000000000001E-5</v>
      </c>
      <c r="U243">
        <v>1E-3</v>
      </c>
      <c r="V243" s="1" t="str">
        <f t="shared" si="20"/>
        <v>AFF-HTT-R1-P2-0H_C10_1_2020y09m07d_11h19m.tif</v>
      </c>
      <c r="W243" s="1" t="str">
        <f t="shared" si="21"/>
        <v>AFF-HTT-R2-P2-0H_C10_1_2020y09m07d_11h19m.tif</v>
      </c>
      <c r="X243" t="str">
        <f>_xlfn.CONCAT("C:\Users\arpit.tandon\Desktop\Images AFFFs\","RUN1 HTT\Plate 2 - 0hour\",V243)</f>
        <v>C:\Users\arpit.tandon\Desktop\Images AFFFs\RUN1 HTT\Plate 2 - 0hour\AFF-HTT-R1-P2-0H_C10_1_2020y09m07d_11h19m.tif</v>
      </c>
      <c r="Y243" t="str">
        <f>_xlfn.CONCAT("C:\Users\arpit.tandon\Desktop\Images AFFFs\","RUN2 HTT\Plate 2 - 0hour\",W243)</f>
        <v>C:\Users\arpit.tandon\Desktop\Images AFFFs\RUN2 HTT\Plate 2 - 0hour\AFF-HTT-R2-P2-0H_C10_1_2020y09m07d_11h19m.tif</v>
      </c>
    </row>
    <row r="244" spans="1:25" x14ac:dyDescent="0.45">
      <c r="A244" t="s">
        <v>545</v>
      </c>
      <c r="B244" s="2" t="str">
        <f t="shared" si="18"/>
        <v>run1</v>
      </c>
      <c r="C244" s="2" t="str">
        <f t="shared" si="19"/>
        <v>run2</v>
      </c>
      <c r="D244" t="s">
        <v>263</v>
      </c>
      <c r="E244" s="10">
        <v>5.0144311638273606</v>
      </c>
      <c r="F244" s="1">
        <v>1.8255538095029891E-4</v>
      </c>
      <c r="G244" s="10">
        <f>VLOOKUP(A244,'[1]NTP Metadata'!$A$2:$U$2501,10,FALSE)</f>
        <v>5.0144311638273606</v>
      </c>
      <c r="H244">
        <v>1</v>
      </c>
      <c r="I244" t="s">
        <v>3</v>
      </c>
      <c r="J244" t="s">
        <v>1552</v>
      </c>
      <c r="K244" t="s">
        <v>1552</v>
      </c>
      <c r="L244" t="s">
        <v>245</v>
      </c>
      <c r="M244" t="s">
        <v>5</v>
      </c>
      <c r="N244">
        <v>16</v>
      </c>
      <c r="O244">
        <v>0</v>
      </c>
      <c r="P244">
        <v>1.875E-4</v>
      </c>
      <c r="Q244">
        <v>2E-3</v>
      </c>
      <c r="R244">
        <v>16</v>
      </c>
      <c r="S244">
        <v>0</v>
      </c>
      <c r="T244">
        <v>1.875E-4</v>
      </c>
      <c r="U244">
        <v>2E-3</v>
      </c>
      <c r="V244" s="1" t="str">
        <f t="shared" si="20"/>
        <v>AFF-HTT-R1-P2-0H_C11_1_2020y09m07d_11h19m.tif</v>
      </c>
      <c r="W244" s="1" t="str">
        <f t="shared" si="21"/>
        <v>AFF-HTT-R2-P2-0H_C11_1_2020y09m07d_11h19m.tif</v>
      </c>
      <c r="X244" t="str">
        <f t="shared" ref="X244:X307" si="24">_xlfn.CONCAT("C:\Users\arpit.tandon\Desktop\Images AFFFs\","RUN1 HTT\Plate 2 - 0hour\",V244)</f>
        <v>C:\Users\arpit.tandon\Desktop\Images AFFFs\RUN1 HTT\Plate 2 - 0hour\AFF-HTT-R1-P2-0H_C11_1_2020y09m07d_11h19m.tif</v>
      </c>
      <c r="Y244" t="str">
        <f t="shared" ref="Y244:Y307" si="25">_xlfn.CONCAT("C:\Users\arpit.tandon\Desktop\Images AFFFs\","RUN2 HTT\Plate 2 - 0hour\",W244)</f>
        <v>C:\Users\arpit.tandon\Desktop\Images AFFFs\RUN2 HTT\Plate 2 - 0hour\AFF-HTT-R2-P2-0H_C11_1_2020y09m07d_11h19m.tif</v>
      </c>
    </row>
    <row r="245" spans="1:25" x14ac:dyDescent="0.45">
      <c r="A245" t="s">
        <v>546</v>
      </c>
      <c r="B245" s="2" t="str">
        <f t="shared" si="18"/>
        <v>run1</v>
      </c>
      <c r="C245" s="2" t="str">
        <f t="shared" si="19"/>
        <v>run2</v>
      </c>
      <c r="D245" t="s">
        <v>263</v>
      </c>
      <c r="E245" s="10">
        <v>5.0144311638273606</v>
      </c>
      <c r="F245" s="1">
        <v>1.8255538095029891E-4</v>
      </c>
      <c r="G245" s="10">
        <f>VLOOKUP(A245,'[1]NTP Metadata'!$A$2:$U$2501,10,FALSE)</f>
        <v>5.0144311638273606</v>
      </c>
      <c r="H245">
        <v>2</v>
      </c>
      <c r="I245" t="s">
        <v>3</v>
      </c>
      <c r="J245" t="s">
        <v>1552</v>
      </c>
      <c r="K245" t="s">
        <v>1552</v>
      </c>
      <c r="L245" t="s">
        <v>245</v>
      </c>
      <c r="M245" t="s">
        <v>6</v>
      </c>
      <c r="N245">
        <v>16</v>
      </c>
      <c r="O245">
        <v>0</v>
      </c>
      <c r="P245">
        <v>1.25E-4</v>
      </c>
      <c r="Q245">
        <v>1E-3</v>
      </c>
      <c r="R245">
        <v>16</v>
      </c>
      <c r="S245">
        <v>0</v>
      </c>
      <c r="T245">
        <v>1.25E-4</v>
      </c>
      <c r="U245">
        <v>1E-3</v>
      </c>
      <c r="V245" s="1" t="str">
        <f t="shared" si="20"/>
        <v>AFF-HTT-R1-P2-0H_C12_1_2020y09m07d_11h19m.tif</v>
      </c>
      <c r="W245" s="1" t="str">
        <f t="shared" si="21"/>
        <v>AFF-HTT-R2-P2-0H_C12_1_2020y09m07d_11h19m.tif</v>
      </c>
      <c r="X245" t="str">
        <f t="shared" si="24"/>
        <v>C:\Users\arpit.tandon\Desktop\Images AFFFs\RUN1 HTT\Plate 2 - 0hour\AFF-HTT-R1-P2-0H_C12_1_2020y09m07d_11h19m.tif</v>
      </c>
      <c r="Y245" t="str">
        <f t="shared" si="25"/>
        <v>C:\Users\arpit.tandon\Desktop\Images AFFFs\RUN2 HTT\Plate 2 - 0hour\AFF-HTT-R2-P2-0H_C12_1_2020y09m07d_11h19m.tif</v>
      </c>
    </row>
    <row r="246" spans="1:25" x14ac:dyDescent="0.45">
      <c r="A246" t="s">
        <v>547</v>
      </c>
      <c r="B246" s="2" t="str">
        <f t="shared" si="18"/>
        <v>run1</v>
      </c>
      <c r="C246" s="2" t="str">
        <f t="shared" si="19"/>
        <v>run2</v>
      </c>
      <c r="D246" t="s">
        <v>257</v>
      </c>
      <c r="E246" s="10">
        <v>0</v>
      </c>
      <c r="F246" s="10">
        <v>0</v>
      </c>
      <c r="G246" s="10">
        <f>VLOOKUP(A246,'[1]NTP Metadata'!$A$2:$U$2501,10,FALSE)</f>
        <v>0</v>
      </c>
      <c r="H246">
        <v>1</v>
      </c>
      <c r="I246" t="s">
        <v>3</v>
      </c>
      <c r="J246" t="s">
        <v>1552</v>
      </c>
      <c r="K246" t="s">
        <v>1552</v>
      </c>
      <c r="L246" t="s">
        <v>245</v>
      </c>
      <c r="M246" t="s">
        <v>7</v>
      </c>
      <c r="N246">
        <v>16</v>
      </c>
      <c r="O246">
        <v>0</v>
      </c>
      <c r="P246">
        <v>3.1250000000000001E-4</v>
      </c>
      <c r="Q246">
        <v>2E-3</v>
      </c>
      <c r="R246">
        <v>16</v>
      </c>
      <c r="S246">
        <v>0</v>
      </c>
      <c r="T246">
        <v>3.1250000000000001E-4</v>
      </c>
      <c r="U246">
        <v>2E-3</v>
      </c>
      <c r="V246" s="1" t="str">
        <f t="shared" si="20"/>
        <v>AFF-HTT-R1-P2-0H_C13_1_2020y09m07d_11h19m.tif</v>
      </c>
      <c r="W246" s="1" t="str">
        <f t="shared" si="21"/>
        <v>AFF-HTT-R2-P2-0H_C13_1_2020y09m07d_11h19m.tif</v>
      </c>
      <c r="X246" t="str">
        <f t="shared" si="24"/>
        <v>C:\Users\arpit.tandon\Desktop\Images AFFFs\RUN1 HTT\Plate 2 - 0hour\AFF-HTT-R1-P2-0H_C13_1_2020y09m07d_11h19m.tif</v>
      </c>
      <c r="Y246" t="str">
        <f t="shared" si="25"/>
        <v>C:\Users\arpit.tandon\Desktop\Images AFFFs\RUN2 HTT\Plate 2 - 0hour\AFF-HTT-R2-P2-0H_C13_1_2020y09m07d_11h19m.tif</v>
      </c>
    </row>
    <row r="247" spans="1:25" x14ac:dyDescent="0.45">
      <c r="A247" t="s">
        <v>548</v>
      </c>
      <c r="B247" s="2" t="str">
        <f t="shared" si="18"/>
        <v>run1</v>
      </c>
      <c r="C247" s="2" t="str">
        <f t="shared" si="19"/>
        <v>run2</v>
      </c>
      <c r="D247" t="s">
        <v>257</v>
      </c>
      <c r="E247" s="10">
        <v>0</v>
      </c>
      <c r="F247" s="10">
        <v>0</v>
      </c>
      <c r="G247" s="10">
        <f>VLOOKUP(A247,'[1]NTP Metadata'!$A$2:$U$2501,10,FALSE)</f>
        <v>0</v>
      </c>
      <c r="H247">
        <v>2</v>
      </c>
      <c r="I247" t="s">
        <v>3</v>
      </c>
      <c r="J247" t="s">
        <v>1552</v>
      </c>
      <c r="K247" t="s">
        <v>1552</v>
      </c>
      <c r="L247" t="s">
        <v>245</v>
      </c>
      <c r="M247" t="s">
        <v>8</v>
      </c>
      <c r="N247">
        <v>16</v>
      </c>
      <c r="O247">
        <v>0</v>
      </c>
      <c r="P247">
        <v>1.875E-4</v>
      </c>
      <c r="Q247">
        <v>1E-3</v>
      </c>
      <c r="R247">
        <v>16</v>
      </c>
      <c r="S247">
        <v>0</v>
      </c>
      <c r="T247">
        <v>1.875E-4</v>
      </c>
      <c r="U247">
        <v>1E-3</v>
      </c>
      <c r="V247" s="1" t="str">
        <f t="shared" si="20"/>
        <v>AFF-HTT-R1-P2-0H_C14_1_2020y09m07d_11h19m.tif</v>
      </c>
      <c r="W247" s="1" t="str">
        <f t="shared" si="21"/>
        <v>AFF-HTT-R2-P2-0H_C14_1_2020y09m07d_11h19m.tif</v>
      </c>
      <c r="X247" t="str">
        <f t="shared" si="24"/>
        <v>C:\Users\arpit.tandon\Desktop\Images AFFFs\RUN1 HTT\Plate 2 - 0hour\AFF-HTT-R1-P2-0H_C14_1_2020y09m07d_11h19m.tif</v>
      </c>
      <c r="Y247" t="str">
        <f t="shared" si="25"/>
        <v>C:\Users\arpit.tandon\Desktop\Images AFFFs\RUN2 HTT\Plate 2 - 0hour\AFF-HTT-R2-P2-0H_C14_1_2020y09m07d_11h19m.tif</v>
      </c>
    </row>
    <row r="248" spans="1:25" x14ac:dyDescent="0.45">
      <c r="A248" t="s">
        <v>549</v>
      </c>
      <c r="B248" s="2" t="str">
        <f t="shared" si="18"/>
        <v>run1</v>
      </c>
      <c r="C248" s="2" t="str">
        <f t="shared" si="19"/>
        <v>run2</v>
      </c>
      <c r="D248" t="s">
        <v>263</v>
      </c>
      <c r="E248" s="10">
        <v>1.5868453050086584</v>
      </c>
      <c r="F248" s="1">
        <v>5.7770690174145222E-5</v>
      </c>
      <c r="G248" s="10">
        <f>VLOOKUP(A248,'[1]NTP Metadata'!$A$2:$U$2501,10,FALSE)</f>
        <v>1.5868453050086584</v>
      </c>
      <c r="H248">
        <v>1</v>
      </c>
      <c r="I248" t="s">
        <v>3</v>
      </c>
      <c r="J248" t="s">
        <v>1552</v>
      </c>
      <c r="K248" t="s">
        <v>1552</v>
      </c>
      <c r="L248" t="s">
        <v>245</v>
      </c>
      <c r="M248" t="s">
        <v>9</v>
      </c>
      <c r="N248">
        <v>16</v>
      </c>
      <c r="O248">
        <v>0</v>
      </c>
      <c r="P248">
        <v>1.3125000000000001E-3</v>
      </c>
      <c r="Q248">
        <v>1.2999999999999999E-2</v>
      </c>
      <c r="R248">
        <v>16</v>
      </c>
      <c r="S248">
        <v>0</v>
      </c>
      <c r="T248">
        <v>1.3125000000000001E-3</v>
      </c>
      <c r="U248">
        <v>1.2999999999999999E-2</v>
      </c>
      <c r="V248" s="1" t="str">
        <f t="shared" si="20"/>
        <v>AFF-HTT-R1-P2-0H_C15_1_2020y09m07d_11h19m.tif</v>
      </c>
      <c r="W248" s="1" t="str">
        <f t="shared" si="21"/>
        <v>AFF-HTT-R2-P2-0H_C15_1_2020y09m07d_11h19m.tif</v>
      </c>
      <c r="X248" t="str">
        <f t="shared" si="24"/>
        <v>C:\Users\arpit.tandon\Desktop\Images AFFFs\RUN1 HTT\Plate 2 - 0hour\AFF-HTT-R1-P2-0H_C15_1_2020y09m07d_11h19m.tif</v>
      </c>
      <c r="Y248" t="str">
        <f t="shared" si="25"/>
        <v>C:\Users\arpit.tandon\Desktop\Images AFFFs\RUN2 HTT\Plate 2 - 0hour\AFF-HTT-R2-P2-0H_C15_1_2020y09m07d_11h19m.tif</v>
      </c>
    </row>
    <row r="249" spans="1:25" x14ac:dyDescent="0.45">
      <c r="A249" t="s">
        <v>550</v>
      </c>
      <c r="B249" s="2" t="str">
        <f t="shared" si="18"/>
        <v>run1</v>
      </c>
      <c r="C249" s="2" t="str">
        <f t="shared" si="19"/>
        <v>run2</v>
      </c>
      <c r="D249" t="s">
        <v>263</v>
      </c>
      <c r="E249" s="10">
        <v>1.5868453050086584</v>
      </c>
      <c r="F249" s="1">
        <v>5.7770690174145222E-5</v>
      </c>
      <c r="G249" s="10">
        <f>VLOOKUP(A249,'[1]NTP Metadata'!$A$2:$U$2501,10,FALSE)</f>
        <v>1.5868453050086584</v>
      </c>
      <c r="H249">
        <v>2</v>
      </c>
      <c r="I249" t="s">
        <v>3</v>
      </c>
      <c r="J249" t="s">
        <v>1552</v>
      </c>
      <c r="K249" t="s">
        <v>1552</v>
      </c>
      <c r="L249" t="s">
        <v>245</v>
      </c>
      <c r="M249" t="s">
        <v>10</v>
      </c>
      <c r="N249">
        <v>16</v>
      </c>
      <c r="O249">
        <v>0</v>
      </c>
      <c r="P249">
        <v>1.875E-4</v>
      </c>
      <c r="Q249">
        <v>3.0000000000000001E-3</v>
      </c>
      <c r="R249">
        <v>16</v>
      </c>
      <c r="S249">
        <v>0</v>
      </c>
      <c r="T249">
        <v>1.875E-4</v>
      </c>
      <c r="U249">
        <v>3.0000000000000001E-3</v>
      </c>
      <c r="V249" s="1" t="str">
        <f t="shared" si="20"/>
        <v>AFF-HTT-R1-P2-0H_C16_1_2020y09m07d_11h19m.tif</v>
      </c>
      <c r="W249" s="1" t="str">
        <f t="shared" si="21"/>
        <v>AFF-HTT-R2-P2-0H_C16_1_2020y09m07d_11h19m.tif</v>
      </c>
      <c r="X249" t="str">
        <f t="shared" si="24"/>
        <v>C:\Users\arpit.tandon\Desktop\Images AFFFs\RUN1 HTT\Plate 2 - 0hour\AFF-HTT-R1-P2-0H_C16_1_2020y09m07d_11h19m.tif</v>
      </c>
      <c r="Y249" t="str">
        <f t="shared" si="25"/>
        <v>C:\Users\arpit.tandon\Desktop\Images AFFFs\RUN2 HTT\Plate 2 - 0hour\AFF-HTT-R2-P2-0H_C16_1_2020y09m07d_11h19m.tif</v>
      </c>
    </row>
    <row r="250" spans="1:25" x14ac:dyDescent="0.45">
      <c r="A250" t="s">
        <v>551</v>
      </c>
      <c r="B250" s="2" t="str">
        <f t="shared" si="18"/>
        <v>run1</v>
      </c>
      <c r="C250" s="2" t="str">
        <f t="shared" si="19"/>
        <v>run2</v>
      </c>
      <c r="D250" t="s">
        <v>263</v>
      </c>
      <c r="E250" s="10">
        <v>0.50216623576223363</v>
      </c>
      <c r="F250" s="1">
        <v>1.8281863979159876E-5</v>
      </c>
      <c r="G250" s="10">
        <f>VLOOKUP(A250,'[1]NTP Metadata'!$A$2:$U$2501,10,FALSE)</f>
        <v>0.50216623576223363</v>
      </c>
      <c r="H250">
        <v>1</v>
      </c>
      <c r="I250" t="s">
        <v>3</v>
      </c>
      <c r="J250" t="s">
        <v>1552</v>
      </c>
      <c r="K250" t="s">
        <v>1552</v>
      </c>
      <c r="L250" t="s">
        <v>245</v>
      </c>
      <c r="M250" t="s">
        <v>11</v>
      </c>
      <c r="N250">
        <v>16</v>
      </c>
      <c r="O250">
        <v>0</v>
      </c>
      <c r="P250">
        <v>1.875E-4</v>
      </c>
      <c r="Q250">
        <v>3.0000000000000001E-3</v>
      </c>
      <c r="R250">
        <v>16</v>
      </c>
      <c r="S250">
        <v>0</v>
      </c>
      <c r="T250">
        <v>1.875E-4</v>
      </c>
      <c r="U250">
        <v>3.0000000000000001E-3</v>
      </c>
      <c r="V250" s="1" t="str">
        <f t="shared" si="20"/>
        <v>AFF-HTT-R1-P2-0H_C17_1_2020y09m07d_11h19m.tif</v>
      </c>
      <c r="W250" s="1" t="str">
        <f t="shared" si="21"/>
        <v>AFF-HTT-R2-P2-0H_C17_1_2020y09m07d_11h19m.tif</v>
      </c>
      <c r="X250" t="str">
        <f t="shared" si="24"/>
        <v>C:\Users\arpit.tandon\Desktop\Images AFFFs\RUN1 HTT\Plate 2 - 0hour\AFF-HTT-R1-P2-0H_C17_1_2020y09m07d_11h19m.tif</v>
      </c>
      <c r="Y250" t="str">
        <f t="shared" si="25"/>
        <v>C:\Users\arpit.tandon\Desktop\Images AFFFs\RUN2 HTT\Plate 2 - 0hour\AFF-HTT-R2-P2-0H_C17_1_2020y09m07d_11h19m.tif</v>
      </c>
    </row>
    <row r="251" spans="1:25" x14ac:dyDescent="0.45">
      <c r="A251" t="s">
        <v>552</v>
      </c>
      <c r="B251" s="2" t="str">
        <f t="shared" si="18"/>
        <v>run1</v>
      </c>
      <c r="C251" s="2" t="str">
        <f t="shared" si="19"/>
        <v>run2</v>
      </c>
      <c r="D251" t="s">
        <v>263</v>
      </c>
      <c r="E251" s="10">
        <v>0.50216623576223363</v>
      </c>
      <c r="F251" s="1">
        <v>1.8281863979159876E-5</v>
      </c>
      <c r="G251" s="10">
        <f>VLOOKUP(A251,'[1]NTP Metadata'!$A$2:$U$2501,10,FALSE)</f>
        <v>0.50216623576223363</v>
      </c>
      <c r="H251">
        <v>2</v>
      </c>
      <c r="I251" t="s">
        <v>3</v>
      </c>
      <c r="J251" t="s">
        <v>1552</v>
      </c>
      <c r="K251" t="s">
        <v>1552</v>
      </c>
      <c r="L251" t="s">
        <v>245</v>
      </c>
      <c r="M251" t="s">
        <v>12</v>
      </c>
      <c r="N251">
        <v>16</v>
      </c>
      <c r="O251">
        <v>0</v>
      </c>
      <c r="P251">
        <v>3.7500000000000001E-4</v>
      </c>
      <c r="Q251">
        <v>5.0000000000000001E-3</v>
      </c>
      <c r="R251">
        <v>16</v>
      </c>
      <c r="S251">
        <v>0</v>
      </c>
      <c r="T251">
        <v>3.7500000000000001E-4</v>
      </c>
      <c r="U251">
        <v>5.0000000000000001E-3</v>
      </c>
      <c r="V251" s="1" t="str">
        <f t="shared" si="20"/>
        <v>AFF-HTT-R1-P2-0H_C18_1_2020y09m07d_11h19m.tif</v>
      </c>
      <c r="W251" s="1" t="str">
        <f t="shared" si="21"/>
        <v>AFF-HTT-R2-P2-0H_C18_1_2020y09m07d_11h19m.tif</v>
      </c>
      <c r="X251" t="str">
        <f t="shared" si="24"/>
        <v>C:\Users\arpit.tandon\Desktop\Images AFFFs\RUN1 HTT\Plate 2 - 0hour\AFF-HTT-R1-P2-0H_C18_1_2020y09m07d_11h19m.tif</v>
      </c>
      <c r="Y251" t="str">
        <f t="shared" si="25"/>
        <v>C:\Users\arpit.tandon\Desktop\Images AFFFs\RUN2 HTT\Plate 2 - 0hour\AFF-HTT-R2-P2-0H_C18_1_2020y09m07d_11h19m.tif</v>
      </c>
    </row>
    <row r="252" spans="1:25" x14ac:dyDescent="0.45">
      <c r="A252" t="s">
        <v>553</v>
      </c>
      <c r="B252" s="2" t="str">
        <f t="shared" si="18"/>
        <v>run1</v>
      </c>
      <c r="C252" s="2" t="str">
        <f t="shared" si="19"/>
        <v>run2</v>
      </c>
      <c r="D252" t="s">
        <v>263</v>
      </c>
      <c r="E252" s="10">
        <v>0.15891336574754228</v>
      </c>
      <c r="F252" s="1">
        <v>5.7853999934050249E-6</v>
      </c>
      <c r="G252" s="10">
        <f>VLOOKUP(A252,'[1]NTP Metadata'!$A$2:$U$2501,10,FALSE)</f>
        <v>0.15891336574754228</v>
      </c>
      <c r="H252">
        <v>1</v>
      </c>
      <c r="I252" t="s">
        <v>3</v>
      </c>
      <c r="J252" t="s">
        <v>1552</v>
      </c>
      <c r="K252" t="s">
        <v>1552</v>
      </c>
      <c r="L252" t="s">
        <v>245</v>
      </c>
      <c r="M252" t="s">
        <v>13</v>
      </c>
      <c r="N252">
        <v>16</v>
      </c>
      <c r="O252">
        <v>0</v>
      </c>
      <c r="P252">
        <v>1.25E-4</v>
      </c>
      <c r="Q252">
        <v>1E-3</v>
      </c>
      <c r="R252">
        <v>16</v>
      </c>
      <c r="S252">
        <v>0</v>
      </c>
      <c r="T252">
        <v>1.25E-4</v>
      </c>
      <c r="U252">
        <v>1E-3</v>
      </c>
      <c r="V252" s="1" t="str">
        <f t="shared" si="20"/>
        <v>AFF-HTT-R1-P2-0H_C19_1_2020y09m07d_11h19m.tif</v>
      </c>
      <c r="W252" s="1" t="str">
        <f t="shared" si="21"/>
        <v>AFF-HTT-R2-P2-0H_C19_1_2020y09m07d_11h19m.tif</v>
      </c>
      <c r="X252" t="str">
        <f t="shared" si="24"/>
        <v>C:\Users\arpit.tandon\Desktop\Images AFFFs\RUN1 HTT\Plate 2 - 0hour\AFF-HTT-R1-P2-0H_C19_1_2020y09m07d_11h19m.tif</v>
      </c>
      <c r="Y252" t="str">
        <f t="shared" si="25"/>
        <v>C:\Users\arpit.tandon\Desktop\Images AFFFs\RUN2 HTT\Plate 2 - 0hour\AFF-HTT-R2-P2-0H_C19_1_2020y09m07d_11h19m.tif</v>
      </c>
    </row>
    <row r="253" spans="1:25" x14ac:dyDescent="0.45">
      <c r="A253" t="s">
        <v>554</v>
      </c>
      <c r="B253" s="2" t="str">
        <f t="shared" si="18"/>
        <v>run1</v>
      </c>
      <c r="C253" s="2" t="str">
        <f t="shared" si="19"/>
        <v>run2</v>
      </c>
      <c r="D253" t="s">
        <v>263</v>
      </c>
      <c r="E253" s="10">
        <v>0.15891336574754228</v>
      </c>
      <c r="F253" s="1">
        <v>5.7853999934050249E-6</v>
      </c>
      <c r="G253" s="10">
        <f>VLOOKUP(A253,'[1]NTP Metadata'!$A$2:$U$2501,10,FALSE)</f>
        <v>0.15891336574754228</v>
      </c>
      <c r="H253">
        <v>2</v>
      </c>
      <c r="I253" t="s">
        <v>3</v>
      </c>
      <c r="J253" t="s">
        <v>1552</v>
      </c>
      <c r="K253" t="s">
        <v>1552</v>
      </c>
      <c r="L253" t="s">
        <v>245</v>
      </c>
      <c r="M253" t="s">
        <v>14</v>
      </c>
      <c r="N253">
        <v>16</v>
      </c>
      <c r="O253">
        <v>0</v>
      </c>
      <c r="P253">
        <v>1.25E-4</v>
      </c>
      <c r="Q253">
        <v>1E-3</v>
      </c>
      <c r="R253">
        <v>16</v>
      </c>
      <c r="S253">
        <v>0</v>
      </c>
      <c r="T253">
        <v>1.25E-4</v>
      </c>
      <c r="U253">
        <v>1E-3</v>
      </c>
      <c r="V253" s="1" t="str">
        <f t="shared" si="20"/>
        <v>AFF-HTT-R1-P2-0H_C20_1_2020y09m07d_11h19m.tif</v>
      </c>
      <c r="W253" s="1" t="str">
        <f t="shared" si="21"/>
        <v>AFF-HTT-R2-P2-0H_C20_1_2020y09m07d_11h19m.tif</v>
      </c>
      <c r="X253" t="str">
        <f t="shared" si="24"/>
        <v>C:\Users\arpit.tandon\Desktop\Images AFFFs\RUN1 HTT\Plate 2 - 0hour\AFF-HTT-R1-P2-0H_C20_1_2020y09m07d_11h19m.tif</v>
      </c>
      <c r="Y253" t="str">
        <f t="shared" si="25"/>
        <v>C:\Users\arpit.tandon\Desktop\Images AFFFs\RUN2 HTT\Plate 2 - 0hour\AFF-HTT-R2-P2-0H_C20_1_2020y09m07d_11h19m.tif</v>
      </c>
    </row>
    <row r="254" spans="1:25" x14ac:dyDescent="0.45">
      <c r="A254" t="s">
        <v>555</v>
      </c>
      <c r="B254" s="2" t="str">
        <f t="shared" si="18"/>
        <v>run1</v>
      </c>
      <c r="C254" s="2" t="str">
        <f t="shared" si="19"/>
        <v>run2</v>
      </c>
      <c r="D254" t="s">
        <v>263</v>
      </c>
      <c r="E254" s="10">
        <v>5.0289039793526037E-2</v>
      </c>
      <c r="F254" s="1">
        <v>1.830822782723109E-6</v>
      </c>
      <c r="G254" s="10">
        <f>VLOOKUP(A254,'[1]NTP Metadata'!$A$2:$U$2501,10,FALSE)</f>
        <v>5.0289039793526037E-2</v>
      </c>
      <c r="H254">
        <v>1</v>
      </c>
      <c r="I254" t="s">
        <v>3</v>
      </c>
      <c r="J254" t="s">
        <v>1552</v>
      </c>
      <c r="K254" t="s">
        <v>1552</v>
      </c>
      <c r="L254" t="s">
        <v>245</v>
      </c>
      <c r="M254" t="s">
        <v>15</v>
      </c>
      <c r="N254">
        <v>16</v>
      </c>
      <c r="O254">
        <v>0</v>
      </c>
      <c r="P254">
        <v>5.0000000000000001E-4</v>
      </c>
      <c r="Q254">
        <v>3.0000000000000001E-3</v>
      </c>
      <c r="R254">
        <v>16</v>
      </c>
      <c r="S254">
        <v>0</v>
      </c>
      <c r="T254">
        <v>5.0000000000000001E-4</v>
      </c>
      <c r="U254">
        <v>3.0000000000000001E-3</v>
      </c>
      <c r="V254" s="1" t="str">
        <f t="shared" si="20"/>
        <v>AFF-HTT-R1-P2-0H_C21_1_2020y09m07d_11h19m.tif</v>
      </c>
      <c r="W254" s="1" t="str">
        <f t="shared" si="21"/>
        <v>AFF-HTT-R2-P2-0H_C21_1_2020y09m07d_11h19m.tif</v>
      </c>
      <c r="X254" t="str">
        <f t="shared" si="24"/>
        <v>C:\Users\arpit.tandon\Desktop\Images AFFFs\RUN1 HTT\Plate 2 - 0hour\AFF-HTT-R1-P2-0H_C21_1_2020y09m07d_11h19m.tif</v>
      </c>
      <c r="Y254" t="str">
        <f t="shared" si="25"/>
        <v>C:\Users\arpit.tandon\Desktop\Images AFFFs\RUN2 HTT\Plate 2 - 0hour\AFF-HTT-R2-P2-0H_C21_1_2020y09m07d_11h19m.tif</v>
      </c>
    </row>
    <row r="255" spans="1:25" x14ac:dyDescent="0.45">
      <c r="A255" t="s">
        <v>556</v>
      </c>
      <c r="B255" s="2" t="str">
        <f t="shared" si="18"/>
        <v>run1</v>
      </c>
      <c r="C255" s="2" t="str">
        <f t="shared" si="19"/>
        <v>run2</v>
      </c>
      <c r="D255" t="s">
        <v>263</v>
      </c>
      <c r="E255" s="10">
        <v>5.0289039793526037E-2</v>
      </c>
      <c r="F255" s="1">
        <v>1.830822782723109E-6</v>
      </c>
      <c r="G255" s="10">
        <f>VLOOKUP(A255,'[1]NTP Metadata'!$A$2:$U$2501,10,FALSE)</f>
        <v>5.0289039793526037E-2</v>
      </c>
      <c r="H255">
        <v>2</v>
      </c>
      <c r="I255" t="s">
        <v>3</v>
      </c>
      <c r="J255" t="s">
        <v>1552</v>
      </c>
      <c r="K255" t="s">
        <v>1552</v>
      </c>
      <c r="L255" t="s">
        <v>245</v>
      </c>
      <c r="M255" t="s">
        <v>16</v>
      </c>
      <c r="N255">
        <v>16</v>
      </c>
      <c r="O255">
        <v>0</v>
      </c>
      <c r="P255">
        <v>6.2500000000000001E-5</v>
      </c>
      <c r="Q255">
        <v>1E-3</v>
      </c>
      <c r="R255">
        <v>16</v>
      </c>
      <c r="S255">
        <v>0</v>
      </c>
      <c r="T255">
        <v>6.2500000000000001E-5</v>
      </c>
      <c r="U255">
        <v>1E-3</v>
      </c>
      <c r="V255" s="1" t="str">
        <f t="shared" si="20"/>
        <v>AFF-HTT-R1-P2-0H_C22_1_2020y09m07d_11h19m.tif</v>
      </c>
      <c r="W255" s="1" t="str">
        <f t="shared" si="21"/>
        <v>AFF-HTT-R2-P2-0H_C22_1_2020y09m07d_11h19m.tif</v>
      </c>
      <c r="X255" t="str">
        <f t="shared" si="24"/>
        <v>C:\Users\arpit.tandon\Desktop\Images AFFFs\RUN1 HTT\Plate 2 - 0hour\AFF-HTT-R1-P2-0H_C22_1_2020y09m07d_11h19m.tif</v>
      </c>
      <c r="Y255" t="str">
        <f t="shared" si="25"/>
        <v>C:\Users\arpit.tandon\Desktop\Images AFFFs\RUN2 HTT\Plate 2 - 0hour\AFF-HTT-R2-P2-0H_C22_1_2020y09m07d_11h19m.tif</v>
      </c>
    </row>
    <row r="256" spans="1:25" x14ac:dyDescent="0.45">
      <c r="A256" t="s">
        <v>557</v>
      </c>
      <c r="B256" s="2" t="str">
        <f t="shared" si="18"/>
        <v>run1</v>
      </c>
      <c r="C256" s="2" t="str">
        <f t="shared" si="19"/>
        <v>run2</v>
      </c>
      <c r="D256" t="s">
        <v>263</v>
      </c>
      <c r="E256" s="10">
        <v>500</v>
      </c>
      <c r="F256" s="1">
        <v>1.8203E-2</v>
      </c>
      <c r="G256" s="10">
        <f>VLOOKUP(A256,'[1]NTP Metadata'!$A$2:$U$2501,10,FALSE)</f>
        <v>500</v>
      </c>
      <c r="H256">
        <v>1</v>
      </c>
      <c r="I256" t="s">
        <v>3</v>
      </c>
      <c r="J256" t="s">
        <v>1552</v>
      </c>
      <c r="K256" t="s">
        <v>1552</v>
      </c>
      <c r="L256" t="s">
        <v>245</v>
      </c>
      <c r="M256" t="s">
        <v>17</v>
      </c>
      <c r="N256">
        <v>16</v>
      </c>
      <c r="O256">
        <v>0</v>
      </c>
      <c r="P256">
        <v>0</v>
      </c>
      <c r="Q256">
        <v>0</v>
      </c>
      <c r="R256">
        <v>16</v>
      </c>
      <c r="S256">
        <v>0</v>
      </c>
      <c r="T256">
        <v>0</v>
      </c>
      <c r="U256">
        <v>0</v>
      </c>
      <c r="V256" s="1" t="str">
        <f t="shared" si="20"/>
        <v>AFF-HTT-R1-P2-0H_C3_1_2020y09m07d_11h19m.tif</v>
      </c>
      <c r="W256" s="1" t="str">
        <f t="shared" si="21"/>
        <v>AFF-HTT-R2-P2-0H_C3_1_2020y09m07d_11h19m.tif</v>
      </c>
      <c r="X256" t="str">
        <f t="shared" si="24"/>
        <v>C:\Users\arpit.tandon\Desktop\Images AFFFs\RUN1 HTT\Plate 2 - 0hour\AFF-HTT-R1-P2-0H_C3_1_2020y09m07d_11h19m.tif</v>
      </c>
      <c r="Y256" t="str">
        <f t="shared" si="25"/>
        <v>C:\Users\arpit.tandon\Desktop\Images AFFFs\RUN2 HTT\Plate 2 - 0hour\AFF-HTT-R2-P2-0H_C3_1_2020y09m07d_11h19m.tif</v>
      </c>
    </row>
    <row r="257" spans="1:25" x14ac:dyDescent="0.45">
      <c r="A257" t="s">
        <v>558</v>
      </c>
      <c r="B257" s="2" t="str">
        <f t="shared" si="18"/>
        <v>run1</v>
      </c>
      <c r="C257" s="2" t="str">
        <f t="shared" si="19"/>
        <v>run2</v>
      </c>
      <c r="D257" t="s">
        <v>263</v>
      </c>
      <c r="E257" s="10">
        <v>500</v>
      </c>
      <c r="F257" s="1">
        <v>1.8203E-2</v>
      </c>
      <c r="G257" s="10">
        <f>VLOOKUP(A257,'[1]NTP Metadata'!$A$2:$U$2501,10,FALSE)</f>
        <v>500</v>
      </c>
      <c r="H257">
        <v>2</v>
      </c>
      <c r="I257" t="s">
        <v>3</v>
      </c>
      <c r="J257" t="s">
        <v>1552</v>
      </c>
      <c r="K257" t="s">
        <v>1552</v>
      </c>
      <c r="L257" t="s">
        <v>245</v>
      </c>
      <c r="M257" t="s">
        <v>18</v>
      </c>
      <c r="N257">
        <v>16</v>
      </c>
      <c r="O257">
        <v>0</v>
      </c>
      <c r="P257">
        <v>1.25E-4</v>
      </c>
      <c r="Q257">
        <v>1E-3</v>
      </c>
      <c r="R257">
        <v>16</v>
      </c>
      <c r="S257">
        <v>0</v>
      </c>
      <c r="T257">
        <v>1.25E-4</v>
      </c>
      <c r="U257">
        <v>1E-3</v>
      </c>
      <c r="V257" s="1" t="str">
        <f t="shared" si="20"/>
        <v>AFF-HTT-R1-P2-0H_C4_1_2020y09m07d_11h19m.tif</v>
      </c>
      <c r="W257" s="1" t="str">
        <f t="shared" si="21"/>
        <v>AFF-HTT-R2-P2-0H_C4_1_2020y09m07d_11h19m.tif</v>
      </c>
      <c r="X257" t="str">
        <f t="shared" si="24"/>
        <v>C:\Users\arpit.tandon\Desktop\Images AFFFs\RUN1 HTT\Plate 2 - 0hour\AFF-HTT-R1-P2-0H_C4_1_2020y09m07d_11h19m.tif</v>
      </c>
      <c r="Y257" t="str">
        <f t="shared" si="25"/>
        <v>C:\Users\arpit.tandon\Desktop\Images AFFFs\RUN2 HTT\Plate 2 - 0hour\AFF-HTT-R2-P2-0H_C4_1_2020y09m07d_11h19m.tif</v>
      </c>
    </row>
    <row r="258" spans="1:25" x14ac:dyDescent="0.45">
      <c r="A258" t="s">
        <v>559</v>
      </c>
      <c r="B258" s="2" t="str">
        <f t="shared" si="18"/>
        <v>run1</v>
      </c>
      <c r="C258" s="2" t="str">
        <f t="shared" si="19"/>
        <v>run2</v>
      </c>
      <c r="D258" t="s">
        <v>263</v>
      </c>
      <c r="E258" s="10">
        <v>158.22784810126581</v>
      </c>
      <c r="F258" s="1">
        <v>5.7604430379746838E-3</v>
      </c>
      <c r="G258" s="10">
        <f>VLOOKUP(A258,'[1]NTP Metadata'!$A$2:$U$2501,10,FALSE)</f>
        <v>158.22784810126581</v>
      </c>
      <c r="H258">
        <v>1</v>
      </c>
      <c r="I258" t="s">
        <v>3</v>
      </c>
      <c r="J258" t="s">
        <v>1552</v>
      </c>
      <c r="K258" t="s">
        <v>1552</v>
      </c>
      <c r="L258" t="s">
        <v>245</v>
      </c>
      <c r="M258" t="s">
        <v>19</v>
      </c>
      <c r="N258">
        <v>16</v>
      </c>
      <c r="O258">
        <v>0</v>
      </c>
      <c r="P258">
        <v>2.5000000000000001E-4</v>
      </c>
      <c r="Q258">
        <v>2E-3</v>
      </c>
      <c r="R258">
        <v>16</v>
      </c>
      <c r="S258">
        <v>0</v>
      </c>
      <c r="T258">
        <v>2.5000000000000001E-4</v>
      </c>
      <c r="U258">
        <v>2E-3</v>
      </c>
      <c r="V258" s="1" t="str">
        <f t="shared" si="20"/>
        <v>AFF-HTT-R1-P2-0H_C5_1_2020y09m07d_11h19m.tif</v>
      </c>
      <c r="W258" s="1" t="str">
        <f t="shared" si="21"/>
        <v>AFF-HTT-R2-P2-0H_C5_1_2020y09m07d_11h19m.tif</v>
      </c>
      <c r="X258" t="str">
        <f t="shared" si="24"/>
        <v>C:\Users\arpit.tandon\Desktop\Images AFFFs\RUN1 HTT\Plate 2 - 0hour\AFF-HTT-R1-P2-0H_C5_1_2020y09m07d_11h19m.tif</v>
      </c>
      <c r="Y258" t="str">
        <f t="shared" si="25"/>
        <v>C:\Users\arpit.tandon\Desktop\Images AFFFs\RUN2 HTT\Plate 2 - 0hour\AFF-HTT-R2-P2-0H_C5_1_2020y09m07d_11h19m.tif</v>
      </c>
    </row>
    <row r="259" spans="1:25" x14ac:dyDescent="0.45">
      <c r="A259" t="s">
        <v>560</v>
      </c>
      <c r="B259" s="2" t="str">
        <f t="shared" ref="B259:B322" si="26">HYPERLINK(X259,"run1")</f>
        <v>run1</v>
      </c>
      <c r="C259" s="2" t="str">
        <f t="shared" ref="C259:C322" si="27">HYPERLINK(Y259,"run2")</f>
        <v>run2</v>
      </c>
      <c r="D259" t="s">
        <v>263</v>
      </c>
      <c r="E259" s="10">
        <v>158.22784810126581</v>
      </c>
      <c r="F259" s="1">
        <v>5.7604430379746838E-3</v>
      </c>
      <c r="G259" s="10">
        <f>VLOOKUP(A259,'[1]NTP Metadata'!$A$2:$U$2501,10,FALSE)</f>
        <v>158.22784810126581</v>
      </c>
      <c r="H259">
        <v>2</v>
      </c>
      <c r="I259" t="s">
        <v>3</v>
      </c>
      <c r="J259" t="s">
        <v>1552</v>
      </c>
      <c r="K259" t="s">
        <v>1552</v>
      </c>
      <c r="L259" t="s">
        <v>245</v>
      </c>
      <c r="M259" t="s">
        <v>20</v>
      </c>
      <c r="N259">
        <v>16</v>
      </c>
      <c r="O259">
        <v>0</v>
      </c>
      <c r="P259">
        <v>7.5000000000000002E-4</v>
      </c>
      <c r="Q259">
        <v>1.0999999999999999E-2</v>
      </c>
      <c r="R259">
        <v>16</v>
      </c>
      <c r="S259">
        <v>0</v>
      </c>
      <c r="T259">
        <v>7.5000000000000002E-4</v>
      </c>
      <c r="U259">
        <v>1.0999999999999999E-2</v>
      </c>
      <c r="V259" s="1" t="str">
        <f t="shared" ref="V259:V322" si="28">_xlfn.CONCAT("AFF-HTT-R1-",  L259, "-0H_",  M259, "_1_", J259,".tif")</f>
        <v>AFF-HTT-R1-P2-0H_C6_1_2020y09m07d_11h19m.tif</v>
      </c>
      <c r="W259" s="1" t="str">
        <f t="shared" ref="W259:W322" si="29">_xlfn.CONCAT("AFF-HTT-R2-",  L259, "-0H_",  M259, "_1_", K259,".tif")</f>
        <v>AFF-HTT-R2-P2-0H_C6_1_2020y09m07d_11h19m.tif</v>
      </c>
      <c r="X259" t="str">
        <f t="shared" si="24"/>
        <v>C:\Users\arpit.tandon\Desktop\Images AFFFs\RUN1 HTT\Plate 2 - 0hour\AFF-HTT-R1-P2-0H_C6_1_2020y09m07d_11h19m.tif</v>
      </c>
      <c r="Y259" t="str">
        <f t="shared" si="25"/>
        <v>C:\Users\arpit.tandon\Desktop\Images AFFFs\RUN2 HTT\Plate 2 - 0hour\AFF-HTT-R2-P2-0H_C6_1_2020y09m07d_11h19m.tif</v>
      </c>
    </row>
    <row r="260" spans="1:25" x14ac:dyDescent="0.45">
      <c r="A260" t="s">
        <v>561</v>
      </c>
      <c r="B260" s="2" t="str">
        <f t="shared" si="26"/>
        <v>run1</v>
      </c>
      <c r="C260" s="2" t="str">
        <f t="shared" si="27"/>
        <v>run2</v>
      </c>
      <c r="D260" t="s">
        <v>263</v>
      </c>
      <c r="E260" s="10">
        <v>50.072103829514496</v>
      </c>
      <c r="F260" s="1">
        <v>1.8229250120173049E-3</v>
      </c>
      <c r="G260" s="10">
        <f>VLOOKUP(A260,'[1]NTP Metadata'!$A$2:$U$2501,10,FALSE)</f>
        <v>50.072103829514496</v>
      </c>
      <c r="H260">
        <v>1</v>
      </c>
      <c r="I260" t="s">
        <v>3</v>
      </c>
      <c r="J260" t="s">
        <v>1552</v>
      </c>
      <c r="K260" t="s">
        <v>1552</v>
      </c>
      <c r="L260" t="s">
        <v>245</v>
      </c>
      <c r="M260" t="s">
        <v>21</v>
      </c>
      <c r="N260">
        <v>16</v>
      </c>
      <c r="O260">
        <v>0</v>
      </c>
      <c r="P260">
        <v>6.2500000000000001E-5</v>
      </c>
      <c r="Q260">
        <v>1E-3</v>
      </c>
      <c r="R260">
        <v>16</v>
      </c>
      <c r="S260">
        <v>0</v>
      </c>
      <c r="T260">
        <v>6.2500000000000001E-5</v>
      </c>
      <c r="U260">
        <v>1E-3</v>
      </c>
      <c r="V260" s="1" t="str">
        <f t="shared" si="28"/>
        <v>AFF-HTT-R1-P2-0H_C7_1_2020y09m07d_11h19m.tif</v>
      </c>
      <c r="W260" s="1" t="str">
        <f t="shared" si="29"/>
        <v>AFF-HTT-R2-P2-0H_C7_1_2020y09m07d_11h19m.tif</v>
      </c>
      <c r="X260" t="str">
        <f t="shared" si="24"/>
        <v>C:\Users\arpit.tandon\Desktop\Images AFFFs\RUN1 HTT\Plate 2 - 0hour\AFF-HTT-R1-P2-0H_C7_1_2020y09m07d_11h19m.tif</v>
      </c>
      <c r="Y260" t="str">
        <f t="shared" si="25"/>
        <v>C:\Users\arpit.tandon\Desktop\Images AFFFs\RUN2 HTT\Plate 2 - 0hour\AFF-HTT-R2-P2-0H_C7_1_2020y09m07d_11h19m.tif</v>
      </c>
    </row>
    <row r="261" spans="1:25" x14ac:dyDescent="0.45">
      <c r="A261" t="s">
        <v>562</v>
      </c>
      <c r="B261" s="2" t="str">
        <f t="shared" si="26"/>
        <v>run1</v>
      </c>
      <c r="C261" s="2" t="str">
        <f t="shared" si="27"/>
        <v>run2</v>
      </c>
      <c r="D261" t="s">
        <v>263</v>
      </c>
      <c r="E261" s="10">
        <v>50.072103829514496</v>
      </c>
      <c r="F261" s="1">
        <v>1.8229250120173049E-3</v>
      </c>
      <c r="G261" s="10">
        <f>VLOOKUP(A261,'[1]NTP Metadata'!$A$2:$U$2501,10,FALSE)</f>
        <v>50.072103829514496</v>
      </c>
      <c r="H261">
        <v>2</v>
      </c>
      <c r="I261" t="s">
        <v>3</v>
      </c>
      <c r="J261" t="s">
        <v>1552</v>
      </c>
      <c r="K261" t="s">
        <v>1552</v>
      </c>
      <c r="L261" t="s">
        <v>245</v>
      </c>
      <c r="M261" t="s">
        <v>22</v>
      </c>
      <c r="N261">
        <v>16</v>
      </c>
      <c r="O261">
        <v>0</v>
      </c>
      <c r="P261">
        <v>1.25E-4</v>
      </c>
      <c r="Q261">
        <v>1E-3</v>
      </c>
      <c r="R261">
        <v>16</v>
      </c>
      <c r="S261">
        <v>0</v>
      </c>
      <c r="T261">
        <v>1.25E-4</v>
      </c>
      <c r="U261">
        <v>1E-3</v>
      </c>
      <c r="V261" s="1" t="str">
        <f t="shared" si="28"/>
        <v>AFF-HTT-R1-P2-0H_C8_1_2020y09m07d_11h19m.tif</v>
      </c>
      <c r="W261" s="1" t="str">
        <f t="shared" si="29"/>
        <v>AFF-HTT-R2-P2-0H_C8_1_2020y09m07d_11h19m.tif</v>
      </c>
      <c r="X261" t="str">
        <f t="shared" si="24"/>
        <v>C:\Users\arpit.tandon\Desktop\Images AFFFs\RUN1 HTT\Plate 2 - 0hour\AFF-HTT-R1-P2-0H_C8_1_2020y09m07d_11h19m.tif</v>
      </c>
      <c r="Y261" t="str">
        <f t="shared" si="25"/>
        <v>C:\Users\arpit.tandon\Desktop\Images AFFFs\RUN2 HTT\Plate 2 - 0hour\AFF-HTT-R2-P2-0H_C8_1_2020y09m07d_11h19m.tif</v>
      </c>
    </row>
    <row r="262" spans="1:25" x14ac:dyDescent="0.45">
      <c r="A262" t="s">
        <v>563</v>
      </c>
      <c r="B262" s="2" t="str">
        <f t="shared" si="26"/>
        <v>run1</v>
      </c>
      <c r="C262" s="2" t="str">
        <f t="shared" si="27"/>
        <v>run2</v>
      </c>
      <c r="D262" t="s">
        <v>263</v>
      </c>
      <c r="E262" s="10">
        <v>15.84560247769446</v>
      </c>
      <c r="F262" s="1">
        <v>5.7687500380294453E-4</v>
      </c>
      <c r="G262" s="10">
        <f>VLOOKUP(A262,'[1]NTP Metadata'!$A$2:$U$2501,10,FALSE)</f>
        <v>15.84560247769446</v>
      </c>
      <c r="H262">
        <v>1</v>
      </c>
      <c r="I262" t="s">
        <v>3</v>
      </c>
      <c r="J262" t="s">
        <v>1552</v>
      </c>
      <c r="K262" t="s">
        <v>1552</v>
      </c>
      <c r="L262" t="s">
        <v>245</v>
      </c>
      <c r="M262" t="s">
        <v>23</v>
      </c>
      <c r="N262">
        <v>16</v>
      </c>
      <c r="O262">
        <v>0</v>
      </c>
      <c r="P262">
        <v>1.25E-3</v>
      </c>
      <c r="Q262">
        <v>1.2E-2</v>
      </c>
      <c r="R262">
        <v>16</v>
      </c>
      <c r="S262">
        <v>0</v>
      </c>
      <c r="T262">
        <v>1.25E-3</v>
      </c>
      <c r="U262">
        <v>1.2E-2</v>
      </c>
      <c r="V262" s="1" t="str">
        <f t="shared" si="28"/>
        <v>AFF-HTT-R1-P2-0H_C9_1_2020y09m07d_11h19m.tif</v>
      </c>
      <c r="W262" s="1" t="str">
        <f t="shared" si="29"/>
        <v>AFF-HTT-R2-P2-0H_C9_1_2020y09m07d_11h19m.tif</v>
      </c>
      <c r="X262" t="str">
        <f t="shared" si="24"/>
        <v>C:\Users\arpit.tandon\Desktop\Images AFFFs\RUN1 HTT\Plate 2 - 0hour\AFF-HTT-R1-P2-0H_C9_1_2020y09m07d_11h19m.tif</v>
      </c>
      <c r="Y262" t="str">
        <f t="shared" si="25"/>
        <v>C:\Users\arpit.tandon\Desktop\Images AFFFs\RUN2 HTT\Plate 2 - 0hour\AFF-HTT-R2-P2-0H_C9_1_2020y09m07d_11h19m.tif</v>
      </c>
    </row>
    <row r="263" spans="1:25" x14ac:dyDescent="0.45">
      <c r="A263" t="s">
        <v>564</v>
      </c>
      <c r="B263" s="2" t="str">
        <f t="shared" si="26"/>
        <v>run1</v>
      </c>
      <c r="C263" s="2" t="str">
        <f t="shared" si="27"/>
        <v>run2</v>
      </c>
      <c r="D263" t="s">
        <v>263</v>
      </c>
      <c r="E263" s="10">
        <v>15.84560247769446</v>
      </c>
      <c r="F263" s="1">
        <v>5.7687500380294453E-4</v>
      </c>
      <c r="G263" s="10">
        <f>VLOOKUP(A263,'[1]NTP Metadata'!$A$2:$U$2501,10,FALSE)</f>
        <v>15.84560247769446</v>
      </c>
      <c r="H263">
        <v>4</v>
      </c>
      <c r="I263" t="s">
        <v>3</v>
      </c>
      <c r="J263" t="s">
        <v>1552</v>
      </c>
      <c r="K263" t="s">
        <v>1552</v>
      </c>
      <c r="L263" t="s">
        <v>245</v>
      </c>
      <c r="M263" t="s">
        <v>24</v>
      </c>
      <c r="N263">
        <v>16</v>
      </c>
      <c r="O263">
        <v>0</v>
      </c>
      <c r="P263">
        <v>5.0000000000000001E-4</v>
      </c>
      <c r="Q263">
        <v>3.0000000000000001E-3</v>
      </c>
      <c r="R263">
        <v>16</v>
      </c>
      <c r="S263">
        <v>0</v>
      </c>
      <c r="T263">
        <v>5.0000000000000001E-4</v>
      </c>
      <c r="U263">
        <v>3.0000000000000001E-3</v>
      </c>
      <c r="V263" s="1" t="str">
        <f t="shared" si="28"/>
        <v>AFF-HTT-R1-P2-0H_D10_1_2020y09m07d_11h19m.tif</v>
      </c>
      <c r="W263" s="1" t="str">
        <f t="shared" si="29"/>
        <v>AFF-HTT-R2-P2-0H_D10_1_2020y09m07d_11h19m.tif</v>
      </c>
      <c r="X263" t="str">
        <f t="shared" si="24"/>
        <v>C:\Users\arpit.tandon\Desktop\Images AFFFs\RUN1 HTT\Plate 2 - 0hour\AFF-HTT-R1-P2-0H_D10_1_2020y09m07d_11h19m.tif</v>
      </c>
      <c r="Y263" t="str">
        <f t="shared" si="25"/>
        <v>C:\Users\arpit.tandon\Desktop\Images AFFFs\RUN2 HTT\Plate 2 - 0hour\AFF-HTT-R2-P2-0H_D10_1_2020y09m07d_11h19m.tif</v>
      </c>
    </row>
    <row r="264" spans="1:25" x14ac:dyDescent="0.45">
      <c r="A264" t="s">
        <v>565</v>
      </c>
      <c r="B264" s="2" t="str">
        <f t="shared" si="26"/>
        <v>run1</v>
      </c>
      <c r="C264" s="2" t="str">
        <f t="shared" si="27"/>
        <v>run2</v>
      </c>
      <c r="D264" t="s">
        <v>263</v>
      </c>
      <c r="E264" s="10">
        <v>5.0144311638273606</v>
      </c>
      <c r="F264" s="1">
        <v>1.8255538095029891E-4</v>
      </c>
      <c r="G264" s="10">
        <f>VLOOKUP(A264,'[1]NTP Metadata'!$A$2:$U$2501,10,FALSE)</f>
        <v>5.0144311638273606</v>
      </c>
      <c r="H264">
        <v>3</v>
      </c>
      <c r="I264" t="s">
        <v>3</v>
      </c>
      <c r="J264" t="s">
        <v>1552</v>
      </c>
      <c r="K264" t="s">
        <v>1552</v>
      </c>
      <c r="L264" t="s">
        <v>245</v>
      </c>
      <c r="M264" t="s">
        <v>25</v>
      </c>
      <c r="N264">
        <v>16</v>
      </c>
      <c r="O264">
        <v>0</v>
      </c>
      <c r="P264">
        <v>3.7500000000000001E-4</v>
      </c>
      <c r="Q264">
        <v>4.0000000000000001E-3</v>
      </c>
      <c r="R264">
        <v>16</v>
      </c>
      <c r="S264">
        <v>0</v>
      </c>
      <c r="T264">
        <v>3.7500000000000001E-4</v>
      </c>
      <c r="U264">
        <v>4.0000000000000001E-3</v>
      </c>
      <c r="V264" s="1" t="str">
        <f t="shared" si="28"/>
        <v>AFF-HTT-R1-P2-0H_D11_1_2020y09m07d_11h19m.tif</v>
      </c>
      <c r="W264" s="1" t="str">
        <f t="shared" si="29"/>
        <v>AFF-HTT-R2-P2-0H_D11_1_2020y09m07d_11h19m.tif</v>
      </c>
      <c r="X264" t="str">
        <f t="shared" si="24"/>
        <v>C:\Users\arpit.tandon\Desktop\Images AFFFs\RUN1 HTT\Plate 2 - 0hour\AFF-HTT-R1-P2-0H_D11_1_2020y09m07d_11h19m.tif</v>
      </c>
      <c r="Y264" t="str">
        <f t="shared" si="25"/>
        <v>C:\Users\arpit.tandon\Desktop\Images AFFFs\RUN2 HTT\Plate 2 - 0hour\AFF-HTT-R2-P2-0H_D11_1_2020y09m07d_11h19m.tif</v>
      </c>
    </row>
    <row r="265" spans="1:25" x14ac:dyDescent="0.45">
      <c r="A265" t="s">
        <v>566</v>
      </c>
      <c r="B265" s="2" t="str">
        <f t="shared" si="26"/>
        <v>run1</v>
      </c>
      <c r="C265" s="2" t="str">
        <f t="shared" si="27"/>
        <v>run2</v>
      </c>
      <c r="D265" t="s">
        <v>263</v>
      </c>
      <c r="E265" s="10">
        <v>5.0144311638273606</v>
      </c>
      <c r="F265" s="1">
        <v>1.8255538095029891E-4</v>
      </c>
      <c r="G265" s="10">
        <f>VLOOKUP(A265,'[1]NTP Metadata'!$A$2:$U$2501,10,FALSE)</f>
        <v>5.0144311638273606</v>
      </c>
      <c r="H265">
        <v>4</v>
      </c>
      <c r="I265" t="s">
        <v>3</v>
      </c>
      <c r="J265" t="s">
        <v>1552</v>
      </c>
      <c r="K265" t="s">
        <v>1552</v>
      </c>
      <c r="L265" t="s">
        <v>245</v>
      </c>
      <c r="M265" t="s">
        <v>26</v>
      </c>
      <c r="N265">
        <v>16</v>
      </c>
      <c r="O265">
        <v>0</v>
      </c>
      <c r="P265">
        <v>4.3750000000000001E-4</v>
      </c>
      <c r="Q265">
        <v>5.0000000000000001E-3</v>
      </c>
      <c r="R265">
        <v>16</v>
      </c>
      <c r="S265">
        <v>0</v>
      </c>
      <c r="T265">
        <v>4.3750000000000001E-4</v>
      </c>
      <c r="U265">
        <v>5.0000000000000001E-3</v>
      </c>
      <c r="V265" s="1" t="str">
        <f t="shared" si="28"/>
        <v>AFF-HTT-R1-P2-0H_D12_1_2020y09m07d_11h19m.tif</v>
      </c>
      <c r="W265" s="1" t="str">
        <f t="shared" si="29"/>
        <v>AFF-HTT-R2-P2-0H_D12_1_2020y09m07d_11h19m.tif</v>
      </c>
      <c r="X265" t="str">
        <f t="shared" si="24"/>
        <v>C:\Users\arpit.tandon\Desktop\Images AFFFs\RUN1 HTT\Plate 2 - 0hour\AFF-HTT-R1-P2-0H_D12_1_2020y09m07d_11h19m.tif</v>
      </c>
      <c r="Y265" t="str">
        <f t="shared" si="25"/>
        <v>C:\Users\arpit.tandon\Desktop\Images AFFFs\RUN2 HTT\Plate 2 - 0hour\AFF-HTT-R2-P2-0H_D12_1_2020y09m07d_11h19m.tif</v>
      </c>
    </row>
    <row r="266" spans="1:25" x14ac:dyDescent="0.45">
      <c r="A266" t="s">
        <v>567</v>
      </c>
      <c r="B266" s="2" t="str">
        <f t="shared" si="26"/>
        <v>run1</v>
      </c>
      <c r="C266" s="2" t="str">
        <f t="shared" si="27"/>
        <v>run2</v>
      </c>
      <c r="D266" t="s">
        <v>257</v>
      </c>
      <c r="E266" s="10">
        <v>0</v>
      </c>
      <c r="F266" s="10">
        <v>0</v>
      </c>
      <c r="G266" s="10">
        <f>VLOOKUP(A266,'[1]NTP Metadata'!$A$2:$U$2501,10,FALSE)</f>
        <v>0</v>
      </c>
      <c r="H266">
        <v>3</v>
      </c>
      <c r="I266" t="s">
        <v>3</v>
      </c>
      <c r="J266" t="s">
        <v>1552</v>
      </c>
      <c r="K266" t="s">
        <v>1552</v>
      </c>
      <c r="L266" t="s">
        <v>245</v>
      </c>
      <c r="M266" t="s">
        <v>27</v>
      </c>
      <c r="N266">
        <v>16</v>
      </c>
      <c r="O266">
        <v>0</v>
      </c>
      <c r="P266">
        <v>6.2500000000000001E-5</v>
      </c>
      <c r="Q266">
        <v>1E-3</v>
      </c>
      <c r="R266">
        <v>16</v>
      </c>
      <c r="S266">
        <v>0</v>
      </c>
      <c r="T266">
        <v>6.2500000000000001E-5</v>
      </c>
      <c r="U266">
        <v>1E-3</v>
      </c>
      <c r="V266" s="1" t="str">
        <f t="shared" si="28"/>
        <v>AFF-HTT-R1-P2-0H_D13_1_2020y09m07d_11h19m.tif</v>
      </c>
      <c r="W266" s="1" t="str">
        <f t="shared" si="29"/>
        <v>AFF-HTT-R2-P2-0H_D13_1_2020y09m07d_11h19m.tif</v>
      </c>
      <c r="X266" t="str">
        <f t="shared" si="24"/>
        <v>C:\Users\arpit.tandon\Desktop\Images AFFFs\RUN1 HTT\Plate 2 - 0hour\AFF-HTT-R1-P2-0H_D13_1_2020y09m07d_11h19m.tif</v>
      </c>
      <c r="Y266" t="str">
        <f t="shared" si="25"/>
        <v>C:\Users\arpit.tandon\Desktop\Images AFFFs\RUN2 HTT\Plate 2 - 0hour\AFF-HTT-R2-P2-0H_D13_1_2020y09m07d_11h19m.tif</v>
      </c>
    </row>
    <row r="267" spans="1:25" x14ac:dyDescent="0.45">
      <c r="A267" t="s">
        <v>568</v>
      </c>
      <c r="B267" s="2" t="str">
        <f t="shared" si="26"/>
        <v>run1</v>
      </c>
      <c r="C267" s="2" t="str">
        <f t="shared" si="27"/>
        <v>run2</v>
      </c>
      <c r="D267" t="s">
        <v>257</v>
      </c>
      <c r="E267" s="10">
        <v>0</v>
      </c>
      <c r="F267" s="10">
        <v>0</v>
      </c>
      <c r="G267" s="10">
        <f>VLOOKUP(A267,'[1]NTP Metadata'!$A$2:$U$2501,10,FALSE)</f>
        <v>0</v>
      </c>
      <c r="H267">
        <v>4</v>
      </c>
      <c r="I267" t="s">
        <v>3</v>
      </c>
      <c r="J267" t="s">
        <v>1552</v>
      </c>
      <c r="K267" t="s">
        <v>1552</v>
      </c>
      <c r="L267" t="s">
        <v>245</v>
      </c>
      <c r="M267" t="s">
        <v>28</v>
      </c>
      <c r="N267">
        <v>16</v>
      </c>
      <c r="O267">
        <v>0</v>
      </c>
      <c r="P267">
        <v>6.2500000000000001E-5</v>
      </c>
      <c r="Q267">
        <v>1E-3</v>
      </c>
      <c r="R267">
        <v>16</v>
      </c>
      <c r="S267">
        <v>0</v>
      </c>
      <c r="T267">
        <v>6.2500000000000001E-5</v>
      </c>
      <c r="U267">
        <v>1E-3</v>
      </c>
      <c r="V267" s="1" t="str">
        <f t="shared" si="28"/>
        <v>AFF-HTT-R1-P2-0H_D14_1_2020y09m07d_11h19m.tif</v>
      </c>
      <c r="W267" s="1" t="str">
        <f t="shared" si="29"/>
        <v>AFF-HTT-R2-P2-0H_D14_1_2020y09m07d_11h19m.tif</v>
      </c>
      <c r="X267" t="str">
        <f t="shared" si="24"/>
        <v>C:\Users\arpit.tandon\Desktop\Images AFFFs\RUN1 HTT\Plate 2 - 0hour\AFF-HTT-R1-P2-0H_D14_1_2020y09m07d_11h19m.tif</v>
      </c>
      <c r="Y267" t="str">
        <f t="shared" si="25"/>
        <v>C:\Users\arpit.tandon\Desktop\Images AFFFs\RUN2 HTT\Plate 2 - 0hour\AFF-HTT-R2-P2-0H_D14_1_2020y09m07d_11h19m.tif</v>
      </c>
    </row>
    <row r="268" spans="1:25" x14ac:dyDescent="0.45">
      <c r="A268" t="s">
        <v>569</v>
      </c>
      <c r="B268" s="2" t="str">
        <f t="shared" si="26"/>
        <v>run1</v>
      </c>
      <c r="C268" s="2" t="str">
        <f t="shared" si="27"/>
        <v>run2</v>
      </c>
      <c r="D268" t="s">
        <v>263</v>
      </c>
      <c r="E268" s="10">
        <v>1.5868453050086584</v>
      </c>
      <c r="F268" s="1">
        <v>5.7770690174145222E-5</v>
      </c>
      <c r="G268" s="10">
        <f>VLOOKUP(A268,'[1]NTP Metadata'!$A$2:$U$2501,10,FALSE)</f>
        <v>1.5868453050086584</v>
      </c>
      <c r="H268">
        <v>3</v>
      </c>
      <c r="I268" t="s">
        <v>3</v>
      </c>
      <c r="J268" t="s">
        <v>1552</v>
      </c>
      <c r="K268" t="s">
        <v>1552</v>
      </c>
      <c r="L268" t="s">
        <v>245</v>
      </c>
      <c r="M268" t="s">
        <v>29</v>
      </c>
      <c r="N268">
        <v>16</v>
      </c>
      <c r="O268">
        <v>0</v>
      </c>
      <c r="P268">
        <v>1.875E-4</v>
      </c>
      <c r="Q268">
        <v>2E-3</v>
      </c>
      <c r="R268">
        <v>16</v>
      </c>
      <c r="S268">
        <v>0</v>
      </c>
      <c r="T268">
        <v>1.875E-4</v>
      </c>
      <c r="U268">
        <v>2E-3</v>
      </c>
      <c r="V268" s="1" t="str">
        <f t="shared" si="28"/>
        <v>AFF-HTT-R1-P2-0H_D15_1_2020y09m07d_11h19m.tif</v>
      </c>
      <c r="W268" s="1" t="str">
        <f t="shared" si="29"/>
        <v>AFF-HTT-R2-P2-0H_D15_1_2020y09m07d_11h19m.tif</v>
      </c>
      <c r="X268" t="str">
        <f t="shared" si="24"/>
        <v>C:\Users\arpit.tandon\Desktop\Images AFFFs\RUN1 HTT\Plate 2 - 0hour\AFF-HTT-R1-P2-0H_D15_1_2020y09m07d_11h19m.tif</v>
      </c>
      <c r="Y268" t="str">
        <f t="shared" si="25"/>
        <v>C:\Users\arpit.tandon\Desktop\Images AFFFs\RUN2 HTT\Plate 2 - 0hour\AFF-HTT-R2-P2-0H_D15_1_2020y09m07d_11h19m.tif</v>
      </c>
    </row>
    <row r="269" spans="1:25" x14ac:dyDescent="0.45">
      <c r="A269" t="s">
        <v>570</v>
      </c>
      <c r="B269" s="2" t="str">
        <f t="shared" si="26"/>
        <v>run1</v>
      </c>
      <c r="C269" s="2" t="str">
        <f t="shared" si="27"/>
        <v>run2</v>
      </c>
      <c r="D269" t="s">
        <v>263</v>
      </c>
      <c r="E269" s="10">
        <v>1.5868453050086584</v>
      </c>
      <c r="F269" s="1">
        <v>5.7770690174145222E-5</v>
      </c>
      <c r="G269" s="10">
        <f>VLOOKUP(A269,'[1]NTP Metadata'!$A$2:$U$2501,10,FALSE)</f>
        <v>1.5868453050086584</v>
      </c>
      <c r="H269">
        <v>4</v>
      </c>
      <c r="I269" t="s">
        <v>3</v>
      </c>
      <c r="J269" t="s">
        <v>1552</v>
      </c>
      <c r="K269" t="s">
        <v>1552</v>
      </c>
      <c r="L269" t="s">
        <v>245</v>
      </c>
      <c r="M269" t="s">
        <v>30</v>
      </c>
      <c r="N269">
        <v>16</v>
      </c>
      <c r="O269">
        <v>0</v>
      </c>
      <c r="P269">
        <v>1.5625000000000001E-3</v>
      </c>
      <c r="Q269">
        <v>1.7999999999999999E-2</v>
      </c>
      <c r="R269">
        <v>16</v>
      </c>
      <c r="S269">
        <v>0</v>
      </c>
      <c r="T269">
        <v>1.5625000000000001E-3</v>
      </c>
      <c r="U269">
        <v>1.7999999999999999E-2</v>
      </c>
      <c r="V269" s="1" t="str">
        <f t="shared" si="28"/>
        <v>AFF-HTT-R1-P2-0H_D16_1_2020y09m07d_11h19m.tif</v>
      </c>
      <c r="W269" s="1" t="str">
        <f t="shared" si="29"/>
        <v>AFF-HTT-R2-P2-0H_D16_1_2020y09m07d_11h19m.tif</v>
      </c>
      <c r="X269" t="str">
        <f t="shared" si="24"/>
        <v>C:\Users\arpit.tandon\Desktop\Images AFFFs\RUN1 HTT\Plate 2 - 0hour\AFF-HTT-R1-P2-0H_D16_1_2020y09m07d_11h19m.tif</v>
      </c>
      <c r="Y269" t="str">
        <f t="shared" si="25"/>
        <v>C:\Users\arpit.tandon\Desktop\Images AFFFs\RUN2 HTT\Plate 2 - 0hour\AFF-HTT-R2-P2-0H_D16_1_2020y09m07d_11h19m.tif</v>
      </c>
    </row>
    <row r="270" spans="1:25" x14ac:dyDescent="0.45">
      <c r="A270" t="s">
        <v>571</v>
      </c>
      <c r="B270" s="2" t="str">
        <f t="shared" si="26"/>
        <v>run1</v>
      </c>
      <c r="C270" s="2" t="str">
        <f t="shared" si="27"/>
        <v>run2</v>
      </c>
      <c r="D270" t="s">
        <v>263</v>
      </c>
      <c r="E270" s="10">
        <v>0.50216623576223363</v>
      </c>
      <c r="F270" s="1">
        <v>1.8281863979159876E-5</v>
      </c>
      <c r="G270" s="10">
        <f>VLOOKUP(A270,'[1]NTP Metadata'!$A$2:$U$2501,10,FALSE)</f>
        <v>0.50216623576223363</v>
      </c>
      <c r="H270">
        <v>3</v>
      </c>
      <c r="I270" t="s">
        <v>3</v>
      </c>
      <c r="J270" t="s">
        <v>1552</v>
      </c>
      <c r="K270" t="s">
        <v>1552</v>
      </c>
      <c r="L270" t="s">
        <v>245</v>
      </c>
      <c r="M270" t="s">
        <v>31</v>
      </c>
      <c r="N270">
        <v>16</v>
      </c>
      <c r="O270">
        <v>0</v>
      </c>
      <c r="P270">
        <v>8.7500000000000002E-4</v>
      </c>
      <c r="Q270">
        <v>3.0000000000000001E-3</v>
      </c>
      <c r="R270">
        <v>16</v>
      </c>
      <c r="S270">
        <v>0</v>
      </c>
      <c r="T270">
        <v>8.7500000000000002E-4</v>
      </c>
      <c r="U270">
        <v>3.0000000000000001E-3</v>
      </c>
      <c r="V270" s="1" t="str">
        <f t="shared" si="28"/>
        <v>AFF-HTT-R1-P2-0H_D17_1_2020y09m07d_11h19m.tif</v>
      </c>
      <c r="W270" s="1" t="str">
        <f t="shared" si="29"/>
        <v>AFF-HTT-R2-P2-0H_D17_1_2020y09m07d_11h19m.tif</v>
      </c>
      <c r="X270" t="str">
        <f t="shared" si="24"/>
        <v>C:\Users\arpit.tandon\Desktop\Images AFFFs\RUN1 HTT\Plate 2 - 0hour\AFF-HTT-R1-P2-0H_D17_1_2020y09m07d_11h19m.tif</v>
      </c>
      <c r="Y270" t="str">
        <f t="shared" si="25"/>
        <v>C:\Users\arpit.tandon\Desktop\Images AFFFs\RUN2 HTT\Plate 2 - 0hour\AFF-HTT-R2-P2-0H_D17_1_2020y09m07d_11h19m.tif</v>
      </c>
    </row>
    <row r="271" spans="1:25" x14ac:dyDescent="0.45">
      <c r="A271" t="s">
        <v>572</v>
      </c>
      <c r="B271" s="2" t="str">
        <f t="shared" si="26"/>
        <v>run1</v>
      </c>
      <c r="C271" s="2" t="str">
        <f t="shared" si="27"/>
        <v>run2</v>
      </c>
      <c r="D271" t="s">
        <v>263</v>
      </c>
      <c r="E271" s="10">
        <v>0.50216623576223363</v>
      </c>
      <c r="F271" s="1">
        <v>1.8281863979159876E-5</v>
      </c>
      <c r="G271" s="10">
        <f>VLOOKUP(A271,'[1]NTP Metadata'!$A$2:$U$2501,10,FALSE)</f>
        <v>0.50216623576223363</v>
      </c>
      <c r="H271">
        <v>4</v>
      </c>
      <c r="I271" t="s">
        <v>3</v>
      </c>
      <c r="J271" t="s">
        <v>1552</v>
      </c>
      <c r="K271" t="s">
        <v>1552</v>
      </c>
      <c r="L271" t="s">
        <v>245</v>
      </c>
      <c r="M271" t="s">
        <v>32</v>
      </c>
      <c r="N271">
        <v>16</v>
      </c>
      <c r="O271">
        <v>0</v>
      </c>
      <c r="P271">
        <v>5.6249999999999996E-4</v>
      </c>
      <c r="Q271">
        <v>3.0000000000000001E-3</v>
      </c>
      <c r="R271">
        <v>16</v>
      </c>
      <c r="S271">
        <v>0</v>
      </c>
      <c r="T271">
        <v>5.6249999999999996E-4</v>
      </c>
      <c r="U271">
        <v>3.0000000000000001E-3</v>
      </c>
      <c r="V271" s="1" t="str">
        <f t="shared" si="28"/>
        <v>AFF-HTT-R1-P2-0H_D18_1_2020y09m07d_11h19m.tif</v>
      </c>
      <c r="W271" s="1" t="str">
        <f t="shared" si="29"/>
        <v>AFF-HTT-R2-P2-0H_D18_1_2020y09m07d_11h19m.tif</v>
      </c>
      <c r="X271" t="str">
        <f t="shared" si="24"/>
        <v>C:\Users\arpit.tandon\Desktop\Images AFFFs\RUN1 HTT\Plate 2 - 0hour\AFF-HTT-R1-P2-0H_D18_1_2020y09m07d_11h19m.tif</v>
      </c>
      <c r="Y271" t="str">
        <f t="shared" si="25"/>
        <v>C:\Users\arpit.tandon\Desktop\Images AFFFs\RUN2 HTT\Plate 2 - 0hour\AFF-HTT-R2-P2-0H_D18_1_2020y09m07d_11h19m.tif</v>
      </c>
    </row>
    <row r="272" spans="1:25" x14ac:dyDescent="0.45">
      <c r="A272" t="s">
        <v>573</v>
      </c>
      <c r="B272" s="2" t="str">
        <f t="shared" si="26"/>
        <v>run1</v>
      </c>
      <c r="C272" s="2" t="str">
        <f t="shared" si="27"/>
        <v>run2</v>
      </c>
      <c r="D272" t="s">
        <v>263</v>
      </c>
      <c r="E272" s="10">
        <v>0.15891336574754228</v>
      </c>
      <c r="F272" s="1">
        <v>5.7853999934050249E-6</v>
      </c>
      <c r="G272" s="10">
        <f>VLOOKUP(A272,'[1]NTP Metadata'!$A$2:$U$2501,10,FALSE)</f>
        <v>0.15891336574754228</v>
      </c>
      <c r="H272">
        <v>3</v>
      </c>
      <c r="I272" t="s">
        <v>3</v>
      </c>
      <c r="J272" t="s">
        <v>1552</v>
      </c>
      <c r="K272" t="s">
        <v>1552</v>
      </c>
      <c r="L272" t="s">
        <v>245</v>
      </c>
      <c r="M272" t="s">
        <v>33</v>
      </c>
      <c r="N272">
        <v>16</v>
      </c>
      <c r="O272">
        <v>0</v>
      </c>
      <c r="P272">
        <v>2.5000000000000001E-4</v>
      </c>
      <c r="Q272">
        <v>2E-3</v>
      </c>
      <c r="R272">
        <v>16</v>
      </c>
      <c r="S272">
        <v>0</v>
      </c>
      <c r="T272">
        <v>2.5000000000000001E-4</v>
      </c>
      <c r="U272">
        <v>2E-3</v>
      </c>
      <c r="V272" s="1" t="str">
        <f t="shared" si="28"/>
        <v>AFF-HTT-R1-P2-0H_D19_1_2020y09m07d_11h19m.tif</v>
      </c>
      <c r="W272" s="1" t="str">
        <f t="shared" si="29"/>
        <v>AFF-HTT-R2-P2-0H_D19_1_2020y09m07d_11h19m.tif</v>
      </c>
      <c r="X272" t="str">
        <f t="shared" si="24"/>
        <v>C:\Users\arpit.tandon\Desktop\Images AFFFs\RUN1 HTT\Plate 2 - 0hour\AFF-HTT-R1-P2-0H_D19_1_2020y09m07d_11h19m.tif</v>
      </c>
      <c r="Y272" t="str">
        <f t="shared" si="25"/>
        <v>C:\Users\arpit.tandon\Desktop\Images AFFFs\RUN2 HTT\Plate 2 - 0hour\AFF-HTT-R2-P2-0H_D19_1_2020y09m07d_11h19m.tif</v>
      </c>
    </row>
    <row r="273" spans="1:25" x14ac:dyDescent="0.45">
      <c r="A273" t="s">
        <v>574</v>
      </c>
      <c r="B273" s="2" t="str">
        <f t="shared" si="26"/>
        <v>run1</v>
      </c>
      <c r="C273" s="2" t="str">
        <f t="shared" si="27"/>
        <v>run2</v>
      </c>
      <c r="D273" t="s">
        <v>263</v>
      </c>
      <c r="E273" s="10">
        <v>0.15891336574754228</v>
      </c>
      <c r="F273" s="1">
        <v>5.7853999934050249E-6</v>
      </c>
      <c r="G273" s="10">
        <f>VLOOKUP(A273,'[1]NTP Metadata'!$A$2:$U$2501,10,FALSE)</f>
        <v>0.15891336574754228</v>
      </c>
      <c r="H273">
        <v>4</v>
      </c>
      <c r="I273" t="s">
        <v>3</v>
      </c>
      <c r="J273" t="s">
        <v>1552</v>
      </c>
      <c r="K273" t="s">
        <v>1552</v>
      </c>
      <c r="L273" t="s">
        <v>245</v>
      </c>
      <c r="M273" t="s">
        <v>34</v>
      </c>
      <c r="N273">
        <v>16</v>
      </c>
      <c r="O273">
        <v>0</v>
      </c>
      <c r="P273">
        <v>7.4999999999999904E-4</v>
      </c>
      <c r="Q273">
        <v>8.9999999999999993E-3</v>
      </c>
      <c r="R273">
        <v>16</v>
      </c>
      <c r="S273">
        <v>0</v>
      </c>
      <c r="T273">
        <v>7.4999999999999904E-4</v>
      </c>
      <c r="U273">
        <v>8.9999999999999993E-3</v>
      </c>
      <c r="V273" s="1" t="str">
        <f t="shared" si="28"/>
        <v>AFF-HTT-R1-P2-0H_D20_1_2020y09m07d_11h19m.tif</v>
      </c>
      <c r="W273" s="1" t="str">
        <f t="shared" si="29"/>
        <v>AFF-HTT-R2-P2-0H_D20_1_2020y09m07d_11h19m.tif</v>
      </c>
      <c r="X273" t="str">
        <f t="shared" si="24"/>
        <v>C:\Users\arpit.tandon\Desktop\Images AFFFs\RUN1 HTT\Plate 2 - 0hour\AFF-HTT-R1-P2-0H_D20_1_2020y09m07d_11h19m.tif</v>
      </c>
      <c r="Y273" t="str">
        <f t="shared" si="25"/>
        <v>C:\Users\arpit.tandon\Desktop\Images AFFFs\RUN2 HTT\Plate 2 - 0hour\AFF-HTT-R2-P2-0H_D20_1_2020y09m07d_11h19m.tif</v>
      </c>
    </row>
    <row r="274" spans="1:25" x14ac:dyDescent="0.45">
      <c r="A274" t="s">
        <v>575</v>
      </c>
      <c r="B274" s="2" t="str">
        <f t="shared" si="26"/>
        <v>run1</v>
      </c>
      <c r="C274" s="2" t="str">
        <f t="shared" si="27"/>
        <v>run2</v>
      </c>
      <c r="D274" t="s">
        <v>263</v>
      </c>
      <c r="E274" s="10">
        <v>5.0289039793526037E-2</v>
      </c>
      <c r="F274" s="1">
        <v>1.830822782723109E-6</v>
      </c>
      <c r="G274" s="10">
        <f>VLOOKUP(A274,'[1]NTP Metadata'!$A$2:$U$2501,10,FALSE)</f>
        <v>5.0289039793526037E-2</v>
      </c>
      <c r="H274">
        <v>3</v>
      </c>
      <c r="I274" t="s">
        <v>3</v>
      </c>
      <c r="J274" t="s">
        <v>1552</v>
      </c>
      <c r="K274" t="s">
        <v>1552</v>
      </c>
      <c r="L274" t="s">
        <v>245</v>
      </c>
      <c r="M274" t="s">
        <v>35</v>
      </c>
      <c r="N274">
        <v>16</v>
      </c>
      <c r="O274">
        <v>0</v>
      </c>
      <c r="P274">
        <v>3.7500000000000001E-4</v>
      </c>
      <c r="Q274">
        <v>2E-3</v>
      </c>
      <c r="R274">
        <v>16</v>
      </c>
      <c r="S274">
        <v>0</v>
      </c>
      <c r="T274">
        <v>3.7500000000000001E-4</v>
      </c>
      <c r="U274">
        <v>2E-3</v>
      </c>
      <c r="V274" s="1" t="str">
        <f t="shared" si="28"/>
        <v>AFF-HTT-R1-P2-0H_D21_1_2020y09m07d_11h19m.tif</v>
      </c>
      <c r="W274" s="1" t="str">
        <f t="shared" si="29"/>
        <v>AFF-HTT-R2-P2-0H_D21_1_2020y09m07d_11h19m.tif</v>
      </c>
      <c r="X274" t="str">
        <f t="shared" si="24"/>
        <v>C:\Users\arpit.tandon\Desktop\Images AFFFs\RUN1 HTT\Plate 2 - 0hour\AFF-HTT-R1-P2-0H_D21_1_2020y09m07d_11h19m.tif</v>
      </c>
      <c r="Y274" t="str">
        <f t="shared" si="25"/>
        <v>C:\Users\arpit.tandon\Desktop\Images AFFFs\RUN2 HTT\Plate 2 - 0hour\AFF-HTT-R2-P2-0H_D21_1_2020y09m07d_11h19m.tif</v>
      </c>
    </row>
    <row r="275" spans="1:25" x14ac:dyDescent="0.45">
      <c r="A275" t="s">
        <v>576</v>
      </c>
      <c r="B275" s="2" t="str">
        <f t="shared" si="26"/>
        <v>run1</v>
      </c>
      <c r="C275" s="2" t="str">
        <f t="shared" si="27"/>
        <v>run2</v>
      </c>
      <c r="D275" t="s">
        <v>263</v>
      </c>
      <c r="E275" s="10">
        <v>5.0289039793526037E-2</v>
      </c>
      <c r="F275" s="1">
        <v>1.830822782723109E-6</v>
      </c>
      <c r="G275" s="10">
        <f>VLOOKUP(A275,'[1]NTP Metadata'!$A$2:$U$2501,10,FALSE)</f>
        <v>5.0289039793526037E-2</v>
      </c>
      <c r="H275">
        <v>4</v>
      </c>
      <c r="I275" t="s">
        <v>3</v>
      </c>
      <c r="J275" t="s">
        <v>1552</v>
      </c>
      <c r="K275" t="s">
        <v>1552</v>
      </c>
      <c r="L275" t="s">
        <v>245</v>
      </c>
      <c r="M275" t="s">
        <v>36</v>
      </c>
      <c r="N275">
        <v>16</v>
      </c>
      <c r="O275">
        <v>0</v>
      </c>
      <c r="P275">
        <v>1.875E-4</v>
      </c>
      <c r="Q275">
        <v>2E-3</v>
      </c>
      <c r="R275">
        <v>16</v>
      </c>
      <c r="S275">
        <v>0</v>
      </c>
      <c r="T275">
        <v>1.875E-4</v>
      </c>
      <c r="U275">
        <v>2E-3</v>
      </c>
      <c r="V275" s="1" t="str">
        <f t="shared" si="28"/>
        <v>AFF-HTT-R1-P2-0H_D22_1_2020y09m07d_11h19m.tif</v>
      </c>
      <c r="W275" s="1" t="str">
        <f t="shared" si="29"/>
        <v>AFF-HTT-R2-P2-0H_D22_1_2020y09m07d_11h19m.tif</v>
      </c>
      <c r="X275" t="str">
        <f t="shared" si="24"/>
        <v>C:\Users\arpit.tandon\Desktop\Images AFFFs\RUN1 HTT\Plate 2 - 0hour\AFF-HTT-R1-P2-0H_D22_1_2020y09m07d_11h19m.tif</v>
      </c>
      <c r="Y275" t="str">
        <f t="shared" si="25"/>
        <v>C:\Users\arpit.tandon\Desktop\Images AFFFs\RUN2 HTT\Plate 2 - 0hour\AFF-HTT-R2-P2-0H_D22_1_2020y09m07d_11h19m.tif</v>
      </c>
    </row>
    <row r="276" spans="1:25" x14ac:dyDescent="0.45">
      <c r="A276" t="s">
        <v>577</v>
      </c>
      <c r="B276" s="2" t="str">
        <f t="shared" si="26"/>
        <v>run1</v>
      </c>
      <c r="C276" s="2" t="str">
        <f t="shared" si="27"/>
        <v>run2</v>
      </c>
      <c r="D276" t="s">
        <v>263</v>
      </c>
      <c r="E276" s="10">
        <v>500</v>
      </c>
      <c r="F276" s="1">
        <v>1.8203E-2</v>
      </c>
      <c r="G276" s="10">
        <f>VLOOKUP(A276,'[1]NTP Metadata'!$A$2:$U$2501,10,FALSE)</f>
        <v>500</v>
      </c>
      <c r="H276">
        <v>3</v>
      </c>
      <c r="I276" t="s">
        <v>3</v>
      </c>
      <c r="J276" t="s">
        <v>1552</v>
      </c>
      <c r="K276" t="s">
        <v>1552</v>
      </c>
      <c r="L276" t="s">
        <v>245</v>
      </c>
      <c r="M276" t="s">
        <v>37</v>
      </c>
      <c r="N276">
        <v>16</v>
      </c>
      <c r="O276">
        <v>0</v>
      </c>
      <c r="P276">
        <v>3.7500000000000001E-4</v>
      </c>
      <c r="Q276">
        <v>2E-3</v>
      </c>
      <c r="R276">
        <v>16</v>
      </c>
      <c r="S276">
        <v>0</v>
      </c>
      <c r="T276">
        <v>3.7500000000000001E-4</v>
      </c>
      <c r="U276">
        <v>2E-3</v>
      </c>
      <c r="V276" s="1" t="str">
        <f t="shared" si="28"/>
        <v>AFF-HTT-R1-P2-0H_D3_1_2020y09m07d_11h19m.tif</v>
      </c>
      <c r="W276" s="1" t="str">
        <f t="shared" si="29"/>
        <v>AFF-HTT-R2-P2-0H_D3_1_2020y09m07d_11h19m.tif</v>
      </c>
      <c r="X276" t="str">
        <f t="shared" si="24"/>
        <v>C:\Users\arpit.tandon\Desktop\Images AFFFs\RUN1 HTT\Plate 2 - 0hour\AFF-HTT-R1-P2-0H_D3_1_2020y09m07d_11h19m.tif</v>
      </c>
      <c r="Y276" t="str">
        <f t="shared" si="25"/>
        <v>C:\Users\arpit.tandon\Desktop\Images AFFFs\RUN2 HTT\Plate 2 - 0hour\AFF-HTT-R2-P2-0H_D3_1_2020y09m07d_11h19m.tif</v>
      </c>
    </row>
    <row r="277" spans="1:25" x14ac:dyDescent="0.45">
      <c r="A277" t="s">
        <v>578</v>
      </c>
      <c r="B277" s="2" t="str">
        <f t="shared" si="26"/>
        <v>run1</v>
      </c>
      <c r="C277" s="2" t="str">
        <f t="shared" si="27"/>
        <v>run2</v>
      </c>
      <c r="D277" t="s">
        <v>263</v>
      </c>
      <c r="E277" s="10">
        <v>500</v>
      </c>
      <c r="F277" s="1">
        <v>1.8203E-2</v>
      </c>
      <c r="G277" s="10">
        <f>VLOOKUP(A277,'[1]NTP Metadata'!$A$2:$U$2501,10,FALSE)</f>
        <v>500</v>
      </c>
      <c r="H277">
        <v>4</v>
      </c>
      <c r="I277" t="s">
        <v>3</v>
      </c>
      <c r="J277" t="s">
        <v>1552</v>
      </c>
      <c r="K277" t="s">
        <v>1552</v>
      </c>
      <c r="L277" t="s">
        <v>245</v>
      </c>
      <c r="M277" t="s">
        <v>38</v>
      </c>
      <c r="N277">
        <v>16</v>
      </c>
      <c r="O277">
        <v>0</v>
      </c>
      <c r="P277">
        <v>1.875E-4</v>
      </c>
      <c r="Q277">
        <v>1E-3</v>
      </c>
      <c r="R277">
        <v>16</v>
      </c>
      <c r="S277">
        <v>0</v>
      </c>
      <c r="T277">
        <v>1.875E-4</v>
      </c>
      <c r="U277">
        <v>1E-3</v>
      </c>
      <c r="V277" s="1" t="str">
        <f t="shared" si="28"/>
        <v>AFF-HTT-R1-P2-0H_D4_1_2020y09m07d_11h19m.tif</v>
      </c>
      <c r="W277" s="1" t="str">
        <f t="shared" si="29"/>
        <v>AFF-HTT-R2-P2-0H_D4_1_2020y09m07d_11h19m.tif</v>
      </c>
      <c r="X277" t="str">
        <f t="shared" si="24"/>
        <v>C:\Users\arpit.tandon\Desktop\Images AFFFs\RUN1 HTT\Plate 2 - 0hour\AFF-HTT-R1-P2-0H_D4_1_2020y09m07d_11h19m.tif</v>
      </c>
      <c r="Y277" t="str">
        <f t="shared" si="25"/>
        <v>C:\Users\arpit.tandon\Desktop\Images AFFFs\RUN2 HTT\Plate 2 - 0hour\AFF-HTT-R2-P2-0H_D4_1_2020y09m07d_11h19m.tif</v>
      </c>
    </row>
    <row r="278" spans="1:25" x14ac:dyDescent="0.45">
      <c r="A278" t="s">
        <v>579</v>
      </c>
      <c r="B278" s="2" t="str">
        <f t="shared" si="26"/>
        <v>run1</v>
      </c>
      <c r="C278" s="2" t="str">
        <f t="shared" si="27"/>
        <v>run2</v>
      </c>
      <c r="D278" t="s">
        <v>263</v>
      </c>
      <c r="E278" s="10">
        <v>158.22784810126581</v>
      </c>
      <c r="F278" s="1">
        <v>5.7604430379746838E-3</v>
      </c>
      <c r="G278" s="10">
        <f>VLOOKUP(A278,'[1]NTP Metadata'!$A$2:$U$2501,10,FALSE)</f>
        <v>158.22784810126581</v>
      </c>
      <c r="H278">
        <v>3</v>
      </c>
      <c r="I278" t="s">
        <v>3</v>
      </c>
      <c r="J278" t="s">
        <v>1552</v>
      </c>
      <c r="K278" t="s">
        <v>1552</v>
      </c>
      <c r="L278" t="s">
        <v>245</v>
      </c>
      <c r="M278" t="s">
        <v>39</v>
      </c>
      <c r="N278">
        <v>16</v>
      </c>
      <c r="O278">
        <v>0</v>
      </c>
      <c r="P278">
        <v>6.2500000000000001E-5</v>
      </c>
      <c r="Q278">
        <v>1E-3</v>
      </c>
      <c r="R278">
        <v>16</v>
      </c>
      <c r="S278">
        <v>0</v>
      </c>
      <c r="T278">
        <v>6.2500000000000001E-5</v>
      </c>
      <c r="U278">
        <v>1E-3</v>
      </c>
      <c r="V278" s="1" t="str">
        <f t="shared" si="28"/>
        <v>AFF-HTT-R1-P2-0H_D5_1_2020y09m07d_11h19m.tif</v>
      </c>
      <c r="W278" s="1" t="str">
        <f t="shared" si="29"/>
        <v>AFF-HTT-R2-P2-0H_D5_1_2020y09m07d_11h19m.tif</v>
      </c>
      <c r="X278" t="str">
        <f t="shared" si="24"/>
        <v>C:\Users\arpit.tandon\Desktop\Images AFFFs\RUN1 HTT\Plate 2 - 0hour\AFF-HTT-R1-P2-0H_D5_1_2020y09m07d_11h19m.tif</v>
      </c>
      <c r="Y278" t="str">
        <f t="shared" si="25"/>
        <v>C:\Users\arpit.tandon\Desktop\Images AFFFs\RUN2 HTT\Plate 2 - 0hour\AFF-HTT-R2-P2-0H_D5_1_2020y09m07d_11h19m.tif</v>
      </c>
    </row>
    <row r="279" spans="1:25" x14ac:dyDescent="0.45">
      <c r="A279" t="s">
        <v>580</v>
      </c>
      <c r="B279" s="2" t="str">
        <f t="shared" si="26"/>
        <v>run1</v>
      </c>
      <c r="C279" s="2" t="str">
        <f t="shared" si="27"/>
        <v>run2</v>
      </c>
      <c r="D279" t="s">
        <v>263</v>
      </c>
      <c r="E279" s="10">
        <v>158.22784810126581</v>
      </c>
      <c r="F279" s="1">
        <v>5.7604430379746838E-3</v>
      </c>
      <c r="G279" s="10">
        <f>VLOOKUP(A279,'[1]NTP Metadata'!$A$2:$U$2501,10,FALSE)</f>
        <v>158.22784810126581</v>
      </c>
      <c r="H279">
        <v>4</v>
      </c>
      <c r="I279" t="s">
        <v>3</v>
      </c>
      <c r="J279" t="s">
        <v>1552</v>
      </c>
      <c r="K279" t="s">
        <v>1552</v>
      </c>
      <c r="L279" t="s">
        <v>245</v>
      </c>
      <c r="M279" t="s">
        <v>40</v>
      </c>
      <c r="N279">
        <v>16</v>
      </c>
      <c r="O279">
        <v>0</v>
      </c>
      <c r="P279">
        <v>5.0000000000000001E-4</v>
      </c>
      <c r="Q279">
        <v>6.0000000000000001E-3</v>
      </c>
      <c r="R279">
        <v>16</v>
      </c>
      <c r="S279">
        <v>0</v>
      </c>
      <c r="T279">
        <v>5.0000000000000001E-4</v>
      </c>
      <c r="U279">
        <v>6.0000000000000001E-3</v>
      </c>
      <c r="V279" s="1" t="str">
        <f t="shared" si="28"/>
        <v>AFF-HTT-R1-P2-0H_D6_1_2020y09m07d_11h19m.tif</v>
      </c>
      <c r="W279" s="1" t="str">
        <f t="shared" si="29"/>
        <v>AFF-HTT-R2-P2-0H_D6_1_2020y09m07d_11h19m.tif</v>
      </c>
      <c r="X279" t="str">
        <f t="shared" si="24"/>
        <v>C:\Users\arpit.tandon\Desktop\Images AFFFs\RUN1 HTT\Plate 2 - 0hour\AFF-HTT-R1-P2-0H_D6_1_2020y09m07d_11h19m.tif</v>
      </c>
      <c r="Y279" t="str">
        <f t="shared" si="25"/>
        <v>C:\Users\arpit.tandon\Desktop\Images AFFFs\RUN2 HTT\Plate 2 - 0hour\AFF-HTT-R2-P2-0H_D6_1_2020y09m07d_11h19m.tif</v>
      </c>
    </row>
    <row r="280" spans="1:25" x14ac:dyDescent="0.45">
      <c r="A280" t="s">
        <v>581</v>
      </c>
      <c r="B280" s="2" t="str">
        <f t="shared" si="26"/>
        <v>run1</v>
      </c>
      <c r="C280" s="2" t="str">
        <f t="shared" si="27"/>
        <v>run2</v>
      </c>
      <c r="D280" t="s">
        <v>263</v>
      </c>
      <c r="E280" s="10">
        <v>50.072103829514496</v>
      </c>
      <c r="F280" s="1">
        <v>1.8229250120173049E-3</v>
      </c>
      <c r="G280" s="10">
        <f>VLOOKUP(A280,'[1]NTP Metadata'!$A$2:$U$2501,10,FALSE)</f>
        <v>50.072103829514496</v>
      </c>
      <c r="H280">
        <v>3</v>
      </c>
      <c r="I280" t="s">
        <v>3</v>
      </c>
      <c r="J280" t="s">
        <v>1552</v>
      </c>
      <c r="K280" t="s">
        <v>1552</v>
      </c>
      <c r="L280" t="s">
        <v>245</v>
      </c>
      <c r="M280" t="s">
        <v>41</v>
      </c>
      <c r="N280">
        <v>16</v>
      </c>
      <c r="O280">
        <v>0</v>
      </c>
      <c r="P280">
        <v>9.3749999999999997E-4</v>
      </c>
      <c r="Q280">
        <v>8.0000000000000002E-3</v>
      </c>
      <c r="R280">
        <v>16</v>
      </c>
      <c r="S280">
        <v>0</v>
      </c>
      <c r="T280">
        <v>9.3749999999999997E-4</v>
      </c>
      <c r="U280">
        <v>8.0000000000000002E-3</v>
      </c>
      <c r="V280" s="1" t="str">
        <f t="shared" si="28"/>
        <v>AFF-HTT-R1-P2-0H_D7_1_2020y09m07d_11h19m.tif</v>
      </c>
      <c r="W280" s="1" t="str">
        <f t="shared" si="29"/>
        <v>AFF-HTT-R2-P2-0H_D7_1_2020y09m07d_11h19m.tif</v>
      </c>
      <c r="X280" t="str">
        <f t="shared" si="24"/>
        <v>C:\Users\arpit.tandon\Desktop\Images AFFFs\RUN1 HTT\Plate 2 - 0hour\AFF-HTT-R1-P2-0H_D7_1_2020y09m07d_11h19m.tif</v>
      </c>
      <c r="Y280" t="str">
        <f t="shared" si="25"/>
        <v>C:\Users\arpit.tandon\Desktop\Images AFFFs\RUN2 HTT\Plate 2 - 0hour\AFF-HTT-R2-P2-0H_D7_1_2020y09m07d_11h19m.tif</v>
      </c>
    </row>
    <row r="281" spans="1:25" x14ac:dyDescent="0.45">
      <c r="A281" t="s">
        <v>582</v>
      </c>
      <c r="B281" s="2" t="str">
        <f t="shared" si="26"/>
        <v>run1</v>
      </c>
      <c r="C281" s="2" t="str">
        <f t="shared" si="27"/>
        <v>run2</v>
      </c>
      <c r="D281" t="s">
        <v>263</v>
      </c>
      <c r="E281" s="10">
        <v>50.072103829514496</v>
      </c>
      <c r="F281" s="1">
        <v>1.8229250120173049E-3</v>
      </c>
      <c r="G281" s="10">
        <f>VLOOKUP(A281,'[1]NTP Metadata'!$A$2:$U$2501,10,FALSE)</f>
        <v>50.072103829514496</v>
      </c>
      <c r="H281">
        <v>4</v>
      </c>
      <c r="I281" t="s">
        <v>3</v>
      </c>
      <c r="J281" t="s">
        <v>1552</v>
      </c>
      <c r="K281" t="s">
        <v>1552</v>
      </c>
      <c r="L281" t="s">
        <v>245</v>
      </c>
      <c r="M281" t="s">
        <v>42</v>
      </c>
      <c r="N281">
        <v>16</v>
      </c>
      <c r="O281">
        <v>0</v>
      </c>
      <c r="P281">
        <v>1.5E-3</v>
      </c>
      <c r="Q281">
        <v>1.4999999999999999E-2</v>
      </c>
      <c r="R281">
        <v>16</v>
      </c>
      <c r="S281">
        <v>0</v>
      </c>
      <c r="T281">
        <v>1.5E-3</v>
      </c>
      <c r="U281">
        <v>1.4999999999999999E-2</v>
      </c>
      <c r="V281" s="1" t="str">
        <f t="shared" si="28"/>
        <v>AFF-HTT-R1-P2-0H_D8_1_2020y09m07d_11h19m.tif</v>
      </c>
      <c r="W281" s="1" t="str">
        <f t="shared" si="29"/>
        <v>AFF-HTT-R2-P2-0H_D8_1_2020y09m07d_11h19m.tif</v>
      </c>
      <c r="X281" t="str">
        <f t="shared" si="24"/>
        <v>C:\Users\arpit.tandon\Desktop\Images AFFFs\RUN1 HTT\Plate 2 - 0hour\AFF-HTT-R1-P2-0H_D8_1_2020y09m07d_11h19m.tif</v>
      </c>
      <c r="Y281" t="str">
        <f t="shared" si="25"/>
        <v>C:\Users\arpit.tandon\Desktop\Images AFFFs\RUN2 HTT\Plate 2 - 0hour\AFF-HTT-R2-P2-0H_D8_1_2020y09m07d_11h19m.tif</v>
      </c>
    </row>
    <row r="282" spans="1:25" x14ac:dyDescent="0.45">
      <c r="A282" t="s">
        <v>583</v>
      </c>
      <c r="B282" s="2" t="str">
        <f t="shared" si="26"/>
        <v>run1</v>
      </c>
      <c r="C282" s="2" t="str">
        <f t="shared" si="27"/>
        <v>run2</v>
      </c>
      <c r="D282" t="s">
        <v>263</v>
      </c>
      <c r="E282" s="10">
        <v>15.84560247769446</v>
      </c>
      <c r="F282" s="1">
        <v>5.7687500380294453E-4</v>
      </c>
      <c r="G282" s="10">
        <f>VLOOKUP(A282,'[1]NTP Metadata'!$A$2:$U$2501,10,FALSE)</f>
        <v>15.84560247769446</v>
      </c>
      <c r="H282">
        <v>3</v>
      </c>
      <c r="I282" t="s">
        <v>3</v>
      </c>
      <c r="J282" t="s">
        <v>1552</v>
      </c>
      <c r="K282" t="s">
        <v>1552</v>
      </c>
      <c r="L282" t="s">
        <v>245</v>
      </c>
      <c r="M282" t="s">
        <v>43</v>
      </c>
      <c r="N282">
        <v>16</v>
      </c>
      <c r="O282">
        <v>0</v>
      </c>
      <c r="P282">
        <v>1.8749999999999999E-3</v>
      </c>
      <c r="Q282">
        <v>1.6E-2</v>
      </c>
      <c r="R282">
        <v>16</v>
      </c>
      <c r="S282">
        <v>0</v>
      </c>
      <c r="T282">
        <v>1.8749999999999999E-3</v>
      </c>
      <c r="U282">
        <v>1.6E-2</v>
      </c>
      <c r="V282" s="1" t="str">
        <f t="shared" si="28"/>
        <v>AFF-HTT-R1-P2-0H_D9_1_2020y09m07d_11h19m.tif</v>
      </c>
      <c r="W282" s="1" t="str">
        <f t="shared" si="29"/>
        <v>AFF-HTT-R2-P2-0H_D9_1_2020y09m07d_11h19m.tif</v>
      </c>
      <c r="X282" t="str">
        <f t="shared" si="24"/>
        <v>C:\Users\arpit.tandon\Desktop\Images AFFFs\RUN1 HTT\Plate 2 - 0hour\AFF-HTT-R1-P2-0H_D9_1_2020y09m07d_11h19m.tif</v>
      </c>
      <c r="Y282" t="str">
        <f t="shared" si="25"/>
        <v>C:\Users\arpit.tandon\Desktop\Images AFFFs\RUN2 HTT\Plate 2 - 0hour\AFF-HTT-R2-P2-0H_D9_1_2020y09m07d_11h19m.tif</v>
      </c>
    </row>
    <row r="283" spans="1:25" x14ac:dyDescent="0.45">
      <c r="A283" t="s">
        <v>584</v>
      </c>
      <c r="B283" s="2" t="str">
        <f t="shared" si="26"/>
        <v>run1</v>
      </c>
      <c r="C283" s="2" t="str">
        <f t="shared" si="27"/>
        <v>run2</v>
      </c>
      <c r="D283" t="s">
        <v>264</v>
      </c>
      <c r="E283" s="10">
        <v>15.84560247769446</v>
      </c>
      <c r="F283" s="1">
        <v>6.8481524788099912E-4</v>
      </c>
      <c r="G283" s="10">
        <f>VLOOKUP(A283,'[1]NTP Metadata'!$A$2:$U$2501,10,FALSE)</f>
        <v>15.84560247769446</v>
      </c>
      <c r="H283">
        <v>2</v>
      </c>
      <c r="I283" t="s">
        <v>3</v>
      </c>
      <c r="J283" t="s">
        <v>1552</v>
      </c>
      <c r="K283" t="s">
        <v>1552</v>
      </c>
      <c r="L283" t="s">
        <v>245</v>
      </c>
      <c r="M283" t="s">
        <v>44</v>
      </c>
      <c r="N283">
        <v>16</v>
      </c>
      <c r="O283">
        <v>0</v>
      </c>
      <c r="P283">
        <v>3.7500000000000001E-4</v>
      </c>
      <c r="Q283">
        <v>3.0000000000000001E-3</v>
      </c>
      <c r="R283">
        <v>16</v>
      </c>
      <c r="S283">
        <v>0</v>
      </c>
      <c r="T283">
        <v>3.7500000000000001E-4</v>
      </c>
      <c r="U283">
        <v>3.0000000000000001E-3</v>
      </c>
      <c r="V283" s="1" t="str">
        <f t="shared" si="28"/>
        <v>AFF-HTT-R1-P2-0H_E10_1_2020y09m07d_11h19m.tif</v>
      </c>
      <c r="W283" s="1" t="str">
        <f t="shared" si="29"/>
        <v>AFF-HTT-R2-P2-0H_E10_1_2020y09m07d_11h19m.tif</v>
      </c>
      <c r="X283" t="str">
        <f t="shared" si="24"/>
        <v>C:\Users\arpit.tandon\Desktop\Images AFFFs\RUN1 HTT\Plate 2 - 0hour\AFF-HTT-R1-P2-0H_E10_1_2020y09m07d_11h19m.tif</v>
      </c>
      <c r="Y283" t="str">
        <f t="shared" si="25"/>
        <v>C:\Users\arpit.tandon\Desktop\Images AFFFs\RUN2 HTT\Plate 2 - 0hour\AFF-HTT-R2-P2-0H_E10_1_2020y09m07d_11h19m.tif</v>
      </c>
    </row>
    <row r="284" spans="1:25" x14ac:dyDescent="0.45">
      <c r="A284" t="s">
        <v>585</v>
      </c>
      <c r="B284" s="2" t="str">
        <f t="shared" si="26"/>
        <v>run1</v>
      </c>
      <c r="C284" s="2" t="str">
        <f t="shared" si="27"/>
        <v>run2</v>
      </c>
      <c r="D284" t="s">
        <v>264</v>
      </c>
      <c r="E284" s="10">
        <v>5.0144311638273606</v>
      </c>
      <c r="F284" s="1">
        <v>2.1671368603829087E-4</v>
      </c>
      <c r="G284" s="10">
        <f>VLOOKUP(A284,'[1]NTP Metadata'!$A$2:$U$2501,10,FALSE)</f>
        <v>5.0144311638273606</v>
      </c>
      <c r="H284">
        <v>1</v>
      </c>
      <c r="I284" t="s">
        <v>3</v>
      </c>
      <c r="J284" t="s">
        <v>1552</v>
      </c>
      <c r="K284" t="s">
        <v>1552</v>
      </c>
      <c r="L284" t="s">
        <v>245</v>
      </c>
      <c r="M284" t="s">
        <v>45</v>
      </c>
      <c r="N284">
        <v>16</v>
      </c>
      <c r="O284">
        <v>0</v>
      </c>
      <c r="P284">
        <v>3.1250000000000001E-4</v>
      </c>
      <c r="Q284">
        <v>1E-3</v>
      </c>
      <c r="R284">
        <v>16</v>
      </c>
      <c r="S284">
        <v>0</v>
      </c>
      <c r="T284">
        <v>3.1250000000000001E-4</v>
      </c>
      <c r="U284">
        <v>1E-3</v>
      </c>
      <c r="V284" s="1" t="str">
        <f t="shared" si="28"/>
        <v>AFF-HTT-R1-P2-0H_E11_1_2020y09m07d_11h19m.tif</v>
      </c>
      <c r="W284" s="1" t="str">
        <f t="shared" si="29"/>
        <v>AFF-HTT-R2-P2-0H_E11_1_2020y09m07d_11h19m.tif</v>
      </c>
      <c r="X284" t="str">
        <f t="shared" si="24"/>
        <v>C:\Users\arpit.tandon\Desktop\Images AFFFs\RUN1 HTT\Plate 2 - 0hour\AFF-HTT-R1-P2-0H_E11_1_2020y09m07d_11h19m.tif</v>
      </c>
      <c r="Y284" t="str">
        <f t="shared" si="25"/>
        <v>C:\Users\arpit.tandon\Desktop\Images AFFFs\RUN2 HTT\Plate 2 - 0hour\AFF-HTT-R2-P2-0H_E11_1_2020y09m07d_11h19m.tif</v>
      </c>
    </row>
    <row r="285" spans="1:25" x14ac:dyDescent="0.45">
      <c r="A285" t="s">
        <v>586</v>
      </c>
      <c r="B285" s="2" t="str">
        <f t="shared" si="26"/>
        <v>run1</v>
      </c>
      <c r="C285" s="2" t="str">
        <f t="shared" si="27"/>
        <v>run2</v>
      </c>
      <c r="D285" t="s">
        <v>264</v>
      </c>
      <c r="E285" s="10">
        <v>5.0144311638273606</v>
      </c>
      <c r="F285" s="1">
        <v>2.1671368603829087E-4</v>
      </c>
      <c r="G285" s="10">
        <f>VLOOKUP(A285,'[1]NTP Metadata'!$A$2:$U$2501,10,FALSE)</f>
        <v>5.0144311638273606</v>
      </c>
      <c r="H285">
        <v>2</v>
      </c>
      <c r="I285" t="s">
        <v>3</v>
      </c>
      <c r="J285" t="s">
        <v>1552</v>
      </c>
      <c r="K285" t="s">
        <v>1552</v>
      </c>
      <c r="L285" t="s">
        <v>245</v>
      </c>
      <c r="M285" t="s">
        <v>46</v>
      </c>
      <c r="N285">
        <v>16</v>
      </c>
      <c r="O285">
        <v>0</v>
      </c>
      <c r="P285">
        <v>7.5000000000000002E-4</v>
      </c>
      <c r="Q285">
        <v>4.0000000000000001E-3</v>
      </c>
      <c r="R285">
        <v>16</v>
      </c>
      <c r="S285">
        <v>0</v>
      </c>
      <c r="T285">
        <v>7.5000000000000002E-4</v>
      </c>
      <c r="U285">
        <v>4.0000000000000001E-3</v>
      </c>
      <c r="V285" s="1" t="str">
        <f t="shared" si="28"/>
        <v>AFF-HTT-R1-P2-0H_E12_1_2020y09m07d_11h19m.tif</v>
      </c>
      <c r="W285" s="1" t="str">
        <f t="shared" si="29"/>
        <v>AFF-HTT-R2-P2-0H_E12_1_2020y09m07d_11h19m.tif</v>
      </c>
      <c r="X285" t="str">
        <f t="shared" si="24"/>
        <v>C:\Users\arpit.tandon\Desktop\Images AFFFs\RUN1 HTT\Plate 2 - 0hour\AFF-HTT-R1-P2-0H_E12_1_2020y09m07d_11h19m.tif</v>
      </c>
      <c r="Y285" t="str">
        <f t="shared" si="25"/>
        <v>C:\Users\arpit.tandon\Desktop\Images AFFFs\RUN2 HTT\Plate 2 - 0hour\AFF-HTT-R2-P2-0H_E12_1_2020y09m07d_11h19m.tif</v>
      </c>
    </row>
    <row r="286" spans="1:25" x14ac:dyDescent="0.45">
      <c r="A286" t="s">
        <v>587</v>
      </c>
      <c r="B286" s="2" t="str">
        <f t="shared" si="26"/>
        <v>run1</v>
      </c>
      <c r="C286" s="2" t="str">
        <f t="shared" si="27"/>
        <v>run2</v>
      </c>
      <c r="D286" t="s">
        <v>257</v>
      </c>
      <c r="E286" s="10">
        <v>0</v>
      </c>
      <c r="F286" s="10">
        <v>0</v>
      </c>
      <c r="G286" s="10">
        <f>VLOOKUP(A286,'[1]NTP Metadata'!$A$2:$U$2501,10,FALSE)</f>
        <v>0</v>
      </c>
      <c r="H286">
        <v>1</v>
      </c>
      <c r="I286" t="s">
        <v>3</v>
      </c>
      <c r="J286" t="s">
        <v>1552</v>
      </c>
      <c r="K286" t="s">
        <v>1552</v>
      </c>
      <c r="L286" t="s">
        <v>245</v>
      </c>
      <c r="M286" t="s">
        <v>47</v>
      </c>
      <c r="N286">
        <v>16</v>
      </c>
      <c r="O286">
        <v>0</v>
      </c>
      <c r="P286">
        <v>4.3750000000000001E-4</v>
      </c>
      <c r="Q286">
        <v>3.0000000000000001E-3</v>
      </c>
      <c r="R286">
        <v>16</v>
      </c>
      <c r="S286">
        <v>0</v>
      </c>
      <c r="T286">
        <v>4.3750000000000001E-4</v>
      </c>
      <c r="U286">
        <v>3.0000000000000001E-3</v>
      </c>
      <c r="V286" s="1" t="str">
        <f t="shared" si="28"/>
        <v>AFF-HTT-R1-P2-0H_E13_1_2020y09m07d_11h19m.tif</v>
      </c>
      <c r="W286" s="1" t="str">
        <f t="shared" si="29"/>
        <v>AFF-HTT-R2-P2-0H_E13_1_2020y09m07d_11h19m.tif</v>
      </c>
      <c r="X286" t="str">
        <f t="shared" si="24"/>
        <v>C:\Users\arpit.tandon\Desktop\Images AFFFs\RUN1 HTT\Plate 2 - 0hour\AFF-HTT-R1-P2-0H_E13_1_2020y09m07d_11h19m.tif</v>
      </c>
      <c r="Y286" t="str">
        <f t="shared" si="25"/>
        <v>C:\Users\arpit.tandon\Desktop\Images AFFFs\RUN2 HTT\Plate 2 - 0hour\AFF-HTT-R2-P2-0H_E13_1_2020y09m07d_11h19m.tif</v>
      </c>
    </row>
    <row r="287" spans="1:25" x14ac:dyDescent="0.45">
      <c r="A287" t="s">
        <v>588</v>
      </c>
      <c r="B287" s="2" t="str">
        <f t="shared" si="26"/>
        <v>run1</v>
      </c>
      <c r="C287" s="2" t="str">
        <f t="shared" si="27"/>
        <v>run2</v>
      </c>
      <c r="D287" t="s">
        <v>257</v>
      </c>
      <c r="E287" s="10">
        <v>0</v>
      </c>
      <c r="F287" s="10">
        <v>0</v>
      </c>
      <c r="G287" s="10">
        <f>VLOOKUP(A287,'[1]NTP Metadata'!$A$2:$U$2501,10,FALSE)</f>
        <v>0</v>
      </c>
      <c r="H287">
        <v>2</v>
      </c>
      <c r="I287" t="s">
        <v>3</v>
      </c>
      <c r="J287" t="s">
        <v>1552</v>
      </c>
      <c r="K287" t="s">
        <v>1552</v>
      </c>
      <c r="L287" t="s">
        <v>245</v>
      </c>
      <c r="M287" t="s">
        <v>48</v>
      </c>
      <c r="N287">
        <v>16</v>
      </c>
      <c r="O287">
        <v>0</v>
      </c>
      <c r="P287">
        <v>1.875E-4</v>
      </c>
      <c r="Q287">
        <v>1E-3</v>
      </c>
      <c r="R287">
        <v>16</v>
      </c>
      <c r="S287">
        <v>0</v>
      </c>
      <c r="T287">
        <v>1.875E-4</v>
      </c>
      <c r="U287">
        <v>1E-3</v>
      </c>
      <c r="V287" s="1" t="str">
        <f t="shared" si="28"/>
        <v>AFF-HTT-R1-P2-0H_E14_1_2020y09m07d_11h19m.tif</v>
      </c>
      <c r="W287" s="1" t="str">
        <f t="shared" si="29"/>
        <v>AFF-HTT-R2-P2-0H_E14_1_2020y09m07d_11h19m.tif</v>
      </c>
      <c r="X287" t="str">
        <f t="shared" si="24"/>
        <v>C:\Users\arpit.tandon\Desktop\Images AFFFs\RUN1 HTT\Plate 2 - 0hour\AFF-HTT-R1-P2-0H_E14_1_2020y09m07d_11h19m.tif</v>
      </c>
      <c r="Y287" t="str">
        <f t="shared" si="25"/>
        <v>C:\Users\arpit.tandon\Desktop\Images AFFFs\RUN2 HTT\Plate 2 - 0hour\AFF-HTT-R2-P2-0H_E14_1_2020y09m07d_11h19m.tif</v>
      </c>
    </row>
    <row r="288" spans="1:25" x14ac:dyDescent="0.45">
      <c r="A288" t="s">
        <v>589</v>
      </c>
      <c r="B288" s="2" t="str">
        <f t="shared" si="26"/>
        <v>run1</v>
      </c>
      <c r="C288" s="2" t="str">
        <f t="shared" si="27"/>
        <v>run2</v>
      </c>
      <c r="D288" t="s">
        <v>264</v>
      </c>
      <c r="E288" s="10">
        <v>1.5868453050086584</v>
      </c>
      <c r="F288" s="1">
        <v>6.8580280391864197E-5</v>
      </c>
      <c r="G288" s="10">
        <f>VLOOKUP(A288,'[1]NTP Metadata'!$A$2:$U$2501,10,FALSE)</f>
        <v>1.5868453050086584</v>
      </c>
      <c r="H288">
        <v>1</v>
      </c>
      <c r="I288" t="s">
        <v>3</v>
      </c>
      <c r="J288" t="s">
        <v>1552</v>
      </c>
      <c r="K288" t="s">
        <v>1552</v>
      </c>
      <c r="L288" t="s">
        <v>245</v>
      </c>
      <c r="M288" t="s">
        <v>49</v>
      </c>
      <c r="N288">
        <v>16</v>
      </c>
      <c r="O288">
        <v>0</v>
      </c>
      <c r="P288">
        <v>1.3749999999999999E-3</v>
      </c>
      <c r="Q288">
        <v>8.9999999999999993E-3</v>
      </c>
      <c r="R288">
        <v>16</v>
      </c>
      <c r="S288">
        <v>0</v>
      </c>
      <c r="T288">
        <v>1.3749999999999999E-3</v>
      </c>
      <c r="U288">
        <v>8.9999999999999993E-3</v>
      </c>
      <c r="V288" s="1" t="str">
        <f t="shared" si="28"/>
        <v>AFF-HTT-R1-P2-0H_E15_1_2020y09m07d_11h19m.tif</v>
      </c>
      <c r="W288" s="1" t="str">
        <f t="shared" si="29"/>
        <v>AFF-HTT-R2-P2-0H_E15_1_2020y09m07d_11h19m.tif</v>
      </c>
      <c r="X288" t="str">
        <f t="shared" si="24"/>
        <v>C:\Users\arpit.tandon\Desktop\Images AFFFs\RUN1 HTT\Plate 2 - 0hour\AFF-HTT-R1-P2-0H_E15_1_2020y09m07d_11h19m.tif</v>
      </c>
      <c r="Y288" t="str">
        <f t="shared" si="25"/>
        <v>C:\Users\arpit.tandon\Desktop\Images AFFFs\RUN2 HTT\Plate 2 - 0hour\AFF-HTT-R2-P2-0H_E15_1_2020y09m07d_11h19m.tif</v>
      </c>
    </row>
    <row r="289" spans="1:25" x14ac:dyDescent="0.45">
      <c r="A289" t="s">
        <v>590</v>
      </c>
      <c r="B289" s="2" t="str">
        <f t="shared" si="26"/>
        <v>run1</v>
      </c>
      <c r="C289" s="2" t="str">
        <f t="shared" si="27"/>
        <v>run2</v>
      </c>
      <c r="D289" t="s">
        <v>264</v>
      </c>
      <c r="E289" s="10">
        <v>1.5868453050086584</v>
      </c>
      <c r="F289" s="1">
        <v>6.8580280391864197E-5</v>
      </c>
      <c r="G289" s="10">
        <f>VLOOKUP(A289,'[1]NTP Metadata'!$A$2:$U$2501,10,FALSE)</f>
        <v>1.5868453050086584</v>
      </c>
      <c r="H289">
        <v>2</v>
      </c>
      <c r="I289" t="s">
        <v>3</v>
      </c>
      <c r="J289" t="s">
        <v>1552</v>
      </c>
      <c r="K289" t="s">
        <v>1552</v>
      </c>
      <c r="L289" t="s">
        <v>245</v>
      </c>
      <c r="M289" t="s">
        <v>50</v>
      </c>
      <c r="N289">
        <v>16</v>
      </c>
      <c r="O289">
        <v>0</v>
      </c>
      <c r="P289">
        <v>2.5000000000000001E-4</v>
      </c>
      <c r="Q289">
        <v>2E-3</v>
      </c>
      <c r="R289">
        <v>16</v>
      </c>
      <c r="S289">
        <v>0</v>
      </c>
      <c r="T289">
        <v>2.5000000000000001E-4</v>
      </c>
      <c r="U289">
        <v>2E-3</v>
      </c>
      <c r="V289" s="1" t="str">
        <f t="shared" si="28"/>
        <v>AFF-HTT-R1-P2-0H_E16_1_2020y09m07d_11h19m.tif</v>
      </c>
      <c r="W289" s="1" t="str">
        <f t="shared" si="29"/>
        <v>AFF-HTT-R2-P2-0H_E16_1_2020y09m07d_11h19m.tif</v>
      </c>
      <c r="X289" t="str">
        <f t="shared" si="24"/>
        <v>C:\Users\arpit.tandon\Desktop\Images AFFFs\RUN1 HTT\Plate 2 - 0hour\AFF-HTT-R1-P2-0H_E16_1_2020y09m07d_11h19m.tif</v>
      </c>
      <c r="Y289" t="str">
        <f t="shared" si="25"/>
        <v>C:\Users\arpit.tandon\Desktop\Images AFFFs\RUN2 HTT\Plate 2 - 0hour\AFF-HTT-R2-P2-0H_E16_1_2020y09m07d_11h19m.tif</v>
      </c>
    </row>
    <row r="290" spans="1:25" x14ac:dyDescent="0.45">
      <c r="A290" t="s">
        <v>591</v>
      </c>
      <c r="B290" s="2" t="str">
        <f t="shared" si="26"/>
        <v>run1</v>
      </c>
      <c r="C290" s="2" t="str">
        <f t="shared" si="27"/>
        <v>run2</v>
      </c>
      <c r="D290" t="s">
        <v>264</v>
      </c>
      <c r="E290" s="10">
        <v>0.50216623576223363</v>
      </c>
      <c r="F290" s="1">
        <v>2.1702620377172214E-5</v>
      </c>
      <c r="G290" s="10">
        <f>VLOOKUP(A290,'[1]NTP Metadata'!$A$2:$U$2501,10,FALSE)</f>
        <v>0.50216623576223363</v>
      </c>
      <c r="H290">
        <v>1</v>
      </c>
      <c r="I290" t="s">
        <v>3</v>
      </c>
      <c r="J290" t="s">
        <v>1552</v>
      </c>
      <c r="K290" t="s">
        <v>1552</v>
      </c>
      <c r="L290" t="s">
        <v>245</v>
      </c>
      <c r="M290" t="s">
        <v>51</v>
      </c>
      <c r="N290">
        <v>16</v>
      </c>
      <c r="O290">
        <v>0</v>
      </c>
      <c r="P290">
        <v>2.5000000000000001E-4</v>
      </c>
      <c r="Q290">
        <v>2E-3</v>
      </c>
      <c r="R290">
        <v>16</v>
      </c>
      <c r="S290">
        <v>0</v>
      </c>
      <c r="T290">
        <v>2.5000000000000001E-4</v>
      </c>
      <c r="U290">
        <v>2E-3</v>
      </c>
      <c r="V290" s="1" t="str">
        <f t="shared" si="28"/>
        <v>AFF-HTT-R1-P2-0H_E17_1_2020y09m07d_11h19m.tif</v>
      </c>
      <c r="W290" s="1" t="str">
        <f t="shared" si="29"/>
        <v>AFF-HTT-R2-P2-0H_E17_1_2020y09m07d_11h19m.tif</v>
      </c>
      <c r="X290" t="str">
        <f t="shared" si="24"/>
        <v>C:\Users\arpit.tandon\Desktop\Images AFFFs\RUN1 HTT\Plate 2 - 0hour\AFF-HTT-R1-P2-0H_E17_1_2020y09m07d_11h19m.tif</v>
      </c>
      <c r="Y290" t="str">
        <f t="shared" si="25"/>
        <v>C:\Users\arpit.tandon\Desktop\Images AFFFs\RUN2 HTT\Plate 2 - 0hour\AFF-HTT-R2-P2-0H_E17_1_2020y09m07d_11h19m.tif</v>
      </c>
    </row>
    <row r="291" spans="1:25" x14ac:dyDescent="0.45">
      <c r="A291" t="s">
        <v>592</v>
      </c>
      <c r="B291" s="2" t="str">
        <f t="shared" si="26"/>
        <v>run1</v>
      </c>
      <c r="C291" s="2" t="str">
        <f t="shared" si="27"/>
        <v>run2</v>
      </c>
      <c r="D291" t="s">
        <v>264</v>
      </c>
      <c r="E291" s="10">
        <v>0.50216623576223363</v>
      </c>
      <c r="F291" s="1">
        <v>2.1702620377172214E-5</v>
      </c>
      <c r="G291" s="10">
        <f>VLOOKUP(A291,'[1]NTP Metadata'!$A$2:$U$2501,10,FALSE)</f>
        <v>0.50216623576223363</v>
      </c>
      <c r="H291">
        <v>2</v>
      </c>
      <c r="I291" t="s">
        <v>3</v>
      </c>
      <c r="J291" t="s">
        <v>1552</v>
      </c>
      <c r="K291" t="s">
        <v>1552</v>
      </c>
      <c r="L291" t="s">
        <v>245</v>
      </c>
      <c r="M291" t="s">
        <v>52</v>
      </c>
      <c r="N291">
        <v>16</v>
      </c>
      <c r="O291">
        <v>0</v>
      </c>
      <c r="P291">
        <v>1.8749999999999999E-3</v>
      </c>
      <c r="Q291">
        <v>2.5000000000000001E-2</v>
      </c>
      <c r="R291">
        <v>16</v>
      </c>
      <c r="S291">
        <v>0</v>
      </c>
      <c r="T291">
        <v>1.8749999999999999E-3</v>
      </c>
      <c r="U291">
        <v>2.5000000000000001E-2</v>
      </c>
      <c r="V291" s="1" t="str">
        <f t="shared" si="28"/>
        <v>AFF-HTT-R1-P2-0H_E18_1_2020y09m07d_11h19m.tif</v>
      </c>
      <c r="W291" s="1" t="str">
        <f t="shared" si="29"/>
        <v>AFF-HTT-R2-P2-0H_E18_1_2020y09m07d_11h19m.tif</v>
      </c>
      <c r="X291" t="str">
        <f t="shared" si="24"/>
        <v>C:\Users\arpit.tandon\Desktop\Images AFFFs\RUN1 HTT\Plate 2 - 0hour\AFF-HTT-R1-P2-0H_E18_1_2020y09m07d_11h19m.tif</v>
      </c>
      <c r="Y291" t="str">
        <f t="shared" si="25"/>
        <v>C:\Users\arpit.tandon\Desktop\Images AFFFs\RUN2 HTT\Plate 2 - 0hour\AFF-HTT-R2-P2-0H_E18_1_2020y09m07d_11h19m.tif</v>
      </c>
    </row>
    <row r="292" spans="1:25" x14ac:dyDescent="0.45">
      <c r="A292" t="s">
        <v>593</v>
      </c>
      <c r="B292" s="2" t="str">
        <f t="shared" si="26"/>
        <v>run1</v>
      </c>
      <c r="C292" s="2" t="str">
        <f t="shared" si="27"/>
        <v>run2</v>
      </c>
      <c r="D292" t="s">
        <v>264</v>
      </c>
      <c r="E292" s="10">
        <v>0.15891336574754228</v>
      </c>
      <c r="F292" s="1">
        <v>6.8679178408772833E-6</v>
      </c>
      <c r="G292" s="10">
        <f>VLOOKUP(A292,'[1]NTP Metadata'!$A$2:$U$2501,10,FALSE)</f>
        <v>0.15891336574754228</v>
      </c>
      <c r="H292">
        <v>1</v>
      </c>
      <c r="I292" t="s">
        <v>3</v>
      </c>
      <c r="J292" t="s">
        <v>1552</v>
      </c>
      <c r="K292" t="s">
        <v>1552</v>
      </c>
      <c r="L292" t="s">
        <v>245</v>
      </c>
      <c r="M292" t="s">
        <v>53</v>
      </c>
      <c r="N292">
        <v>16</v>
      </c>
      <c r="O292">
        <v>0</v>
      </c>
      <c r="P292">
        <v>6.2500000000000001E-4</v>
      </c>
      <c r="Q292">
        <v>3.0000000000000001E-3</v>
      </c>
      <c r="R292">
        <v>16</v>
      </c>
      <c r="S292">
        <v>0</v>
      </c>
      <c r="T292">
        <v>6.2500000000000001E-4</v>
      </c>
      <c r="U292">
        <v>3.0000000000000001E-3</v>
      </c>
      <c r="V292" s="1" t="str">
        <f t="shared" si="28"/>
        <v>AFF-HTT-R1-P2-0H_E19_1_2020y09m07d_11h19m.tif</v>
      </c>
      <c r="W292" s="1" t="str">
        <f t="shared" si="29"/>
        <v>AFF-HTT-R2-P2-0H_E19_1_2020y09m07d_11h19m.tif</v>
      </c>
      <c r="X292" t="str">
        <f t="shared" si="24"/>
        <v>C:\Users\arpit.tandon\Desktop\Images AFFFs\RUN1 HTT\Plate 2 - 0hour\AFF-HTT-R1-P2-0H_E19_1_2020y09m07d_11h19m.tif</v>
      </c>
      <c r="Y292" t="str">
        <f t="shared" si="25"/>
        <v>C:\Users\arpit.tandon\Desktop\Images AFFFs\RUN2 HTT\Plate 2 - 0hour\AFF-HTT-R2-P2-0H_E19_1_2020y09m07d_11h19m.tif</v>
      </c>
    </row>
    <row r="293" spans="1:25" x14ac:dyDescent="0.45">
      <c r="A293" t="s">
        <v>594</v>
      </c>
      <c r="B293" s="2" t="str">
        <f t="shared" si="26"/>
        <v>run1</v>
      </c>
      <c r="C293" s="2" t="str">
        <f t="shared" si="27"/>
        <v>run2</v>
      </c>
      <c r="D293" t="s">
        <v>264</v>
      </c>
      <c r="E293" s="10">
        <v>0.15891336574754228</v>
      </c>
      <c r="F293" s="1">
        <v>6.8679178408772833E-6</v>
      </c>
      <c r="G293" s="10">
        <f>VLOOKUP(A293,'[1]NTP Metadata'!$A$2:$U$2501,10,FALSE)</f>
        <v>0.15891336574754228</v>
      </c>
      <c r="H293">
        <v>2</v>
      </c>
      <c r="I293" t="s">
        <v>3</v>
      </c>
      <c r="J293" t="s">
        <v>1552</v>
      </c>
      <c r="K293" t="s">
        <v>1552</v>
      </c>
      <c r="L293" t="s">
        <v>245</v>
      </c>
      <c r="M293" t="s">
        <v>54</v>
      </c>
      <c r="N293">
        <v>16</v>
      </c>
      <c r="O293">
        <v>0</v>
      </c>
      <c r="P293">
        <v>1.25E-4</v>
      </c>
      <c r="Q293">
        <v>1E-3</v>
      </c>
      <c r="R293">
        <v>16</v>
      </c>
      <c r="S293">
        <v>0</v>
      </c>
      <c r="T293">
        <v>1.25E-4</v>
      </c>
      <c r="U293">
        <v>1E-3</v>
      </c>
      <c r="V293" s="1" t="str">
        <f t="shared" si="28"/>
        <v>AFF-HTT-R1-P2-0H_E20_1_2020y09m07d_11h19m.tif</v>
      </c>
      <c r="W293" s="1" t="str">
        <f t="shared" si="29"/>
        <v>AFF-HTT-R2-P2-0H_E20_1_2020y09m07d_11h19m.tif</v>
      </c>
      <c r="X293" t="str">
        <f t="shared" si="24"/>
        <v>C:\Users\arpit.tandon\Desktop\Images AFFFs\RUN1 HTT\Plate 2 - 0hour\AFF-HTT-R1-P2-0H_E20_1_2020y09m07d_11h19m.tif</v>
      </c>
      <c r="Y293" t="str">
        <f t="shared" si="25"/>
        <v>C:\Users\arpit.tandon\Desktop\Images AFFFs\RUN2 HTT\Plate 2 - 0hour\AFF-HTT-R2-P2-0H_E20_1_2020y09m07d_11h19m.tif</v>
      </c>
    </row>
    <row r="294" spans="1:25" x14ac:dyDescent="0.45">
      <c r="A294" t="s">
        <v>595</v>
      </c>
      <c r="B294" s="2" t="str">
        <f t="shared" si="26"/>
        <v>run1</v>
      </c>
      <c r="C294" s="2" t="str">
        <f t="shared" si="27"/>
        <v>run2</v>
      </c>
      <c r="D294" t="s">
        <v>264</v>
      </c>
      <c r="E294" s="10">
        <v>5.0289039793526037E-2</v>
      </c>
      <c r="F294" s="1">
        <v>2.1733917217966084E-6</v>
      </c>
      <c r="G294" s="10">
        <f>VLOOKUP(A294,'[1]NTP Metadata'!$A$2:$U$2501,10,FALSE)</f>
        <v>5.0289039793526037E-2</v>
      </c>
      <c r="H294">
        <v>1</v>
      </c>
      <c r="I294" t="s">
        <v>3</v>
      </c>
      <c r="J294" t="s">
        <v>1552</v>
      </c>
      <c r="K294" t="s">
        <v>1552</v>
      </c>
      <c r="L294" t="s">
        <v>245</v>
      </c>
      <c r="M294" t="s">
        <v>55</v>
      </c>
      <c r="N294">
        <v>16</v>
      </c>
      <c r="O294">
        <v>0</v>
      </c>
      <c r="P294">
        <v>6.2500000000000001E-5</v>
      </c>
      <c r="Q294">
        <v>1E-3</v>
      </c>
      <c r="R294">
        <v>16</v>
      </c>
      <c r="S294">
        <v>0</v>
      </c>
      <c r="T294">
        <v>6.2500000000000001E-5</v>
      </c>
      <c r="U294">
        <v>1E-3</v>
      </c>
      <c r="V294" s="1" t="str">
        <f t="shared" si="28"/>
        <v>AFF-HTT-R1-P2-0H_E21_1_2020y09m07d_11h19m.tif</v>
      </c>
      <c r="W294" s="1" t="str">
        <f t="shared" si="29"/>
        <v>AFF-HTT-R2-P2-0H_E21_1_2020y09m07d_11h19m.tif</v>
      </c>
      <c r="X294" t="str">
        <f t="shared" si="24"/>
        <v>C:\Users\arpit.tandon\Desktop\Images AFFFs\RUN1 HTT\Plate 2 - 0hour\AFF-HTT-R1-P2-0H_E21_1_2020y09m07d_11h19m.tif</v>
      </c>
      <c r="Y294" t="str">
        <f t="shared" si="25"/>
        <v>C:\Users\arpit.tandon\Desktop\Images AFFFs\RUN2 HTT\Plate 2 - 0hour\AFF-HTT-R2-P2-0H_E21_1_2020y09m07d_11h19m.tif</v>
      </c>
    </row>
    <row r="295" spans="1:25" x14ac:dyDescent="0.45">
      <c r="A295" t="s">
        <v>596</v>
      </c>
      <c r="B295" s="2" t="str">
        <f t="shared" si="26"/>
        <v>run1</v>
      </c>
      <c r="C295" s="2" t="str">
        <f t="shared" si="27"/>
        <v>run2</v>
      </c>
      <c r="D295" t="s">
        <v>264</v>
      </c>
      <c r="E295" s="10">
        <v>5.0289039793526037E-2</v>
      </c>
      <c r="F295" s="1">
        <v>2.1733917217966084E-6</v>
      </c>
      <c r="G295" s="10">
        <f>VLOOKUP(A295,'[1]NTP Metadata'!$A$2:$U$2501,10,FALSE)</f>
        <v>5.0289039793526037E-2</v>
      </c>
      <c r="H295">
        <v>2</v>
      </c>
      <c r="I295" t="s">
        <v>3</v>
      </c>
      <c r="J295" t="s">
        <v>1552</v>
      </c>
      <c r="K295" t="s">
        <v>1552</v>
      </c>
      <c r="L295" t="s">
        <v>245</v>
      </c>
      <c r="M295" t="s">
        <v>56</v>
      </c>
      <c r="N295">
        <v>16</v>
      </c>
      <c r="O295">
        <v>0</v>
      </c>
      <c r="P295">
        <v>3.1250000000000001E-4</v>
      </c>
      <c r="Q295">
        <v>4.0000000000000001E-3</v>
      </c>
      <c r="R295">
        <v>16</v>
      </c>
      <c r="S295">
        <v>0</v>
      </c>
      <c r="T295">
        <v>3.1250000000000001E-4</v>
      </c>
      <c r="U295">
        <v>4.0000000000000001E-3</v>
      </c>
      <c r="V295" s="1" t="str">
        <f t="shared" si="28"/>
        <v>AFF-HTT-R1-P2-0H_E22_1_2020y09m07d_11h19m.tif</v>
      </c>
      <c r="W295" s="1" t="str">
        <f t="shared" si="29"/>
        <v>AFF-HTT-R2-P2-0H_E22_1_2020y09m07d_11h19m.tif</v>
      </c>
      <c r="X295" t="str">
        <f t="shared" si="24"/>
        <v>C:\Users\arpit.tandon\Desktop\Images AFFFs\RUN1 HTT\Plate 2 - 0hour\AFF-HTT-R1-P2-0H_E22_1_2020y09m07d_11h19m.tif</v>
      </c>
      <c r="Y295" t="str">
        <f t="shared" si="25"/>
        <v>C:\Users\arpit.tandon\Desktop\Images AFFFs\RUN2 HTT\Plate 2 - 0hour\AFF-HTT-R2-P2-0H_E22_1_2020y09m07d_11h19m.tif</v>
      </c>
    </row>
    <row r="296" spans="1:25" x14ac:dyDescent="0.45">
      <c r="A296" t="s">
        <v>597</v>
      </c>
      <c r="B296" s="2" t="str">
        <f t="shared" si="26"/>
        <v>run1</v>
      </c>
      <c r="C296" s="2" t="str">
        <f t="shared" si="27"/>
        <v>run2</v>
      </c>
      <c r="D296" t="s">
        <v>264</v>
      </c>
      <c r="E296" s="10">
        <v>500</v>
      </c>
      <c r="F296" s="1">
        <v>2.1609000000000003E-2</v>
      </c>
      <c r="G296" s="10">
        <f>VLOOKUP(A296,'[1]NTP Metadata'!$A$2:$U$2501,10,FALSE)</f>
        <v>500</v>
      </c>
      <c r="H296">
        <v>1</v>
      </c>
      <c r="I296" t="s">
        <v>3</v>
      </c>
      <c r="J296" t="s">
        <v>1552</v>
      </c>
      <c r="K296" t="s">
        <v>1552</v>
      </c>
      <c r="L296" t="s">
        <v>245</v>
      </c>
      <c r="M296" t="s">
        <v>57</v>
      </c>
      <c r="N296">
        <v>16</v>
      </c>
      <c r="O296">
        <v>0</v>
      </c>
      <c r="P296">
        <v>3.1250000000000001E-4</v>
      </c>
      <c r="Q296">
        <v>2E-3</v>
      </c>
      <c r="R296">
        <v>16</v>
      </c>
      <c r="S296">
        <v>0</v>
      </c>
      <c r="T296">
        <v>3.1250000000000001E-4</v>
      </c>
      <c r="U296">
        <v>2E-3</v>
      </c>
      <c r="V296" s="1" t="str">
        <f t="shared" si="28"/>
        <v>AFF-HTT-R1-P2-0H_E3_1_2020y09m07d_11h19m.tif</v>
      </c>
      <c r="W296" s="1" t="str">
        <f t="shared" si="29"/>
        <v>AFF-HTT-R2-P2-0H_E3_1_2020y09m07d_11h19m.tif</v>
      </c>
      <c r="X296" t="str">
        <f t="shared" si="24"/>
        <v>C:\Users\arpit.tandon\Desktop\Images AFFFs\RUN1 HTT\Plate 2 - 0hour\AFF-HTT-R1-P2-0H_E3_1_2020y09m07d_11h19m.tif</v>
      </c>
      <c r="Y296" t="str">
        <f t="shared" si="25"/>
        <v>C:\Users\arpit.tandon\Desktop\Images AFFFs\RUN2 HTT\Plate 2 - 0hour\AFF-HTT-R2-P2-0H_E3_1_2020y09m07d_11h19m.tif</v>
      </c>
    </row>
    <row r="297" spans="1:25" x14ac:dyDescent="0.45">
      <c r="A297" t="s">
        <v>598</v>
      </c>
      <c r="B297" s="2" t="str">
        <f t="shared" si="26"/>
        <v>run1</v>
      </c>
      <c r="C297" s="2" t="str">
        <f t="shared" si="27"/>
        <v>run2</v>
      </c>
      <c r="D297" t="s">
        <v>264</v>
      </c>
      <c r="E297" s="10">
        <v>500</v>
      </c>
      <c r="F297" s="1">
        <v>2.1609000000000003E-2</v>
      </c>
      <c r="G297" s="10">
        <f>VLOOKUP(A297,'[1]NTP Metadata'!$A$2:$U$2501,10,FALSE)</f>
        <v>500</v>
      </c>
      <c r="H297">
        <v>2</v>
      </c>
      <c r="I297" t="s">
        <v>3</v>
      </c>
      <c r="J297" t="s">
        <v>1552</v>
      </c>
      <c r="K297" t="s">
        <v>1552</v>
      </c>
      <c r="L297" t="s">
        <v>245</v>
      </c>
      <c r="M297" t="s">
        <v>58</v>
      </c>
      <c r="N297">
        <v>16</v>
      </c>
      <c r="O297">
        <v>0</v>
      </c>
      <c r="P297">
        <v>3.7500000000000001E-4</v>
      </c>
      <c r="Q297">
        <v>5.0000000000000001E-3</v>
      </c>
      <c r="R297">
        <v>16</v>
      </c>
      <c r="S297">
        <v>0</v>
      </c>
      <c r="T297">
        <v>3.7500000000000001E-4</v>
      </c>
      <c r="U297">
        <v>5.0000000000000001E-3</v>
      </c>
      <c r="V297" s="1" t="str">
        <f t="shared" si="28"/>
        <v>AFF-HTT-R1-P2-0H_E4_1_2020y09m07d_11h19m.tif</v>
      </c>
      <c r="W297" s="1" t="str">
        <f t="shared" si="29"/>
        <v>AFF-HTT-R2-P2-0H_E4_1_2020y09m07d_11h19m.tif</v>
      </c>
      <c r="X297" t="str">
        <f t="shared" si="24"/>
        <v>C:\Users\arpit.tandon\Desktop\Images AFFFs\RUN1 HTT\Plate 2 - 0hour\AFF-HTT-R1-P2-0H_E4_1_2020y09m07d_11h19m.tif</v>
      </c>
      <c r="Y297" t="str">
        <f t="shared" si="25"/>
        <v>C:\Users\arpit.tandon\Desktop\Images AFFFs\RUN2 HTT\Plate 2 - 0hour\AFF-HTT-R2-P2-0H_E4_1_2020y09m07d_11h19m.tif</v>
      </c>
    </row>
    <row r="298" spans="1:25" x14ac:dyDescent="0.45">
      <c r="A298" t="s">
        <v>599</v>
      </c>
      <c r="B298" s="2" t="str">
        <f t="shared" si="26"/>
        <v>run1</v>
      </c>
      <c r="C298" s="2" t="str">
        <f t="shared" si="27"/>
        <v>run2</v>
      </c>
      <c r="D298" t="s">
        <v>264</v>
      </c>
      <c r="E298" s="10">
        <v>158.22784810126581</v>
      </c>
      <c r="F298" s="1">
        <v>6.8382911392405061E-3</v>
      </c>
      <c r="G298" s="10">
        <f>VLOOKUP(A298,'[1]NTP Metadata'!$A$2:$U$2501,10,FALSE)</f>
        <v>158.22784810126581</v>
      </c>
      <c r="H298">
        <v>1</v>
      </c>
      <c r="I298" t="s">
        <v>3</v>
      </c>
      <c r="J298" t="s">
        <v>1552</v>
      </c>
      <c r="K298" t="s">
        <v>1552</v>
      </c>
      <c r="L298" t="s">
        <v>245</v>
      </c>
      <c r="M298" t="s">
        <v>59</v>
      </c>
      <c r="N298">
        <v>16</v>
      </c>
      <c r="O298">
        <v>0</v>
      </c>
      <c r="P298">
        <v>2.5000000000000001E-4</v>
      </c>
      <c r="Q298">
        <v>2E-3</v>
      </c>
      <c r="R298">
        <v>16</v>
      </c>
      <c r="S298">
        <v>0</v>
      </c>
      <c r="T298">
        <v>2.5000000000000001E-4</v>
      </c>
      <c r="U298">
        <v>2E-3</v>
      </c>
      <c r="V298" s="1" t="str">
        <f t="shared" si="28"/>
        <v>AFF-HTT-R1-P2-0H_E5_1_2020y09m07d_11h19m.tif</v>
      </c>
      <c r="W298" s="1" t="str">
        <f t="shared" si="29"/>
        <v>AFF-HTT-R2-P2-0H_E5_1_2020y09m07d_11h19m.tif</v>
      </c>
      <c r="X298" t="str">
        <f t="shared" si="24"/>
        <v>C:\Users\arpit.tandon\Desktop\Images AFFFs\RUN1 HTT\Plate 2 - 0hour\AFF-HTT-R1-P2-0H_E5_1_2020y09m07d_11h19m.tif</v>
      </c>
      <c r="Y298" t="str">
        <f t="shared" si="25"/>
        <v>C:\Users\arpit.tandon\Desktop\Images AFFFs\RUN2 HTT\Plate 2 - 0hour\AFF-HTT-R2-P2-0H_E5_1_2020y09m07d_11h19m.tif</v>
      </c>
    </row>
    <row r="299" spans="1:25" x14ac:dyDescent="0.45">
      <c r="A299" t="s">
        <v>600</v>
      </c>
      <c r="B299" s="2" t="str">
        <f t="shared" si="26"/>
        <v>run1</v>
      </c>
      <c r="C299" s="2" t="str">
        <f t="shared" si="27"/>
        <v>run2</v>
      </c>
      <c r="D299" t="s">
        <v>264</v>
      </c>
      <c r="E299" s="10">
        <v>158.22784810126581</v>
      </c>
      <c r="F299" s="1">
        <v>6.8382911392405061E-3</v>
      </c>
      <c r="G299" s="10">
        <f>VLOOKUP(A299,'[1]NTP Metadata'!$A$2:$U$2501,10,FALSE)</f>
        <v>158.22784810126581</v>
      </c>
      <c r="H299">
        <v>2</v>
      </c>
      <c r="I299" t="s">
        <v>3</v>
      </c>
      <c r="J299" t="s">
        <v>1552</v>
      </c>
      <c r="K299" t="s">
        <v>1552</v>
      </c>
      <c r="L299" t="s">
        <v>245</v>
      </c>
      <c r="M299" t="s">
        <v>60</v>
      </c>
      <c r="N299">
        <v>16</v>
      </c>
      <c r="O299">
        <v>0</v>
      </c>
      <c r="P299">
        <v>1.875E-4</v>
      </c>
      <c r="Q299">
        <v>3.0000000000000001E-3</v>
      </c>
      <c r="R299">
        <v>16</v>
      </c>
      <c r="S299">
        <v>0</v>
      </c>
      <c r="T299">
        <v>1.875E-4</v>
      </c>
      <c r="U299">
        <v>3.0000000000000001E-3</v>
      </c>
      <c r="V299" s="1" t="str">
        <f t="shared" si="28"/>
        <v>AFF-HTT-R1-P2-0H_E6_1_2020y09m07d_11h19m.tif</v>
      </c>
      <c r="W299" s="1" t="str">
        <f t="shared" si="29"/>
        <v>AFF-HTT-R2-P2-0H_E6_1_2020y09m07d_11h19m.tif</v>
      </c>
      <c r="X299" t="str">
        <f t="shared" si="24"/>
        <v>C:\Users\arpit.tandon\Desktop\Images AFFFs\RUN1 HTT\Plate 2 - 0hour\AFF-HTT-R1-P2-0H_E6_1_2020y09m07d_11h19m.tif</v>
      </c>
      <c r="Y299" t="str">
        <f t="shared" si="25"/>
        <v>C:\Users\arpit.tandon\Desktop\Images AFFFs\RUN2 HTT\Plate 2 - 0hour\AFF-HTT-R2-P2-0H_E6_1_2020y09m07d_11h19m.tif</v>
      </c>
    </row>
    <row r="300" spans="1:25" x14ac:dyDescent="0.45">
      <c r="A300" t="s">
        <v>601</v>
      </c>
      <c r="B300" s="2" t="str">
        <f t="shared" si="26"/>
        <v>run1</v>
      </c>
      <c r="C300" s="2" t="str">
        <f t="shared" si="27"/>
        <v>run2</v>
      </c>
      <c r="D300" t="s">
        <v>264</v>
      </c>
      <c r="E300" s="10">
        <v>50.072103829514496</v>
      </c>
      <c r="F300" s="1">
        <v>2.1640161833039575E-3</v>
      </c>
      <c r="G300" s="10">
        <f>VLOOKUP(A300,'[1]NTP Metadata'!$A$2:$U$2501,10,FALSE)</f>
        <v>50.072103829514496</v>
      </c>
      <c r="H300">
        <v>1</v>
      </c>
      <c r="I300" t="s">
        <v>3</v>
      </c>
      <c r="J300" t="s">
        <v>1552</v>
      </c>
      <c r="K300" t="s">
        <v>1552</v>
      </c>
      <c r="L300" t="s">
        <v>245</v>
      </c>
      <c r="M300" t="s">
        <v>61</v>
      </c>
      <c r="N300">
        <v>16</v>
      </c>
      <c r="O300">
        <v>0</v>
      </c>
      <c r="P300">
        <v>5.0000000000000001E-4</v>
      </c>
      <c r="Q300">
        <v>3.0000000000000001E-3</v>
      </c>
      <c r="R300">
        <v>16</v>
      </c>
      <c r="S300">
        <v>0</v>
      </c>
      <c r="T300">
        <v>5.0000000000000001E-4</v>
      </c>
      <c r="U300">
        <v>3.0000000000000001E-3</v>
      </c>
      <c r="V300" s="1" t="str">
        <f t="shared" si="28"/>
        <v>AFF-HTT-R1-P2-0H_E7_1_2020y09m07d_11h19m.tif</v>
      </c>
      <c r="W300" s="1" t="str">
        <f t="shared" si="29"/>
        <v>AFF-HTT-R2-P2-0H_E7_1_2020y09m07d_11h19m.tif</v>
      </c>
      <c r="X300" t="str">
        <f t="shared" si="24"/>
        <v>C:\Users\arpit.tandon\Desktop\Images AFFFs\RUN1 HTT\Plate 2 - 0hour\AFF-HTT-R1-P2-0H_E7_1_2020y09m07d_11h19m.tif</v>
      </c>
      <c r="Y300" t="str">
        <f t="shared" si="25"/>
        <v>C:\Users\arpit.tandon\Desktop\Images AFFFs\RUN2 HTT\Plate 2 - 0hour\AFF-HTT-R2-P2-0H_E7_1_2020y09m07d_11h19m.tif</v>
      </c>
    </row>
    <row r="301" spans="1:25" x14ac:dyDescent="0.45">
      <c r="A301" t="s">
        <v>602</v>
      </c>
      <c r="B301" s="2" t="str">
        <f t="shared" si="26"/>
        <v>run1</v>
      </c>
      <c r="C301" s="2" t="str">
        <f t="shared" si="27"/>
        <v>run2</v>
      </c>
      <c r="D301" t="s">
        <v>264</v>
      </c>
      <c r="E301" s="10">
        <v>50.072103829514496</v>
      </c>
      <c r="F301" s="1">
        <v>2.1640161833039575E-3</v>
      </c>
      <c r="G301" s="10">
        <f>VLOOKUP(A301,'[1]NTP Metadata'!$A$2:$U$2501,10,FALSE)</f>
        <v>50.072103829514496</v>
      </c>
      <c r="H301">
        <v>2</v>
      </c>
      <c r="I301" t="s">
        <v>3</v>
      </c>
      <c r="J301" t="s">
        <v>1552</v>
      </c>
      <c r="K301" t="s">
        <v>1552</v>
      </c>
      <c r="L301" t="s">
        <v>245</v>
      </c>
      <c r="M301" t="s">
        <v>62</v>
      </c>
      <c r="N301">
        <v>16</v>
      </c>
      <c r="O301">
        <v>0</v>
      </c>
      <c r="P301">
        <v>9.3749999999999997E-4</v>
      </c>
      <c r="Q301">
        <v>4.0000000000000001E-3</v>
      </c>
      <c r="R301">
        <v>16</v>
      </c>
      <c r="S301">
        <v>0</v>
      </c>
      <c r="T301">
        <v>9.3749999999999997E-4</v>
      </c>
      <c r="U301">
        <v>4.0000000000000001E-3</v>
      </c>
      <c r="V301" s="1" t="str">
        <f t="shared" si="28"/>
        <v>AFF-HTT-R1-P2-0H_E8_1_2020y09m07d_11h19m.tif</v>
      </c>
      <c r="W301" s="1" t="str">
        <f t="shared" si="29"/>
        <v>AFF-HTT-R2-P2-0H_E8_1_2020y09m07d_11h19m.tif</v>
      </c>
      <c r="X301" t="str">
        <f t="shared" si="24"/>
        <v>C:\Users\arpit.tandon\Desktop\Images AFFFs\RUN1 HTT\Plate 2 - 0hour\AFF-HTT-R1-P2-0H_E8_1_2020y09m07d_11h19m.tif</v>
      </c>
      <c r="Y301" t="str">
        <f t="shared" si="25"/>
        <v>C:\Users\arpit.tandon\Desktop\Images AFFFs\RUN2 HTT\Plate 2 - 0hour\AFF-HTT-R2-P2-0H_E8_1_2020y09m07d_11h19m.tif</v>
      </c>
    </row>
    <row r="302" spans="1:25" x14ac:dyDescent="0.45">
      <c r="A302" t="s">
        <v>603</v>
      </c>
      <c r="B302" s="2" t="str">
        <f t="shared" si="26"/>
        <v>run1</v>
      </c>
      <c r="C302" s="2" t="str">
        <f t="shared" si="27"/>
        <v>run2</v>
      </c>
      <c r="D302" t="s">
        <v>264</v>
      </c>
      <c r="E302" s="10">
        <v>15.84560247769446</v>
      </c>
      <c r="F302" s="1">
        <v>6.8481524788099912E-4</v>
      </c>
      <c r="G302" s="10">
        <f>VLOOKUP(A302,'[1]NTP Metadata'!$A$2:$U$2501,10,FALSE)</f>
        <v>15.84560247769446</v>
      </c>
      <c r="H302">
        <v>1</v>
      </c>
      <c r="I302" t="s">
        <v>3</v>
      </c>
      <c r="J302" t="s">
        <v>1552</v>
      </c>
      <c r="K302" t="s">
        <v>1552</v>
      </c>
      <c r="L302" t="s">
        <v>245</v>
      </c>
      <c r="M302" t="s">
        <v>63</v>
      </c>
      <c r="N302">
        <v>16</v>
      </c>
      <c r="O302">
        <v>0</v>
      </c>
      <c r="P302">
        <v>1.875E-4</v>
      </c>
      <c r="Q302">
        <v>1E-3</v>
      </c>
      <c r="R302">
        <v>16</v>
      </c>
      <c r="S302">
        <v>0</v>
      </c>
      <c r="T302">
        <v>1.875E-4</v>
      </c>
      <c r="U302">
        <v>1E-3</v>
      </c>
      <c r="V302" s="1" t="str">
        <f t="shared" si="28"/>
        <v>AFF-HTT-R1-P2-0H_E9_1_2020y09m07d_11h19m.tif</v>
      </c>
      <c r="W302" s="1" t="str">
        <f t="shared" si="29"/>
        <v>AFF-HTT-R2-P2-0H_E9_1_2020y09m07d_11h19m.tif</v>
      </c>
      <c r="X302" t="str">
        <f t="shared" si="24"/>
        <v>C:\Users\arpit.tandon\Desktop\Images AFFFs\RUN1 HTT\Plate 2 - 0hour\AFF-HTT-R1-P2-0H_E9_1_2020y09m07d_11h19m.tif</v>
      </c>
      <c r="Y302" t="str">
        <f t="shared" si="25"/>
        <v>C:\Users\arpit.tandon\Desktop\Images AFFFs\RUN2 HTT\Plate 2 - 0hour\AFF-HTT-R2-P2-0H_E9_1_2020y09m07d_11h19m.tif</v>
      </c>
    </row>
    <row r="303" spans="1:25" x14ac:dyDescent="0.45">
      <c r="A303" t="s">
        <v>604</v>
      </c>
      <c r="B303" s="2" t="str">
        <f t="shared" si="26"/>
        <v>run1</v>
      </c>
      <c r="C303" s="2" t="str">
        <f t="shared" si="27"/>
        <v>run2</v>
      </c>
      <c r="D303" t="s">
        <v>264</v>
      </c>
      <c r="E303" s="10">
        <v>15.84560247769446</v>
      </c>
      <c r="F303" s="1">
        <v>6.8481524788099912E-4</v>
      </c>
      <c r="G303" s="10">
        <f>VLOOKUP(A303,'[1]NTP Metadata'!$A$2:$U$2501,10,FALSE)</f>
        <v>15.84560247769446</v>
      </c>
      <c r="H303">
        <v>4</v>
      </c>
      <c r="I303" t="s">
        <v>3</v>
      </c>
      <c r="J303" t="s">
        <v>1552</v>
      </c>
      <c r="K303" t="s">
        <v>1552</v>
      </c>
      <c r="L303" t="s">
        <v>245</v>
      </c>
      <c r="M303" t="s">
        <v>64</v>
      </c>
      <c r="N303">
        <v>16</v>
      </c>
      <c r="O303">
        <v>0</v>
      </c>
      <c r="P303">
        <v>1E-3</v>
      </c>
      <c r="Q303">
        <v>1.2E-2</v>
      </c>
      <c r="R303">
        <v>16</v>
      </c>
      <c r="S303">
        <v>0</v>
      </c>
      <c r="T303">
        <v>1E-3</v>
      </c>
      <c r="U303">
        <v>1.2E-2</v>
      </c>
      <c r="V303" s="1" t="str">
        <f t="shared" si="28"/>
        <v>AFF-HTT-R1-P2-0H_F10_1_2020y09m07d_11h19m.tif</v>
      </c>
      <c r="W303" s="1" t="str">
        <f t="shared" si="29"/>
        <v>AFF-HTT-R2-P2-0H_F10_1_2020y09m07d_11h19m.tif</v>
      </c>
      <c r="X303" t="str">
        <f t="shared" si="24"/>
        <v>C:\Users\arpit.tandon\Desktop\Images AFFFs\RUN1 HTT\Plate 2 - 0hour\AFF-HTT-R1-P2-0H_F10_1_2020y09m07d_11h19m.tif</v>
      </c>
      <c r="Y303" t="str">
        <f t="shared" si="25"/>
        <v>C:\Users\arpit.tandon\Desktop\Images AFFFs\RUN2 HTT\Plate 2 - 0hour\AFF-HTT-R2-P2-0H_F10_1_2020y09m07d_11h19m.tif</v>
      </c>
    </row>
    <row r="304" spans="1:25" x14ac:dyDescent="0.45">
      <c r="A304" t="s">
        <v>605</v>
      </c>
      <c r="B304" s="2" t="str">
        <f t="shared" si="26"/>
        <v>run1</v>
      </c>
      <c r="C304" s="2" t="str">
        <f t="shared" si="27"/>
        <v>run2</v>
      </c>
      <c r="D304" t="s">
        <v>264</v>
      </c>
      <c r="E304" s="10">
        <v>5.0144311638273606</v>
      </c>
      <c r="F304" s="1">
        <v>2.1671368603829087E-4</v>
      </c>
      <c r="G304" s="10">
        <f>VLOOKUP(A304,'[1]NTP Metadata'!$A$2:$U$2501,10,FALSE)</f>
        <v>5.0144311638273606</v>
      </c>
      <c r="H304">
        <v>3</v>
      </c>
      <c r="I304" t="s">
        <v>3</v>
      </c>
      <c r="J304" t="s">
        <v>1552</v>
      </c>
      <c r="K304" t="s">
        <v>1552</v>
      </c>
      <c r="L304" t="s">
        <v>245</v>
      </c>
      <c r="M304" t="s">
        <v>65</v>
      </c>
      <c r="N304">
        <v>16</v>
      </c>
      <c r="O304">
        <v>0</v>
      </c>
      <c r="P304">
        <v>1.3125000000000001E-3</v>
      </c>
      <c r="Q304">
        <v>1.4E-2</v>
      </c>
      <c r="R304">
        <v>16</v>
      </c>
      <c r="S304">
        <v>0</v>
      </c>
      <c r="T304">
        <v>1.3125000000000001E-3</v>
      </c>
      <c r="U304">
        <v>1.4E-2</v>
      </c>
      <c r="V304" s="1" t="str">
        <f t="shared" si="28"/>
        <v>AFF-HTT-R1-P2-0H_F11_1_2020y09m07d_11h19m.tif</v>
      </c>
      <c r="W304" s="1" t="str">
        <f t="shared" si="29"/>
        <v>AFF-HTT-R2-P2-0H_F11_1_2020y09m07d_11h19m.tif</v>
      </c>
      <c r="X304" t="str">
        <f t="shared" si="24"/>
        <v>C:\Users\arpit.tandon\Desktop\Images AFFFs\RUN1 HTT\Plate 2 - 0hour\AFF-HTT-R1-P2-0H_F11_1_2020y09m07d_11h19m.tif</v>
      </c>
      <c r="Y304" t="str">
        <f t="shared" si="25"/>
        <v>C:\Users\arpit.tandon\Desktop\Images AFFFs\RUN2 HTT\Plate 2 - 0hour\AFF-HTT-R2-P2-0H_F11_1_2020y09m07d_11h19m.tif</v>
      </c>
    </row>
    <row r="305" spans="1:25" x14ac:dyDescent="0.45">
      <c r="A305" t="s">
        <v>606</v>
      </c>
      <c r="B305" s="2" t="str">
        <f t="shared" si="26"/>
        <v>run1</v>
      </c>
      <c r="C305" s="2" t="str">
        <f t="shared" si="27"/>
        <v>run2</v>
      </c>
      <c r="D305" t="s">
        <v>264</v>
      </c>
      <c r="E305" s="10">
        <v>5.0144311638273606</v>
      </c>
      <c r="F305" s="1">
        <v>2.1671368603829087E-4</v>
      </c>
      <c r="G305" s="10">
        <f>VLOOKUP(A305,'[1]NTP Metadata'!$A$2:$U$2501,10,FALSE)</f>
        <v>5.0144311638273606</v>
      </c>
      <c r="H305">
        <v>4</v>
      </c>
      <c r="I305" t="s">
        <v>3</v>
      </c>
      <c r="J305" t="s">
        <v>1552</v>
      </c>
      <c r="K305" t="s">
        <v>1552</v>
      </c>
      <c r="L305" t="s">
        <v>245</v>
      </c>
      <c r="M305" t="s">
        <v>66</v>
      </c>
      <c r="N305">
        <v>16</v>
      </c>
      <c r="O305">
        <v>0</v>
      </c>
      <c r="P305">
        <v>1.0625000000000001E-3</v>
      </c>
      <c r="Q305">
        <v>6.0000000000000001E-3</v>
      </c>
      <c r="R305">
        <v>16</v>
      </c>
      <c r="S305">
        <v>0</v>
      </c>
      <c r="T305">
        <v>1.0625000000000001E-3</v>
      </c>
      <c r="U305">
        <v>6.0000000000000001E-3</v>
      </c>
      <c r="V305" s="1" t="str">
        <f t="shared" si="28"/>
        <v>AFF-HTT-R1-P2-0H_F12_1_2020y09m07d_11h19m.tif</v>
      </c>
      <c r="W305" s="1" t="str">
        <f t="shared" si="29"/>
        <v>AFF-HTT-R2-P2-0H_F12_1_2020y09m07d_11h19m.tif</v>
      </c>
      <c r="X305" t="str">
        <f t="shared" si="24"/>
        <v>C:\Users\arpit.tandon\Desktop\Images AFFFs\RUN1 HTT\Plate 2 - 0hour\AFF-HTT-R1-P2-0H_F12_1_2020y09m07d_11h19m.tif</v>
      </c>
      <c r="Y305" t="str">
        <f t="shared" si="25"/>
        <v>C:\Users\arpit.tandon\Desktop\Images AFFFs\RUN2 HTT\Plate 2 - 0hour\AFF-HTT-R2-P2-0H_F12_1_2020y09m07d_11h19m.tif</v>
      </c>
    </row>
    <row r="306" spans="1:25" x14ac:dyDescent="0.45">
      <c r="A306" t="s">
        <v>607</v>
      </c>
      <c r="B306" s="2" t="str">
        <f t="shared" si="26"/>
        <v>run1</v>
      </c>
      <c r="C306" s="2" t="str">
        <f t="shared" si="27"/>
        <v>run2</v>
      </c>
      <c r="D306" t="s">
        <v>257</v>
      </c>
      <c r="E306" s="10">
        <v>0</v>
      </c>
      <c r="F306" s="10">
        <v>0</v>
      </c>
      <c r="G306" s="10">
        <f>VLOOKUP(A306,'[1]NTP Metadata'!$A$2:$U$2501,10,FALSE)</f>
        <v>0</v>
      </c>
      <c r="H306">
        <v>3</v>
      </c>
      <c r="I306" t="s">
        <v>3</v>
      </c>
      <c r="J306" t="s">
        <v>1552</v>
      </c>
      <c r="K306" t="s">
        <v>1552</v>
      </c>
      <c r="L306" t="s">
        <v>245</v>
      </c>
      <c r="M306" t="s">
        <v>67</v>
      </c>
      <c r="N306">
        <v>16</v>
      </c>
      <c r="O306">
        <v>0</v>
      </c>
      <c r="P306">
        <v>3.1250000000000001E-4</v>
      </c>
      <c r="Q306">
        <v>2E-3</v>
      </c>
      <c r="R306">
        <v>16</v>
      </c>
      <c r="S306">
        <v>0</v>
      </c>
      <c r="T306">
        <v>3.1250000000000001E-4</v>
      </c>
      <c r="U306">
        <v>2E-3</v>
      </c>
      <c r="V306" s="1" t="str">
        <f t="shared" si="28"/>
        <v>AFF-HTT-R1-P2-0H_F13_1_2020y09m07d_11h19m.tif</v>
      </c>
      <c r="W306" s="1" t="str">
        <f t="shared" si="29"/>
        <v>AFF-HTT-R2-P2-0H_F13_1_2020y09m07d_11h19m.tif</v>
      </c>
      <c r="X306" t="str">
        <f t="shared" si="24"/>
        <v>C:\Users\arpit.tandon\Desktop\Images AFFFs\RUN1 HTT\Plate 2 - 0hour\AFF-HTT-R1-P2-0H_F13_1_2020y09m07d_11h19m.tif</v>
      </c>
      <c r="Y306" t="str">
        <f t="shared" si="25"/>
        <v>C:\Users\arpit.tandon\Desktop\Images AFFFs\RUN2 HTT\Plate 2 - 0hour\AFF-HTT-R2-P2-0H_F13_1_2020y09m07d_11h19m.tif</v>
      </c>
    </row>
    <row r="307" spans="1:25" x14ac:dyDescent="0.45">
      <c r="A307" t="s">
        <v>608</v>
      </c>
      <c r="B307" s="2" t="str">
        <f t="shared" si="26"/>
        <v>run1</v>
      </c>
      <c r="C307" s="2" t="str">
        <f t="shared" si="27"/>
        <v>run2</v>
      </c>
      <c r="D307" t="s">
        <v>257</v>
      </c>
      <c r="E307" s="10">
        <v>0</v>
      </c>
      <c r="F307" s="10">
        <v>0</v>
      </c>
      <c r="G307" s="10">
        <f>VLOOKUP(A307,'[1]NTP Metadata'!$A$2:$U$2501,10,FALSE)</f>
        <v>0</v>
      </c>
      <c r="H307">
        <v>4</v>
      </c>
      <c r="I307" t="s">
        <v>3</v>
      </c>
      <c r="J307" t="s">
        <v>1552</v>
      </c>
      <c r="K307" t="s">
        <v>1552</v>
      </c>
      <c r="L307" t="s">
        <v>245</v>
      </c>
      <c r="M307" t="s">
        <v>68</v>
      </c>
      <c r="N307">
        <v>16</v>
      </c>
      <c r="O307">
        <v>0</v>
      </c>
      <c r="P307">
        <v>1.3124999999999901E-3</v>
      </c>
      <c r="Q307">
        <v>8.9999999999999993E-3</v>
      </c>
      <c r="R307">
        <v>16</v>
      </c>
      <c r="S307">
        <v>0</v>
      </c>
      <c r="T307">
        <v>1.3124999999999901E-3</v>
      </c>
      <c r="U307">
        <v>8.9999999999999993E-3</v>
      </c>
      <c r="V307" s="1" t="str">
        <f t="shared" si="28"/>
        <v>AFF-HTT-R1-P2-0H_F14_1_2020y09m07d_11h19m.tif</v>
      </c>
      <c r="W307" s="1" t="str">
        <f t="shared" si="29"/>
        <v>AFF-HTT-R2-P2-0H_F14_1_2020y09m07d_11h19m.tif</v>
      </c>
      <c r="X307" t="str">
        <f t="shared" si="24"/>
        <v>C:\Users\arpit.tandon\Desktop\Images AFFFs\RUN1 HTT\Plate 2 - 0hour\AFF-HTT-R1-P2-0H_F14_1_2020y09m07d_11h19m.tif</v>
      </c>
      <c r="Y307" t="str">
        <f t="shared" si="25"/>
        <v>C:\Users\arpit.tandon\Desktop\Images AFFFs\RUN2 HTT\Plate 2 - 0hour\AFF-HTT-R2-P2-0H_F14_1_2020y09m07d_11h19m.tif</v>
      </c>
    </row>
    <row r="308" spans="1:25" x14ac:dyDescent="0.45">
      <c r="A308" t="s">
        <v>609</v>
      </c>
      <c r="B308" s="2" t="str">
        <f t="shared" si="26"/>
        <v>run1</v>
      </c>
      <c r="C308" s="2" t="str">
        <f t="shared" si="27"/>
        <v>run2</v>
      </c>
      <c r="D308" t="s">
        <v>264</v>
      </c>
      <c r="E308" s="10">
        <v>1.5868453050086584</v>
      </c>
      <c r="F308" s="1">
        <v>6.8580280391864197E-5</v>
      </c>
      <c r="G308" s="10">
        <f>VLOOKUP(A308,'[1]NTP Metadata'!$A$2:$U$2501,10,FALSE)</f>
        <v>1.5868453050086584</v>
      </c>
      <c r="H308">
        <v>3</v>
      </c>
      <c r="I308" t="s">
        <v>3</v>
      </c>
      <c r="J308" t="s">
        <v>1552</v>
      </c>
      <c r="K308" t="s">
        <v>1552</v>
      </c>
      <c r="L308" t="s">
        <v>245</v>
      </c>
      <c r="M308" t="s">
        <v>69</v>
      </c>
      <c r="N308">
        <v>16</v>
      </c>
      <c r="O308">
        <v>0</v>
      </c>
      <c r="P308">
        <v>1.4375E-3</v>
      </c>
      <c r="Q308">
        <v>0.01</v>
      </c>
      <c r="R308">
        <v>16</v>
      </c>
      <c r="S308">
        <v>0</v>
      </c>
      <c r="T308">
        <v>1.4375E-3</v>
      </c>
      <c r="U308">
        <v>0.01</v>
      </c>
      <c r="V308" s="1" t="str">
        <f t="shared" si="28"/>
        <v>AFF-HTT-R1-P2-0H_F15_1_2020y09m07d_11h19m.tif</v>
      </c>
      <c r="W308" s="1" t="str">
        <f t="shared" si="29"/>
        <v>AFF-HTT-R2-P2-0H_F15_1_2020y09m07d_11h19m.tif</v>
      </c>
      <c r="X308" t="str">
        <f t="shared" ref="X308:X371" si="30">_xlfn.CONCAT("C:\Users\arpit.tandon\Desktop\Images AFFFs\","RUN1 HTT\Plate 2 - 0hour\",V308)</f>
        <v>C:\Users\arpit.tandon\Desktop\Images AFFFs\RUN1 HTT\Plate 2 - 0hour\AFF-HTT-R1-P2-0H_F15_1_2020y09m07d_11h19m.tif</v>
      </c>
      <c r="Y308" t="str">
        <f t="shared" ref="Y308:Y371" si="31">_xlfn.CONCAT("C:\Users\arpit.tandon\Desktop\Images AFFFs\","RUN2 HTT\Plate 2 - 0hour\",W308)</f>
        <v>C:\Users\arpit.tandon\Desktop\Images AFFFs\RUN2 HTT\Plate 2 - 0hour\AFF-HTT-R2-P2-0H_F15_1_2020y09m07d_11h19m.tif</v>
      </c>
    </row>
    <row r="309" spans="1:25" x14ac:dyDescent="0.45">
      <c r="A309" t="s">
        <v>610</v>
      </c>
      <c r="B309" s="2" t="str">
        <f t="shared" si="26"/>
        <v>run1</v>
      </c>
      <c r="C309" s="2" t="str">
        <f t="shared" si="27"/>
        <v>run2</v>
      </c>
      <c r="D309" t="s">
        <v>264</v>
      </c>
      <c r="E309" s="10">
        <v>1.5868453050086584</v>
      </c>
      <c r="F309" s="1">
        <v>6.8580280391864197E-5</v>
      </c>
      <c r="G309" s="10">
        <f>VLOOKUP(A309,'[1]NTP Metadata'!$A$2:$U$2501,10,FALSE)</f>
        <v>1.5868453050086584</v>
      </c>
      <c r="H309">
        <v>4</v>
      </c>
      <c r="I309" t="s">
        <v>3</v>
      </c>
      <c r="J309" t="s">
        <v>1552</v>
      </c>
      <c r="K309" t="s">
        <v>1552</v>
      </c>
      <c r="L309" t="s">
        <v>245</v>
      </c>
      <c r="M309" t="s">
        <v>70</v>
      </c>
      <c r="N309">
        <v>16</v>
      </c>
      <c r="O309">
        <v>0</v>
      </c>
      <c r="P309">
        <v>1.875E-4</v>
      </c>
      <c r="Q309">
        <v>1E-3</v>
      </c>
      <c r="R309">
        <v>16</v>
      </c>
      <c r="S309">
        <v>0</v>
      </c>
      <c r="T309">
        <v>1.875E-4</v>
      </c>
      <c r="U309">
        <v>1E-3</v>
      </c>
      <c r="V309" s="1" t="str">
        <f t="shared" si="28"/>
        <v>AFF-HTT-R1-P2-0H_F16_1_2020y09m07d_11h19m.tif</v>
      </c>
      <c r="W309" s="1" t="str">
        <f t="shared" si="29"/>
        <v>AFF-HTT-R2-P2-0H_F16_1_2020y09m07d_11h19m.tif</v>
      </c>
      <c r="X309" t="str">
        <f t="shared" si="30"/>
        <v>C:\Users\arpit.tandon\Desktop\Images AFFFs\RUN1 HTT\Plate 2 - 0hour\AFF-HTT-R1-P2-0H_F16_1_2020y09m07d_11h19m.tif</v>
      </c>
      <c r="Y309" t="str">
        <f t="shared" si="31"/>
        <v>C:\Users\arpit.tandon\Desktop\Images AFFFs\RUN2 HTT\Plate 2 - 0hour\AFF-HTT-R2-P2-0H_F16_1_2020y09m07d_11h19m.tif</v>
      </c>
    </row>
    <row r="310" spans="1:25" x14ac:dyDescent="0.45">
      <c r="A310" t="s">
        <v>611</v>
      </c>
      <c r="B310" s="2" t="str">
        <f t="shared" si="26"/>
        <v>run1</v>
      </c>
      <c r="C310" s="2" t="str">
        <f t="shared" si="27"/>
        <v>run2</v>
      </c>
      <c r="D310" t="s">
        <v>264</v>
      </c>
      <c r="E310" s="10">
        <v>0.50216623576223363</v>
      </c>
      <c r="F310" s="1">
        <v>2.1702620377172214E-5</v>
      </c>
      <c r="G310" s="10">
        <f>VLOOKUP(A310,'[1]NTP Metadata'!$A$2:$U$2501,10,FALSE)</f>
        <v>0.50216623576223363</v>
      </c>
      <c r="H310">
        <v>3</v>
      </c>
      <c r="I310" t="s">
        <v>3</v>
      </c>
      <c r="J310" t="s">
        <v>1552</v>
      </c>
      <c r="K310" t="s">
        <v>1552</v>
      </c>
      <c r="L310" t="s">
        <v>245</v>
      </c>
      <c r="M310" t="s">
        <v>71</v>
      </c>
      <c r="N310">
        <v>16</v>
      </c>
      <c r="O310">
        <v>0</v>
      </c>
      <c r="P310">
        <v>3.7500000000000001E-4</v>
      </c>
      <c r="Q310">
        <v>2E-3</v>
      </c>
      <c r="R310">
        <v>16</v>
      </c>
      <c r="S310">
        <v>0</v>
      </c>
      <c r="T310">
        <v>3.7500000000000001E-4</v>
      </c>
      <c r="U310">
        <v>2E-3</v>
      </c>
      <c r="V310" s="1" t="str">
        <f t="shared" si="28"/>
        <v>AFF-HTT-R1-P2-0H_F17_1_2020y09m07d_11h19m.tif</v>
      </c>
      <c r="W310" s="1" t="str">
        <f t="shared" si="29"/>
        <v>AFF-HTT-R2-P2-0H_F17_1_2020y09m07d_11h19m.tif</v>
      </c>
      <c r="X310" t="str">
        <f t="shared" si="30"/>
        <v>C:\Users\arpit.tandon\Desktop\Images AFFFs\RUN1 HTT\Plate 2 - 0hour\AFF-HTT-R1-P2-0H_F17_1_2020y09m07d_11h19m.tif</v>
      </c>
      <c r="Y310" t="str">
        <f t="shared" si="31"/>
        <v>C:\Users\arpit.tandon\Desktop\Images AFFFs\RUN2 HTT\Plate 2 - 0hour\AFF-HTT-R2-P2-0H_F17_1_2020y09m07d_11h19m.tif</v>
      </c>
    </row>
    <row r="311" spans="1:25" x14ac:dyDescent="0.45">
      <c r="A311" t="s">
        <v>612</v>
      </c>
      <c r="B311" s="2" t="str">
        <f t="shared" si="26"/>
        <v>run1</v>
      </c>
      <c r="C311" s="2" t="str">
        <f t="shared" si="27"/>
        <v>run2</v>
      </c>
      <c r="D311" t="s">
        <v>264</v>
      </c>
      <c r="E311" s="10">
        <v>0.50216623576223363</v>
      </c>
      <c r="F311" s="1">
        <v>2.1702620377172214E-5</v>
      </c>
      <c r="G311" s="10">
        <f>VLOOKUP(A311,'[1]NTP Metadata'!$A$2:$U$2501,10,FALSE)</f>
        <v>0.50216623576223363</v>
      </c>
      <c r="H311">
        <v>4</v>
      </c>
      <c r="I311" t="s">
        <v>3</v>
      </c>
      <c r="J311" t="s">
        <v>1552</v>
      </c>
      <c r="K311" t="s">
        <v>1552</v>
      </c>
      <c r="L311" t="s">
        <v>245</v>
      </c>
      <c r="M311" t="s">
        <v>72</v>
      </c>
      <c r="N311">
        <v>16</v>
      </c>
      <c r="O311">
        <v>0</v>
      </c>
      <c r="P311">
        <v>3.1250000000000001E-4</v>
      </c>
      <c r="Q311">
        <v>2E-3</v>
      </c>
      <c r="R311">
        <v>16</v>
      </c>
      <c r="S311">
        <v>0</v>
      </c>
      <c r="T311">
        <v>3.1250000000000001E-4</v>
      </c>
      <c r="U311">
        <v>2E-3</v>
      </c>
      <c r="V311" s="1" t="str">
        <f t="shared" si="28"/>
        <v>AFF-HTT-R1-P2-0H_F18_1_2020y09m07d_11h19m.tif</v>
      </c>
      <c r="W311" s="1" t="str">
        <f t="shared" si="29"/>
        <v>AFF-HTT-R2-P2-0H_F18_1_2020y09m07d_11h19m.tif</v>
      </c>
      <c r="X311" t="str">
        <f t="shared" si="30"/>
        <v>C:\Users\arpit.tandon\Desktop\Images AFFFs\RUN1 HTT\Plate 2 - 0hour\AFF-HTT-R1-P2-0H_F18_1_2020y09m07d_11h19m.tif</v>
      </c>
      <c r="Y311" t="str">
        <f t="shared" si="31"/>
        <v>C:\Users\arpit.tandon\Desktop\Images AFFFs\RUN2 HTT\Plate 2 - 0hour\AFF-HTT-R2-P2-0H_F18_1_2020y09m07d_11h19m.tif</v>
      </c>
    </row>
    <row r="312" spans="1:25" x14ac:dyDescent="0.45">
      <c r="A312" t="s">
        <v>613</v>
      </c>
      <c r="B312" s="2" t="str">
        <f t="shared" si="26"/>
        <v>run1</v>
      </c>
      <c r="C312" s="2" t="str">
        <f t="shared" si="27"/>
        <v>run2</v>
      </c>
      <c r="D312" t="s">
        <v>264</v>
      </c>
      <c r="E312" s="10">
        <v>0.15891336574754228</v>
      </c>
      <c r="F312" s="1">
        <v>6.8679178408772833E-6</v>
      </c>
      <c r="G312" s="10">
        <f>VLOOKUP(A312,'[1]NTP Metadata'!$A$2:$U$2501,10,FALSE)</f>
        <v>0.15891336574754228</v>
      </c>
      <c r="H312">
        <v>3</v>
      </c>
      <c r="I312" t="s">
        <v>3</v>
      </c>
      <c r="J312" t="s">
        <v>1552</v>
      </c>
      <c r="K312" t="s">
        <v>1552</v>
      </c>
      <c r="L312" t="s">
        <v>245</v>
      </c>
      <c r="M312" t="s">
        <v>73</v>
      </c>
      <c r="N312">
        <v>16</v>
      </c>
      <c r="O312">
        <v>0</v>
      </c>
      <c r="P312">
        <v>4.3750000000000001E-4</v>
      </c>
      <c r="Q312">
        <v>3.0000000000000001E-3</v>
      </c>
      <c r="R312">
        <v>16</v>
      </c>
      <c r="S312">
        <v>0</v>
      </c>
      <c r="T312">
        <v>4.3750000000000001E-4</v>
      </c>
      <c r="U312">
        <v>3.0000000000000001E-3</v>
      </c>
      <c r="V312" s="1" t="str">
        <f t="shared" si="28"/>
        <v>AFF-HTT-R1-P2-0H_F19_1_2020y09m07d_11h19m.tif</v>
      </c>
      <c r="W312" s="1" t="str">
        <f t="shared" si="29"/>
        <v>AFF-HTT-R2-P2-0H_F19_1_2020y09m07d_11h19m.tif</v>
      </c>
      <c r="X312" t="str">
        <f t="shared" si="30"/>
        <v>C:\Users\arpit.tandon\Desktop\Images AFFFs\RUN1 HTT\Plate 2 - 0hour\AFF-HTT-R1-P2-0H_F19_1_2020y09m07d_11h19m.tif</v>
      </c>
      <c r="Y312" t="str">
        <f t="shared" si="31"/>
        <v>C:\Users\arpit.tandon\Desktop\Images AFFFs\RUN2 HTT\Plate 2 - 0hour\AFF-HTT-R2-P2-0H_F19_1_2020y09m07d_11h19m.tif</v>
      </c>
    </row>
    <row r="313" spans="1:25" x14ac:dyDescent="0.45">
      <c r="A313" t="s">
        <v>614</v>
      </c>
      <c r="B313" s="2" t="str">
        <f t="shared" si="26"/>
        <v>run1</v>
      </c>
      <c r="C313" s="2" t="str">
        <f t="shared" si="27"/>
        <v>run2</v>
      </c>
      <c r="D313" t="s">
        <v>264</v>
      </c>
      <c r="E313" s="10">
        <v>0.15891336574754228</v>
      </c>
      <c r="F313" s="1">
        <v>6.8679178408772833E-6</v>
      </c>
      <c r="G313" s="10">
        <f>VLOOKUP(A313,'[1]NTP Metadata'!$A$2:$U$2501,10,FALSE)</f>
        <v>0.15891336574754228</v>
      </c>
      <c r="H313">
        <v>4</v>
      </c>
      <c r="I313" t="s">
        <v>3</v>
      </c>
      <c r="J313" t="s">
        <v>1552</v>
      </c>
      <c r="K313" t="s">
        <v>1552</v>
      </c>
      <c r="L313" t="s">
        <v>245</v>
      </c>
      <c r="M313" t="s">
        <v>74</v>
      </c>
      <c r="N313">
        <v>16</v>
      </c>
      <c r="O313">
        <v>0</v>
      </c>
      <c r="P313">
        <v>1.25E-4</v>
      </c>
      <c r="Q313">
        <v>1E-3</v>
      </c>
      <c r="R313">
        <v>16</v>
      </c>
      <c r="S313">
        <v>0</v>
      </c>
      <c r="T313">
        <v>1.25E-4</v>
      </c>
      <c r="U313">
        <v>1E-3</v>
      </c>
      <c r="V313" s="1" t="str">
        <f t="shared" si="28"/>
        <v>AFF-HTT-R1-P2-0H_F20_1_2020y09m07d_11h19m.tif</v>
      </c>
      <c r="W313" s="1" t="str">
        <f t="shared" si="29"/>
        <v>AFF-HTT-R2-P2-0H_F20_1_2020y09m07d_11h19m.tif</v>
      </c>
      <c r="X313" t="str">
        <f t="shared" si="30"/>
        <v>C:\Users\arpit.tandon\Desktop\Images AFFFs\RUN1 HTT\Plate 2 - 0hour\AFF-HTT-R1-P2-0H_F20_1_2020y09m07d_11h19m.tif</v>
      </c>
      <c r="Y313" t="str">
        <f t="shared" si="31"/>
        <v>C:\Users\arpit.tandon\Desktop\Images AFFFs\RUN2 HTT\Plate 2 - 0hour\AFF-HTT-R2-P2-0H_F20_1_2020y09m07d_11h19m.tif</v>
      </c>
    </row>
    <row r="314" spans="1:25" x14ac:dyDescent="0.45">
      <c r="A314" t="s">
        <v>615</v>
      </c>
      <c r="B314" s="2" t="str">
        <f t="shared" si="26"/>
        <v>run1</v>
      </c>
      <c r="C314" s="2" t="str">
        <f t="shared" si="27"/>
        <v>run2</v>
      </c>
      <c r="D314" t="s">
        <v>264</v>
      </c>
      <c r="E314" s="10">
        <v>5.0289039793526037E-2</v>
      </c>
      <c r="F314" s="1">
        <v>2.1733917217966084E-6</v>
      </c>
      <c r="G314" s="10">
        <f>VLOOKUP(A314,'[1]NTP Metadata'!$A$2:$U$2501,10,FALSE)</f>
        <v>5.0289039793526037E-2</v>
      </c>
      <c r="H314">
        <v>3</v>
      </c>
      <c r="I314" t="s">
        <v>3</v>
      </c>
      <c r="J314" t="s">
        <v>1552</v>
      </c>
      <c r="K314" t="s">
        <v>1552</v>
      </c>
      <c r="L314" t="s">
        <v>245</v>
      </c>
      <c r="M314" t="s">
        <v>75</v>
      </c>
      <c r="N314">
        <v>16</v>
      </c>
      <c r="O314">
        <v>0</v>
      </c>
      <c r="P314">
        <v>6.2500000000000001E-5</v>
      </c>
      <c r="Q314">
        <v>1E-3</v>
      </c>
      <c r="R314">
        <v>16</v>
      </c>
      <c r="S314">
        <v>0</v>
      </c>
      <c r="T314">
        <v>6.2500000000000001E-5</v>
      </c>
      <c r="U314">
        <v>1E-3</v>
      </c>
      <c r="V314" s="1" t="str">
        <f t="shared" si="28"/>
        <v>AFF-HTT-R1-P2-0H_F21_1_2020y09m07d_11h19m.tif</v>
      </c>
      <c r="W314" s="1" t="str">
        <f t="shared" si="29"/>
        <v>AFF-HTT-R2-P2-0H_F21_1_2020y09m07d_11h19m.tif</v>
      </c>
      <c r="X314" t="str">
        <f t="shared" si="30"/>
        <v>C:\Users\arpit.tandon\Desktop\Images AFFFs\RUN1 HTT\Plate 2 - 0hour\AFF-HTT-R1-P2-0H_F21_1_2020y09m07d_11h19m.tif</v>
      </c>
      <c r="Y314" t="str">
        <f t="shared" si="31"/>
        <v>C:\Users\arpit.tandon\Desktop\Images AFFFs\RUN2 HTT\Plate 2 - 0hour\AFF-HTT-R2-P2-0H_F21_1_2020y09m07d_11h19m.tif</v>
      </c>
    </row>
    <row r="315" spans="1:25" x14ac:dyDescent="0.45">
      <c r="A315" t="s">
        <v>616</v>
      </c>
      <c r="B315" s="2" t="str">
        <f t="shared" si="26"/>
        <v>run1</v>
      </c>
      <c r="C315" s="2" t="str">
        <f t="shared" si="27"/>
        <v>run2</v>
      </c>
      <c r="D315" t="s">
        <v>264</v>
      </c>
      <c r="E315" s="10">
        <v>5.0289039793526037E-2</v>
      </c>
      <c r="F315" s="1">
        <v>2.1733917217966084E-6</v>
      </c>
      <c r="G315" s="10">
        <f>VLOOKUP(A315,'[1]NTP Metadata'!$A$2:$U$2501,10,FALSE)</f>
        <v>5.0289039793526037E-2</v>
      </c>
      <c r="H315">
        <v>4</v>
      </c>
      <c r="I315" t="s">
        <v>3</v>
      </c>
      <c r="J315" t="s">
        <v>1552</v>
      </c>
      <c r="K315" t="s">
        <v>1552</v>
      </c>
      <c r="L315" t="s">
        <v>245</v>
      </c>
      <c r="M315" t="s">
        <v>76</v>
      </c>
      <c r="N315">
        <v>16</v>
      </c>
      <c r="O315">
        <v>0</v>
      </c>
      <c r="P315">
        <v>1.25E-4</v>
      </c>
      <c r="Q315">
        <v>1E-3</v>
      </c>
      <c r="R315">
        <v>16</v>
      </c>
      <c r="S315">
        <v>0</v>
      </c>
      <c r="T315">
        <v>1.25E-4</v>
      </c>
      <c r="U315">
        <v>1E-3</v>
      </c>
      <c r="V315" s="1" t="str">
        <f t="shared" si="28"/>
        <v>AFF-HTT-R1-P2-0H_F22_1_2020y09m07d_11h19m.tif</v>
      </c>
      <c r="W315" s="1" t="str">
        <f t="shared" si="29"/>
        <v>AFF-HTT-R2-P2-0H_F22_1_2020y09m07d_11h19m.tif</v>
      </c>
      <c r="X315" t="str">
        <f t="shared" si="30"/>
        <v>C:\Users\arpit.tandon\Desktop\Images AFFFs\RUN1 HTT\Plate 2 - 0hour\AFF-HTT-R1-P2-0H_F22_1_2020y09m07d_11h19m.tif</v>
      </c>
      <c r="Y315" t="str">
        <f t="shared" si="31"/>
        <v>C:\Users\arpit.tandon\Desktop\Images AFFFs\RUN2 HTT\Plate 2 - 0hour\AFF-HTT-R2-P2-0H_F22_1_2020y09m07d_11h19m.tif</v>
      </c>
    </row>
    <row r="316" spans="1:25" x14ac:dyDescent="0.45">
      <c r="A316" t="s">
        <v>617</v>
      </c>
      <c r="B316" s="2" t="str">
        <f t="shared" si="26"/>
        <v>run1</v>
      </c>
      <c r="C316" s="2" t="str">
        <f t="shared" si="27"/>
        <v>run2</v>
      </c>
      <c r="D316" t="s">
        <v>264</v>
      </c>
      <c r="E316" s="10">
        <v>500</v>
      </c>
      <c r="F316" s="1">
        <v>2.1609000000000003E-2</v>
      </c>
      <c r="G316" s="10">
        <f>VLOOKUP(A316,'[1]NTP Metadata'!$A$2:$U$2501,10,FALSE)</f>
        <v>500</v>
      </c>
      <c r="H316">
        <v>3</v>
      </c>
      <c r="I316" t="s">
        <v>3</v>
      </c>
      <c r="J316" t="s">
        <v>1552</v>
      </c>
      <c r="K316" t="s">
        <v>1552</v>
      </c>
      <c r="L316" t="s">
        <v>245</v>
      </c>
      <c r="M316" t="s">
        <v>77</v>
      </c>
      <c r="N316">
        <v>16</v>
      </c>
      <c r="O316">
        <v>0</v>
      </c>
      <c r="P316">
        <v>2.5000000000000001E-4</v>
      </c>
      <c r="Q316">
        <v>3.0000000000000001E-3</v>
      </c>
      <c r="R316">
        <v>16</v>
      </c>
      <c r="S316">
        <v>0</v>
      </c>
      <c r="T316">
        <v>2.5000000000000001E-4</v>
      </c>
      <c r="U316">
        <v>3.0000000000000001E-3</v>
      </c>
      <c r="V316" s="1" t="str">
        <f t="shared" si="28"/>
        <v>AFF-HTT-R1-P2-0H_F3_1_2020y09m07d_11h19m.tif</v>
      </c>
      <c r="W316" s="1" t="str">
        <f t="shared" si="29"/>
        <v>AFF-HTT-R2-P2-0H_F3_1_2020y09m07d_11h19m.tif</v>
      </c>
      <c r="X316" t="str">
        <f t="shared" si="30"/>
        <v>C:\Users\arpit.tandon\Desktop\Images AFFFs\RUN1 HTT\Plate 2 - 0hour\AFF-HTT-R1-P2-0H_F3_1_2020y09m07d_11h19m.tif</v>
      </c>
      <c r="Y316" t="str">
        <f t="shared" si="31"/>
        <v>C:\Users\arpit.tandon\Desktop\Images AFFFs\RUN2 HTT\Plate 2 - 0hour\AFF-HTT-R2-P2-0H_F3_1_2020y09m07d_11h19m.tif</v>
      </c>
    </row>
    <row r="317" spans="1:25" x14ac:dyDescent="0.45">
      <c r="A317" t="s">
        <v>618</v>
      </c>
      <c r="B317" s="2" t="str">
        <f t="shared" si="26"/>
        <v>run1</v>
      </c>
      <c r="C317" s="2" t="str">
        <f t="shared" si="27"/>
        <v>run2</v>
      </c>
      <c r="D317" t="s">
        <v>264</v>
      </c>
      <c r="E317" s="10">
        <v>500</v>
      </c>
      <c r="F317" s="1">
        <v>2.1609000000000003E-2</v>
      </c>
      <c r="G317" s="10">
        <f>VLOOKUP(A317,'[1]NTP Metadata'!$A$2:$U$2501,10,FALSE)</f>
        <v>500</v>
      </c>
      <c r="H317">
        <v>4</v>
      </c>
      <c r="I317" t="s">
        <v>3</v>
      </c>
      <c r="J317" t="s">
        <v>1552</v>
      </c>
      <c r="K317" t="s">
        <v>1552</v>
      </c>
      <c r="L317" t="s">
        <v>245</v>
      </c>
      <c r="M317" t="s">
        <v>78</v>
      </c>
      <c r="N317">
        <v>16</v>
      </c>
      <c r="O317">
        <v>0</v>
      </c>
      <c r="P317">
        <v>2.5000000000000001E-4</v>
      </c>
      <c r="Q317">
        <v>2E-3</v>
      </c>
      <c r="R317">
        <v>16</v>
      </c>
      <c r="S317">
        <v>0</v>
      </c>
      <c r="T317">
        <v>2.5000000000000001E-4</v>
      </c>
      <c r="U317">
        <v>2E-3</v>
      </c>
      <c r="V317" s="1" t="str">
        <f t="shared" si="28"/>
        <v>AFF-HTT-R1-P2-0H_F4_1_2020y09m07d_11h19m.tif</v>
      </c>
      <c r="W317" s="1" t="str">
        <f t="shared" si="29"/>
        <v>AFF-HTT-R2-P2-0H_F4_1_2020y09m07d_11h19m.tif</v>
      </c>
      <c r="X317" t="str">
        <f t="shared" si="30"/>
        <v>C:\Users\arpit.tandon\Desktop\Images AFFFs\RUN1 HTT\Plate 2 - 0hour\AFF-HTT-R1-P2-0H_F4_1_2020y09m07d_11h19m.tif</v>
      </c>
      <c r="Y317" t="str">
        <f t="shared" si="31"/>
        <v>C:\Users\arpit.tandon\Desktop\Images AFFFs\RUN2 HTT\Plate 2 - 0hour\AFF-HTT-R2-P2-0H_F4_1_2020y09m07d_11h19m.tif</v>
      </c>
    </row>
    <row r="318" spans="1:25" x14ac:dyDescent="0.45">
      <c r="A318" t="s">
        <v>619</v>
      </c>
      <c r="B318" s="2" t="str">
        <f t="shared" si="26"/>
        <v>run1</v>
      </c>
      <c r="C318" s="2" t="str">
        <f t="shared" si="27"/>
        <v>run2</v>
      </c>
      <c r="D318" t="s">
        <v>264</v>
      </c>
      <c r="E318" s="10">
        <v>158.22784810126581</v>
      </c>
      <c r="F318" s="1">
        <v>6.8382911392405061E-3</v>
      </c>
      <c r="G318" s="10">
        <f>VLOOKUP(A318,'[1]NTP Metadata'!$A$2:$U$2501,10,FALSE)</f>
        <v>158.22784810126581</v>
      </c>
      <c r="H318">
        <v>3</v>
      </c>
      <c r="I318" t="s">
        <v>3</v>
      </c>
      <c r="J318" t="s">
        <v>1552</v>
      </c>
      <c r="K318" t="s">
        <v>1552</v>
      </c>
      <c r="L318" t="s">
        <v>245</v>
      </c>
      <c r="M318" t="s">
        <v>79</v>
      </c>
      <c r="N318">
        <v>16</v>
      </c>
      <c r="O318">
        <v>0</v>
      </c>
      <c r="P318">
        <v>1.25E-4</v>
      </c>
      <c r="Q318">
        <v>1E-3</v>
      </c>
      <c r="R318">
        <v>16</v>
      </c>
      <c r="S318">
        <v>0</v>
      </c>
      <c r="T318">
        <v>1.25E-4</v>
      </c>
      <c r="U318">
        <v>1E-3</v>
      </c>
      <c r="V318" s="1" t="str">
        <f t="shared" si="28"/>
        <v>AFF-HTT-R1-P2-0H_F5_1_2020y09m07d_11h19m.tif</v>
      </c>
      <c r="W318" s="1" t="str">
        <f t="shared" si="29"/>
        <v>AFF-HTT-R2-P2-0H_F5_1_2020y09m07d_11h19m.tif</v>
      </c>
      <c r="X318" t="str">
        <f t="shared" si="30"/>
        <v>C:\Users\arpit.tandon\Desktop\Images AFFFs\RUN1 HTT\Plate 2 - 0hour\AFF-HTT-R1-P2-0H_F5_1_2020y09m07d_11h19m.tif</v>
      </c>
      <c r="Y318" t="str">
        <f t="shared" si="31"/>
        <v>C:\Users\arpit.tandon\Desktop\Images AFFFs\RUN2 HTT\Plate 2 - 0hour\AFF-HTT-R2-P2-0H_F5_1_2020y09m07d_11h19m.tif</v>
      </c>
    </row>
    <row r="319" spans="1:25" x14ac:dyDescent="0.45">
      <c r="A319" t="s">
        <v>620</v>
      </c>
      <c r="B319" s="2" t="str">
        <f t="shared" si="26"/>
        <v>run1</v>
      </c>
      <c r="C319" s="2" t="str">
        <f t="shared" si="27"/>
        <v>run2</v>
      </c>
      <c r="D319" t="s">
        <v>264</v>
      </c>
      <c r="E319" s="10">
        <v>158.22784810126581</v>
      </c>
      <c r="F319" s="1">
        <v>6.8382911392405061E-3</v>
      </c>
      <c r="G319" s="10">
        <f>VLOOKUP(A319,'[1]NTP Metadata'!$A$2:$U$2501,10,FALSE)</f>
        <v>158.22784810126581</v>
      </c>
      <c r="H319">
        <v>4</v>
      </c>
      <c r="I319" t="s">
        <v>3</v>
      </c>
      <c r="J319" t="s">
        <v>1552</v>
      </c>
      <c r="K319" t="s">
        <v>1552</v>
      </c>
      <c r="L319" t="s">
        <v>245</v>
      </c>
      <c r="M319" t="s">
        <v>80</v>
      </c>
      <c r="N319">
        <v>16</v>
      </c>
      <c r="O319">
        <v>0</v>
      </c>
      <c r="P319">
        <v>2.5000000000000001E-4</v>
      </c>
      <c r="Q319">
        <v>1E-3</v>
      </c>
      <c r="R319">
        <v>16</v>
      </c>
      <c r="S319">
        <v>0</v>
      </c>
      <c r="T319">
        <v>2.5000000000000001E-4</v>
      </c>
      <c r="U319">
        <v>1E-3</v>
      </c>
      <c r="V319" s="1" t="str">
        <f t="shared" si="28"/>
        <v>AFF-HTT-R1-P2-0H_F6_1_2020y09m07d_11h19m.tif</v>
      </c>
      <c r="W319" s="1" t="str">
        <f t="shared" si="29"/>
        <v>AFF-HTT-R2-P2-0H_F6_1_2020y09m07d_11h19m.tif</v>
      </c>
      <c r="X319" t="str">
        <f t="shared" si="30"/>
        <v>C:\Users\arpit.tandon\Desktop\Images AFFFs\RUN1 HTT\Plate 2 - 0hour\AFF-HTT-R1-P2-0H_F6_1_2020y09m07d_11h19m.tif</v>
      </c>
      <c r="Y319" t="str">
        <f t="shared" si="31"/>
        <v>C:\Users\arpit.tandon\Desktop\Images AFFFs\RUN2 HTT\Plate 2 - 0hour\AFF-HTT-R2-P2-0H_F6_1_2020y09m07d_11h19m.tif</v>
      </c>
    </row>
    <row r="320" spans="1:25" x14ac:dyDescent="0.45">
      <c r="A320" t="s">
        <v>621</v>
      </c>
      <c r="B320" s="2" t="str">
        <f t="shared" si="26"/>
        <v>run1</v>
      </c>
      <c r="C320" s="2" t="str">
        <f t="shared" si="27"/>
        <v>run2</v>
      </c>
      <c r="D320" t="s">
        <v>264</v>
      </c>
      <c r="E320" s="10">
        <v>50.072103829514496</v>
      </c>
      <c r="F320" s="1">
        <v>2.1640161833039575E-3</v>
      </c>
      <c r="G320" s="10">
        <f>VLOOKUP(A320,'[1]NTP Metadata'!$A$2:$U$2501,10,FALSE)</f>
        <v>50.072103829514496</v>
      </c>
      <c r="H320">
        <v>3</v>
      </c>
      <c r="I320" t="s">
        <v>3</v>
      </c>
      <c r="J320" t="s">
        <v>1552</v>
      </c>
      <c r="K320" t="s">
        <v>1552</v>
      </c>
      <c r="L320" t="s">
        <v>245</v>
      </c>
      <c r="M320" t="s">
        <v>81</v>
      </c>
      <c r="N320">
        <v>16</v>
      </c>
      <c r="O320">
        <v>0</v>
      </c>
      <c r="P320">
        <v>4.3750000000000001E-4</v>
      </c>
      <c r="Q320">
        <v>2E-3</v>
      </c>
      <c r="R320">
        <v>16</v>
      </c>
      <c r="S320">
        <v>0</v>
      </c>
      <c r="T320">
        <v>4.3750000000000001E-4</v>
      </c>
      <c r="U320">
        <v>2E-3</v>
      </c>
      <c r="V320" s="1" t="str">
        <f t="shared" si="28"/>
        <v>AFF-HTT-R1-P2-0H_F7_1_2020y09m07d_11h19m.tif</v>
      </c>
      <c r="W320" s="1" t="str">
        <f t="shared" si="29"/>
        <v>AFF-HTT-R2-P2-0H_F7_1_2020y09m07d_11h19m.tif</v>
      </c>
      <c r="X320" t="str">
        <f t="shared" si="30"/>
        <v>C:\Users\arpit.tandon\Desktop\Images AFFFs\RUN1 HTT\Plate 2 - 0hour\AFF-HTT-R1-P2-0H_F7_1_2020y09m07d_11h19m.tif</v>
      </c>
      <c r="Y320" t="str">
        <f t="shared" si="31"/>
        <v>C:\Users\arpit.tandon\Desktop\Images AFFFs\RUN2 HTT\Plate 2 - 0hour\AFF-HTT-R2-P2-0H_F7_1_2020y09m07d_11h19m.tif</v>
      </c>
    </row>
    <row r="321" spans="1:25" x14ac:dyDescent="0.45">
      <c r="A321" t="s">
        <v>622</v>
      </c>
      <c r="B321" s="2" t="str">
        <f t="shared" si="26"/>
        <v>run1</v>
      </c>
      <c r="C321" s="2" t="str">
        <f t="shared" si="27"/>
        <v>run2</v>
      </c>
      <c r="D321" t="s">
        <v>264</v>
      </c>
      <c r="E321" s="10">
        <v>50.072103829514496</v>
      </c>
      <c r="F321" s="1">
        <v>2.1640161833039575E-3</v>
      </c>
      <c r="G321" s="10">
        <f>VLOOKUP(A321,'[1]NTP Metadata'!$A$2:$U$2501,10,FALSE)</f>
        <v>50.072103829514496</v>
      </c>
      <c r="H321">
        <v>4</v>
      </c>
      <c r="I321" t="s">
        <v>3</v>
      </c>
      <c r="J321" t="s">
        <v>1552</v>
      </c>
      <c r="K321" t="s">
        <v>1552</v>
      </c>
      <c r="L321" t="s">
        <v>245</v>
      </c>
      <c r="M321" t="s">
        <v>82</v>
      </c>
      <c r="N321">
        <v>16</v>
      </c>
      <c r="O321">
        <v>0</v>
      </c>
      <c r="P321">
        <v>1.8124999999999899E-3</v>
      </c>
      <c r="Q321">
        <v>1.7999999999999999E-2</v>
      </c>
      <c r="R321">
        <v>16</v>
      </c>
      <c r="S321">
        <v>0</v>
      </c>
      <c r="T321">
        <v>1.8124999999999899E-3</v>
      </c>
      <c r="U321">
        <v>1.7999999999999999E-2</v>
      </c>
      <c r="V321" s="1" t="str">
        <f t="shared" si="28"/>
        <v>AFF-HTT-R1-P2-0H_F8_1_2020y09m07d_11h19m.tif</v>
      </c>
      <c r="W321" s="1" t="str">
        <f t="shared" si="29"/>
        <v>AFF-HTT-R2-P2-0H_F8_1_2020y09m07d_11h19m.tif</v>
      </c>
      <c r="X321" t="str">
        <f t="shared" si="30"/>
        <v>C:\Users\arpit.tandon\Desktop\Images AFFFs\RUN1 HTT\Plate 2 - 0hour\AFF-HTT-R1-P2-0H_F8_1_2020y09m07d_11h19m.tif</v>
      </c>
      <c r="Y321" t="str">
        <f t="shared" si="31"/>
        <v>C:\Users\arpit.tandon\Desktop\Images AFFFs\RUN2 HTT\Plate 2 - 0hour\AFF-HTT-R2-P2-0H_F8_1_2020y09m07d_11h19m.tif</v>
      </c>
    </row>
    <row r="322" spans="1:25" x14ac:dyDescent="0.45">
      <c r="A322" t="s">
        <v>623</v>
      </c>
      <c r="B322" s="2" t="str">
        <f t="shared" si="26"/>
        <v>run1</v>
      </c>
      <c r="C322" s="2" t="str">
        <f t="shared" si="27"/>
        <v>run2</v>
      </c>
      <c r="D322" t="s">
        <v>264</v>
      </c>
      <c r="E322" s="10">
        <v>15.84560247769446</v>
      </c>
      <c r="F322" s="1">
        <v>6.8481524788099912E-4</v>
      </c>
      <c r="G322" s="10">
        <f>VLOOKUP(A322,'[1]NTP Metadata'!$A$2:$U$2501,10,FALSE)</f>
        <v>15.84560247769446</v>
      </c>
      <c r="H322">
        <v>3</v>
      </c>
      <c r="I322" t="s">
        <v>3</v>
      </c>
      <c r="J322" t="s">
        <v>1552</v>
      </c>
      <c r="K322" t="s">
        <v>1552</v>
      </c>
      <c r="L322" t="s">
        <v>245</v>
      </c>
      <c r="M322" t="s">
        <v>83</v>
      </c>
      <c r="N322">
        <v>16</v>
      </c>
      <c r="O322">
        <v>0</v>
      </c>
      <c r="P322">
        <v>9.3749999999999997E-4</v>
      </c>
      <c r="Q322">
        <v>5.0000000000000001E-3</v>
      </c>
      <c r="R322">
        <v>16</v>
      </c>
      <c r="S322">
        <v>0</v>
      </c>
      <c r="T322">
        <v>9.3749999999999997E-4</v>
      </c>
      <c r="U322">
        <v>5.0000000000000001E-3</v>
      </c>
      <c r="V322" s="1" t="str">
        <f t="shared" si="28"/>
        <v>AFF-HTT-R1-P2-0H_F9_1_2020y09m07d_11h19m.tif</v>
      </c>
      <c r="W322" s="1" t="str">
        <f t="shared" si="29"/>
        <v>AFF-HTT-R2-P2-0H_F9_1_2020y09m07d_11h19m.tif</v>
      </c>
      <c r="X322" t="str">
        <f t="shared" si="30"/>
        <v>C:\Users\arpit.tandon\Desktop\Images AFFFs\RUN1 HTT\Plate 2 - 0hour\AFF-HTT-R1-P2-0H_F9_1_2020y09m07d_11h19m.tif</v>
      </c>
      <c r="Y322" t="str">
        <f t="shared" si="31"/>
        <v>C:\Users\arpit.tandon\Desktop\Images AFFFs\RUN2 HTT\Plate 2 - 0hour\AFF-HTT-R2-P2-0H_F9_1_2020y09m07d_11h19m.tif</v>
      </c>
    </row>
    <row r="323" spans="1:25" x14ac:dyDescent="0.45">
      <c r="A323" t="s">
        <v>624</v>
      </c>
      <c r="B323" s="2" t="str">
        <f t="shared" ref="B323:B386" si="32">HYPERLINK(X323,"run1")</f>
        <v>run1</v>
      </c>
      <c r="C323" s="2" t="str">
        <f t="shared" ref="C323:C386" si="33">HYPERLINK(Y323,"run2")</f>
        <v>run2</v>
      </c>
      <c r="D323" t="s">
        <v>265</v>
      </c>
      <c r="E323" s="10">
        <v>31.691204955388919</v>
      </c>
      <c r="F323" s="1">
        <v>1.8383671854559173E-4</v>
      </c>
      <c r="G323" s="10">
        <f>VLOOKUP(A323,'[1]NTP Metadata'!$A$2:$U$2501,10,FALSE)</f>
        <v>31.691204955388919</v>
      </c>
      <c r="H323">
        <v>2</v>
      </c>
      <c r="I323" t="s">
        <v>3</v>
      </c>
      <c r="J323" t="s">
        <v>1552</v>
      </c>
      <c r="K323" t="s">
        <v>1552</v>
      </c>
      <c r="L323" t="s">
        <v>245</v>
      </c>
      <c r="M323" t="s">
        <v>84</v>
      </c>
      <c r="N323">
        <v>16</v>
      </c>
      <c r="O323">
        <v>0</v>
      </c>
      <c r="P323">
        <v>5.6249999999999996E-4</v>
      </c>
      <c r="Q323">
        <v>5.0000000000000001E-3</v>
      </c>
      <c r="R323">
        <v>16</v>
      </c>
      <c r="S323">
        <v>0</v>
      </c>
      <c r="T323">
        <v>5.6249999999999996E-4</v>
      </c>
      <c r="U323">
        <v>5.0000000000000001E-3</v>
      </c>
      <c r="V323" s="1" t="str">
        <f t="shared" ref="V323:V386" si="34">_xlfn.CONCAT("AFF-HTT-R1-",  L323, "-0H_",  M323, "_1_", J323,".tif")</f>
        <v>AFF-HTT-R1-P2-0H_G10_1_2020y09m07d_11h19m.tif</v>
      </c>
      <c r="W323" s="1" t="str">
        <f t="shared" ref="W323:W386" si="35">_xlfn.CONCAT("AFF-HTT-R2-",  L323, "-0H_",  M323, "_1_", K323,".tif")</f>
        <v>AFF-HTT-R2-P2-0H_G10_1_2020y09m07d_11h19m.tif</v>
      </c>
      <c r="X323" t="str">
        <f t="shared" si="30"/>
        <v>C:\Users\arpit.tandon\Desktop\Images AFFFs\RUN1 HTT\Plate 2 - 0hour\AFF-HTT-R1-P2-0H_G10_1_2020y09m07d_11h19m.tif</v>
      </c>
      <c r="Y323" t="str">
        <f t="shared" si="31"/>
        <v>C:\Users\arpit.tandon\Desktop\Images AFFFs\RUN2 HTT\Plate 2 - 0hour\AFF-HTT-R2-P2-0H_G10_1_2020y09m07d_11h19m.tif</v>
      </c>
    </row>
    <row r="324" spans="1:25" x14ac:dyDescent="0.45">
      <c r="A324" t="s">
        <v>625</v>
      </c>
      <c r="B324" s="2" t="str">
        <f t="shared" si="32"/>
        <v>run1</v>
      </c>
      <c r="C324" s="2" t="str">
        <f t="shared" si="33"/>
        <v>run2</v>
      </c>
      <c r="D324" t="s">
        <v>265</v>
      </c>
      <c r="E324" s="10">
        <v>10.028862327654721</v>
      </c>
      <c r="F324" s="1">
        <v>5.8176176754934087E-5</v>
      </c>
      <c r="G324" s="10">
        <f>VLOOKUP(A324,'[1]NTP Metadata'!$A$2:$U$2501,10,FALSE)</f>
        <v>10.028862327654721</v>
      </c>
      <c r="H324">
        <v>1</v>
      </c>
      <c r="I324" t="s">
        <v>3</v>
      </c>
      <c r="J324" t="s">
        <v>1552</v>
      </c>
      <c r="K324" t="s">
        <v>1552</v>
      </c>
      <c r="L324" t="s">
        <v>245</v>
      </c>
      <c r="M324" t="s">
        <v>85</v>
      </c>
      <c r="N324">
        <v>16</v>
      </c>
      <c r="O324">
        <v>0</v>
      </c>
      <c r="P324">
        <v>2.5000000000000001E-4</v>
      </c>
      <c r="Q324">
        <v>1E-3</v>
      </c>
      <c r="R324">
        <v>16</v>
      </c>
      <c r="S324">
        <v>0</v>
      </c>
      <c r="T324">
        <v>2.5000000000000001E-4</v>
      </c>
      <c r="U324">
        <v>1E-3</v>
      </c>
      <c r="V324" s="1" t="str">
        <f t="shared" si="34"/>
        <v>AFF-HTT-R1-P2-0H_G11_1_2020y09m07d_11h19m.tif</v>
      </c>
      <c r="W324" s="1" t="str">
        <f t="shared" si="35"/>
        <v>AFF-HTT-R2-P2-0H_G11_1_2020y09m07d_11h19m.tif</v>
      </c>
      <c r="X324" t="str">
        <f t="shared" si="30"/>
        <v>C:\Users\arpit.tandon\Desktop\Images AFFFs\RUN1 HTT\Plate 2 - 0hour\AFF-HTT-R1-P2-0H_G11_1_2020y09m07d_11h19m.tif</v>
      </c>
      <c r="Y324" t="str">
        <f t="shared" si="31"/>
        <v>C:\Users\arpit.tandon\Desktop\Images AFFFs\RUN2 HTT\Plate 2 - 0hour\AFF-HTT-R2-P2-0H_G11_1_2020y09m07d_11h19m.tif</v>
      </c>
    </row>
    <row r="325" spans="1:25" x14ac:dyDescent="0.45">
      <c r="A325" t="s">
        <v>626</v>
      </c>
      <c r="B325" s="2" t="str">
        <f t="shared" si="32"/>
        <v>run1</v>
      </c>
      <c r="C325" s="2" t="str">
        <f t="shared" si="33"/>
        <v>run2</v>
      </c>
      <c r="D325" t="s">
        <v>265</v>
      </c>
      <c r="E325" s="10">
        <v>10.028862327654721</v>
      </c>
      <c r="F325" s="1">
        <v>5.8176176754934087E-5</v>
      </c>
      <c r="G325" s="10">
        <f>VLOOKUP(A325,'[1]NTP Metadata'!$A$2:$U$2501,10,FALSE)</f>
        <v>10.028862327654721</v>
      </c>
      <c r="H325">
        <v>2</v>
      </c>
      <c r="I325" t="s">
        <v>3</v>
      </c>
      <c r="J325" t="s">
        <v>1552</v>
      </c>
      <c r="K325" t="s">
        <v>1552</v>
      </c>
      <c r="L325" t="s">
        <v>245</v>
      </c>
      <c r="M325" t="s">
        <v>86</v>
      </c>
      <c r="N325">
        <v>16</v>
      </c>
      <c r="O325">
        <v>0</v>
      </c>
      <c r="P325">
        <v>6.2500000000000001E-4</v>
      </c>
      <c r="Q325">
        <v>4.0000000000000001E-3</v>
      </c>
      <c r="R325">
        <v>16</v>
      </c>
      <c r="S325">
        <v>0</v>
      </c>
      <c r="T325">
        <v>6.2500000000000001E-4</v>
      </c>
      <c r="U325">
        <v>4.0000000000000001E-3</v>
      </c>
      <c r="V325" s="1" t="str">
        <f t="shared" si="34"/>
        <v>AFF-HTT-R1-P2-0H_G12_1_2020y09m07d_11h19m.tif</v>
      </c>
      <c r="W325" s="1" t="str">
        <f t="shared" si="35"/>
        <v>AFF-HTT-R2-P2-0H_G12_1_2020y09m07d_11h19m.tif</v>
      </c>
      <c r="X325" t="str">
        <f t="shared" si="30"/>
        <v>C:\Users\arpit.tandon\Desktop\Images AFFFs\RUN1 HTT\Plate 2 - 0hour\AFF-HTT-R1-P2-0H_G12_1_2020y09m07d_11h19m.tif</v>
      </c>
      <c r="Y325" t="str">
        <f t="shared" si="31"/>
        <v>C:\Users\arpit.tandon\Desktop\Images AFFFs\RUN2 HTT\Plate 2 - 0hour\AFF-HTT-R2-P2-0H_G12_1_2020y09m07d_11h19m.tif</v>
      </c>
    </row>
    <row r="326" spans="1:25" x14ac:dyDescent="0.45">
      <c r="A326" t="s">
        <v>627</v>
      </c>
      <c r="B326" s="2" t="str">
        <f t="shared" si="32"/>
        <v>run1</v>
      </c>
      <c r="C326" s="2" t="str">
        <f t="shared" si="33"/>
        <v>run2</v>
      </c>
      <c r="D326" t="s">
        <v>257</v>
      </c>
      <c r="E326" s="10">
        <v>0</v>
      </c>
      <c r="F326" s="10">
        <v>0</v>
      </c>
      <c r="G326" s="10">
        <f>VLOOKUP(A326,'[1]NTP Metadata'!$A$2:$U$2501,10,FALSE)</f>
        <v>0</v>
      </c>
      <c r="H326">
        <v>1</v>
      </c>
      <c r="I326" t="s">
        <v>3</v>
      </c>
      <c r="J326" t="s">
        <v>1552</v>
      </c>
      <c r="K326" t="s">
        <v>1552</v>
      </c>
      <c r="L326" t="s">
        <v>245</v>
      </c>
      <c r="M326" t="s">
        <v>87</v>
      </c>
      <c r="N326">
        <v>16</v>
      </c>
      <c r="O326">
        <v>0</v>
      </c>
      <c r="P326">
        <v>1.875E-4</v>
      </c>
      <c r="Q326">
        <v>1E-3</v>
      </c>
      <c r="R326">
        <v>16</v>
      </c>
      <c r="S326">
        <v>0</v>
      </c>
      <c r="T326">
        <v>1.875E-4</v>
      </c>
      <c r="U326">
        <v>1E-3</v>
      </c>
      <c r="V326" s="1" t="str">
        <f t="shared" si="34"/>
        <v>AFF-HTT-R1-P2-0H_G13_1_2020y09m07d_11h19m.tif</v>
      </c>
      <c r="W326" s="1" t="str">
        <f t="shared" si="35"/>
        <v>AFF-HTT-R2-P2-0H_G13_1_2020y09m07d_11h19m.tif</v>
      </c>
      <c r="X326" t="str">
        <f t="shared" si="30"/>
        <v>C:\Users\arpit.tandon\Desktop\Images AFFFs\RUN1 HTT\Plate 2 - 0hour\AFF-HTT-R1-P2-0H_G13_1_2020y09m07d_11h19m.tif</v>
      </c>
      <c r="Y326" t="str">
        <f t="shared" si="31"/>
        <v>C:\Users\arpit.tandon\Desktop\Images AFFFs\RUN2 HTT\Plate 2 - 0hour\AFF-HTT-R2-P2-0H_G13_1_2020y09m07d_11h19m.tif</v>
      </c>
    </row>
    <row r="327" spans="1:25" x14ac:dyDescent="0.45">
      <c r="A327" t="s">
        <v>628</v>
      </c>
      <c r="B327" s="2" t="str">
        <f t="shared" si="32"/>
        <v>run1</v>
      </c>
      <c r="C327" s="2" t="str">
        <f t="shared" si="33"/>
        <v>run2</v>
      </c>
      <c r="D327" t="s">
        <v>257</v>
      </c>
      <c r="E327" s="10">
        <v>0</v>
      </c>
      <c r="F327" s="10">
        <v>0</v>
      </c>
      <c r="G327" s="10">
        <f>VLOOKUP(A327,'[1]NTP Metadata'!$A$2:$U$2501,10,FALSE)</f>
        <v>0</v>
      </c>
      <c r="H327">
        <v>2</v>
      </c>
      <c r="I327" t="s">
        <v>3</v>
      </c>
      <c r="J327" t="s">
        <v>1552</v>
      </c>
      <c r="K327" t="s">
        <v>1552</v>
      </c>
      <c r="L327" t="s">
        <v>245</v>
      </c>
      <c r="M327" t="s">
        <v>88</v>
      </c>
      <c r="N327">
        <v>16</v>
      </c>
      <c r="O327">
        <v>0</v>
      </c>
      <c r="P327">
        <v>1.0625000000000001E-3</v>
      </c>
      <c r="Q327">
        <v>8.0000000000000002E-3</v>
      </c>
      <c r="R327">
        <v>16</v>
      </c>
      <c r="S327">
        <v>0</v>
      </c>
      <c r="T327">
        <v>1.0625000000000001E-3</v>
      </c>
      <c r="U327">
        <v>8.0000000000000002E-3</v>
      </c>
      <c r="V327" s="1" t="str">
        <f t="shared" si="34"/>
        <v>AFF-HTT-R1-P2-0H_G14_1_2020y09m07d_11h19m.tif</v>
      </c>
      <c r="W327" s="1" t="str">
        <f t="shared" si="35"/>
        <v>AFF-HTT-R2-P2-0H_G14_1_2020y09m07d_11h19m.tif</v>
      </c>
      <c r="X327" t="str">
        <f t="shared" si="30"/>
        <v>C:\Users\arpit.tandon\Desktop\Images AFFFs\RUN1 HTT\Plate 2 - 0hour\AFF-HTT-R1-P2-0H_G14_1_2020y09m07d_11h19m.tif</v>
      </c>
      <c r="Y327" t="str">
        <f t="shared" si="31"/>
        <v>C:\Users\arpit.tandon\Desktop\Images AFFFs\RUN2 HTT\Plate 2 - 0hour\AFF-HTT-R2-P2-0H_G14_1_2020y09m07d_11h19m.tif</v>
      </c>
    </row>
    <row r="328" spans="1:25" x14ac:dyDescent="0.45">
      <c r="A328" t="s">
        <v>629</v>
      </c>
      <c r="B328" s="2" t="str">
        <f t="shared" si="32"/>
        <v>run1</v>
      </c>
      <c r="C328" s="2" t="str">
        <f t="shared" si="33"/>
        <v>run2</v>
      </c>
      <c r="D328" t="s">
        <v>265</v>
      </c>
      <c r="E328" s="10">
        <v>3.1736906100173168</v>
      </c>
      <c r="F328" s="1">
        <v>1.8410182517384207E-5</v>
      </c>
      <c r="G328" s="10">
        <f>VLOOKUP(A328,'[1]NTP Metadata'!$A$2:$U$2501,10,FALSE)</f>
        <v>3.1736906100173168</v>
      </c>
      <c r="H328">
        <v>1</v>
      </c>
      <c r="I328" t="s">
        <v>3</v>
      </c>
      <c r="J328" t="s">
        <v>1552</v>
      </c>
      <c r="K328" t="s">
        <v>1552</v>
      </c>
      <c r="L328" t="s">
        <v>245</v>
      </c>
      <c r="M328" t="s">
        <v>89</v>
      </c>
      <c r="N328">
        <v>16</v>
      </c>
      <c r="O328">
        <v>0</v>
      </c>
      <c r="P328">
        <v>1.3749999999999999E-3</v>
      </c>
      <c r="Q328">
        <v>1.7999999999999999E-2</v>
      </c>
      <c r="R328">
        <v>16</v>
      </c>
      <c r="S328">
        <v>0</v>
      </c>
      <c r="T328">
        <v>1.3749999999999999E-3</v>
      </c>
      <c r="U328">
        <v>1.7999999999999999E-2</v>
      </c>
      <c r="V328" s="1" t="str">
        <f t="shared" si="34"/>
        <v>AFF-HTT-R1-P2-0H_G15_1_2020y09m07d_11h19m.tif</v>
      </c>
      <c r="W328" s="1" t="str">
        <f t="shared" si="35"/>
        <v>AFF-HTT-R2-P2-0H_G15_1_2020y09m07d_11h19m.tif</v>
      </c>
      <c r="X328" t="str">
        <f t="shared" si="30"/>
        <v>C:\Users\arpit.tandon\Desktop\Images AFFFs\RUN1 HTT\Plate 2 - 0hour\AFF-HTT-R1-P2-0H_G15_1_2020y09m07d_11h19m.tif</v>
      </c>
      <c r="Y328" t="str">
        <f t="shared" si="31"/>
        <v>C:\Users\arpit.tandon\Desktop\Images AFFFs\RUN2 HTT\Plate 2 - 0hour\AFF-HTT-R2-P2-0H_G15_1_2020y09m07d_11h19m.tif</v>
      </c>
    </row>
    <row r="329" spans="1:25" x14ac:dyDescent="0.45">
      <c r="A329" t="s">
        <v>630</v>
      </c>
      <c r="B329" s="2" t="str">
        <f t="shared" si="32"/>
        <v>run1</v>
      </c>
      <c r="C329" s="2" t="str">
        <f t="shared" si="33"/>
        <v>run2</v>
      </c>
      <c r="D329" t="s">
        <v>265</v>
      </c>
      <c r="E329" s="10">
        <v>3.1736906100173168</v>
      </c>
      <c r="F329" s="1">
        <v>1.8410182517384207E-5</v>
      </c>
      <c r="G329" s="10">
        <f>VLOOKUP(A329,'[1]NTP Metadata'!$A$2:$U$2501,10,FALSE)</f>
        <v>3.1736906100173168</v>
      </c>
      <c r="H329">
        <v>2</v>
      </c>
      <c r="I329" t="s">
        <v>3</v>
      </c>
      <c r="J329" t="s">
        <v>1552</v>
      </c>
      <c r="K329" t="s">
        <v>1552</v>
      </c>
      <c r="L329" t="s">
        <v>245</v>
      </c>
      <c r="M329" t="s">
        <v>90</v>
      </c>
      <c r="N329">
        <v>16</v>
      </c>
      <c r="O329">
        <v>0</v>
      </c>
      <c r="P329">
        <v>1.25E-4</v>
      </c>
      <c r="Q329">
        <v>1E-3</v>
      </c>
      <c r="R329">
        <v>16</v>
      </c>
      <c r="S329">
        <v>0</v>
      </c>
      <c r="T329">
        <v>1.25E-4</v>
      </c>
      <c r="U329">
        <v>1E-3</v>
      </c>
      <c r="V329" s="1" t="str">
        <f t="shared" si="34"/>
        <v>AFF-HTT-R1-P2-0H_G16_1_2020y09m07d_11h19m.tif</v>
      </c>
      <c r="W329" s="1" t="str">
        <f t="shared" si="35"/>
        <v>AFF-HTT-R2-P2-0H_G16_1_2020y09m07d_11h19m.tif</v>
      </c>
      <c r="X329" t="str">
        <f t="shared" si="30"/>
        <v>C:\Users\arpit.tandon\Desktop\Images AFFFs\RUN1 HTT\Plate 2 - 0hour\AFF-HTT-R1-P2-0H_G16_1_2020y09m07d_11h19m.tif</v>
      </c>
      <c r="Y329" t="str">
        <f t="shared" si="31"/>
        <v>C:\Users\arpit.tandon\Desktop\Images AFFFs\RUN2 HTT\Plate 2 - 0hour\AFF-HTT-R2-P2-0H_G16_1_2020y09m07d_11h19m.tif</v>
      </c>
    </row>
    <row r="330" spans="1:25" x14ac:dyDescent="0.45">
      <c r="A330" t="s">
        <v>631</v>
      </c>
      <c r="B330" s="2" t="str">
        <f t="shared" si="32"/>
        <v>run1</v>
      </c>
      <c r="C330" s="2" t="str">
        <f t="shared" si="33"/>
        <v>run2</v>
      </c>
      <c r="D330" t="s">
        <v>265</v>
      </c>
      <c r="E330" s="10">
        <v>1.0043324715244673</v>
      </c>
      <c r="F330" s="1">
        <v>5.8260071257544939E-6</v>
      </c>
      <c r="G330" s="10">
        <f>VLOOKUP(A330,'[1]NTP Metadata'!$A$2:$U$2501,10,FALSE)</f>
        <v>1.0043324715244673</v>
      </c>
      <c r="H330">
        <v>1</v>
      </c>
      <c r="I330" t="s">
        <v>3</v>
      </c>
      <c r="J330" t="s">
        <v>1552</v>
      </c>
      <c r="K330" t="s">
        <v>1552</v>
      </c>
      <c r="L330" t="s">
        <v>245</v>
      </c>
      <c r="M330" t="s">
        <v>91</v>
      </c>
      <c r="N330">
        <v>16</v>
      </c>
      <c r="O330">
        <v>0</v>
      </c>
      <c r="P330">
        <v>6.2500000000000001E-5</v>
      </c>
      <c r="Q330">
        <v>1E-3</v>
      </c>
      <c r="R330">
        <v>16</v>
      </c>
      <c r="S330">
        <v>0</v>
      </c>
      <c r="T330">
        <v>6.2500000000000001E-5</v>
      </c>
      <c r="U330">
        <v>1E-3</v>
      </c>
      <c r="V330" s="1" t="str">
        <f t="shared" si="34"/>
        <v>AFF-HTT-R1-P2-0H_G17_1_2020y09m07d_11h19m.tif</v>
      </c>
      <c r="W330" s="1" t="str">
        <f t="shared" si="35"/>
        <v>AFF-HTT-R2-P2-0H_G17_1_2020y09m07d_11h19m.tif</v>
      </c>
      <c r="X330" t="str">
        <f t="shared" si="30"/>
        <v>C:\Users\arpit.tandon\Desktop\Images AFFFs\RUN1 HTT\Plate 2 - 0hour\AFF-HTT-R1-P2-0H_G17_1_2020y09m07d_11h19m.tif</v>
      </c>
      <c r="Y330" t="str">
        <f t="shared" si="31"/>
        <v>C:\Users\arpit.tandon\Desktop\Images AFFFs\RUN2 HTT\Plate 2 - 0hour\AFF-HTT-R2-P2-0H_G17_1_2020y09m07d_11h19m.tif</v>
      </c>
    </row>
    <row r="331" spans="1:25" x14ac:dyDescent="0.45">
      <c r="A331" t="s">
        <v>632</v>
      </c>
      <c r="B331" s="2" t="str">
        <f t="shared" si="32"/>
        <v>run1</v>
      </c>
      <c r="C331" s="2" t="str">
        <f t="shared" si="33"/>
        <v>run2</v>
      </c>
      <c r="D331" t="s">
        <v>265</v>
      </c>
      <c r="E331" s="10">
        <v>1.0043324715244673</v>
      </c>
      <c r="F331" s="1">
        <v>5.8260071257544939E-6</v>
      </c>
      <c r="G331" s="10">
        <f>VLOOKUP(A331,'[1]NTP Metadata'!$A$2:$U$2501,10,FALSE)</f>
        <v>1.0043324715244673</v>
      </c>
      <c r="H331">
        <v>2</v>
      </c>
      <c r="I331" t="s">
        <v>3</v>
      </c>
      <c r="J331" t="s">
        <v>1552</v>
      </c>
      <c r="K331" t="s">
        <v>1552</v>
      </c>
      <c r="L331" t="s">
        <v>245</v>
      </c>
      <c r="M331" t="s">
        <v>92</v>
      </c>
      <c r="N331">
        <v>16</v>
      </c>
      <c r="O331">
        <v>0</v>
      </c>
      <c r="P331">
        <v>5.0000000000000001E-4</v>
      </c>
      <c r="Q331">
        <v>4.0000000000000001E-3</v>
      </c>
      <c r="R331">
        <v>16</v>
      </c>
      <c r="S331">
        <v>0</v>
      </c>
      <c r="T331">
        <v>5.0000000000000001E-4</v>
      </c>
      <c r="U331">
        <v>4.0000000000000001E-3</v>
      </c>
      <c r="V331" s="1" t="str">
        <f t="shared" si="34"/>
        <v>AFF-HTT-R1-P2-0H_G18_1_2020y09m07d_11h19m.tif</v>
      </c>
      <c r="W331" s="1" t="str">
        <f t="shared" si="35"/>
        <v>AFF-HTT-R2-P2-0H_G18_1_2020y09m07d_11h19m.tif</v>
      </c>
      <c r="X331" t="str">
        <f t="shared" si="30"/>
        <v>C:\Users\arpit.tandon\Desktop\Images AFFFs\RUN1 HTT\Plate 2 - 0hour\AFF-HTT-R1-P2-0H_G18_1_2020y09m07d_11h19m.tif</v>
      </c>
      <c r="Y331" t="str">
        <f t="shared" si="31"/>
        <v>C:\Users\arpit.tandon\Desktop\Images AFFFs\RUN2 HTT\Plate 2 - 0hour\AFF-HTT-R2-P2-0H_G18_1_2020y09m07d_11h19m.tif</v>
      </c>
    </row>
    <row r="332" spans="1:25" x14ac:dyDescent="0.45">
      <c r="A332" t="s">
        <v>633</v>
      </c>
      <c r="B332" s="2" t="str">
        <f t="shared" si="32"/>
        <v>run1</v>
      </c>
      <c r="C332" s="2" t="str">
        <f t="shared" si="33"/>
        <v>run2</v>
      </c>
      <c r="D332" t="s">
        <v>265</v>
      </c>
      <c r="E332" s="10">
        <v>0.31782673149508456</v>
      </c>
      <c r="F332" s="1">
        <v>1.8436731410615489E-6</v>
      </c>
      <c r="G332" s="10">
        <f>VLOOKUP(A332,'[1]NTP Metadata'!$A$2:$U$2501,10,FALSE)</f>
        <v>0.31782673149508456</v>
      </c>
      <c r="H332">
        <v>1</v>
      </c>
      <c r="I332" t="s">
        <v>3</v>
      </c>
      <c r="J332" t="s">
        <v>1552</v>
      </c>
      <c r="K332" t="s">
        <v>1552</v>
      </c>
      <c r="L332" t="s">
        <v>245</v>
      </c>
      <c r="M332" t="s">
        <v>93</v>
      </c>
      <c r="N332">
        <v>16</v>
      </c>
      <c r="O332">
        <v>0</v>
      </c>
      <c r="P332">
        <v>6.2500000000000001E-4</v>
      </c>
      <c r="Q332">
        <v>4.0000000000000001E-3</v>
      </c>
      <c r="R332">
        <v>16</v>
      </c>
      <c r="S332">
        <v>0</v>
      </c>
      <c r="T332">
        <v>6.2500000000000001E-4</v>
      </c>
      <c r="U332">
        <v>4.0000000000000001E-3</v>
      </c>
      <c r="V332" s="1" t="str">
        <f t="shared" si="34"/>
        <v>AFF-HTT-R1-P2-0H_G19_1_2020y09m07d_11h19m.tif</v>
      </c>
      <c r="W332" s="1" t="str">
        <f t="shared" si="35"/>
        <v>AFF-HTT-R2-P2-0H_G19_1_2020y09m07d_11h19m.tif</v>
      </c>
      <c r="X332" t="str">
        <f t="shared" si="30"/>
        <v>C:\Users\arpit.tandon\Desktop\Images AFFFs\RUN1 HTT\Plate 2 - 0hour\AFF-HTT-R1-P2-0H_G19_1_2020y09m07d_11h19m.tif</v>
      </c>
      <c r="Y332" t="str">
        <f t="shared" si="31"/>
        <v>C:\Users\arpit.tandon\Desktop\Images AFFFs\RUN2 HTT\Plate 2 - 0hour\AFF-HTT-R2-P2-0H_G19_1_2020y09m07d_11h19m.tif</v>
      </c>
    </row>
    <row r="333" spans="1:25" x14ac:dyDescent="0.45">
      <c r="A333" t="s">
        <v>634</v>
      </c>
      <c r="B333" s="2" t="str">
        <f t="shared" si="32"/>
        <v>run1</v>
      </c>
      <c r="C333" s="2" t="str">
        <f t="shared" si="33"/>
        <v>run2</v>
      </c>
      <c r="D333" t="s">
        <v>265</v>
      </c>
      <c r="E333" s="10">
        <v>0.31782673149508456</v>
      </c>
      <c r="F333" s="1">
        <v>1.8436731410615489E-6</v>
      </c>
      <c r="G333" s="10">
        <f>VLOOKUP(A333,'[1]NTP Metadata'!$A$2:$U$2501,10,FALSE)</f>
        <v>0.31782673149508456</v>
      </c>
      <c r="H333">
        <v>2</v>
      </c>
      <c r="I333" t="s">
        <v>3</v>
      </c>
      <c r="J333" t="s">
        <v>1552</v>
      </c>
      <c r="K333" t="s">
        <v>1552</v>
      </c>
      <c r="L333" t="s">
        <v>245</v>
      </c>
      <c r="M333" t="s">
        <v>94</v>
      </c>
      <c r="N333">
        <v>16</v>
      </c>
      <c r="O333">
        <v>0</v>
      </c>
      <c r="P333">
        <v>4.3750000000000001E-4</v>
      </c>
      <c r="Q333">
        <v>3.0000000000000001E-3</v>
      </c>
      <c r="R333">
        <v>16</v>
      </c>
      <c r="S333">
        <v>0</v>
      </c>
      <c r="T333">
        <v>4.3750000000000001E-4</v>
      </c>
      <c r="U333">
        <v>3.0000000000000001E-3</v>
      </c>
      <c r="V333" s="1" t="str">
        <f t="shared" si="34"/>
        <v>AFF-HTT-R1-P2-0H_G20_1_2020y09m07d_11h19m.tif</v>
      </c>
      <c r="W333" s="1" t="str">
        <f t="shared" si="35"/>
        <v>AFF-HTT-R2-P2-0H_G20_1_2020y09m07d_11h19m.tif</v>
      </c>
      <c r="X333" t="str">
        <f t="shared" si="30"/>
        <v>C:\Users\arpit.tandon\Desktop\Images AFFFs\RUN1 HTT\Plate 2 - 0hour\AFF-HTT-R1-P2-0H_G20_1_2020y09m07d_11h19m.tif</v>
      </c>
      <c r="Y333" t="str">
        <f t="shared" si="31"/>
        <v>C:\Users\arpit.tandon\Desktop\Images AFFFs\RUN2 HTT\Plate 2 - 0hour\AFF-HTT-R2-P2-0H_G20_1_2020y09m07d_11h19m.tif</v>
      </c>
    </row>
    <row r="334" spans="1:25" x14ac:dyDescent="0.45">
      <c r="A334" t="s">
        <v>635</v>
      </c>
      <c r="B334" s="2" t="str">
        <f t="shared" si="32"/>
        <v>run1</v>
      </c>
      <c r="C334" s="2" t="str">
        <f t="shared" si="33"/>
        <v>run2</v>
      </c>
      <c r="D334" t="s">
        <v>265</v>
      </c>
      <c r="E334" s="10">
        <v>0.10057807958705207</v>
      </c>
      <c r="F334" s="1">
        <v>5.8344086742454065E-7</v>
      </c>
      <c r="G334" s="10">
        <f>VLOOKUP(A334,'[1]NTP Metadata'!$A$2:$U$2501,10,FALSE)</f>
        <v>0.10057807958705207</v>
      </c>
      <c r="H334">
        <v>1</v>
      </c>
      <c r="I334" t="s">
        <v>3</v>
      </c>
      <c r="J334" t="s">
        <v>1552</v>
      </c>
      <c r="K334" t="s">
        <v>1552</v>
      </c>
      <c r="L334" t="s">
        <v>245</v>
      </c>
      <c r="M334" t="s">
        <v>95</v>
      </c>
      <c r="N334">
        <v>16</v>
      </c>
      <c r="O334">
        <v>0</v>
      </c>
      <c r="P334">
        <v>1.875E-4</v>
      </c>
      <c r="Q334">
        <v>2E-3</v>
      </c>
      <c r="R334">
        <v>16</v>
      </c>
      <c r="S334">
        <v>0</v>
      </c>
      <c r="T334">
        <v>1.875E-4</v>
      </c>
      <c r="U334">
        <v>2E-3</v>
      </c>
      <c r="V334" s="1" t="str">
        <f t="shared" si="34"/>
        <v>AFF-HTT-R1-P2-0H_G21_1_2020y09m07d_11h19m.tif</v>
      </c>
      <c r="W334" s="1" t="str">
        <f t="shared" si="35"/>
        <v>AFF-HTT-R2-P2-0H_G21_1_2020y09m07d_11h19m.tif</v>
      </c>
      <c r="X334" t="str">
        <f t="shared" si="30"/>
        <v>C:\Users\arpit.tandon\Desktop\Images AFFFs\RUN1 HTT\Plate 2 - 0hour\AFF-HTT-R1-P2-0H_G21_1_2020y09m07d_11h19m.tif</v>
      </c>
      <c r="Y334" t="str">
        <f t="shared" si="31"/>
        <v>C:\Users\arpit.tandon\Desktop\Images AFFFs\RUN2 HTT\Plate 2 - 0hour\AFF-HTT-R2-P2-0H_G21_1_2020y09m07d_11h19m.tif</v>
      </c>
    </row>
    <row r="335" spans="1:25" x14ac:dyDescent="0.45">
      <c r="A335" t="s">
        <v>636</v>
      </c>
      <c r="B335" s="2" t="str">
        <f t="shared" si="32"/>
        <v>run1</v>
      </c>
      <c r="C335" s="2" t="str">
        <f t="shared" si="33"/>
        <v>run2</v>
      </c>
      <c r="D335" t="s">
        <v>265</v>
      </c>
      <c r="E335" s="10">
        <v>0.10057807958705207</v>
      </c>
      <c r="F335" s="1">
        <v>5.8344086742454065E-7</v>
      </c>
      <c r="G335" s="10">
        <f>VLOOKUP(A335,'[1]NTP Metadata'!$A$2:$U$2501,10,FALSE)</f>
        <v>0.10057807958705207</v>
      </c>
      <c r="H335">
        <v>2</v>
      </c>
      <c r="I335" t="s">
        <v>3</v>
      </c>
      <c r="J335" t="s">
        <v>1552</v>
      </c>
      <c r="K335" t="s">
        <v>1552</v>
      </c>
      <c r="L335" t="s">
        <v>245</v>
      </c>
      <c r="M335" t="s">
        <v>96</v>
      </c>
      <c r="N335">
        <v>16</v>
      </c>
      <c r="O335">
        <v>0</v>
      </c>
      <c r="P335">
        <v>2.7499999999999998E-3</v>
      </c>
      <c r="Q335">
        <v>1.9E-2</v>
      </c>
      <c r="R335">
        <v>16</v>
      </c>
      <c r="S335">
        <v>0</v>
      </c>
      <c r="T335">
        <v>2.7499999999999998E-3</v>
      </c>
      <c r="U335">
        <v>1.9E-2</v>
      </c>
      <c r="V335" s="1" t="str">
        <f t="shared" si="34"/>
        <v>AFF-HTT-R1-P2-0H_G22_1_2020y09m07d_11h19m.tif</v>
      </c>
      <c r="W335" s="1" t="str">
        <f t="shared" si="35"/>
        <v>AFF-HTT-R2-P2-0H_G22_1_2020y09m07d_11h19m.tif</v>
      </c>
      <c r="X335" t="str">
        <f t="shared" si="30"/>
        <v>C:\Users\arpit.tandon\Desktop\Images AFFFs\RUN1 HTT\Plate 2 - 0hour\AFF-HTT-R1-P2-0H_G22_1_2020y09m07d_11h19m.tif</v>
      </c>
      <c r="Y335" t="str">
        <f t="shared" si="31"/>
        <v>C:\Users\arpit.tandon\Desktop\Images AFFFs\RUN2 HTT\Plate 2 - 0hour\AFF-HTT-R2-P2-0H_G22_1_2020y09m07d_11h19m.tif</v>
      </c>
    </row>
    <row r="336" spans="1:25" x14ac:dyDescent="0.45">
      <c r="A336" t="s">
        <v>637</v>
      </c>
      <c r="B336" s="2" t="str">
        <f t="shared" si="32"/>
        <v>run1</v>
      </c>
      <c r="C336" s="2" t="str">
        <f t="shared" si="33"/>
        <v>run2</v>
      </c>
      <c r="D336" t="s">
        <v>265</v>
      </c>
      <c r="E336" s="10">
        <v>1000</v>
      </c>
      <c r="F336" s="1">
        <v>5.8008750000000005E-3</v>
      </c>
      <c r="G336" s="10">
        <f>VLOOKUP(A336,'[1]NTP Metadata'!$A$2:$U$2501,10,FALSE)</f>
        <v>1000</v>
      </c>
      <c r="H336">
        <v>1</v>
      </c>
      <c r="I336" t="s">
        <v>3</v>
      </c>
      <c r="J336" t="s">
        <v>1552</v>
      </c>
      <c r="K336" t="s">
        <v>1552</v>
      </c>
      <c r="L336" t="s">
        <v>245</v>
      </c>
      <c r="M336" t="s">
        <v>97</v>
      </c>
      <c r="N336">
        <v>16</v>
      </c>
      <c r="O336">
        <v>0</v>
      </c>
      <c r="P336">
        <v>6.2500000000000001E-4</v>
      </c>
      <c r="Q336">
        <v>5.0000000000000001E-3</v>
      </c>
      <c r="R336">
        <v>16</v>
      </c>
      <c r="S336">
        <v>0</v>
      </c>
      <c r="T336">
        <v>6.2500000000000001E-4</v>
      </c>
      <c r="U336">
        <v>5.0000000000000001E-3</v>
      </c>
      <c r="V336" s="1" t="str">
        <f t="shared" si="34"/>
        <v>AFF-HTT-R1-P2-0H_G3_1_2020y09m07d_11h19m.tif</v>
      </c>
      <c r="W336" s="1" t="str">
        <f t="shared" si="35"/>
        <v>AFF-HTT-R2-P2-0H_G3_1_2020y09m07d_11h19m.tif</v>
      </c>
      <c r="X336" t="str">
        <f t="shared" si="30"/>
        <v>C:\Users\arpit.tandon\Desktop\Images AFFFs\RUN1 HTT\Plate 2 - 0hour\AFF-HTT-R1-P2-0H_G3_1_2020y09m07d_11h19m.tif</v>
      </c>
      <c r="Y336" t="str">
        <f t="shared" si="31"/>
        <v>C:\Users\arpit.tandon\Desktop\Images AFFFs\RUN2 HTT\Plate 2 - 0hour\AFF-HTT-R2-P2-0H_G3_1_2020y09m07d_11h19m.tif</v>
      </c>
    </row>
    <row r="337" spans="1:25" x14ac:dyDescent="0.45">
      <c r="A337" t="s">
        <v>638</v>
      </c>
      <c r="B337" s="2" t="str">
        <f t="shared" si="32"/>
        <v>run1</v>
      </c>
      <c r="C337" s="2" t="str">
        <f t="shared" si="33"/>
        <v>run2</v>
      </c>
      <c r="D337" t="s">
        <v>265</v>
      </c>
      <c r="E337" s="10">
        <v>1000</v>
      </c>
      <c r="F337" s="1">
        <v>5.8008750000000005E-3</v>
      </c>
      <c r="G337" s="10">
        <f>VLOOKUP(A337,'[1]NTP Metadata'!$A$2:$U$2501,10,FALSE)</f>
        <v>1000</v>
      </c>
      <c r="H337">
        <v>2</v>
      </c>
      <c r="I337" t="s">
        <v>3</v>
      </c>
      <c r="J337" t="s">
        <v>1552</v>
      </c>
      <c r="K337" t="s">
        <v>1552</v>
      </c>
      <c r="L337" t="s">
        <v>245</v>
      </c>
      <c r="M337" t="s">
        <v>98</v>
      </c>
      <c r="N337">
        <v>16</v>
      </c>
      <c r="O337">
        <v>0</v>
      </c>
      <c r="P337">
        <v>3.1250000000000001E-4</v>
      </c>
      <c r="Q337">
        <v>3.0000000000000001E-3</v>
      </c>
      <c r="R337">
        <v>16</v>
      </c>
      <c r="S337">
        <v>0</v>
      </c>
      <c r="T337">
        <v>3.1250000000000001E-4</v>
      </c>
      <c r="U337">
        <v>3.0000000000000001E-3</v>
      </c>
      <c r="V337" s="1" t="str">
        <f t="shared" si="34"/>
        <v>AFF-HTT-R1-P2-0H_G4_1_2020y09m07d_11h19m.tif</v>
      </c>
      <c r="W337" s="1" t="str">
        <f t="shared" si="35"/>
        <v>AFF-HTT-R2-P2-0H_G4_1_2020y09m07d_11h19m.tif</v>
      </c>
      <c r="X337" t="str">
        <f t="shared" si="30"/>
        <v>C:\Users\arpit.tandon\Desktop\Images AFFFs\RUN1 HTT\Plate 2 - 0hour\AFF-HTT-R1-P2-0H_G4_1_2020y09m07d_11h19m.tif</v>
      </c>
      <c r="Y337" t="str">
        <f t="shared" si="31"/>
        <v>C:\Users\arpit.tandon\Desktop\Images AFFFs\RUN2 HTT\Plate 2 - 0hour\AFF-HTT-R2-P2-0H_G4_1_2020y09m07d_11h19m.tif</v>
      </c>
    </row>
    <row r="338" spans="1:25" x14ac:dyDescent="0.45">
      <c r="A338" t="s">
        <v>639</v>
      </c>
      <c r="B338" s="2" t="str">
        <f t="shared" si="32"/>
        <v>run1</v>
      </c>
      <c r="C338" s="2" t="str">
        <f t="shared" si="33"/>
        <v>run2</v>
      </c>
      <c r="D338" t="s">
        <v>265</v>
      </c>
      <c r="E338" s="10">
        <v>316.45569620253161</v>
      </c>
      <c r="F338" s="1">
        <v>1.8357199367088606E-3</v>
      </c>
      <c r="G338" s="10">
        <f>VLOOKUP(A338,'[1]NTP Metadata'!$A$2:$U$2501,10,FALSE)</f>
        <v>316.45569620253161</v>
      </c>
      <c r="H338">
        <v>1</v>
      </c>
      <c r="I338" t="s">
        <v>3</v>
      </c>
      <c r="J338" t="s">
        <v>1552</v>
      </c>
      <c r="K338" t="s">
        <v>1552</v>
      </c>
      <c r="L338" t="s">
        <v>245</v>
      </c>
      <c r="M338" t="s">
        <v>99</v>
      </c>
      <c r="N338">
        <v>16</v>
      </c>
      <c r="O338">
        <v>0</v>
      </c>
      <c r="P338">
        <v>3.7500000000000001E-4</v>
      </c>
      <c r="Q338">
        <v>3.0000000000000001E-3</v>
      </c>
      <c r="R338">
        <v>16</v>
      </c>
      <c r="S338">
        <v>0</v>
      </c>
      <c r="T338">
        <v>3.7500000000000001E-4</v>
      </c>
      <c r="U338">
        <v>3.0000000000000001E-3</v>
      </c>
      <c r="V338" s="1" t="str">
        <f t="shared" si="34"/>
        <v>AFF-HTT-R1-P2-0H_G5_1_2020y09m07d_11h19m.tif</v>
      </c>
      <c r="W338" s="1" t="str">
        <f t="shared" si="35"/>
        <v>AFF-HTT-R2-P2-0H_G5_1_2020y09m07d_11h19m.tif</v>
      </c>
      <c r="X338" t="str">
        <f t="shared" si="30"/>
        <v>C:\Users\arpit.tandon\Desktop\Images AFFFs\RUN1 HTT\Plate 2 - 0hour\AFF-HTT-R1-P2-0H_G5_1_2020y09m07d_11h19m.tif</v>
      </c>
      <c r="Y338" t="str">
        <f t="shared" si="31"/>
        <v>C:\Users\arpit.tandon\Desktop\Images AFFFs\RUN2 HTT\Plate 2 - 0hour\AFF-HTT-R2-P2-0H_G5_1_2020y09m07d_11h19m.tif</v>
      </c>
    </row>
    <row r="339" spans="1:25" x14ac:dyDescent="0.45">
      <c r="A339" t="s">
        <v>640</v>
      </c>
      <c r="B339" s="2" t="str">
        <f t="shared" si="32"/>
        <v>run1</v>
      </c>
      <c r="C339" s="2" t="str">
        <f t="shared" si="33"/>
        <v>run2</v>
      </c>
      <c r="D339" t="s">
        <v>265</v>
      </c>
      <c r="E339" s="10">
        <v>316.45569620253161</v>
      </c>
      <c r="F339" s="1">
        <v>1.8357199367088606E-3</v>
      </c>
      <c r="G339" s="10">
        <f>VLOOKUP(A339,'[1]NTP Metadata'!$A$2:$U$2501,10,FALSE)</f>
        <v>316.45569620253161</v>
      </c>
      <c r="H339">
        <v>2</v>
      </c>
      <c r="I339" t="s">
        <v>3</v>
      </c>
      <c r="J339" t="s">
        <v>1552</v>
      </c>
      <c r="K339" t="s">
        <v>1552</v>
      </c>
      <c r="L339" t="s">
        <v>245</v>
      </c>
      <c r="M339" t="s">
        <v>100</v>
      </c>
      <c r="N339">
        <v>16</v>
      </c>
      <c r="O339">
        <v>0</v>
      </c>
      <c r="P339">
        <v>6.8749999999999996E-4</v>
      </c>
      <c r="Q339">
        <v>5.0000000000000001E-3</v>
      </c>
      <c r="R339">
        <v>16</v>
      </c>
      <c r="S339">
        <v>0</v>
      </c>
      <c r="T339">
        <v>6.8749999999999996E-4</v>
      </c>
      <c r="U339">
        <v>5.0000000000000001E-3</v>
      </c>
      <c r="V339" s="1" t="str">
        <f t="shared" si="34"/>
        <v>AFF-HTT-R1-P2-0H_G6_1_2020y09m07d_11h19m.tif</v>
      </c>
      <c r="W339" s="1" t="str">
        <f t="shared" si="35"/>
        <v>AFF-HTT-R2-P2-0H_G6_1_2020y09m07d_11h19m.tif</v>
      </c>
      <c r="X339" t="str">
        <f t="shared" si="30"/>
        <v>C:\Users\arpit.tandon\Desktop\Images AFFFs\RUN1 HTT\Plate 2 - 0hour\AFF-HTT-R1-P2-0H_G6_1_2020y09m07d_11h19m.tif</v>
      </c>
      <c r="Y339" t="str">
        <f t="shared" si="31"/>
        <v>C:\Users\arpit.tandon\Desktop\Images AFFFs\RUN2 HTT\Plate 2 - 0hour\AFF-HTT-R2-P2-0H_G6_1_2020y09m07d_11h19m.tif</v>
      </c>
    </row>
    <row r="340" spans="1:25" x14ac:dyDescent="0.45">
      <c r="A340" t="s">
        <v>641</v>
      </c>
      <c r="B340" s="2" t="str">
        <f t="shared" si="32"/>
        <v>run1</v>
      </c>
      <c r="C340" s="2" t="str">
        <f t="shared" si="33"/>
        <v>run2</v>
      </c>
      <c r="D340" t="s">
        <v>265</v>
      </c>
      <c r="E340" s="10">
        <v>100.14420765902899</v>
      </c>
      <c r="F340" s="1">
        <v>5.8092403060406976E-4</v>
      </c>
      <c r="G340" s="10">
        <f>VLOOKUP(A340,'[1]NTP Metadata'!$A$2:$U$2501,10,FALSE)</f>
        <v>100.14420765902899</v>
      </c>
      <c r="H340">
        <v>1</v>
      </c>
      <c r="I340" t="s">
        <v>3</v>
      </c>
      <c r="J340" t="s">
        <v>1552</v>
      </c>
      <c r="K340" t="s">
        <v>1552</v>
      </c>
      <c r="L340" t="s">
        <v>245</v>
      </c>
      <c r="M340" t="s">
        <v>101</v>
      </c>
      <c r="N340">
        <v>16</v>
      </c>
      <c r="O340">
        <v>0</v>
      </c>
      <c r="P340">
        <v>2E-3</v>
      </c>
      <c r="Q340">
        <v>0.03</v>
      </c>
      <c r="R340">
        <v>16</v>
      </c>
      <c r="S340">
        <v>0</v>
      </c>
      <c r="T340">
        <v>2E-3</v>
      </c>
      <c r="U340">
        <v>0.03</v>
      </c>
      <c r="V340" s="1" t="str">
        <f t="shared" si="34"/>
        <v>AFF-HTT-R1-P2-0H_G7_1_2020y09m07d_11h19m.tif</v>
      </c>
      <c r="W340" s="1" t="str">
        <f t="shared" si="35"/>
        <v>AFF-HTT-R2-P2-0H_G7_1_2020y09m07d_11h19m.tif</v>
      </c>
      <c r="X340" t="str">
        <f t="shared" si="30"/>
        <v>C:\Users\arpit.tandon\Desktop\Images AFFFs\RUN1 HTT\Plate 2 - 0hour\AFF-HTT-R1-P2-0H_G7_1_2020y09m07d_11h19m.tif</v>
      </c>
      <c r="Y340" t="str">
        <f t="shared" si="31"/>
        <v>C:\Users\arpit.tandon\Desktop\Images AFFFs\RUN2 HTT\Plate 2 - 0hour\AFF-HTT-R2-P2-0H_G7_1_2020y09m07d_11h19m.tif</v>
      </c>
    </row>
    <row r="341" spans="1:25" x14ac:dyDescent="0.45">
      <c r="A341" t="s">
        <v>642</v>
      </c>
      <c r="B341" s="2" t="str">
        <f t="shared" si="32"/>
        <v>run1</v>
      </c>
      <c r="C341" s="2" t="str">
        <f t="shared" si="33"/>
        <v>run2</v>
      </c>
      <c r="D341" t="s">
        <v>265</v>
      </c>
      <c r="E341" s="10">
        <v>100.14420765902899</v>
      </c>
      <c r="F341" s="1">
        <v>5.8092403060406976E-4</v>
      </c>
      <c r="G341" s="10">
        <f>VLOOKUP(A341,'[1]NTP Metadata'!$A$2:$U$2501,10,FALSE)</f>
        <v>100.14420765902899</v>
      </c>
      <c r="H341">
        <v>2</v>
      </c>
      <c r="I341" t="s">
        <v>3</v>
      </c>
      <c r="J341" t="s">
        <v>1552</v>
      </c>
      <c r="K341" t="s">
        <v>1552</v>
      </c>
      <c r="L341" t="s">
        <v>245</v>
      </c>
      <c r="M341" t="s">
        <v>102</v>
      </c>
      <c r="N341">
        <v>16</v>
      </c>
      <c r="O341">
        <v>0</v>
      </c>
      <c r="P341">
        <v>1.1875E-3</v>
      </c>
      <c r="Q341">
        <v>6.0000000000000001E-3</v>
      </c>
      <c r="R341">
        <v>16</v>
      </c>
      <c r="S341">
        <v>0</v>
      </c>
      <c r="T341">
        <v>1.1875E-3</v>
      </c>
      <c r="U341">
        <v>6.0000000000000001E-3</v>
      </c>
      <c r="V341" s="1" t="str">
        <f t="shared" si="34"/>
        <v>AFF-HTT-R1-P2-0H_G8_1_2020y09m07d_11h19m.tif</v>
      </c>
      <c r="W341" s="1" t="str">
        <f t="shared" si="35"/>
        <v>AFF-HTT-R2-P2-0H_G8_1_2020y09m07d_11h19m.tif</v>
      </c>
      <c r="X341" t="str">
        <f t="shared" si="30"/>
        <v>C:\Users\arpit.tandon\Desktop\Images AFFFs\RUN1 HTT\Plate 2 - 0hour\AFF-HTT-R1-P2-0H_G8_1_2020y09m07d_11h19m.tif</v>
      </c>
      <c r="Y341" t="str">
        <f t="shared" si="31"/>
        <v>C:\Users\arpit.tandon\Desktop\Images AFFFs\RUN2 HTT\Plate 2 - 0hour\AFF-HTT-R2-P2-0H_G8_1_2020y09m07d_11h19m.tif</v>
      </c>
    </row>
    <row r="342" spans="1:25" x14ac:dyDescent="0.45">
      <c r="A342" t="s">
        <v>643</v>
      </c>
      <c r="B342" s="2" t="str">
        <f t="shared" si="32"/>
        <v>run1</v>
      </c>
      <c r="C342" s="2" t="str">
        <f t="shared" si="33"/>
        <v>run2</v>
      </c>
      <c r="D342" t="s">
        <v>265</v>
      </c>
      <c r="E342" s="10">
        <v>31.691204955388919</v>
      </c>
      <c r="F342" s="1">
        <v>1.8383671854559173E-4</v>
      </c>
      <c r="G342" s="10">
        <f>VLOOKUP(A342,'[1]NTP Metadata'!$A$2:$U$2501,10,FALSE)</f>
        <v>31.691204955388919</v>
      </c>
      <c r="H342">
        <v>1</v>
      </c>
      <c r="I342" t="s">
        <v>3</v>
      </c>
      <c r="J342" t="s">
        <v>1552</v>
      </c>
      <c r="K342" t="s">
        <v>1552</v>
      </c>
      <c r="L342" t="s">
        <v>245</v>
      </c>
      <c r="M342" t="s">
        <v>103</v>
      </c>
      <c r="N342">
        <v>16</v>
      </c>
      <c r="O342">
        <v>0</v>
      </c>
      <c r="P342">
        <v>1.875E-4</v>
      </c>
      <c r="Q342">
        <v>1E-3</v>
      </c>
      <c r="R342">
        <v>16</v>
      </c>
      <c r="S342">
        <v>0</v>
      </c>
      <c r="T342">
        <v>1.875E-4</v>
      </c>
      <c r="U342">
        <v>1E-3</v>
      </c>
      <c r="V342" s="1" t="str">
        <f t="shared" si="34"/>
        <v>AFF-HTT-R1-P2-0H_G9_1_2020y09m07d_11h19m.tif</v>
      </c>
      <c r="W342" s="1" t="str">
        <f t="shared" si="35"/>
        <v>AFF-HTT-R2-P2-0H_G9_1_2020y09m07d_11h19m.tif</v>
      </c>
      <c r="X342" t="str">
        <f t="shared" si="30"/>
        <v>C:\Users\arpit.tandon\Desktop\Images AFFFs\RUN1 HTT\Plate 2 - 0hour\AFF-HTT-R1-P2-0H_G9_1_2020y09m07d_11h19m.tif</v>
      </c>
      <c r="Y342" t="str">
        <f t="shared" si="31"/>
        <v>C:\Users\arpit.tandon\Desktop\Images AFFFs\RUN2 HTT\Plate 2 - 0hour\AFF-HTT-R2-P2-0H_G9_1_2020y09m07d_11h19m.tif</v>
      </c>
    </row>
    <row r="343" spans="1:25" x14ac:dyDescent="0.45">
      <c r="A343" t="s">
        <v>644</v>
      </c>
      <c r="B343" s="2" t="str">
        <f t="shared" si="32"/>
        <v>run1</v>
      </c>
      <c r="C343" s="2" t="str">
        <f t="shared" si="33"/>
        <v>run2</v>
      </c>
      <c r="D343" t="s">
        <v>265</v>
      </c>
      <c r="E343" s="10">
        <v>31.691204955388919</v>
      </c>
      <c r="F343" s="1">
        <v>1.8383671854559173E-4</v>
      </c>
      <c r="G343" s="10">
        <f>VLOOKUP(A343,'[1]NTP Metadata'!$A$2:$U$2501,10,FALSE)</f>
        <v>31.691204955388919</v>
      </c>
      <c r="H343">
        <v>4</v>
      </c>
      <c r="I343" t="s">
        <v>3</v>
      </c>
      <c r="J343" t="s">
        <v>1552</v>
      </c>
      <c r="K343" t="s">
        <v>1552</v>
      </c>
      <c r="L343" t="s">
        <v>245</v>
      </c>
      <c r="M343" t="s">
        <v>104</v>
      </c>
      <c r="N343">
        <v>16</v>
      </c>
      <c r="O343">
        <v>0</v>
      </c>
      <c r="P343">
        <v>4.3750000000000001E-4</v>
      </c>
      <c r="Q343">
        <v>2E-3</v>
      </c>
      <c r="R343">
        <v>16</v>
      </c>
      <c r="S343">
        <v>0</v>
      </c>
      <c r="T343">
        <v>4.3750000000000001E-4</v>
      </c>
      <c r="U343">
        <v>2E-3</v>
      </c>
      <c r="V343" s="1" t="str">
        <f t="shared" si="34"/>
        <v>AFF-HTT-R1-P2-0H_H10_1_2020y09m07d_11h19m.tif</v>
      </c>
      <c r="W343" s="1" t="str">
        <f t="shared" si="35"/>
        <v>AFF-HTT-R2-P2-0H_H10_1_2020y09m07d_11h19m.tif</v>
      </c>
      <c r="X343" t="str">
        <f t="shared" si="30"/>
        <v>C:\Users\arpit.tandon\Desktop\Images AFFFs\RUN1 HTT\Plate 2 - 0hour\AFF-HTT-R1-P2-0H_H10_1_2020y09m07d_11h19m.tif</v>
      </c>
      <c r="Y343" t="str">
        <f t="shared" si="31"/>
        <v>C:\Users\arpit.tandon\Desktop\Images AFFFs\RUN2 HTT\Plate 2 - 0hour\AFF-HTT-R2-P2-0H_H10_1_2020y09m07d_11h19m.tif</v>
      </c>
    </row>
    <row r="344" spans="1:25" x14ac:dyDescent="0.45">
      <c r="A344" t="s">
        <v>645</v>
      </c>
      <c r="B344" s="2" t="str">
        <f t="shared" si="32"/>
        <v>run1</v>
      </c>
      <c r="C344" s="2" t="str">
        <f t="shared" si="33"/>
        <v>run2</v>
      </c>
      <c r="D344" t="s">
        <v>265</v>
      </c>
      <c r="E344" s="10">
        <v>10.028862327654721</v>
      </c>
      <c r="F344" s="1">
        <v>5.8176176754934087E-5</v>
      </c>
      <c r="G344" s="10">
        <f>VLOOKUP(A344,'[1]NTP Metadata'!$A$2:$U$2501,10,FALSE)</f>
        <v>10.028862327654721</v>
      </c>
      <c r="H344">
        <v>3</v>
      </c>
      <c r="I344" t="s">
        <v>3</v>
      </c>
      <c r="J344" t="s">
        <v>1552</v>
      </c>
      <c r="K344" t="s">
        <v>1552</v>
      </c>
      <c r="L344" t="s">
        <v>245</v>
      </c>
      <c r="M344" t="s">
        <v>105</v>
      </c>
      <c r="N344">
        <v>16</v>
      </c>
      <c r="O344">
        <v>0</v>
      </c>
      <c r="P344">
        <v>1.875E-4</v>
      </c>
      <c r="Q344">
        <v>2E-3</v>
      </c>
      <c r="R344">
        <v>16</v>
      </c>
      <c r="S344">
        <v>0</v>
      </c>
      <c r="T344">
        <v>1.875E-4</v>
      </c>
      <c r="U344">
        <v>2E-3</v>
      </c>
      <c r="V344" s="1" t="str">
        <f t="shared" si="34"/>
        <v>AFF-HTT-R1-P2-0H_H11_1_2020y09m07d_11h19m.tif</v>
      </c>
      <c r="W344" s="1" t="str">
        <f t="shared" si="35"/>
        <v>AFF-HTT-R2-P2-0H_H11_1_2020y09m07d_11h19m.tif</v>
      </c>
      <c r="X344" t="str">
        <f t="shared" si="30"/>
        <v>C:\Users\arpit.tandon\Desktop\Images AFFFs\RUN1 HTT\Plate 2 - 0hour\AFF-HTT-R1-P2-0H_H11_1_2020y09m07d_11h19m.tif</v>
      </c>
      <c r="Y344" t="str">
        <f t="shared" si="31"/>
        <v>C:\Users\arpit.tandon\Desktop\Images AFFFs\RUN2 HTT\Plate 2 - 0hour\AFF-HTT-R2-P2-0H_H11_1_2020y09m07d_11h19m.tif</v>
      </c>
    </row>
    <row r="345" spans="1:25" x14ac:dyDescent="0.45">
      <c r="A345" t="s">
        <v>646</v>
      </c>
      <c r="B345" s="2" t="str">
        <f t="shared" si="32"/>
        <v>run1</v>
      </c>
      <c r="C345" s="2" t="str">
        <f t="shared" si="33"/>
        <v>run2</v>
      </c>
      <c r="D345" t="s">
        <v>265</v>
      </c>
      <c r="E345" s="10">
        <v>10.028862327654721</v>
      </c>
      <c r="F345" s="1">
        <v>5.8176176754934087E-5</v>
      </c>
      <c r="G345" s="10">
        <f>VLOOKUP(A345,'[1]NTP Metadata'!$A$2:$U$2501,10,FALSE)</f>
        <v>10.028862327654721</v>
      </c>
      <c r="H345">
        <v>4</v>
      </c>
      <c r="I345" t="s">
        <v>3</v>
      </c>
      <c r="J345" t="s">
        <v>1552</v>
      </c>
      <c r="K345" t="s">
        <v>1552</v>
      </c>
      <c r="L345" t="s">
        <v>245</v>
      </c>
      <c r="M345" t="s">
        <v>106</v>
      </c>
      <c r="N345">
        <v>16</v>
      </c>
      <c r="O345">
        <v>0</v>
      </c>
      <c r="P345">
        <v>4.3750000000000001E-4</v>
      </c>
      <c r="Q345">
        <v>2E-3</v>
      </c>
      <c r="R345">
        <v>16</v>
      </c>
      <c r="S345">
        <v>0</v>
      </c>
      <c r="T345">
        <v>4.3750000000000001E-4</v>
      </c>
      <c r="U345">
        <v>2E-3</v>
      </c>
      <c r="V345" s="1" t="str">
        <f t="shared" si="34"/>
        <v>AFF-HTT-R1-P2-0H_H12_1_2020y09m07d_11h19m.tif</v>
      </c>
      <c r="W345" s="1" t="str">
        <f t="shared" si="35"/>
        <v>AFF-HTT-R2-P2-0H_H12_1_2020y09m07d_11h19m.tif</v>
      </c>
      <c r="X345" t="str">
        <f t="shared" si="30"/>
        <v>C:\Users\arpit.tandon\Desktop\Images AFFFs\RUN1 HTT\Plate 2 - 0hour\AFF-HTT-R1-P2-0H_H12_1_2020y09m07d_11h19m.tif</v>
      </c>
      <c r="Y345" t="str">
        <f t="shared" si="31"/>
        <v>C:\Users\arpit.tandon\Desktop\Images AFFFs\RUN2 HTT\Plate 2 - 0hour\AFF-HTT-R2-P2-0H_H12_1_2020y09m07d_11h19m.tif</v>
      </c>
    </row>
    <row r="346" spans="1:25" x14ac:dyDescent="0.45">
      <c r="A346" t="s">
        <v>647</v>
      </c>
      <c r="B346" s="2" t="str">
        <f t="shared" si="32"/>
        <v>run1</v>
      </c>
      <c r="C346" s="2" t="str">
        <f t="shared" si="33"/>
        <v>run2</v>
      </c>
      <c r="D346" t="s">
        <v>257</v>
      </c>
      <c r="E346" s="10">
        <v>0</v>
      </c>
      <c r="F346" s="10">
        <v>0</v>
      </c>
      <c r="G346" s="10">
        <f>VLOOKUP(A346,'[1]NTP Metadata'!$A$2:$U$2501,10,FALSE)</f>
        <v>0</v>
      </c>
      <c r="H346">
        <v>3</v>
      </c>
      <c r="I346" t="s">
        <v>3</v>
      </c>
      <c r="J346" t="s">
        <v>1552</v>
      </c>
      <c r="K346" t="s">
        <v>1552</v>
      </c>
      <c r="L346" t="s">
        <v>245</v>
      </c>
      <c r="M346" t="s">
        <v>107</v>
      </c>
      <c r="N346">
        <v>16</v>
      </c>
      <c r="O346">
        <v>0</v>
      </c>
      <c r="P346">
        <v>3.7500000000000001E-4</v>
      </c>
      <c r="Q346">
        <v>4.0000000000000001E-3</v>
      </c>
      <c r="R346">
        <v>16</v>
      </c>
      <c r="S346">
        <v>0</v>
      </c>
      <c r="T346">
        <v>3.7500000000000001E-4</v>
      </c>
      <c r="U346">
        <v>4.0000000000000001E-3</v>
      </c>
      <c r="V346" s="1" t="str">
        <f t="shared" si="34"/>
        <v>AFF-HTT-R1-P2-0H_H13_1_2020y09m07d_11h19m.tif</v>
      </c>
      <c r="W346" s="1" t="str">
        <f t="shared" si="35"/>
        <v>AFF-HTT-R2-P2-0H_H13_1_2020y09m07d_11h19m.tif</v>
      </c>
      <c r="X346" t="str">
        <f t="shared" si="30"/>
        <v>C:\Users\arpit.tandon\Desktop\Images AFFFs\RUN1 HTT\Plate 2 - 0hour\AFF-HTT-R1-P2-0H_H13_1_2020y09m07d_11h19m.tif</v>
      </c>
      <c r="Y346" t="str">
        <f t="shared" si="31"/>
        <v>C:\Users\arpit.tandon\Desktop\Images AFFFs\RUN2 HTT\Plate 2 - 0hour\AFF-HTT-R2-P2-0H_H13_1_2020y09m07d_11h19m.tif</v>
      </c>
    </row>
    <row r="347" spans="1:25" x14ac:dyDescent="0.45">
      <c r="A347" t="s">
        <v>648</v>
      </c>
      <c r="B347" s="2" t="str">
        <f t="shared" si="32"/>
        <v>run1</v>
      </c>
      <c r="C347" s="2" t="str">
        <f t="shared" si="33"/>
        <v>run2</v>
      </c>
      <c r="D347" t="s">
        <v>257</v>
      </c>
      <c r="E347" s="10">
        <v>0</v>
      </c>
      <c r="F347" s="10">
        <v>0</v>
      </c>
      <c r="G347" s="10">
        <f>VLOOKUP(A347,'[1]NTP Metadata'!$A$2:$U$2501,10,FALSE)</f>
        <v>0</v>
      </c>
      <c r="H347">
        <v>4</v>
      </c>
      <c r="I347" t="s">
        <v>3</v>
      </c>
      <c r="J347" t="s">
        <v>1552</v>
      </c>
      <c r="K347" t="s">
        <v>1552</v>
      </c>
      <c r="L347" t="s">
        <v>245</v>
      </c>
      <c r="M347" t="s">
        <v>108</v>
      </c>
      <c r="N347">
        <v>16</v>
      </c>
      <c r="O347">
        <v>0</v>
      </c>
      <c r="P347">
        <v>4.3750000000000001E-4</v>
      </c>
      <c r="Q347">
        <v>2E-3</v>
      </c>
      <c r="R347">
        <v>16</v>
      </c>
      <c r="S347">
        <v>0</v>
      </c>
      <c r="T347">
        <v>4.3750000000000001E-4</v>
      </c>
      <c r="U347">
        <v>2E-3</v>
      </c>
      <c r="V347" s="1" t="str">
        <f t="shared" si="34"/>
        <v>AFF-HTT-R1-P2-0H_H14_1_2020y09m07d_11h19m.tif</v>
      </c>
      <c r="W347" s="1" t="str">
        <f t="shared" si="35"/>
        <v>AFF-HTT-R2-P2-0H_H14_1_2020y09m07d_11h19m.tif</v>
      </c>
      <c r="X347" t="str">
        <f t="shared" si="30"/>
        <v>C:\Users\arpit.tandon\Desktop\Images AFFFs\RUN1 HTT\Plate 2 - 0hour\AFF-HTT-R1-P2-0H_H14_1_2020y09m07d_11h19m.tif</v>
      </c>
      <c r="Y347" t="str">
        <f t="shared" si="31"/>
        <v>C:\Users\arpit.tandon\Desktop\Images AFFFs\RUN2 HTT\Plate 2 - 0hour\AFF-HTT-R2-P2-0H_H14_1_2020y09m07d_11h19m.tif</v>
      </c>
    </row>
    <row r="348" spans="1:25" x14ac:dyDescent="0.45">
      <c r="A348" t="s">
        <v>649</v>
      </c>
      <c r="B348" s="2" t="str">
        <f t="shared" si="32"/>
        <v>run1</v>
      </c>
      <c r="C348" s="2" t="str">
        <f t="shared" si="33"/>
        <v>run2</v>
      </c>
      <c r="D348" t="s">
        <v>265</v>
      </c>
      <c r="E348" s="10">
        <v>3.1736906100173168</v>
      </c>
      <c r="F348" s="1">
        <v>1.8410182517384207E-5</v>
      </c>
      <c r="G348" s="10">
        <f>VLOOKUP(A348,'[1]NTP Metadata'!$A$2:$U$2501,10,FALSE)</f>
        <v>3.1736906100173168</v>
      </c>
      <c r="H348">
        <v>3</v>
      </c>
      <c r="I348" t="s">
        <v>3</v>
      </c>
      <c r="J348" t="s">
        <v>1552</v>
      </c>
      <c r="K348" t="s">
        <v>1552</v>
      </c>
      <c r="L348" t="s">
        <v>245</v>
      </c>
      <c r="M348" t="s">
        <v>109</v>
      </c>
      <c r="N348">
        <v>16</v>
      </c>
      <c r="O348">
        <v>0</v>
      </c>
      <c r="P348">
        <v>6.2500000000000001E-5</v>
      </c>
      <c r="Q348">
        <v>1E-3</v>
      </c>
      <c r="R348">
        <v>16</v>
      </c>
      <c r="S348">
        <v>0</v>
      </c>
      <c r="T348">
        <v>6.2500000000000001E-5</v>
      </c>
      <c r="U348">
        <v>1E-3</v>
      </c>
      <c r="V348" s="1" t="str">
        <f t="shared" si="34"/>
        <v>AFF-HTT-R1-P2-0H_H15_1_2020y09m07d_11h19m.tif</v>
      </c>
      <c r="W348" s="1" t="str">
        <f t="shared" si="35"/>
        <v>AFF-HTT-R2-P2-0H_H15_1_2020y09m07d_11h19m.tif</v>
      </c>
      <c r="X348" t="str">
        <f t="shared" si="30"/>
        <v>C:\Users\arpit.tandon\Desktop\Images AFFFs\RUN1 HTT\Plate 2 - 0hour\AFF-HTT-R1-P2-0H_H15_1_2020y09m07d_11h19m.tif</v>
      </c>
      <c r="Y348" t="str">
        <f t="shared" si="31"/>
        <v>C:\Users\arpit.tandon\Desktop\Images AFFFs\RUN2 HTT\Plate 2 - 0hour\AFF-HTT-R2-P2-0H_H15_1_2020y09m07d_11h19m.tif</v>
      </c>
    </row>
    <row r="349" spans="1:25" x14ac:dyDescent="0.45">
      <c r="A349" t="s">
        <v>650</v>
      </c>
      <c r="B349" s="2" t="str">
        <f t="shared" si="32"/>
        <v>run1</v>
      </c>
      <c r="C349" s="2" t="str">
        <f t="shared" si="33"/>
        <v>run2</v>
      </c>
      <c r="D349" t="s">
        <v>265</v>
      </c>
      <c r="E349" s="10">
        <v>3.1736906100173168</v>
      </c>
      <c r="F349" s="1">
        <v>1.8410182517384207E-5</v>
      </c>
      <c r="G349" s="10">
        <f>VLOOKUP(A349,'[1]NTP Metadata'!$A$2:$U$2501,10,FALSE)</f>
        <v>3.1736906100173168</v>
      </c>
      <c r="H349">
        <v>4</v>
      </c>
      <c r="I349" t="s">
        <v>3</v>
      </c>
      <c r="J349" t="s">
        <v>1552</v>
      </c>
      <c r="K349" t="s">
        <v>1552</v>
      </c>
      <c r="L349" t="s">
        <v>245</v>
      </c>
      <c r="M349" t="s">
        <v>110</v>
      </c>
      <c r="N349">
        <v>16</v>
      </c>
      <c r="O349">
        <v>0</v>
      </c>
      <c r="P349">
        <v>8.1249999999999996E-4</v>
      </c>
      <c r="Q349">
        <v>4.0000000000000001E-3</v>
      </c>
      <c r="R349">
        <v>16</v>
      </c>
      <c r="S349">
        <v>0</v>
      </c>
      <c r="T349">
        <v>8.1249999999999996E-4</v>
      </c>
      <c r="U349">
        <v>4.0000000000000001E-3</v>
      </c>
      <c r="V349" s="1" t="str">
        <f t="shared" si="34"/>
        <v>AFF-HTT-R1-P2-0H_H16_1_2020y09m07d_11h19m.tif</v>
      </c>
      <c r="W349" s="1" t="str">
        <f t="shared" si="35"/>
        <v>AFF-HTT-R2-P2-0H_H16_1_2020y09m07d_11h19m.tif</v>
      </c>
      <c r="X349" t="str">
        <f t="shared" si="30"/>
        <v>C:\Users\arpit.tandon\Desktop\Images AFFFs\RUN1 HTT\Plate 2 - 0hour\AFF-HTT-R1-P2-0H_H16_1_2020y09m07d_11h19m.tif</v>
      </c>
      <c r="Y349" t="str">
        <f t="shared" si="31"/>
        <v>C:\Users\arpit.tandon\Desktop\Images AFFFs\RUN2 HTT\Plate 2 - 0hour\AFF-HTT-R2-P2-0H_H16_1_2020y09m07d_11h19m.tif</v>
      </c>
    </row>
    <row r="350" spans="1:25" x14ac:dyDescent="0.45">
      <c r="A350" t="s">
        <v>651</v>
      </c>
      <c r="B350" s="2" t="str">
        <f t="shared" si="32"/>
        <v>run1</v>
      </c>
      <c r="C350" s="2" t="str">
        <f t="shared" si="33"/>
        <v>run2</v>
      </c>
      <c r="D350" t="s">
        <v>265</v>
      </c>
      <c r="E350" s="10">
        <v>1.0043324715244673</v>
      </c>
      <c r="F350" s="1">
        <v>5.8260071257544939E-6</v>
      </c>
      <c r="G350" s="10">
        <f>VLOOKUP(A350,'[1]NTP Metadata'!$A$2:$U$2501,10,FALSE)</f>
        <v>1.0043324715244673</v>
      </c>
      <c r="H350">
        <v>3</v>
      </c>
      <c r="I350" t="s">
        <v>3</v>
      </c>
      <c r="J350" t="s">
        <v>1552</v>
      </c>
      <c r="K350" t="s">
        <v>1552</v>
      </c>
      <c r="L350" t="s">
        <v>245</v>
      </c>
      <c r="M350" t="s">
        <v>111</v>
      </c>
      <c r="N350">
        <v>16</v>
      </c>
      <c r="O350">
        <v>0</v>
      </c>
      <c r="P350">
        <v>1.875E-4</v>
      </c>
      <c r="Q350">
        <v>2E-3</v>
      </c>
      <c r="R350">
        <v>16</v>
      </c>
      <c r="S350">
        <v>0</v>
      </c>
      <c r="T350">
        <v>1.875E-4</v>
      </c>
      <c r="U350">
        <v>2E-3</v>
      </c>
      <c r="V350" s="1" t="str">
        <f t="shared" si="34"/>
        <v>AFF-HTT-R1-P2-0H_H17_1_2020y09m07d_11h19m.tif</v>
      </c>
      <c r="W350" s="1" t="str">
        <f t="shared" si="35"/>
        <v>AFF-HTT-R2-P2-0H_H17_1_2020y09m07d_11h19m.tif</v>
      </c>
      <c r="X350" t="str">
        <f t="shared" si="30"/>
        <v>C:\Users\arpit.tandon\Desktop\Images AFFFs\RUN1 HTT\Plate 2 - 0hour\AFF-HTT-R1-P2-0H_H17_1_2020y09m07d_11h19m.tif</v>
      </c>
      <c r="Y350" t="str">
        <f t="shared" si="31"/>
        <v>C:\Users\arpit.tandon\Desktop\Images AFFFs\RUN2 HTT\Plate 2 - 0hour\AFF-HTT-R2-P2-0H_H17_1_2020y09m07d_11h19m.tif</v>
      </c>
    </row>
    <row r="351" spans="1:25" x14ac:dyDescent="0.45">
      <c r="A351" t="s">
        <v>652</v>
      </c>
      <c r="B351" s="2" t="str">
        <f t="shared" si="32"/>
        <v>run1</v>
      </c>
      <c r="C351" s="2" t="str">
        <f t="shared" si="33"/>
        <v>run2</v>
      </c>
      <c r="D351" t="s">
        <v>265</v>
      </c>
      <c r="E351" s="10">
        <v>1.0043324715244673</v>
      </c>
      <c r="F351" s="1">
        <v>5.8260071257544939E-6</v>
      </c>
      <c r="G351" s="10">
        <f>VLOOKUP(A351,'[1]NTP Metadata'!$A$2:$U$2501,10,FALSE)</f>
        <v>1.0043324715244673</v>
      </c>
      <c r="H351">
        <v>4</v>
      </c>
      <c r="I351" t="s">
        <v>3</v>
      </c>
      <c r="J351" t="s">
        <v>1552</v>
      </c>
      <c r="K351" t="s">
        <v>1552</v>
      </c>
      <c r="L351" t="s">
        <v>245</v>
      </c>
      <c r="M351" t="s">
        <v>112</v>
      </c>
      <c r="N351">
        <v>16</v>
      </c>
      <c r="O351">
        <v>0</v>
      </c>
      <c r="P351">
        <v>6.2500000000000001E-4</v>
      </c>
      <c r="Q351">
        <v>6.0000000000000001E-3</v>
      </c>
      <c r="R351">
        <v>16</v>
      </c>
      <c r="S351">
        <v>0</v>
      </c>
      <c r="T351">
        <v>6.2500000000000001E-4</v>
      </c>
      <c r="U351">
        <v>6.0000000000000001E-3</v>
      </c>
      <c r="V351" s="1" t="str">
        <f t="shared" si="34"/>
        <v>AFF-HTT-R1-P2-0H_H18_1_2020y09m07d_11h19m.tif</v>
      </c>
      <c r="W351" s="1" t="str">
        <f t="shared" si="35"/>
        <v>AFF-HTT-R2-P2-0H_H18_1_2020y09m07d_11h19m.tif</v>
      </c>
      <c r="X351" t="str">
        <f t="shared" si="30"/>
        <v>C:\Users\arpit.tandon\Desktop\Images AFFFs\RUN1 HTT\Plate 2 - 0hour\AFF-HTT-R1-P2-0H_H18_1_2020y09m07d_11h19m.tif</v>
      </c>
      <c r="Y351" t="str">
        <f t="shared" si="31"/>
        <v>C:\Users\arpit.tandon\Desktop\Images AFFFs\RUN2 HTT\Plate 2 - 0hour\AFF-HTT-R2-P2-0H_H18_1_2020y09m07d_11h19m.tif</v>
      </c>
    </row>
    <row r="352" spans="1:25" x14ac:dyDescent="0.45">
      <c r="A352" t="s">
        <v>653</v>
      </c>
      <c r="B352" s="2" t="str">
        <f t="shared" si="32"/>
        <v>run1</v>
      </c>
      <c r="C352" s="2" t="str">
        <f t="shared" si="33"/>
        <v>run2</v>
      </c>
      <c r="D352" t="s">
        <v>265</v>
      </c>
      <c r="E352" s="10">
        <v>0.31782673149508456</v>
      </c>
      <c r="F352" s="1">
        <v>1.8436731410615489E-6</v>
      </c>
      <c r="G352" s="10">
        <f>VLOOKUP(A352,'[1]NTP Metadata'!$A$2:$U$2501,10,FALSE)</f>
        <v>0.31782673149508456</v>
      </c>
      <c r="H352">
        <v>3</v>
      </c>
      <c r="I352" t="s">
        <v>3</v>
      </c>
      <c r="J352" t="s">
        <v>1552</v>
      </c>
      <c r="K352" t="s">
        <v>1552</v>
      </c>
      <c r="L352" t="s">
        <v>245</v>
      </c>
      <c r="M352" t="s">
        <v>113</v>
      </c>
      <c r="N352">
        <v>16</v>
      </c>
      <c r="O352">
        <v>0</v>
      </c>
      <c r="P352">
        <v>1.875E-4</v>
      </c>
      <c r="Q352">
        <v>2E-3</v>
      </c>
      <c r="R352">
        <v>16</v>
      </c>
      <c r="S352">
        <v>0</v>
      </c>
      <c r="T352">
        <v>1.875E-4</v>
      </c>
      <c r="U352">
        <v>2E-3</v>
      </c>
      <c r="V352" s="1" t="str">
        <f t="shared" si="34"/>
        <v>AFF-HTT-R1-P2-0H_H19_1_2020y09m07d_11h19m.tif</v>
      </c>
      <c r="W352" s="1" t="str">
        <f t="shared" si="35"/>
        <v>AFF-HTT-R2-P2-0H_H19_1_2020y09m07d_11h19m.tif</v>
      </c>
      <c r="X352" t="str">
        <f t="shared" si="30"/>
        <v>C:\Users\arpit.tandon\Desktop\Images AFFFs\RUN1 HTT\Plate 2 - 0hour\AFF-HTT-R1-P2-0H_H19_1_2020y09m07d_11h19m.tif</v>
      </c>
      <c r="Y352" t="str">
        <f t="shared" si="31"/>
        <v>C:\Users\arpit.tandon\Desktop\Images AFFFs\RUN2 HTT\Plate 2 - 0hour\AFF-HTT-R2-P2-0H_H19_1_2020y09m07d_11h19m.tif</v>
      </c>
    </row>
    <row r="353" spans="1:25" x14ac:dyDescent="0.45">
      <c r="A353" t="s">
        <v>654</v>
      </c>
      <c r="B353" s="2" t="str">
        <f t="shared" si="32"/>
        <v>run1</v>
      </c>
      <c r="C353" s="2" t="str">
        <f t="shared" si="33"/>
        <v>run2</v>
      </c>
      <c r="D353" t="s">
        <v>265</v>
      </c>
      <c r="E353" s="10">
        <v>0.31782673149508456</v>
      </c>
      <c r="F353" s="1">
        <v>1.8436731410615489E-6</v>
      </c>
      <c r="G353" s="10">
        <f>VLOOKUP(A353,'[1]NTP Metadata'!$A$2:$U$2501,10,FALSE)</f>
        <v>0.31782673149508456</v>
      </c>
      <c r="H353">
        <v>4</v>
      </c>
      <c r="I353" t="s">
        <v>3</v>
      </c>
      <c r="J353" t="s">
        <v>1552</v>
      </c>
      <c r="K353" t="s">
        <v>1552</v>
      </c>
      <c r="L353" t="s">
        <v>245</v>
      </c>
      <c r="M353" t="s">
        <v>114</v>
      </c>
      <c r="N353">
        <v>16</v>
      </c>
      <c r="O353">
        <v>0</v>
      </c>
      <c r="P353">
        <v>6.2500000000000001E-5</v>
      </c>
      <c r="Q353">
        <v>1E-3</v>
      </c>
      <c r="R353">
        <v>16</v>
      </c>
      <c r="S353">
        <v>0</v>
      </c>
      <c r="T353">
        <v>6.2500000000000001E-5</v>
      </c>
      <c r="U353">
        <v>1E-3</v>
      </c>
      <c r="V353" s="1" t="str">
        <f t="shared" si="34"/>
        <v>AFF-HTT-R1-P2-0H_H20_1_2020y09m07d_11h19m.tif</v>
      </c>
      <c r="W353" s="1" t="str">
        <f t="shared" si="35"/>
        <v>AFF-HTT-R2-P2-0H_H20_1_2020y09m07d_11h19m.tif</v>
      </c>
      <c r="X353" t="str">
        <f t="shared" si="30"/>
        <v>C:\Users\arpit.tandon\Desktop\Images AFFFs\RUN1 HTT\Plate 2 - 0hour\AFF-HTT-R1-P2-0H_H20_1_2020y09m07d_11h19m.tif</v>
      </c>
      <c r="Y353" t="str">
        <f t="shared" si="31"/>
        <v>C:\Users\arpit.tandon\Desktop\Images AFFFs\RUN2 HTT\Plate 2 - 0hour\AFF-HTT-R2-P2-0H_H20_1_2020y09m07d_11h19m.tif</v>
      </c>
    </row>
    <row r="354" spans="1:25" x14ac:dyDescent="0.45">
      <c r="A354" t="s">
        <v>655</v>
      </c>
      <c r="B354" s="2" t="str">
        <f t="shared" si="32"/>
        <v>run1</v>
      </c>
      <c r="C354" s="2" t="str">
        <f t="shared" si="33"/>
        <v>run2</v>
      </c>
      <c r="D354" t="s">
        <v>265</v>
      </c>
      <c r="E354" s="10">
        <v>0.10057807958705207</v>
      </c>
      <c r="F354" s="1">
        <v>5.8344086742454065E-7</v>
      </c>
      <c r="G354" s="10">
        <f>VLOOKUP(A354,'[1]NTP Metadata'!$A$2:$U$2501,10,FALSE)</f>
        <v>0.10057807958705207</v>
      </c>
      <c r="H354">
        <v>3</v>
      </c>
      <c r="I354" t="s">
        <v>3</v>
      </c>
      <c r="J354" t="s">
        <v>1552</v>
      </c>
      <c r="K354" t="s">
        <v>1552</v>
      </c>
      <c r="L354" t="s">
        <v>245</v>
      </c>
      <c r="M354" t="s">
        <v>115</v>
      </c>
      <c r="N354">
        <v>16</v>
      </c>
      <c r="O354">
        <v>0</v>
      </c>
      <c r="P354">
        <v>6.2500000000000001E-5</v>
      </c>
      <c r="Q354">
        <v>1E-3</v>
      </c>
      <c r="R354">
        <v>16</v>
      </c>
      <c r="S354">
        <v>0</v>
      </c>
      <c r="T354">
        <v>6.2500000000000001E-5</v>
      </c>
      <c r="U354">
        <v>1E-3</v>
      </c>
      <c r="V354" s="1" t="str">
        <f t="shared" si="34"/>
        <v>AFF-HTT-R1-P2-0H_H21_1_2020y09m07d_11h19m.tif</v>
      </c>
      <c r="W354" s="1" t="str">
        <f t="shared" si="35"/>
        <v>AFF-HTT-R2-P2-0H_H21_1_2020y09m07d_11h19m.tif</v>
      </c>
      <c r="X354" t="str">
        <f t="shared" si="30"/>
        <v>C:\Users\arpit.tandon\Desktop\Images AFFFs\RUN1 HTT\Plate 2 - 0hour\AFF-HTT-R1-P2-0H_H21_1_2020y09m07d_11h19m.tif</v>
      </c>
      <c r="Y354" t="str">
        <f t="shared" si="31"/>
        <v>C:\Users\arpit.tandon\Desktop\Images AFFFs\RUN2 HTT\Plate 2 - 0hour\AFF-HTT-R2-P2-0H_H21_1_2020y09m07d_11h19m.tif</v>
      </c>
    </row>
    <row r="355" spans="1:25" x14ac:dyDescent="0.45">
      <c r="A355" t="s">
        <v>656</v>
      </c>
      <c r="B355" s="2" t="str">
        <f t="shared" si="32"/>
        <v>run1</v>
      </c>
      <c r="C355" s="2" t="str">
        <f t="shared" si="33"/>
        <v>run2</v>
      </c>
      <c r="D355" t="s">
        <v>265</v>
      </c>
      <c r="E355" s="10">
        <v>0.10057807958705207</v>
      </c>
      <c r="F355" s="1">
        <v>5.8344086742454065E-7</v>
      </c>
      <c r="G355" s="10">
        <f>VLOOKUP(A355,'[1]NTP Metadata'!$A$2:$U$2501,10,FALSE)</f>
        <v>0.10057807958705207</v>
      </c>
      <c r="H355">
        <v>4</v>
      </c>
      <c r="I355" t="s">
        <v>3</v>
      </c>
      <c r="J355" t="s">
        <v>1552</v>
      </c>
      <c r="K355" t="s">
        <v>1552</v>
      </c>
      <c r="L355" t="s">
        <v>245</v>
      </c>
      <c r="M355" t="s">
        <v>116</v>
      </c>
      <c r="N355">
        <v>16</v>
      </c>
      <c r="O355">
        <v>0</v>
      </c>
      <c r="P355">
        <v>1.25E-4</v>
      </c>
      <c r="Q355">
        <v>2E-3</v>
      </c>
      <c r="R355">
        <v>16</v>
      </c>
      <c r="S355">
        <v>0</v>
      </c>
      <c r="T355">
        <v>1.25E-4</v>
      </c>
      <c r="U355">
        <v>2E-3</v>
      </c>
      <c r="V355" s="1" t="str">
        <f t="shared" si="34"/>
        <v>AFF-HTT-R1-P2-0H_H22_1_2020y09m07d_11h19m.tif</v>
      </c>
      <c r="W355" s="1" t="str">
        <f t="shared" si="35"/>
        <v>AFF-HTT-R2-P2-0H_H22_1_2020y09m07d_11h19m.tif</v>
      </c>
      <c r="X355" t="str">
        <f t="shared" si="30"/>
        <v>C:\Users\arpit.tandon\Desktop\Images AFFFs\RUN1 HTT\Plate 2 - 0hour\AFF-HTT-R1-P2-0H_H22_1_2020y09m07d_11h19m.tif</v>
      </c>
      <c r="Y355" t="str">
        <f t="shared" si="31"/>
        <v>C:\Users\arpit.tandon\Desktop\Images AFFFs\RUN2 HTT\Plate 2 - 0hour\AFF-HTT-R2-P2-0H_H22_1_2020y09m07d_11h19m.tif</v>
      </c>
    </row>
    <row r="356" spans="1:25" x14ac:dyDescent="0.45">
      <c r="A356" t="s">
        <v>657</v>
      </c>
      <c r="B356" s="2" t="str">
        <f t="shared" si="32"/>
        <v>run1</v>
      </c>
      <c r="C356" s="2" t="str">
        <f t="shared" si="33"/>
        <v>run2</v>
      </c>
      <c r="D356" t="s">
        <v>265</v>
      </c>
      <c r="E356" s="10">
        <v>1000</v>
      </c>
      <c r="F356" s="1">
        <v>5.8008750000000005E-3</v>
      </c>
      <c r="G356" s="10">
        <f>VLOOKUP(A356,'[1]NTP Metadata'!$A$2:$U$2501,10,FALSE)</f>
        <v>1000</v>
      </c>
      <c r="H356">
        <v>3</v>
      </c>
      <c r="I356" t="s">
        <v>3</v>
      </c>
      <c r="J356" t="s">
        <v>1552</v>
      </c>
      <c r="K356" t="s">
        <v>1552</v>
      </c>
      <c r="L356" t="s">
        <v>245</v>
      </c>
      <c r="M356" t="s">
        <v>117</v>
      </c>
      <c r="N356">
        <v>16</v>
      </c>
      <c r="O356">
        <v>0</v>
      </c>
      <c r="P356">
        <v>6.2500000000000001E-5</v>
      </c>
      <c r="Q356">
        <v>1E-3</v>
      </c>
      <c r="R356">
        <v>16</v>
      </c>
      <c r="S356">
        <v>0</v>
      </c>
      <c r="T356">
        <v>6.2500000000000001E-5</v>
      </c>
      <c r="U356">
        <v>1E-3</v>
      </c>
      <c r="V356" s="1" t="str">
        <f t="shared" si="34"/>
        <v>AFF-HTT-R1-P2-0H_H3_1_2020y09m07d_11h19m.tif</v>
      </c>
      <c r="W356" s="1" t="str">
        <f t="shared" si="35"/>
        <v>AFF-HTT-R2-P2-0H_H3_1_2020y09m07d_11h19m.tif</v>
      </c>
      <c r="X356" t="str">
        <f t="shared" si="30"/>
        <v>C:\Users\arpit.tandon\Desktop\Images AFFFs\RUN1 HTT\Plate 2 - 0hour\AFF-HTT-R1-P2-0H_H3_1_2020y09m07d_11h19m.tif</v>
      </c>
      <c r="Y356" t="str">
        <f t="shared" si="31"/>
        <v>C:\Users\arpit.tandon\Desktop\Images AFFFs\RUN2 HTT\Plate 2 - 0hour\AFF-HTT-R2-P2-0H_H3_1_2020y09m07d_11h19m.tif</v>
      </c>
    </row>
    <row r="357" spans="1:25" x14ac:dyDescent="0.45">
      <c r="A357" t="s">
        <v>658</v>
      </c>
      <c r="B357" s="2" t="str">
        <f t="shared" si="32"/>
        <v>run1</v>
      </c>
      <c r="C357" s="2" t="str">
        <f t="shared" si="33"/>
        <v>run2</v>
      </c>
      <c r="D357" t="s">
        <v>265</v>
      </c>
      <c r="E357" s="10">
        <v>1000</v>
      </c>
      <c r="F357" s="1">
        <v>5.8008750000000005E-3</v>
      </c>
      <c r="G357" s="10">
        <f>VLOOKUP(A357,'[1]NTP Metadata'!$A$2:$U$2501,10,FALSE)</f>
        <v>1000</v>
      </c>
      <c r="H357">
        <v>4</v>
      </c>
      <c r="I357" t="s">
        <v>3</v>
      </c>
      <c r="J357" t="s">
        <v>1552</v>
      </c>
      <c r="K357" t="s">
        <v>1552</v>
      </c>
      <c r="L357" t="s">
        <v>245</v>
      </c>
      <c r="M357" t="s">
        <v>118</v>
      </c>
      <c r="N357">
        <v>16</v>
      </c>
      <c r="O357">
        <v>0</v>
      </c>
      <c r="P357">
        <v>1E-3</v>
      </c>
      <c r="Q357">
        <v>7.0000000000000001E-3</v>
      </c>
      <c r="R357">
        <v>16</v>
      </c>
      <c r="S357">
        <v>0</v>
      </c>
      <c r="T357">
        <v>1E-3</v>
      </c>
      <c r="U357">
        <v>7.0000000000000001E-3</v>
      </c>
      <c r="V357" s="1" t="str">
        <f t="shared" si="34"/>
        <v>AFF-HTT-R1-P2-0H_H4_1_2020y09m07d_11h19m.tif</v>
      </c>
      <c r="W357" s="1" t="str">
        <f t="shared" si="35"/>
        <v>AFF-HTT-R2-P2-0H_H4_1_2020y09m07d_11h19m.tif</v>
      </c>
      <c r="X357" t="str">
        <f t="shared" si="30"/>
        <v>C:\Users\arpit.tandon\Desktop\Images AFFFs\RUN1 HTT\Plate 2 - 0hour\AFF-HTT-R1-P2-0H_H4_1_2020y09m07d_11h19m.tif</v>
      </c>
      <c r="Y357" t="str">
        <f t="shared" si="31"/>
        <v>C:\Users\arpit.tandon\Desktop\Images AFFFs\RUN2 HTT\Plate 2 - 0hour\AFF-HTT-R2-P2-0H_H4_1_2020y09m07d_11h19m.tif</v>
      </c>
    </row>
    <row r="358" spans="1:25" x14ac:dyDescent="0.45">
      <c r="A358" t="s">
        <v>659</v>
      </c>
      <c r="B358" s="2" t="str">
        <f t="shared" si="32"/>
        <v>run1</v>
      </c>
      <c r="C358" s="2" t="str">
        <f t="shared" si="33"/>
        <v>run2</v>
      </c>
      <c r="D358" t="s">
        <v>265</v>
      </c>
      <c r="E358" s="10">
        <v>316.45569620253161</v>
      </c>
      <c r="F358" s="1">
        <v>1.8357199367088606E-3</v>
      </c>
      <c r="G358" s="10">
        <f>VLOOKUP(A358,'[1]NTP Metadata'!$A$2:$U$2501,10,FALSE)</f>
        <v>316.45569620253161</v>
      </c>
      <c r="H358">
        <v>3</v>
      </c>
      <c r="I358" t="s">
        <v>3</v>
      </c>
      <c r="J358" t="s">
        <v>1552</v>
      </c>
      <c r="K358" t="s">
        <v>1552</v>
      </c>
      <c r="L358" t="s">
        <v>245</v>
      </c>
      <c r="M358" t="s">
        <v>119</v>
      </c>
      <c r="N358">
        <v>16</v>
      </c>
      <c r="O358">
        <v>0</v>
      </c>
      <c r="P358">
        <v>2.5000000000000001E-4</v>
      </c>
      <c r="Q358">
        <v>3.0000000000000001E-3</v>
      </c>
      <c r="R358">
        <v>16</v>
      </c>
      <c r="S358">
        <v>0</v>
      </c>
      <c r="T358">
        <v>2.5000000000000001E-4</v>
      </c>
      <c r="U358">
        <v>3.0000000000000001E-3</v>
      </c>
      <c r="V358" s="1" t="str">
        <f t="shared" si="34"/>
        <v>AFF-HTT-R1-P2-0H_H5_1_2020y09m07d_11h19m.tif</v>
      </c>
      <c r="W358" s="1" t="str">
        <f t="shared" si="35"/>
        <v>AFF-HTT-R2-P2-0H_H5_1_2020y09m07d_11h19m.tif</v>
      </c>
      <c r="X358" t="str">
        <f t="shared" si="30"/>
        <v>C:\Users\arpit.tandon\Desktop\Images AFFFs\RUN1 HTT\Plate 2 - 0hour\AFF-HTT-R1-P2-0H_H5_1_2020y09m07d_11h19m.tif</v>
      </c>
      <c r="Y358" t="str">
        <f t="shared" si="31"/>
        <v>C:\Users\arpit.tandon\Desktop\Images AFFFs\RUN2 HTT\Plate 2 - 0hour\AFF-HTT-R2-P2-0H_H5_1_2020y09m07d_11h19m.tif</v>
      </c>
    </row>
    <row r="359" spans="1:25" x14ac:dyDescent="0.45">
      <c r="A359" t="s">
        <v>660</v>
      </c>
      <c r="B359" s="2" t="str">
        <f t="shared" si="32"/>
        <v>run1</v>
      </c>
      <c r="C359" s="2" t="str">
        <f t="shared" si="33"/>
        <v>run2</v>
      </c>
      <c r="D359" t="s">
        <v>265</v>
      </c>
      <c r="E359" s="10">
        <v>316.45569620253161</v>
      </c>
      <c r="F359" s="1">
        <v>1.8357199367088606E-3</v>
      </c>
      <c r="G359" s="10">
        <f>VLOOKUP(A359,'[1]NTP Metadata'!$A$2:$U$2501,10,FALSE)</f>
        <v>316.45569620253161</v>
      </c>
      <c r="H359">
        <v>4</v>
      </c>
      <c r="I359" t="s">
        <v>3</v>
      </c>
      <c r="J359" t="s">
        <v>1552</v>
      </c>
      <c r="K359" t="s">
        <v>1552</v>
      </c>
      <c r="L359" t="s">
        <v>245</v>
      </c>
      <c r="M359" t="s">
        <v>120</v>
      </c>
      <c r="N359">
        <v>16</v>
      </c>
      <c r="O359">
        <v>0</v>
      </c>
      <c r="P359">
        <v>5.0000000000000001E-4</v>
      </c>
      <c r="Q359">
        <v>2E-3</v>
      </c>
      <c r="R359">
        <v>16</v>
      </c>
      <c r="S359">
        <v>0</v>
      </c>
      <c r="T359">
        <v>5.0000000000000001E-4</v>
      </c>
      <c r="U359">
        <v>2E-3</v>
      </c>
      <c r="V359" s="1" t="str">
        <f t="shared" si="34"/>
        <v>AFF-HTT-R1-P2-0H_H6_1_2020y09m07d_11h19m.tif</v>
      </c>
      <c r="W359" s="1" t="str">
        <f t="shared" si="35"/>
        <v>AFF-HTT-R2-P2-0H_H6_1_2020y09m07d_11h19m.tif</v>
      </c>
      <c r="X359" t="str">
        <f t="shared" si="30"/>
        <v>C:\Users\arpit.tandon\Desktop\Images AFFFs\RUN1 HTT\Plate 2 - 0hour\AFF-HTT-R1-P2-0H_H6_1_2020y09m07d_11h19m.tif</v>
      </c>
      <c r="Y359" t="str">
        <f t="shared" si="31"/>
        <v>C:\Users\arpit.tandon\Desktop\Images AFFFs\RUN2 HTT\Plate 2 - 0hour\AFF-HTT-R2-P2-0H_H6_1_2020y09m07d_11h19m.tif</v>
      </c>
    </row>
    <row r="360" spans="1:25" x14ac:dyDescent="0.45">
      <c r="A360" t="s">
        <v>661</v>
      </c>
      <c r="B360" s="2" t="str">
        <f t="shared" si="32"/>
        <v>run1</v>
      </c>
      <c r="C360" s="2" t="str">
        <f t="shared" si="33"/>
        <v>run2</v>
      </c>
      <c r="D360" t="s">
        <v>265</v>
      </c>
      <c r="E360" s="10">
        <v>100.14420765902899</v>
      </c>
      <c r="F360" s="1">
        <v>5.8092403060406976E-4</v>
      </c>
      <c r="G360" s="10">
        <f>VLOOKUP(A360,'[1]NTP Metadata'!$A$2:$U$2501,10,FALSE)</f>
        <v>100.14420765902899</v>
      </c>
      <c r="H360">
        <v>3</v>
      </c>
      <c r="I360" t="s">
        <v>3</v>
      </c>
      <c r="J360" t="s">
        <v>1552</v>
      </c>
      <c r="K360" t="s">
        <v>1552</v>
      </c>
      <c r="L360" t="s">
        <v>245</v>
      </c>
      <c r="M360" t="s">
        <v>121</v>
      </c>
      <c r="N360">
        <v>16</v>
      </c>
      <c r="O360">
        <v>0</v>
      </c>
      <c r="P360">
        <v>3.7500000000000001E-4</v>
      </c>
      <c r="Q360">
        <v>3.0000000000000001E-3</v>
      </c>
      <c r="R360">
        <v>16</v>
      </c>
      <c r="S360">
        <v>0</v>
      </c>
      <c r="T360">
        <v>3.7500000000000001E-4</v>
      </c>
      <c r="U360">
        <v>3.0000000000000001E-3</v>
      </c>
      <c r="V360" s="1" t="str">
        <f t="shared" si="34"/>
        <v>AFF-HTT-R1-P2-0H_H7_1_2020y09m07d_11h19m.tif</v>
      </c>
      <c r="W360" s="1" t="str">
        <f t="shared" si="35"/>
        <v>AFF-HTT-R2-P2-0H_H7_1_2020y09m07d_11h19m.tif</v>
      </c>
      <c r="X360" t="str">
        <f t="shared" si="30"/>
        <v>C:\Users\arpit.tandon\Desktop\Images AFFFs\RUN1 HTT\Plate 2 - 0hour\AFF-HTT-R1-P2-0H_H7_1_2020y09m07d_11h19m.tif</v>
      </c>
      <c r="Y360" t="str">
        <f t="shared" si="31"/>
        <v>C:\Users\arpit.tandon\Desktop\Images AFFFs\RUN2 HTT\Plate 2 - 0hour\AFF-HTT-R2-P2-0H_H7_1_2020y09m07d_11h19m.tif</v>
      </c>
    </row>
    <row r="361" spans="1:25" x14ac:dyDescent="0.45">
      <c r="A361" t="s">
        <v>662</v>
      </c>
      <c r="B361" s="2" t="str">
        <f t="shared" si="32"/>
        <v>run1</v>
      </c>
      <c r="C361" s="2" t="str">
        <f t="shared" si="33"/>
        <v>run2</v>
      </c>
      <c r="D361" t="s">
        <v>265</v>
      </c>
      <c r="E361" s="10">
        <v>100.14420765902899</v>
      </c>
      <c r="F361" s="1">
        <v>5.8092403060406976E-4</v>
      </c>
      <c r="G361" s="10">
        <f>VLOOKUP(A361,'[1]NTP Metadata'!$A$2:$U$2501,10,FALSE)</f>
        <v>100.14420765902899</v>
      </c>
      <c r="H361">
        <v>4</v>
      </c>
      <c r="I361" t="s">
        <v>3</v>
      </c>
      <c r="J361" t="s">
        <v>1552</v>
      </c>
      <c r="K361" t="s">
        <v>1552</v>
      </c>
      <c r="L361" t="s">
        <v>245</v>
      </c>
      <c r="M361" t="s">
        <v>122</v>
      </c>
      <c r="N361">
        <v>16</v>
      </c>
      <c r="O361">
        <v>0</v>
      </c>
      <c r="P361">
        <v>3.7500000000000001E-4</v>
      </c>
      <c r="Q361">
        <v>2E-3</v>
      </c>
      <c r="R361">
        <v>16</v>
      </c>
      <c r="S361">
        <v>0</v>
      </c>
      <c r="T361">
        <v>3.7500000000000001E-4</v>
      </c>
      <c r="U361">
        <v>2E-3</v>
      </c>
      <c r="V361" s="1" t="str">
        <f t="shared" si="34"/>
        <v>AFF-HTT-R1-P2-0H_H8_1_2020y09m07d_11h19m.tif</v>
      </c>
      <c r="W361" s="1" t="str">
        <f t="shared" si="35"/>
        <v>AFF-HTT-R2-P2-0H_H8_1_2020y09m07d_11h19m.tif</v>
      </c>
      <c r="X361" t="str">
        <f t="shared" si="30"/>
        <v>C:\Users\arpit.tandon\Desktop\Images AFFFs\RUN1 HTT\Plate 2 - 0hour\AFF-HTT-R1-P2-0H_H8_1_2020y09m07d_11h19m.tif</v>
      </c>
      <c r="Y361" t="str">
        <f t="shared" si="31"/>
        <v>C:\Users\arpit.tandon\Desktop\Images AFFFs\RUN2 HTT\Plate 2 - 0hour\AFF-HTT-R2-P2-0H_H8_1_2020y09m07d_11h19m.tif</v>
      </c>
    </row>
    <row r="362" spans="1:25" x14ac:dyDescent="0.45">
      <c r="A362" t="s">
        <v>663</v>
      </c>
      <c r="B362" s="2" t="str">
        <f t="shared" si="32"/>
        <v>run1</v>
      </c>
      <c r="C362" s="2" t="str">
        <f t="shared" si="33"/>
        <v>run2</v>
      </c>
      <c r="D362" t="s">
        <v>265</v>
      </c>
      <c r="E362" s="10">
        <v>31.691204955388919</v>
      </c>
      <c r="F362" s="1">
        <v>1.8383671854559173E-4</v>
      </c>
      <c r="G362" s="10">
        <f>VLOOKUP(A362,'[1]NTP Metadata'!$A$2:$U$2501,10,FALSE)</f>
        <v>31.691204955388919</v>
      </c>
      <c r="H362">
        <v>3</v>
      </c>
      <c r="I362" t="s">
        <v>3</v>
      </c>
      <c r="J362" t="s">
        <v>1552</v>
      </c>
      <c r="K362" t="s">
        <v>1552</v>
      </c>
      <c r="L362" t="s">
        <v>245</v>
      </c>
      <c r="M362" t="s">
        <v>123</v>
      </c>
      <c r="N362">
        <v>16</v>
      </c>
      <c r="O362">
        <v>0</v>
      </c>
      <c r="P362">
        <v>1.25E-4</v>
      </c>
      <c r="Q362">
        <v>2E-3</v>
      </c>
      <c r="R362">
        <v>16</v>
      </c>
      <c r="S362">
        <v>0</v>
      </c>
      <c r="T362">
        <v>1.25E-4</v>
      </c>
      <c r="U362">
        <v>2E-3</v>
      </c>
      <c r="V362" s="1" t="str">
        <f t="shared" si="34"/>
        <v>AFF-HTT-R1-P2-0H_H9_1_2020y09m07d_11h19m.tif</v>
      </c>
      <c r="W362" s="1" t="str">
        <f t="shared" si="35"/>
        <v>AFF-HTT-R2-P2-0H_H9_1_2020y09m07d_11h19m.tif</v>
      </c>
      <c r="X362" t="str">
        <f t="shared" si="30"/>
        <v>C:\Users\arpit.tandon\Desktop\Images AFFFs\RUN1 HTT\Plate 2 - 0hour\AFF-HTT-R1-P2-0H_H9_1_2020y09m07d_11h19m.tif</v>
      </c>
      <c r="Y362" t="str">
        <f t="shared" si="31"/>
        <v>C:\Users\arpit.tandon\Desktop\Images AFFFs\RUN2 HTT\Plate 2 - 0hour\AFF-HTT-R2-P2-0H_H9_1_2020y09m07d_11h19m.tif</v>
      </c>
    </row>
    <row r="363" spans="1:25" x14ac:dyDescent="0.45">
      <c r="A363" t="s">
        <v>664</v>
      </c>
      <c r="B363" s="2" t="str">
        <f t="shared" si="32"/>
        <v>run1</v>
      </c>
      <c r="C363" s="2" t="str">
        <f t="shared" si="33"/>
        <v>run2</v>
      </c>
      <c r="D363" t="s">
        <v>266</v>
      </c>
      <c r="E363" s="10">
        <v>3.9614006194236149</v>
      </c>
      <c r="F363" s="1">
        <v>1.8383671854559173E-4</v>
      </c>
      <c r="G363" s="10">
        <f>VLOOKUP(A363,'[1]NTP Metadata'!$A$2:$U$2501,10,FALSE)</f>
        <v>3.9614006194236149</v>
      </c>
      <c r="H363">
        <v>2</v>
      </c>
      <c r="I363" t="s">
        <v>3</v>
      </c>
      <c r="J363" t="s">
        <v>1552</v>
      </c>
      <c r="K363" t="s">
        <v>1552</v>
      </c>
      <c r="L363" t="s">
        <v>245</v>
      </c>
      <c r="M363" t="s">
        <v>124</v>
      </c>
      <c r="N363">
        <v>16</v>
      </c>
      <c r="O363">
        <v>0</v>
      </c>
      <c r="P363">
        <v>7.5000000000000002E-4</v>
      </c>
      <c r="Q363">
        <v>8.0000000000000002E-3</v>
      </c>
      <c r="R363">
        <v>16</v>
      </c>
      <c r="S363">
        <v>0</v>
      </c>
      <c r="T363">
        <v>7.5000000000000002E-4</v>
      </c>
      <c r="U363">
        <v>8.0000000000000002E-3</v>
      </c>
      <c r="V363" s="1" t="str">
        <f t="shared" si="34"/>
        <v>AFF-HTT-R1-P2-0H_I10_1_2020y09m07d_11h19m.tif</v>
      </c>
      <c r="W363" s="1" t="str">
        <f t="shared" si="35"/>
        <v>AFF-HTT-R2-P2-0H_I10_1_2020y09m07d_11h19m.tif</v>
      </c>
      <c r="X363" t="str">
        <f t="shared" si="30"/>
        <v>C:\Users\arpit.tandon\Desktop\Images AFFFs\RUN1 HTT\Plate 2 - 0hour\AFF-HTT-R1-P2-0H_I10_1_2020y09m07d_11h19m.tif</v>
      </c>
      <c r="Y363" t="str">
        <f t="shared" si="31"/>
        <v>C:\Users\arpit.tandon\Desktop\Images AFFFs\RUN2 HTT\Plate 2 - 0hour\AFF-HTT-R2-P2-0H_I10_1_2020y09m07d_11h19m.tif</v>
      </c>
    </row>
    <row r="364" spans="1:25" x14ac:dyDescent="0.45">
      <c r="A364" t="s">
        <v>665</v>
      </c>
      <c r="B364" s="2" t="str">
        <f t="shared" si="32"/>
        <v>run1</v>
      </c>
      <c r="C364" s="2" t="str">
        <f t="shared" si="33"/>
        <v>run2</v>
      </c>
      <c r="D364" t="s">
        <v>266</v>
      </c>
      <c r="E364" s="10">
        <v>1.2536077909568402</v>
      </c>
      <c r="F364" s="1">
        <v>5.8176176754934087E-5</v>
      </c>
      <c r="G364" s="10">
        <f>VLOOKUP(A364,'[1]NTP Metadata'!$A$2:$U$2501,10,FALSE)</f>
        <v>1.2536077909568402</v>
      </c>
      <c r="H364">
        <v>1</v>
      </c>
      <c r="I364" t="s">
        <v>3</v>
      </c>
      <c r="J364" t="s">
        <v>1552</v>
      </c>
      <c r="K364" t="s">
        <v>1552</v>
      </c>
      <c r="L364" t="s">
        <v>245</v>
      </c>
      <c r="M364" t="s">
        <v>125</v>
      </c>
      <c r="N364">
        <v>16</v>
      </c>
      <c r="O364">
        <v>0</v>
      </c>
      <c r="P364">
        <v>5.6249999999999996E-4</v>
      </c>
      <c r="Q364">
        <v>3.0000000000000001E-3</v>
      </c>
      <c r="R364">
        <v>16</v>
      </c>
      <c r="S364">
        <v>0</v>
      </c>
      <c r="T364">
        <v>5.6249999999999996E-4</v>
      </c>
      <c r="U364">
        <v>3.0000000000000001E-3</v>
      </c>
      <c r="V364" s="1" t="str">
        <f t="shared" si="34"/>
        <v>AFF-HTT-R1-P2-0H_I11_1_2020y09m07d_11h19m.tif</v>
      </c>
      <c r="W364" s="1" t="str">
        <f t="shared" si="35"/>
        <v>AFF-HTT-R2-P2-0H_I11_1_2020y09m07d_11h19m.tif</v>
      </c>
      <c r="X364" t="str">
        <f t="shared" si="30"/>
        <v>C:\Users\arpit.tandon\Desktop\Images AFFFs\RUN1 HTT\Plate 2 - 0hour\AFF-HTT-R1-P2-0H_I11_1_2020y09m07d_11h19m.tif</v>
      </c>
      <c r="Y364" t="str">
        <f t="shared" si="31"/>
        <v>C:\Users\arpit.tandon\Desktop\Images AFFFs\RUN2 HTT\Plate 2 - 0hour\AFF-HTT-R2-P2-0H_I11_1_2020y09m07d_11h19m.tif</v>
      </c>
    </row>
    <row r="365" spans="1:25" x14ac:dyDescent="0.45">
      <c r="A365" t="s">
        <v>666</v>
      </c>
      <c r="B365" s="2" t="str">
        <f t="shared" si="32"/>
        <v>run1</v>
      </c>
      <c r="C365" s="2" t="str">
        <f t="shared" si="33"/>
        <v>run2</v>
      </c>
      <c r="D365" t="s">
        <v>266</v>
      </c>
      <c r="E365" s="10">
        <v>1.2536077909568402</v>
      </c>
      <c r="F365" s="1">
        <v>5.8176176754934087E-5</v>
      </c>
      <c r="G365" s="10">
        <f>VLOOKUP(A365,'[1]NTP Metadata'!$A$2:$U$2501,10,FALSE)</f>
        <v>1.2536077909568402</v>
      </c>
      <c r="H365">
        <v>2</v>
      </c>
      <c r="I365" t="s">
        <v>3</v>
      </c>
      <c r="J365" t="s">
        <v>1552</v>
      </c>
      <c r="K365" t="s">
        <v>1552</v>
      </c>
      <c r="L365" t="s">
        <v>245</v>
      </c>
      <c r="M365" t="s">
        <v>126</v>
      </c>
      <c r="N365">
        <v>16</v>
      </c>
      <c r="O365">
        <v>0</v>
      </c>
      <c r="P365">
        <v>2.2499999999999998E-3</v>
      </c>
      <c r="Q365">
        <v>3.3000000000000002E-2</v>
      </c>
      <c r="R365">
        <v>16</v>
      </c>
      <c r="S365">
        <v>0</v>
      </c>
      <c r="T365">
        <v>2.2499999999999998E-3</v>
      </c>
      <c r="U365">
        <v>3.3000000000000002E-2</v>
      </c>
      <c r="V365" s="1" t="str">
        <f t="shared" si="34"/>
        <v>AFF-HTT-R1-P2-0H_I12_1_2020y09m07d_11h19m.tif</v>
      </c>
      <c r="W365" s="1" t="str">
        <f t="shared" si="35"/>
        <v>AFF-HTT-R2-P2-0H_I12_1_2020y09m07d_11h19m.tif</v>
      </c>
      <c r="X365" t="str">
        <f t="shared" si="30"/>
        <v>C:\Users\arpit.tandon\Desktop\Images AFFFs\RUN1 HTT\Plate 2 - 0hour\AFF-HTT-R1-P2-0H_I12_1_2020y09m07d_11h19m.tif</v>
      </c>
      <c r="Y365" t="str">
        <f t="shared" si="31"/>
        <v>C:\Users\arpit.tandon\Desktop\Images AFFFs\RUN2 HTT\Plate 2 - 0hour\AFF-HTT-R2-P2-0H_I12_1_2020y09m07d_11h19m.tif</v>
      </c>
    </row>
    <row r="366" spans="1:25" x14ac:dyDescent="0.45">
      <c r="A366" t="s">
        <v>667</v>
      </c>
      <c r="B366" s="2" t="str">
        <f t="shared" si="32"/>
        <v>run1</v>
      </c>
      <c r="C366" s="2" t="str">
        <f t="shared" si="33"/>
        <v>run2</v>
      </c>
      <c r="D366" t="s">
        <v>267</v>
      </c>
      <c r="E366" s="10">
        <v>0</v>
      </c>
      <c r="F366" s="10">
        <v>0</v>
      </c>
      <c r="G366" s="10">
        <f>VLOOKUP(A366,'[1]NTP Metadata'!$A$2:$U$2501,10,FALSE)</f>
        <v>0</v>
      </c>
      <c r="H366">
        <v>1</v>
      </c>
      <c r="I366" t="s">
        <v>3</v>
      </c>
      <c r="J366" t="s">
        <v>1552</v>
      </c>
      <c r="K366" t="s">
        <v>1552</v>
      </c>
      <c r="L366" t="s">
        <v>245</v>
      </c>
      <c r="M366" t="s">
        <v>127</v>
      </c>
      <c r="N366">
        <v>16</v>
      </c>
      <c r="O366">
        <v>0</v>
      </c>
      <c r="P366">
        <v>3.1250000000000001E-4</v>
      </c>
      <c r="Q366">
        <v>1E-3</v>
      </c>
      <c r="R366">
        <v>16</v>
      </c>
      <c r="S366">
        <v>0</v>
      </c>
      <c r="T366">
        <v>3.1250000000000001E-4</v>
      </c>
      <c r="U366">
        <v>1E-3</v>
      </c>
      <c r="V366" s="1" t="str">
        <f t="shared" si="34"/>
        <v>AFF-HTT-R1-P2-0H_I13_1_2020y09m07d_11h19m.tif</v>
      </c>
      <c r="W366" s="1" t="str">
        <f t="shared" si="35"/>
        <v>AFF-HTT-R2-P2-0H_I13_1_2020y09m07d_11h19m.tif</v>
      </c>
      <c r="X366" t="str">
        <f t="shared" si="30"/>
        <v>C:\Users\arpit.tandon\Desktop\Images AFFFs\RUN1 HTT\Plate 2 - 0hour\AFF-HTT-R1-P2-0H_I13_1_2020y09m07d_11h19m.tif</v>
      </c>
      <c r="Y366" t="str">
        <f t="shared" si="31"/>
        <v>C:\Users\arpit.tandon\Desktop\Images AFFFs\RUN2 HTT\Plate 2 - 0hour\AFF-HTT-R2-P2-0H_I13_1_2020y09m07d_11h19m.tif</v>
      </c>
    </row>
    <row r="367" spans="1:25" x14ac:dyDescent="0.45">
      <c r="A367" t="s">
        <v>668</v>
      </c>
      <c r="B367" s="2" t="str">
        <f t="shared" si="32"/>
        <v>run1</v>
      </c>
      <c r="C367" s="2" t="str">
        <f t="shared" si="33"/>
        <v>run2</v>
      </c>
      <c r="D367" t="s">
        <v>267</v>
      </c>
      <c r="E367" s="10">
        <v>0</v>
      </c>
      <c r="F367" s="10">
        <v>0</v>
      </c>
      <c r="G367" s="10">
        <f>VLOOKUP(A367,'[1]NTP Metadata'!$A$2:$U$2501,10,FALSE)</f>
        <v>0</v>
      </c>
      <c r="H367">
        <v>2</v>
      </c>
      <c r="I367" t="s">
        <v>3</v>
      </c>
      <c r="J367" t="s">
        <v>1552</v>
      </c>
      <c r="K367" t="s">
        <v>1552</v>
      </c>
      <c r="L367" t="s">
        <v>245</v>
      </c>
      <c r="M367" t="s">
        <v>128</v>
      </c>
      <c r="N367">
        <v>16</v>
      </c>
      <c r="O367">
        <v>0</v>
      </c>
      <c r="P367">
        <v>1.25E-3</v>
      </c>
      <c r="Q367">
        <v>8.9999999999999993E-3</v>
      </c>
      <c r="R367">
        <v>16</v>
      </c>
      <c r="S367">
        <v>0</v>
      </c>
      <c r="T367">
        <v>1.25E-3</v>
      </c>
      <c r="U367">
        <v>8.9999999999999993E-3</v>
      </c>
      <c r="V367" s="1" t="str">
        <f t="shared" si="34"/>
        <v>AFF-HTT-R1-P2-0H_I14_1_2020y09m07d_11h19m.tif</v>
      </c>
      <c r="W367" s="1" t="str">
        <f t="shared" si="35"/>
        <v>AFF-HTT-R2-P2-0H_I14_1_2020y09m07d_11h19m.tif</v>
      </c>
      <c r="X367" t="str">
        <f t="shared" si="30"/>
        <v>C:\Users\arpit.tandon\Desktop\Images AFFFs\RUN1 HTT\Plate 2 - 0hour\AFF-HTT-R1-P2-0H_I14_1_2020y09m07d_11h19m.tif</v>
      </c>
      <c r="Y367" t="str">
        <f t="shared" si="31"/>
        <v>C:\Users\arpit.tandon\Desktop\Images AFFFs\RUN2 HTT\Plate 2 - 0hour\AFF-HTT-R2-P2-0H_I14_1_2020y09m07d_11h19m.tif</v>
      </c>
    </row>
    <row r="368" spans="1:25" x14ac:dyDescent="0.45">
      <c r="A368" t="s">
        <v>669</v>
      </c>
      <c r="B368" s="2" t="str">
        <f t="shared" si="32"/>
        <v>run1</v>
      </c>
      <c r="C368" s="2" t="str">
        <f t="shared" si="33"/>
        <v>run2</v>
      </c>
      <c r="D368" t="s">
        <v>266</v>
      </c>
      <c r="E368" s="10">
        <v>0.3967113262521646</v>
      </c>
      <c r="F368" s="1">
        <v>1.8410182517384207E-5</v>
      </c>
      <c r="G368" s="10">
        <f>VLOOKUP(A368,'[1]NTP Metadata'!$A$2:$U$2501,10,FALSE)</f>
        <v>0.3967113262521646</v>
      </c>
      <c r="H368">
        <v>1</v>
      </c>
      <c r="I368" t="s">
        <v>3</v>
      </c>
      <c r="J368" t="s">
        <v>1552</v>
      </c>
      <c r="K368" t="s">
        <v>1552</v>
      </c>
      <c r="L368" t="s">
        <v>245</v>
      </c>
      <c r="M368" t="s">
        <v>129</v>
      </c>
      <c r="N368">
        <v>16</v>
      </c>
      <c r="O368">
        <v>0</v>
      </c>
      <c r="P368">
        <v>6.2500000000000001E-4</v>
      </c>
      <c r="Q368">
        <v>6.0000000000000001E-3</v>
      </c>
      <c r="R368">
        <v>16</v>
      </c>
      <c r="S368">
        <v>0</v>
      </c>
      <c r="T368">
        <v>6.2500000000000001E-4</v>
      </c>
      <c r="U368">
        <v>6.0000000000000001E-3</v>
      </c>
      <c r="V368" s="1" t="str">
        <f t="shared" si="34"/>
        <v>AFF-HTT-R1-P2-0H_I15_1_2020y09m07d_11h19m.tif</v>
      </c>
      <c r="W368" s="1" t="str">
        <f t="shared" si="35"/>
        <v>AFF-HTT-R2-P2-0H_I15_1_2020y09m07d_11h19m.tif</v>
      </c>
      <c r="X368" t="str">
        <f t="shared" si="30"/>
        <v>C:\Users\arpit.tandon\Desktop\Images AFFFs\RUN1 HTT\Plate 2 - 0hour\AFF-HTT-R1-P2-0H_I15_1_2020y09m07d_11h19m.tif</v>
      </c>
      <c r="Y368" t="str">
        <f t="shared" si="31"/>
        <v>C:\Users\arpit.tandon\Desktop\Images AFFFs\RUN2 HTT\Plate 2 - 0hour\AFF-HTT-R2-P2-0H_I15_1_2020y09m07d_11h19m.tif</v>
      </c>
    </row>
    <row r="369" spans="1:25" x14ac:dyDescent="0.45">
      <c r="A369" t="s">
        <v>670</v>
      </c>
      <c r="B369" s="2" t="str">
        <f t="shared" si="32"/>
        <v>run1</v>
      </c>
      <c r="C369" s="2" t="str">
        <f t="shared" si="33"/>
        <v>run2</v>
      </c>
      <c r="D369" t="s">
        <v>266</v>
      </c>
      <c r="E369" s="10">
        <v>0.3967113262521646</v>
      </c>
      <c r="F369" s="1">
        <v>1.8410182517384207E-5</v>
      </c>
      <c r="G369" s="10">
        <f>VLOOKUP(A369,'[1]NTP Metadata'!$A$2:$U$2501,10,FALSE)</f>
        <v>0.3967113262521646</v>
      </c>
      <c r="H369">
        <v>2</v>
      </c>
      <c r="I369" t="s">
        <v>3</v>
      </c>
      <c r="J369" t="s">
        <v>1552</v>
      </c>
      <c r="K369" t="s">
        <v>1552</v>
      </c>
      <c r="L369" t="s">
        <v>245</v>
      </c>
      <c r="M369" t="s">
        <v>130</v>
      </c>
      <c r="N369">
        <v>16</v>
      </c>
      <c r="O369">
        <v>0</v>
      </c>
      <c r="P369">
        <v>2.5000000000000001E-4</v>
      </c>
      <c r="Q369">
        <v>1E-3</v>
      </c>
      <c r="R369">
        <v>16</v>
      </c>
      <c r="S369">
        <v>0</v>
      </c>
      <c r="T369">
        <v>2.5000000000000001E-4</v>
      </c>
      <c r="U369">
        <v>1E-3</v>
      </c>
      <c r="V369" s="1" t="str">
        <f t="shared" si="34"/>
        <v>AFF-HTT-R1-P2-0H_I16_1_2020y09m07d_11h19m.tif</v>
      </c>
      <c r="W369" s="1" t="str">
        <f t="shared" si="35"/>
        <v>AFF-HTT-R2-P2-0H_I16_1_2020y09m07d_11h19m.tif</v>
      </c>
      <c r="X369" t="str">
        <f t="shared" si="30"/>
        <v>C:\Users\arpit.tandon\Desktop\Images AFFFs\RUN1 HTT\Plate 2 - 0hour\AFF-HTT-R1-P2-0H_I16_1_2020y09m07d_11h19m.tif</v>
      </c>
      <c r="Y369" t="str">
        <f t="shared" si="31"/>
        <v>C:\Users\arpit.tandon\Desktop\Images AFFFs\RUN2 HTT\Plate 2 - 0hour\AFF-HTT-R2-P2-0H_I16_1_2020y09m07d_11h19m.tif</v>
      </c>
    </row>
    <row r="370" spans="1:25" x14ac:dyDescent="0.45">
      <c r="A370" t="s">
        <v>671</v>
      </c>
      <c r="B370" s="2" t="str">
        <f t="shared" si="32"/>
        <v>run1</v>
      </c>
      <c r="C370" s="2" t="str">
        <f t="shared" si="33"/>
        <v>run2</v>
      </c>
      <c r="D370" t="s">
        <v>266</v>
      </c>
      <c r="E370" s="10">
        <v>0.12554155894055841</v>
      </c>
      <c r="F370" s="1">
        <v>5.8260071257544939E-6</v>
      </c>
      <c r="G370" s="10">
        <f>VLOOKUP(A370,'[1]NTP Metadata'!$A$2:$U$2501,10,FALSE)</f>
        <v>0.12554155894055841</v>
      </c>
      <c r="H370">
        <v>1</v>
      </c>
      <c r="I370" t="s">
        <v>3</v>
      </c>
      <c r="J370" t="s">
        <v>1552</v>
      </c>
      <c r="K370" t="s">
        <v>1552</v>
      </c>
      <c r="L370" t="s">
        <v>245</v>
      </c>
      <c r="M370" t="s">
        <v>131</v>
      </c>
      <c r="N370">
        <v>16</v>
      </c>
      <c r="O370">
        <v>0</v>
      </c>
      <c r="P370">
        <v>9.3749999999999997E-4</v>
      </c>
      <c r="Q370">
        <v>1.0999999999999999E-2</v>
      </c>
      <c r="R370">
        <v>16</v>
      </c>
      <c r="S370">
        <v>0</v>
      </c>
      <c r="T370">
        <v>9.3749999999999997E-4</v>
      </c>
      <c r="U370">
        <v>1.0999999999999999E-2</v>
      </c>
      <c r="V370" s="1" t="str">
        <f t="shared" si="34"/>
        <v>AFF-HTT-R1-P2-0H_I17_1_2020y09m07d_11h19m.tif</v>
      </c>
      <c r="W370" s="1" t="str">
        <f t="shared" si="35"/>
        <v>AFF-HTT-R2-P2-0H_I17_1_2020y09m07d_11h19m.tif</v>
      </c>
      <c r="X370" t="str">
        <f t="shared" si="30"/>
        <v>C:\Users\arpit.tandon\Desktop\Images AFFFs\RUN1 HTT\Plate 2 - 0hour\AFF-HTT-R1-P2-0H_I17_1_2020y09m07d_11h19m.tif</v>
      </c>
      <c r="Y370" t="str">
        <f t="shared" si="31"/>
        <v>C:\Users\arpit.tandon\Desktop\Images AFFFs\RUN2 HTT\Plate 2 - 0hour\AFF-HTT-R2-P2-0H_I17_1_2020y09m07d_11h19m.tif</v>
      </c>
    </row>
    <row r="371" spans="1:25" x14ac:dyDescent="0.45">
      <c r="A371" t="s">
        <v>672</v>
      </c>
      <c r="B371" s="2" t="str">
        <f t="shared" si="32"/>
        <v>run1</v>
      </c>
      <c r="C371" s="2" t="str">
        <f t="shared" si="33"/>
        <v>run2</v>
      </c>
      <c r="D371" t="s">
        <v>266</v>
      </c>
      <c r="E371" s="10">
        <v>0.12554155894055841</v>
      </c>
      <c r="F371" s="1">
        <v>5.8260071257544939E-6</v>
      </c>
      <c r="G371" s="10">
        <f>VLOOKUP(A371,'[1]NTP Metadata'!$A$2:$U$2501,10,FALSE)</f>
        <v>0.12554155894055841</v>
      </c>
      <c r="H371">
        <v>2</v>
      </c>
      <c r="I371" t="s">
        <v>3</v>
      </c>
      <c r="J371" t="s">
        <v>1552</v>
      </c>
      <c r="K371" t="s">
        <v>1552</v>
      </c>
      <c r="L371" t="s">
        <v>245</v>
      </c>
      <c r="M371" t="s">
        <v>132</v>
      </c>
      <c r="N371">
        <v>16</v>
      </c>
      <c r="O371">
        <v>0</v>
      </c>
      <c r="P371">
        <v>5.6249999999999996E-4</v>
      </c>
      <c r="Q371">
        <v>3.0000000000000001E-3</v>
      </c>
      <c r="R371">
        <v>16</v>
      </c>
      <c r="S371">
        <v>0</v>
      </c>
      <c r="T371">
        <v>5.6249999999999996E-4</v>
      </c>
      <c r="U371">
        <v>3.0000000000000001E-3</v>
      </c>
      <c r="V371" s="1" t="str">
        <f t="shared" si="34"/>
        <v>AFF-HTT-R1-P2-0H_I18_1_2020y09m07d_11h19m.tif</v>
      </c>
      <c r="W371" s="1" t="str">
        <f t="shared" si="35"/>
        <v>AFF-HTT-R2-P2-0H_I18_1_2020y09m07d_11h19m.tif</v>
      </c>
      <c r="X371" t="str">
        <f t="shared" si="30"/>
        <v>C:\Users\arpit.tandon\Desktop\Images AFFFs\RUN1 HTT\Plate 2 - 0hour\AFF-HTT-R1-P2-0H_I18_1_2020y09m07d_11h19m.tif</v>
      </c>
      <c r="Y371" t="str">
        <f t="shared" si="31"/>
        <v>C:\Users\arpit.tandon\Desktop\Images AFFFs\RUN2 HTT\Plate 2 - 0hour\AFF-HTT-R2-P2-0H_I18_1_2020y09m07d_11h19m.tif</v>
      </c>
    </row>
    <row r="372" spans="1:25" x14ac:dyDescent="0.45">
      <c r="A372" t="s">
        <v>673</v>
      </c>
      <c r="B372" s="2" t="str">
        <f t="shared" si="32"/>
        <v>run1</v>
      </c>
      <c r="C372" s="2" t="str">
        <f t="shared" si="33"/>
        <v>run2</v>
      </c>
      <c r="D372" t="s">
        <v>266</v>
      </c>
      <c r="E372" s="10">
        <v>3.972834143688557E-2</v>
      </c>
      <c r="F372" s="1">
        <v>1.8436731410615489E-6</v>
      </c>
      <c r="G372" s="10">
        <f>VLOOKUP(A372,'[1]NTP Metadata'!$A$2:$U$2501,10,FALSE)</f>
        <v>3.972834143688557E-2</v>
      </c>
      <c r="H372">
        <v>1</v>
      </c>
      <c r="I372" t="s">
        <v>3</v>
      </c>
      <c r="J372" t="s">
        <v>1552</v>
      </c>
      <c r="K372" t="s">
        <v>1552</v>
      </c>
      <c r="L372" t="s">
        <v>245</v>
      </c>
      <c r="M372" t="s">
        <v>133</v>
      </c>
      <c r="N372">
        <v>16</v>
      </c>
      <c r="O372">
        <v>0</v>
      </c>
      <c r="P372">
        <v>0</v>
      </c>
      <c r="Q372">
        <v>0</v>
      </c>
      <c r="R372">
        <v>16</v>
      </c>
      <c r="S372">
        <v>0</v>
      </c>
      <c r="T372">
        <v>0</v>
      </c>
      <c r="U372">
        <v>0</v>
      </c>
      <c r="V372" s="1" t="str">
        <f t="shared" si="34"/>
        <v>AFF-HTT-R1-P2-0H_I19_1_2020y09m07d_11h19m.tif</v>
      </c>
      <c r="W372" s="1" t="str">
        <f t="shared" si="35"/>
        <v>AFF-HTT-R2-P2-0H_I19_1_2020y09m07d_11h19m.tif</v>
      </c>
      <c r="X372" t="str">
        <f t="shared" ref="X372:X435" si="36">_xlfn.CONCAT("C:\Users\arpit.tandon\Desktop\Images AFFFs\","RUN1 HTT\Plate 2 - 0hour\",V372)</f>
        <v>C:\Users\arpit.tandon\Desktop\Images AFFFs\RUN1 HTT\Plate 2 - 0hour\AFF-HTT-R1-P2-0H_I19_1_2020y09m07d_11h19m.tif</v>
      </c>
      <c r="Y372" t="str">
        <f t="shared" ref="Y372:Y435" si="37">_xlfn.CONCAT("C:\Users\arpit.tandon\Desktop\Images AFFFs\","RUN2 HTT\Plate 2 - 0hour\",W372)</f>
        <v>C:\Users\arpit.tandon\Desktop\Images AFFFs\RUN2 HTT\Plate 2 - 0hour\AFF-HTT-R2-P2-0H_I19_1_2020y09m07d_11h19m.tif</v>
      </c>
    </row>
    <row r="373" spans="1:25" x14ac:dyDescent="0.45">
      <c r="A373" t="s">
        <v>674</v>
      </c>
      <c r="B373" s="2" t="str">
        <f t="shared" si="32"/>
        <v>run1</v>
      </c>
      <c r="C373" s="2" t="str">
        <f t="shared" si="33"/>
        <v>run2</v>
      </c>
      <c r="D373" t="s">
        <v>266</v>
      </c>
      <c r="E373" s="10">
        <v>3.972834143688557E-2</v>
      </c>
      <c r="F373" s="1">
        <v>1.8436731410615489E-6</v>
      </c>
      <c r="G373" s="10">
        <f>VLOOKUP(A373,'[1]NTP Metadata'!$A$2:$U$2501,10,FALSE)</f>
        <v>3.972834143688557E-2</v>
      </c>
      <c r="H373">
        <v>2</v>
      </c>
      <c r="I373" t="s">
        <v>3</v>
      </c>
      <c r="J373" t="s">
        <v>1552</v>
      </c>
      <c r="K373" t="s">
        <v>1552</v>
      </c>
      <c r="L373" t="s">
        <v>245</v>
      </c>
      <c r="M373" t="s">
        <v>134</v>
      </c>
      <c r="N373">
        <v>16</v>
      </c>
      <c r="O373">
        <v>0</v>
      </c>
      <c r="P373">
        <v>4.3750000000000001E-4</v>
      </c>
      <c r="Q373">
        <v>4.0000000000000001E-3</v>
      </c>
      <c r="R373">
        <v>16</v>
      </c>
      <c r="S373">
        <v>0</v>
      </c>
      <c r="T373">
        <v>4.3750000000000001E-4</v>
      </c>
      <c r="U373">
        <v>4.0000000000000001E-3</v>
      </c>
      <c r="V373" s="1" t="str">
        <f t="shared" si="34"/>
        <v>AFF-HTT-R1-P2-0H_I20_1_2020y09m07d_11h19m.tif</v>
      </c>
      <c r="W373" s="1" t="str">
        <f t="shared" si="35"/>
        <v>AFF-HTT-R2-P2-0H_I20_1_2020y09m07d_11h19m.tif</v>
      </c>
      <c r="X373" t="str">
        <f t="shared" si="36"/>
        <v>C:\Users\arpit.tandon\Desktop\Images AFFFs\RUN1 HTT\Plate 2 - 0hour\AFF-HTT-R1-P2-0H_I20_1_2020y09m07d_11h19m.tif</v>
      </c>
      <c r="Y373" t="str">
        <f t="shared" si="37"/>
        <v>C:\Users\arpit.tandon\Desktop\Images AFFFs\RUN2 HTT\Plate 2 - 0hour\AFF-HTT-R2-P2-0H_I20_1_2020y09m07d_11h19m.tif</v>
      </c>
    </row>
    <row r="374" spans="1:25" x14ac:dyDescent="0.45">
      <c r="A374" t="s">
        <v>675</v>
      </c>
      <c r="B374" s="2" t="str">
        <f t="shared" si="32"/>
        <v>run1</v>
      </c>
      <c r="C374" s="2" t="str">
        <f t="shared" si="33"/>
        <v>run2</v>
      </c>
      <c r="D374" t="s">
        <v>266</v>
      </c>
      <c r="E374" s="10">
        <v>1.2572259948381509E-2</v>
      </c>
      <c r="F374" s="1">
        <v>5.8344086742454065E-7</v>
      </c>
      <c r="G374" s="10">
        <f>VLOOKUP(A374,'[1]NTP Metadata'!$A$2:$U$2501,10,FALSE)</f>
        <v>1.2572259948381509E-2</v>
      </c>
      <c r="H374">
        <v>1</v>
      </c>
      <c r="I374" t="s">
        <v>3</v>
      </c>
      <c r="J374" t="s">
        <v>1552</v>
      </c>
      <c r="K374" t="s">
        <v>1552</v>
      </c>
      <c r="L374" t="s">
        <v>245</v>
      </c>
      <c r="M374" t="s">
        <v>135</v>
      </c>
      <c r="N374">
        <v>16</v>
      </c>
      <c r="O374">
        <v>0</v>
      </c>
      <c r="P374">
        <v>6.2500000000000001E-5</v>
      </c>
      <c r="Q374">
        <v>1E-3</v>
      </c>
      <c r="R374">
        <v>16</v>
      </c>
      <c r="S374">
        <v>0</v>
      </c>
      <c r="T374">
        <v>6.2500000000000001E-5</v>
      </c>
      <c r="U374">
        <v>1E-3</v>
      </c>
      <c r="V374" s="1" t="str">
        <f t="shared" si="34"/>
        <v>AFF-HTT-R1-P2-0H_I21_1_2020y09m07d_11h19m.tif</v>
      </c>
      <c r="W374" s="1" t="str">
        <f t="shared" si="35"/>
        <v>AFF-HTT-R2-P2-0H_I21_1_2020y09m07d_11h19m.tif</v>
      </c>
      <c r="X374" t="str">
        <f t="shared" si="36"/>
        <v>C:\Users\arpit.tandon\Desktop\Images AFFFs\RUN1 HTT\Plate 2 - 0hour\AFF-HTT-R1-P2-0H_I21_1_2020y09m07d_11h19m.tif</v>
      </c>
      <c r="Y374" t="str">
        <f t="shared" si="37"/>
        <v>C:\Users\arpit.tandon\Desktop\Images AFFFs\RUN2 HTT\Plate 2 - 0hour\AFF-HTT-R2-P2-0H_I21_1_2020y09m07d_11h19m.tif</v>
      </c>
    </row>
    <row r="375" spans="1:25" x14ac:dyDescent="0.45">
      <c r="A375" t="s">
        <v>676</v>
      </c>
      <c r="B375" s="2" t="str">
        <f t="shared" si="32"/>
        <v>run1</v>
      </c>
      <c r="C375" s="2" t="str">
        <f t="shared" si="33"/>
        <v>run2</v>
      </c>
      <c r="D375" t="s">
        <v>266</v>
      </c>
      <c r="E375" s="10">
        <v>1.2572259948381509E-2</v>
      </c>
      <c r="F375" s="1">
        <v>5.8344086742454065E-7</v>
      </c>
      <c r="G375" s="10">
        <f>VLOOKUP(A375,'[1]NTP Metadata'!$A$2:$U$2501,10,FALSE)</f>
        <v>1.2572259948381509E-2</v>
      </c>
      <c r="H375">
        <v>2</v>
      </c>
      <c r="I375" t="s">
        <v>3</v>
      </c>
      <c r="J375" t="s">
        <v>1552</v>
      </c>
      <c r="K375" t="s">
        <v>1552</v>
      </c>
      <c r="L375" t="s">
        <v>245</v>
      </c>
      <c r="M375" t="s">
        <v>136</v>
      </c>
      <c r="N375">
        <v>16</v>
      </c>
      <c r="O375">
        <v>0</v>
      </c>
      <c r="P375">
        <v>3.7500000000000001E-4</v>
      </c>
      <c r="Q375">
        <v>4.0000000000000001E-3</v>
      </c>
      <c r="R375">
        <v>16</v>
      </c>
      <c r="S375">
        <v>0</v>
      </c>
      <c r="T375">
        <v>3.7500000000000001E-4</v>
      </c>
      <c r="U375">
        <v>4.0000000000000001E-3</v>
      </c>
      <c r="V375" s="1" t="str">
        <f t="shared" si="34"/>
        <v>AFF-HTT-R1-P2-0H_I22_1_2020y09m07d_11h19m.tif</v>
      </c>
      <c r="W375" s="1" t="str">
        <f t="shared" si="35"/>
        <v>AFF-HTT-R2-P2-0H_I22_1_2020y09m07d_11h19m.tif</v>
      </c>
      <c r="X375" t="str">
        <f t="shared" si="36"/>
        <v>C:\Users\arpit.tandon\Desktop\Images AFFFs\RUN1 HTT\Plate 2 - 0hour\AFF-HTT-R1-P2-0H_I22_1_2020y09m07d_11h19m.tif</v>
      </c>
      <c r="Y375" t="str">
        <f t="shared" si="37"/>
        <v>C:\Users\arpit.tandon\Desktop\Images AFFFs\RUN2 HTT\Plate 2 - 0hour\AFF-HTT-R2-P2-0H_I22_1_2020y09m07d_11h19m.tif</v>
      </c>
    </row>
    <row r="376" spans="1:25" x14ac:dyDescent="0.45">
      <c r="A376" t="s">
        <v>677</v>
      </c>
      <c r="B376" s="2" t="str">
        <f t="shared" si="32"/>
        <v>run1</v>
      </c>
      <c r="C376" s="2" t="str">
        <f t="shared" si="33"/>
        <v>run2</v>
      </c>
      <c r="D376" t="s">
        <v>266</v>
      </c>
      <c r="E376" s="10">
        <v>125</v>
      </c>
      <c r="F376" s="1">
        <v>5.8008750000000005E-3</v>
      </c>
      <c r="G376" s="10">
        <f>VLOOKUP(A376,'[1]NTP Metadata'!$A$2:$U$2501,10,FALSE)</f>
        <v>125</v>
      </c>
      <c r="H376">
        <v>1</v>
      </c>
      <c r="I376" t="s">
        <v>3</v>
      </c>
      <c r="J376" t="s">
        <v>1552</v>
      </c>
      <c r="K376" t="s">
        <v>1552</v>
      </c>
      <c r="L376" t="s">
        <v>245</v>
      </c>
      <c r="M376" t="s">
        <v>137</v>
      </c>
      <c r="N376">
        <v>16</v>
      </c>
      <c r="O376">
        <v>0</v>
      </c>
      <c r="P376">
        <v>0</v>
      </c>
      <c r="Q376">
        <v>0</v>
      </c>
      <c r="R376">
        <v>16</v>
      </c>
      <c r="S376">
        <v>0</v>
      </c>
      <c r="T376">
        <v>0</v>
      </c>
      <c r="U376">
        <v>0</v>
      </c>
      <c r="V376" s="1" t="str">
        <f t="shared" si="34"/>
        <v>AFF-HTT-R1-P2-0H_I3_1_2020y09m07d_11h19m.tif</v>
      </c>
      <c r="W376" s="1" t="str">
        <f t="shared" si="35"/>
        <v>AFF-HTT-R2-P2-0H_I3_1_2020y09m07d_11h19m.tif</v>
      </c>
      <c r="X376" t="str">
        <f t="shared" si="36"/>
        <v>C:\Users\arpit.tandon\Desktop\Images AFFFs\RUN1 HTT\Plate 2 - 0hour\AFF-HTT-R1-P2-0H_I3_1_2020y09m07d_11h19m.tif</v>
      </c>
      <c r="Y376" t="str">
        <f t="shared" si="37"/>
        <v>C:\Users\arpit.tandon\Desktop\Images AFFFs\RUN2 HTT\Plate 2 - 0hour\AFF-HTT-R2-P2-0H_I3_1_2020y09m07d_11h19m.tif</v>
      </c>
    </row>
    <row r="377" spans="1:25" x14ac:dyDescent="0.45">
      <c r="A377" t="s">
        <v>678</v>
      </c>
      <c r="B377" s="2" t="str">
        <f t="shared" si="32"/>
        <v>run1</v>
      </c>
      <c r="C377" s="2" t="str">
        <f t="shared" si="33"/>
        <v>run2</v>
      </c>
      <c r="D377" t="s">
        <v>266</v>
      </c>
      <c r="E377" s="10">
        <v>125</v>
      </c>
      <c r="F377" s="1">
        <v>5.8008750000000005E-3</v>
      </c>
      <c r="G377" s="10">
        <f>VLOOKUP(A377,'[1]NTP Metadata'!$A$2:$U$2501,10,FALSE)</f>
        <v>125</v>
      </c>
      <c r="H377">
        <v>2</v>
      </c>
      <c r="I377" t="s">
        <v>3</v>
      </c>
      <c r="J377" t="s">
        <v>1552</v>
      </c>
      <c r="K377" t="s">
        <v>1552</v>
      </c>
      <c r="L377" t="s">
        <v>245</v>
      </c>
      <c r="M377" t="s">
        <v>138</v>
      </c>
      <c r="N377">
        <v>16</v>
      </c>
      <c r="O377">
        <v>0</v>
      </c>
      <c r="P377">
        <v>4.3750000000000001E-4</v>
      </c>
      <c r="Q377">
        <v>4.0000000000000001E-3</v>
      </c>
      <c r="R377">
        <v>16</v>
      </c>
      <c r="S377">
        <v>0</v>
      </c>
      <c r="T377">
        <v>4.3750000000000001E-4</v>
      </c>
      <c r="U377">
        <v>4.0000000000000001E-3</v>
      </c>
      <c r="V377" s="1" t="str">
        <f t="shared" si="34"/>
        <v>AFF-HTT-R1-P2-0H_I4_1_2020y09m07d_11h19m.tif</v>
      </c>
      <c r="W377" s="1" t="str">
        <f t="shared" si="35"/>
        <v>AFF-HTT-R2-P2-0H_I4_1_2020y09m07d_11h19m.tif</v>
      </c>
      <c r="X377" t="str">
        <f t="shared" si="36"/>
        <v>C:\Users\arpit.tandon\Desktop\Images AFFFs\RUN1 HTT\Plate 2 - 0hour\AFF-HTT-R1-P2-0H_I4_1_2020y09m07d_11h19m.tif</v>
      </c>
      <c r="Y377" t="str">
        <f t="shared" si="37"/>
        <v>C:\Users\arpit.tandon\Desktop\Images AFFFs\RUN2 HTT\Plate 2 - 0hour\AFF-HTT-R2-P2-0H_I4_1_2020y09m07d_11h19m.tif</v>
      </c>
    </row>
    <row r="378" spans="1:25" x14ac:dyDescent="0.45">
      <c r="A378" t="s">
        <v>679</v>
      </c>
      <c r="B378" s="2" t="str">
        <f t="shared" si="32"/>
        <v>run1</v>
      </c>
      <c r="C378" s="2" t="str">
        <f t="shared" si="33"/>
        <v>run2</v>
      </c>
      <c r="D378" t="s">
        <v>266</v>
      </c>
      <c r="E378" s="10">
        <v>39.556962025316452</v>
      </c>
      <c r="F378" s="1">
        <v>1.8357199367088606E-3</v>
      </c>
      <c r="G378" s="10">
        <f>VLOOKUP(A378,'[1]NTP Metadata'!$A$2:$U$2501,10,FALSE)</f>
        <v>39.556962025316452</v>
      </c>
      <c r="H378">
        <v>1</v>
      </c>
      <c r="I378" t="s">
        <v>3</v>
      </c>
      <c r="J378" t="s">
        <v>1552</v>
      </c>
      <c r="K378" t="s">
        <v>1552</v>
      </c>
      <c r="L378" t="s">
        <v>245</v>
      </c>
      <c r="M378" t="s">
        <v>139</v>
      </c>
      <c r="N378">
        <v>16</v>
      </c>
      <c r="O378">
        <v>0</v>
      </c>
      <c r="P378">
        <v>0</v>
      </c>
      <c r="Q378">
        <v>0</v>
      </c>
      <c r="R378">
        <v>16</v>
      </c>
      <c r="S378">
        <v>0</v>
      </c>
      <c r="T378">
        <v>0</v>
      </c>
      <c r="U378">
        <v>0</v>
      </c>
      <c r="V378" s="1" t="str">
        <f t="shared" si="34"/>
        <v>AFF-HTT-R1-P2-0H_I5_1_2020y09m07d_11h19m.tif</v>
      </c>
      <c r="W378" s="1" t="str">
        <f t="shared" si="35"/>
        <v>AFF-HTT-R2-P2-0H_I5_1_2020y09m07d_11h19m.tif</v>
      </c>
      <c r="X378" t="str">
        <f t="shared" si="36"/>
        <v>C:\Users\arpit.tandon\Desktop\Images AFFFs\RUN1 HTT\Plate 2 - 0hour\AFF-HTT-R1-P2-0H_I5_1_2020y09m07d_11h19m.tif</v>
      </c>
      <c r="Y378" t="str">
        <f t="shared" si="37"/>
        <v>C:\Users\arpit.tandon\Desktop\Images AFFFs\RUN2 HTT\Plate 2 - 0hour\AFF-HTT-R2-P2-0H_I5_1_2020y09m07d_11h19m.tif</v>
      </c>
    </row>
    <row r="379" spans="1:25" x14ac:dyDescent="0.45">
      <c r="A379" t="s">
        <v>680</v>
      </c>
      <c r="B379" s="2" t="str">
        <f t="shared" si="32"/>
        <v>run1</v>
      </c>
      <c r="C379" s="2" t="str">
        <f t="shared" si="33"/>
        <v>run2</v>
      </c>
      <c r="D379" t="s">
        <v>266</v>
      </c>
      <c r="E379" s="10">
        <v>39.556962025316452</v>
      </c>
      <c r="F379" s="1">
        <v>1.8357199367088606E-3</v>
      </c>
      <c r="G379" s="10">
        <f>VLOOKUP(A379,'[1]NTP Metadata'!$A$2:$U$2501,10,FALSE)</f>
        <v>39.556962025316452</v>
      </c>
      <c r="H379">
        <v>2</v>
      </c>
      <c r="I379" t="s">
        <v>3</v>
      </c>
      <c r="J379" t="s">
        <v>1552</v>
      </c>
      <c r="K379" t="s">
        <v>1552</v>
      </c>
      <c r="L379" t="s">
        <v>245</v>
      </c>
      <c r="M379" t="s">
        <v>140</v>
      </c>
      <c r="N379">
        <v>16</v>
      </c>
      <c r="O379">
        <v>0</v>
      </c>
      <c r="P379">
        <v>1.25E-4</v>
      </c>
      <c r="Q379">
        <v>1E-3</v>
      </c>
      <c r="R379">
        <v>16</v>
      </c>
      <c r="S379">
        <v>0</v>
      </c>
      <c r="T379">
        <v>1.25E-4</v>
      </c>
      <c r="U379">
        <v>1E-3</v>
      </c>
      <c r="V379" s="1" t="str">
        <f t="shared" si="34"/>
        <v>AFF-HTT-R1-P2-0H_I6_1_2020y09m07d_11h19m.tif</v>
      </c>
      <c r="W379" s="1" t="str">
        <f t="shared" si="35"/>
        <v>AFF-HTT-R2-P2-0H_I6_1_2020y09m07d_11h19m.tif</v>
      </c>
      <c r="X379" t="str">
        <f t="shared" si="36"/>
        <v>C:\Users\arpit.tandon\Desktop\Images AFFFs\RUN1 HTT\Plate 2 - 0hour\AFF-HTT-R1-P2-0H_I6_1_2020y09m07d_11h19m.tif</v>
      </c>
      <c r="Y379" t="str">
        <f t="shared" si="37"/>
        <v>C:\Users\arpit.tandon\Desktop\Images AFFFs\RUN2 HTT\Plate 2 - 0hour\AFF-HTT-R2-P2-0H_I6_1_2020y09m07d_11h19m.tif</v>
      </c>
    </row>
    <row r="380" spans="1:25" x14ac:dyDescent="0.45">
      <c r="A380" t="s">
        <v>681</v>
      </c>
      <c r="B380" s="2" t="str">
        <f t="shared" si="32"/>
        <v>run1</v>
      </c>
      <c r="C380" s="2" t="str">
        <f t="shared" si="33"/>
        <v>run2</v>
      </c>
      <c r="D380" t="s">
        <v>266</v>
      </c>
      <c r="E380" s="10">
        <v>12.518025957378624</v>
      </c>
      <c r="F380" s="1">
        <v>5.8092403060406976E-4</v>
      </c>
      <c r="G380" s="10">
        <f>VLOOKUP(A380,'[1]NTP Metadata'!$A$2:$U$2501,10,FALSE)</f>
        <v>12.518025957378624</v>
      </c>
      <c r="H380">
        <v>1</v>
      </c>
      <c r="I380" t="s">
        <v>3</v>
      </c>
      <c r="J380" t="s">
        <v>1552</v>
      </c>
      <c r="K380" t="s">
        <v>1552</v>
      </c>
      <c r="L380" t="s">
        <v>245</v>
      </c>
      <c r="M380" t="s">
        <v>141</v>
      </c>
      <c r="N380">
        <v>16</v>
      </c>
      <c r="O380">
        <v>0</v>
      </c>
      <c r="P380">
        <v>0</v>
      </c>
      <c r="Q380">
        <v>0</v>
      </c>
      <c r="R380">
        <v>16</v>
      </c>
      <c r="S380">
        <v>0</v>
      </c>
      <c r="T380">
        <v>0</v>
      </c>
      <c r="U380">
        <v>0</v>
      </c>
      <c r="V380" s="1" t="str">
        <f t="shared" si="34"/>
        <v>AFF-HTT-R1-P2-0H_I7_1_2020y09m07d_11h19m.tif</v>
      </c>
      <c r="W380" s="1" t="str">
        <f t="shared" si="35"/>
        <v>AFF-HTT-R2-P2-0H_I7_1_2020y09m07d_11h19m.tif</v>
      </c>
      <c r="X380" t="str">
        <f t="shared" si="36"/>
        <v>C:\Users\arpit.tandon\Desktop\Images AFFFs\RUN1 HTT\Plate 2 - 0hour\AFF-HTT-R1-P2-0H_I7_1_2020y09m07d_11h19m.tif</v>
      </c>
      <c r="Y380" t="str">
        <f t="shared" si="37"/>
        <v>C:\Users\arpit.tandon\Desktop\Images AFFFs\RUN2 HTT\Plate 2 - 0hour\AFF-HTT-R2-P2-0H_I7_1_2020y09m07d_11h19m.tif</v>
      </c>
    </row>
    <row r="381" spans="1:25" x14ac:dyDescent="0.45">
      <c r="A381" t="s">
        <v>682</v>
      </c>
      <c r="B381" s="2" t="str">
        <f t="shared" si="32"/>
        <v>run1</v>
      </c>
      <c r="C381" s="2" t="str">
        <f t="shared" si="33"/>
        <v>run2</v>
      </c>
      <c r="D381" t="s">
        <v>266</v>
      </c>
      <c r="E381" s="10">
        <v>12.518025957378624</v>
      </c>
      <c r="F381" s="1">
        <v>5.8092403060406976E-4</v>
      </c>
      <c r="G381" s="10">
        <f>VLOOKUP(A381,'[1]NTP Metadata'!$A$2:$U$2501,10,FALSE)</f>
        <v>12.518025957378624</v>
      </c>
      <c r="H381">
        <v>2</v>
      </c>
      <c r="I381" t="s">
        <v>3</v>
      </c>
      <c r="J381" t="s">
        <v>1552</v>
      </c>
      <c r="K381" t="s">
        <v>1552</v>
      </c>
      <c r="L381" t="s">
        <v>245</v>
      </c>
      <c r="M381" t="s">
        <v>142</v>
      </c>
      <c r="N381">
        <v>16</v>
      </c>
      <c r="O381">
        <v>0</v>
      </c>
      <c r="P381">
        <v>5.0000000000000001E-4</v>
      </c>
      <c r="Q381">
        <v>6.0000000000000001E-3</v>
      </c>
      <c r="R381">
        <v>16</v>
      </c>
      <c r="S381">
        <v>0</v>
      </c>
      <c r="T381">
        <v>5.0000000000000001E-4</v>
      </c>
      <c r="U381">
        <v>6.0000000000000001E-3</v>
      </c>
      <c r="V381" s="1" t="str">
        <f t="shared" si="34"/>
        <v>AFF-HTT-R1-P2-0H_I8_1_2020y09m07d_11h19m.tif</v>
      </c>
      <c r="W381" s="1" t="str">
        <f t="shared" si="35"/>
        <v>AFF-HTT-R2-P2-0H_I8_1_2020y09m07d_11h19m.tif</v>
      </c>
      <c r="X381" t="str">
        <f t="shared" si="36"/>
        <v>C:\Users\arpit.tandon\Desktop\Images AFFFs\RUN1 HTT\Plate 2 - 0hour\AFF-HTT-R1-P2-0H_I8_1_2020y09m07d_11h19m.tif</v>
      </c>
      <c r="Y381" t="str">
        <f t="shared" si="37"/>
        <v>C:\Users\arpit.tandon\Desktop\Images AFFFs\RUN2 HTT\Plate 2 - 0hour\AFF-HTT-R2-P2-0H_I8_1_2020y09m07d_11h19m.tif</v>
      </c>
    </row>
    <row r="382" spans="1:25" x14ac:dyDescent="0.45">
      <c r="A382" t="s">
        <v>683</v>
      </c>
      <c r="B382" s="2" t="str">
        <f t="shared" si="32"/>
        <v>run1</v>
      </c>
      <c r="C382" s="2" t="str">
        <f t="shared" si="33"/>
        <v>run2</v>
      </c>
      <c r="D382" t="s">
        <v>266</v>
      </c>
      <c r="E382" s="10">
        <v>3.9614006194236149</v>
      </c>
      <c r="F382" s="1">
        <v>1.8383671854559173E-4</v>
      </c>
      <c r="G382" s="10">
        <f>VLOOKUP(A382,'[1]NTP Metadata'!$A$2:$U$2501,10,FALSE)</f>
        <v>3.9614006194236149</v>
      </c>
      <c r="H382">
        <v>1</v>
      </c>
      <c r="I382" t="s">
        <v>3</v>
      </c>
      <c r="J382" t="s">
        <v>1552</v>
      </c>
      <c r="K382" t="s">
        <v>1552</v>
      </c>
      <c r="L382" t="s">
        <v>245</v>
      </c>
      <c r="M382" t="s">
        <v>143</v>
      </c>
      <c r="N382">
        <v>16</v>
      </c>
      <c r="O382">
        <v>0</v>
      </c>
      <c r="P382">
        <v>9.3749999999999997E-4</v>
      </c>
      <c r="Q382">
        <v>8.0000000000000002E-3</v>
      </c>
      <c r="R382">
        <v>16</v>
      </c>
      <c r="S382">
        <v>0</v>
      </c>
      <c r="T382">
        <v>9.3749999999999997E-4</v>
      </c>
      <c r="U382">
        <v>8.0000000000000002E-3</v>
      </c>
      <c r="V382" s="1" t="str">
        <f t="shared" si="34"/>
        <v>AFF-HTT-R1-P2-0H_I9_1_2020y09m07d_11h19m.tif</v>
      </c>
      <c r="W382" s="1" t="str">
        <f t="shared" si="35"/>
        <v>AFF-HTT-R2-P2-0H_I9_1_2020y09m07d_11h19m.tif</v>
      </c>
      <c r="X382" t="str">
        <f t="shared" si="36"/>
        <v>C:\Users\arpit.tandon\Desktop\Images AFFFs\RUN1 HTT\Plate 2 - 0hour\AFF-HTT-R1-P2-0H_I9_1_2020y09m07d_11h19m.tif</v>
      </c>
      <c r="Y382" t="str">
        <f t="shared" si="37"/>
        <v>C:\Users\arpit.tandon\Desktop\Images AFFFs\RUN2 HTT\Plate 2 - 0hour\AFF-HTT-R2-P2-0H_I9_1_2020y09m07d_11h19m.tif</v>
      </c>
    </row>
    <row r="383" spans="1:25" x14ac:dyDescent="0.45">
      <c r="A383" t="s">
        <v>684</v>
      </c>
      <c r="B383" s="2" t="str">
        <f t="shared" si="32"/>
        <v>run1</v>
      </c>
      <c r="C383" s="2" t="str">
        <f t="shared" si="33"/>
        <v>run2</v>
      </c>
      <c r="D383" t="s">
        <v>266</v>
      </c>
      <c r="E383" s="10">
        <v>3.9614006194236149</v>
      </c>
      <c r="F383" s="1">
        <v>1.8383671854559173E-4</v>
      </c>
      <c r="G383" s="10">
        <f>VLOOKUP(A383,'[1]NTP Metadata'!$A$2:$U$2501,10,FALSE)</f>
        <v>3.9614006194236149</v>
      </c>
      <c r="H383">
        <v>4</v>
      </c>
      <c r="I383" t="s">
        <v>3</v>
      </c>
      <c r="J383" t="s">
        <v>1552</v>
      </c>
      <c r="K383" t="s">
        <v>1552</v>
      </c>
      <c r="L383" t="s">
        <v>245</v>
      </c>
      <c r="M383" t="s">
        <v>144</v>
      </c>
      <c r="N383">
        <v>16</v>
      </c>
      <c r="O383">
        <v>0</v>
      </c>
      <c r="P383">
        <v>8.7500000000000002E-4</v>
      </c>
      <c r="Q383">
        <v>7.0000000000000001E-3</v>
      </c>
      <c r="R383">
        <v>16</v>
      </c>
      <c r="S383">
        <v>0</v>
      </c>
      <c r="T383">
        <v>8.7500000000000002E-4</v>
      </c>
      <c r="U383">
        <v>7.0000000000000001E-3</v>
      </c>
      <c r="V383" s="1" t="str">
        <f t="shared" si="34"/>
        <v>AFF-HTT-R1-P2-0H_J10_1_2020y09m07d_11h19m.tif</v>
      </c>
      <c r="W383" s="1" t="str">
        <f t="shared" si="35"/>
        <v>AFF-HTT-R2-P2-0H_J10_1_2020y09m07d_11h19m.tif</v>
      </c>
      <c r="X383" t="str">
        <f t="shared" si="36"/>
        <v>C:\Users\arpit.tandon\Desktop\Images AFFFs\RUN1 HTT\Plate 2 - 0hour\AFF-HTT-R1-P2-0H_J10_1_2020y09m07d_11h19m.tif</v>
      </c>
      <c r="Y383" t="str">
        <f t="shared" si="37"/>
        <v>C:\Users\arpit.tandon\Desktop\Images AFFFs\RUN2 HTT\Plate 2 - 0hour\AFF-HTT-R2-P2-0H_J10_1_2020y09m07d_11h19m.tif</v>
      </c>
    </row>
    <row r="384" spans="1:25" x14ac:dyDescent="0.45">
      <c r="A384" t="s">
        <v>685</v>
      </c>
      <c r="B384" s="2" t="str">
        <f t="shared" si="32"/>
        <v>run1</v>
      </c>
      <c r="C384" s="2" t="str">
        <f t="shared" si="33"/>
        <v>run2</v>
      </c>
      <c r="D384" t="s">
        <v>266</v>
      </c>
      <c r="E384" s="10">
        <v>1.2536077909568402</v>
      </c>
      <c r="F384" s="1">
        <v>5.8176176754934087E-5</v>
      </c>
      <c r="G384" s="10">
        <f>VLOOKUP(A384,'[1]NTP Metadata'!$A$2:$U$2501,10,FALSE)</f>
        <v>1.2536077909568402</v>
      </c>
      <c r="H384">
        <v>3</v>
      </c>
      <c r="I384" t="s">
        <v>3</v>
      </c>
      <c r="J384" t="s">
        <v>1552</v>
      </c>
      <c r="K384" t="s">
        <v>1552</v>
      </c>
      <c r="L384" t="s">
        <v>245</v>
      </c>
      <c r="M384" t="s">
        <v>145</v>
      </c>
      <c r="N384">
        <v>16</v>
      </c>
      <c r="O384">
        <v>0</v>
      </c>
      <c r="P384">
        <v>0</v>
      </c>
      <c r="Q384">
        <v>0</v>
      </c>
      <c r="R384">
        <v>16</v>
      </c>
      <c r="S384">
        <v>0</v>
      </c>
      <c r="T384">
        <v>0</v>
      </c>
      <c r="U384">
        <v>0</v>
      </c>
      <c r="V384" s="1" t="str">
        <f t="shared" si="34"/>
        <v>AFF-HTT-R1-P2-0H_J11_1_2020y09m07d_11h19m.tif</v>
      </c>
      <c r="W384" s="1" t="str">
        <f t="shared" si="35"/>
        <v>AFF-HTT-R2-P2-0H_J11_1_2020y09m07d_11h19m.tif</v>
      </c>
      <c r="X384" t="str">
        <f t="shared" si="36"/>
        <v>C:\Users\arpit.tandon\Desktop\Images AFFFs\RUN1 HTT\Plate 2 - 0hour\AFF-HTT-R1-P2-0H_J11_1_2020y09m07d_11h19m.tif</v>
      </c>
      <c r="Y384" t="str">
        <f t="shared" si="37"/>
        <v>C:\Users\arpit.tandon\Desktop\Images AFFFs\RUN2 HTT\Plate 2 - 0hour\AFF-HTT-R2-P2-0H_J11_1_2020y09m07d_11h19m.tif</v>
      </c>
    </row>
    <row r="385" spans="1:25" x14ac:dyDescent="0.45">
      <c r="A385" t="s">
        <v>686</v>
      </c>
      <c r="B385" s="2" t="str">
        <f t="shared" si="32"/>
        <v>run1</v>
      </c>
      <c r="C385" s="2" t="str">
        <f t="shared" si="33"/>
        <v>run2</v>
      </c>
      <c r="D385" t="s">
        <v>266</v>
      </c>
      <c r="E385" s="10">
        <v>1.2536077909568402</v>
      </c>
      <c r="F385" s="1">
        <v>5.8176176754934087E-5</v>
      </c>
      <c r="G385" s="10">
        <f>VLOOKUP(A385,'[1]NTP Metadata'!$A$2:$U$2501,10,FALSE)</f>
        <v>1.2536077909568402</v>
      </c>
      <c r="H385">
        <v>4</v>
      </c>
      <c r="I385" t="s">
        <v>3</v>
      </c>
      <c r="J385" t="s">
        <v>1552</v>
      </c>
      <c r="K385" t="s">
        <v>1552</v>
      </c>
      <c r="L385" t="s">
        <v>245</v>
      </c>
      <c r="M385" t="s">
        <v>146</v>
      </c>
      <c r="N385">
        <v>16</v>
      </c>
      <c r="O385">
        <v>0</v>
      </c>
      <c r="P385">
        <v>2.5000000000000001E-4</v>
      </c>
      <c r="Q385">
        <v>1E-3</v>
      </c>
      <c r="R385">
        <v>16</v>
      </c>
      <c r="S385">
        <v>0</v>
      </c>
      <c r="T385">
        <v>2.5000000000000001E-4</v>
      </c>
      <c r="U385">
        <v>1E-3</v>
      </c>
      <c r="V385" s="1" t="str">
        <f t="shared" si="34"/>
        <v>AFF-HTT-R1-P2-0H_J12_1_2020y09m07d_11h19m.tif</v>
      </c>
      <c r="W385" s="1" t="str">
        <f t="shared" si="35"/>
        <v>AFF-HTT-R2-P2-0H_J12_1_2020y09m07d_11h19m.tif</v>
      </c>
      <c r="X385" t="str">
        <f t="shared" si="36"/>
        <v>C:\Users\arpit.tandon\Desktop\Images AFFFs\RUN1 HTT\Plate 2 - 0hour\AFF-HTT-R1-P2-0H_J12_1_2020y09m07d_11h19m.tif</v>
      </c>
      <c r="Y385" t="str">
        <f t="shared" si="37"/>
        <v>C:\Users\arpit.tandon\Desktop\Images AFFFs\RUN2 HTT\Plate 2 - 0hour\AFF-HTT-R2-P2-0H_J12_1_2020y09m07d_11h19m.tif</v>
      </c>
    </row>
    <row r="386" spans="1:25" x14ac:dyDescent="0.45">
      <c r="A386" t="s">
        <v>687</v>
      </c>
      <c r="B386" s="2" t="str">
        <f t="shared" si="32"/>
        <v>run1</v>
      </c>
      <c r="C386" s="2" t="str">
        <f t="shared" si="33"/>
        <v>run2</v>
      </c>
      <c r="D386" t="s">
        <v>267</v>
      </c>
      <c r="E386" s="10">
        <v>0</v>
      </c>
      <c r="F386" s="10">
        <v>0</v>
      </c>
      <c r="G386" s="10">
        <f>VLOOKUP(A386,'[1]NTP Metadata'!$A$2:$U$2501,10,FALSE)</f>
        <v>0</v>
      </c>
      <c r="H386">
        <v>3</v>
      </c>
      <c r="I386" t="s">
        <v>3</v>
      </c>
      <c r="J386" t="s">
        <v>1552</v>
      </c>
      <c r="K386" t="s">
        <v>1552</v>
      </c>
      <c r="L386" t="s">
        <v>245</v>
      </c>
      <c r="M386" t="s">
        <v>147</v>
      </c>
      <c r="N386">
        <v>16</v>
      </c>
      <c r="O386">
        <v>0</v>
      </c>
      <c r="P386">
        <v>2.5000000000000001E-4</v>
      </c>
      <c r="Q386">
        <v>3.0000000000000001E-3</v>
      </c>
      <c r="R386">
        <v>16</v>
      </c>
      <c r="S386">
        <v>0</v>
      </c>
      <c r="T386">
        <v>2.5000000000000001E-4</v>
      </c>
      <c r="U386">
        <v>3.0000000000000001E-3</v>
      </c>
      <c r="V386" s="1" t="str">
        <f t="shared" si="34"/>
        <v>AFF-HTT-R1-P2-0H_J13_1_2020y09m07d_11h19m.tif</v>
      </c>
      <c r="W386" s="1" t="str">
        <f t="shared" si="35"/>
        <v>AFF-HTT-R2-P2-0H_J13_1_2020y09m07d_11h19m.tif</v>
      </c>
      <c r="X386" t="str">
        <f t="shared" si="36"/>
        <v>C:\Users\arpit.tandon\Desktop\Images AFFFs\RUN1 HTT\Plate 2 - 0hour\AFF-HTT-R1-P2-0H_J13_1_2020y09m07d_11h19m.tif</v>
      </c>
      <c r="Y386" t="str">
        <f t="shared" si="37"/>
        <v>C:\Users\arpit.tandon\Desktop\Images AFFFs\RUN2 HTT\Plate 2 - 0hour\AFF-HTT-R2-P2-0H_J13_1_2020y09m07d_11h19m.tif</v>
      </c>
    </row>
    <row r="387" spans="1:25" x14ac:dyDescent="0.45">
      <c r="A387" t="s">
        <v>688</v>
      </c>
      <c r="B387" s="2" t="str">
        <f t="shared" ref="B387:B450" si="38">HYPERLINK(X387,"run1")</f>
        <v>run1</v>
      </c>
      <c r="C387" s="2" t="str">
        <f t="shared" ref="C387:C450" si="39">HYPERLINK(Y387,"run2")</f>
        <v>run2</v>
      </c>
      <c r="D387" t="s">
        <v>267</v>
      </c>
      <c r="E387" s="10">
        <v>0</v>
      </c>
      <c r="F387" s="10">
        <v>0</v>
      </c>
      <c r="G387" s="10">
        <f>VLOOKUP(A387,'[1]NTP Metadata'!$A$2:$U$2501,10,FALSE)</f>
        <v>0</v>
      </c>
      <c r="H387">
        <v>4</v>
      </c>
      <c r="I387" t="s">
        <v>3</v>
      </c>
      <c r="J387" t="s">
        <v>1552</v>
      </c>
      <c r="K387" t="s">
        <v>1552</v>
      </c>
      <c r="L387" t="s">
        <v>245</v>
      </c>
      <c r="M387" t="s">
        <v>148</v>
      </c>
      <c r="N387">
        <v>16</v>
      </c>
      <c r="O387">
        <v>0</v>
      </c>
      <c r="P387">
        <v>1.875E-4</v>
      </c>
      <c r="Q387">
        <v>1E-3</v>
      </c>
      <c r="R387">
        <v>16</v>
      </c>
      <c r="S387">
        <v>0</v>
      </c>
      <c r="T387">
        <v>1.875E-4</v>
      </c>
      <c r="U387">
        <v>1E-3</v>
      </c>
      <c r="V387" s="1" t="str">
        <f t="shared" ref="V387:V450" si="40">_xlfn.CONCAT("AFF-HTT-R1-",  L387, "-0H_",  M387, "_1_", J387,".tif")</f>
        <v>AFF-HTT-R1-P2-0H_J14_1_2020y09m07d_11h19m.tif</v>
      </c>
      <c r="W387" s="1" t="str">
        <f t="shared" ref="W387:W450" si="41">_xlfn.CONCAT("AFF-HTT-R2-",  L387, "-0H_",  M387, "_1_", K387,".tif")</f>
        <v>AFF-HTT-R2-P2-0H_J14_1_2020y09m07d_11h19m.tif</v>
      </c>
      <c r="X387" t="str">
        <f t="shared" si="36"/>
        <v>C:\Users\arpit.tandon\Desktop\Images AFFFs\RUN1 HTT\Plate 2 - 0hour\AFF-HTT-R1-P2-0H_J14_1_2020y09m07d_11h19m.tif</v>
      </c>
      <c r="Y387" t="str">
        <f t="shared" si="37"/>
        <v>C:\Users\arpit.tandon\Desktop\Images AFFFs\RUN2 HTT\Plate 2 - 0hour\AFF-HTT-R2-P2-0H_J14_1_2020y09m07d_11h19m.tif</v>
      </c>
    </row>
    <row r="388" spans="1:25" x14ac:dyDescent="0.45">
      <c r="A388" t="s">
        <v>689</v>
      </c>
      <c r="B388" s="2" t="str">
        <f t="shared" si="38"/>
        <v>run1</v>
      </c>
      <c r="C388" s="2" t="str">
        <f t="shared" si="39"/>
        <v>run2</v>
      </c>
      <c r="D388" t="s">
        <v>266</v>
      </c>
      <c r="E388" s="10">
        <v>0.3967113262521646</v>
      </c>
      <c r="F388" s="1">
        <v>1.8410182517384207E-5</v>
      </c>
      <c r="G388" s="10">
        <f>VLOOKUP(A388,'[1]NTP Metadata'!$A$2:$U$2501,10,FALSE)</f>
        <v>0.3967113262521646</v>
      </c>
      <c r="H388">
        <v>3</v>
      </c>
      <c r="I388" t="s">
        <v>3</v>
      </c>
      <c r="J388" t="s">
        <v>1552</v>
      </c>
      <c r="K388" t="s">
        <v>1552</v>
      </c>
      <c r="L388" t="s">
        <v>245</v>
      </c>
      <c r="M388" t="s">
        <v>149</v>
      </c>
      <c r="N388">
        <v>16</v>
      </c>
      <c r="O388">
        <v>0</v>
      </c>
      <c r="P388">
        <v>1.25E-4</v>
      </c>
      <c r="Q388">
        <v>1E-3</v>
      </c>
      <c r="R388">
        <v>16</v>
      </c>
      <c r="S388">
        <v>0</v>
      </c>
      <c r="T388">
        <v>1.25E-4</v>
      </c>
      <c r="U388">
        <v>1E-3</v>
      </c>
      <c r="V388" s="1" t="str">
        <f t="shared" si="40"/>
        <v>AFF-HTT-R1-P2-0H_J15_1_2020y09m07d_11h19m.tif</v>
      </c>
      <c r="W388" s="1" t="str">
        <f t="shared" si="41"/>
        <v>AFF-HTT-R2-P2-0H_J15_1_2020y09m07d_11h19m.tif</v>
      </c>
      <c r="X388" t="str">
        <f t="shared" si="36"/>
        <v>C:\Users\arpit.tandon\Desktop\Images AFFFs\RUN1 HTT\Plate 2 - 0hour\AFF-HTT-R1-P2-0H_J15_1_2020y09m07d_11h19m.tif</v>
      </c>
      <c r="Y388" t="str">
        <f t="shared" si="37"/>
        <v>C:\Users\arpit.tandon\Desktop\Images AFFFs\RUN2 HTT\Plate 2 - 0hour\AFF-HTT-R2-P2-0H_J15_1_2020y09m07d_11h19m.tif</v>
      </c>
    </row>
    <row r="389" spans="1:25" x14ac:dyDescent="0.45">
      <c r="A389" t="s">
        <v>690</v>
      </c>
      <c r="B389" s="2" t="str">
        <f t="shared" si="38"/>
        <v>run1</v>
      </c>
      <c r="C389" s="2" t="str">
        <f t="shared" si="39"/>
        <v>run2</v>
      </c>
      <c r="D389" t="s">
        <v>266</v>
      </c>
      <c r="E389" s="10">
        <v>0.3967113262521646</v>
      </c>
      <c r="F389" s="1">
        <v>1.8410182517384207E-5</v>
      </c>
      <c r="G389" s="10">
        <f>VLOOKUP(A389,'[1]NTP Metadata'!$A$2:$U$2501,10,FALSE)</f>
        <v>0.3967113262521646</v>
      </c>
      <c r="H389">
        <v>4</v>
      </c>
      <c r="I389" t="s">
        <v>3</v>
      </c>
      <c r="J389" t="s">
        <v>1552</v>
      </c>
      <c r="K389" t="s">
        <v>1552</v>
      </c>
      <c r="L389" t="s">
        <v>245</v>
      </c>
      <c r="M389" t="s">
        <v>150</v>
      </c>
      <c r="N389">
        <v>16</v>
      </c>
      <c r="O389">
        <v>0</v>
      </c>
      <c r="P389">
        <v>6.2500000000000001E-5</v>
      </c>
      <c r="Q389">
        <v>1E-3</v>
      </c>
      <c r="R389">
        <v>16</v>
      </c>
      <c r="S389">
        <v>0</v>
      </c>
      <c r="T389">
        <v>6.2500000000000001E-5</v>
      </c>
      <c r="U389">
        <v>1E-3</v>
      </c>
      <c r="V389" s="1" t="str">
        <f t="shared" si="40"/>
        <v>AFF-HTT-R1-P2-0H_J16_1_2020y09m07d_11h19m.tif</v>
      </c>
      <c r="W389" s="1" t="str">
        <f t="shared" si="41"/>
        <v>AFF-HTT-R2-P2-0H_J16_1_2020y09m07d_11h19m.tif</v>
      </c>
      <c r="X389" t="str">
        <f t="shared" si="36"/>
        <v>C:\Users\arpit.tandon\Desktop\Images AFFFs\RUN1 HTT\Plate 2 - 0hour\AFF-HTT-R1-P2-0H_J16_1_2020y09m07d_11h19m.tif</v>
      </c>
      <c r="Y389" t="str">
        <f t="shared" si="37"/>
        <v>C:\Users\arpit.tandon\Desktop\Images AFFFs\RUN2 HTT\Plate 2 - 0hour\AFF-HTT-R2-P2-0H_J16_1_2020y09m07d_11h19m.tif</v>
      </c>
    </row>
    <row r="390" spans="1:25" x14ac:dyDescent="0.45">
      <c r="A390" t="s">
        <v>691</v>
      </c>
      <c r="B390" s="2" t="str">
        <f t="shared" si="38"/>
        <v>run1</v>
      </c>
      <c r="C390" s="2" t="str">
        <f t="shared" si="39"/>
        <v>run2</v>
      </c>
      <c r="D390" t="s">
        <v>266</v>
      </c>
      <c r="E390" s="10">
        <v>0.12554155894055841</v>
      </c>
      <c r="F390" s="1">
        <v>5.8260071257544939E-6</v>
      </c>
      <c r="G390" s="10">
        <f>VLOOKUP(A390,'[1]NTP Metadata'!$A$2:$U$2501,10,FALSE)</f>
        <v>0.12554155894055841</v>
      </c>
      <c r="H390">
        <v>3</v>
      </c>
      <c r="I390" t="s">
        <v>3</v>
      </c>
      <c r="J390" t="s">
        <v>1552</v>
      </c>
      <c r="K390" t="s">
        <v>1552</v>
      </c>
      <c r="L390" t="s">
        <v>245</v>
      </c>
      <c r="M390" t="s">
        <v>151</v>
      </c>
      <c r="N390">
        <v>16</v>
      </c>
      <c r="O390">
        <v>0</v>
      </c>
      <c r="P390">
        <v>6.2500000000000001E-5</v>
      </c>
      <c r="Q390">
        <v>1E-3</v>
      </c>
      <c r="R390">
        <v>16</v>
      </c>
      <c r="S390">
        <v>0</v>
      </c>
      <c r="T390">
        <v>6.2500000000000001E-5</v>
      </c>
      <c r="U390">
        <v>1E-3</v>
      </c>
      <c r="V390" s="1" t="str">
        <f t="shared" si="40"/>
        <v>AFF-HTT-R1-P2-0H_J17_1_2020y09m07d_11h19m.tif</v>
      </c>
      <c r="W390" s="1" t="str">
        <f t="shared" si="41"/>
        <v>AFF-HTT-R2-P2-0H_J17_1_2020y09m07d_11h19m.tif</v>
      </c>
      <c r="X390" t="str">
        <f t="shared" si="36"/>
        <v>C:\Users\arpit.tandon\Desktop\Images AFFFs\RUN1 HTT\Plate 2 - 0hour\AFF-HTT-R1-P2-0H_J17_1_2020y09m07d_11h19m.tif</v>
      </c>
      <c r="Y390" t="str">
        <f t="shared" si="37"/>
        <v>C:\Users\arpit.tandon\Desktop\Images AFFFs\RUN2 HTT\Plate 2 - 0hour\AFF-HTT-R2-P2-0H_J17_1_2020y09m07d_11h19m.tif</v>
      </c>
    </row>
    <row r="391" spans="1:25" x14ac:dyDescent="0.45">
      <c r="A391" t="s">
        <v>692</v>
      </c>
      <c r="B391" s="2" t="str">
        <f t="shared" si="38"/>
        <v>run1</v>
      </c>
      <c r="C391" s="2" t="str">
        <f t="shared" si="39"/>
        <v>run2</v>
      </c>
      <c r="D391" t="s">
        <v>266</v>
      </c>
      <c r="E391" s="10">
        <v>0.12554155894055841</v>
      </c>
      <c r="F391" s="1">
        <v>5.8260071257544939E-6</v>
      </c>
      <c r="G391" s="10">
        <f>VLOOKUP(A391,'[1]NTP Metadata'!$A$2:$U$2501,10,FALSE)</f>
        <v>0.12554155894055841</v>
      </c>
      <c r="H391">
        <v>4</v>
      </c>
      <c r="I391" t="s">
        <v>3</v>
      </c>
      <c r="J391" t="s">
        <v>1552</v>
      </c>
      <c r="K391" t="s">
        <v>1552</v>
      </c>
      <c r="L391" t="s">
        <v>245</v>
      </c>
      <c r="M391" t="s">
        <v>152</v>
      </c>
      <c r="N391">
        <v>16</v>
      </c>
      <c r="O391">
        <v>0</v>
      </c>
      <c r="P391">
        <v>0</v>
      </c>
      <c r="Q391">
        <v>0</v>
      </c>
      <c r="R391">
        <v>16</v>
      </c>
      <c r="S391">
        <v>0</v>
      </c>
      <c r="T391">
        <v>0</v>
      </c>
      <c r="U391">
        <v>0</v>
      </c>
      <c r="V391" s="1" t="str">
        <f t="shared" si="40"/>
        <v>AFF-HTT-R1-P2-0H_J18_1_2020y09m07d_11h19m.tif</v>
      </c>
      <c r="W391" s="1" t="str">
        <f t="shared" si="41"/>
        <v>AFF-HTT-R2-P2-0H_J18_1_2020y09m07d_11h19m.tif</v>
      </c>
      <c r="X391" t="str">
        <f t="shared" si="36"/>
        <v>C:\Users\arpit.tandon\Desktop\Images AFFFs\RUN1 HTT\Plate 2 - 0hour\AFF-HTT-R1-P2-0H_J18_1_2020y09m07d_11h19m.tif</v>
      </c>
      <c r="Y391" t="str">
        <f t="shared" si="37"/>
        <v>C:\Users\arpit.tandon\Desktop\Images AFFFs\RUN2 HTT\Plate 2 - 0hour\AFF-HTT-R2-P2-0H_J18_1_2020y09m07d_11h19m.tif</v>
      </c>
    </row>
    <row r="392" spans="1:25" x14ac:dyDescent="0.45">
      <c r="A392" t="s">
        <v>693</v>
      </c>
      <c r="B392" s="2" t="str">
        <f t="shared" si="38"/>
        <v>run1</v>
      </c>
      <c r="C392" s="2" t="str">
        <f t="shared" si="39"/>
        <v>run2</v>
      </c>
      <c r="D392" t="s">
        <v>266</v>
      </c>
      <c r="E392" s="10">
        <v>3.972834143688557E-2</v>
      </c>
      <c r="F392" s="1">
        <v>1.8436731410615489E-6</v>
      </c>
      <c r="G392" s="10">
        <f>VLOOKUP(A392,'[1]NTP Metadata'!$A$2:$U$2501,10,FALSE)</f>
        <v>3.972834143688557E-2</v>
      </c>
      <c r="H392">
        <v>3</v>
      </c>
      <c r="I392" t="s">
        <v>3</v>
      </c>
      <c r="J392" t="s">
        <v>1552</v>
      </c>
      <c r="K392" t="s">
        <v>1552</v>
      </c>
      <c r="L392" t="s">
        <v>245</v>
      </c>
      <c r="M392" t="s">
        <v>153</v>
      </c>
      <c r="N392">
        <v>16</v>
      </c>
      <c r="O392">
        <v>0</v>
      </c>
      <c r="P392">
        <v>1.25E-4</v>
      </c>
      <c r="Q392">
        <v>1E-3</v>
      </c>
      <c r="R392">
        <v>16</v>
      </c>
      <c r="S392">
        <v>0</v>
      </c>
      <c r="T392">
        <v>1.25E-4</v>
      </c>
      <c r="U392">
        <v>1E-3</v>
      </c>
      <c r="V392" s="1" t="str">
        <f t="shared" si="40"/>
        <v>AFF-HTT-R1-P2-0H_J19_1_2020y09m07d_11h19m.tif</v>
      </c>
      <c r="W392" s="1" t="str">
        <f t="shared" si="41"/>
        <v>AFF-HTT-R2-P2-0H_J19_1_2020y09m07d_11h19m.tif</v>
      </c>
      <c r="X392" t="str">
        <f t="shared" si="36"/>
        <v>C:\Users\arpit.tandon\Desktop\Images AFFFs\RUN1 HTT\Plate 2 - 0hour\AFF-HTT-R1-P2-0H_J19_1_2020y09m07d_11h19m.tif</v>
      </c>
      <c r="Y392" t="str">
        <f t="shared" si="37"/>
        <v>C:\Users\arpit.tandon\Desktop\Images AFFFs\RUN2 HTT\Plate 2 - 0hour\AFF-HTT-R2-P2-0H_J19_1_2020y09m07d_11h19m.tif</v>
      </c>
    </row>
    <row r="393" spans="1:25" x14ac:dyDescent="0.45">
      <c r="A393" t="s">
        <v>694</v>
      </c>
      <c r="B393" s="2" t="str">
        <f t="shared" si="38"/>
        <v>run1</v>
      </c>
      <c r="C393" s="2" t="str">
        <f t="shared" si="39"/>
        <v>run2</v>
      </c>
      <c r="D393" t="s">
        <v>266</v>
      </c>
      <c r="E393" s="10">
        <v>3.972834143688557E-2</v>
      </c>
      <c r="F393" s="1">
        <v>1.8436731410615489E-6</v>
      </c>
      <c r="G393" s="10">
        <f>VLOOKUP(A393,'[1]NTP Metadata'!$A$2:$U$2501,10,FALSE)</f>
        <v>3.972834143688557E-2</v>
      </c>
      <c r="H393">
        <v>4</v>
      </c>
      <c r="I393" t="s">
        <v>3</v>
      </c>
      <c r="J393" t="s">
        <v>1552</v>
      </c>
      <c r="K393" t="s">
        <v>1552</v>
      </c>
      <c r="L393" t="s">
        <v>245</v>
      </c>
      <c r="M393" t="s">
        <v>154</v>
      </c>
      <c r="N393">
        <v>16</v>
      </c>
      <c r="O393">
        <v>0</v>
      </c>
      <c r="P393">
        <v>7.5000000000000002E-4</v>
      </c>
      <c r="Q393">
        <v>7.0000000000000001E-3</v>
      </c>
      <c r="R393">
        <v>16</v>
      </c>
      <c r="S393">
        <v>0</v>
      </c>
      <c r="T393">
        <v>7.5000000000000002E-4</v>
      </c>
      <c r="U393">
        <v>7.0000000000000001E-3</v>
      </c>
      <c r="V393" s="1" t="str">
        <f t="shared" si="40"/>
        <v>AFF-HTT-R1-P2-0H_J20_1_2020y09m07d_11h19m.tif</v>
      </c>
      <c r="W393" s="1" t="str">
        <f t="shared" si="41"/>
        <v>AFF-HTT-R2-P2-0H_J20_1_2020y09m07d_11h19m.tif</v>
      </c>
      <c r="X393" t="str">
        <f t="shared" si="36"/>
        <v>C:\Users\arpit.tandon\Desktop\Images AFFFs\RUN1 HTT\Plate 2 - 0hour\AFF-HTT-R1-P2-0H_J20_1_2020y09m07d_11h19m.tif</v>
      </c>
      <c r="Y393" t="str">
        <f t="shared" si="37"/>
        <v>C:\Users\arpit.tandon\Desktop\Images AFFFs\RUN2 HTT\Plate 2 - 0hour\AFF-HTT-R2-P2-0H_J20_1_2020y09m07d_11h19m.tif</v>
      </c>
    </row>
    <row r="394" spans="1:25" x14ac:dyDescent="0.45">
      <c r="A394" t="s">
        <v>695</v>
      </c>
      <c r="B394" s="2" t="str">
        <f t="shared" si="38"/>
        <v>run1</v>
      </c>
      <c r="C394" s="2" t="str">
        <f t="shared" si="39"/>
        <v>run2</v>
      </c>
      <c r="D394" t="s">
        <v>266</v>
      </c>
      <c r="E394" s="10">
        <v>1.2572259948381509E-2</v>
      </c>
      <c r="F394" s="1">
        <v>5.8344086742454065E-7</v>
      </c>
      <c r="G394" s="10">
        <f>VLOOKUP(A394,'[1]NTP Metadata'!$A$2:$U$2501,10,FALSE)</f>
        <v>1.2572259948381509E-2</v>
      </c>
      <c r="H394">
        <v>3</v>
      </c>
      <c r="I394" t="s">
        <v>3</v>
      </c>
      <c r="J394" t="s">
        <v>1552</v>
      </c>
      <c r="K394" t="s">
        <v>1552</v>
      </c>
      <c r="L394" t="s">
        <v>245</v>
      </c>
      <c r="M394" t="s">
        <v>155</v>
      </c>
      <c r="N394">
        <v>16</v>
      </c>
      <c r="O394">
        <v>0</v>
      </c>
      <c r="P394">
        <v>6.2500000000000001E-5</v>
      </c>
      <c r="Q394">
        <v>1E-3</v>
      </c>
      <c r="R394">
        <v>16</v>
      </c>
      <c r="S394">
        <v>0</v>
      </c>
      <c r="T394">
        <v>6.2500000000000001E-5</v>
      </c>
      <c r="U394">
        <v>1E-3</v>
      </c>
      <c r="V394" s="1" t="str">
        <f t="shared" si="40"/>
        <v>AFF-HTT-R1-P2-0H_J21_1_2020y09m07d_11h19m.tif</v>
      </c>
      <c r="W394" s="1" t="str">
        <f t="shared" si="41"/>
        <v>AFF-HTT-R2-P2-0H_J21_1_2020y09m07d_11h19m.tif</v>
      </c>
      <c r="X394" t="str">
        <f t="shared" si="36"/>
        <v>C:\Users\arpit.tandon\Desktop\Images AFFFs\RUN1 HTT\Plate 2 - 0hour\AFF-HTT-R1-P2-0H_J21_1_2020y09m07d_11h19m.tif</v>
      </c>
      <c r="Y394" t="str">
        <f t="shared" si="37"/>
        <v>C:\Users\arpit.tandon\Desktop\Images AFFFs\RUN2 HTT\Plate 2 - 0hour\AFF-HTT-R2-P2-0H_J21_1_2020y09m07d_11h19m.tif</v>
      </c>
    </row>
    <row r="395" spans="1:25" x14ac:dyDescent="0.45">
      <c r="A395" t="s">
        <v>696</v>
      </c>
      <c r="B395" s="2" t="str">
        <f t="shared" si="38"/>
        <v>run1</v>
      </c>
      <c r="C395" s="2" t="str">
        <f t="shared" si="39"/>
        <v>run2</v>
      </c>
      <c r="D395" t="s">
        <v>266</v>
      </c>
      <c r="E395" s="10">
        <v>1.2572259948381509E-2</v>
      </c>
      <c r="F395" s="1">
        <v>5.8344086742454065E-7</v>
      </c>
      <c r="G395" s="10">
        <f>VLOOKUP(A395,'[1]NTP Metadata'!$A$2:$U$2501,10,FALSE)</f>
        <v>1.2572259948381509E-2</v>
      </c>
      <c r="H395">
        <v>4</v>
      </c>
      <c r="I395" t="s">
        <v>3</v>
      </c>
      <c r="J395" t="s">
        <v>1552</v>
      </c>
      <c r="K395" t="s">
        <v>1552</v>
      </c>
      <c r="L395" t="s">
        <v>245</v>
      </c>
      <c r="M395" t="s">
        <v>156</v>
      </c>
      <c r="N395">
        <v>16</v>
      </c>
      <c r="O395">
        <v>0</v>
      </c>
      <c r="P395">
        <v>0</v>
      </c>
      <c r="Q395">
        <v>0</v>
      </c>
      <c r="R395">
        <v>16</v>
      </c>
      <c r="S395">
        <v>0</v>
      </c>
      <c r="T395">
        <v>0</v>
      </c>
      <c r="U395">
        <v>0</v>
      </c>
      <c r="V395" s="1" t="str">
        <f t="shared" si="40"/>
        <v>AFF-HTT-R1-P2-0H_J22_1_2020y09m07d_11h19m.tif</v>
      </c>
      <c r="W395" s="1" t="str">
        <f t="shared" si="41"/>
        <v>AFF-HTT-R2-P2-0H_J22_1_2020y09m07d_11h19m.tif</v>
      </c>
      <c r="X395" t="str">
        <f t="shared" si="36"/>
        <v>C:\Users\arpit.tandon\Desktop\Images AFFFs\RUN1 HTT\Plate 2 - 0hour\AFF-HTT-R1-P2-0H_J22_1_2020y09m07d_11h19m.tif</v>
      </c>
      <c r="Y395" t="str">
        <f t="shared" si="37"/>
        <v>C:\Users\arpit.tandon\Desktop\Images AFFFs\RUN2 HTT\Plate 2 - 0hour\AFF-HTT-R2-P2-0H_J22_1_2020y09m07d_11h19m.tif</v>
      </c>
    </row>
    <row r="396" spans="1:25" x14ac:dyDescent="0.45">
      <c r="A396" t="s">
        <v>697</v>
      </c>
      <c r="B396" s="2" t="str">
        <f t="shared" si="38"/>
        <v>run1</v>
      </c>
      <c r="C396" s="2" t="str">
        <f t="shared" si="39"/>
        <v>run2</v>
      </c>
      <c r="D396" t="s">
        <v>266</v>
      </c>
      <c r="E396" s="10">
        <v>125</v>
      </c>
      <c r="F396" s="1">
        <v>5.8008750000000005E-3</v>
      </c>
      <c r="G396" s="10">
        <f>VLOOKUP(A396,'[1]NTP Metadata'!$A$2:$U$2501,10,FALSE)</f>
        <v>125</v>
      </c>
      <c r="H396">
        <v>3</v>
      </c>
      <c r="I396" t="s">
        <v>3</v>
      </c>
      <c r="J396" t="s">
        <v>1552</v>
      </c>
      <c r="K396" t="s">
        <v>1552</v>
      </c>
      <c r="L396" t="s">
        <v>245</v>
      </c>
      <c r="M396" t="s">
        <v>157</v>
      </c>
      <c r="N396">
        <v>16</v>
      </c>
      <c r="O396">
        <v>0</v>
      </c>
      <c r="P396">
        <v>0</v>
      </c>
      <c r="Q396">
        <v>0</v>
      </c>
      <c r="R396">
        <v>16</v>
      </c>
      <c r="S396">
        <v>0</v>
      </c>
      <c r="T396">
        <v>0</v>
      </c>
      <c r="U396">
        <v>0</v>
      </c>
      <c r="V396" s="1" t="str">
        <f t="shared" si="40"/>
        <v>AFF-HTT-R1-P2-0H_J3_1_2020y09m07d_11h19m.tif</v>
      </c>
      <c r="W396" s="1" t="str">
        <f t="shared" si="41"/>
        <v>AFF-HTT-R2-P2-0H_J3_1_2020y09m07d_11h19m.tif</v>
      </c>
      <c r="X396" t="str">
        <f t="shared" si="36"/>
        <v>C:\Users\arpit.tandon\Desktop\Images AFFFs\RUN1 HTT\Plate 2 - 0hour\AFF-HTT-R1-P2-0H_J3_1_2020y09m07d_11h19m.tif</v>
      </c>
      <c r="Y396" t="str">
        <f t="shared" si="37"/>
        <v>C:\Users\arpit.tandon\Desktop\Images AFFFs\RUN2 HTT\Plate 2 - 0hour\AFF-HTT-R2-P2-0H_J3_1_2020y09m07d_11h19m.tif</v>
      </c>
    </row>
    <row r="397" spans="1:25" x14ac:dyDescent="0.45">
      <c r="A397" t="s">
        <v>698</v>
      </c>
      <c r="B397" s="2" t="str">
        <f t="shared" si="38"/>
        <v>run1</v>
      </c>
      <c r="C397" s="2" t="str">
        <f t="shared" si="39"/>
        <v>run2</v>
      </c>
      <c r="D397" t="s">
        <v>266</v>
      </c>
      <c r="E397" s="10">
        <v>125</v>
      </c>
      <c r="F397" s="1">
        <v>5.8008750000000005E-3</v>
      </c>
      <c r="G397" s="10">
        <f>VLOOKUP(A397,'[1]NTP Metadata'!$A$2:$U$2501,10,FALSE)</f>
        <v>125</v>
      </c>
      <c r="H397">
        <v>4</v>
      </c>
      <c r="I397" t="s">
        <v>3</v>
      </c>
      <c r="J397" t="s">
        <v>1552</v>
      </c>
      <c r="K397" t="s">
        <v>1552</v>
      </c>
      <c r="L397" t="s">
        <v>245</v>
      </c>
      <c r="M397" t="s">
        <v>158</v>
      </c>
      <c r="N397">
        <v>16</v>
      </c>
      <c r="O397">
        <v>0</v>
      </c>
      <c r="P397">
        <v>4.3750000000000001E-4</v>
      </c>
      <c r="Q397">
        <v>3.0000000000000001E-3</v>
      </c>
      <c r="R397">
        <v>16</v>
      </c>
      <c r="S397">
        <v>0</v>
      </c>
      <c r="T397">
        <v>4.3750000000000001E-4</v>
      </c>
      <c r="U397">
        <v>3.0000000000000001E-3</v>
      </c>
      <c r="V397" s="1" t="str">
        <f t="shared" si="40"/>
        <v>AFF-HTT-R1-P2-0H_J4_1_2020y09m07d_11h19m.tif</v>
      </c>
      <c r="W397" s="1" t="str">
        <f t="shared" si="41"/>
        <v>AFF-HTT-R2-P2-0H_J4_1_2020y09m07d_11h19m.tif</v>
      </c>
      <c r="X397" t="str">
        <f t="shared" si="36"/>
        <v>C:\Users\arpit.tandon\Desktop\Images AFFFs\RUN1 HTT\Plate 2 - 0hour\AFF-HTT-R1-P2-0H_J4_1_2020y09m07d_11h19m.tif</v>
      </c>
      <c r="Y397" t="str">
        <f t="shared" si="37"/>
        <v>C:\Users\arpit.tandon\Desktop\Images AFFFs\RUN2 HTT\Plate 2 - 0hour\AFF-HTT-R2-P2-0H_J4_1_2020y09m07d_11h19m.tif</v>
      </c>
    </row>
    <row r="398" spans="1:25" x14ac:dyDescent="0.45">
      <c r="A398" t="s">
        <v>699</v>
      </c>
      <c r="B398" s="2" t="str">
        <f t="shared" si="38"/>
        <v>run1</v>
      </c>
      <c r="C398" s="2" t="str">
        <f t="shared" si="39"/>
        <v>run2</v>
      </c>
      <c r="D398" t="s">
        <v>266</v>
      </c>
      <c r="E398" s="10">
        <v>39.556962025316452</v>
      </c>
      <c r="F398" s="1">
        <v>1.8357199367088606E-3</v>
      </c>
      <c r="G398" s="10">
        <f>VLOOKUP(A398,'[1]NTP Metadata'!$A$2:$U$2501,10,FALSE)</f>
        <v>39.556962025316452</v>
      </c>
      <c r="H398">
        <v>3</v>
      </c>
      <c r="I398" t="s">
        <v>3</v>
      </c>
      <c r="J398" t="s">
        <v>1552</v>
      </c>
      <c r="K398" t="s">
        <v>1552</v>
      </c>
      <c r="L398" t="s">
        <v>245</v>
      </c>
      <c r="M398" t="s">
        <v>159</v>
      </c>
      <c r="N398">
        <v>16</v>
      </c>
      <c r="O398">
        <v>0</v>
      </c>
      <c r="P398">
        <v>2.5000000000000001E-4</v>
      </c>
      <c r="Q398">
        <v>1E-3</v>
      </c>
      <c r="R398">
        <v>16</v>
      </c>
      <c r="S398">
        <v>0</v>
      </c>
      <c r="T398">
        <v>2.5000000000000001E-4</v>
      </c>
      <c r="U398">
        <v>1E-3</v>
      </c>
      <c r="V398" s="1" t="str">
        <f t="shared" si="40"/>
        <v>AFF-HTT-R1-P2-0H_J5_1_2020y09m07d_11h19m.tif</v>
      </c>
      <c r="W398" s="1" t="str">
        <f t="shared" si="41"/>
        <v>AFF-HTT-R2-P2-0H_J5_1_2020y09m07d_11h19m.tif</v>
      </c>
      <c r="X398" t="str">
        <f t="shared" si="36"/>
        <v>C:\Users\arpit.tandon\Desktop\Images AFFFs\RUN1 HTT\Plate 2 - 0hour\AFF-HTT-R1-P2-0H_J5_1_2020y09m07d_11h19m.tif</v>
      </c>
      <c r="Y398" t="str">
        <f t="shared" si="37"/>
        <v>C:\Users\arpit.tandon\Desktop\Images AFFFs\RUN2 HTT\Plate 2 - 0hour\AFF-HTT-R2-P2-0H_J5_1_2020y09m07d_11h19m.tif</v>
      </c>
    </row>
    <row r="399" spans="1:25" x14ac:dyDescent="0.45">
      <c r="A399" t="s">
        <v>700</v>
      </c>
      <c r="B399" s="2" t="str">
        <f t="shared" si="38"/>
        <v>run1</v>
      </c>
      <c r="C399" s="2" t="str">
        <f t="shared" si="39"/>
        <v>run2</v>
      </c>
      <c r="D399" t="s">
        <v>266</v>
      </c>
      <c r="E399" s="10">
        <v>39.556962025316452</v>
      </c>
      <c r="F399" s="1">
        <v>1.8357199367088606E-3</v>
      </c>
      <c r="G399" s="10">
        <f>VLOOKUP(A399,'[1]NTP Metadata'!$A$2:$U$2501,10,FALSE)</f>
        <v>39.556962025316452</v>
      </c>
      <c r="H399">
        <v>4</v>
      </c>
      <c r="I399" t="s">
        <v>3</v>
      </c>
      <c r="J399" t="s">
        <v>1552</v>
      </c>
      <c r="K399" t="s">
        <v>1552</v>
      </c>
      <c r="L399" t="s">
        <v>245</v>
      </c>
      <c r="M399" t="s">
        <v>160</v>
      </c>
      <c r="N399">
        <v>16</v>
      </c>
      <c r="O399">
        <v>0</v>
      </c>
      <c r="P399">
        <v>6.2500000000000001E-5</v>
      </c>
      <c r="Q399">
        <v>1E-3</v>
      </c>
      <c r="R399">
        <v>16</v>
      </c>
      <c r="S399">
        <v>0</v>
      </c>
      <c r="T399">
        <v>6.2500000000000001E-5</v>
      </c>
      <c r="U399">
        <v>1E-3</v>
      </c>
      <c r="V399" s="1" t="str">
        <f t="shared" si="40"/>
        <v>AFF-HTT-R1-P2-0H_J6_1_2020y09m07d_11h19m.tif</v>
      </c>
      <c r="W399" s="1" t="str">
        <f t="shared" si="41"/>
        <v>AFF-HTT-R2-P2-0H_J6_1_2020y09m07d_11h19m.tif</v>
      </c>
      <c r="X399" t="str">
        <f t="shared" si="36"/>
        <v>C:\Users\arpit.tandon\Desktop\Images AFFFs\RUN1 HTT\Plate 2 - 0hour\AFF-HTT-R1-P2-0H_J6_1_2020y09m07d_11h19m.tif</v>
      </c>
      <c r="Y399" t="str">
        <f t="shared" si="37"/>
        <v>C:\Users\arpit.tandon\Desktop\Images AFFFs\RUN2 HTT\Plate 2 - 0hour\AFF-HTT-R2-P2-0H_J6_1_2020y09m07d_11h19m.tif</v>
      </c>
    </row>
    <row r="400" spans="1:25" x14ac:dyDescent="0.45">
      <c r="A400" t="s">
        <v>701</v>
      </c>
      <c r="B400" s="2" t="str">
        <f t="shared" si="38"/>
        <v>run1</v>
      </c>
      <c r="C400" s="2" t="str">
        <f t="shared" si="39"/>
        <v>run2</v>
      </c>
      <c r="D400" t="s">
        <v>266</v>
      </c>
      <c r="E400" s="10">
        <v>12.518025957378624</v>
      </c>
      <c r="F400" s="1">
        <v>5.8092403060406976E-4</v>
      </c>
      <c r="G400" s="10">
        <f>VLOOKUP(A400,'[1]NTP Metadata'!$A$2:$U$2501,10,FALSE)</f>
        <v>12.518025957378624</v>
      </c>
      <c r="H400">
        <v>3</v>
      </c>
      <c r="I400" t="s">
        <v>3</v>
      </c>
      <c r="J400" t="s">
        <v>1552</v>
      </c>
      <c r="K400" t="s">
        <v>1552</v>
      </c>
      <c r="L400" t="s">
        <v>245</v>
      </c>
      <c r="M400" t="s">
        <v>161</v>
      </c>
      <c r="N400">
        <v>16</v>
      </c>
      <c r="O400">
        <v>0</v>
      </c>
      <c r="P400">
        <v>4.3750000000000001E-4</v>
      </c>
      <c r="Q400">
        <v>3.0000000000000001E-3</v>
      </c>
      <c r="R400">
        <v>16</v>
      </c>
      <c r="S400">
        <v>0</v>
      </c>
      <c r="T400">
        <v>4.3750000000000001E-4</v>
      </c>
      <c r="U400">
        <v>3.0000000000000001E-3</v>
      </c>
      <c r="V400" s="1" t="str">
        <f t="shared" si="40"/>
        <v>AFF-HTT-R1-P2-0H_J7_1_2020y09m07d_11h19m.tif</v>
      </c>
      <c r="W400" s="1" t="str">
        <f t="shared" si="41"/>
        <v>AFF-HTT-R2-P2-0H_J7_1_2020y09m07d_11h19m.tif</v>
      </c>
      <c r="X400" t="str">
        <f t="shared" si="36"/>
        <v>C:\Users\arpit.tandon\Desktop\Images AFFFs\RUN1 HTT\Plate 2 - 0hour\AFF-HTT-R1-P2-0H_J7_1_2020y09m07d_11h19m.tif</v>
      </c>
      <c r="Y400" t="str">
        <f t="shared" si="37"/>
        <v>C:\Users\arpit.tandon\Desktop\Images AFFFs\RUN2 HTT\Plate 2 - 0hour\AFF-HTT-R2-P2-0H_J7_1_2020y09m07d_11h19m.tif</v>
      </c>
    </row>
    <row r="401" spans="1:25" x14ac:dyDescent="0.45">
      <c r="A401" t="s">
        <v>702</v>
      </c>
      <c r="B401" s="2" t="str">
        <f t="shared" si="38"/>
        <v>run1</v>
      </c>
      <c r="C401" s="2" t="str">
        <f t="shared" si="39"/>
        <v>run2</v>
      </c>
      <c r="D401" t="s">
        <v>266</v>
      </c>
      <c r="E401" s="10">
        <v>12.518025957378624</v>
      </c>
      <c r="F401" s="1">
        <v>5.8092403060406976E-4</v>
      </c>
      <c r="G401" s="10">
        <f>VLOOKUP(A401,'[1]NTP Metadata'!$A$2:$U$2501,10,FALSE)</f>
        <v>12.518025957378624</v>
      </c>
      <c r="H401">
        <v>4</v>
      </c>
      <c r="I401" t="s">
        <v>3</v>
      </c>
      <c r="J401" t="s">
        <v>1552</v>
      </c>
      <c r="K401" t="s">
        <v>1552</v>
      </c>
      <c r="L401" t="s">
        <v>245</v>
      </c>
      <c r="M401" t="s">
        <v>162</v>
      </c>
      <c r="N401">
        <v>16</v>
      </c>
      <c r="O401">
        <v>0</v>
      </c>
      <c r="P401">
        <v>4.3750000000000001E-4</v>
      </c>
      <c r="Q401">
        <v>4.0000000000000001E-3</v>
      </c>
      <c r="R401">
        <v>16</v>
      </c>
      <c r="S401">
        <v>0</v>
      </c>
      <c r="T401">
        <v>4.3750000000000001E-4</v>
      </c>
      <c r="U401">
        <v>4.0000000000000001E-3</v>
      </c>
      <c r="V401" s="1" t="str">
        <f t="shared" si="40"/>
        <v>AFF-HTT-R1-P2-0H_J8_1_2020y09m07d_11h19m.tif</v>
      </c>
      <c r="W401" s="1" t="str">
        <f t="shared" si="41"/>
        <v>AFF-HTT-R2-P2-0H_J8_1_2020y09m07d_11h19m.tif</v>
      </c>
      <c r="X401" t="str">
        <f t="shared" si="36"/>
        <v>C:\Users\arpit.tandon\Desktop\Images AFFFs\RUN1 HTT\Plate 2 - 0hour\AFF-HTT-R1-P2-0H_J8_1_2020y09m07d_11h19m.tif</v>
      </c>
      <c r="Y401" t="str">
        <f t="shared" si="37"/>
        <v>C:\Users\arpit.tandon\Desktop\Images AFFFs\RUN2 HTT\Plate 2 - 0hour\AFF-HTT-R2-P2-0H_J8_1_2020y09m07d_11h19m.tif</v>
      </c>
    </row>
    <row r="402" spans="1:25" x14ac:dyDescent="0.45">
      <c r="A402" t="s">
        <v>703</v>
      </c>
      <c r="B402" s="2" t="str">
        <f t="shared" si="38"/>
        <v>run1</v>
      </c>
      <c r="C402" s="2" t="str">
        <f t="shared" si="39"/>
        <v>run2</v>
      </c>
      <c r="D402" t="s">
        <v>266</v>
      </c>
      <c r="E402" s="10">
        <v>3.9614006194236149</v>
      </c>
      <c r="F402" s="1">
        <v>1.8383671854559173E-4</v>
      </c>
      <c r="G402" s="10">
        <f>VLOOKUP(A402,'[1]NTP Metadata'!$A$2:$U$2501,10,FALSE)</f>
        <v>3.9614006194236149</v>
      </c>
      <c r="H402">
        <v>3</v>
      </c>
      <c r="I402" t="s">
        <v>3</v>
      </c>
      <c r="J402" t="s">
        <v>1552</v>
      </c>
      <c r="K402" t="s">
        <v>1552</v>
      </c>
      <c r="L402" t="s">
        <v>245</v>
      </c>
      <c r="M402" t="s">
        <v>163</v>
      </c>
      <c r="N402">
        <v>16</v>
      </c>
      <c r="O402">
        <v>0</v>
      </c>
      <c r="P402">
        <v>6.8749999999999996E-4</v>
      </c>
      <c r="Q402">
        <v>7.0000000000000001E-3</v>
      </c>
      <c r="R402">
        <v>16</v>
      </c>
      <c r="S402">
        <v>0</v>
      </c>
      <c r="T402">
        <v>6.8749999999999996E-4</v>
      </c>
      <c r="U402">
        <v>7.0000000000000001E-3</v>
      </c>
      <c r="V402" s="1" t="str">
        <f t="shared" si="40"/>
        <v>AFF-HTT-R1-P2-0H_J9_1_2020y09m07d_11h19m.tif</v>
      </c>
      <c r="W402" s="1" t="str">
        <f t="shared" si="41"/>
        <v>AFF-HTT-R2-P2-0H_J9_1_2020y09m07d_11h19m.tif</v>
      </c>
      <c r="X402" t="str">
        <f t="shared" si="36"/>
        <v>C:\Users\arpit.tandon\Desktop\Images AFFFs\RUN1 HTT\Plate 2 - 0hour\AFF-HTT-R1-P2-0H_J9_1_2020y09m07d_11h19m.tif</v>
      </c>
      <c r="Y402" t="str">
        <f t="shared" si="37"/>
        <v>C:\Users\arpit.tandon\Desktop\Images AFFFs\RUN2 HTT\Plate 2 - 0hour\AFF-HTT-R2-P2-0H_J9_1_2020y09m07d_11h19m.tif</v>
      </c>
    </row>
    <row r="403" spans="1:25" x14ac:dyDescent="0.45">
      <c r="A403" t="s">
        <v>704</v>
      </c>
      <c r="B403" s="2" t="str">
        <f t="shared" si="38"/>
        <v>run1</v>
      </c>
      <c r="C403" s="2" t="str">
        <f t="shared" si="39"/>
        <v>run2</v>
      </c>
      <c r="D403" t="s">
        <v>268</v>
      </c>
      <c r="E403" s="10">
        <v>15.84560247769446</v>
      </c>
      <c r="F403" s="1">
        <v>1.8383671854559173E-4</v>
      </c>
      <c r="G403" s="10">
        <f>VLOOKUP(A403,'[1]NTP Metadata'!$A$2:$U$2501,10,FALSE)</f>
        <v>15.84560247769446</v>
      </c>
      <c r="H403">
        <v>2</v>
      </c>
      <c r="I403" t="s">
        <v>3</v>
      </c>
      <c r="J403" t="s">
        <v>1552</v>
      </c>
      <c r="K403" t="s">
        <v>1552</v>
      </c>
      <c r="L403" t="s">
        <v>245</v>
      </c>
      <c r="M403" t="s">
        <v>164</v>
      </c>
      <c r="N403">
        <v>16</v>
      </c>
      <c r="O403">
        <v>0</v>
      </c>
      <c r="P403">
        <v>1.5E-3</v>
      </c>
      <c r="Q403">
        <v>8.9999999999999993E-3</v>
      </c>
      <c r="R403">
        <v>16</v>
      </c>
      <c r="S403">
        <v>0</v>
      </c>
      <c r="T403">
        <v>1.5E-3</v>
      </c>
      <c r="U403">
        <v>8.9999999999999993E-3</v>
      </c>
      <c r="V403" s="1" t="str">
        <f t="shared" si="40"/>
        <v>AFF-HTT-R1-P2-0H_K10_1_2020y09m07d_11h19m.tif</v>
      </c>
      <c r="W403" s="1" t="str">
        <f t="shared" si="41"/>
        <v>AFF-HTT-R2-P2-0H_K10_1_2020y09m07d_11h19m.tif</v>
      </c>
      <c r="X403" t="str">
        <f t="shared" si="36"/>
        <v>C:\Users\arpit.tandon\Desktop\Images AFFFs\RUN1 HTT\Plate 2 - 0hour\AFF-HTT-R1-P2-0H_K10_1_2020y09m07d_11h19m.tif</v>
      </c>
      <c r="Y403" t="str">
        <f t="shared" si="37"/>
        <v>C:\Users\arpit.tandon\Desktop\Images AFFFs\RUN2 HTT\Plate 2 - 0hour\AFF-HTT-R2-P2-0H_K10_1_2020y09m07d_11h19m.tif</v>
      </c>
    </row>
    <row r="404" spans="1:25" x14ac:dyDescent="0.45">
      <c r="A404" t="s">
        <v>705</v>
      </c>
      <c r="B404" s="2" t="str">
        <f t="shared" si="38"/>
        <v>run1</v>
      </c>
      <c r="C404" s="2" t="str">
        <f t="shared" si="39"/>
        <v>run2</v>
      </c>
      <c r="D404" t="s">
        <v>268</v>
      </c>
      <c r="E404" s="10">
        <v>5.0144311638273606</v>
      </c>
      <c r="F404" s="1">
        <v>5.8176176754934087E-5</v>
      </c>
      <c r="G404" s="10">
        <f>VLOOKUP(A404,'[1]NTP Metadata'!$A$2:$U$2501,10,FALSE)</f>
        <v>5.0144311638273606</v>
      </c>
      <c r="H404">
        <v>1</v>
      </c>
      <c r="I404" t="s">
        <v>3</v>
      </c>
      <c r="J404" t="s">
        <v>1552</v>
      </c>
      <c r="K404" t="s">
        <v>1552</v>
      </c>
      <c r="L404" t="s">
        <v>245</v>
      </c>
      <c r="M404" t="s">
        <v>165</v>
      </c>
      <c r="N404">
        <v>16</v>
      </c>
      <c r="O404">
        <v>0</v>
      </c>
      <c r="P404">
        <v>4.3750000000000001E-4</v>
      </c>
      <c r="Q404">
        <v>2E-3</v>
      </c>
      <c r="R404">
        <v>16</v>
      </c>
      <c r="S404">
        <v>0</v>
      </c>
      <c r="T404">
        <v>4.3750000000000001E-4</v>
      </c>
      <c r="U404">
        <v>2E-3</v>
      </c>
      <c r="V404" s="1" t="str">
        <f t="shared" si="40"/>
        <v>AFF-HTT-R1-P2-0H_K11_1_2020y09m07d_11h19m.tif</v>
      </c>
      <c r="W404" s="1" t="str">
        <f t="shared" si="41"/>
        <v>AFF-HTT-R2-P2-0H_K11_1_2020y09m07d_11h19m.tif</v>
      </c>
      <c r="X404" t="str">
        <f t="shared" si="36"/>
        <v>C:\Users\arpit.tandon\Desktop\Images AFFFs\RUN1 HTT\Plate 2 - 0hour\AFF-HTT-R1-P2-0H_K11_1_2020y09m07d_11h19m.tif</v>
      </c>
      <c r="Y404" t="str">
        <f t="shared" si="37"/>
        <v>C:\Users\arpit.tandon\Desktop\Images AFFFs\RUN2 HTT\Plate 2 - 0hour\AFF-HTT-R2-P2-0H_K11_1_2020y09m07d_11h19m.tif</v>
      </c>
    </row>
    <row r="405" spans="1:25" x14ac:dyDescent="0.45">
      <c r="A405" t="s">
        <v>706</v>
      </c>
      <c r="B405" s="2" t="str">
        <f t="shared" si="38"/>
        <v>run1</v>
      </c>
      <c r="C405" s="2" t="str">
        <f t="shared" si="39"/>
        <v>run2</v>
      </c>
      <c r="D405" t="s">
        <v>268</v>
      </c>
      <c r="E405" s="10">
        <v>5.0144311638273606</v>
      </c>
      <c r="F405" s="1">
        <v>5.8176176754934087E-5</v>
      </c>
      <c r="G405" s="10">
        <f>VLOOKUP(A405,'[1]NTP Metadata'!$A$2:$U$2501,10,FALSE)</f>
        <v>5.0144311638273606</v>
      </c>
      <c r="H405">
        <v>2</v>
      </c>
      <c r="I405" t="s">
        <v>3</v>
      </c>
      <c r="J405" t="s">
        <v>1552</v>
      </c>
      <c r="K405" t="s">
        <v>1552</v>
      </c>
      <c r="L405" t="s">
        <v>245</v>
      </c>
      <c r="M405" t="s">
        <v>166</v>
      </c>
      <c r="N405">
        <v>16</v>
      </c>
      <c r="O405">
        <v>0</v>
      </c>
      <c r="P405">
        <v>5.6249999999999996E-4</v>
      </c>
      <c r="Q405">
        <v>3.0000000000000001E-3</v>
      </c>
      <c r="R405">
        <v>16</v>
      </c>
      <c r="S405">
        <v>0</v>
      </c>
      <c r="T405">
        <v>5.6249999999999996E-4</v>
      </c>
      <c r="U405">
        <v>3.0000000000000001E-3</v>
      </c>
      <c r="V405" s="1" t="str">
        <f t="shared" si="40"/>
        <v>AFF-HTT-R1-P2-0H_K12_1_2020y09m07d_11h19m.tif</v>
      </c>
      <c r="W405" s="1" t="str">
        <f t="shared" si="41"/>
        <v>AFF-HTT-R2-P2-0H_K12_1_2020y09m07d_11h19m.tif</v>
      </c>
      <c r="X405" t="str">
        <f t="shared" si="36"/>
        <v>C:\Users\arpit.tandon\Desktop\Images AFFFs\RUN1 HTT\Plate 2 - 0hour\AFF-HTT-R1-P2-0H_K12_1_2020y09m07d_11h19m.tif</v>
      </c>
      <c r="Y405" t="str">
        <f t="shared" si="37"/>
        <v>C:\Users\arpit.tandon\Desktop\Images AFFFs\RUN2 HTT\Plate 2 - 0hour\AFF-HTT-R2-P2-0H_K12_1_2020y09m07d_11h19m.tif</v>
      </c>
    </row>
    <row r="406" spans="1:25" x14ac:dyDescent="0.45">
      <c r="A406" t="s">
        <v>707</v>
      </c>
      <c r="B406" s="2" t="str">
        <f t="shared" si="38"/>
        <v>run1</v>
      </c>
      <c r="C406" s="2" t="str">
        <f t="shared" si="39"/>
        <v>run2</v>
      </c>
      <c r="D406" t="s">
        <v>267</v>
      </c>
      <c r="E406" s="10">
        <v>0</v>
      </c>
      <c r="F406" s="10">
        <v>0</v>
      </c>
      <c r="G406" s="10">
        <f>VLOOKUP(A406,'[1]NTP Metadata'!$A$2:$U$2501,10,FALSE)</f>
        <v>0</v>
      </c>
      <c r="H406">
        <v>1</v>
      </c>
      <c r="I406" t="s">
        <v>3</v>
      </c>
      <c r="J406" t="s">
        <v>1552</v>
      </c>
      <c r="K406" t="s">
        <v>1552</v>
      </c>
      <c r="L406" t="s">
        <v>245</v>
      </c>
      <c r="M406" t="s">
        <v>167</v>
      </c>
      <c r="N406">
        <v>16</v>
      </c>
      <c r="O406">
        <v>0</v>
      </c>
      <c r="P406">
        <v>1.25E-4</v>
      </c>
      <c r="Q406">
        <v>1E-3</v>
      </c>
      <c r="R406">
        <v>16</v>
      </c>
      <c r="S406">
        <v>0</v>
      </c>
      <c r="T406">
        <v>1.25E-4</v>
      </c>
      <c r="U406">
        <v>1E-3</v>
      </c>
      <c r="V406" s="1" t="str">
        <f t="shared" si="40"/>
        <v>AFF-HTT-R1-P2-0H_K13_1_2020y09m07d_11h19m.tif</v>
      </c>
      <c r="W406" s="1" t="str">
        <f t="shared" si="41"/>
        <v>AFF-HTT-R2-P2-0H_K13_1_2020y09m07d_11h19m.tif</v>
      </c>
      <c r="X406" t="str">
        <f t="shared" si="36"/>
        <v>C:\Users\arpit.tandon\Desktop\Images AFFFs\RUN1 HTT\Plate 2 - 0hour\AFF-HTT-R1-P2-0H_K13_1_2020y09m07d_11h19m.tif</v>
      </c>
      <c r="Y406" t="str">
        <f t="shared" si="37"/>
        <v>C:\Users\arpit.tandon\Desktop\Images AFFFs\RUN2 HTT\Plate 2 - 0hour\AFF-HTT-R2-P2-0H_K13_1_2020y09m07d_11h19m.tif</v>
      </c>
    </row>
    <row r="407" spans="1:25" x14ac:dyDescent="0.45">
      <c r="A407" t="s">
        <v>708</v>
      </c>
      <c r="B407" s="2" t="str">
        <f t="shared" si="38"/>
        <v>run1</v>
      </c>
      <c r="C407" s="2" t="str">
        <f t="shared" si="39"/>
        <v>run2</v>
      </c>
      <c r="D407" t="s">
        <v>267</v>
      </c>
      <c r="E407" s="10">
        <v>0</v>
      </c>
      <c r="F407" s="10">
        <v>0</v>
      </c>
      <c r="G407" s="10">
        <f>VLOOKUP(A407,'[1]NTP Metadata'!$A$2:$U$2501,10,FALSE)</f>
        <v>0</v>
      </c>
      <c r="H407">
        <v>2</v>
      </c>
      <c r="I407" t="s">
        <v>3</v>
      </c>
      <c r="J407" t="s">
        <v>1552</v>
      </c>
      <c r="K407" t="s">
        <v>1552</v>
      </c>
      <c r="L407" t="s">
        <v>245</v>
      </c>
      <c r="M407" t="s">
        <v>168</v>
      </c>
      <c r="N407">
        <v>16</v>
      </c>
      <c r="O407">
        <v>0</v>
      </c>
      <c r="P407">
        <v>1.875E-4</v>
      </c>
      <c r="Q407">
        <v>1E-3</v>
      </c>
      <c r="R407">
        <v>16</v>
      </c>
      <c r="S407">
        <v>0</v>
      </c>
      <c r="T407">
        <v>1.875E-4</v>
      </c>
      <c r="U407">
        <v>1E-3</v>
      </c>
      <c r="V407" s="1" t="str">
        <f t="shared" si="40"/>
        <v>AFF-HTT-R1-P2-0H_K14_1_2020y09m07d_11h19m.tif</v>
      </c>
      <c r="W407" s="1" t="str">
        <f t="shared" si="41"/>
        <v>AFF-HTT-R2-P2-0H_K14_1_2020y09m07d_11h19m.tif</v>
      </c>
      <c r="X407" t="str">
        <f t="shared" si="36"/>
        <v>C:\Users\arpit.tandon\Desktop\Images AFFFs\RUN1 HTT\Plate 2 - 0hour\AFF-HTT-R1-P2-0H_K14_1_2020y09m07d_11h19m.tif</v>
      </c>
      <c r="Y407" t="str">
        <f t="shared" si="37"/>
        <v>C:\Users\arpit.tandon\Desktop\Images AFFFs\RUN2 HTT\Plate 2 - 0hour\AFF-HTT-R2-P2-0H_K14_1_2020y09m07d_11h19m.tif</v>
      </c>
    </row>
    <row r="408" spans="1:25" x14ac:dyDescent="0.45">
      <c r="A408" t="s">
        <v>709</v>
      </c>
      <c r="B408" s="2" t="str">
        <f t="shared" si="38"/>
        <v>run1</v>
      </c>
      <c r="C408" s="2" t="str">
        <f t="shared" si="39"/>
        <v>run2</v>
      </c>
      <c r="D408" t="s">
        <v>268</v>
      </c>
      <c r="E408" s="10">
        <v>1.5868453050086584</v>
      </c>
      <c r="F408" s="1">
        <v>1.8410182517384207E-5</v>
      </c>
      <c r="G408" s="10">
        <f>VLOOKUP(A408,'[1]NTP Metadata'!$A$2:$U$2501,10,FALSE)</f>
        <v>1.5868453050086584</v>
      </c>
      <c r="H408">
        <v>1</v>
      </c>
      <c r="I408" t="s">
        <v>3</v>
      </c>
      <c r="J408" t="s">
        <v>1552</v>
      </c>
      <c r="K408" t="s">
        <v>1552</v>
      </c>
      <c r="L408" t="s">
        <v>245</v>
      </c>
      <c r="M408" t="s">
        <v>169</v>
      </c>
      <c r="N408">
        <v>16</v>
      </c>
      <c r="O408">
        <v>0</v>
      </c>
      <c r="P408">
        <v>6.2499999999999904E-4</v>
      </c>
      <c r="Q408">
        <v>8.9999999999999993E-3</v>
      </c>
      <c r="R408">
        <v>16</v>
      </c>
      <c r="S408">
        <v>0</v>
      </c>
      <c r="T408">
        <v>6.2499999999999904E-4</v>
      </c>
      <c r="U408">
        <v>8.9999999999999993E-3</v>
      </c>
      <c r="V408" s="1" t="str">
        <f t="shared" si="40"/>
        <v>AFF-HTT-R1-P2-0H_K15_1_2020y09m07d_11h19m.tif</v>
      </c>
      <c r="W408" s="1" t="str">
        <f t="shared" si="41"/>
        <v>AFF-HTT-R2-P2-0H_K15_1_2020y09m07d_11h19m.tif</v>
      </c>
      <c r="X408" t="str">
        <f t="shared" si="36"/>
        <v>C:\Users\arpit.tandon\Desktop\Images AFFFs\RUN1 HTT\Plate 2 - 0hour\AFF-HTT-R1-P2-0H_K15_1_2020y09m07d_11h19m.tif</v>
      </c>
      <c r="Y408" t="str">
        <f t="shared" si="37"/>
        <v>C:\Users\arpit.tandon\Desktop\Images AFFFs\RUN2 HTT\Plate 2 - 0hour\AFF-HTT-R2-P2-0H_K15_1_2020y09m07d_11h19m.tif</v>
      </c>
    </row>
    <row r="409" spans="1:25" x14ac:dyDescent="0.45">
      <c r="A409" t="s">
        <v>710</v>
      </c>
      <c r="B409" s="2" t="str">
        <f t="shared" si="38"/>
        <v>run1</v>
      </c>
      <c r="C409" s="2" t="str">
        <f t="shared" si="39"/>
        <v>run2</v>
      </c>
      <c r="D409" t="s">
        <v>268</v>
      </c>
      <c r="E409" s="10">
        <v>1.5868453050086584</v>
      </c>
      <c r="F409" s="1">
        <v>1.8410182517384207E-5</v>
      </c>
      <c r="G409" s="10">
        <f>VLOOKUP(A409,'[1]NTP Metadata'!$A$2:$U$2501,10,FALSE)</f>
        <v>1.5868453050086584</v>
      </c>
      <c r="H409">
        <v>2</v>
      </c>
      <c r="I409" t="s">
        <v>3</v>
      </c>
      <c r="J409" t="s">
        <v>1552</v>
      </c>
      <c r="K409" t="s">
        <v>1552</v>
      </c>
      <c r="L409" t="s">
        <v>245</v>
      </c>
      <c r="M409" t="s">
        <v>170</v>
      </c>
      <c r="N409">
        <v>16</v>
      </c>
      <c r="O409">
        <v>0</v>
      </c>
      <c r="P409">
        <v>1.875E-4</v>
      </c>
      <c r="Q409">
        <v>1E-3</v>
      </c>
      <c r="R409">
        <v>16</v>
      </c>
      <c r="S409">
        <v>0</v>
      </c>
      <c r="T409">
        <v>1.875E-4</v>
      </c>
      <c r="U409">
        <v>1E-3</v>
      </c>
      <c r="V409" s="1" t="str">
        <f t="shared" si="40"/>
        <v>AFF-HTT-R1-P2-0H_K16_1_2020y09m07d_11h19m.tif</v>
      </c>
      <c r="W409" s="1" t="str">
        <f t="shared" si="41"/>
        <v>AFF-HTT-R2-P2-0H_K16_1_2020y09m07d_11h19m.tif</v>
      </c>
      <c r="X409" t="str">
        <f t="shared" si="36"/>
        <v>C:\Users\arpit.tandon\Desktop\Images AFFFs\RUN1 HTT\Plate 2 - 0hour\AFF-HTT-R1-P2-0H_K16_1_2020y09m07d_11h19m.tif</v>
      </c>
      <c r="Y409" t="str">
        <f t="shared" si="37"/>
        <v>C:\Users\arpit.tandon\Desktop\Images AFFFs\RUN2 HTT\Plate 2 - 0hour\AFF-HTT-R2-P2-0H_K16_1_2020y09m07d_11h19m.tif</v>
      </c>
    </row>
    <row r="410" spans="1:25" x14ac:dyDescent="0.45">
      <c r="A410" t="s">
        <v>711</v>
      </c>
      <c r="B410" s="2" t="str">
        <f t="shared" si="38"/>
        <v>run1</v>
      </c>
      <c r="C410" s="2" t="str">
        <f t="shared" si="39"/>
        <v>run2</v>
      </c>
      <c r="D410" t="s">
        <v>268</v>
      </c>
      <c r="E410" s="10">
        <v>0.50216623576223363</v>
      </c>
      <c r="F410" s="1">
        <v>5.8260071257544939E-6</v>
      </c>
      <c r="G410" s="10">
        <f>VLOOKUP(A410,'[1]NTP Metadata'!$A$2:$U$2501,10,FALSE)</f>
        <v>0.50216623576223363</v>
      </c>
      <c r="H410">
        <v>1</v>
      </c>
      <c r="I410" t="s">
        <v>3</v>
      </c>
      <c r="J410" t="s">
        <v>1552</v>
      </c>
      <c r="K410" t="s">
        <v>1552</v>
      </c>
      <c r="L410" t="s">
        <v>245</v>
      </c>
      <c r="M410" t="s">
        <v>171</v>
      </c>
      <c r="N410">
        <v>16</v>
      </c>
      <c r="O410">
        <v>0</v>
      </c>
      <c r="P410">
        <v>0</v>
      </c>
      <c r="Q410">
        <v>0</v>
      </c>
      <c r="R410">
        <v>16</v>
      </c>
      <c r="S410">
        <v>0</v>
      </c>
      <c r="T410">
        <v>0</v>
      </c>
      <c r="U410">
        <v>0</v>
      </c>
      <c r="V410" s="1" t="str">
        <f t="shared" si="40"/>
        <v>AFF-HTT-R1-P2-0H_K17_1_2020y09m07d_11h19m.tif</v>
      </c>
      <c r="W410" s="1" t="str">
        <f t="shared" si="41"/>
        <v>AFF-HTT-R2-P2-0H_K17_1_2020y09m07d_11h19m.tif</v>
      </c>
      <c r="X410" t="str">
        <f t="shared" si="36"/>
        <v>C:\Users\arpit.tandon\Desktop\Images AFFFs\RUN1 HTT\Plate 2 - 0hour\AFF-HTT-R1-P2-0H_K17_1_2020y09m07d_11h19m.tif</v>
      </c>
      <c r="Y410" t="str">
        <f t="shared" si="37"/>
        <v>C:\Users\arpit.tandon\Desktop\Images AFFFs\RUN2 HTT\Plate 2 - 0hour\AFF-HTT-R2-P2-0H_K17_1_2020y09m07d_11h19m.tif</v>
      </c>
    </row>
    <row r="411" spans="1:25" x14ac:dyDescent="0.45">
      <c r="A411" t="s">
        <v>712</v>
      </c>
      <c r="B411" s="2" t="str">
        <f t="shared" si="38"/>
        <v>run1</v>
      </c>
      <c r="C411" s="2" t="str">
        <f t="shared" si="39"/>
        <v>run2</v>
      </c>
      <c r="D411" t="s">
        <v>268</v>
      </c>
      <c r="E411" s="10">
        <v>0.50216623576223363</v>
      </c>
      <c r="F411" s="1">
        <v>5.8260071257544939E-6</v>
      </c>
      <c r="G411" s="10">
        <f>VLOOKUP(A411,'[1]NTP Metadata'!$A$2:$U$2501,10,FALSE)</f>
        <v>0.50216623576223363</v>
      </c>
      <c r="H411">
        <v>2</v>
      </c>
      <c r="I411" t="s">
        <v>3</v>
      </c>
      <c r="J411" t="s">
        <v>1552</v>
      </c>
      <c r="K411" t="s">
        <v>1552</v>
      </c>
      <c r="L411" t="s">
        <v>245</v>
      </c>
      <c r="M411" t="s">
        <v>172</v>
      </c>
      <c r="N411">
        <v>16</v>
      </c>
      <c r="O411">
        <v>0</v>
      </c>
      <c r="P411">
        <v>1.875E-4</v>
      </c>
      <c r="Q411">
        <v>1E-3</v>
      </c>
      <c r="R411">
        <v>16</v>
      </c>
      <c r="S411">
        <v>0</v>
      </c>
      <c r="T411">
        <v>1.875E-4</v>
      </c>
      <c r="U411">
        <v>1E-3</v>
      </c>
      <c r="V411" s="1" t="str">
        <f t="shared" si="40"/>
        <v>AFF-HTT-R1-P2-0H_K18_1_2020y09m07d_11h19m.tif</v>
      </c>
      <c r="W411" s="1" t="str">
        <f t="shared" si="41"/>
        <v>AFF-HTT-R2-P2-0H_K18_1_2020y09m07d_11h19m.tif</v>
      </c>
      <c r="X411" t="str">
        <f t="shared" si="36"/>
        <v>C:\Users\arpit.tandon\Desktop\Images AFFFs\RUN1 HTT\Plate 2 - 0hour\AFF-HTT-R1-P2-0H_K18_1_2020y09m07d_11h19m.tif</v>
      </c>
      <c r="Y411" t="str">
        <f t="shared" si="37"/>
        <v>C:\Users\arpit.tandon\Desktop\Images AFFFs\RUN2 HTT\Plate 2 - 0hour\AFF-HTT-R2-P2-0H_K18_1_2020y09m07d_11h19m.tif</v>
      </c>
    </row>
    <row r="412" spans="1:25" x14ac:dyDescent="0.45">
      <c r="A412" t="s">
        <v>713</v>
      </c>
      <c r="B412" s="2" t="str">
        <f t="shared" si="38"/>
        <v>run1</v>
      </c>
      <c r="C412" s="2" t="str">
        <f t="shared" si="39"/>
        <v>run2</v>
      </c>
      <c r="D412" t="s">
        <v>268</v>
      </c>
      <c r="E412" s="10">
        <v>0.15891336574754228</v>
      </c>
      <c r="F412" s="1">
        <v>1.8436731410615489E-6</v>
      </c>
      <c r="G412" s="10">
        <f>VLOOKUP(A412,'[1]NTP Metadata'!$A$2:$U$2501,10,FALSE)</f>
        <v>0.15891336574754228</v>
      </c>
      <c r="H412">
        <v>1</v>
      </c>
      <c r="I412" t="s">
        <v>3</v>
      </c>
      <c r="J412" t="s">
        <v>1552</v>
      </c>
      <c r="K412" t="s">
        <v>1552</v>
      </c>
      <c r="L412" t="s">
        <v>245</v>
      </c>
      <c r="M412" t="s">
        <v>173</v>
      </c>
      <c r="N412">
        <v>16</v>
      </c>
      <c r="O412">
        <v>0</v>
      </c>
      <c r="P412">
        <v>1.25E-4</v>
      </c>
      <c r="Q412">
        <v>1E-3</v>
      </c>
      <c r="R412">
        <v>16</v>
      </c>
      <c r="S412">
        <v>0</v>
      </c>
      <c r="T412">
        <v>1.25E-4</v>
      </c>
      <c r="U412">
        <v>1E-3</v>
      </c>
      <c r="V412" s="1" t="str">
        <f t="shared" si="40"/>
        <v>AFF-HTT-R1-P2-0H_K19_1_2020y09m07d_11h19m.tif</v>
      </c>
      <c r="W412" s="1" t="str">
        <f t="shared" si="41"/>
        <v>AFF-HTT-R2-P2-0H_K19_1_2020y09m07d_11h19m.tif</v>
      </c>
      <c r="X412" t="str">
        <f t="shared" si="36"/>
        <v>C:\Users\arpit.tandon\Desktop\Images AFFFs\RUN1 HTT\Plate 2 - 0hour\AFF-HTT-R1-P2-0H_K19_1_2020y09m07d_11h19m.tif</v>
      </c>
      <c r="Y412" t="str">
        <f t="shared" si="37"/>
        <v>C:\Users\arpit.tandon\Desktop\Images AFFFs\RUN2 HTT\Plate 2 - 0hour\AFF-HTT-R2-P2-0H_K19_1_2020y09m07d_11h19m.tif</v>
      </c>
    </row>
    <row r="413" spans="1:25" x14ac:dyDescent="0.45">
      <c r="A413" t="s">
        <v>714</v>
      </c>
      <c r="B413" s="2" t="str">
        <f t="shared" si="38"/>
        <v>run1</v>
      </c>
      <c r="C413" s="2" t="str">
        <f t="shared" si="39"/>
        <v>run2</v>
      </c>
      <c r="D413" t="s">
        <v>268</v>
      </c>
      <c r="E413" s="10">
        <v>0.15891336574754228</v>
      </c>
      <c r="F413" s="1">
        <v>1.8436731410615489E-6</v>
      </c>
      <c r="G413" s="10">
        <f>VLOOKUP(A413,'[1]NTP Metadata'!$A$2:$U$2501,10,FALSE)</f>
        <v>0.15891336574754228</v>
      </c>
      <c r="H413">
        <v>2</v>
      </c>
      <c r="I413" t="s">
        <v>3</v>
      </c>
      <c r="J413" t="s">
        <v>1552</v>
      </c>
      <c r="K413" t="s">
        <v>1552</v>
      </c>
      <c r="L413" t="s">
        <v>245</v>
      </c>
      <c r="M413" t="s">
        <v>174</v>
      </c>
      <c r="N413">
        <v>16</v>
      </c>
      <c r="O413">
        <v>0</v>
      </c>
      <c r="P413">
        <v>1.25E-4</v>
      </c>
      <c r="Q413">
        <v>2E-3</v>
      </c>
      <c r="R413">
        <v>16</v>
      </c>
      <c r="S413">
        <v>0</v>
      </c>
      <c r="T413">
        <v>1.25E-4</v>
      </c>
      <c r="U413">
        <v>2E-3</v>
      </c>
      <c r="V413" s="1" t="str">
        <f t="shared" si="40"/>
        <v>AFF-HTT-R1-P2-0H_K20_1_2020y09m07d_11h19m.tif</v>
      </c>
      <c r="W413" s="1" t="str">
        <f t="shared" si="41"/>
        <v>AFF-HTT-R2-P2-0H_K20_1_2020y09m07d_11h19m.tif</v>
      </c>
      <c r="X413" t="str">
        <f t="shared" si="36"/>
        <v>C:\Users\arpit.tandon\Desktop\Images AFFFs\RUN1 HTT\Plate 2 - 0hour\AFF-HTT-R1-P2-0H_K20_1_2020y09m07d_11h19m.tif</v>
      </c>
      <c r="Y413" t="str">
        <f t="shared" si="37"/>
        <v>C:\Users\arpit.tandon\Desktop\Images AFFFs\RUN2 HTT\Plate 2 - 0hour\AFF-HTT-R2-P2-0H_K20_1_2020y09m07d_11h19m.tif</v>
      </c>
    </row>
    <row r="414" spans="1:25" x14ac:dyDescent="0.45">
      <c r="A414" t="s">
        <v>715</v>
      </c>
      <c r="B414" s="2" t="str">
        <f t="shared" si="38"/>
        <v>run1</v>
      </c>
      <c r="C414" s="2" t="str">
        <f t="shared" si="39"/>
        <v>run2</v>
      </c>
      <c r="D414" t="s">
        <v>268</v>
      </c>
      <c r="E414" s="10">
        <v>5.0289039793526037E-2</v>
      </c>
      <c r="F414" s="1">
        <v>5.8344086742454065E-7</v>
      </c>
      <c r="G414" s="10">
        <f>VLOOKUP(A414,'[1]NTP Metadata'!$A$2:$U$2501,10,FALSE)</f>
        <v>5.0289039793526037E-2</v>
      </c>
      <c r="H414">
        <v>1</v>
      </c>
      <c r="I414" t="s">
        <v>3</v>
      </c>
      <c r="J414" t="s">
        <v>1552</v>
      </c>
      <c r="K414" t="s">
        <v>1552</v>
      </c>
      <c r="L414" t="s">
        <v>245</v>
      </c>
      <c r="M414" t="s">
        <v>175</v>
      </c>
      <c r="N414">
        <v>16</v>
      </c>
      <c r="O414">
        <v>0</v>
      </c>
      <c r="P414">
        <v>3.7500000000000001E-4</v>
      </c>
      <c r="Q414">
        <v>5.0000000000000001E-3</v>
      </c>
      <c r="R414">
        <v>16</v>
      </c>
      <c r="S414">
        <v>0</v>
      </c>
      <c r="T414">
        <v>3.7500000000000001E-4</v>
      </c>
      <c r="U414">
        <v>5.0000000000000001E-3</v>
      </c>
      <c r="V414" s="1" t="str">
        <f t="shared" si="40"/>
        <v>AFF-HTT-R1-P2-0H_K21_1_2020y09m07d_11h19m.tif</v>
      </c>
      <c r="W414" s="1" t="str">
        <f t="shared" si="41"/>
        <v>AFF-HTT-R2-P2-0H_K21_1_2020y09m07d_11h19m.tif</v>
      </c>
      <c r="X414" t="str">
        <f t="shared" si="36"/>
        <v>C:\Users\arpit.tandon\Desktop\Images AFFFs\RUN1 HTT\Plate 2 - 0hour\AFF-HTT-R1-P2-0H_K21_1_2020y09m07d_11h19m.tif</v>
      </c>
      <c r="Y414" t="str">
        <f t="shared" si="37"/>
        <v>C:\Users\arpit.tandon\Desktop\Images AFFFs\RUN2 HTT\Plate 2 - 0hour\AFF-HTT-R2-P2-0H_K21_1_2020y09m07d_11h19m.tif</v>
      </c>
    </row>
    <row r="415" spans="1:25" x14ac:dyDescent="0.45">
      <c r="A415" t="s">
        <v>716</v>
      </c>
      <c r="B415" s="2" t="str">
        <f t="shared" si="38"/>
        <v>run1</v>
      </c>
      <c r="C415" s="2" t="str">
        <f t="shared" si="39"/>
        <v>run2</v>
      </c>
      <c r="D415" t="s">
        <v>268</v>
      </c>
      <c r="E415" s="10">
        <v>5.0289039793526037E-2</v>
      </c>
      <c r="F415" s="1">
        <v>5.8344086742454065E-7</v>
      </c>
      <c r="G415" s="10">
        <f>VLOOKUP(A415,'[1]NTP Metadata'!$A$2:$U$2501,10,FALSE)</f>
        <v>5.0289039793526037E-2</v>
      </c>
      <c r="H415">
        <v>2</v>
      </c>
      <c r="I415" t="s">
        <v>3</v>
      </c>
      <c r="J415" t="s">
        <v>1552</v>
      </c>
      <c r="K415" t="s">
        <v>1552</v>
      </c>
      <c r="L415" t="s">
        <v>245</v>
      </c>
      <c r="M415" t="s">
        <v>176</v>
      </c>
      <c r="N415">
        <v>16</v>
      </c>
      <c r="O415">
        <v>0</v>
      </c>
      <c r="P415">
        <v>0</v>
      </c>
      <c r="Q415">
        <v>0</v>
      </c>
      <c r="R415">
        <v>16</v>
      </c>
      <c r="S415">
        <v>0</v>
      </c>
      <c r="T415">
        <v>0</v>
      </c>
      <c r="U415">
        <v>0</v>
      </c>
      <c r="V415" s="1" t="str">
        <f t="shared" si="40"/>
        <v>AFF-HTT-R1-P2-0H_K22_1_2020y09m07d_11h19m.tif</v>
      </c>
      <c r="W415" s="1" t="str">
        <f t="shared" si="41"/>
        <v>AFF-HTT-R2-P2-0H_K22_1_2020y09m07d_11h19m.tif</v>
      </c>
      <c r="X415" t="str">
        <f t="shared" si="36"/>
        <v>C:\Users\arpit.tandon\Desktop\Images AFFFs\RUN1 HTT\Plate 2 - 0hour\AFF-HTT-R1-P2-0H_K22_1_2020y09m07d_11h19m.tif</v>
      </c>
      <c r="Y415" t="str">
        <f t="shared" si="37"/>
        <v>C:\Users\arpit.tandon\Desktop\Images AFFFs\RUN2 HTT\Plate 2 - 0hour\AFF-HTT-R2-P2-0H_K22_1_2020y09m07d_11h19m.tif</v>
      </c>
    </row>
    <row r="416" spans="1:25" x14ac:dyDescent="0.45">
      <c r="A416" t="s">
        <v>717</v>
      </c>
      <c r="B416" s="2" t="str">
        <f t="shared" si="38"/>
        <v>run1</v>
      </c>
      <c r="C416" s="2" t="str">
        <f t="shared" si="39"/>
        <v>run2</v>
      </c>
      <c r="D416" t="s">
        <v>268</v>
      </c>
      <c r="E416" s="10">
        <v>500</v>
      </c>
      <c r="F416" s="1">
        <v>5.8008750000000005E-3</v>
      </c>
      <c r="G416" s="10">
        <f>VLOOKUP(A416,'[1]NTP Metadata'!$A$2:$U$2501,10,FALSE)</f>
        <v>500</v>
      </c>
      <c r="H416">
        <v>1</v>
      </c>
      <c r="I416" t="s">
        <v>3</v>
      </c>
      <c r="J416" t="s">
        <v>1552</v>
      </c>
      <c r="K416" t="s">
        <v>1552</v>
      </c>
      <c r="L416" t="s">
        <v>245</v>
      </c>
      <c r="M416" t="s">
        <v>177</v>
      </c>
      <c r="N416">
        <v>16</v>
      </c>
      <c r="O416">
        <v>0</v>
      </c>
      <c r="P416">
        <v>6.2500000000000001E-5</v>
      </c>
      <c r="Q416">
        <v>1E-3</v>
      </c>
      <c r="R416">
        <v>16</v>
      </c>
      <c r="S416">
        <v>0</v>
      </c>
      <c r="T416">
        <v>6.2500000000000001E-5</v>
      </c>
      <c r="U416">
        <v>1E-3</v>
      </c>
      <c r="V416" s="1" t="str">
        <f t="shared" si="40"/>
        <v>AFF-HTT-R1-P2-0H_K3_1_2020y09m07d_11h19m.tif</v>
      </c>
      <c r="W416" s="1" t="str">
        <f t="shared" si="41"/>
        <v>AFF-HTT-R2-P2-0H_K3_1_2020y09m07d_11h19m.tif</v>
      </c>
      <c r="X416" t="str">
        <f t="shared" si="36"/>
        <v>C:\Users\arpit.tandon\Desktop\Images AFFFs\RUN1 HTT\Plate 2 - 0hour\AFF-HTT-R1-P2-0H_K3_1_2020y09m07d_11h19m.tif</v>
      </c>
      <c r="Y416" t="str">
        <f t="shared" si="37"/>
        <v>C:\Users\arpit.tandon\Desktop\Images AFFFs\RUN2 HTT\Plate 2 - 0hour\AFF-HTT-R2-P2-0H_K3_1_2020y09m07d_11h19m.tif</v>
      </c>
    </row>
    <row r="417" spans="1:25" x14ac:dyDescent="0.45">
      <c r="A417" t="s">
        <v>718</v>
      </c>
      <c r="B417" s="2" t="str">
        <f t="shared" si="38"/>
        <v>run1</v>
      </c>
      <c r="C417" s="2" t="str">
        <f t="shared" si="39"/>
        <v>run2</v>
      </c>
      <c r="D417" t="s">
        <v>268</v>
      </c>
      <c r="E417" s="10">
        <v>500</v>
      </c>
      <c r="F417" s="1">
        <v>5.8008750000000005E-3</v>
      </c>
      <c r="G417" s="10">
        <f>VLOOKUP(A417,'[1]NTP Metadata'!$A$2:$U$2501,10,FALSE)</f>
        <v>500</v>
      </c>
      <c r="H417">
        <v>2</v>
      </c>
      <c r="I417" t="s">
        <v>3</v>
      </c>
      <c r="J417" t="s">
        <v>1552</v>
      </c>
      <c r="K417" t="s">
        <v>1552</v>
      </c>
      <c r="L417" t="s">
        <v>245</v>
      </c>
      <c r="M417" t="s">
        <v>178</v>
      </c>
      <c r="N417">
        <v>16</v>
      </c>
      <c r="O417">
        <v>0</v>
      </c>
      <c r="P417">
        <v>6.2500000000000001E-5</v>
      </c>
      <c r="Q417">
        <v>1E-3</v>
      </c>
      <c r="R417">
        <v>16</v>
      </c>
      <c r="S417">
        <v>0</v>
      </c>
      <c r="T417">
        <v>6.2500000000000001E-5</v>
      </c>
      <c r="U417">
        <v>1E-3</v>
      </c>
      <c r="V417" s="1" t="str">
        <f t="shared" si="40"/>
        <v>AFF-HTT-R1-P2-0H_K4_1_2020y09m07d_11h19m.tif</v>
      </c>
      <c r="W417" s="1" t="str">
        <f t="shared" si="41"/>
        <v>AFF-HTT-R2-P2-0H_K4_1_2020y09m07d_11h19m.tif</v>
      </c>
      <c r="X417" t="str">
        <f t="shared" si="36"/>
        <v>C:\Users\arpit.tandon\Desktop\Images AFFFs\RUN1 HTT\Plate 2 - 0hour\AFF-HTT-R1-P2-0H_K4_1_2020y09m07d_11h19m.tif</v>
      </c>
      <c r="Y417" t="str">
        <f t="shared" si="37"/>
        <v>C:\Users\arpit.tandon\Desktop\Images AFFFs\RUN2 HTT\Plate 2 - 0hour\AFF-HTT-R2-P2-0H_K4_1_2020y09m07d_11h19m.tif</v>
      </c>
    </row>
    <row r="418" spans="1:25" x14ac:dyDescent="0.45">
      <c r="A418" t="s">
        <v>719</v>
      </c>
      <c r="B418" s="2" t="str">
        <f t="shared" si="38"/>
        <v>run1</v>
      </c>
      <c r="C418" s="2" t="str">
        <f t="shared" si="39"/>
        <v>run2</v>
      </c>
      <c r="D418" t="s">
        <v>268</v>
      </c>
      <c r="E418" s="10">
        <v>158.22784810126581</v>
      </c>
      <c r="F418" s="1">
        <v>1.8357199367088606E-3</v>
      </c>
      <c r="G418" s="10">
        <f>VLOOKUP(A418,'[1]NTP Metadata'!$A$2:$U$2501,10,FALSE)</f>
        <v>158.22784810126581</v>
      </c>
      <c r="H418">
        <v>1</v>
      </c>
      <c r="I418" t="s">
        <v>3</v>
      </c>
      <c r="J418" t="s">
        <v>1552</v>
      </c>
      <c r="K418" t="s">
        <v>1552</v>
      </c>
      <c r="L418" t="s">
        <v>245</v>
      </c>
      <c r="M418" t="s">
        <v>179</v>
      </c>
      <c r="N418">
        <v>16</v>
      </c>
      <c r="O418">
        <v>0</v>
      </c>
      <c r="P418">
        <v>2.5000000000000001E-4</v>
      </c>
      <c r="Q418">
        <v>1E-3</v>
      </c>
      <c r="R418">
        <v>16</v>
      </c>
      <c r="S418">
        <v>0</v>
      </c>
      <c r="T418">
        <v>2.5000000000000001E-4</v>
      </c>
      <c r="U418">
        <v>1E-3</v>
      </c>
      <c r="V418" s="1" t="str">
        <f t="shared" si="40"/>
        <v>AFF-HTT-R1-P2-0H_K5_1_2020y09m07d_11h19m.tif</v>
      </c>
      <c r="W418" s="1" t="str">
        <f t="shared" si="41"/>
        <v>AFF-HTT-R2-P2-0H_K5_1_2020y09m07d_11h19m.tif</v>
      </c>
      <c r="X418" t="str">
        <f t="shared" si="36"/>
        <v>C:\Users\arpit.tandon\Desktop\Images AFFFs\RUN1 HTT\Plate 2 - 0hour\AFF-HTT-R1-P2-0H_K5_1_2020y09m07d_11h19m.tif</v>
      </c>
      <c r="Y418" t="str">
        <f t="shared" si="37"/>
        <v>C:\Users\arpit.tandon\Desktop\Images AFFFs\RUN2 HTT\Plate 2 - 0hour\AFF-HTT-R2-P2-0H_K5_1_2020y09m07d_11h19m.tif</v>
      </c>
    </row>
    <row r="419" spans="1:25" x14ac:dyDescent="0.45">
      <c r="A419" t="s">
        <v>720</v>
      </c>
      <c r="B419" s="2" t="str">
        <f t="shared" si="38"/>
        <v>run1</v>
      </c>
      <c r="C419" s="2" t="str">
        <f t="shared" si="39"/>
        <v>run2</v>
      </c>
      <c r="D419" t="s">
        <v>268</v>
      </c>
      <c r="E419" s="10">
        <v>158.22784810126581</v>
      </c>
      <c r="F419" s="1">
        <v>1.8357199367088606E-3</v>
      </c>
      <c r="G419" s="10">
        <f>VLOOKUP(A419,'[1]NTP Metadata'!$A$2:$U$2501,10,FALSE)</f>
        <v>158.22784810126581</v>
      </c>
      <c r="H419">
        <v>2</v>
      </c>
      <c r="I419" t="s">
        <v>3</v>
      </c>
      <c r="J419" t="s">
        <v>1552</v>
      </c>
      <c r="K419" t="s">
        <v>1552</v>
      </c>
      <c r="L419" t="s">
        <v>245</v>
      </c>
      <c r="M419" t="s">
        <v>180</v>
      </c>
      <c r="N419">
        <v>16</v>
      </c>
      <c r="O419">
        <v>0</v>
      </c>
      <c r="P419">
        <v>4.3750000000000001E-4</v>
      </c>
      <c r="Q419">
        <v>2E-3</v>
      </c>
      <c r="R419">
        <v>16</v>
      </c>
      <c r="S419">
        <v>0</v>
      </c>
      <c r="T419">
        <v>4.3750000000000001E-4</v>
      </c>
      <c r="U419">
        <v>2E-3</v>
      </c>
      <c r="V419" s="1" t="str">
        <f t="shared" si="40"/>
        <v>AFF-HTT-R1-P2-0H_K6_1_2020y09m07d_11h19m.tif</v>
      </c>
      <c r="W419" s="1" t="str">
        <f t="shared" si="41"/>
        <v>AFF-HTT-R2-P2-0H_K6_1_2020y09m07d_11h19m.tif</v>
      </c>
      <c r="X419" t="str">
        <f t="shared" si="36"/>
        <v>C:\Users\arpit.tandon\Desktop\Images AFFFs\RUN1 HTT\Plate 2 - 0hour\AFF-HTT-R1-P2-0H_K6_1_2020y09m07d_11h19m.tif</v>
      </c>
      <c r="Y419" t="str">
        <f t="shared" si="37"/>
        <v>C:\Users\arpit.tandon\Desktop\Images AFFFs\RUN2 HTT\Plate 2 - 0hour\AFF-HTT-R2-P2-0H_K6_1_2020y09m07d_11h19m.tif</v>
      </c>
    </row>
    <row r="420" spans="1:25" x14ac:dyDescent="0.45">
      <c r="A420" t="s">
        <v>721</v>
      </c>
      <c r="B420" s="2" t="str">
        <f t="shared" si="38"/>
        <v>run1</v>
      </c>
      <c r="C420" s="2" t="str">
        <f t="shared" si="39"/>
        <v>run2</v>
      </c>
      <c r="D420" t="s">
        <v>268</v>
      </c>
      <c r="E420" s="10">
        <v>50.072103829514496</v>
      </c>
      <c r="F420" s="1">
        <v>5.8092403060406976E-4</v>
      </c>
      <c r="G420" s="10">
        <f>VLOOKUP(A420,'[1]NTP Metadata'!$A$2:$U$2501,10,FALSE)</f>
        <v>50.072103829514496</v>
      </c>
      <c r="H420">
        <v>1</v>
      </c>
      <c r="I420" t="s">
        <v>3</v>
      </c>
      <c r="J420" t="s">
        <v>1552</v>
      </c>
      <c r="K420" t="s">
        <v>1552</v>
      </c>
      <c r="L420" t="s">
        <v>245</v>
      </c>
      <c r="M420" t="s">
        <v>181</v>
      </c>
      <c r="N420">
        <v>16</v>
      </c>
      <c r="O420">
        <v>0</v>
      </c>
      <c r="P420">
        <v>5.6249999999999996E-4</v>
      </c>
      <c r="Q420">
        <v>6.0000000000000001E-3</v>
      </c>
      <c r="R420">
        <v>16</v>
      </c>
      <c r="S420">
        <v>0</v>
      </c>
      <c r="T420">
        <v>5.6249999999999996E-4</v>
      </c>
      <c r="U420">
        <v>6.0000000000000001E-3</v>
      </c>
      <c r="V420" s="1" t="str">
        <f t="shared" si="40"/>
        <v>AFF-HTT-R1-P2-0H_K7_1_2020y09m07d_11h19m.tif</v>
      </c>
      <c r="W420" s="1" t="str">
        <f t="shared" si="41"/>
        <v>AFF-HTT-R2-P2-0H_K7_1_2020y09m07d_11h19m.tif</v>
      </c>
      <c r="X420" t="str">
        <f t="shared" si="36"/>
        <v>C:\Users\arpit.tandon\Desktop\Images AFFFs\RUN1 HTT\Plate 2 - 0hour\AFF-HTT-R1-P2-0H_K7_1_2020y09m07d_11h19m.tif</v>
      </c>
      <c r="Y420" t="str">
        <f t="shared" si="37"/>
        <v>C:\Users\arpit.tandon\Desktop\Images AFFFs\RUN2 HTT\Plate 2 - 0hour\AFF-HTT-R2-P2-0H_K7_1_2020y09m07d_11h19m.tif</v>
      </c>
    </row>
    <row r="421" spans="1:25" x14ac:dyDescent="0.45">
      <c r="A421" t="s">
        <v>722</v>
      </c>
      <c r="B421" s="2" t="str">
        <f t="shared" si="38"/>
        <v>run1</v>
      </c>
      <c r="C421" s="2" t="str">
        <f t="shared" si="39"/>
        <v>run2</v>
      </c>
      <c r="D421" t="s">
        <v>268</v>
      </c>
      <c r="E421" s="10">
        <v>50.072103829514496</v>
      </c>
      <c r="F421" s="1">
        <v>5.8092403060406976E-4</v>
      </c>
      <c r="G421" s="10">
        <f>VLOOKUP(A421,'[1]NTP Metadata'!$A$2:$U$2501,10,FALSE)</f>
        <v>50.072103829514496</v>
      </c>
      <c r="H421">
        <v>2</v>
      </c>
      <c r="I421" t="s">
        <v>3</v>
      </c>
      <c r="J421" t="s">
        <v>1552</v>
      </c>
      <c r="K421" t="s">
        <v>1552</v>
      </c>
      <c r="L421" t="s">
        <v>245</v>
      </c>
      <c r="M421" t="s">
        <v>182</v>
      </c>
      <c r="N421">
        <v>16</v>
      </c>
      <c r="O421">
        <v>0</v>
      </c>
      <c r="P421">
        <v>6.2500000000000001E-5</v>
      </c>
      <c r="Q421">
        <v>1E-3</v>
      </c>
      <c r="R421">
        <v>16</v>
      </c>
      <c r="S421">
        <v>0</v>
      </c>
      <c r="T421">
        <v>6.2500000000000001E-5</v>
      </c>
      <c r="U421">
        <v>1E-3</v>
      </c>
      <c r="V421" s="1" t="str">
        <f t="shared" si="40"/>
        <v>AFF-HTT-R1-P2-0H_K8_1_2020y09m07d_11h19m.tif</v>
      </c>
      <c r="W421" s="1" t="str">
        <f t="shared" si="41"/>
        <v>AFF-HTT-R2-P2-0H_K8_1_2020y09m07d_11h19m.tif</v>
      </c>
      <c r="X421" t="str">
        <f t="shared" si="36"/>
        <v>C:\Users\arpit.tandon\Desktop\Images AFFFs\RUN1 HTT\Plate 2 - 0hour\AFF-HTT-R1-P2-0H_K8_1_2020y09m07d_11h19m.tif</v>
      </c>
      <c r="Y421" t="str">
        <f t="shared" si="37"/>
        <v>C:\Users\arpit.tandon\Desktop\Images AFFFs\RUN2 HTT\Plate 2 - 0hour\AFF-HTT-R2-P2-0H_K8_1_2020y09m07d_11h19m.tif</v>
      </c>
    </row>
    <row r="422" spans="1:25" x14ac:dyDescent="0.45">
      <c r="A422" t="s">
        <v>723</v>
      </c>
      <c r="B422" s="2" t="str">
        <f t="shared" si="38"/>
        <v>run1</v>
      </c>
      <c r="C422" s="2" t="str">
        <f t="shared" si="39"/>
        <v>run2</v>
      </c>
      <c r="D422" t="s">
        <v>268</v>
      </c>
      <c r="E422" s="10">
        <v>15.84560247769446</v>
      </c>
      <c r="F422" s="1">
        <v>1.8383671854559173E-4</v>
      </c>
      <c r="G422" s="10">
        <f>VLOOKUP(A422,'[1]NTP Metadata'!$A$2:$U$2501,10,FALSE)</f>
        <v>15.84560247769446</v>
      </c>
      <c r="H422">
        <v>1</v>
      </c>
      <c r="I422" t="s">
        <v>3</v>
      </c>
      <c r="J422" t="s">
        <v>1552</v>
      </c>
      <c r="K422" t="s">
        <v>1552</v>
      </c>
      <c r="L422" t="s">
        <v>245</v>
      </c>
      <c r="M422" t="s">
        <v>183</v>
      </c>
      <c r="N422">
        <v>16</v>
      </c>
      <c r="O422">
        <v>0</v>
      </c>
      <c r="P422">
        <v>1.875E-4</v>
      </c>
      <c r="Q422">
        <v>3.0000000000000001E-3</v>
      </c>
      <c r="R422">
        <v>16</v>
      </c>
      <c r="S422">
        <v>0</v>
      </c>
      <c r="T422">
        <v>1.875E-4</v>
      </c>
      <c r="U422">
        <v>3.0000000000000001E-3</v>
      </c>
      <c r="V422" s="1" t="str">
        <f t="shared" si="40"/>
        <v>AFF-HTT-R1-P2-0H_K9_1_2020y09m07d_11h19m.tif</v>
      </c>
      <c r="W422" s="1" t="str">
        <f t="shared" si="41"/>
        <v>AFF-HTT-R2-P2-0H_K9_1_2020y09m07d_11h19m.tif</v>
      </c>
      <c r="X422" t="str">
        <f t="shared" si="36"/>
        <v>C:\Users\arpit.tandon\Desktop\Images AFFFs\RUN1 HTT\Plate 2 - 0hour\AFF-HTT-R1-P2-0H_K9_1_2020y09m07d_11h19m.tif</v>
      </c>
      <c r="Y422" t="str">
        <f t="shared" si="37"/>
        <v>C:\Users\arpit.tandon\Desktop\Images AFFFs\RUN2 HTT\Plate 2 - 0hour\AFF-HTT-R2-P2-0H_K9_1_2020y09m07d_11h19m.tif</v>
      </c>
    </row>
    <row r="423" spans="1:25" x14ac:dyDescent="0.45">
      <c r="A423" t="s">
        <v>724</v>
      </c>
      <c r="B423" s="2" t="str">
        <f t="shared" si="38"/>
        <v>run1</v>
      </c>
      <c r="C423" s="2" t="str">
        <f t="shared" si="39"/>
        <v>run2</v>
      </c>
      <c r="D423" t="s">
        <v>268</v>
      </c>
      <c r="E423" s="10">
        <v>15.84560247769446</v>
      </c>
      <c r="F423" s="1">
        <v>1.8383671854559173E-4</v>
      </c>
      <c r="G423" s="10">
        <f>VLOOKUP(A423,'[1]NTP Metadata'!$A$2:$U$2501,10,FALSE)</f>
        <v>15.84560247769446</v>
      </c>
      <c r="H423">
        <v>4</v>
      </c>
      <c r="I423" t="s">
        <v>3</v>
      </c>
      <c r="J423" t="s">
        <v>1552</v>
      </c>
      <c r="K423" t="s">
        <v>1552</v>
      </c>
      <c r="L423" t="s">
        <v>245</v>
      </c>
      <c r="M423" t="s">
        <v>184</v>
      </c>
      <c r="N423">
        <v>16</v>
      </c>
      <c r="O423">
        <v>0</v>
      </c>
      <c r="P423">
        <v>1.1249999999999999E-3</v>
      </c>
      <c r="Q423">
        <v>1.0999999999999999E-2</v>
      </c>
      <c r="R423">
        <v>16</v>
      </c>
      <c r="S423">
        <v>0</v>
      </c>
      <c r="T423">
        <v>1.1249999999999999E-3</v>
      </c>
      <c r="U423">
        <v>1.0999999999999999E-2</v>
      </c>
      <c r="V423" s="1" t="str">
        <f t="shared" si="40"/>
        <v>AFF-HTT-R1-P2-0H_L10_1_2020y09m07d_11h19m.tif</v>
      </c>
      <c r="W423" s="1" t="str">
        <f t="shared" si="41"/>
        <v>AFF-HTT-R2-P2-0H_L10_1_2020y09m07d_11h19m.tif</v>
      </c>
      <c r="X423" t="str">
        <f t="shared" si="36"/>
        <v>C:\Users\arpit.tandon\Desktop\Images AFFFs\RUN1 HTT\Plate 2 - 0hour\AFF-HTT-R1-P2-0H_L10_1_2020y09m07d_11h19m.tif</v>
      </c>
      <c r="Y423" t="str">
        <f t="shared" si="37"/>
        <v>C:\Users\arpit.tandon\Desktop\Images AFFFs\RUN2 HTT\Plate 2 - 0hour\AFF-HTT-R2-P2-0H_L10_1_2020y09m07d_11h19m.tif</v>
      </c>
    </row>
    <row r="424" spans="1:25" x14ac:dyDescent="0.45">
      <c r="A424" t="s">
        <v>725</v>
      </c>
      <c r="B424" s="2" t="str">
        <f t="shared" si="38"/>
        <v>run1</v>
      </c>
      <c r="C424" s="2" t="str">
        <f t="shared" si="39"/>
        <v>run2</v>
      </c>
      <c r="D424" t="s">
        <v>268</v>
      </c>
      <c r="E424" s="10">
        <v>5.0144311638273606</v>
      </c>
      <c r="F424" s="1">
        <v>5.8176176754934087E-5</v>
      </c>
      <c r="G424" s="10">
        <f>VLOOKUP(A424,'[1]NTP Metadata'!$A$2:$U$2501,10,FALSE)</f>
        <v>5.0144311638273606</v>
      </c>
      <c r="H424">
        <v>3</v>
      </c>
      <c r="I424" t="s">
        <v>3</v>
      </c>
      <c r="J424" t="s">
        <v>1552</v>
      </c>
      <c r="K424" t="s">
        <v>1552</v>
      </c>
      <c r="L424" t="s">
        <v>245</v>
      </c>
      <c r="M424" t="s">
        <v>185</v>
      </c>
      <c r="N424">
        <v>16</v>
      </c>
      <c r="O424">
        <v>0</v>
      </c>
      <c r="P424">
        <v>6.2500000000000001E-5</v>
      </c>
      <c r="Q424">
        <v>1E-3</v>
      </c>
      <c r="R424">
        <v>16</v>
      </c>
      <c r="S424">
        <v>0</v>
      </c>
      <c r="T424">
        <v>6.2500000000000001E-5</v>
      </c>
      <c r="U424">
        <v>1E-3</v>
      </c>
      <c r="V424" s="1" t="str">
        <f t="shared" si="40"/>
        <v>AFF-HTT-R1-P2-0H_L11_1_2020y09m07d_11h19m.tif</v>
      </c>
      <c r="W424" s="1" t="str">
        <f t="shared" si="41"/>
        <v>AFF-HTT-R2-P2-0H_L11_1_2020y09m07d_11h19m.tif</v>
      </c>
      <c r="X424" t="str">
        <f t="shared" si="36"/>
        <v>C:\Users\arpit.tandon\Desktop\Images AFFFs\RUN1 HTT\Plate 2 - 0hour\AFF-HTT-R1-P2-0H_L11_1_2020y09m07d_11h19m.tif</v>
      </c>
      <c r="Y424" t="str">
        <f t="shared" si="37"/>
        <v>C:\Users\arpit.tandon\Desktop\Images AFFFs\RUN2 HTT\Plate 2 - 0hour\AFF-HTT-R2-P2-0H_L11_1_2020y09m07d_11h19m.tif</v>
      </c>
    </row>
    <row r="425" spans="1:25" x14ac:dyDescent="0.45">
      <c r="A425" t="s">
        <v>726</v>
      </c>
      <c r="B425" s="2" t="str">
        <f t="shared" si="38"/>
        <v>run1</v>
      </c>
      <c r="C425" s="2" t="str">
        <f t="shared" si="39"/>
        <v>run2</v>
      </c>
      <c r="D425" t="s">
        <v>268</v>
      </c>
      <c r="E425" s="10">
        <v>5.0144311638273606</v>
      </c>
      <c r="F425" s="1">
        <v>5.8176176754934087E-5</v>
      </c>
      <c r="G425" s="10">
        <f>VLOOKUP(A425,'[1]NTP Metadata'!$A$2:$U$2501,10,FALSE)</f>
        <v>5.0144311638273606</v>
      </c>
      <c r="H425">
        <v>4</v>
      </c>
      <c r="I425" t="s">
        <v>3</v>
      </c>
      <c r="J425" t="s">
        <v>1552</v>
      </c>
      <c r="K425" t="s">
        <v>1552</v>
      </c>
      <c r="L425" t="s">
        <v>245</v>
      </c>
      <c r="M425" t="s">
        <v>186</v>
      </c>
      <c r="N425">
        <v>16</v>
      </c>
      <c r="O425">
        <v>0</v>
      </c>
      <c r="P425">
        <v>1E-3</v>
      </c>
      <c r="Q425">
        <v>0.01</v>
      </c>
      <c r="R425">
        <v>16</v>
      </c>
      <c r="S425">
        <v>0</v>
      </c>
      <c r="T425">
        <v>1E-3</v>
      </c>
      <c r="U425">
        <v>0.01</v>
      </c>
      <c r="V425" s="1" t="str">
        <f t="shared" si="40"/>
        <v>AFF-HTT-R1-P2-0H_L12_1_2020y09m07d_11h19m.tif</v>
      </c>
      <c r="W425" s="1" t="str">
        <f t="shared" si="41"/>
        <v>AFF-HTT-R2-P2-0H_L12_1_2020y09m07d_11h19m.tif</v>
      </c>
      <c r="X425" t="str">
        <f t="shared" si="36"/>
        <v>C:\Users\arpit.tandon\Desktop\Images AFFFs\RUN1 HTT\Plate 2 - 0hour\AFF-HTT-R1-P2-0H_L12_1_2020y09m07d_11h19m.tif</v>
      </c>
      <c r="Y425" t="str">
        <f t="shared" si="37"/>
        <v>C:\Users\arpit.tandon\Desktop\Images AFFFs\RUN2 HTT\Plate 2 - 0hour\AFF-HTT-R2-P2-0H_L12_1_2020y09m07d_11h19m.tif</v>
      </c>
    </row>
    <row r="426" spans="1:25" x14ac:dyDescent="0.45">
      <c r="A426" t="s">
        <v>727</v>
      </c>
      <c r="B426" s="2" t="str">
        <f t="shared" si="38"/>
        <v>run1</v>
      </c>
      <c r="C426" s="2" t="str">
        <f t="shared" si="39"/>
        <v>run2</v>
      </c>
      <c r="D426" t="s">
        <v>267</v>
      </c>
      <c r="E426" s="10">
        <v>0</v>
      </c>
      <c r="F426" s="10">
        <v>0</v>
      </c>
      <c r="G426" s="10">
        <f>VLOOKUP(A426,'[1]NTP Metadata'!$A$2:$U$2501,10,FALSE)</f>
        <v>0</v>
      </c>
      <c r="H426">
        <v>3</v>
      </c>
      <c r="I426" t="s">
        <v>3</v>
      </c>
      <c r="J426" t="s">
        <v>1552</v>
      </c>
      <c r="K426" t="s">
        <v>1552</v>
      </c>
      <c r="L426" t="s">
        <v>245</v>
      </c>
      <c r="M426" t="s">
        <v>187</v>
      </c>
      <c r="N426">
        <v>16</v>
      </c>
      <c r="O426">
        <v>0</v>
      </c>
      <c r="P426">
        <v>6.2500000000000001E-5</v>
      </c>
      <c r="Q426">
        <v>1E-3</v>
      </c>
      <c r="R426">
        <v>16</v>
      </c>
      <c r="S426">
        <v>0</v>
      </c>
      <c r="T426">
        <v>6.2500000000000001E-5</v>
      </c>
      <c r="U426">
        <v>1E-3</v>
      </c>
      <c r="V426" s="1" t="str">
        <f t="shared" si="40"/>
        <v>AFF-HTT-R1-P2-0H_L13_1_2020y09m07d_11h19m.tif</v>
      </c>
      <c r="W426" s="1" t="str">
        <f t="shared" si="41"/>
        <v>AFF-HTT-R2-P2-0H_L13_1_2020y09m07d_11h19m.tif</v>
      </c>
      <c r="X426" t="str">
        <f t="shared" si="36"/>
        <v>C:\Users\arpit.tandon\Desktop\Images AFFFs\RUN1 HTT\Plate 2 - 0hour\AFF-HTT-R1-P2-0H_L13_1_2020y09m07d_11h19m.tif</v>
      </c>
      <c r="Y426" t="str">
        <f t="shared" si="37"/>
        <v>C:\Users\arpit.tandon\Desktop\Images AFFFs\RUN2 HTT\Plate 2 - 0hour\AFF-HTT-R2-P2-0H_L13_1_2020y09m07d_11h19m.tif</v>
      </c>
    </row>
    <row r="427" spans="1:25" x14ac:dyDescent="0.45">
      <c r="A427" t="s">
        <v>728</v>
      </c>
      <c r="B427" s="2" t="str">
        <f t="shared" si="38"/>
        <v>run1</v>
      </c>
      <c r="C427" s="2" t="str">
        <f t="shared" si="39"/>
        <v>run2</v>
      </c>
      <c r="D427" t="s">
        <v>267</v>
      </c>
      <c r="E427" s="10">
        <v>0</v>
      </c>
      <c r="F427" s="10">
        <v>0</v>
      </c>
      <c r="G427" s="10">
        <f>VLOOKUP(A427,'[1]NTP Metadata'!$A$2:$U$2501,10,FALSE)</f>
        <v>0</v>
      </c>
      <c r="H427">
        <v>4</v>
      </c>
      <c r="I427" t="s">
        <v>3</v>
      </c>
      <c r="J427" t="s">
        <v>1552</v>
      </c>
      <c r="K427" t="s">
        <v>1552</v>
      </c>
      <c r="L427" t="s">
        <v>245</v>
      </c>
      <c r="M427" t="s">
        <v>188</v>
      </c>
      <c r="N427">
        <v>16</v>
      </c>
      <c r="O427">
        <v>0</v>
      </c>
      <c r="P427">
        <v>0</v>
      </c>
      <c r="Q427">
        <v>0</v>
      </c>
      <c r="R427">
        <v>16</v>
      </c>
      <c r="S427">
        <v>0</v>
      </c>
      <c r="T427">
        <v>0</v>
      </c>
      <c r="U427">
        <v>0</v>
      </c>
      <c r="V427" s="1" t="str">
        <f t="shared" si="40"/>
        <v>AFF-HTT-R1-P2-0H_L14_1_2020y09m07d_11h19m.tif</v>
      </c>
      <c r="W427" s="1" t="str">
        <f t="shared" si="41"/>
        <v>AFF-HTT-R2-P2-0H_L14_1_2020y09m07d_11h19m.tif</v>
      </c>
      <c r="X427" t="str">
        <f t="shared" si="36"/>
        <v>C:\Users\arpit.tandon\Desktop\Images AFFFs\RUN1 HTT\Plate 2 - 0hour\AFF-HTT-R1-P2-0H_L14_1_2020y09m07d_11h19m.tif</v>
      </c>
      <c r="Y427" t="str">
        <f t="shared" si="37"/>
        <v>C:\Users\arpit.tandon\Desktop\Images AFFFs\RUN2 HTT\Plate 2 - 0hour\AFF-HTT-R2-P2-0H_L14_1_2020y09m07d_11h19m.tif</v>
      </c>
    </row>
    <row r="428" spans="1:25" x14ac:dyDescent="0.45">
      <c r="A428" t="s">
        <v>729</v>
      </c>
      <c r="B428" s="2" t="str">
        <f t="shared" si="38"/>
        <v>run1</v>
      </c>
      <c r="C428" s="2" t="str">
        <f t="shared" si="39"/>
        <v>run2</v>
      </c>
      <c r="D428" t="s">
        <v>268</v>
      </c>
      <c r="E428" s="10">
        <v>1.5868453050086584</v>
      </c>
      <c r="F428" s="1">
        <v>1.8410182517384207E-5</v>
      </c>
      <c r="G428" s="10">
        <f>VLOOKUP(A428,'[1]NTP Metadata'!$A$2:$U$2501,10,FALSE)</f>
        <v>1.5868453050086584</v>
      </c>
      <c r="H428">
        <v>3</v>
      </c>
      <c r="I428" t="s">
        <v>3</v>
      </c>
      <c r="J428" t="s">
        <v>1552</v>
      </c>
      <c r="K428" t="s">
        <v>1552</v>
      </c>
      <c r="L428" t="s">
        <v>245</v>
      </c>
      <c r="M428" t="s">
        <v>189</v>
      </c>
      <c r="N428">
        <v>16</v>
      </c>
      <c r="O428">
        <v>0</v>
      </c>
      <c r="P428">
        <v>3.6250000000000002E-3</v>
      </c>
      <c r="Q428">
        <v>5.5E-2</v>
      </c>
      <c r="R428">
        <v>16</v>
      </c>
      <c r="S428">
        <v>0</v>
      </c>
      <c r="T428">
        <v>3.6250000000000002E-3</v>
      </c>
      <c r="U428">
        <v>5.5E-2</v>
      </c>
      <c r="V428" s="1" t="str">
        <f t="shared" si="40"/>
        <v>AFF-HTT-R1-P2-0H_L15_1_2020y09m07d_11h19m.tif</v>
      </c>
      <c r="W428" s="1" t="str">
        <f t="shared" si="41"/>
        <v>AFF-HTT-R2-P2-0H_L15_1_2020y09m07d_11h19m.tif</v>
      </c>
      <c r="X428" t="str">
        <f t="shared" si="36"/>
        <v>C:\Users\arpit.tandon\Desktop\Images AFFFs\RUN1 HTT\Plate 2 - 0hour\AFF-HTT-R1-P2-0H_L15_1_2020y09m07d_11h19m.tif</v>
      </c>
      <c r="Y428" t="str">
        <f t="shared" si="37"/>
        <v>C:\Users\arpit.tandon\Desktop\Images AFFFs\RUN2 HTT\Plate 2 - 0hour\AFF-HTT-R2-P2-0H_L15_1_2020y09m07d_11h19m.tif</v>
      </c>
    </row>
    <row r="429" spans="1:25" x14ac:dyDescent="0.45">
      <c r="A429" t="s">
        <v>730</v>
      </c>
      <c r="B429" s="2" t="str">
        <f t="shared" si="38"/>
        <v>run1</v>
      </c>
      <c r="C429" s="2" t="str">
        <f t="shared" si="39"/>
        <v>run2</v>
      </c>
      <c r="D429" t="s">
        <v>268</v>
      </c>
      <c r="E429" s="10">
        <v>1.5868453050086584</v>
      </c>
      <c r="F429" s="1">
        <v>1.8410182517384207E-5</v>
      </c>
      <c r="G429" s="10">
        <f>VLOOKUP(A429,'[1]NTP Metadata'!$A$2:$U$2501,10,FALSE)</f>
        <v>1.5868453050086584</v>
      </c>
      <c r="H429">
        <v>4</v>
      </c>
      <c r="I429" t="s">
        <v>3</v>
      </c>
      <c r="J429" t="s">
        <v>1552</v>
      </c>
      <c r="K429" t="s">
        <v>1552</v>
      </c>
      <c r="L429" t="s">
        <v>245</v>
      </c>
      <c r="M429" t="s">
        <v>190</v>
      </c>
      <c r="N429">
        <v>16</v>
      </c>
      <c r="O429">
        <v>0</v>
      </c>
      <c r="P429">
        <v>1.25E-4</v>
      </c>
      <c r="Q429">
        <v>1E-3</v>
      </c>
      <c r="R429">
        <v>16</v>
      </c>
      <c r="S429">
        <v>0</v>
      </c>
      <c r="T429">
        <v>1.25E-4</v>
      </c>
      <c r="U429">
        <v>1E-3</v>
      </c>
      <c r="V429" s="1" t="str">
        <f t="shared" si="40"/>
        <v>AFF-HTT-R1-P2-0H_L16_1_2020y09m07d_11h19m.tif</v>
      </c>
      <c r="W429" s="1" t="str">
        <f t="shared" si="41"/>
        <v>AFF-HTT-R2-P2-0H_L16_1_2020y09m07d_11h19m.tif</v>
      </c>
      <c r="X429" t="str">
        <f t="shared" si="36"/>
        <v>C:\Users\arpit.tandon\Desktop\Images AFFFs\RUN1 HTT\Plate 2 - 0hour\AFF-HTT-R1-P2-0H_L16_1_2020y09m07d_11h19m.tif</v>
      </c>
      <c r="Y429" t="str">
        <f t="shared" si="37"/>
        <v>C:\Users\arpit.tandon\Desktop\Images AFFFs\RUN2 HTT\Plate 2 - 0hour\AFF-HTT-R2-P2-0H_L16_1_2020y09m07d_11h19m.tif</v>
      </c>
    </row>
    <row r="430" spans="1:25" x14ac:dyDescent="0.45">
      <c r="A430" t="s">
        <v>731</v>
      </c>
      <c r="B430" s="2" t="str">
        <f t="shared" si="38"/>
        <v>run1</v>
      </c>
      <c r="C430" s="2" t="str">
        <f t="shared" si="39"/>
        <v>run2</v>
      </c>
      <c r="D430" t="s">
        <v>268</v>
      </c>
      <c r="E430" s="10">
        <v>0.50216623576223363</v>
      </c>
      <c r="F430" s="1">
        <v>5.8260071257544939E-6</v>
      </c>
      <c r="G430" s="10">
        <f>VLOOKUP(A430,'[1]NTP Metadata'!$A$2:$U$2501,10,FALSE)</f>
        <v>0.50216623576223363</v>
      </c>
      <c r="H430">
        <v>3</v>
      </c>
      <c r="I430" t="s">
        <v>3</v>
      </c>
      <c r="J430" t="s">
        <v>1552</v>
      </c>
      <c r="K430" t="s">
        <v>1552</v>
      </c>
      <c r="L430" t="s">
        <v>245</v>
      </c>
      <c r="M430" t="s">
        <v>191</v>
      </c>
      <c r="N430">
        <v>16</v>
      </c>
      <c r="O430">
        <v>0</v>
      </c>
      <c r="P430">
        <v>1.875E-4</v>
      </c>
      <c r="Q430">
        <v>1E-3</v>
      </c>
      <c r="R430">
        <v>16</v>
      </c>
      <c r="S430">
        <v>0</v>
      </c>
      <c r="T430">
        <v>1.875E-4</v>
      </c>
      <c r="U430">
        <v>1E-3</v>
      </c>
      <c r="V430" s="1" t="str">
        <f t="shared" si="40"/>
        <v>AFF-HTT-R1-P2-0H_L17_1_2020y09m07d_11h19m.tif</v>
      </c>
      <c r="W430" s="1" t="str">
        <f t="shared" si="41"/>
        <v>AFF-HTT-R2-P2-0H_L17_1_2020y09m07d_11h19m.tif</v>
      </c>
      <c r="X430" t="str">
        <f t="shared" si="36"/>
        <v>C:\Users\arpit.tandon\Desktop\Images AFFFs\RUN1 HTT\Plate 2 - 0hour\AFF-HTT-R1-P2-0H_L17_1_2020y09m07d_11h19m.tif</v>
      </c>
      <c r="Y430" t="str">
        <f t="shared" si="37"/>
        <v>C:\Users\arpit.tandon\Desktop\Images AFFFs\RUN2 HTT\Plate 2 - 0hour\AFF-HTT-R2-P2-0H_L17_1_2020y09m07d_11h19m.tif</v>
      </c>
    </row>
    <row r="431" spans="1:25" x14ac:dyDescent="0.45">
      <c r="A431" t="s">
        <v>732</v>
      </c>
      <c r="B431" s="2" t="str">
        <f t="shared" si="38"/>
        <v>run1</v>
      </c>
      <c r="C431" s="2" t="str">
        <f t="shared" si="39"/>
        <v>run2</v>
      </c>
      <c r="D431" t="s">
        <v>268</v>
      </c>
      <c r="E431" s="10">
        <v>0.50216623576223363</v>
      </c>
      <c r="F431" s="1">
        <v>5.8260071257544939E-6</v>
      </c>
      <c r="G431" s="10">
        <f>VLOOKUP(A431,'[1]NTP Metadata'!$A$2:$U$2501,10,FALSE)</f>
        <v>0.50216623576223363</v>
      </c>
      <c r="H431">
        <v>4</v>
      </c>
      <c r="I431" t="s">
        <v>3</v>
      </c>
      <c r="J431" t="s">
        <v>1552</v>
      </c>
      <c r="K431" t="s">
        <v>1552</v>
      </c>
      <c r="L431" t="s">
        <v>245</v>
      </c>
      <c r="M431" t="s">
        <v>192</v>
      </c>
      <c r="N431">
        <v>16</v>
      </c>
      <c r="O431">
        <v>0</v>
      </c>
      <c r="P431">
        <v>2.5000000000000001E-4</v>
      </c>
      <c r="Q431">
        <v>2E-3</v>
      </c>
      <c r="R431">
        <v>16</v>
      </c>
      <c r="S431">
        <v>0</v>
      </c>
      <c r="T431">
        <v>2.5000000000000001E-4</v>
      </c>
      <c r="U431">
        <v>2E-3</v>
      </c>
      <c r="V431" s="1" t="str">
        <f t="shared" si="40"/>
        <v>AFF-HTT-R1-P2-0H_L18_1_2020y09m07d_11h19m.tif</v>
      </c>
      <c r="W431" s="1" t="str">
        <f t="shared" si="41"/>
        <v>AFF-HTT-R2-P2-0H_L18_1_2020y09m07d_11h19m.tif</v>
      </c>
      <c r="X431" t="str">
        <f t="shared" si="36"/>
        <v>C:\Users\arpit.tandon\Desktop\Images AFFFs\RUN1 HTT\Plate 2 - 0hour\AFF-HTT-R1-P2-0H_L18_1_2020y09m07d_11h19m.tif</v>
      </c>
      <c r="Y431" t="str">
        <f t="shared" si="37"/>
        <v>C:\Users\arpit.tandon\Desktop\Images AFFFs\RUN2 HTT\Plate 2 - 0hour\AFF-HTT-R2-P2-0H_L18_1_2020y09m07d_11h19m.tif</v>
      </c>
    </row>
    <row r="432" spans="1:25" x14ac:dyDescent="0.45">
      <c r="A432" t="s">
        <v>733</v>
      </c>
      <c r="B432" s="2" t="str">
        <f t="shared" si="38"/>
        <v>run1</v>
      </c>
      <c r="C432" s="2" t="str">
        <f t="shared" si="39"/>
        <v>run2</v>
      </c>
      <c r="D432" t="s">
        <v>268</v>
      </c>
      <c r="E432" s="10">
        <v>0.15891336574754228</v>
      </c>
      <c r="F432" s="1">
        <v>1.8436731410615489E-6</v>
      </c>
      <c r="G432" s="10">
        <f>VLOOKUP(A432,'[1]NTP Metadata'!$A$2:$U$2501,10,FALSE)</f>
        <v>0.15891336574754228</v>
      </c>
      <c r="H432">
        <v>3</v>
      </c>
      <c r="I432" t="s">
        <v>3</v>
      </c>
      <c r="J432" t="s">
        <v>1552</v>
      </c>
      <c r="K432" t="s">
        <v>1552</v>
      </c>
      <c r="L432" t="s">
        <v>245</v>
      </c>
      <c r="M432" t="s">
        <v>193</v>
      </c>
      <c r="N432">
        <v>16</v>
      </c>
      <c r="O432">
        <v>0</v>
      </c>
      <c r="P432">
        <v>0</v>
      </c>
      <c r="Q432">
        <v>0</v>
      </c>
      <c r="R432">
        <v>16</v>
      </c>
      <c r="S432">
        <v>0</v>
      </c>
      <c r="T432">
        <v>0</v>
      </c>
      <c r="U432">
        <v>0</v>
      </c>
      <c r="V432" s="1" t="str">
        <f t="shared" si="40"/>
        <v>AFF-HTT-R1-P2-0H_L19_1_2020y09m07d_11h19m.tif</v>
      </c>
      <c r="W432" s="1" t="str">
        <f t="shared" si="41"/>
        <v>AFF-HTT-R2-P2-0H_L19_1_2020y09m07d_11h19m.tif</v>
      </c>
      <c r="X432" t="str">
        <f t="shared" si="36"/>
        <v>C:\Users\arpit.tandon\Desktop\Images AFFFs\RUN1 HTT\Plate 2 - 0hour\AFF-HTT-R1-P2-0H_L19_1_2020y09m07d_11h19m.tif</v>
      </c>
      <c r="Y432" t="str">
        <f t="shared" si="37"/>
        <v>C:\Users\arpit.tandon\Desktop\Images AFFFs\RUN2 HTT\Plate 2 - 0hour\AFF-HTT-R2-P2-0H_L19_1_2020y09m07d_11h19m.tif</v>
      </c>
    </row>
    <row r="433" spans="1:25" x14ac:dyDescent="0.45">
      <c r="A433" t="s">
        <v>734</v>
      </c>
      <c r="B433" s="2" t="str">
        <f t="shared" si="38"/>
        <v>run1</v>
      </c>
      <c r="C433" s="2" t="str">
        <f t="shared" si="39"/>
        <v>run2</v>
      </c>
      <c r="D433" t="s">
        <v>268</v>
      </c>
      <c r="E433" s="10">
        <v>0.15891336574754228</v>
      </c>
      <c r="F433" s="1">
        <v>1.8436731410615489E-6</v>
      </c>
      <c r="G433" s="10">
        <f>VLOOKUP(A433,'[1]NTP Metadata'!$A$2:$U$2501,10,FALSE)</f>
        <v>0.15891336574754228</v>
      </c>
      <c r="H433">
        <v>4</v>
      </c>
      <c r="I433" t="s">
        <v>3</v>
      </c>
      <c r="J433" t="s">
        <v>1552</v>
      </c>
      <c r="K433" t="s">
        <v>1552</v>
      </c>
      <c r="L433" t="s">
        <v>245</v>
      </c>
      <c r="M433" t="s">
        <v>194</v>
      </c>
      <c r="N433">
        <v>16</v>
      </c>
      <c r="O433">
        <v>0</v>
      </c>
      <c r="P433">
        <v>1.875E-4</v>
      </c>
      <c r="Q433">
        <v>1E-3</v>
      </c>
      <c r="R433">
        <v>16</v>
      </c>
      <c r="S433">
        <v>0</v>
      </c>
      <c r="T433">
        <v>1.875E-4</v>
      </c>
      <c r="U433">
        <v>1E-3</v>
      </c>
      <c r="V433" s="1" t="str">
        <f t="shared" si="40"/>
        <v>AFF-HTT-R1-P2-0H_L20_1_2020y09m07d_11h19m.tif</v>
      </c>
      <c r="W433" s="1" t="str">
        <f t="shared" si="41"/>
        <v>AFF-HTT-R2-P2-0H_L20_1_2020y09m07d_11h19m.tif</v>
      </c>
      <c r="X433" t="str">
        <f t="shared" si="36"/>
        <v>C:\Users\arpit.tandon\Desktop\Images AFFFs\RUN1 HTT\Plate 2 - 0hour\AFF-HTT-R1-P2-0H_L20_1_2020y09m07d_11h19m.tif</v>
      </c>
      <c r="Y433" t="str">
        <f t="shared" si="37"/>
        <v>C:\Users\arpit.tandon\Desktop\Images AFFFs\RUN2 HTT\Plate 2 - 0hour\AFF-HTT-R2-P2-0H_L20_1_2020y09m07d_11h19m.tif</v>
      </c>
    </row>
    <row r="434" spans="1:25" x14ac:dyDescent="0.45">
      <c r="A434" t="s">
        <v>735</v>
      </c>
      <c r="B434" s="2" t="str">
        <f t="shared" si="38"/>
        <v>run1</v>
      </c>
      <c r="C434" s="2" t="str">
        <f t="shared" si="39"/>
        <v>run2</v>
      </c>
      <c r="D434" t="s">
        <v>268</v>
      </c>
      <c r="E434" s="10">
        <v>5.0289039793526037E-2</v>
      </c>
      <c r="F434" s="1">
        <v>5.8344086742454065E-7</v>
      </c>
      <c r="G434" s="10">
        <f>VLOOKUP(A434,'[1]NTP Metadata'!$A$2:$U$2501,10,FALSE)</f>
        <v>5.0289039793526037E-2</v>
      </c>
      <c r="H434">
        <v>3</v>
      </c>
      <c r="I434" t="s">
        <v>3</v>
      </c>
      <c r="J434" t="s">
        <v>1552</v>
      </c>
      <c r="K434" t="s">
        <v>1552</v>
      </c>
      <c r="L434" t="s">
        <v>245</v>
      </c>
      <c r="M434" t="s">
        <v>195</v>
      </c>
      <c r="N434">
        <v>16</v>
      </c>
      <c r="O434">
        <v>0</v>
      </c>
      <c r="P434">
        <v>6.2500000000000001E-5</v>
      </c>
      <c r="Q434">
        <v>1E-3</v>
      </c>
      <c r="R434">
        <v>16</v>
      </c>
      <c r="S434">
        <v>0</v>
      </c>
      <c r="T434">
        <v>6.2500000000000001E-5</v>
      </c>
      <c r="U434">
        <v>1E-3</v>
      </c>
      <c r="V434" s="1" t="str">
        <f t="shared" si="40"/>
        <v>AFF-HTT-R1-P2-0H_L21_1_2020y09m07d_11h19m.tif</v>
      </c>
      <c r="W434" s="1" t="str">
        <f t="shared" si="41"/>
        <v>AFF-HTT-R2-P2-0H_L21_1_2020y09m07d_11h19m.tif</v>
      </c>
      <c r="X434" t="str">
        <f t="shared" si="36"/>
        <v>C:\Users\arpit.tandon\Desktop\Images AFFFs\RUN1 HTT\Plate 2 - 0hour\AFF-HTT-R1-P2-0H_L21_1_2020y09m07d_11h19m.tif</v>
      </c>
      <c r="Y434" t="str">
        <f t="shared" si="37"/>
        <v>C:\Users\arpit.tandon\Desktop\Images AFFFs\RUN2 HTT\Plate 2 - 0hour\AFF-HTT-R2-P2-0H_L21_1_2020y09m07d_11h19m.tif</v>
      </c>
    </row>
    <row r="435" spans="1:25" x14ac:dyDescent="0.45">
      <c r="A435" t="s">
        <v>736</v>
      </c>
      <c r="B435" s="2" t="str">
        <f t="shared" si="38"/>
        <v>run1</v>
      </c>
      <c r="C435" s="2" t="str">
        <f t="shared" si="39"/>
        <v>run2</v>
      </c>
      <c r="D435" t="s">
        <v>268</v>
      </c>
      <c r="E435" s="10">
        <v>5.0289039793526037E-2</v>
      </c>
      <c r="F435" s="1">
        <v>5.8344086742454065E-7</v>
      </c>
      <c r="G435" s="10">
        <f>VLOOKUP(A435,'[1]NTP Metadata'!$A$2:$U$2501,10,FALSE)</f>
        <v>5.0289039793526037E-2</v>
      </c>
      <c r="H435">
        <v>4</v>
      </c>
      <c r="I435" t="s">
        <v>3</v>
      </c>
      <c r="J435" t="s">
        <v>1552</v>
      </c>
      <c r="K435" t="s">
        <v>1552</v>
      </c>
      <c r="L435" t="s">
        <v>245</v>
      </c>
      <c r="M435" t="s">
        <v>196</v>
      </c>
      <c r="N435">
        <v>16</v>
      </c>
      <c r="O435">
        <v>0</v>
      </c>
      <c r="P435">
        <v>3.1250000000000001E-4</v>
      </c>
      <c r="Q435">
        <v>3.0000000000000001E-3</v>
      </c>
      <c r="R435">
        <v>16</v>
      </c>
      <c r="S435">
        <v>0</v>
      </c>
      <c r="T435">
        <v>3.1250000000000001E-4</v>
      </c>
      <c r="U435">
        <v>3.0000000000000001E-3</v>
      </c>
      <c r="V435" s="1" t="str">
        <f t="shared" si="40"/>
        <v>AFF-HTT-R1-P2-0H_L22_1_2020y09m07d_11h19m.tif</v>
      </c>
      <c r="W435" s="1" t="str">
        <f t="shared" si="41"/>
        <v>AFF-HTT-R2-P2-0H_L22_1_2020y09m07d_11h19m.tif</v>
      </c>
      <c r="X435" t="str">
        <f t="shared" si="36"/>
        <v>C:\Users\arpit.tandon\Desktop\Images AFFFs\RUN1 HTT\Plate 2 - 0hour\AFF-HTT-R1-P2-0H_L22_1_2020y09m07d_11h19m.tif</v>
      </c>
      <c r="Y435" t="str">
        <f t="shared" si="37"/>
        <v>C:\Users\arpit.tandon\Desktop\Images AFFFs\RUN2 HTT\Plate 2 - 0hour\AFF-HTT-R2-P2-0H_L22_1_2020y09m07d_11h19m.tif</v>
      </c>
    </row>
    <row r="436" spans="1:25" x14ac:dyDescent="0.45">
      <c r="A436" t="s">
        <v>737</v>
      </c>
      <c r="B436" s="2" t="str">
        <f t="shared" si="38"/>
        <v>run1</v>
      </c>
      <c r="C436" s="2" t="str">
        <f t="shared" si="39"/>
        <v>run2</v>
      </c>
      <c r="D436" t="s">
        <v>268</v>
      </c>
      <c r="E436" s="10">
        <v>500</v>
      </c>
      <c r="F436" s="1">
        <v>5.8008750000000005E-3</v>
      </c>
      <c r="G436" s="10">
        <f>VLOOKUP(A436,'[1]NTP Metadata'!$A$2:$U$2501,10,FALSE)</f>
        <v>500</v>
      </c>
      <c r="H436">
        <v>3</v>
      </c>
      <c r="I436" t="s">
        <v>3</v>
      </c>
      <c r="J436" t="s">
        <v>1552</v>
      </c>
      <c r="K436" t="s">
        <v>1552</v>
      </c>
      <c r="L436" t="s">
        <v>245</v>
      </c>
      <c r="M436" t="s">
        <v>197</v>
      </c>
      <c r="N436">
        <v>16</v>
      </c>
      <c r="O436">
        <v>0</v>
      </c>
      <c r="P436">
        <v>6.2500000000000001E-5</v>
      </c>
      <c r="Q436">
        <v>1E-3</v>
      </c>
      <c r="R436">
        <v>16</v>
      </c>
      <c r="S436">
        <v>0</v>
      </c>
      <c r="T436">
        <v>6.2500000000000001E-5</v>
      </c>
      <c r="U436">
        <v>1E-3</v>
      </c>
      <c r="V436" s="1" t="str">
        <f t="shared" si="40"/>
        <v>AFF-HTT-R1-P2-0H_L3_1_2020y09m07d_11h19m.tif</v>
      </c>
      <c r="W436" s="1" t="str">
        <f t="shared" si="41"/>
        <v>AFF-HTT-R2-P2-0H_L3_1_2020y09m07d_11h19m.tif</v>
      </c>
      <c r="X436" t="str">
        <f t="shared" ref="X436:X482" si="42">_xlfn.CONCAT("C:\Users\arpit.tandon\Desktop\Images AFFFs\","RUN1 HTT\Plate 2 - 0hour\",V436)</f>
        <v>C:\Users\arpit.tandon\Desktop\Images AFFFs\RUN1 HTT\Plate 2 - 0hour\AFF-HTT-R1-P2-0H_L3_1_2020y09m07d_11h19m.tif</v>
      </c>
      <c r="Y436" t="str">
        <f t="shared" ref="Y436:Y482" si="43">_xlfn.CONCAT("C:\Users\arpit.tandon\Desktop\Images AFFFs\","RUN2 HTT\Plate 2 - 0hour\",W436)</f>
        <v>C:\Users\arpit.tandon\Desktop\Images AFFFs\RUN2 HTT\Plate 2 - 0hour\AFF-HTT-R2-P2-0H_L3_1_2020y09m07d_11h19m.tif</v>
      </c>
    </row>
    <row r="437" spans="1:25" x14ac:dyDescent="0.45">
      <c r="A437" t="s">
        <v>738</v>
      </c>
      <c r="B437" s="2" t="str">
        <f t="shared" si="38"/>
        <v>run1</v>
      </c>
      <c r="C437" s="2" t="str">
        <f t="shared" si="39"/>
        <v>run2</v>
      </c>
      <c r="D437" t="s">
        <v>268</v>
      </c>
      <c r="E437" s="10">
        <v>500</v>
      </c>
      <c r="F437" s="1">
        <v>5.8008750000000005E-3</v>
      </c>
      <c r="G437" s="10">
        <f>VLOOKUP(A437,'[1]NTP Metadata'!$A$2:$U$2501,10,FALSE)</f>
        <v>500</v>
      </c>
      <c r="H437">
        <v>4</v>
      </c>
      <c r="I437" t="s">
        <v>3</v>
      </c>
      <c r="J437" t="s">
        <v>1552</v>
      </c>
      <c r="K437" t="s">
        <v>1552</v>
      </c>
      <c r="L437" t="s">
        <v>245</v>
      </c>
      <c r="M437" t="s">
        <v>198</v>
      </c>
      <c r="N437">
        <v>16</v>
      </c>
      <c r="O437">
        <v>0</v>
      </c>
      <c r="P437">
        <v>3.7500000000000001E-4</v>
      </c>
      <c r="Q437">
        <v>4.0000000000000001E-3</v>
      </c>
      <c r="R437">
        <v>16</v>
      </c>
      <c r="S437">
        <v>0</v>
      </c>
      <c r="T437">
        <v>3.7500000000000001E-4</v>
      </c>
      <c r="U437">
        <v>4.0000000000000001E-3</v>
      </c>
      <c r="V437" s="1" t="str">
        <f t="shared" si="40"/>
        <v>AFF-HTT-R1-P2-0H_L4_1_2020y09m07d_11h19m.tif</v>
      </c>
      <c r="W437" s="1" t="str">
        <f t="shared" si="41"/>
        <v>AFF-HTT-R2-P2-0H_L4_1_2020y09m07d_11h19m.tif</v>
      </c>
      <c r="X437" t="str">
        <f t="shared" si="42"/>
        <v>C:\Users\arpit.tandon\Desktop\Images AFFFs\RUN1 HTT\Plate 2 - 0hour\AFF-HTT-R1-P2-0H_L4_1_2020y09m07d_11h19m.tif</v>
      </c>
      <c r="Y437" t="str">
        <f t="shared" si="43"/>
        <v>C:\Users\arpit.tandon\Desktop\Images AFFFs\RUN2 HTT\Plate 2 - 0hour\AFF-HTT-R2-P2-0H_L4_1_2020y09m07d_11h19m.tif</v>
      </c>
    </row>
    <row r="438" spans="1:25" x14ac:dyDescent="0.45">
      <c r="A438" t="s">
        <v>739</v>
      </c>
      <c r="B438" s="2" t="str">
        <f t="shared" si="38"/>
        <v>run1</v>
      </c>
      <c r="C438" s="2" t="str">
        <f t="shared" si="39"/>
        <v>run2</v>
      </c>
      <c r="D438" t="s">
        <v>268</v>
      </c>
      <c r="E438" s="10">
        <v>158.22784810126581</v>
      </c>
      <c r="F438" s="1">
        <v>1.8357199367088606E-3</v>
      </c>
      <c r="G438" s="10">
        <f>VLOOKUP(A438,'[1]NTP Metadata'!$A$2:$U$2501,10,FALSE)</f>
        <v>158.22784810126581</v>
      </c>
      <c r="H438">
        <v>3</v>
      </c>
      <c r="I438" t="s">
        <v>3</v>
      </c>
      <c r="J438" t="s">
        <v>1552</v>
      </c>
      <c r="K438" t="s">
        <v>1552</v>
      </c>
      <c r="L438" t="s">
        <v>245</v>
      </c>
      <c r="M438" t="s">
        <v>199</v>
      </c>
      <c r="N438">
        <v>16</v>
      </c>
      <c r="O438">
        <v>0</v>
      </c>
      <c r="P438">
        <v>3.7500000000000001E-4</v>
      </c>
      <c r="Q438">
        <v>5.0000000000000001E-3</v>
      </c>
      <c r="R438">
        <v>16</v>
      </c>
      <c r="S438">
        <v>0</v>
      </c>
      <c r="T438">
        <v>3.7500000000000001E-4</v>
      </c>
      <c r="U438">
        <v>5.0000000000000001E-3</v>
      </c>
      <c r="V438" s="1" t="str">
        <f t="shared" si="40"/>
        <v>AFF-HTT-R1-P2-0H_L5_1_2020y09m07d_11h19m.tif</v>
      </c>
      <c r="W438" s="1" t="str">
        <f t="shared" si="41"/>
        <v>AFF-HTT-R2-P2-0H_L5_1_2020y09m07d_11h19m.tif</v>
      </c>
      <c r="X438" t="str">
        <f t="shared" si="42"/>
        <v>C:\Users\arpit.tandon\Desktop\Images AFFFs\RUN1 HTT\Plate 2 - 0hour\AFF-HTT-R1-P2-0H_L5_1_2020y09m07d_11h19m.tif</v>
      </c>
      <c r="Y438" t="str">
        <f t="shared" si="43"/>
        <v>C:\Users\arpit.tandon\Desktop\Images AFFFs\RUN2 HTT\Plate 2 - 0hour\AFF-HTT-R2-P2-0H_L5_1_2020y09m07d_11h19m.tif</v>
      </c>
    </row>
    <row r="439" spans="1:25" x14ac:dyDescent="0.45">
      <c r="A439" t="s">
        <v>740</v>
      </c>
      <c r="B439" s="2" t="str">
        <f t="shared" si="38"/>
        <v>run1</v>
      </c>
      <c r="C439" s="2" t="str">
        <f t="shared" si="39"/>
        <v>run2</v>
      </c>
      <c r="D439" t="s">
        <v>268</v>
      </c>
      <c r="E439" s="10">
        <v>158.22784810126581</v>
      </c>
      <c r="F439" s="1">
        <v>1.8357199367088606E-3</v>
      </c>
      <c r="G439" s="10">
        <f>VLOOKUP(A439,'[1]NTP Metadata'!$A$2:$U$2501,10,FALSE)</f>
        <v>158.22784810126581</v>
      </c>
      <c r="H439">
        <v>4</v>
      </c>
      <c r="I439" t="s">
        <v>3</v>
      </c>
      <c r="J439" t="s">
        <v>1552</v>
      </c>
      <c r="K439" t="s">
        <v>1552</v>
      </c>
      <c r="L439" t="s">
        <v>245</v>
      </c>
      <c r="M439" t="s">
        <v>200</v>
      </c>
      <c r="N439">
        <v>16</v>
      </c>
      <c r="O439">
        <v>0</v>
      </c>
      <c r="P439">
        <v>1.875E-4</v>
      </c>
      <c r="Q439">
        <v>2E-3</v>
      </c>
      <c r="R439">
        <v>16</v>
      </c>
      <c r="S439">
        <v>0</v>
      </c>
      <c r="T439">
        <v>1.875E-4</v>
      </c>
      <c r="U439">
        <v>2E-3</v>
      </c>
      <c r="V439" s="1" t="str">
        <f t="shared" si="40"/>
        <v>AFF-HTT-R1-P2-0H_L6_1_2020y09m07d_11h19m.tif</v>
      </c>
      <c r="W439" s="1" t="str">
        <f t="shared" si="41"/>
        <v>AFF-HTT-R2-P2-0H_L6_1_2020y09m07d_11h19m.tif</v>
      </c>
      <c r="X439" t="str">
        <f t="shared" si="42"/>
        <v>C:\Users\arpit.tandon\Desktop\Images AFFFs\RUN1 HTT\Plate 2 - 0hour\AFF-HTT-R1-P2-0H_L6_1_2020y09m07d_11h19m.tif</v>
      </c>
      <c r="Y439" t="str">
        <f t="shared" si="43"/>
        <v>C:\Users\arpit.tandon\Desktop\Images AFFFs\RUN2 HTT\Plate 2 - 0hour\AFF-HTT-R2-P2-0H_L6_1_2020y09m07d_11h19m.tif</v>
      </c>
    </row>
    <row r="440" spans="1:25" x14ac:dyDescent="0.45">
      <c r="A440" t="s">
        <v>741</v>
      </c>
      <c r="B440" s="2" t="str">
        <f t="shared" si="38"/>
        <v>run1</v>
      </c>
      <c r="C440" s="2" t="str">
        <f t="shared" si="39"/>
        <v>run2</v>
      </c>
      <c r="D440" t="s">
        <v>268</v>
      </c>
      <c r="E440" s="10">
        <v>50.072103829514496</v>
      </c>
      <c r="F440" s="1">
        <v>5.8092403060406976E-4</v>
      </c>
      <c r="G440" s="10">
        <f>VLOOKUP(A440,'[1]NTP Metadata'!$A$2:$U$2501,10,FALSE)</f>
        <v>50.072103829514496</v>
      </c>
      <c r="H440">
        <v>3</v>
      </c>
      <c r="I440" t="s">
        <v>3</v>
      </c>
      <c r="J440" t="s">
        <v>1552</v>
      </c>
      <c r="K440" t="s">
        <v>1552</v>
      </c>
      <c r="L440" t="s">
        <v>245</v>
      </c>
      <c r="M440" t="s">
        <v>201</v>
      </c>
      <c r="N440">
        <v>16</v>
      </c>
      <c r="O440">
        <v>0</v>
      </c>
      <c r="P440">
        <v>1.25E-4</v>
      </c>
      <c r="Q440">
        <v>1E-3</v>
      </c>
      <c r="R440">
        <v>16</v>
      </c>
      <c r="S440">
        <v>0</v>
      </c>
      <c r="T440">
        <v>1.25E-4</v>
      </c>
      <c r="U440">
        <v>1E-3</v>
      </c>
      <c r="V440" s="1" t="str">
        <f t="shared" si="40"/>
        <v>AFF-HTT-R1-P2-0H_L7_1_2020y09m07d_11h19m.tif</v>
      </c>
      <c r="W440" s="1" t="str">
        <f t="shared" si="41"/>
        <v>AFF-HTT-R2-P2-0H_L7_1_2020y09m07d_11h19m.tif</v>
      </c>
      <c r="X440" t="str">
        <f t="shared" si="42"/>
        <v>C:\Users\arpit.tandon\Desktop\Images AFFFs\RUN1 HTT\Plate 2 - 0hour\AFF-HTT-R1-P2-0H_L7_1_2020y09m07d_11h19m.tif</v>
      </c>
      <c r="Y440" t="str">
        <f t="shared" si="43"/>
        <v>C:\Users\arpit.tandon\Desktop\Images AFFFs\RUN2 HTT\Plate 2 - 0hour\AFF-HTT-R2-P2-0H_L7_1_2020y09m07d_11h19m.tif</v>
      </c>
    </row>
    <row r="441" spans="1:25" x14ac:dyDescent="0.45">
      <c r="A441" t="s">
        <v>742</v>
      </c>
      <c r="B441" s="2" t="str">
        <f t="shared" si="38"/>
        <v>run1</v>
      </c>
      <c r="C441" s="2" t="str">
        <f t="shared" si="39"/>
        <v>run2</v>
      </c>
      <c r="D441" t="s">
        <v>268</v>
      </c>
      <c r="E441" s="10">
        <v>50.072103829514496</v>
      </c>
      <c r="F441" s="1">
        <v>5.8092403060406976E-4</v>
      </c>
      <c r="G441" s="10">
        <f>VLOOKUP(A441,'[1]NTP Metadata'!$A$2:$U$2501,10,FALSE)</f>
        <v>50.072103829514496</v>
      </c>
      <c r="H441">
        <v>4</v>
      </c>
      <c r="I441" t="s">
        <v>3</v>
      </c>
      <c r="J441" t="s">
        <v>1552</v>
      </c>
      <c r="K441" t="s">
        <v>1552</v>
      </c>
      <c r="L441" t="s">
        <v>245</v>
      </c>
      <c r="M441" t="s">
        <v>202</v>
      </c>
      <c r="N441">
        <v>16</v>
      </c>
      <c r="O441">
        <v>0</v>
      </c>
      <c r="P441">
        <v>6.2500000000000001E-5</v>
      </c>
      <c r="Q441">
        <v>1E-3</v>
      </c>
      <c r="R441">
        <v>16</v>
      </c>
      <c r="S441">
        <v>0</v>
      </c>
      <c r="T441">
        <v>6.2500000000000001E-5</v>
      </c>
      <c r="U441">
        <v>1E-3</v>
      </c>
      <c r="V441" s="1" t="str">
        <f t="shared" si="40"/>
        <v>AFF-HTT-R1-P2-0H_L8_1_2020y09m07d_11h19m.tif</v>
      </c>
      <c r="W441" s="1" t="str">
        <f t="shared" si="41"/>
        <v>AFF-HTT-R2-P2-0H_L8_1_2020y09m07d_11h19m.tif</v>
      </c>
      <c r="X441" t="str">
        <f t="shared" si="42"/>
        <v>C:\Users\arpit.tandon\Desktop\Images AFFFs\RUN1 HTT\Plate 2 - 0hour\AFF-HTT-R1-P2-0H_L8_1_2020y09m07d_11h19m.tif</v>
      </c>
      <c r="Y441" t="str">
        <f t="shared" si="43"/>
        <v>C:\Users\arpit.tandon\Desktop\Images AFFFs\RUN2 HTT\Plate 2 - 0hour\AFF-HTT-R2-P2-0H_L8_1_2020y09m07d_11h19m.tif</v>
      </c>
    </row>
    <row r="442" spans="1:25" x14ac:dyDescent="0.45">
      <c r="A442" t="s">
        <v>743</v>
      </c>
      <c r="B442" s="2" t="str">
        <f t="shared" si="38"/>
        <v>run1</v>
      </c>
      <c r="C442" s="2" t="str">
        <f t="shared" si="39"/>
        <v>run2</v>
      </c>
      <c r="D442" t="s">
        <v>268</v>
      </c>
      <c r="E442" s="10">
        <v>15.84560247769446</v>
      </c>
      <c r="F442" s="1">
        <v>1.8383671854559173E-4</v>
      </c>
      <c r="G442" s="10">
        <f>VLOOKUP(A442,'[1]NTP Metadata'!$A$2:$U$2501,10,FALSE)</f>
        <v>15.84560247769446</v>
      </c>
      <c r="H442">
        <v>3</v>
      </c>
      <c r="I442" t="s">
        <v>3</v>
      </c>
      <c r="J442" t="s">
        <v>1552</v>
      </c>
      <c r="K442" t="s">
        <v>1552</v>
      </c>
      <c r="L442" t="s">
        <v>245</v>
      </c>
      <c r="M442" t="s">
        <v>203</v>
      </c>
      <c r="N442">
        <v>16</v>
      </c>
      <c r="O442">
        <v>0</v>
      </c>
      <c r="P442">
        <v>8.1249999999999996E-4</v>
      </c>
      <c r="Q442">
        <v>0.01</v>
      </c>
      <c r="R442">
        <v>16</v>
      </c>
      <c r="S442">
        <v>0</v>
      </c>
      <c r="T442">
        <v>8.1249999999999996E-4</v>
      </c>
      <c r="U442">
        <v>0.01</v>
      </c>
      <c r="V442" s="1" t="str">
        <f t="shared" si="40"/>
        <v>AFF-HTT-R1-P2-0H_L9_1_2020y09m07d_11h19m.tif</v>
      </c>
      <c r="W442" s="1" t="str">
        <f t="shared" si="41"/>
        <v>AFF-HTT-R2-P2-0H_L9_1_2020y09m07d_11h19m.tif</v>
      </c>
      <c r="X442" t="str">
        <f t="shared" si="42"/>
        <v>C:\Users\arpit.tandon\Desktop\Images AFFFs\RUN1 HTT\Plate 2 - 0hour\AFF-HTT-R1-P2-0H_L9_1_2020y09m07d_11h19m.tif</v>
      </c>
      <c r="Y442" t="str">
        <f t="shared" si="43"/>
        <v>C:\Users\arpit.tandon\Desktop\Images AFFFs\RUN2 HTT\Plate 2 - 0hour\AFF-HTT-R2-P2-0H_L9_1_2020y09m07d_11h19m.tif</v>
      </c>
    </row>
    <row r="443" spans="1:25" x14ac:dyDescent="0.45">
      <c r="A443" t="s">
        <v>744</v>
      </c>
      <c r="B443" s="2" t="str">
        <f t="shared" si="38"/>
        <v>run1</v>
      </c>
      <c r="C443" s="2" t="str">
        <f t="shared" si="39"/>
        <v>run2</v>
      </c>
      <c r="D443" t="s">
        <v>269</v>
      </c>
      <c r="E443" s="10">
        <v>15.84560247769446</v>
      </c>
      <c r="F443" s="1">
        <v>5.7693838621285525E-4</v>
      </c>
      <c r="G443" s="10">
        <f>VLOOKUP(A443,'[1]NTP Metadata'!$A$2:$U$2501,10,FALSE)</f>
        <v>15.84560247769446</v>
      </c>
      <c r="H443">
        <v>2</v>
      </c>
      <c r="I443" t="s">
        <v>3</v>
      </c>
      <c r="J443" t="s">
        <v>1552</v>
      </c>
      <c r="K443" t="s">
        <v>1552</v>
      </c>
      <c r="L443" t="s">
        <v>245</v>
      </c>
      <c r="M443" t="s">
        <v>204</v>
      </c>
      <c r="N443">
        <v>16</v>
      </c>
      <c r="O443">
        <v>0</v>
      </c>
      <c r="P443">
        <v>1.875E-4</v>
      </c>
      <c r="Q443">
        <v>2E-3</v>
      </c>
      <c r="R443">
        <v>16</v>
      </c>
      <c r="S443">
        <v>0</v>
      </c>
      <c r="T443">
        <v>1.875E-4</v>
      </c>
      <c r="U443">
        <v>2E-3</v>
      </c>
      <c r="V443" s="1" t="str">
        <f t="shared" si="40"/>
        <v>AFF-HTT-R1-P2-0H_M10_1_2020y09m07d_11h19m.tif</v>
      </c>
      <c r="W443" s="1" t="str">
        <f t="shared" si="41"/>
        <v>AFF-HTT-R2-P2-0H_M10_1_2020y09m07d_11h19m.tif</v>
      </c>
      <c r="X443" t="str">
        <f t="shared" si="42"/>
        <v>C:\Users\arpit.tandon\Desktop\Images AFFFs\RUN1 HTT\Plate 2 - 0hour\AFF-HTT-R1-P2-0H_M10_1_2020y09m07d_11h19m.tif</v>
      </c>
      <c r="Y443" t="str">
        <f t="shared" si="43"/>
        <v>C:\Users\arpit.tandon\Desktop\Images AFFFs\RUN2 HTT\Plate 2 - 0hour\AFF-HTT-R2-P2-0H_M10_1_2020y09m07d_11h19m.tif</v>
      </c>
    </row>
    <row r="444" spans="1:25" x14ac:dyDescent="0.45">
      <c r="A444" t="s">
        <v>745</v>
      </c>
      <c r="B444" s="2" t="str">
        <f t="shared" si="38"/>
        <v>run1</v>
      </c>
      <c r="C444" s="2" t="str">
        <f t="shared" si="39"/>
        <v>run2</v>
      </c>
      <c r="D444" t="s">
        <v>269</v>
      </c>
      <c r="E444" s="10">
        <v>5.0144311638273606</v>
      </c>
      <c r="F444" s="1">
        <v>1.8257543867495422E-4</v>
      </c>
      <c r="G444" s="10">
        <f>VLOOKUP(A444,'[1]NTP Metadata'!$A$2:$U$2501,10,FALSE)</f>
        <v>5.0144311638273606</v>
      </c>
      <c r="H444">
        <v>1</v>
      </c>
      <c r="I444" t="s">
        <v>3</v>
      </c>
      <c r="J444" t="s">
        <v>1552</v>
      </c>
      <c r="K444" t="s">
        <v>1552</v>
      </c>
      <c r="L444" t="s">
        <v>245</v>
      </c>
      <c r="M444" t="s">
        <v>205</v>
      </c>
      <c r="N444">
        <v>16</v>
      </c>
      <c r="O444">
        <v>0</v>
      </c>
      <c r="P444">
        <v>2.5000000000000001E-4</v>
      </c>
      <c r="Q444">
        <v>2E-3</v>
      </c>
      <c r="R444">
        <v>16</v>
      </c>
      <c r="S444">
        <v>0</v>
      </c>
      <c r="T444">
        <v>2.5000000000000001E-4</v>
      </c>
      <c r="U444">
        <v>2E-3</v>
      </c>
      <c r="V444" s="1" t="str">
        <f t="shared" si="40"/>
        <v>AFF-HTT-R1-P2-0H_M11_1_2020y09m07d_11h19m.tif</v>
      </c>
      <c r="W444" s="1" t="str">
        <f t="shared" si="41"/>
        <v>AFF-HTT-R2-P2-0H_M11_1_2020y09m07d_11h19m.tif</v>
      </c>
      <c r="X444" t="str">
        <f t="shared" si="42"/>
        <v>C:\Users\arpit.tandon\Desktop\Images AFFFs\RUN1 HTT\Plate 2 - 0hour\AFF-HTT-R1-P2-0H_M11_1_2020y09m07d_11h19m.tif</v>
      </c>
      <c r="Y444" t="str">
        <f t="shared" si="43"/>
        <v>C:\Users\arpit.tandon\Desktop\Images AFFFs\RUN2 HTT\Plate 2 - 0hour\AFF-HTT-R2-P2-0H_M11_1_2020y09m07d_11h19m.tif</v>
      </c>
    </row>
    <row r="445" spans="1:25" x14ac:dyDescent="0.45">
      <c r="A445" t="s">
        <v>746</v>
      </c>
      <c r="B445" s="2" t="str">
        <f t="shared" si="38"/>
        <v>run1</v>
      </c>
      <c r="C445" s="2" t="str">
        <f t="shared" si="39"/>
        <v>run2</v>
      </c>
      <c r="D445" t="s">
        <v>269</v>
      </c>
      <c r="E445" s="10">
        <v>5.0144311638273606</v>
      </c>
      <c r="F445" s="1">
        <v>1.8257543867495422E-4</v>
      </c>
      <c r="G445" s="10">
        <f>VLOOKUP(A445,'[1]NTP Metadata'!$A$2:$U$2501,10,FALSE)</f>
        <v>5.0144311638273606</v>
      </c>
      <c r="H445">
        <v>2</v>
      </c>
      <c r="I445" t="s">
        <v>3</v>
      </c>
      <c r="J445" t="s">
        <v>1552</v>
      </c>
      <c r="K445" t="s">
        <v>1552</v>
      </c>
      <c r="L445" t="s">
        <v>245</v>
      </c>
      <c r="M445" t="s">
        <v>206</v>
      </c>
      <c r="N445">
        <v>16</v>
      </c>
      <c r="O445">
        <v>0</v>
      </c>
      <c r="P445">
        <v>0</v>
      </c>
      <c r="Q445">
        <v>0</v>
      </c>
      <c r="R445">
        <v>16</v>
      </c>
      <c r="S445">
        <v>0</v>
      </c>
      <c r="T445">
        <v>0</v>
      </c>
      <c r="U445">
        <v>0</v>
      </c>
      <c r="V445" s="1" t="str">
        <f t="shared" si="40"/>
        <v>AFF-HTT-R1-P2-0H_M12_1_2020y09m07d_11h19m.tif</v>
      </c>
      <c r="W445" s="1" t="str">
        <f t="shared" si="41"/>
        <v>AFF-HTT-R2-P2-0H_M12_1_2020y09m07d_11h19m.tif</v>
      </c>
      <c r="X445" t="str">
        <f t="shared" si="42"/>
        <v>C:\Users\arpit.tandon\Desktop\Images AFFFs\RUN1 HTT\Plate 2 - 0hour\AFF-HTT-R1-P2-0H_M12_1_2020y09m07d_11h19m.tif</v>
      </c>
      <c r="Y445" t="str">
        <f t="shared" si="43"/>
        <v>C:\Users\arpit.tandon\Desktop\Images AFFFs\RUN2 HTT\Plate 2 - 0hour\AFF-HTT-R2-P2-0H_M12_1_2020y09m07d_11h19m.tif</v>
      </c>
    </row>
    <row r="446" spans="1:25" x14ac:dyDescent="0.45">
      <c r="A446" t="s">
        <v>747</v>
      </c>
      <c r="B446" s="2" t="str">
        <f t="shared" si="38"/>
        <v>run1</v>
      </c>
      <c r="C446" s="2" t="str">
        <f t="shared" si="39"/>
        <v>run2</v>
      </c>
      <c r="D446" t="s">
        <v>267</v>
      </c>
      <c r="E446" s="10">
        <v>0</v>
      </c>
      <c r="F446" s="10">
        <v>0</v>
      </c>
      <c r="G446" s="10">
        <f>VLOOKUP(A446,'[1]NTP Metadata'!$A$2:$U$2501,10,FALSE)</f>
        <v>0</v>
      </c>
      <c r="H446">
        <v>1</v>
      </c>
      <c r="I446" t="s">
        <v>3</v>
      </c>
      <c r="J446" t="s">
        <v>1552</v>
      </c>
      <c r="K446" t="s">
        <v>1552</v>
      </c>
      <c r="L446" t="s">
        <v>245</v>
      </c>
      <c r="M446" t="s">
        <v>207</v>
      </c>
      <c r="N446">
        <v>16</v>
      </c>
      <c r="O446">
        <v>0</v>
      </c>
      <c r="P446">
        <v>4.3750000000000001E-4</v>
      </c>
      <c r="Q446">
        <v>5.0000000000000001E-3</v>
      </c>
      <c r="R446">
        <v>16</v>
      </c>
      <c r="S446">
        <v>0</v>
      </c>
      <c r="T446">
        <v>4.3750000000000001E-4</v>
      </c>
      <c r="U446">
        <v>5.0000000000000001E-3</v>
      </c>
      <c r="V446" s="1" t="str">
        <f t="shared" si="40"/>
        <v>AFF-HTT-R1-P2-0H_M13_1_2020y09m07d_11h19m.tif</v>
      </c>
      <c r="W446" s="1" t="str">
        <f t="shared" si="41"/>
        <v>AFF-HTT-R2-P2-0H_M13_1_2020y09m07d_11h19m.tif</v>
      </c>
      <c r="X446" t="str">
        <f t="shared" si="42"/>
        <v>C:\Users\arpit.tandon\Desktop\Images AFFFs\RUN1 HTT\Plate 2 - 0hour\AFF-HTT-R1-P2-0H_M13_1_2020y09m07d_11h19m.tif</v>
      </c>
      <c r="Y446" t="str">
        <f t="shared" si="43"/>
        <v>C:\Users\arpit.tandon\Desktop\Images AFFFs\RUN2 HTT\Plate 2 - 0hour\AFF-HTT-R2-P2-0H_M13_1_2020y09m07d_11h19m.tif</v>
      </c>
    </row>
    <row r="447" spans="1:25" x14ac:dyDescent="0.45">
      <c r="A447" t="s">
        <v>748</v>
      </c>
      <c r="B447" s="2" t="str">
        <f t="shared" si="38"/>
        <v>run1</v>
      </c>
      <c r="C447" s="2" t="str">
        <f t="shared" si="39"/>
        <v>run2</v>
      </c>
      <c r="D447" t="s">
        <v>267</v>
      </c>
      <c r="E447" s="10">
        <v>0</v>
      </c>
      <c r="F447" s="10">
        <v>0</v>
      </c>
      <c r="G447" s="10">
        <f>VLOOKUP(A447,'[1]NTP Metadata'!$A$2:$U$2501,10,FALSE)</f>
        <v>0</v>
      </c>
      <c r="H447">
        <v>2</v>
      </c>
      <c r="I447" t="s">
        <v>3</v>
      </c>
      <c r="J447" t="s">
        <v>1552</v>
      </c>
      <c r="K447" t="s">
        <v>1552</v>
      </c>
      <c r="L447" t="s">
        <v>245</v>
      </c>
      <c r="M447" t="s">
        <v>208</v>
      </c>
      <c r="N447">
        <v>16</v>
      </c>
      <c r="O447">
        <v>0</v>
      </c>
      <c r="P447">
        <v>0</v>
      </c>
      <c r="Q447">
        <v>0</v>
      </c>
      <c r="R447">
        <v>16</v>
      </c>
      <c r="S447">
        <v>0</v>
      </c>
      <c r="T447">
        <v>0</v>
      </c>
      <c r="U447">
        <v>0</v>
      </c>
      <c r="V447" s="1" t="str">
        <f t="shared" si="40"/>
        <v>AFF-HTT-R1-P2-0H_M14_1_2020y09m07d_11h19m.tif</v>
      </c>
      <c r="W447" s="1" t="str">
        <f t="shared" si="41"/>
        <v>AFF-HTT-R2-P2-0H_M14_1_2020y09m07d_11h19m.tif</v>
      </c>
      <c r="X447" t="str">
        <f t="shared" si="42"/>
        <v>C:\Users\arpit.tandon\Desktop\Images AFFFs\RUN1 HTT\Plate 2 - 0hour\AFF-HTT-R1-P2-0H_M14_1_2020y09m07d_11h19m.tif</v>
      </c>
      <c r="Y447" t="str">
        <f t="shared" si="43"/>
        <v>C:\Users\arpit.tandon\Desktop\Images AFFFs\RUN2 HTT\Plate 2 - 0hour\AFF-HTT-R2-P2-0H_M14_1_2020y09m07d_11h19m.tif</v>
      </c>
    </row>
    <row r="448" spans="1:25" x14ac:dyDescent="0.45">
      <c r="A448" t="s">
        <v>749</v>
      </c>
      <c r="B448" s="2" t="str">
        <f t="shared" si="38"/>
        <v>run1</v>
      </c>
      <c r="C448" s="2" t="str">
        <f t="shared" si="39"/>
        <v>run2</v>
      </c>
      <c r="D448" t="s">
        <v>269</v>
      </c>
      <c r="E448" s="10">
        <v>1.5868453050086584</v>
      </c>
      <c r="F448" s="1">
        <v>5.7777037555365264E-5</v>
      </c>
      <c r="G448" s="10">
        <f>VLOOKUP(A448,'[1]NTP Metadata'!$A$2:$U$2501,10,FALSE)</f>
        <v>1.5868453050086584</v>
      </c>
      <c r="H448">
        <v>1</v>
      </c>
      <c r="I448" t="s">
        <v>3</v>
      </c>
      <c r="J448" t="s">
        <v>1552</v>
      </c>
      <c r="K448" t="s">
        <v>1552</v>
      </c>
      <c r="L448" t="s">
        <v>245</v>
      </c>
      <c r="M448" t="s">
        <v>209</v>
      </c>
      <c r="N448">
        <v>16</v>
      </c>
      <c r="O448">
        <v>0</v>
      </c>
      <c r="P448">
        <v>1.875E-4</v>
      </c>
      <c r="Q448">
        <v>1E-3</v>
      </c>
      <c r="R448">
        <v>16</v>
      </c>
      <c r="S448">
        <v>0</v>
      </c>
      <c r="T448">
        <v>1.875E-4</v>
      </c>
      <c r="U448">
        <v>1E-3</v>
      </c>
      <c r="V448" s="1" t="str">
        <f t="shared" si="40"/>
        <v>AFF-HTT-R1-P2-0H_M15_1_2020y09m07d_11h19m.tif</v>
      </c>
      <c r="W448" s="1" t="str">
        <f t="shared" si="41"/>
        <v>AFF-HTT-R2-P2-0H_M15_1_2020y09m07d_11h19m.tif</v>
      </c>
      <c r="X448" t="str">
        <f t="shared" si="42"/>
        <v>C:\Users\arpit.tandon\Desktop\Images AFFFs\RUN1 HTT\Plate 2 - 0hour\AFF-HTT-R1-P2-0H_M15_1_2020y09m07d_11h19m.tif</v>
      </c>
      <c r="Y448" t="str">
        <f t="shared" si="43"/>
        <v>C:\Users\arpit.tandon\Desktop\Images AFFFs\RUN2 HTT\Plate 2 - 0hour\AFF-HTT-R2-P2-0H_M15_1_2020y09m07d_11h19m.tif</v>
      </c>
    </row>
    <row r="449" spans="1:25" x14ac:dyDescent="0.45">
      <c r="A449" t="s">
        <v>750</v>
      </c>
      <c r="B449" s="2" t="str">
        <f t="shared" si="38"/>
        <v>run1</v>
      </c>
      <c r="C449" s="2" t="str">
        <f t="shared" si="39"/>
        <v>run2</v>
      </c>
      <c r="D449" t="s">
        <v>269</v>
      </c>
      <c r="E449" s="10">
        <v>1.5868453050086584</v>
      </c>
      <c r="F449" s="1">
        <v>5.7777037555365264E-5</v>
      </c>
      <c r="G449" s="10">
        <f>VLOOKUP(A449,'[1]NTP Metadata'!$A$2:$U$2501,10,FALSE)</f>
        <v>1.5868453050086584</v>
      </c>
      <c r="H449">
        <v>2</v>
      </c>
      <c r="I449" t="s">
        <v>3</v>
      </c>
      <c r="J449" t="s">
        <v>1552</v>
      </c>
      <c r="K449" t="s">
        <v>1552</v>
      </c>
      <c r="L449" t="s">
        <v>245</v>
      </c>
      <c r="M449" t="s">
        <v>210</v>
      </c>
      <c r="N449">
        <v>16</v>
      </c>
      <c r="O449">
        <v>0</v>
      </c>
      <c r="P449">
        <v>1.25E-4</v>
      </c>
      <c r="Q449">
        <v>1E-3</v>
      </c>
      <c r="R449">
        <v>16</v>
      </c>
      <c r="S449">
        <v>0</v>
      </c>
      <c r="T449">
        <v>1.25E-4</v>
      </c>
      <c r="U449">
        <v>1E-3</v>
      </c>
      <c r="V449" s="1" t="str">
        <f t="shared" si="40"/>
        <v>AFF-HTT-R1-P2-0H_M16_1_2020y09m07d_11h19m.tif</v>
      </c>
      <c r="W449" s="1" t="str">
        <f t="shared" si="41"/>
        <v>AFF-HTT-R2-P2-0H_M16_1_2020y09m07d_11h19m.tif</v>
      </c>
      <c r="X449" t="str">
        <f t="shared" si="42"/>
        <v>C:\Users\arpit.tandon\Desktop\Images AFFFs\RUN1 HTT\Plate 2 - 0hour\AFF-HTT-R1-P2-0H_M16_1_2020y09m07d_11h19m.tif</v>
      </c>
      <c r="Y449" t="str">
        <f t="shared" si="43"/>
        <v>C:\Users\arpit.tandon\Desktop\Images AFFFs\RUN2 HTT\Plate 2 - 0hour\AFF-HTT-R2-P2-0H_M16_1_2020y09m07d_11h19m.tif</v>
      </c>
    </row>
    <row r="450" spans="1:25" x14ac:dyDescent="0.45">
      <c r="A450" t="s">
        <v>751</v>
      </c>
      <c r="B450" s="2" t="str">
        <f t="shared" si="38"/>
        <v>run1</v>
      </c>
      <c r="C450" s="2" t="str">
        <f t="shared" si="39"/>
        <v>run2</v>
      </c>
      <c r="D450" t="s">
        <v>269</v>
      </c>
      <c r="E450" s="10">
        <v>0.50216623576223363</v>
      </c>
      <c r="F450" s="1">
        <v>1.8283872644102931E-5</v>
      </c>
      <c r="G450" s="10">
        <f>VLOOKUP(A450,'[1]NTP Metadata'!$A$2:$U$2501,10,FALSE)</f>
        <v>0.50216623576223363</v>
      </c>
      <c r="H450">
        <v>1</v>
      </c>
      <c r="I450" t="s">
        <v>3</v>
      </c>
      <c r="J450" t="s">
        <v>1552</v>
      </c>
      <c r="K450" t="s">
        <v>1552</v>
      </c>
      <c r="L450" t="s">
        <v>245</v>
      </c>
      <c r="M450" t="s">
        <v>211</v>
      </c>
      <c r="N450">
        <v>16</v>
      </c>
      <c r="O450">
        <v>0</v>
      </c>
      <c r="P450">
        <v>3.1250000000000001E-4</v>
      </c>
      <c r="Q450">
        <v>4.0000000000000001E-3</v>
      </c>
      <c r="R450">
        <v>16</v>
      </c>
      <c r="S450">
        <v>0</v>
      </c>
      <c r="T450">
        <v>3.1250000000000001E-4</v>
      </c>
      <c r="U450">
        <v>4.0000000000000001E-3</v>
      </c>
      <c r="V450" s="1" t="str">
        <f t="shared" si="40"/>
        <v>AFF-HTT-R1-P2-0H_M17_1_2020y09m07d_11h19m.tif</v>
      </c>
      <c r="W450" s="1" t="str">
        <f t="shared" si="41"/>
        <v>AFF-HTT-R2-P2-0H_M17_1_2020y09m07d_11h19m.tif</v>
      </c>
      <c r="X450" t="str">
        <f t="shared" si="42"/>
        <v>C:\Users\arpit.tandon\Desktop\Images AFFFs\RUN1 HTT\Plate 2 - 0hour\AFF-HTT-R1-P2-0H_M17_1_2020y09m07d_11h19m.tif</v>
      </c>
      <c r="Y450" t="str">
        <f t="shared" si="43"/>
        <v>C:\Users\arpit.tandon\Desktop\Images AFFFs\RUN2 HTT\Plate 2 - 0hour\AFF-HTT-R2-P2-0H_M17_1_2020y09m07d_11h19m.tif</v>
      </c>
    </row>
    <row r="451" spans="1:25" x14ac:dyDescent="0.45">
      <c r="A451" t="s">
        <v>752</v>
      </c>
      <c r="B451" s="2" t="str">
        <f t="shared" ref="B451:B514" si="44">HYPERLINK(X451,"run1")</f>
        <v>run1</v>
      </c>
      <c r="C451" s="2" t="str">
        <f t="shared" ref="C451:C514" si="45">HYPERLINK(Y451,"run2")</f>
        <v>run2</v>
      </c>
      <c r="D451" t="s">
        <v>269</v>
      </c>
      <c r="E451" s="10">
        <v>0.50216623576223363</v>
      </c>
      <c r="F451" s="1">
        <v>1.8283872644102931E-5</v>
      </c>
      <c r="G451" s="10">
        <f>VLOOKUP(A451,'[1]NTP Metadata'!$A$2:$U$2501,10,FALSE)</f>
        <v>0.50216623576223363</v>
      </c>
      <c r="H451">
        <v>2</v>
      </c>
      <c r="I451" t="s">
        <v>3</v>
      </c>
      <c r="J451" t="s">
        <v>1552</v>
      </c>
      <c r="K451" t="s">
        <v>1552</v>
      </c>
      <c r="L451" t="s">
        <v>245</v>
      </c>
      <c r="M451" t="s">
        <v>212</v>
      </c>
      <c r="N451">
        <v>16</v>
      </c>
      <c r="O451">
        <v>0</v>
      </c>
      <c r="P451">
        <v>6.2500000000000001E-5</v>
      </c>
      <c r="Q451">
        <v>1E-3</v>
      </c>
      <c r="R451">
        <v>16</v>
      </c>
      <c r="S451">
        <v>0</v>
      </c>
      <c r="T451">
        <v>6.2500000000000001E-5</v>
      </c>
      <c r="U451">
        <v>1E-3</v>
      </c>
      <c r="V451" s="1" t="str">
        <f t="shared" ref="V451:V514" si="46">_xlfn.CONCAT("AFF-HTT-R1-",  L451, "-0H_",  M451, "_1_", J451,".tif")</f>
        <v>AFF-HTT-R1-P2-0H_M18_1_2020y09m07d_11h19m.tif</v>
      </c>
      <c r="W451" s="1" t="str">
        <f t="shared" ref="W451:W514" si="47">_xlfn.CONCAT("AFF-HTT-R2-",  L451, "-0H_",  M451, "_1_", K451,".tif")</f>
        <v>AFF-HTT-R2-P2-0H_M18_1_2020y09m07d_11h19m.tif</v>
      </c>
      <c r="X451" t="str">
        <f t="shared" si="42"/>
        <v>C:\Users\arpit.tandon\Desktop\Images AFFFs\RUN1 HTT\Plate 2 - 0hour\AFF-HTT-R1-P2-0H_M18_1_2020y09m07d_11h19m.tif</v>
      </c>
      <c r="Y451" t="str">
        <f t="shared" si="43"/>
        <v>C:\Users\arpit.tandon\Desktop\Images AFFFs\RUN2 HTT\Plate 2 - 0hour\AFF-HTT-R2-P2-0H_M18_1_2020y09m07d_11h19m.tif</v>
      </c>
    </row>
    <row r="452" spans="1:25" x14ac:dyDescent="0.45">
      <c r="A452" t="s">
        <v>753</v>
      </c>
      <c r="B452" s="2" t="str">
        <f t="shared" si="44"/>
        <v>run1</v>
      </c>
      <c r="C452" s="2" t="str">
        <f t="shared" si="45"/>
        <v>run2</v>
      </c>
      <c r="D452" t="s">
        <v>269</v>
      </c>
      <c r="E452" s="10">
        <v>0.15891336574754228</v>
      </c>
      <c r="F452" s="1">
        <v>5.7860356468680149E-6</v>
      </c>
      <c r="G452" s="10">
        <f>VLOOKUP(A452,'[1]NTP Metadata'!$A$2:$U$2501,10,FALSE)</f>
        <v>0.15891336574754228</v>
      </c>
      <c r="H452">
        <v>1</v>
      </c>
      <c r="I452" t="s">
        <v>3</v>
      </c>
      <c r="J452" t="s">
        <v>1552</v>
      </c>
      <c r="K452" t="s">
        <v>1552</v>
      </c>
      <c r="L452" t="s">
        <v>245</v>
      </c>
      <c r="M452" t="s">
        <v>213</v>
      </c>
      <c r="N452">
        <v>16</v>
      </c>
      <c r="O452">
        <v>0</v>
      </c>
      <c r="P452">
        <v>0</v>
      </c>
      <c r="Q452">
        <v>0</v>
      </c>
      <c r="R452">
        <v>16</v>
      </c>
      <c r="S452">
        <v>0</v>
      </c>
      <c r="T452">
        <v>0</v>
      </c>
      <c r="U452">
        <v>0</v>
      </c>
      <c r="V452" s="1" t="str">
        <f t="shared" si="46"/>
        <v>AFF-HTT-R1-P2-0H_M19_1_2020y09m07d_11h19m.tif</v>
      </c>
      <c r="W452" s="1" t="str">
        <f t="shared" si="47"/>
        <v>AFF-HTT-R2-P2-0H_M19_1_2020y09m07d_11h19m.tif</v>
      </c>
      <c r="X452" t="str">
        <f t="shared" si="42"/>
        <v>C:\Users\arpit.tandon\Desktop\Images AFFFs\RUN1 HTT\Plate 2 - 0hour\AFF-HTT-R1-P2-0H_M19_1_2020y09m07d_11h19m.tif</v>
      </c>
      <c r="Y452" t="str">
        <f t="shared" si="43"/>
        <v>C:\Users\arpit.tandon\Desktop\Images AFFFs\RUN2 HTT\Plate 2 - 0hour\AFF-HTT-R2-P2-0H_M19_1_2020y09m07d_11h19m.tif</v>
      </c>
    </row>
    <row r="453" spans="1:25" x14ac:dyDescent="0.45">
      <c r="A453" t="s">
        <v>754</v>
      </c>
      <c r="B453" s="2" t="str">
        <f t="shared" si="44"/>
        <v>run1</v>
      </c>
      <c r="C453" s="2" t="str">
        <f t="shared" si="45"/>
        <v>run2</v>
      </c>
      <c r="D453" t="s">
        <v>269</v>
      </c>
      <c r="E453" s="10">
        <v>0.15891336574754228</v>
      </c>
      <c r="F453" s="1">
        <v>5.7860356468680149E-6</v>
      </c>
      <c r="G453" s="10">
        <f>VLOOKUP(A453,'[1]NTP Metadata'!$A$2:$U$2501,10,FALSE)</f>
        <v>0.15891336574754228</v>
      </c>
      <c r="H453">
        <v>2</v>
      </c>
      <c r="I453" t="s">
        <v>3</v>
      </c>
      <c r="J453" t="s">
        <v>1552</v>
      </c>
      <c r="K453" t="s">
        <v>1552</v>
      </c>
      <c r="L453" t="s">
        <v>245</v>
      </c>
      <c r="M453" t="s">
        <v>214</v>
      </c>
      <c r="N453">
        <v>16</v>
      </c>
      <c r="O453">
        <v>0</v>
      </c>
      <c r="P453">
        <v>6.2500000000000001E-5</v>
      </c>
      <c r="Q453">
        <v>1E-3</v>
      </c>
      <c r="R453">
        <v>16</v>
      </c>
      <c r="S453">
        <v>0</v>
      </c>
      <c r="T453">
        <v>6.2500000000000001E-5</v>
      </c>
      <c r="U453">
        <v>1E-3</v>
      </c>
      <c r="V453" s="1" t="str">
        <f t="shared" si="46"/>
        <v>AFF-HTT-R1-P2-0H_M20_1_2020y09m07d_11h19m.tif</v>
      </c>
      <c r="W453" s="1" t="str">
        <f t="shared" si="47"/>
        <v>AFF-HTT-R2-P2-0H_M20_1_2020y09m07d_11h19m.tif</v>
      </c>
      <c r="X453" t="str">
        <f t="shared" si="42"/>
        <v>C:\Users\arpit.tandon\Desktop\Images AFFFs\RUN1 HTT\Plate 2 - 0hour\AFF-HTT-R1-P2-0H_M20_1_2020y09m07d_11h19m.tif</v>
      </c>
      <c r="Y453" t="str">
        <f t="shared" si="43"/>
        <v>C:\Users\arpit.tandon\Desktop\Images AFFFs\RUN2 HTT\Plate 2 - 0hour\AFF-HTT-R2-P2-0H_M20_1_2020y09m07d_11h19m.tif</v>
      </c>
    </row>
    <row r="454" spans="1:25" x14ac:dyDescent="0.45">
      <c r="A454" t="s">
        <v>755</v>
      </c>
      <c r="B454" s="2" t="str">
        <f t="shared" si="44"/>
        <v>run1</v>
      </c>
      <c r="C454" s="2" t="str">
        <f t="shared" si="45"/>
        <v>run2</v>
      </c>
      <c r="D454" t="s">
        <v>269</v>
      </c>
      <c r="E454" s="10">
        <v>5.0289039793526037E-2</v>
      </c>
      <c r="F454" s="1">
        <v>1.8310239388822834E-6</v>
      </c>
      <c r="G454" s="10">
        <f>VLOOKUP(A454,'[1]NTP Metadata'!$A$2:$U$2501,10,FALSE)</f>
        <v>5.0289039793526037E-2</v>
      </c>
      <c r="H454">
        <v>1</v>
      </c>
      <c r="I454" t="s">
        <v>3</v>
      </c>
      <c r="J454" t="s">
        <v>1552</v>
      </c>
      <c r="K454" t="s">
        <v>1552</v>
      </c>
      <c r="L454" t="s">
        <v>245</v>
      </c>
      <c r="M454" t="s">
        <v>215</v>
      </c>
      <c r="N454">
        <v>16</v>
      </c>
      <c r="O454">
        <v>0</v>
      </c>
      <c r="P454">
        <v>1.1249999999999999E-3</v>
      </c>
      <c r="Q454">
        <v>1.6E-2</v>
      </c>
      <c r="R454">
        <v>16</v>
      </c>
      <c r="S454">
        <v>0</v>
      </c>
      <c r="T454">
        <v>1.1249999999999999E-3</v>
      </c>
      <c r="U454">
        <v>1.6E-2</v>
      </c>
      <c r="V454" s="1" t="str">
        <f t="shared" si="46"/>
        <v>AFF-HTT-R1-P2-0H_M21_1_2020y09m07d_11h19m.tif</v>
      </c>
      <c r="W454" s="1" t="str">
        <f t="shared" si="47"/>
        <v>AFF-HTT-R2-P2-0H_M21_1_2020y09m07d_11h19m.tif</v>
      </c>
      <c r="X454" t="str">
        <f t="shared" si="42"/>
        <v>C:\Users\arpit.tandon\Desktop\Images AFFFs\RUN1 HTT\Plate 2 - 0hour\AFF-HTT-R1-P2-0H_M21_1_2020y09m07d_11h19m.tif</v>
      </c>
      <c r="Y454" t="str">
        <f t="shared" si="43"/>
        <v>C:\Users\arpit.tandon\Desktop\Images AFFFs\RUN2 HTT\Plate 2 - 0hour\AFF-HTT-R2-P2-0H_M21_1_2020y09m07d_11h19m.tif</v>
      </c>
    </row>
    <row r="455" spans="1:25" x14ac:dyDescent="0.45">
      <c r="A455" t="s">
        <v>756</v>
      </c>
      <c r="B455" s="2" t="str">
        <f t="shared" si="44"/>
        <v>run1</v>
      </c>
      <c r="C455" s="2" t="str">
        <f t="shared" si="45"/>
        <v>run2</v>
      </c>
      <c r="D455" t="s">
        <v>269</v>
      </c>
      <c r="E455" s="10">
        <v>5.0289039793526037E-2</v>
      </c>
      <c r="F455" s="1">
        <v>1.8310239388822834E-6</v>
      </c>
      <c r="G455" s="10">
        <f>VLOOKUP(A455,'[1]NTP Metadata'!$A$2:$U$2501,10,FALSE)</f>
        <v>5.0289039793526037E-2</v>
      </c>
      <c r="H455">
        <v>2</v>
      </c>
      <c r="I455" t="s">
        <v>3</v>
      </c>
      <c r="J455" t="s">
        <v>1552</v>
      </c>
      <c r="K455" t="s">
        <v>1552</v>
      </c>
      <c r="L455" t="s">
        <v>245</v>
      </c>
      <c r="M455" t="s">
        <v>216</v>
      </c>
      <c r="N455">
        <v>16</v>
      </c>
      <c r="O455">
        <v>0</v>
      </c>
      <c r="P455">
        <v>1.875E-4</v>
      </c>
      <c r="Q455">
        <v>1E-3</v>
      </c>
      <c r="R455">
        <v>16</v>
      </c>
      <c r="S455">
        <v>0</v>
      </c>
      <c r="T455">
        <v>1.875E-4</v>
      </c>
      <c r="U455">
        <v>1E-3</v>
      </c>
      <c r="V455" s="1" t="str">
        <f t="shared" si="46"/>
        <v>AFF-HTT-R1-P2-0H_M22_1_2020y09m07d_11h19m.tif</v>
      </c>
      <c r="W455" s="1" t="str">
        <f t="shared" si="47"/>
        <v>AFF-HTT-R2-P2-0H_M22_1_2020y09m07d_11h19m.tif</v>
      </c>
      <c r="X455" t="str">
        <f t="shared" si="42"/>
        <v>C:\Users\arpit.tandon\Desktop\Images AFFFs\RUN1 HTT\Plate 2 - 0hour\AFF-HTT-R1-P2-0H_M22_1_2020y09m07d_11h19m.tif</v>
      </c>
      <c r="Y455" t="str">
        <f t="shared" si="43"/>
        <v>C:\Users\arpit.tandon\Desktop\Images AFFFs\RUN2 HTT\Plate 2 - 0hour\AFF-HTT-R2-P2-0H_M22_1_2020y09m07d_11h19m.tif</v>
      </c>
    </row>
    <row r="456" spans="1:25" x14ac:dyDescent="0.45">
      <c r="A456" t="s">
        <v>757</v>
      </c>
      <c r="B456" s="2" t="str">
        <f t="shared" si="44"/>
        <v>run1</v>
      </c>
      <c r="C456" s="2" t="str">
        <f t="shared" si="45"/>
        <v>run2</v>
      </c>
      <c r="D456" t="s">
        <v>269</v>
      </c>
      <c r="E456" s="10">
        <v>500</v>
      </c>
      <c r="F456" s="1">
        <v>1.8204999999999999E-2</v>
      </c>
      <c r="G456" s="10">
        <f>VLOOKUP(A456,'[1]NTP Metadata'!$A$2:$U$2501,10,FALSE)</f>
        <v>500</v>
      </c>
      <c r="H456">
        <v>1</v>
      </c>
      <c r="I456" t="s">
        <v>3</v>
      </c>
      <c r="J456" t="s">
        <v>1552</v>
      </c>
      <c r="K456" t="s">
        <v>1552</v>
      </c>
      <c r="L456" t="s">
        <v>245</v>
      </c>
      <c r="M456" t="s">
        <v>217</v>
      </c>
      <c r="N456">
        <v>16</v>
      </c>
      <c r="O456">
        <v>0</v>
      </c>
      <c r="P456">
        <v>1.25E-4</v>
      </c>
      <c r="Q456">
        <v>2E-3</v>
      </c>
      <c r="R456">
        <v>16</v>
      </c>
      <c r="S456">
        <v>0</v>
      </c>
      <c r="T456">
        <v>1.25E-4</v>
      </c>
      <c r="U456">
        <v>2E-3</v>
      </c>
      <c r="V456" s="1" t="str">
        <f t="shared" si="46"/>
        <v>AFF-HTT-R1-P2-0H_M3_1_2020y09m07d_11h19m.tif</v>
      </c>
      <c r="W456" s="1" t="str">
        <f t="shared" si="47"/>
        <v>AFF-HTT-R2-P2-0H_M3_1_2020y09m07d_11h19m.tif</v>
      </c>
      <c r="X456" t="str">
        <f t="shared" si="42"/>
        <v>C:\Users\arpit.tandon\Desktop\Images AFFFs\RUN1 HTT\Plate 2 - 0hour\AFF-HTT-R1-P2-0H_M3_1_2020y09m07d_11h19m.tif</v>
      </c>
      <c r="Y456" t="str">
        <f t="shared" si="43"/>
        <v>C:\Users\arpit.tandon\Desktop\Images AFFFs\RUN2 HTT\Plate 2 - 0hour\AFF-HTT-R2-P2-0H_M3_1_2020y09m07d_11h19m.tif</v>
      </c>
    </row>
    <row r="457" spans="1:25" x14ac:dyDescent="0.45">
      <c r="A457" t="s">
        <v>758</v>
      </c>
      <c r="B457" s="2" t="str">
        <f t="shared" si="44"/>
        <v>run1</v>
      </c>
      <c r="C457" s="2" t="str">
        <f t="shared" si="45"/>
        <v>run2</v>
      </c>
      <c r="D457" t="s">
        <v>269</v>
      </c>
      <c r="E457" s="10">
        <v>500</v>
      </c>
      <c r="F457" s="1">
        <v>1.8204999999999999E-2</v>
      </c>
      <c r="G457" s="10">
        <f>VLOOKUP(A457,'[1]NTP Metadata'!$A$2:$U$2501,10,FALSE)</f>
        <v>500</v>
      </c>
      <c r="H457">
        <v>2</v>
      </c>
      <c r="I457" t="s">
        <v>3</v>
      </c>
      <c r="J457" t="s">
        <v>1552</v>
      </c>
      <c r="K457" t="s">
        <v>1552</v>
      </c>
      <c r="L457" t="s">
        <v>245</v>
      </c>
      <c r="M457" t="s">
        <v>218</v>
      </c>
      <c r="N457">
        <v>16</v>
      </c>
      <c r="O457">
        <v>0</v>
      </c>
      <c r="P457">
        <v>0</v>
      </c>
      <c r="Q457">
        <v>0</v>
      </c>
      <c r="R457">
        <v>16</v>
      </c>
      <c r="S457">
        <v>0</v>
      </c>
      <c r="T457">
        <v>0</v>
      </c>
      <c r="U457">
        <v>0</v>
      </c>
      <c r="V457" s="1" t="str">
        <f t="shared" si="46"/>
        <v>AFF-HTT-R1-P2-0H_M4_1_2020y09m07d_11h19m.tif</v>
      </c>
      <c r="W457" s="1" t="str">
        <f t="shared" si="47"/>
        <v>AFF-HTT-R2-P2-0H_M4_1_2020y09m07d_11h19m.tif</v>
      </c>
      <c r="X457" t="str">
        <f t="shared" si="42"/>
        <v>C:\Users\arpit.tandon\Desktop\Images AFFFs\RUN1 HTT\Plate 2 - 0hour\AFF-HTT-R1-P2-0H_M4_1_2020y09m07d_11h19m.tif</v>
      </c>
      <c r="Y457" t="str">
        <f t="shared" si="43"/>
        <v>C:\Users\arpit.tandon\Desktop\Images AFFFs\RUN2 HTT\Plate 2 - 0hour\AFF-HTT-R2-P2-0H_M4_1_2020y09m07d_11h19m.tif</v>
      </c>
    </row>
    <row r="458" spans="1:25" x14ac:dyDescent="0.45">
      <c r="A458" t="s">
        <v>759</v>
      </c>
      <c r="B458" s="2" t="str">
        <f t="shared" si="44"/>
        <v>run1</v>
      </c>
      <c r="C458" s="2" t="str">
        <f t="shared" si="45"/>
        <v>run2</v>
      </c>
      <c r="D458" t="s">
        <v>269</v>
      </c>
      <c r="E458" s="10">
        <v>158.22784810126581</v>
      </c>
      <c r="F458" s="1">
        <v>5.7610759493670885E-3</v>
      </c>
      <c r="G458" s="10">
        <f>VLOOKUP(A458,'[1]NTP Metadata'!$A$2:$U$2501,10,FALSE)</f>
        <v>158.22784810126581</v>
      </c>
      <c r="H458">
        <v>1</v>
      </c>
      <c r="I458" t="s">
        <v>3</v>
      </c>
      <c r="J458" t="s">
        <v>1552</v>
      </c>
      <c r="K458" t="s">
        <v>1552</v>
      </c>
      <c r="L458" t="s">
        <v>245</v>
      </c>
      <c r="M458" t="s">
        <v>219</v>
      </c>
      <c r="N458">
        <v>16</v>
      </c>
      <c r="O458">
        <v>0</v>
      </c>
      <c r="P458">
        <v>3.1250000000000001E-4</v>
      </c>
      <c r="Q458">
        <v>4.0000000000000001E-3</v>
      </c>
      <c r="R458">
        <v>16</v>
      </c>
      <c r="S458">
        <v>0</v>
      </c>
      <c r="T458">
        <v>3.1250000000000001E-4</v>
      </c>
      <c r="U458">
        <v>4.0000000000000001E-3</v>
      </c>
      <c r="V458" s="1" t="str">
        <f t="shared" si="46"/>
        <v>AFF-HTT-R1-P2-0H_M5_1_2020y09m07d_11h19m.tif</v>
      </c>
      <c r="W458" s="1" t="str">
        <f t="shared" si="47"/>
        <v>AFF-HTT-R2-P2-0H_M5_1_2020y09m07d_11h19m.tif</v>
      </c>
      <c r="X458" t="str">
        <f t="shared" si="42"/>
        <v>C:\Users\arpit.tandon\Desktop\Images AFFFs\RUN1 HTT\Plate 2 - 0hour\AFF-HTT-R1-P2-0H_M5_1_2020y09m07d_11h19m.tif</v>
      </c>
      <c r="Y458" t="str">
        <f t="shared" si="43"/>
        <v>C:\Users\arpit.tandon\Desktop\Images AFFFs\RUN2 HTT\Plate 2 - 0hour\AFF-HTT-R2-P2-0H_M5_1_2020y09m07d_11h19m.tif</v>
      </c>
    </row>
    <row r="459" spans="1:25" x14ac:dyDescent="0.45">
      <c r="A459" t="s">
        <v>760</v>
      </c>
      <c r="B459" s="2" t="str">
        <f t="shared" si="44"/>
        <v>run1</v>
      </c>
      <c r="C459" s="2" t="str">
        <f t="shared" si="45"/>
        <v>run2</v>
      </c>
      <c r="D459" t="s">
        <v>269</v>
      </c>
      <c r="E459" s="10">
        <v>158.22784810126581</v>
      </c>
      <c r="F459" s="1">
        <v>5.7610759493670885E-3</v>
      </c>
      <c r="G459" s="10">
        <f>VLOOKUP(A459,'[1]NTP Metadata'!$A$2:$U$2501,10,FALSE)</f>
        <v>158.22784810126581</v>
      </c>
      <c r="H459">
        <v>2</v>
      </c>
      <c r="I459" t="s">
        <v>3</v>
      </c>
      <c r="J459" t="s">
        <v>1552</v>
      </c>
      <c r="K459" t="s">
        <v>1552</v>
      </c>
      <c r="L459" t="s">
        <v>245</v>
      </c>
      <c r="M459" t="s">
        <v>220</v>
      </c>
      <c r="N459">
        <v>16</v>
      </c>
      <c r="O459">
        <v>0</v>
      </c>
      <c r="P459">
        <v>3.7500000000000001E-4</v>
      </c>
      <c r="Q459">
        <v>3.0000000000000001E-3</v>
      </c>
      <c r="R459">
        <v>16</v>
      </c>
      <c r="S459">
        <v>0</v>
      </c>
      <c r="T459">
        <v>3.7500000000000001E-4</v>
      </c>
      <c r="U459">
        <v>3.0000000000000001E-3</v>
      </c>
      <c r="V459" s="1" t="str">
        <f t="shared" si="46"/>
        <v>AFF-HTT-R1-P2-0H_M6_1_2020y09m07d_11h19m.tif</v>
      </c>
      <c r="W459" s="1" t="str">
        <f t="shared" si="47"/>
        <v>AFF-HTT-R2-P2-0H_M6_1_2020y09m07d_11h19m.tif</v>
      </c>
      <c r="X459" t="str">
        <f t="shared" si="42"/>
        <v>C:\Users\arpit.tandon\Desktop\Images AFFFs\RUN1 HTT\Plate 2 - 0hour\AFF-HTT-R1-P2-0H_M6_1_2020y09m07d_11h19m.tif</v>
      </c>
      <c r="Y459" t="str">
        <f t="shared" si="43"/>
        <v>C:\Users\arpit.tandon\Desktop\Images AFFFs\RUN2 HTT\Plate 2 - 0hour\AFF-HTT-R2-P2-0H_M6_1_2020y09m07d_11h19m.tif</v>
      </c>
    </row>
    <row r="460" spans="1:25" x14ac:dyDescent="0.45">
      <c r="A460" t="s">
        <v>761</v>
      </c>
      <c r="B460" s="2" t="str">
        <f t="shared" si="44"/>
        <v>run1</v>
      </c>
      <c r="C460" s="2" t="str">
        <f t="shared" si="45"/>
        <v>run2</v>
      </c>
      <c r="D460" t="s">
        <v>269</v>
      </c>
      <c r="E460" s="10">
        <v>50.072103829514496</v>
      </c>
      <c r="F460" s="1">
        <v>1.8231253004326231E-3</v>
      </c>
      <c r="G460" s="10">
        <f>VLOOKUP(A460,'[1]NTP Metadata'!$A$2:$U$2501,10,FALSE)</f>
        <v>50.072103829514496</v>
      </c>
      <c r="H460">
        <v>1</v>
      </c>
      <c r="I460" t="s">
        <v>3</v>
      </c>
      <c r="J460" t="s">
        <v>1552</v>
      </c>
      <c r="K460" t="s">
        <v>1552</v>
      </c>
      <c r="L460" t="s">
        <v>245</v>
      </c>
      <c r="M460" t="s">
        <v>221</v>
      </c>
      <c r="N460">
        <v>16</v>
      </c>
      <c r="O460">
        <v>0</v>
      </c>
      <c r="P460">
        <v>3.1250000000000001E-4</v>
      </c>
      <c r="Q460">
        <v>3.0000000000000001E-3</v>
      </c>
      <c r="R460">
        <v>16</v>
      </c>
      <c r="S460">
        <v>0</v>
      </c>
      <c r="T460">
        <v>3.1250000000000001E-4</v>
      </c>
      <c r="U460">
        <v>3.0000000000000001E-3</v>
      </c>
      <c r="V460" s="1" t="str">
        <f t="shared" si="46"/>
        <v>AFF-HTT-R1-P2-0H_M7_1_2020y09m07d_11h19m.tif</v>
      </c>
      <c r="W460" s="1" t="str">
        <f t="shared" si="47"/>
        <v>AFF-HTT-R2-P2-0H_M7_1_2020y09m07d_11h19m.tif</v>
      </c>
      <c r="X460" t="str">
        <f t="shared" si="42"/>
        <v>C:\Users\arpit.tandon\Desktop\Images AFFFs\RUN1 HTT\Plate 2 - 0hour\AFF-HTT-R1-P2-0H_M7_1_2020y09m07d_11h19m.tif</v>
      </c>
      <c r="Y460" t="str">
        <f t="shared" si="43"/>
        <v>C:\Users\arpit.tandon\Desktop\Images AFFFs\RUN2 HTT\Plate 2 - 0hour\AFF-HTT-R2-P2-0H_M7_1_2020y09m07d_11h19m.tif</v>
      </c>
    </row>
    <row r="461" spans="1:25" x14ac:dyDescent="0.45">
      <c r="A461" t="s">
        <v>762</v>
      </c>
      <c r="B461" s="2" t="str">
        <f t="shared" si="44"/>
        <v>run1</v>
      </c>
      <c r="C461" s="2" t="str">
        <f t="shared" si="45"/>
        <v>run2</v>
      </c>
      <c r="D461" t="s">
        <v>269</v>
      </c>
      <c r="E461" s="10">
        <v>50.072103829514496</v>
      </c>
      <c r="F461" s="1">
        <v>1.8231253004326231E-3</v>
      </c>
      <c r="G461" s="10">
        <f>VLOOKUP(A461,'[1]NTP Metadata'!$A$2:$U$2501,10,FALSE)</f>
        <v>50.072103829514496</v>
      </c>
      <c r="H461">
        <v>2</v>
      </c>
      <c r="I461" t="s">
        <v>3</v>
      </c>
      <c r="J461" t="s">
        <v>1552</v>
      </c>
      <c r="K461" t="s">
        <v>1552</v>
      </c>
      <c r="L461" t="s">
        <v>245</v>
      </c>
      <c r="M461" t="s">
        <v>222</v>
      </c>
      <c r="N461">
        <v>16</v>
      </c>
      <c r="O461">
        <v>0</v>
      </c>
      <c r="P461">
        <v>1.875E-4</v>
      </c>
      <c r="Q461">
        <v>1E-3</v>
      </c>
      <c r="R461">
        <v>16</v>
      </c>
      <c r="S461">
        <v>0</v>
      </c>
      <c r="T461">
        <v>1.875E-4</v>
      </c>
      <c r="U461">
        <v>1E-3</v>
      </c>
      <c r="V461" s="1" t="str">
        <f t="shared" si="46"/>
        <v>AFF-HTT-R1-P2-0H_M8_1_2020y09m07d_11h19m.tif</v>
      </c>
      <c r="W461" s="1" t="str">
        <f t="shared" si="47"/>
        <v>AFF-HTT-R2-P2-0H_M8_1_2020y09m07d_11h19m.tif</v>
      </c>
      <c r="X461" t="str">
        <f t="shared" si="42"/>
        <v>C:\Users\arpit.tandon\Desktop\Images AFFFs\RUN1 HTT\Plate 2 - 0hour\AFF-HTT-R1-P2-0H_M8_1_2020y09m07d_11h19m.tif</v>
      </c>
      <c r="Y461" t="str">
        <f t="shared" si="43"/>
        <v>C:\Users\arpit.tandon\Desktop\Images AFFFs\RUN2 HTT\Plate 2 - 0hour\AFF-HTT-R2-P2-0H_M8_1_2020y09m07d_11h19m.tif</v>
      </c>
    </row>
    <row r="462" spans="1:25" x14ac:dyDescent="0.45">
      <c r="A462" t="s">
        <v>763</v>
      </c>
      <c r="B462" s="2" t="str">
        <f t="shared" si="44"/>
        <v>run1</v>
      </c>
      <c r="C462" s="2" t="str">
        <f t="shared" si="45"/>
        <v>run2</v>
      </c>
      <c r="D462" t="s">
        <v>269</v>
      </c>
      <c r="E462" s="10">
        <v>15.84560247769446</v>
      </c>
      <c r="F462" s="1">
        <v>5.7693838621285525E-4</v>
      </c>
      <c r="G462" s="10">
        <f>VLOOKUP(A462,'[1]NTP Metadata'!$A$2:$U$2501,10,FALSE)</f>
        <v>15.84560247769446</v>
      </c>
      <c r="H462">
        <v>1</v>
      </c>
      <c r="I462" t="s">
        <v>3</v>
      </c>
      <c r="J462" t="s">
        <v>1552</v>
      </c>
      <c r="K462" t="s">
        <v>1552</v>
      </c>
      <c r="L462" t="s">
        <v>245</v>
      </c>
      <c r="M462" t="s">
        <v>223</v>
      </c>
      <c r="N462">
        <v>16</v>
      </c>
      <c r="O462">
        <v>0</v>
      </c>
      <c r="P462">
        <v>6.2500000000000001E-5</v>
      </c>
      <c r="Q462">
        <v>1E-3</v>
      </c>
      <c r="R462">
        <v>16</v>
      </c>
      <c r="S462">
        <v>0</v>
      </c>
      <c r="T462">
        <v>6.2500000000000001E-5</v>
      </c>
      <c r="U462">
        <v>1E-3</v>
      </c>
      <c r="V462" s="1" t="str">
        <f t="shared" si="46"/>
        <v>AFF-HTT-R1-P2-0H_M9_1_2020y09m07d_11h19m.tif</v>
      </c>
      <c r="W462" s="1" t="str">
        <f t="shared" si="47"/>
        <v>AFF-HTT-R2-P2-0H_M9_1_2020y09m07d_11h19m.tif</v>
      </c>
      <c r="X462" t="str">
        <f t="shared" si="42"/>
        <v>C:\Users\arpit.tandon\Desktop\Images AFFFs\RUN1 HTT\Plate 2 - 0hour\AFF-HTT-R1-P2-0H_M9_1_2020y09m07d_11h19m.tif</v>
      </c>
      <c r="Y462" t="str">
        <f t="shared" si="43"/>
        <v>C:\Users\arpit.tandon\Desktop\Images AFFFs\RUN2 HTT\Plate 2 - 0hour\AFF-HTT-R2-P2-0H_M9_1_2020y09m07d_11h19m.tif</v>
      </c>
    </row>
    <row r="463" spans="1:25" x14ac:dyDescent="0.45">
      <c r="A463" t="s">
        <v>764</v>
      </c>
      <c r="B463" s="2" t="str">
        <f t="shared" si="44"/>
        <v>run1</v>
      </c>
      <c r="C463" s="2" t="str">
        <f t="shared" si="45"/>
        <v>run2</v>
      </c>
      <c r="D463" t="s">
        <v>269</v>
      </c>
      <c r="E463" s="10">
        <v>15.84560247769446</v>
      </c>
      <c r="F463" s="1">
        <v>5.7693838621285525E-4</v>
      </c>
      <c r="G463" s="10">
        <f>VLOOKUP(A463,'[1]NTP Metadata'!$A$2:$U$2501,10,FALSE)</f>
        <v>15.84560247769446</v>
      </c>
      <c r="H463">
        <v>4</v>
      </c>
      <c r="I463" t="s">
        <v>3</v>
      </c>
      <c r="J463" t="s">
        <v>1552</v>
      </c>
      <c r="K463" t="s">
        <v>1552</v>
      </c>
      <c r="L463" t="s">
        <v>245</v>
      </c>
      <c r="M463" t="s">
        <v>224</v>
      </c>
      <c r="N463">
        <v>16</v>
      </c>
      <c r="O463">
        <v>0</v>
      </c>
      <c r="P463">
        <v>1.25E-4</v>
      </c>
      <c r="Q463">
        <v>2E-3</v>
      </c>
      <c r="R463">
        <v>16</v>
      </c>
      <c r="S463">
        <v>0</v>
      </c>
      <c r="T463">
        <v>1.25E-4</v>
      </c>
      <c r="U463">
        <v>2E-3</v>
      </c>
      <c r="V463" s="1" t="str">
        <f t="shared" si="46"/>
        <v>AFF-HTT-R1-P2-0H_N10_1_2020y09m07d_11h19m.tif</v>
      </c>
      <c r="W463" s="1" t="str">
        <f t="shared" si="47"/>
        <v>AFF-HTT-R2-P2-0H_N10_1_2020y09m07d_11h19m.tif</v>
      </c>
      <c r="X463" t="str">
        <f t="shared" si="42"/>
        <v>C:\Users\arpit.tandon\Desktop\Images AFFFs\RUN1 HTT\Plate 2 - 0hour\AFF-HTT-R1-P2-0H_N10_1_2020y09m07d_11h19m.tif</v>
      </c>
      <c r="Y463" t="str">
        <f t="shared" si="43"/>
        <v>C:\Users\arpit.tandon\Desktop\Images AFFFs\RUN2 HTT\Plate 2 - 0hour\AFF-HTT-R2-P2-0H_N10_1_2020y09m07d_11h19m.tif</v>
      </c>
    </row>
    <row r="464" spans="1:25" x14ac:dyDescent="0.45">
      <c r="A464" t="s">
        <v>765</v>
      </c>
      <c r="B464" s="2" t="str">
        <f t="shared" si="44"/>
        <v>run1</v>
      </c>
      <c r="C464" s="2" t="str">
        <f t="shared" si="45"/>
        <v>run2</v>
      </c>
      <c r="D464" t="s">
        <v>269</v>
      </c>
      <c r="E464" s="10">
        <v>5.0144311638273606</v>
      </c>
      <c r="F464" s="1">
        <v>1.8257543867495422E-4</v>
      </c>
      <c r="G464" s="10">
        <f>VLOOKUP(A464,'[1]NTP Metadata'!$A$2:$U$2501,10,FALSE)</f>
        <v>5.0144311638273606</v>
      </c>
      <c r="H464">
        <v>3</v>
      </c>
      <c r="I464" t="s">
        <v>3</v>
      </c>
      <c r="J464" t="s">
        <v>1552</v>
      </c>
      <c r="K464" t="s">
        <v>1552</v>
      </c>
      <c r="L464" t="s">
        <v>245</v>
      </c>
      <c r="M464" t="s">
        <v>225</v>
      </c>
      <c r="N464">
        <v>16</v>
      </c>
      <c r="O464">
        <v>0</v>
      </c>
      <c r="P464">
        <v>1.875E-4</v>
      </c>
      <c r="Q464">
        <v>1E-3</v>
      </c>
      <c r="R464">
        <v>16</v>
      </c>
      <c r="S464">
        <v>0</v>
      </c>
      <c r="T464">
        <v>1.875E-4</v>
      </c>
      <c r="U464">
        <v>1E-3</v>
      </c>
      <c r="V464" s="1" t="str">
        <f t="shared" si="46"/>
        <v>AFF-HTT-R1-P2-0H_N11_1_2020y09m07d_11h19m.tif</v>
      </c>
      <c r="W464" s="1" t="str">
        <f t="shared" si="47"/>
        <v>AFF-HTT-R2-P2-0H_N11_1_2020y09m07d_11h19m.tif</v>
      </c>
      <c r="X464" t="str">
        <f t="shared" si="42"/>
        <v>C:\Users\arpit.tandon\Desktop\Images AFFFs\RUN1 HTT\Plate 2 - 0hour\AFF-HTT-R1-P2-0H_N11_1_2020y09m07d_11h19m.tif</v>
      </c>
      <c r="Y464" t="str">
        <f t="shared" si="43"/>
        <v>C:\Users\arpit.tandon\Desktop\Images AFFFs\RUN2 HTT\Plate 2 - 0hour\AFF-HTT-R2-P2-0H_N11_1_2020y09m07d_11h19m.tif</v>
      </c>
    </row>
    <row r="465" spans="1:25" x14ac:dyDescent="0.45">
      <c r="A465" t="s">
        <v>766</v>
      </c>
      <c r="B465" s="2" t="str">
        <f t="shared" si="44"/>
        <v>run1</v>
      </c>
      <c r="C465" s="2" t="str">
        <f t="shared" si="45"/>
        <v>run2</v>
      </c>
      <c r="D465" t="s">
        <v>269</v>
      </c>
      <c r="E465" s="10">
        <v>5.0144311638273606</v>
      </c>
      <c r="F465" s="1">
        <v>1.8257543867495422E-4</v>
      </c>
      <c r="G465" s="10">
        <f>VLOOKUP(A465,'[1]NTP Metadata'!$A$2:$U$2501,10,FALSE)</f>
        <v>5.0144311638273606</v>
      </c>
      <c r="H465">
        <v>4</v>
      </c>
      <c r="I465" t="s">
        <v>3</v>
      </c>
      <c r="J465" t="s">
        <v>1552</v>
      </c>
      <c r="K465" t="s">
        <v>1552</v>
      </c>
      <c r="L465" t="s">
        <v>245</v>
      </c>
      <c r="M465" t="s">
        <v>226</v>
      </c>
      <c r="N465">
        <v>16</v>
      </c>
      <c r="O465">
        <v>0</v>
      </c>
      <c r="P465">
        <v>1.25E-4</v>
      </c>
      <c r="Q465">
        <v>1E-3</v>
      </c>
      <c r="R465">
        <v>16</v>
      </c>
      <c r="S465">
        <v>0</v>
      </c>
      <c r="T465">
        <v>1.25E-4</v>
      </c>
      <c r="U465">
        <v>1E-3</v>
      </c>
      <c r="V465" s="1" t="str">
        <f t="shared" si="46"/>
        <v>AFF-HTT-R1-P2-0H_N12_1_2020y09m07d_11h19m.tif</v>
      </c>
      <c r="W465" s="1" t="str">
        <f t="shared" si="47"/>
        <v>AFF-HTT-R2-P2-0H_N12_1_2020y09m07d_11h19m.tif</v>
      </c>
      <c r="X465" t="str">
        <f t="shared" si="42"/>
        <v>C:\Users\arpit.tandon\Desktop\Images AFFFs\RUN1 HTT\Plate 2 - 0hour\AFF-HTT-R1-P2-0H_N12_1_2020y09m07d_11h19m.tif</v>
      </c>
      <c r="Y465" t="str">
        <f t="shared" si="43"/>
        <v>C:\Users\arpit.tandon\Desktop\Images AFFFs\RUN2 HTT\Plate 2 - 0hour\AFF-HTT-R2-P2-0H_N12_1_2020y09m07d_11h19m.tif</v>
      </c>
    </row>
    <row r="466" spans="1:25" x14ac:dyDescent="0.45">
      <c r="A466" t="s">
        <v>767</v>
      </c>
      <c r="B466" s="2" t="str">
        <f t="shared" si="44"/>
        <v>run1</v>
      </c>
      <c r="C466" s="2" t="str">
        <f t="shared" si="45"/>
        <v>run2</v>
      </c>
      <c r="D466" t="s">
        <v>267</v>
      </c>
      <c r="E466" s="10">
        <v>0</v>
      </c>
      <c r="F466" s="10">
        <v>0</v>
      </c>
      <c r="G466" s="10">
        <f>VLOOKUP(A466,'[1]NTP Metadata'!$A$2:$U$2501,10,FALSE)</f>
        <v>0</v>
      </c>
      <c r="H466">
        <v>3</v>
      </c>
      <c r="I466" t="s">
        <v>3</v>
      </c>
      <c r="J466" t="s">
        <v>1552</v>
      </c>
      <c r="K466" t="s">
        <v>1552</v>
      </c>
      <c r="L466" t="s">
        <v>245</v>
      </c>
      <c r="M466" t="s">
        <v>227</v>
      </c>
      <c r="N466">
        <v>16</v>
      </c>
      <c r="O466">
        <v>0</v>
      </c>
      <c r="P466">
        <v>6.2500000000000001E-5</v>
      </c>
      <c r="Q466">
        <v>1E-3</v>
      </c>
      <c r="R466">
        <v>16</v>
      </c>
      <c r="S466">
        <v>0</v>
      </c>
      <c r="T466">
        <v>6.2500000000000001E-5</v>
      </c>
      <c r="U466">
        <v>1E-3</v>
      </c>
      <c r="V466" s="1" t="str">
        <f t="shared" si="46"/>
        <v>AFF-HTT-R1-P2-0H_N13_1_2020y09m07d_11h19m.tif</v>
      </c>
      <c r="W466" s="1" t="str">
        <f t="shared" si="47"/>
        <v>AFF-HTT-R2-P2-0H_N13_1_2020y09m07d_11h19m.tif</v>
      </c>
      <c r="X466" t="str">
        <f t="shared" si="42"/>
        <v>C:\Users\arpit.tandon\Desktop\Images AFFFs\RUN1 HTT\Plate 2 - 0hour\AFF-HTT-R1-P2-0H_N13_1_2020y09m07d_11h19m.tif</v>
      </c>
      <c r="Y466" t="str">
        <f t="shared" si="43"/>
        <v>C:\Users\arpit.tandon\Desktop\Images AFFFs\RUN2 HTT\Plate 2 - 0hour\AFF-HTT-R2-P2-0H_N13_1_2020y09m07d_11h19m.tif</v>
      </c>
    </row>
    <row r="467" spans="1:25" x14ac:dyDescent="0.45">
      <c r="A467" t="s">
        <v>768</v>
      </c>
      <c r="B467" s="2" t="str">
        <f t="shared" si="44"/>
        <v>run1</v>
      </c>
      <c r="C467" s="2" t="str">
        <f t="shared" si="45"/>
        <v>run2</v>
      </c>
      <c r="D467" t="s">
        <v>267</v>
      </c>
      <c r="E467" s="10">
        <v>0</v>
      </c>
      <c r="F467" s="10">
        <v>0</v>
      </c>
      <c r="G467" s="10">
        <f>VLOOKUP(A467,'[1]NTP Metadata'!$A$2:$U$2501,10,FALSE)</f>
        <v>0</v>
      </c>
      <c r="H467">
        <v>4</v>
      </c>
      <c r="I467" t="s">
        <v>3</v>
      </c>
      <c r="J467" t="s">
        <v>1552</v>
      </c>
      <c r="K467" t="s">
        <v>1552</v>
      </c>
      <c r="L467" t="s">
        <v>245</v>
      </c>
      <c r="M467" t="s">
        <v>228</v>
      </c>
      <c r="N467">
        <v>16</v>
      </c>
      <c r="O467">
        <v>0</v>
      </c>
      <c r="P467">
        <v>0</v>
      </c>
      <c r="Q467">
        <v>0</v>
      </c>
      <c r="R467">
        <v>16</v>
      </c>
      <c r="S467">
        <v>0</v>
      </c>
      <c r="T467">
        <v>0</v>
      </c>
      <c r="U467">
        <v>0</v>
      </c>
      <c r="V467" s="1" t="str">
        <f t="shared" si="46"/>
        <v>AFF-HTT-R1-P2-0H_N14_1_2020y09m07d_11h19m.tif</v>
      </c>
      <c r="W467" s="1" t="str">
        <f t="shared" si="47"/>
        <v>AFF-HTT-R2-P2-0H_N14_1_2020y09m07d_11h19m.tif</v>
      </c>
      <c r="X467" t="str">
        <f t="shared" si="42"/>
        <v>C:\Users\arpit.tandon\Desktop\Images AFFFs\RUN1 HTT\Plate 2 - 0hour\AFF-HTT-R1-P2-0H_N14_1_2020y09m07d_11h19m.tif</v>
      </c>
      <c r="Y467" t="str">
        <f t="shared" si="43"/>
        <v>C:\Users\arpit.tandon\Desktop\Images AFFFs\RUN2 HTT\Plate 2 - 0hour\AFF-HTT-R2-P2-0H_N14_1_2020y09m07d_11h19m.tif</v>
      </c>
    </row>
    <row r="468" spans="1:25" x14ac:dyDescent="0.45">
      <c r="A468" t="s">
        <v>769</v>
      </c>
      <c r="B468" s="2" t="str">
        <f t="shared" si="44"/>
        <v>run1</v>
      </c>
      <c r="C468" s="2" t="str">
        <f t="shared" si="45"/>
        <v>run2</v>
      </c>
      <c r="D468" t="s">
        <v>269</v>
      </c>
      <c r="E468" s="10">
        <v>1.5868453050086584</v>
      </c>
      <c r="F468" s="1">
        <v>5.7777037555365264E-5</v>
      </c>
      <c r="G468" s="10">
        <f>VLOOKUP(A468,'[1]NTP Metadata'!$A$2:$U$2501,10,FALSE)</f>
        <v>1.5868453050086584</v>
      </c>
      <c r="H468">
        <v>3</v>
      </c>
      <c r="I468" t="s">
        <v>3</v>
      </c>
      <c r="J468" t="s">
        <v>1552</v>
      </c>
      <c r="K468" t="s">
        <v>1552</v>
      </c>
      <c r="L468" t="s">
        <v>245</v>
      </c>
      <c r="M468" t="s">
        <v>229</v>
      </c>
      <c r="N468">
        <v>16</v>
      </c>
      <c r="O468">
        <v>0</v>
      </c>
      <c r="P468">
        <v>1.25E-4</v>
      </c>
      <c r="Q468">
        <v>1E-3</v>
      </c>
      <c r="R468">
        <v>16</v>
      </c>
      <c r="S468">
        <v>0</v>
      </c>
      <c r="T468">
        <v>1.25E-4</v>
      </c>
      <c r="U468">
        <v>1E-3</v>
      </c>
      <c r="V468" s="1" t="str">
        <f t="shared" si="46"/>
        <v>AFF-HTT-R1-P2-0H_N15_1_2020y09m07d_11h19m.tif</v>
      </c>
      <c r="W468" s="1" t="str">
        <f t="shared" si="47"/>
        <v>AFF-HTT-R2-P2-0H_N15_1_2020y09m07d_11h19m.tif</v>
      </c>
      <c r="X468" t="str">
        <f t="shared" si="42"/>
        <v>C:\Users\arpit.tandon\Desktop\Images AFFFs\RUN1 HTT\Plate 2 - 0hour\AFF-HTT-R1-P2-0H_N15_1_2020y09m07d_11h19m.tif</v>
      </c>
      <c r="Y468" t="str">
        <f t="shared" si="43"/>
        <v>C:\Users\arpit.tandon\Desktop\Images AFFFs\RUN2 HTT\Plate 2 - 0hour\AFF-HTT-R2-P2-0H_N15_1_2020y09m07d_11h19m.tif</v>
      </c>
    </row>
    <row r="469" spans="1:25" x14ac:dyDescent="0.45">
      <c r="A469" t="s">
        <v>770</v>
      </c>
      <c r="B469" s="2" t="str">
        <f t="shared" si="44"/>
        <v>run1</v>
      </c>
      <c r="C469" s="2" t="str">
        <f t="shared" si="45"/>
        <v>run2</v>
      </c>
      <c r="D469" t="s">
        <v>269</v>
      </c>
      <c r="E469" s="10">
        <v>1.5868453050086584</v>
      </c>
      <c r="F469" s="1">
        <v>5.7777037555365264E-5</v>
      </c>
      <c r="G469" s="10">
        <f>VLOOKUP(A469,'[1]NTP Metadata'!$A$2:$U$2501,10,FALSE)</f>
        <v>1.5868453050086584</v>
      </c>
      <c r="H469">
        <v>4</v>
      </c>
      <c r="I469" t="s">
        <v>3</v>
      </c>
      <c r="J469" t="s">
        <v>1552</v>
      </c>
      <c r="K469" t="s">
        <v>1552</v>
      </c>
      <c r="L469" t="s">
        <v>245</v>
      </c>
      <c r="M469" t="s">
        <v>230</v>
      </c>
      <c r="N469">
        <v>16</v>
      </c>
      <c r="O469">
        <v>0</v>
      </c>
      <c r="P469">
        <v>0</v>
      </c>
      <c r="Q469">
        <v>0</v>
      </c>
      <c r="R469">
        <v>16</v>
      </c>
      <c r="S469">
        <v>0</v>
      </c>
      <c r="T469">
        <v>0</v>
      </c>
      <c r="U469">
        <v>0</v>
      </c>
      <c r="V469" s="1" t="str">
        <f t="shared" si="46"/>
        <v>AFF-HTT-R1-P2-0H_N16_1_2020y09m07d_11h19m.tif</v>
      </c>
      <c r="W469" s="1" t="str">
        <f t="shared" si="47"/>
        <v>AFF-HTT-R2-P2-0H_N16_1_2020y09m07d_11h19m.tif</v>
      </c>
      <c r="X469" t="str">
        <f t="shared" si="42"/>
        <v>C:\Users\arpit.tandon\Desktop\Images AFFFs\RUN1 HTT\Plate 2 - 0hour\AFF-HTT-R1-P2-0H_N16_1_2020y09m07d_11h19m.tif</v>
      </c>
      <c r="Y469" t="str">
        <f t="shared" si="43"/>
        <v>C:\Users\arpit.tandon\Desktop\Images AFFFs\RUN2 HTT\Plate 2 - 0hour\AFF-HTT-R2-P2-0H_N16_1_2020y09m07d_11h19m.tif</v>
      </c>
    </row>
    <row r="470" spans="1:25" x14ac:dyDescent="0.45">
      <c r="A470" t="s">
        <v>771</v>
      </c>
      <c r="B470" s="2" t="str">
        <f t="shared" si="44"/>
        <v>run1</v>
      </c>
      <c r="C470" s="2" t="str">
        <f t="shared" si="45"/>
        <v>run2</v>
      </c>
      <c r="D470" t="s">
        <v>269</v>
      </c>
      <c r="E470" s="10">
        <v>0.50216623576223363</v>
      </c>
      <c r="F470" s="1">
        <v>1.8283872644102931E-5</v>
      </c>
      <c r="G470" s="10">
        <f>VLOOKUP(A470,'[1]NTP Metadata'!$A$2:$U$2501,10,FALSE)</f>
        <v>0.50216623576223363</v>
      </c>
      <c r="H470">
        <v>3</v>
      </c>
      <c r="I470" t="s">
        <v>3</v>
      </c>
      <c r="J470" t="s">
        <v>1552</v>
      </c>
      <c r="K470" t="s">
        <v>1552</v>
      </c>
      <c r="L470" t="s">
        <v>245</v>
      </c>
      <c r="M470" t="s">
        <v>231</v>
      </c>
      <c r="N470">
        <v>16</v>
      </c>
      <c r="O470">
        <v>0</v>
      </c>
      <c r="P470">
        <v>0</v>
      </c>
      <c r="Q470">
        <v>0</v>
      </c>
      <c r="R470">
        <v>16</v>
      </c>
      <c r="S470">
        <v>0</v>
      </c>
      <c r="T470">
        <v>0</v>
      </c>
      <c r="U470">
        <v>0</v>
      </c>
      <c r="V470" s="1" t="str">
        <f t="shared" si="46"/>
        <v>AFF-HTT-R1-P2-0H_N17_1_2020y09m07d_11h19m.tif</v>
      </c>
      <c r="W470" s="1" t="str">
        <f t="shared" si="47"/>
        <v>AFF-HTT-R2-P2-0H_N17_1_2020y09m07d_11h19m.tif</v>
      </c>
      <c r="X470" t="str">
        <f t="shared" si="42"/>
        <v>C:\Users\arpit.tandon\Desktop\Images AFFFs\RUN1 HTT\Plate 2 - 0hour\AFF-HTT-R1-P2-0H_N17_1_2020y09m07d_11h19m.tif</v>
      </c>
      <c r="Y470" t="str">
        <f t="shared" si="43"/>
        <v>C:\Users\arpit.tandon\Desktop\Images AFFFs\RUN2 HTT\Plate 2 - 0hour\AFF-HTT-R2-P2-0H_N17_1_2020y09m07d_11h19m.tif</v>
      </c>
    </row>
    <row r="471" spans="1:25" x14ac:dyDescent="0.45">
      <c r="A471" t="s">
        <v>772</v>
      </c>
      <c r="B471" s="2" t="str">
        <f t="shared" si="44"/>
        <v>run1</v>
      </c>
      <c r="C471" s="2" t="str">
        <f t="shared" si="45"/>
        <v>run2</v>
      </c>
      <c r="D471" t="s">
        <v>269</v>
      </c>
      <c r="E471" s="10">
        <v>0.50216623576223363</v>
      </c>
      <c r="F471" s="1">
        <v>1.8283872644102931E-5</v>
      </c>
      <c r="G471" s="10">
        <f>VLOOKUP(A471,'[1]NTP Metadata'!$A$2:$U$2501,10,FALSE)</f>
        <v>0.50216623576223363</v>
      </c>
      <c r="H471">
        <v>4</v>
      </c>
      <c r="I471" t="s">
        <v>3</v>
      </c>
      <c r="J471" t="s">
        <v>1552</v>
      </c>
      <c r="K471" t="s">
        <v>1552</v>
      </c>
      <c r="L471" t="s">
        <v>245</v>
      </c>
      <c r="M471" t="s">
        <v>232</v>
      </c>
      <c r="N471">
        <v>16</v>
      </c>
      <c r="O471">
        <v>0</v>
      </c>
      <c r="P471">
        <v>8.7500000000000002E-4</v>
      </c>
      <c r="Q471">
        <v>8.0000000000000002E-3</v>
      </c>
      <c r="R471">
        <v>16</v>
      </c>
      <c r="S471">
        <v>0</v>
      </c>
      <c r="T471">
        <v>8.7500000000000002E-4</v>
      </c>
      <c r="U471">
        <v>8.0000000000000002E-3</v>
      </c>
      <c r="V471" s="1" t="str">
        <f t="shared" si="46"/>
        <v>AFF-HTT-R1-P2-0H_N18_1_2020y09m07d_11h19m.tif</v>
      </c>
      <c r="W471" s="1" t="str">
        <f t="shared" si="47"/>
        <v>AFF-HTT-R2-P2-0H_N18_1_2020y09m07d_11h19m.tif</v>
      </c>
      <c r="X471" t="str">
        <f t="shared" si="42"/>
        <v>C:\Users\arpit.tandon\Desktop\Images AFFFs\RUN1 HTT\Plate 2 - 0hour\AFF-HTT-R1-P2-0H_N18_1_2020y09m07d_11h19m.tif</v>
      </c>
      <c r="Y471" t="str">
        <f t="shared" si="43"/>
        <v>C:\Users\arpit.tandon\Desktop\Images AFFFs\RUN2 HTT\Plate 2 - 0hour\AFF-HTT-R2-P2-0H_N18_1_2020y09m07d_11h19m.tif</v>
      </c>
    </row>
    <row r="472" spans="1:25" x14ac:dyDescent="0.45">
      <c r="A472" t="s">
        <v>773</v>
      </c>
      <c r="B472" s="2" t="str">
        <f t="shared" si="44"/>
        <v>run1</v>
      </c>
      <c r="C472" s="2" t="str">
        <f t="shared" si="45"/>
        <v>run2</v>
      </c>
      <c r="D472" t="s">
        <v>269</v>
      </c>
      <c r="E472" s="10">
        <v>0.15891336574754228</v>
      </c>
      <c r="F472" s="1">
        <v>5.7860356468680149E-6</v>
      </c>
      <c r="G472" s="10">
        <f>VLOOKUP(A472,'[1]NTP Metadata'!$A$2:$U$2501,10,FALSE)</f>
        <v>0.15891336574754228</v>
      </c>
      <c r="H472">
        <v>3</v>
      </c>
      <c r="I472" t="s">
        <v>3</v>
      </c>
      <c r="J472" t="s">
        <v>1552</v>
      </c>
      <c r="K472" t="s">
        <v>1552</v>
      </c>
      <c r="L472" t="s">
        <v>245</v>
      </c>
      <c r="M472" t="s">
        <v>233</v>
      </c>
      <c r="N472">
        <v>16</v>
      </c>
      <c r="O472">
        <v>0</v>
      </c>
      <c r="P472">
        <v>1.25E-4</v>
      </c>
      <c r="Q472">
        <v>1E-3</v>
      </c>
      <c r="R472">
        <v>16</v>
      </c>
      <c r="S472">
        <v>0</v>
      </c>
      <c r="T472">
        <v>1.25E-4</v>
      </c>
      <c r="U472">
        <v>1E-3</v>
      </c>
      <c r="V472" s="1" t="str">
        <f t="shared" si="46"/>
        <v>AFF-HTT-R1-P2-0H_N19_1_2020y09m07d_11h19m.tif</v>
      </c>
      <c r="W472" s="1" t="str">
        <f t="shared" si="47"/>
        <v>AFF-HTT-R2-P2-0H_N19_1_2020y09m07d_11h19m.tif</v>
      </c>
      <c r="X472" t="str">
        <f t="shared" si="42"/>
        <v>C:\Users\arpit.tandon\Desktop\Images AFFFs\RUN1 HTT\Plate 2 - 0hour\AFF-HTT-R1-P2-0H_N19_1_2020y09m07d_11h19m.tif</v>
      </c>
      <c r="Y472" t="str">
        <f t="shared" si="43"/>
        <v>C:\Users\arpit.tandon\Desktop\Images AFFFs\RUN2 HTT\Plate 2 - 0hour\AFF-HTT-R2-P2-0H_N19_1_2020y09m07d_11h19m.tif</v>
      </c>
    </row>
    <row r="473" spans="1:25" x14ac:dyDescent="0.45">
      <c r="A473" t="s">
        <v>774</v>
      </c>
      <c r="B473" s="2" t="str">
        <f t="shared" si="44"/>
        <v>run1</v>
      </c>
      <c r="C473" s="2" t="str">
        <f t="shared" si="45"/>
        <v>run2</v>
      </c>
      <c r="D473" t="s">
        <v>269</v>
      </c>
      <c r="E473" s="10">
        <v>0.15891336574754228</v>
      </c>
      <c r="F473" s="1">
        <v>5.7860356468680149E-6</v>
      </c>
      <c r="G473" s="10">
        <f>VLOOKUP(A473,'[1]NTP Metadata'!$A$2:$U$2501,10,FALSE)</f>
        <v>0.15891336574754228</v>
      </c>
      <c r="H473">
        <v>4</v>
      </c>
      <c r="I473" t="s">
        <v>3</v>
      </c>
      <c r="J473" t="s">
        <v>1552</v>
      </c>
      <c r="K473" t="s">
        <v>1552</v>
      </c>
      <c r="L473" t="s">
        <v>245</v>
      </c>
      <c r="M473" t="s">
        <v>234</v>
      </c>
      <c r="N473">
        <v>16</v>
      </c>
      <c r="O473">
        <v>0</v>
      </c>
      <c r="P473">
        <v>6.2500000000000001E-5</v>
      </c>
      <c r="Q473">
        <v>1E-3</v>
      </c>
      <c r="R473">
        <v>16</v>
      </c>
      <c r="S473">
        <v>0</v>
      </c>
      <c r="T473">
        <v>6.2500000000000001E-5</v>
      </c>
      <c r="U473">
        <v>1E-3</v>
      </c>
      <c r="V473" s="1" t="str">
        <f t="shared" si="46"/>
        <v>AFF-HTT-R1-P2-0H_N20_1_2020y09m07d_11h19m.tif</v>
      </c>
      <c r="W473" s="1" t="str">
        <f t="shared" si="47"/>
        <v>AFF-HTT-R2-P2-0H_N20_1_2020y09m07d_11h19m.tif</v>
      </c>
      <c r="X473" t="str">
        <f t="shared" si="42"/>
        <v>C:\Users\arpit.tandon\Desktop\Images AFFFs\RUN1 HTT\Plate 2 - 0hour\AFF-HTT-R1-P2-0H_N20_1_2020y09m07d_11h19m.tif</v>
      </c>
      <c r="Y473" t="str">
        <f t="shared" si="43"/>
        <v>C:\Users\arpit.tandon\Desktop\Images AFFFs\RUN2 HTT\Plate 2 - 0hour\AFF-HTT-R2-P2-0H_N20_1_2020y09m07d_11h19m.tif</v>
      </c>
    </row>
    <row r="474" spans="1:25" x14ac:dyDescent="0.45">
      <c r="A474" t="s">
        <v>775</v>
      </c>
      <c r="B474" s="2" t="str">
        <f t="shared" si="44"/>
        <v>run1</v>
      </c>
      <c r="C474" s="2" t="str">
        <f t="shared" si="45"/>
        <v>run2</v>
      </c>
      <c r="D474" t="s">
        <v>269</v>
      </c>
      <c r="E474" s="10">
        <v>5.0289039793526037E-2</v>
      </c>
      <c r="F474" s="1">
        <v>1.8310239388822834E-6</v>
      </c>
      <c r="G474" s="10">
        <f>VLOOKUP(A474,'[1]NTP Metadata'!$A$2:$U$2501,10,FALSE)</f>
        <v>5.0289039793526037E-2</v>
      </c>
      <c r="H474">
        <v>3</v>
      </c>
      <c r="I474" t="s">
        <v>3</v>
      </c>
      <c r="J474" t="s">
        <v>1552</v>
      </c>
      <c r="K474" t="s">
        <v>1552</v>
      </c>
      <c r="L474" t="s">
        <v>245</v>
      </c>
      <c r="M474" t="s">
        <v>235</v>
      </c>
      <c r="N474">
        <v>16</v>
      </c>
      <c r="O474">
        <v>0</v>
      </c>
      <c r="P474">
        <v>8.1249999999999996E-4</v>
      </c>
      <c r="Q474">
        <v>7.0000000000000001E-3</v>
      </c>
      <c r="R474">
        <v>16</v>
      </c>
      <c r="S474">
        <v>0</v>
      </c>
      <c r="T474">
        <v>8.1249999999999996E-4</v>
      </c>
      <c r="U474">
        <v>7.0000000000000001E-3</v>
      </c>
      <c r="V474" s="1" t="str">
        <f t="shared" si="46"/>
        <v>AFF-HTT-R1-P2-0H_N21_1_2020y09m07d_11h19m.tif</v>
      </c>
      <c r="W474" s="1" t="str">
        <f t="shared" si="47"/>
        <v>AFF-HTT-R2-P2-0H_N21_1_2020y09m07d_11h19m.tif</v>
      </c>
      <c r="X474" t="str">
        <f t="shared" si="42"/>
        <v>C:\Users\arpit.tandon\Desktop\Images AFFFs\RUN1 HTT\Plate 2 - 0hour\AFF-HTT-R1-P2-0H_N21_1_2020y09m07d_11h19m.tif</v>
      </c>
      <c r="Y474" t="str">
        <f t="shared" si="43"/>
        <v>C:\Users\arpit.tandon\Desktop\Images AFFFs\RUN2 HTT\Plate 2 - 0hour\AFF-HTT-R2-P2-0H_N21_1_2020y09m07d_11h19m.tif</v>
      </c>
    </row>
    <row r="475" spans="1:25" x14ac:dyDescent="0.45">
      <c r="A475" t="s">
        <v>776</v>
      </c>
      <c r="B475" s="2" t="str">
        <f t="shared" si="44"/>
        <v>run1</v>
      </c>
      <c r="C475" s="2" t="str">
        <f t="shared" si="45"/>
        <v>run2</v>
      </c>
      <c r="D475" t="s">
        <v>269</v>
      </c>
      <c r="E475" s="10">
        <v>5.0289039793526037E-2</v>
      </c>
      <c r="F475" s="1">
        <v>1.8310239388822834E-6</v>
      </c>
      <c r="G475" s="10">
        <f>VLOOKUP(A475,'[1]NTP Metadata'!$A$2:$U$2501,10,FALSE)</f>
        <v>5.0289039793526037E-2</v>
      </c>
      <c r="H475">
        <v>4</v>
      </c>
      <c r="I475" t="s">
        <v>3</v>
      </c>
      <c r="J475" t="s">
        <v>1552</v>
      </c>
      <c r="K475" t="s">
        <v>1552</v>
      </c>
      <c r="L475" t="s">
        <v>245</v>
      </c>
      <c r="M475" t="s">
        <v>236</v>
      </c>
      <c r="N475">
        <v>16</v>
      </c>
      <c r="O475">
        <v>0</v>
      </c>
      <c r="P475">
        <v>6.2500000000000001E-5</v>
      </c>
      <c r="Q475">
        <v>1E-3</v>
      </c>
      <c r="R475">
        <v>16</v>
      </c>
      <c r="S475">
        <v>0</v>
      </c>
      <c r="T475">
        <v>6.2500000000000001E-5</v>
      </c>
      <c r="U475">
        <v>1E-3</v>
      </c>
      <c r="V475" s="1" t="str">
        <f t="shared" si="46"/>
        <v>AFF-HTT-R1-P2-0H_N22_1_2020y09m07d_11h19m.tif</v>
      </c>
      <c r="W475" s="1" t="str">
        <f t="shared" si="47"/>
        <v>AFF-HTT-R2-P2-0H_N22_1_2020y09m07d_11h19m.tif</v>
      </c>
      <c r="X475" t="str">
        <f t="shared" si="42"/>
        <v>C:\Users\arpit.tandon\Desktop\Images AFFFs\RUN1 HTT\Plate 2 - 0hour\AFF-HTT-R1-P2-0H_N22_1_2020y09m07d_11h19m.tif</v>
      </c>
      <c r="Y475" t="str">
        <f t="shared" si="43"/>
        <v>C:\Users\arpit.tandon\Desktop\Images AFFFs\RUN2 HTT\Plate 2 - 0hour\AFF-HTT-R2-P2-0H_N22_1_2020y09m07d_11h19m.tif</v>
      </c>
    </row>
    <row r="476" spans="1:25" x14ac:dyDescent="0.45">
      <c r="A476" t="s">
        <v>777</v>
      </c>
      <c r="B476" s="2" t="str">
        <f t="shared" si="44"/>
        <v>run1</v>
      </c>
      <c r="C476" s="2" t="str">
        <f t="shared" si="45"/>
        <v>run2</v>
      </c>
      <c r="D476" t="s">
        <v>269</v>
      </c>
      <c r="E476" s="10">
        <v>500</v>
      </c>
      <c r="F476" s="1">
        <v>1.8204999999999999E-2</v>
      </c>
      <c r="G476" s="10">
        <f>VLOOKUP(A476,'[1]NTP Metadata'!$A$2:$U$2501,10,FALSE)</f>
        <v>500</v>
      </c>
      <c r="H476">
        <v>3</v>
      </c>
      <c r="I476" t="s">
        <v>3</v>
      </c>
      <c r="J476" t="s">
        <v>1552</v>
      </c>
      <c r="K476" t="s">
        <v>1552</v>
      </c>
      <c r="L476" t="s">
        <v>245</v>
      </c>
      <c r="M476" t="s">
        <v>237</v>
      </c>
      <c r="N476">
        <v>16</v>
      </c>
      <c r="O476">
        <v>0</v>
      </c>
      <c r="P476">
        <v>6.2500000000000001E-5</v>
      </c>
      <c r="Q476">
        <v>1E-3</v>
      </c>
      <c r="R476">
        <v>16</v>
      </c>
      <c r="S476">
        <v>0</v>
      </c>
      <c r="T476">
        <v>6.2500000000000001E-5</v>
      </c>
      <c r="U476">
        <v>1E-3</v>
      </c>
      <c r="V476" s="1" t="str">
        <f t="shared" si="46"/>
        <v>AFF-HTT-R1-P2-0H_N3_1_2020y09m07d_11h19m.tif</v>
      </c>
      <c r="W476" s="1" t="str">
        <f t="shared" si="47"/>
        <v>AFF-HTT-R2-P2-0H_N3_1_2020y09m07d_11h19m.tif</v>
      </c>
      <c r="X476" t="str">
        <f t="shared" si="42"/>
        <v>C:\Users\arpit.tandon\Desktop\Images AFFFs\RUN1 HTT\Plate 2 - 0hour\AFF-HTT-R1-P2-0H_N3_1_2020y09m07d_11h19m.tif</v>
      </c>
      <c r="Y476" t="str">
        <f t="shared" si="43"/>
        <v>C:\Users\arpit.tandon\Desktop\Images AFFFs\RUN2 HTT\Plate 2 - 0hour\AFF-HTT-R2-P2-0H_N3_1_2020y09m07d_11h19m.tif</v>
      </c>
    </row>
    <row r="477" spans="1:25" x14ac:dyDescent="0.45">
      <c r="A477" t="s">
        <v>778</v>
      </c>
      <c r="B477" s="2" t="str">
        <f t="shared" si="44"/>
        <v>run1</v>
      </c>
      <c r="C477" s="2" t="str">
        <f t="shared" si="45"/>
        <v>run2</v>
      </c>
      <c r="D477" t="s">
        <v>269</v>
      </c>
      <c r="E477" s="10">
        <v>500</v>
      </c>
      <c r="F477" s="1">
        <v>1.8204999999999999E-2</v>
      </c>
      <c r="G477" s="10">
        <f>VLOOKUP(A477,'[1]NTP Metadata'!$A$2:$U$2501,10,FALSE)</f>
        <v>500</v>
      </c>
      <c r="H477">
        <v>4</v>
      </c>
      <c r="I477" t="s">
        <v>3</v>
      </c>
      <c r="J477" t="s">
        <v>1552</v>
      </c>
      <c r="K477" t="s">
        <v>1552</v>
      </c>
      <c r="L477" t="s">
        <v>245</v>
      </c>
      <c r="M477" t="s">
        <v>238</v>
      </c>
      <c r="N477">
        <v>16</v>
      </c>
      <c r="O477">
        <v>0</v>
      </c>
      <c r="P477">
        <v>0</v>
      </c>
      <c r="Q477">
        <v>0</v>
      </c>
      <c r="R477">
        <v>16</v>
      </c>
      <c r="S477">
        <v>0</v>
      </c>
      <c r="T477">
        <v>0</v>
      </c>
      <c r="U477">
        <v>0</v>
      </c>
      <c r="V477" s="1" t="str">
        <f t="shared" si="46"/>
        <v>AFF-HTT-R1-P2-0H_N4_1_2020y09m07d_11h19m.tif</v>
      </c>
      <c r="W477" s="1" t="str">
        <f t="shared" si="47"/>
        <v>AFF-HTT-R2-P2-0H_N4_1_2020y09m07d_11h19m.tif</v>
      </c>
      <c r="X477" t="str">
        <f t="shared" si="42"/>
        <v>C:\Users\arpit.tandon\Desktop\Images AFFFs\RUN1 HTT\Plate 2 - 0hour\AFF-HTT-R1-P2-0H_N4_1_2020y09m07d_11h19m.tif</v>
      </c>
      <c r="Y477" t="str">
        <f t="shared" si="43"/>
        <v>C:\Users\arpit.tandon\Desktop\Images AFFFs\RUN2 HTT\Plate 2 - 0hour\AFF-HTT-R2-P2-0H_N4_1_2020y09m07d_11h19m.tif</v>
      </c>
    </row>
    <row r="478" spans="1:25" x14ac:dyDescent="0.45">
      <c r="A478" t="s">
        <v>779</v>
      </c>
      <c r="B478" s="2" t="str">
        <f t="shared" si="44"/>
        <v>run1</v>
      </c>
      <c r="C478" s="2" t="str">
        <f t="shared" si="45"/>
        <v>run2</v>
      </c>
      <c r="D478" t="s">
        <v>269</v>
      </c>
      <c r="E478" s="10">
        <v>158.22784810126581</v>
      </c>
      <c r="F478" s="1">
        <v>5.7610759493670885E-3</v>
      </c>
      <c r="G478" s="10">
        <f>VLOOKUP(A478,'[1]NTP Metadata'!$A$2:$U$2501,10,FALSE)</f>
        <v>158.22784810126581</v>
      </c>
      <c r="H478">
        <v>3</v>
      </c>
      <c r="I478" t="s">
        <v>3</v>
      </c>
      <c r="J478" t="s">
        <v>1552</v>
      </c>
      <c r="K478" t="s">
        <v>1552</v>
      </c>
      <c r="L478" t="s">
        <v>245</v>
      </c>
      <c r="M478" t="s">
        <v>239</v>
      </c>
      <c r="N478">
        <v>16</v>
      </c>
      <c r="O478">
        <v>0</v>
      </c>
      <c r="P478">
        <v>7.5000000000000002E-4</v>
      </c>
      <c r="Q478">
        <v>8.0000000000000002E-3</v>
      </c>
      <c r="R478">
        <v>16</v>
      </c>
      <c r="S478">
        <v>0</v>
      </c>
      <c r="T478">
        <v>7.5000000000000002E-4</v>
      </c>
      <c r="U478">
        <v>8.0000000000000002E-3</v>
      </c>
      <c r="V478" s="1" t="str">
        <f t="shared" si="46"/>
        <v>AFF-HTT-R1-P2-0H_N5_1_2020y09m07d_11h19m.tif</v>
      </c>
      <c r="W478" s="1" t="str">
        <f t="shared" si="47"/>
        <v>AFF-HTT-R2-P2-0H_N5_1_2020y09m07d_11h19m.tif</v>
      </c>
      <c r="X478" t="str">
        <f t="shared" si="42"/>
        <v>C:\Users\arpit.tandon\Desktop\Images AFFFs\RUN1 HTT\Plate 2 - 0hour\AFF-HTT-R1-P2-0H_N5_1_2020y09m07d_11h19m.tif</v>
      </c>
      <c r="Y478" t="str">
        <f t="shared" si="43"/>
        <v>C:\Users\arpit.tandon\Desktop\Images AFFFs\RUN2 HTT\Plate 2 - 0hour\AFF-HTT-R2-P2-0H_N5_1_2020y09m07d_11h19m.tif</v>
      </c>
    </row>
    <row r="479" spans="1:25" x14ac:dyDescent="0.45">
      <c r="A479" t="s">
        <v>780</v>
      </c>
      <c r="B479" s="2" t="str">
        <f t="shared" si="44"/>
        <v>run1</v>
      </c>
      <c r="C479" s="2" t="str">
        <f t="shared" si="45"/>
        <v>run2</v>
      </c>
      <c r="D479" t="s">
        <v>269</v>
      </c>
      <c r="E479" s="10">
        <v>158.22784810126581</v>
      </c>
      <c r="F479" s="1">
        <v>5.7610759493670885E-3</v>
      </c>
      <c r="G479" s="10">
        <f>VLOOKUP(A479,'[1]NTP Metadata'!$A$2:$U$2501,10,FALSE)</f>
        <v>158.22784810126581</v>
      </c>
      <c r="H479">
        <v>4</v>
      </c>
      <c r="I479" t="s">
        <v>3</v>
      </c>
      <c r="J479" t="s">
        <v>1552</v>
      </c>
      <c r="K479" t="s">
        <v>1552</v>
      </c>
      <c r="L479" t="s">
        <v>245</v>
      </c>
      <c r="M479" t="s">
        <v>240</v>
      </c>
      <c r="N479">
        <v>16</v>
      </c>
      <c r="O479">
        <v>0</v>
      </c>
      <c r="P479">
        <v>1.25E-3</v>
      </c>
      <c r="Q479">
        <v>1.9E-2</v>
      </c>
      <c r="R479">
        <v>16</v>
      </c>
      <c r="S479">
        <v>0</v>
      </c>
      <c r="T479">
        <v>1.25E-3</v>
      </c>
      <c r="U479">
        <v>1.9E-2</v>
      </c>
      <c r="V479" s="1" t="str">
        <f t="shared" si="46"/>
        <v>AFF-HTT-R1-P2-0H_N6_1_2020y09m07d_11h19m.tif</v>
      </c>
      <c r="W479" s="1" t="str">
        <f t="shared" si="47"/>
        <v>AFF-HTT-R2-P2-0H_N6_1_2020y09m07d_11h19m.tif</v>
      </c>
      <c r="X479" t="str">
        <f t="shared" si="42"/>
        <v>C:\Users\arpit.tandon\Desktop\Images AFFFs\RUN1 HTT\Plate 2 - 0hour\AFF-HTT-R1-P2-0H_N6_1_2020y09m07d_11h19m.tif</v>
      </c>
      <c r="Y479" t="str">
        <f t="shared" si="43"/>
        <v>C:\Users\arpit.tandon\Desktop\Images AFFFs\RUN2 HTT\Plate 2 - 0hour\AFF-HTT-R2-P2-0H_N6_1_2020y09m07d_11h19m.tif</v>
      </c>
    </row>
    <row r="480" spans="1:25" x14ac:dyDescent="0.45">
      <c r="A480" t="s">
        <v>781</v>
      </c>
      <c r="B480" s="2" t="str">
        <f t="shared" si="44"/>
        <v>run1</v>
      </c>
      <c r="C480" s="2" t="str">
        <f t="shared" si="45"/>
        <v>run2</v>
      </c>
      <c r="D480" t="s">
        <v>269</v>
      </c>
      <c r="E480" s="10">
        <v>50.072103829514496</v>
      </c>
      <c r="F480" s="1">
        <v>1.8231253004326231E-3</v>
      </c>
      <c r="G480" s="10">
        <f>VLOOKUP(A480,'[1]NTP Metadata'!$A$2:$U$2501,10,FALSE)</f>
        <v>50.072103829514496</v>
      </c>
      <c r="H480">
        <v>3</v>
      </c>
      <c r="I480" t="s">
        <v>3</v>
      </c>
      <c r="J480" t="s">
        <v>1552</v>
      </c>
      <c r="K480" t="s">
        <v>1552</v>
      </c>
      <c r="L480" t="s">
        <v>245</v>
      </c>
      <c r="M480" t="s">
        <v>241</v>
      </c>
      <c r="N480">
        <v>16</v>
      </c>
      <c r="O480">
        <v>0</v>
      </c>
      <c r="P480">
        <v>4.3750000000000001E-4</v>
      </c>
      <c r="Q480">
        <v>5.0000000000000001E-3</v>
      </c>
      <c r="R480">
        <v>16</v>
      </c>
      <c r="S480">
        <v>0</v>
      </c>
      <c r="T480">
        <v>4.3750000000000001E-4</v>
      </c>
      <c r="U480">
        <v>5.0000000000000001E-3</v>
      </c>
      <c r="V480" s="1" t="str">
        <f t="shared" si="46"/>
        <v>AFF-HTT-R1-P2-0H_N7_1_2020y09m07d_11h19m.tif</v>
      </c>
      <c r="W480" s="1" t="str">
        <f t="shared" si="47"/>
        <v>AFF-HTT-R2-P2-0H_N7_1_2020y09m07d_11h19m.tif</v>
      </c>
      <c r="X480" t="str">
        <f t="shared" si="42"/>
        <v>C:\Users\arpit.tandon\Desktop\Images AFFFs\RUN1 HTT\Plate 2 - 0hour\AFF-HTT-R1-P2-0H_N7_1_2020y09m07d_11h19m.tif</v>
      </c>
      <c r="Y480" t="str">
        <f t="shared" si="43"/>
        <v>C:\Users\arpit.tandon\Desktop\Images AFFFs\RUN2 HTT\Plate 2 - 0hour\AFF-HTT-R2-P2-0H_N7_1_2020y09m07d_11h19m.tif</v>
      </c>
    </row>
    <row r="481" spans="1:25" x14ac:dyDescent="0.45">
      <c r="A481" t="s">
        <v>782</v>
      </c>
      <c r="B481" s="2" t="str">
        <f t="shared" si="44"/>
        <v>run1</v>
      </c>
      <c r="C481" s="2" t="str">
        <f t="shared" si="45"/>
        <v>run2</v>
      </c>
      <c r="D481" t="s">
        <v>269</v>
      </c>
      <c r="E481" s="10">
        <v>50.072103829514496</v>
      </c>
      <c r="F481" s="1">
        <v>1.8231253004326231E-3</v>
      </c>
      <c r="G481" s="10">
        <f>VLOOKUP(A481,'[1]NTP Metadata'!$A$2:$U$2501,10,FALSE)</f>
        <v>50.072103829514496</v>
      </c>
      <c r="H481">
        <v>4</v>
      </c>
      <c r="I481" t="s">
        <v>3</v>
      </c>
      <c r="J481" t="s">
        <v>1552</v>
      </c>
      <c r="K481" t="s">
        <v>1552</v>
      </c>
      <c r="L481" t="s">
        <v>245</v>
      </c>
      <c r="M481" t="s">
        <v>242</v>
      </c>
      <c r="N481">
        <v>16</v>
      </c>
      <c r="O481">
        <v>0</v>
      </c>
      <c r="P481">
        <v>8.1249999999999996E-4</v>
      </c>
      <c r="Q481">
        <v>7.0000000000000001E-3</v>
      </c>
      <c r="R481">
        <v>16</v>
      </c>
      <c r="S481">
        <v>0</v>
      </c>
      <c r="T481">
        <v>8.1249999999999996E-4</v>
      </c>
      <c r="U481">
        <v>7.0000000000000001E-3</v>
      </c>
      <c r="V481" s="1" t="str">
        <f t="shared" si="46"/>
        <v>AFF-HTT-R1-P2-0H_N8_1_2020y09m07d_11h19m.tif</v>
      </c>
      <c r="W481" s="1" t="str">
        <f t="shared" si="47"/>
        <v>AFF-HTT-R2-P2-0H_N8_1_2020y09m07d_11h19m.tif</v>
      </c>
      <c r="X481" t="str">
        <f t="shared" si="42"/>
        <v>C:\Users\arpit.tandon\Desktop\Images AFFFs\RUN1 HTT\Plate 2 - 0hour\AFF-HTT-R1-P2-0H_N8_1_2020y09m07d_11h19m.tif</v>
      </c>
      <c r="Y481" t="str">
        <f t="shared" si="43"/>
        <v>C:\Users\arpit.tandon\Desktop\Images AFFFs\RUN2 HTT\Plate 2 - 0hour\AFF-HTT-R2-P2-0H_N8_1_2020y09m07d_11h19m.tif</v>
      </c>
    </row>
    <row r="482" spans="1:25" x14ac:dyDescent="0.45">
      <c r="A482" t="s">
        <v>783</v>
      </c>
      <c r="B482" s="2" t="str">
        <f t="shared" si="44"/>
        <v>run1</v>
      </c>
      <c r="C482" s="2" t="str">
        <f t="shared" si="45"/>
        <v>run2</v>
      </c>
      <c r="D482" t="s">
        <v>269</v>
      </c>
      <c r="E482" s="10">
        <v>15.84560247769446</v>
      </c>
      <c r="F482" s="1">
        <v>5.7693838621285525E-4</v>
      </c>
      <c r="G482" s="10">
        <f>VLOOKUP(A482,'[1]NTP Metadata'!$A$2:$U$2501,10,FALSE)</f>
        <v>15.84560247769446</v>
      </c>
      <c r="H482">
        <v>3</v>
      </c>
      <c r="I482" t="s">
        <v>3</v>
      </c>
      <c r="J482" t="s">
        <v>1552</v>
      </c>
      <c r="K482" t="s">
        <v>1552</v>
      </c>
      <c r="L482" t="s">
        <v>245</v>
      </c>
      <c r="M482" t="s">
        <v>243</v>
      </c>
      <c r="N482">
        <v>16</v>
      </c>
      <c r="O482">
        <v>0</v>
      </c>
      <c r="P482">
        <v>1.875E-4</v>
      </c>
      <c r="Q482">
        <v>3.0000000000000001E-3</v>
      </c>
      <c r="R482">
        <v>16</v>
      </c>
      <c r="S482">
        <v>0</v>
      </c>
      <c r="T482">
        <v>1.875E-4</v>
      </c>
      <c r="U482">
        <v>3.0000000000000001E-3</v>
      </c>
      <c r="V482" s="1" t="str">
        <f t="shared" si="46"/>
        <v>AFF-HTT-R1-P2-0H_N9_1_2020y09m07d_11h19m.tif</v>
      </c>
      <c r="W482" s="1" t="str">
        <f t="shared" si="47"/>
        <v>AFF-HTT-R2-P2-0H_N9_1_2020y09m07d_11h19m.tif</v>
      </c>
      <c r="X482" t="str">
        <f t="shared" si="42"/>
        <v>C:\Users\arpit.tandon\Desktop\Images AFFFs\RUN1 HTT\Plate 2 - 0hour\AFF-HTT-R1-P2-0H_N9_1_2020y09m07d_11h19m.tif</v>
      </c>
      <c r="Y482" t="str">
        <f t="shared" si="43"/>
        <v>C:\Users\arpit.tandon\Desktop\Images AFFFs\RUN2 HTT\Plate 2 - 0hour\AFF-HTT-R2-P2-0H_N9_1_2020y09m07d_11h19m.tif</v>
      </c>
    </row>
    <row r="483" spans="1:25" x14ac:dyDescent="0.45">
      <c r="A483" t="s">
        <v>784</v>
      </c>
      <c r="B483" s="2" t="str">
        <f t="shared" si="44"/>
        <v>run1</v>
      </c>
      <c r="C483" s="2" t="str">
        <f t="shared" si="45"/>
        <v>run2</v>
      </c>
      <c r="D483" t="s">
        <v>270</v>
      </c>
      <c r="E483" s="10">
        <v>15.84560247769446</v>
      </c>
      <c r="F483" s="1">
        <v>7.3542610219475533E-4</v>
      </c>
      <c r="G483" s="10">
        <f>VLOOKUP(A483,'[1]NTP Metadata'!$A$2:$U$2501,10,FALSE)</f>
        <v>15.84560247769446</v>
      </c>
      <c r="H483">
        <v>2</v>
      </c>
      <c r="I483" t="s">
        <v>3</v>
      </c>
      <c r="J483" t="s">
        <v>1553</v>
      </c>
      <c r="K483" t="s">
        <v>1552</v>
      </c>
      <c r="L483" t="s">
        <v>246</v>
      </c>
      <c r="M483" t="s">
        <v>4</v>
      </c>
      <c r="N483">
        <v>16</v>
      </c>
      <c r="O483">
        <v>0</v>
      </c>
      <c r="P483">
        <v>0</v>
      </c>
      <c r="Q483">
        <v>0</v>
      </c>
      <c r="R483">
        <v>16</v>
      </c>
      <c r="S483">
        <v>0</v>
      </c>
      <c r="T483">
        <v>6.2500000000000001E-5</v>
      </c>
      <c r="U483">
        <v>1E-3</v>
      </c>
      <c r="V483" s="1" t="str">
        <f t="shared" si="46"/>
        <v>AFF-HTT-R1-P3-0H_C10_1_2020y08m26d_14h01m.tif</v>
      </c>
      <c r="W483" s="1" t="str">
        <f t="shared" si="47"/>
        <v>AFF-HTT-R2-P3-0H_C10_1_2020y09m07d_11h19m.tif</v>
      </c>
      <c r="X483" t="str">
        <f>_xlfn.CONCAT("C:\Users\arpit.tandon\Desktop\Images AFFFs\","RUN1 HTT\Plate 3 - 0hour\",V483)</f>
        <v>C:\Users\arpit.tandon\Desktop\Images AFFFs\RUN1 HTT\Plate 3 - 0hour\AFF-HTT-R1-P3-0H_C10_1_2020y08m26d_14h01m.tif</v>
      </c>
      <c r="Y483" t="str">
        <f>_xlfn.CONCAT("C:\Users\arpit.tandon\Desktop\Images AFFFs\","RUN2 HTT\Plate 3 - 0hour\",W483)</f>
        <v>C:\Users\arpit.tandon\Desktop\Images AFFFs\RUN2 HTT\Plate 3 - 0hour\AFF-HTT-R2-P3-0H_C10_1_2020y09m07d_11h19m.tif</v>
      </c>
    </row>
    <row r="484" spans="1:25" x14ac:dyDescent="0.45">
      <c r="A484" t="s">
        <v>785</v>
      </c>
      <c r="B484" s="2" t="str">
        <f t="shared" si="44"/>
        <v>run1</v>
      </c>
      <c r="C484" s="2" t="str">
        <f t="shared" si="45"/>
        <v>run2</v>
      </c>
      <c r="D484" t="s">
        <v>270</v>
      </c>
      <c r="E484" s="10">
        <v>5.0144311638273606</v>
      </c>
      <c r="F484" s="1">
        <v>2.3272977917555544E-4</v>
      </c>
      <c r="G484" s="10">
        <f>VLOOKUP(A484,'[1]NTP Metadata'!$A$2:$U$2501,10,FALSE)</f>
        <v>5.0144311638273606</v>
      </c>
      <c r="H484">
        <v>1</v>
      </c>
      <c r="I484" t="s">
        <v>3</v>
      </c>
      <c r="J484" t="s">
        <v>1553</v>
      </c>
      <c r="K484" t="s">
        <v>1552</v>
      </c>
      <c r="L484" t="s">
        <v>246</v>
      </c>
      <c r="M484" t="s">
        <v>5</v>
      </c>
      <c r="N484">
        <v>16</v>
      </c>
      <c r="O484">
        <v>0</v>
      </c>
      <c r="P484">
        <v>6.2500000000000001E-5</v>
      </c>
      <c r="Q484">
        <v>1E-3</v>
      </c>
      <c r="R484">
        <v>16</v>
      </c>
      <c r="S484">
        <v>0</v>
      </c>
      <c r="T484">
        <v>0</v>
      </c>
      <c r="U484">
        <v>0</v>
      </c>
      <c r="V484" s="1" t="str">
        <f t="shared" si="46"/>
        <v>AFF-HTT-R1-P3-0H_C11_1_2020y08m26d_14h01m.tif</v>
      </c>
      <c r="W484" s="1" t="str">
        <f t="shared" si="47"/>
        <v>AFF-HTT-R2-P3-0H_C11_1_2020y09m07d_11h19m.tif</v>
      </c>
      <c r="X484" t="str">
        <f t="shared" ref="X484:X547" si="48">_xlfn.CONCAT("C:\Users\arpit.tandon\Desktop\Images AFFFs\","RUN1 HTT\Plate 3 - 0hour\",V484)</f>
        <v>C:\Users\arpit.tandon\Desktop\Images AFFFs\RUN1 HTT\Plate 3 - 0hour\AFF-HTT-R1-P3-0H_C11_1_2020y08m26d_14h01m.tif</v>
      </c>
      <c r="Y484" t="str">
        <f t="shared" ref="Y484:Y547" si="49">_xlfn.CONCAT("C:\Users\arpit.tandon\Desktop\Images AFFFs\","RUN2 HTT\Plate 3 - 0hour\",W484)</f>
        <v>C:\Users\arpit.tandon\Desktop\Images AFFFs\RUN2 HTT\Plate 3 - 0hour\AFF-HTT-R2-P3-0H_C11_1_2020y09m07d_11h19m.tif</v>
      </c>
    </row>
    <row r="485" spans="1:25" x14ac:dyDescent="0.45">
      <c r="A485" t="s">
        <v>786</v>
      </c>
      <c r="B485" s="2" t="str">
        <f t="shared" si="44"/>
        <v>run1</v>
      </c>
      <c r="C485" s="2" t="str">
        <f t="shared" si="45"/>
        <v>run2</v>
      </c>
      <c r="D485" t="s">
        <v>270</v>
      </c>
      <c r="E485" s="10">
        <v>5.0144311638273606</v>
      </c>
      <c r="F485" s="1">
        <v>2.3272977917555544E-4</v>
      </c>
      <c r="G485" s="10">
        <f>VLOOKUP(A485,'[1]NTP Metadata'!$A$2:$U$2501,10,FALSE)</f>
        <v>5.0144311638273606</v>
      </c>
      <c r="H485">
        <v>2</v>
      </c>
      <c r="I485" t="s">
        <v>3</v>
      </c>
      <c r="J485" t="s">
        <v>1553</v>
      </c>
      <c r="K485" t="s">
        <v>1552</v>
      </c>
      <c r="L485" t="s">
        <v>246</v>
      </c>
      <c r="M485" t="s">
        <v>6</v>
      </c>
      <c r="N485">
        <v>16</v>
      </c>
      <c r="O485">
        <v>0</v>
      </c>
      <c r="P485">
        <v>6.2500000000000001E-5</v>
      </c>
      <c r="Q485">
        <v>1E-3</v>
      </c>
      <c r="R485">
        <v>16</v>
      </c>
      <c r="S485">
        <v>0</v>
      </c>
      <c r="T485">
        <v>1.25E-4</v>
      </c>
      <c r="U485">
        <v>2E-3</v>
      </c>
      <c r="V485" s="1" t="str">
        <f t="shared" si="46"/>
        <v>AFF-HTT-R1-P3-0H_C12_1_2020y08m26d_14h01m.tif</v>
      </c>
      <c r="W485" s="1" t="str">
        <f t="shared" si="47"/>
        <v>AFF-HTT-R2-P3-0H_C12_1_2020y09m07d_11h19m.tif</v>
      </c>
      <c r="X485" t="str">
        <f t="shared" si="48"/>
        <v>C:\Users\arpit.tandon\Desktop\Images AFFFs\RUN1 HTT\Plate 3 - 0hour\AFF-HTT-R1-P3-0H_C12_1_2020y08m26d_14h01m.tif</v>
      </c>
      <c r="Y485" t="str">
        <f t="shared" si="49"/>
        <v>C:\Users\arpit.tandon\Desktop\Images AFFFs\RUN2 HTT\Plate 3 - 0hour\AFF-HTT-R2-P3-0H_C12_1_2020y09m07d_11h19m.tif</v>
      </c>
    </row>
    <row r="486" spans="1:25" x14ac:dyDescent="0.45">
      <c r="A486" t="s">
        <v>787</v>
      </c>
      <c r="B486" s="2" t="str">
        <f t="shared" si="44"/>
        <v>run1</v>
      </c>
      <c r="C486" s="2" t="str">
        <f t="shared" si="45"/>
        <v>run2</v>
      </c>
      <c r="D486" t="s">
        <v>267</v>
      </c>
      <c r="E486" s="10">
        <v>0</v>
      </c>
      <c r="F486" s="10">
        <v>0</v>
      </c>
      <c r="G486" s="10">
        <f>VLOOKUP(A486,'[1]NTP Metadata'!$A$2:$U$2501,10,FALSE)</f>
        <v>0</v>
      </c>
      <c r="H486">
        <v>1</v>
      </c>
      <c r="I486" t="s">
        <v>3</v>
      </c>
      <c r="J486" t="s">
        <v>1553</v>
      </c>
      <c r="K486" t="s">
        <v>1552</v>
      </c>
      <c r="L486" t="s">
        <v>246</v>
      </c>
      <c r="M486" t="s">
        <v>7</v>
      </c>
      <c r="N486">
        <v>16</v>
      </c>
      <c r="O486">
        <v>0</v>
      </c>
      <c r="P486">
        <v>0</v>
      </c>
      <c r="Q486">
        <v>0</v>
      </c>
      <c r="R486">
        <v>16</v>
      </c>
      <c r="S486">
        <v>0</v>
      </c>
      <c r="T486">
        <v>5.6249999999999996E-4</v>
      </c>
      <c r="U486">
        <v>3.0000000000000001E-3</v>
      </c>
      <c r="V486" s="1" t="str">
        <f t="shared" si="46"/>
        <v>AFF-HTT-R1-P3-0H_C13_1_2020y08m26d_14h01m.tif</v>
      </c>
      <c r="W486" s="1" t="str">
        <f t="shared" si="47"/>
        <v>AFF-HTT-R2-P3-0H_C13_1_2020y09m07d_11h19m.tif</v>
      </c>
      <c r="X486" t="str">
        <f t="shared" si="48"/>
        <v>C:\Users\arpit.tandon\Desktop\Images AFFFs\RUN1 HTT\Plate 3 - 0hour\AFF-HTT-R1-P3-0H_C13_1_2020y08m26d_14h01m.tif</v>
      </c>
      <c r="Y486" t="str">
        <f t="shared" si="49"/>
        <v>C:\Users\arpit.tandon\Desktop\Images AFFFs\RUN2 HTT\Plate 3 - 0hour\AFF-HTT-R2-P3-0H_C13_1_2020y09m07d_11h19m.tif</v>
      </c>
    </row>
    <row r="487" spans="1:25" x14ac:dyDescent="0.45">
      <c r="A487" t="s">
        <v>788</v>
      </c>
      <c r="B487" s="2" t="str">
        <f t="shared" si="44"/>
        <v>run1</v>
      </c>
      <c r="C487" s="2" t="str">
        <f t="shared" si="45"/>
        <v>run2</v>
      </c>
      <c r="D487" t="s">
        <v>267</v>
      </c>
      <c r="E487" s="10">
        <v>0</v>
      </c>
      <c r="F487" s="10">
        <v>0</v>
      </c>
      <c r="G487" s="10">
        <f>VLOOKUP(A487,'[1]NTP Metadata'!$A$2:$U$2501,10,FALSE)</f>
        <v>0</v>
      </c>
      <c r="H487">
        <v>2</v>
      </c>
      <c r="I487" t="s">
        <v>3</v>
      </c>
      <c r="J487" t="s">
        <v>1553</v>
      </c>
      <c r="K487" t="s">
        <v>1552</v>
      </c>
      <c r="L487" t="s">
        <v>246</v>
      </c>
      <c r="M487" t="s">
        <v>8</v>
      </c>
      <c r="N487">
        <v>16</v>
      </c>
      <c r="O487">
        <v>0</v>
      </c>
      <c r="P487">
        <v>0</v>
      </c>
      <c r="Q487">
        <v>0</v>
      </c>
      <c r="R487">
        <v>16</v>
      </c>
      <c r="S487">
        <v>0</v>
      </c>
      <c r="T487">
        <v>4.3750000000000001E-4</v>
      </c>
      <c r="U487">
        <v>4.0000000000000001E-3</v>
      </c>
      <c r="V487" s="1" t="str">
        <f t="shared" si="46"/>
        <v>AFF-HTT-R1-P3-0H_C14_1_2020y08m26d_14h01m.tif</v>
      </c>
      <c r="W487" s="1" t="str">
        <f t="shared" si="47"/>
        <v>AFF-HTT-R2-P3-0H_C14_1_2020y09m07d_11h19m.tif</v>
      </c>
      <c r="X487" t="str">
        <f t="shared" si="48"/>
        <v>C:\Users\arpit.tandon\Desktop\Images AFFFs\RUN1 HTT\Plate 3 - 0hour\AFF-HTT-R1-P3-0H_C14_1_2020y08m26d_14h01m.tif</v>
      </c>
      <c r="Y487" t="str">
        <f t="shared" si="49"/>
        <v>C:\Users\arpit.tandon\Desktop\Images AFFFs\RUN2 HTT\Plate 3 - 0hour\AFF-HTT-R2-P3-0H_C14_1_2020y09m07d_11h19m.tif</v>
      </c>
    </row>
    <row r="488" spans="1:25" x14ac:dyDescent="0.45">
      <c r="A488" t="s">
        <v>789</v>
      </c>
      <c r="B488" s="2" t="str">
        <f t="shared" si="44"/>
        <v>run1</v>
      </c>
      <c r="C488" s="2" t="str">
        <f t="shared" si="45"/>
        <v>run2</v>
      </c>
      <c r="D488" t="s">
        <v>270</v>
      </c>
      <c r="E488" s="10">
        <v>1.5868453050086584</v>
      </c>
      <c r="F488" s="1">
        <v>7.3648664296061854E-5</v>
      </c>
      <c r="G488" s="10">
        <f>VLOOKUP(A488,'[1]NTP Metadata'!$A$2:$U$2501,10,FALSE)</f>
        <v>1.5868453050086584</v>
      </c>
      <c r="H488">
        <v>1</v>
      </c>
      <c r="I488" t="s">
        <v>3</v>
      </c>
      <c r="J488" t="s">
        <v>1553</v>
      </c>
      <c r="K488" t="s">
        <v>1552</v>
      </c>
      <c r="L488" t="s">
        <v>246</v>
      </c>
      <c r="M488" t="s">
        <v>9</v>
      </c>
      <c r="N488">
        <v>16</v>
      </c>
      <c r="O488">
        <v>0</v>
      </c>
      <c r="P488">
        <v>6.2500000000000001E-5</v>
      </c>
      <c r="Q488">
        <v>1E-3</v>
      </c>
      <c r="R488">
        <v>16</v>
      </c>
      <c r="S488">
        <v>0</v>
      </c>
      <c r="T488">
        <v>6.2500000000000001E-5</v>
      </c>
      <c r="U488">
        <v>1E-3</v>
      </c>
      <c r="V488" s="1" t="str">
        <f t="shared" si="46"/>
        <v>AFF-HTT-R1-P3-0H_C15_1_2020y08m26d_14h01m.tif</v>
      </c>
      <c r="W488" s="1" t="str">
        <f t="shared" si="47"/>
        <v>AFF-HTT-R2-P3-0H_C15_1_2020y09m07d_11h19m.tif</v>
      </c>
      <c r="X488" t="str">
        <f t="shared" si="48"/>
        <v>C:\Users\arpit.tandon\Desktop\Images AFFFs\RUN1 HTT\Plate 3 - 0hour\AFF-HTT-R1-P3-0H_C15_1_2020y08m26d_14h01m.tif</v>
      </c>
      <c r="Y488" t="str">
        <f t="shared" si="49"/>
        <v>C:\Users\arpit.tandon\Desktop\Images AFFFs\RUN2 HTT\Plate 3 - 0hour\AFF-HTT-R2-P3-0H_C15_1_2020y09m07d_11h19m.tif</v>
      </c>
    </row>
    <row r="489" spans="1:25" x14ac:dyDescent="0.45">
      <c r="A489" t="s">
        <v>790</v>
      </c>
      <c r="B489" s="2" t="str">
        <f t="shared" si="44"/>
        <v>run1</v>
      </c>
      <c r="C489" s="2" t="str">
        <f t="shared" si="45"/>
        <v>run2</v>
      </c>
      <c r="D489" t="s">
        <v>270</v>
      </c>
      <c r="E489" s="10">
        <v>1.5868453050086584</v>
      </c>
      <c r="F489" s="1">
        <v>7.3648664296061854E-5</v>
      </c>
      <c r="G489" s="10">
        <f>VLOOKUP(A489,'[1]NTP Metadata'!$A$2:$U$2501,10,FALSE)</f>
        <v>1.5868453050086584</v>
      </c>
      <c r="H489">
        <v>2</v>
      </c>
      <c r="I489" t="s">
        <v>3</v>
      </c>
      <c r="J489" t="s">
        <v>1553</v>
      </c>
      <c r="K489" t="s">
        <v>1552</v>
      </c>
      <c r="L489" t="s">
        <v>246</v>
      </c>
      <c r="M489" t="s">
        <v>10</v>
      </c>
      <c r="N489">
        <v>16</v>
      </c>
      <c r="O489">
        <v>0</v>
      </c>
      <c r="P489">
        <v>1.25E-4</v>
      </c>
      <c r="Q489">
        <v>2E-3</v>
      </c>
      <c r="R489">
        <v>16</v>
      </c>
      <c r="S489">
        <v>0</v>
      </c>
      <c r="T489">
        <v>1.25E-4</v>
      </c>
      <c r="U489">
        <v>1E-3</v>
      </c>
      <c r="V489" s="1" t="str">
        <f t="shared" si="46"/>
        <v>AFF-HTT-R1-P3-0H_C16_1_2020y08m26d_14h01m.tif</v>
      </c>
      <c r="W489" s="1" t="str">
        <f t="shared" si="47"/>
        <v>AFF-HTT-R2-P3-0H_C16_1_2020y09m07d_11h19m.tif</v>
      </c>
      <c r="X489" t="str">
        <f t="shared" si="48"/>
        <v>C:\Users\arpit.tandon\Desktop\Images AFFFs\RUN1 HTT\Plate 3 - 0hour\AFF-HTT-R1-P3-0H_C16_1_2020y08m26d_14h01m.tif</v>
      </c>
      <c r="Y489" t="str">
        <f t="shared" si="49"/>
        <v>C:\Users\arpit.tandon\Desktop\Images AFFFs\RUN2 HTT\Plate 3 - 0hour\AFF-HTT-R2-P3-0H_C16_1_2020y09m07d_11h19m.tif</v>
      </c>
    </row>
    <row r="490" spans="1:25" x14ac:dyDescent="0.45">
      <c r="A490" t="s">
        <v>791</v>
      </c>
      <c r="B490" s="2" t="str">
        <f t="shared" si="44"/>
        <v>run1</v>
      </c>
      <c r="C490" s="2" t="str">
        <f t="shared" si="45"/>
        <v>run2</v>
      </c>
      <c r="D490" t="s">
        <v>270</v>
      </c>
      <c r="E490" s="10">
        <v>0.50216623576223363</v>
      </c>
      <c r="F490" s="1">
        <v>2.330653933419679E-5</v>
      </c>
      <c r="G490" s="10">
        <f>VLOOKUP(A490,'[1]NTP Metadata'!$A$2:$U$2501,10,FALSE)</f>
        <v>0.50216623576223363</v>
      </c>
      <c r="H490">
        <v>1</v>
      </c>
      <c r="I490" t="s">
        <v>3</v>
      </c>
      <c r="J490" t="s">
        <v>1553</v>
      </c>
      <c r="K490" t="s">
        <v>1552</v>
      </c>
      <c r="L490" t="s">
        <v>246</v>
      </c>
      <c r="M490" t="s">
        <v>11</v>
      </c>
      <c r="N490">
        <v>16</v>
      </c>
      <c r="O490">
        <v>0</v>
      </c>
      <c r="P490">
        <v>0</v>
      </c>
      <c r="Q490">
        <v>0</v>
      </c>
      <c r="R490">
        <v>16</v>
      </c>
      <c r="S490">
        <v>0</v>
      </c>
      <c r="T490">
        <v>5.6249999999999996E-4</v>
      </c>
      <c r="U490">
        <v>5.0000000000000001E-3</v>
      </c>
      <c r="V490" s="1" t="str">
        <f t="shared" si="46"/>
        <v>AFF-HTT-R1-P3-0H_C17_1_2020y08m26d_14h01m.tif</v>
      </c>
      <c r="W490" s="1" t="str">
        <f t="shared" si="47"/>
        <v>AFF-HTT-R2-P3-0H_C17_1_2020y09m07d_11h19m.tif</v>
      </c>
      <c r="X490" t="str">
        <f t="shared" si="48"/>
        <v>C:\Users\arpit.tandon\Desktop\Images AFFFs\RUN1 HTT\Plate 3 - 0hour\AFF-HTT-R1-P3-0H_C17_1_2020y08m26d_14h01m.tif</v>
      </c>
      <c r="Y490" t="str">
        <f t="shared" si="49"/>
        <v>C:\Users\arpit.tandon\Desktop\Images AFFFs\RUN2 HTT\Plate 3 - 0hour\AFF-HTT-R2-P3-0H_C17_1_2020y09m07d_11h19m.tif</v>
      </c>
    </row>
    <row r="491" spans="1:25" x14ac:dyDescent="0.45">
      <c r="A491" t="s">
        <v>792</v>
      </c>
      <c r="B491" s="2" t="str">
        <f t="shared" si="44"/>
        <v>run1</v>
      </c>
      <c r="C491" s="2" t="str">
        <f t="shared" si="45"/>
        <v>run2</v>
      </c>
      <c r="D491" t="s">
        <v>270</v>
      </c>
      <c r="E491" s="10">
        <v>0.50216623576223363</v>
      </c>
      <c r="F491" s="1">
        <v>2.330653933419679E-5</v>
      </c>
      <c r="G491" s="10">
        <f>VLOOKUP(A491,'[1]NTP Metadata'!$A$2:$U$2501,10,FALSE)</f>
        <v>0.50216623576223363</v>
      </c>
      <c r="H491">
        <v>2</v>
      </c>
      <c r="I491" t="s">
        <v>3</v>
      </c>
      <c r="J491" t="s">
        <v>1553</v>
      </c>
      <c r="K491" t="s">
        <v>1552</v>
      </c>
      <c r="L491" t="s">
        <v>246</v>
      </c>
      <c r="M491" t="s">
        <v>12</v>
      </c>
      <c r="N491">
        <v>16</v>
      </c>
      <c r="O491">
        <v>0</v>
      </c>
      <c r="P491">
        <v>0</v>
      </c>
      <c r="Q491">
        <v>0</v>
      </c>
      <c r="R491">
        <v>16</v>
      </c>
      <c r="S491">
        <v>0</v>
      </c>
      <c r="T491">
        <v>6.2500000000000001E-5</v>
      </c>
      <c r="U491">
        <v>1E-3</v>
      </c>
      <c r="V491" s="1" t="str">
        <f t="shared" si="46"/>
        <v>AFF-HTT-R1-P3-0H_C18_1_2020y08m26d_14h01m.tif</v>
      </c>
      <c r="W491" s="1" t="str">
        <f t="shared" si="47"/>
        <v>AFF-HTT-R2-P3-0H_C18_1_2020y09m07d_11h19m.tif</v>
      </c>
      <c r="X491" t="str">
        <f t="shared" si="48"/>
        <v>C:\Users\arpit.tandon\Desktop\Images AFFFs\RUN1 HTT\Plate 3 - 0hour\AFF-HTT-R1-P3-0H_C18_1_2020y08m26d_14h01m.tif</v>
      </c>
      <c r="Y491" t="str">
        <f t="shared" si="49"/>
        <v>C:\Users\arpit.tandon\Desktop\Images AFFFs\RUN2 HTT\Plate 3 - 0hour\AFF-HTT-R2-P3-0H_C18_1_2020y09m07d_11h19m.tif</v>
      </c>
    </row>
    <row r="492" spans="1:25" x14ac:dyDescent="0.45">
      <c r="A492" t="s">
        <v>793</v>
      </c>
      <c r="B492" s="2" t="str">
        <f t="shared" si="44"/>
        <v>run1</v>
      </c>
      <c r="C492" s="2" t="str">
        <f t="shared" si="45"/>
        <v>run2</v>
      </c>
      <c r="D492" t="s">
        <v>270</v>
      </c>
      <c r="E492" s="10">
        <v>0.15891336574754228</v>
      </c>
      <c r="F492" s="1">
        <v>7.3754871310749336E-6</v>
      </c>
      <c r="G492" s="10">
        <f>VLOOKUP(A492,'[1]NTP Metadata'!$A$2:$U$2501,10,FALSE)</f>
        <v>0.15891336574754228</v>
      </c>
      <c r="H492">
        <v>1</v>
      </c>
      <c r="I492" t="s">
        <v>3</v>
      </c>
      <c r="J492" t="s">
        <v>1553</v>
      </c>
      <c r="K492" t="s">
        <v>1552</v>
      </c>
      <c r="L492" t="s">
        <v>246</v>
      </c>
      <c r="M492" t="s">
        <v>13</v>
      </c>
      <c r="N492">
        <v>16</v>
      </c>
      <c r="O492">
        <v>0</v>
      </c>
      <c r="P492">
        <v>0</v>
      </c>
      <c r="Q492">
        <v>0</v>
      </c>
      <c r="R492">
        <v>16</v>
      </c>
      <c r="S492">
        <v>0</v>
      </c>
      <c r="T492">
        <v>6.2500000000000001E-5</v>
      </c>
      <c r="U492">
        <v>1E-3</v>
      </c>
      <c r="V492" s="1" t="str">
        <f t="shared" si="46"/>
        <v>AFF-HTT-R1-P3-0H_C19_1_2020y08m26d_14h01m.tif</v>
      </c>
      <c r="W492" s="1" t="str">
        <f t="shared" si="47"/>
        <v>AFF-HTT-R2-P3-0H_C19_1_2020y09m07d_11h19m.tif</v>
      </c>
      <c r="X492" t="str">
        <f t="shared" si="48"/>
        <v>C:\Users\arpit.tandon\Desktop\Images AFFFs\RUN1 HTT\Plate 3 - 0hour\AFF-HTT-R1-P3-0H_C19_1_2020y08m26d_14h01m.tif</v>
      </c>
      <c r="Y492" t="str">
        <f t="shared" si="49"/>
        <v>C:\Users\arpit.tandon\Desktop\Images AFFFs\RUN2 HTT\Plate 3 - 0hour\AFF-HTT-R2-P3-0H_C19_1_2020y09m07d_11h19m.tif</v>
      </c>
    </row>
    <row r="493" spans="1:25" x14ac:dyDescent="0.45">
      <c r="A493" t="s">
        <v>794</v>
      </c>
      <c r="B493" s="2" t="str">
        <f t="shared" si="44"/>
        <v>run1</v>
      </c>
      <c r="C493" s="2" t="str">
        <f t="shared" si="45"/>
        <v>run2</v>
      </c>
      <c r="D493" t="s">
        <v>270</v>
      </c>
      <c r="E493" s="10">
        <v>0.15891336574754228</v>
      </c>
      <c r="F493" s="1">
        <v>7.3754871310749336E-6</v>
      </c>
      <c r="G493" s="10">
        <f>VLOOKUP(A493,'[1]NTP Metadata'!$A$2:$U$2501,10,FALSE)</f>
        <v>0.15891336574754228</v>
      </c>
      <c r="H493">
        <v>2</v>
      </c>
      <c r="I493" t="s">
        <v>3</v>
      </c>
      <c r="J493" t="s">
        <v>1553</v>
      </c>
      <c r="K493" t="s">
        <v>1552</v>
      </c>
      <c r="L493" t="s">
        <v>246</v>
      </c>
      <c r="M493" t="s">
        <v>14</v>
      </c>
      <c r="N493">
        <v>16</v>
      </c>
      <c r="O493">
        <v>0</v>
      </c>
      <c r="P493">
        <v>6.2500000000000001E-5</v>
      </c>
      <c r="Q493">
        <v>1E-3</v>
      </c>
      <c r="R493">
        <v>16</v>
      </c>
      <c r="S493">
        <v>0</v>
      </c>
      <c r="T493">
        <v>2.5000000000000001E-4</v>
      </c>
      <c r="U493">
        <v>3.0000000000000001E-3</v>
      </c>
      <c r="V493" s="1" t="str">
        <f t="shared" si="46"/>
        <v>AFF-HTT-R1-P3-0H_C20_1_2020y08m26d_14h01m.tif</v>
      </c>
      <c r="W493" s="1" t="str">
        <f t="shared" si="47"/>
        <v>AFF-HTT-R2-P3-0H_C20_1_2020y09m07d_11h19m.tif</v>
      </c>
      <c r="X493" t="str">
        <f t="shared" si="48"/>
        <v>C:\Users\arpit.tandon\Desktop\Images AFFFs\RUN1 HTT\Plate 3 - 0hour\AFF-HTT-R1-P3-0H_C20_1_2020y08m26d_14h01m.tif</v>
      </c>
      <c r="Y493" t="str">
        <f t="shared" si="49"/>
        <v>C:\Users\arpit.tandon\Desktop\Images AFFFs\RUN2 HTT\Plate 3 - 0hour\AFF-HTT-R2-P3-0H_C20_1_2020y09m07d_11h19m.tif</v>
      </c>
    </row>
    <row r="494" spans="1:25" x14ac:dyDescent="0.45">
      <c r="A494" t="s">
        <v>795</v>
      </c>
      <c r="B494" s="2" t="str">
        <f t="shared" si="44"/>
        <v>run1</v>
      </c>
      <c r="C494" s="2" t="str">
        <f t="shared" si="45"/>
        <v>run2</v>
      </c>
      <c r="D494" t="s">
        <v>270</v>
      </c>
      <c r="E494" s="10">
        <v>5.0289039793526037E-2</v>
      </c>
      <c r="F494" s="1">
        <v>2.3340149148971304E-6</v>
      </c>
      <c r="G494" s="10">
        <f>VLOOKUP(A494,'[1]NTP Metadata'!$A$2:$U$2501,10,FALSE)</f>
        <v>5.0289039793526037E-2</v>
      </c>
      <c r="H494">
        <v>1</v>
      </c>
      <c r="I494" t="s">
        <v>3</v>
      </c>
      <c r="J494" t="s">
        <v>1553</v>
      </c>
      <c r="K494" t="s">
        <v>1552</v>
      </c>
      <c r="L494" t="s">
        <v>246</v>
      </c>
      <c r="M494" t="s">
        <v>15</v>
      </c>
      <c r="N494">
        <v>16</v>
      </c>
      <c r="O494">
        <v>0</v>
      </c>
      <c r="P494">
        <v>0</v>
      </c>
      <c r="Q494">
        <v>0</v>
      </c>
      <c r="R494">
        <v>16</v>
      </c>
      <c r="S494">
        <v>0</v>
      </c>
      <c r="T494">
        <v>1.875E-4</v>
      </c>
      <c r="U494">
        <v>2E-3</v>
      </c>
      <c r="V494" s="1" t="str">
        <f t="shared" si="46"/>
        <v>AFF-HTT-R1-P3-0H_C21_1_2020y08m26d_14h01m.tif</v>
      </c>
      <c r="W494" s="1" t="str">
        <f t="shared" si="47"/>
        <v>AFF-HTT-R2-P3-0H_C21_1_2020y09m07d_11h19m.tif</v>
      </c>
      <c r="X494" t="str">
        <f t="shared" si="48"/>
        <v>C:\Users\arpit.tandon\Desktop\Images AFFFs\RUN1 HTT\Plate 3 - 0hour\AFF-HTT-R1-P3-0H_C21_1_2020y08m26d_14h01m.tif</v>
      </c>
      <c r="Y494" t="str">
        <f t="shared" si="49"/>
        <v>C:\Users\arpit.tandon\Desktop\Images AFFFs\RUN2 HTT\Plate 3 - 0hour\AFF-HTT-R2-P3-0H_C21_1_2020y09m07d_11h19m.tif</v>
      </c>
    </row>
    <row r="495" spans="1:25" x14ac:dyDescent="0.45">
      <c r="A495" t="s">
        <v>796</v>
      </c>
      <c r="B495" s="2" t="str">
        <f t="shared" si="44"/>
        <v>run1</v>
      </c>
      <c r="C495" s="2" t="str">
        <f t="shared" si="45"/>
        <v>run2</v>
      </c>
      <c r="D495" t="s">
        <v>270</v>
      </c>
      <c r="E495" s="10">
        <v>5.0289039793526037E-2</v>
      </c>
      <c r="F495" s="1">
        <v>2.3340149148971304E-6</v>
      </c>
      <c r="G495" s="10">
        <f>VLOOKUP(A495,'[1]NTP Metadata'!$A$2:$U$2501,10,FALSE)</f>
        <v>5.0289039793526037E-2</v>
      </c>
      <c r="H495">
        <v>2</v>
      </c>
      <c r="I495" t="s">
        <v>3</v>
      </c>
      <c r="J495" t="s">
        <v>1553</v>
      </c>
      <c r="K495" t="s">
        <v>1552</v>
      </c>
      <c r="L495" t="s">
        <v>246</v>
      </c>
      <c r="M495" t="s">
        <v>16</v>
      </c>
      <c r="N495">
        <v>16</v>
      </c>
      <c r="O495">
        <v>0</v>
      </c>
      <c r="P495">
        <v>0</v>
      </c>
      <c r="Q495">
        <v>0</v>
      </c>
      <c r="R495">
        <v>16</v>
      </c>
      <c r="S495">
        <v>0</v>
      </c>
      <c r="T495">
        <v>1.875E-4</v>
      </c>
      <c r="U495">
        <v>1E-3</v>
      </c>
      <c r="V495" s="1" t="str">
        <f t="shared" si="46"/>
        <v>AFF-HTT-R1-P3-0H_C22_1_2020y08m26d_14h01m.tif</v>
      </c>
      <c r="W495" s="1" t="str">
        <f t="shared" si="47"/>
        <v>AFF-HTT-R2-P3-0H_C22_1_2020y09m07d_11h19m.tif</v>
      </c>
      <c r="X495" t="str">
        <f t="shared" si="48"/>
        <v>C:\Users\arpit.tandon\Desktop\Images AFFFs\RUN1 HTT\Plate 3 - 0hour\AFF-HTT-R1-P3-0H_C22_1_2020y08m26d_14h01m.tif</v>
      </c>
      <c r="Y495" t="str">
        <f t="shared" si="49"/>
        <v>C:\Users\arpit.tandon\Desktop\Images AFFFs\RUN2 HTT\Plate 3 - 0hour\AFF-HTT-R2-P3-0H_C22_1_2020y09m07d_11h19m.tif</v>
      </c>
    </row>
    <row r="496" spans="1:25" x14ac:dyDescent="0.45">
      <c r="A496" t="s">
        <v>797</v>
      </c>
      <c r="B496" s="2" t="str">
        <f t="shared" si="44"/>
        <v>run1</v>
      </c>
      <c r="C496" s="2" t="str">
        <f t="shared" si="45"/>
        <v>run2</v>
      </c>
      <c r="D496" t="s">
        <v>270</v>
      </c>
      <c r="E496" s="10">
        <v>500</v>
      </c>
      <c r="F496" s="1">
        <v>2.3206000000000001E-2</v>
      </c>
      <c r="G496" s="10">
        <f>VLOOKUP(A496,'[1]NTP Metadata'!$A$2:$U$2501,10,FALSE)</f>
        <v>500</v>
      </c>
      <c r="H496">
        <v>1</v>
      </c>
      <c r="I496" t="s">
        <v>3</v>
      </c>
      <c r="J496" t="s">
        <v>1553</v>
      </c>
      <c r="K496" t="s">
        <v>1552</v>
      </c>
      <c r="L496" t="s">
        <v>246</v>
      </c>
      <c r="M496" t="s">
        <v>17</v>
      </c>
      <c r="N496">
        <v>16</v>
      </c>
      <c r="O496">
        <v>0</v>
      </c>
      <c r="P496">
        <v>0</v>
      </c>
      <c r="Q496">
        <v>0</v>
      </c>
      <c r="R496">
        <v>16</v>
      </c>
      <c r="S496">
        <v>0</v>
      </c>
      <c r="T496">
        <v>0</v>
      </c>
      <c r="U496">
        <v>0</v>
      </c>
      <c r="V496" s="1" t="str">
        <f t="shared" si="46"/>
        <v>AFF-HTT-R1-P3-0H_C3_1_2020y08m26d_14h01m.tif</v>
      </c>
      <c r="W496" s="1" t="str">
        <f t="shared" si="47"/>
        <v>AFF-HTT-R2-P3-0H_C3_1_2020y09m07d_11h19m.tif</v>
      </c>
      <c r="X496" t="str">
        <f t="shared" si="48"/>
        <v>C:\Users\arpit.tandon\Desktop\Images AFFFs\RUN1 HTT\Plate 3 - 0hour\AFF-HTT-R1-P3-0H_C3_1_2020y08m26d_14h01m.tif</v>
      </c>
      <c r="Y496" t="str">
        <f t="shared" si="49"/>
        <v>C:\Users\arpit.tandon\Desktop\Images AFFFs\RUN2 HTT\Plate 3 - 0hour\AFF-HTT-R2-P3-0H_C3_1_2020y09m07d_11h19m.tif</v>
      </c>
    </row>
    <row r="497" spans="1:25" x14ac:dyDescent="0.45">
      <c r="A497" t="s">
        <v>798</v>
      </c>
      <c r="B497" s="2" t="str">
        <f t="shared" si="44"/>
        <v>run1</v>
      </c>
      <c r="C497" s="2" t="str">
        <f t="shared" si="45"/>
        <v>run2</v>
      </c>
      <c r="D497" t="s">
        <v>270</v>
      </c>
      <c r="E497" s="10">
        <v>500</v>
      </c>
      <c r="F497" s="1">
        <v>2.3206000000000001E-2</v>
      </c>
      <c r="G497" s="10">
        <f>VLOOKUP(A497,'[1]NTP Metadata'!$A$2:$U$2501,10,FALSE)</f>
        <v>500</v>
      </c>
      <c r="H497">
        <v>2</v>
      </c>
      <c r="I497" t="s">
        <v>3</v>
      </c>
      <c r="J497" t="s">
        <v>1553</v>
      </c>
      <c r="K497" t="s">
        <v>1552</v>
      </c>
      <c r="L497" t="s">
        <v>246</v>
      </c>
      <c r="M497" t="s">
        <v>18</v>
      </c>
      <c r="N497">
        <v>16</v>
      </c>
      <c r="O497">
        <v>0</v>
      </c>
      <c r="P497">
        <v>0</v>
      </c>
      <c r="Q497">
        <v>0</v>
      </c>
      <c r="R497">
        <v>16</v>
      </c>
      <c r="S497">
        <v>0</v>
      </c>
      <c r="T497">
        <v>2.5000000000000001E-4</v>
      </c>
      <c r="U497">
        <v>2E-3</v>
      </c>
      <c r="V497" s="1" t="str">
        <f t="shared" si="46"/>
        <v>AFF-HTT-R1-P3-0H_C4_1_2020y08m26d_14h01m.tif</v>
      </c>
      <c r="W497" s="1" t="str">
        <f t="shared" si="47"/>
        <v>AFF-HTT-R2-P3-0H_C4_1_2020y09m07d_11h19m.tif</v>
      </c>
      <c r="X497" t="str">
        <f t="shared" si="48"/>
        <v>C:\Users\arpit.tandon\Desktop\Images AFFFs\RUN1 HTT\Plate 3 - 0hour\AFF-HTT-R1-P3-0H_C4_1_2020y08m26d_14h01m.tif</v>
      </c>
      <c r="Y497" t="str">
        <f t="shared" si="49"/>
        <v>C:\Users\arpit.tandon\Desktop\Images AFFFs\RUN2 HTT\Plate 3 - 0hour\AFF-HTT-R2-P3-0H_C4_1_2020y09m07d_11h19m.tif</v>
      </c>
    </row>
    <row r="498" spans="1:25" x14ac:dyDescent="0.45">
      <c r="A498" t="s">
        <v>799</v>
      </c>
      <c r="B498" s="2" t="str">
        <f t="shared" si="44"/>
        <v>run1</v>
      </c>
      <c r="C498" s="2" t="str">
        <f t="shared" si="45"/>
        <v>run2</v>
      </c>
      <c r="D498" t="s">
        <v>270</v>
      </c>
      <c r="E498" s="10">
        <v>158.22784810126581</v>
      </c>
      <c r="F498" s="1">
        <v>7.3436708860759497E-3</v>
      </c>
      <c r="G498" s="10">
        <f>VLOOKUP(A498,'[1]NTP Metadata'!$A$2:$U$2501,10,FALSE)</f>
        <v>158.22784810126581</v>
      </c>
      <c r="H498">
        <v>1</v>
      </c>
      <c r="I498" t="s">
        <v>3</v>
      </c>
      <c r="J498" t="s">
        <v>1553</v>
      </c>
      <c r="K498" t="s">
        <v>1552</v>
      </c>
      <c r="L498" t="s">
        <v>246</v>
      </c>
      <c r="M498" t="s">
        <v>19</v>
      </c>
      <c r="N498">
        <v>16</v>
      </c>
      <c r="O498">
        <v>0</v>
      </c>
      <c r="P498">
        <v>6.2500000000000001E-5</v>
      </c>
      <c r="Q498">
        <v>1E-3</v>
      </c>
      <c r="R498">
        <v>16</v>
      </c>
      <c r="S498">
        <v>0</v>
      </c>
      <c r="T498">
        <v>6.2500000000000001E-5</v>
      </c>
      <c r="U498">
        <v>1E-3</v>
      </c>
      <c r="V498" s="1" t="str">
        <f t="shared" si="46"/>
        <v>AFF-HTT-R1-P3-0H_C5_1_2020y08m26d_14h01m.tif</v>
      </c>
      <c r="W498" s="1" t="str">
        <f t="shared" si="47"/>
        <v>AFF-HTT-R2-P3-0H_C5_1_2020y09m07d_11h19m.tif</v>
      </c>
      <c r="X498" t="str">
        <f t="shared" si="48"/>
        <v>C:\Users\arpit.tandon\Desktop\Images AFFFs\RUN1 HTT\Plate 3 - 0hour\AFF-HTT-R1-P3-0H_C5_1_2020y08m26d_14h01m.tif</v>
      </c>
      <c r="Y498" t="str">
        <f t="shared" si="49"/>
        <v>C:\Users\arpit.tandon\Desktop\Images AFFFs\RUN2 HTT\Plate 3 - 0hour\AFF-HTT-R2-P3-0H_C5_1_2020y09m07d_11h19m.tif</v>
      </c>
    </row>
    <row r="499" spans="1:25" x14ac:dyDescent="0.45">
      <c r="A499" t="s">
        <v>800</v>
      </c>
      <c r="B499" s="2" t="str">
        <f t="shared" si="44"/>
        <v>run1</v>
      </c>
      <c r="C499" s="2" t="str">
        <f t="shared" si="45"/>
        <v>run2</v>
      </c>
      <c r="D499" t="s">
        <v>270</v>
      </c>
      <c r="E499" s="10">
        <v>158.22784810126581</v>
      </c>
      <c r="F499" s="1">
        <v>7.3436708860759497E-3</v>
      </c>
      <c r="G499" s="10">
        <f>VLOOKUP(A499,'[1]NTP Metadata'!$A$2:$U$2501,10,FALSE)</f>
        <v>158.22784810126581</v>
      </c>
      <c r="H499">
        <v>2</v>
      </c>
      <c r="I499" t="s">
        <v>3</v>
      </c>
      <c r="J499" t="s">
        <v>1553</v>
      </c>
      <c r="K499" t="s">
        <v>1552</v>
      </c>
      <c r="L499" t="s">
        <v>246</v>
      </c>
      <c r="M499" t="s">
        <v>20</v>
      </c>
      <c r="N499">
        <v>16</v>
      </c>
      <c r="O499">
        <v>0</v>
      </c>
      <c r="P499">
        <v>6.2500000000000001E-5</v>
      </c>
      <c r="Q499">
        <v>1E-3</v>
      </c>
      <c r="R499">
        <v>16</v>
      </c>
      <c r="S499">
        <v>0</v>
      </c>
      <c r="T499">
        <v>2.5000000000000001E-4</v>
      </c>
      <c r="U499">
        <v>3.0000000000000001E-3</v>
      </c>
      <c r="V499" s="1" t="str">
        <f t="shared" si="46"/>
        <v>AFF-HTT-R1-P3-0H_C6_1_2020y08m26d_14h01m.tif</v>
      </c>
      <c r="W499" s="1" t="str">
        <f t="shared" si="47"/>
        <v>AFF-HTT-R2-P3-0H_C6_1_2020y09m07d_11h19m.tif</v>
      </c>
      <c r="X499" t="str">
        <f t="shared" si="48"/>
        <v>C:\Users\arpit.tandon\Desktop\Images AFFFs\RUN1 HTT\Plate 3 - 0hour\AFF-HTT-R1-P3-0H_C6_1_2020y08m26d_14h01m.tif</v>
      </c>
      <c r="Y499" t="str">
        <f t="shared" si="49"/>
        <v>C:\Users\arpit.tandon\Desktop\Images AFFFs\RUN2 HTT\Plate 3 - 0hour\AFF-HTT-R2-P3-0H_C6_1_2020y09m07d_11h19m.tif</v>
      </c>
    </row>
    <row r="500" spans="1:25" x14ac:dyDescent="0.45">
      <c r="A500" t="s">
        <v>801</v>
      </c>
      <c r="B500" s="2" t="str">
        <f t="shared" si="44"/>
        <v>run1</v>
      </c>
      <c r="C500" s="2" t="str">
        <f t="shared" si="45"/>
        <v>run2</v>
      </c>
      <c r="D500" t="s">
        <v>270</v>
      </c>
      <c r="E500" s="10">
        <v>50.072103829514496</v>
      </c>
      <c r="F500" s="1">
        <v>2.3239464829354268E-3</v>
      </c>
      <c r="G500" s="10">
        <f>VLOOKUP(A500,'[1]NTP Metadata'!$A$2:$U$2501,10,FALSE)</f>
        <v>50.072103829514496</v>
      </c>
      <c r="H500">
        <v>1</v>
      </c>
      <c r="I500" t="s">
        <v>3</v>
      </c>
      <c r="J500" t="s">
        <v>1553</v>
      </c>
      <c r="K500" t="s">
        <v>1552</v>
      </c>
      <c r="L500" t="s">
        <v>246</v>
      </c>
      <c r="M500" t="s">
        <v>21</v>
      </c>
      <c r="N500">
        <v>16</v>
      </c>
      <c r="O500">
        <v>0</v>
      </c>
      <c r="P500">
        <v>0</v>
      </c>
      <c r="Q500">
        <v>0</v>
      </c>
      <c r="R500">
        <v>16</v>
      </c>
      <c r="S500">
        <v>0</v>
      </c>
      <c r="T500">
        <v>4.3750000000000001E-4</v>
      </c>
      <c r="U500">
        <v>5.0000000000000001E-3</v>
      </c>
      <c r="V500" s="1" t="str">
        <f t="shared" si="46"/>
        <v>AFF-HTT-R1-P3-0H_C7_1_2020y08m26d_14h01m.tif</v>
      </c>
      <c r="W500" s="1" t="str">
        <f t="shared" si="47"/>
        <v>AFF-HTT-R2-P3-0H_C7_1_2020y09m07d_11h19m.tif</v>
      </c>
      <c r="X500" t="str">
        <f t="shared" si="48"/>
        <v>C:\Users\arpit.tandon\Desktop\Images AFFFs\RUN1 HTT\Plate 3 - 0hour\AFF-HTT-R1-P3-0H_C7_1_2020y08m26d_14h01m.tif</v>
      </c>
      <c r="Y500" t="str">
        <f t="shared" si="49"/>
        <v>C:\Users\arpit.tandon\Desktop\Images AFFFs\RUN2 HTT\Plate 3 - 0hour\AFF-HTT-R2-P3-0H_C7_1_2020y09m07d_11h19m.tif</v>
      </c>
    </row>
    <row r="501" spans="1:25" x14ac:dyDescent="0.45">
      <c r="A501" t="s">
        <v>802</v>
      </c>
      <c r="B501" s="2" t="str">
        <f t="shared" si="44"/>
        <v>run1</v>
      </c>
      <c r="C501" s="2" t="str">
        <f t="shared" si="45"/>
        <v>run2</v>
      </c>
      <c r="D501" t="s">
        <v>270</v>
      </c>
      <c r="E501" s="10">
        <v>50.072103829514496</v>
      </c>
      <c r="F501" s="1">
        <v>2.3239464829354268E-3</v>
      </c>
      <c r="G501" s="10">
        <f>VLOOKUP(A501,'[1]NTP Metadata'!$A$2:$U$2501,10,FALSE)</f>
        <v>50.072103829514496</v>
      </c>
      <c r="H501">
        <v>2</v>
      </c>
      <c r="I501" t="s">
        <v>3</v>
      </c>
      <c r="J501" t="s">
        <v>1553</v>
      </c>
      <c r="K501" t="s">
        <v>1552</v>
      </c>
      <c r="L501" t="s">
        <v>246</v>
      </c>
      <c r="M501" t="s">
        <v>22</v>
      </c>
      <c r="N501">
        <v>16</v>
      </c>
      <c r="O501">
        <v>0</v>
      </c>
      <c r="P501">
        <v>1.6875E-3</v>
      </c>
      <c r="Q501">
        <v>2.4E-2</v>
      </c>
      <c r="R501">
        <v>16</v>
      </c>
      <c r="S501">
        <v>0</v>
      </c>
      <c r="T501">
        <v>3.1250000000000001E-4</v>
      </c>
      <c r="U501">
        <v>2E-3</v>
      </c>
      <c r="V501" s="1" t="str">
        <f t="shared" si="46"/>
        <v>AFF-HTT-R1-P3-0H_C8_1_2020y08m26d_14h01m.tif</v>
      </c>
      <c r="W501" s="1" t="str">
        <f t="shared" si="47"/>
        <v>AFF-HTT-R2-P3-0H_C8_1_2020y09m07d_11h19m.tif</v>
      </c>
      <c r="X501" t="str">
        <f t="shared" si="48"/>
        <v>C:\Users\arpit.tandon\Desktop\Images AFFFs\RUN1 HTT\Plate 3 - 0hour\AFF-HTT-R1-P3-0H_C8_1_2020y08m26d_14h01m.tif</v>
      </c>
      <c r="Y501" t="str">
        <f t="shared" si="49"/>
        <v>C:\Users\arpit.tandon\Desktop\Images AFFFs\RUN2 HTT\Plate 3 - 0hour\AFF-HTT-R2-P3-0H_C8_1_2020y09m07d_11h19m.tif</v>
      </c>
    </row>
    <row r="502" spans="1:25" x14ac:dyDescent="0.45">
      <c r="A502" t="s">
        <v>803</v>
      </c>
      <c r="B502" s="2" t="str">
        <f t="shared" si="44"/>
        <v>run1</v>
      </c>
      <c r="C502" s="2" t="str">
        <f t="shared" si="45"/>
        <v>run2</v>
      </c>
      <c r="D502" t="s">
        <v>270</v>
      </c>
      <c r="E502" s="10">
        <v>15.84560247769446</v>
      </c>
      <c r="F502" s="1">
        <v>7.3542610219475533E-4</v>
      </c>
      <c r="G502" s="10">
        <f>VLOOKUP(A502,'[1]NTP Metadata'!$A$2:$U$2501,10,FALSE)</f>
        <v>15.84560247769446</v>
      </c>
      <c r="H502">
        <v>1</v>
      </c>
      <c r="I502" t="s">
        <v>3</v>
      </c>
      <c r="J502" t="s">
        <v>1553</v>
      </c>
      <c r="K502" t="s">
        <v>1552</v>
      </c>
      <c r="L502" t="s">
        <v>246</v>
      </c>
      <c r="M502" t="s">
        <v>23</v>
      </c>
      <c r="N502">
        <v>16</v>
      </c>
      <c r="O502">
        <v>0</v>
      </c>
      <c r="P502">
        <v>1.25E-4</v>
      </c>
      <c r="Q502">
        <v>2E-3</v>
      </c>
      <c r="R502">
        <v>16</v>
      </c>
      <c r="S502">
        <v>0</v>
      </c>
      <c r="T502">
        <v>1.25E-4</v>
      </c>
      <c r="U502">
        <v>1E-3</v>
      </c>
      <c r="V502" s="1" t="str">
        <f t="shared" si="46"/>
        <v>AFF-HTT-R1-P3-0H_C9_1_2020y08m26d_14h01m.tif</v>
      </c>
      <c r="W502" s="1" t="str">
        <f t="shared" si="47"/>
        <v>AFF-HTT-R2-P3-0H_C9_1_2020y09m07d_11h19m.tif</v>
      </c>
      <c r="X502" t="str">
        <f t="shared" si="48"/>
        <v>C:\Users\arpit.tandon\Desktop\Images AFFFs\RUN1 HTT\Plate 3 - 0hour\AFF-HTT-R1-P3-0H_C9_1_2020y08m26d_14h01m.tif</v>
      </c>
      <c r="Y502" t="str">
        <f t="shared" si="49"/>
        <v>C:\Users\arpit.tandon\Desktop\Images AFFFs\RUN2 HTT\Plate 3 - 0hour\AFF-HTT-R2-P3-0H_C9_1_2020y09m07d_11h19m.tif</v>
      </c>
    </row>
    <row r="503" spans="1:25" x14ac:dyDescent="0.45">
      <c r="A503" t="s">
        <v>804</v>
      </c>
      <c r="B503" s="2" t="str">
        <f t="shared" si="44"/>
        <v>run1</v>
      </c>
      <c r="C503" s="2" t="str">
        <f t="shared" si="45"/>
        <v>run2</v>
      </c>
      <c r="D503" t="s">
        <v>270</v>
      </c>
      <c r="E503" s="10">
        <v>15.84560247769446</v>
      </c>
      <c r="F503" s="1">
        <v>7.3542610219475533E-4</v>
      </c>
      <c r="G503" s="10">
        <f>VLOOKUP(A503,'[1]NTP Metadata'!$A$2:$U$2501,10,FALSE)</f>
        <v>15.84560247769446</v>
      </c>
      <c r="H503">
        <v>4</v>
      </c>
      <c r="I503" t="s">
        <v>3</v>
      </c>
      <c r="J503" t="s">
        <v>1553</v>
      </c>
      <c r="K503" t="s">
        <v>1552</v>
      </c>
      <c r="L503" t="s">
        <v>246</v>
      </c>
      <c r="M503" t="s">
        <v>24</v>
      </c>
      <c r="N503">
        <v>16</v>
      </c>
      <c r="O503">
        <v>0</v>
      </c>
      <c r="P503">
        <v>0</v>
      </c>
      <c r="Q503">
        <v>0</v>
      </c>
      <c r="R503">
        <v>16</v>
      </c>
      <c r="S503">
        <v>0</v>
      </c>
      <c r="T503">
        <v>6.8749999999999996E-4</v>
      </c>
      <c r="U503">
        <v>8.0000000000000002E-3</v>
      </c>
      <c r="V503" s="1" t="str">
        <f t="shared" si="46"/>
        <v>AFF-HTT-R1-P3-0H_D10_1_2020y08m26d_14h01m.tif</v>
      </c>
      <c r="W503" s="1" t="str">
        <f t="shared" si="47"/>
        <v>AFF-HTT-R2-P3-0H_D10_1_2020y09m07d_11h19m.tif</v>
      </c>
      <c r="X503" t="str">
        <f t="shared" si="48"/>
        <v>C:\Users\arpit.tandon\Desktop\Images AFFFs\RUN1 HTT\Plate 3 - 0hour\AFF-HTT-R1-P3-0H_D10_1_2020y08m26d_14h01m.tif</v>
      </c>
      <c r="Y503" t="str">
        <f t="shared" si="49"/>
        <v>C:\Users\arpit.tandon\Desktop\Images AFFFs\RUN2 HTT\Plate 3 - 0hour\AFF-HTT-R2-P3-0H_D10_1_2020y09m07d_11h19m.tif</v>
      </c>
    </row>
    <row r="504" spans="1:25" x14ac:dyDescent="0.45">
      <c r="A504" t="s">
        <v>805</v>
      </c>
      <c r="B504" s="2" t="str">
        <f t="shared" si="44"/>
        <v>run1</v>
      </c>
      <c r="C504" s="2" t="str">
        <f t="shared" si="45"/>
        <v>run2</v>
      </c>
      <c r="D504" t="s">
        <v>270</v>
      </c>
      <c r="E504" s="10">
        <v>5.0144311638273606</v>
      </c>
      <c r="F504" s="1">
        <v>2.3272977917555544E-4</v>
      </c>
      <c r="G504" s="10">
        <f>VLOOKUP(A504,'[1]NTP Metadata'!$A$2:$U$2501,10,FALSE)</f>
        <v>5.0144311638273606</v>
      </c>
      <c r="H504">
        <v>3</v>
      </c>
      <c r="I504" t="s">
        <v>3</v>
      </c>
      <c r="J504" t="s">
        <v>1553</v>
      </c>
      <c r="K504" t="s">
        <v>1552</v>
      </c>
      <c r="L504" t="s">
        <v>246</v>
      </c>
      <c r="M504" t="s">
        <v>25</v>
      </c>
      <c r="N504">
        <v>16</v>
      </c>
      <c r="O504">
        <v>0</v>
      </c>
      <c r="P504">
        <v>0</v>
      </c>
      <c r="Q504">
        <v>0</v>
      </c>
      <c r="R504">
        <v>16</v>
      </c>
      <c r="S504">
        <v>0</v>
      </c>
      <c r="T504">
        <v>3.7500000000000001E-4</v>
      </c>
      <c r="U504">
        <v>3.0000000000000001E-3</v>
      </c>
      <c r="V504" s="1" t="str">
        <f t="shared" si="46"/>
        <v>AFF-HTT-R1-P3-0H_D11_1_2020y08m26d_14h01m.tif</v>
      </c>
      <c r="W504" s="1" t="str">
        <f t="shared" si="47"/>
        <v>AFF-HTT-R2-P3-0H_D11_1_2020y09m07d_11h19m.tif</v>
      </c>
      <c r="X504" t="str">
        <f t="shared" si="48"/>
        <v>C:\Users\arpit.tandon\Desktop\Images AFFFs\RUN1 HTT\Plate 3 - 0hour\AFF-HTT-R1-P3-0H_D11_1_2020y08m26d_14h01m.tif</v>
      </c>
      <c r="Y504" t="str">
        <f t="shared" si="49"/>
        <v>C:\Users\arpit.tandon\Desktop\Images AFFFs\RUN2 HTT\Plate 3 - 0hour\AFF-HTT-R2-P3-0H_D11_1_2020y09m07d_11h19m.tif</v>
      </c>
    </row>
    <row r="505" spans="1:25" x14ac:dyDescent="0.45">
      <c r="A505" t="s">
        <v>806</v>
      </c>
      <c r="B505" s="2" t="str">
        <f t="shared" si="44"/>
        <v>run1</v>
      </c>
      <c r="C505" s="2" t="str">
        <f t="shared" si="45"/>
        <v>run2</v>
      </c>
      <c r="D505" t="s">
        <v>270</v>
      </c>
      <c r="E505" s="10">
        <v>5.0144311638273606</v>
      </c>
      <c r="F505" s="1">
        <v>2.3272977917555544E-4</v>
      </c>
      <c r="G505" s="10">
        <f>VLOOKUP(A505,'[1]NTP Metadata'!$A$2:$U$2501,10,FALSE)</f>
        <v>5.0144311638273606</v>
      </c>
      <c r="H505">
        <v>4</v>
      </c>
      <c r="I505" t="s">
        <v>3</v>
      </c>
      <c r="J505" t="s">
        <v>1553</v>
      </c>
      <c r="K505" t="s">
        <v>1552</v>
      </c>
      <c r="L505" t="s">
        <v>246</v>
      </c>
      <c r="M505" t="s">
        <v>26</v>
      </c>
      <c r="N505">
        <v>16</v>
      </c>
      <c r="O505">
        <v>0</v>
      </c>
      <c r="P505">
        <v>0</v>
      </c>
      <c r="Q505">
        <v>0</v>
      </c>
      <c r="R505">
        <v>16</v>
      </c>
      <c r="S505">
        <v>0</v>
      </c>
      <c r="T505">
        <v>5.6249999999999996E-4</v>
      </c>
      <c r="U505">
        <v>5.0000000000000001E-3</v>
      </c>
      <c r="V505" s="1" t="str">
        <f t="shared" si="46"/>
        <v>AFF-HTT-R1-P3-0H_D12_1_2020y08m26d_14h01m.tif</v>
      </c>
      <c r="W505" s="1" t="str">
        <f t="shared" si="47"/>
        <v>AFF-HTT-R2-P3-0H_D12_1_2020y09m07d_11h19m.tif</v>
      </c>
      <c r="X505" t="str">
        <f t="shared" si="48"/>
        <v>C:\Users\arpit.tandon\Desktop\Images AFFFs\RUN1 HTT\Plate 3 - 0hour\AFF-HTT-R1-P3-0H_D12_1_2020y08m26d_14h01m.tif</v>
      </c>
      <c r="Y505" t="str">
        <f t="shared" si="49"/>
        <v>C:\Users\arpit.tandon\Desktop\Images AFFFs\RUN2 HTT\Plate 3 - 0hour\AFF-HTT-R2-P3-0H_D12_1_2020y09m07d_11h19m.tif</v>
      </c>
    </row>
    <row r="506" spans="1:25" x14ac:dyDescent="0.45">
      <c r="A506" t="s">
        <v>807</v>
      </c>
      <c r="B506" s="2" t="str">
        <f t="shared" si="44"/>
        <v>run1</v>
      </c>
      <c r="C506" s="2" t="str">
        <f t="shared" si="45"/>
        <v>run2</v>
      </c>
      <c r="D506" t="s">
        <v>267</v>
      </c>
      <c r="E506" s="10">
        <v>0</v>
      </c>
      <c r="F506" s="10">
        <v>0</v>
      </c>
      <c r="G506" s="10">
        <f>VLOOKUP(A506,'[1]NTP Metadata'!$A$2:$U$2501,10,FALSE)</f>
        <v>0</v>
      </c>
      <c r="H506">
        <v>3</v>
      </c>
      <c r="I506" t="s">
        <v>3</v>
      </c>
      <c r="J506" t="s">
        <v>1553</v>
      </c>
      <c r="K506" t="s">
        <v>1552</v>
      </c>
      <c r="L506" t="s">
        <v>246</v>
      </c>
      <c r="M506" t="s">
        <v>27</v>
      </c>
      <c r="N506">
        <v>16</v>
      </c>
      <c r="O506">
        <v>0</v>
      </c>
      <c r="P506">
        <v>0</v>
      </c>
      <c r="Q506">
        <v>0</v>
      </c>
      <c r="R506">
        <v>16</v>
      </c>
      <c r="S506">
        <v>0</v>
      </c>
      <c r="T506">
        <v>1.25E-4</v>
      </c>
      <c r="U506">
        <v>1E-3</v>
      </c>
      <c r="V506" s="1" t="str">
        <f t="shared" si="46"/>
        <v>AFF-HTT-R1-P3-0H_D13_1_2020y08m26d_14h01m.tif</v>
      </c>
      <c r="W506" s="1" t="str">
        <f t="shared" si="47"/>
        <v>AFF-HTT-R2-P3-0H_D13_1_2020y09m07d_11h19m.tif</v>
      </c>
      <c r="X506" t="str">
        <f t="shared" si="48"/>
        <v>C:\Users\arpit.tandon\Desktop\Images AFFFs\RUN1 HTT\Plate 3 - 0hour\AFF-HTT-R1-P3-0H_D13_1_2020y08m26d_14h01m.tif</v>
      </c>
      <c r="Y506" t="str">
        <f t="shared" si="49"/>
        <v>C:\Users\arpit.tandon\Desktop\Images AFFFs\RUN2 HTT\Plate 3 - 0hour\AFF-HTT-R2-P3-0H_D13_1_2020y09m07d_11h19m.tif</v>
      </c>
    </row>
    <row r="507" spans="1:25" x14ac:dyDescent="0.45">
      <c r="A507" t="s">
        <v>808</v>
      </c>
      <c r="B507" s="2" t="str">
        <f t="shared" si="44"/>
        <v>run1</v>
      </c>
      <c r="C507" s="2" t="str">
        <f t="shared" si="45"/>
        <v>run2</v>
      </c>
      <c r="D507" t="s">
        <v>267</v>
      </c>
      <c r="E507" s="10">
        <v>0</v>
      </c>
      <c r="F507" s="10">
        <v>0</v>
      </c>
      <c r="G507" s="10">
        <f>VLOOKUP(A507,'[1]NTP Metadata'!$A$2:$U$2501,10,FALSE)</f>
        <v>0</v>
      </c>
      <c r="H507">
        <v>4</v>
      </c>
      <c r="I507" t="s">
        <v>3</v>
      </c>
      <c r="J507" t="s">
        <v>1553</v>
      </c>
      <c r="K507" t="s">
        <v>1552</v>
      </c>
      <c r="L507" t="s">
        <v>246</v>
      </c>
      <c r="M507" t="s">
        <v>28</v>
      </c>
      <c r="N507">
        <v>16</v>
      </c>
      <c r="O507">
        <v>0</v>
      </c>
      <c r="P507">
        <v>0</v>
      </c>
      <c r="Q507">
        <v>0</v>
      </c>
      <c r="R507">
        <v>16</v>
      </c>
      <c r="S507">
        <v>0</v>
      </c>
      <c r="T507">
        <v>1.875E-4</v>
      </c>
      <c r="U507">
        <v>2E-3</v>
      </c>
      <c r="V507" s="1" t="str">
        <f t="shared" si="46"/>
        <v>AFF-HTT-R1-P3-0H_D14_1_2020y08m26d_14h01m.tif</v>
      </c>
      <c r="W507" s="1" t="str">
        <f t="shared" si="47"/>
        <v>AFF-HTT-R2-P3-0H_D14_1_2020y09m07d_11h19m.tif</v>
      </c>
      <c r="X507" t="str">
        <f t="shared" si="48"/>
        <v>C:\Users\arpit.tandon\Desktop\Images AFFFs\RUN1 HTT\Plate 3 - 0hour\AFF-HTT-R1-P3-0H_D14_1_2020y08m26d_14h01m.tif</v>
      </c>
      <c r="Y507" t="str">
        <f t="shared" si="49"/>
        <v>C:\Users\arpit.tandon\Desktop\Images AFFFs\RUN2 HTT\Plate 3 - 0hour\AFF-HTT-R2-P3-0H_D14_1_2020y09m07d_11h19m.tif</v>
      </c>
    </row>
    <row r="508" spans="1:25" x14ac:dyDescent="0.45">
      <c r="A508" t="s">
        <v>809</v>
      </c>
      <c r="B508" s="2" t="str">
        <f t="shared" si="44"/>
        <v>run1</v>
      </c>
      <c r="C508" s="2" t="str">
        <f t="shared" si="45"/>
        <v>run2</v>
      </c>
      <c r="D508" t="s">
        <v>270</v>
      </c>
      <c r="E508" s="10">
        <v>1.5868453050086584</v>
      </c>
      <c r="F508" s="1">
        <v>7.3648664296061854E-5</v>
      </c>
      <c r="G508" s="10">
        <f>VLOOKUP(A508,'[1]NTP Metadata'!$A$2:$U$2501,10,FALSE)</f>
        <v>1.5868453050086584</v>
      </c>
      <c r="H508">
        <v>3</v>
      </c>
      <c r="I508" t="s">
        <v>3</v>
      </c>
      <c r="J508" t="s">
        <v>1553</v>
      </c>
      <c r="K508" t="s">
        <v>1552</v>
      </c>
      <c r="L508" t="s">
        <v>246</v>
      </c>
      <c r="M508" t="s">
        <v>29</v>
      </c>
      <c r="N508">
        <v>16</v>
      </c>
      <c r="O508">
        <v>0</v>
      </c>
      <c r="P508">
        <v>0</v>
      </c>
      <c r="Q508">
        <v>0</v>
      </c>
      <c r="R508">
        <v>16</v>
      </c>
      <c r="S508">
        <v>0</v>
      </c>
      <c r="T508">
        <v>5.0000000000000001E-4</v>
      </c>
      <c r="U508">
        <v>4.0000000000000001E-3</v>
      </c>
      <c r="V508" s="1" t="str">
        <f t="shared" si="46"/>
        <v>AFF-HTT-R1-P3-0H_D15_1_2020y08m26d_14h01m.tif</v>
      </c>
      <c r="W508" s="1" t="str">
        <f t="shared" si="47"/>
        <v>AFF-HTT-R2-P3-0H_D15_1_2020y09m07d_11h19m.tif</v>
      </c>
      <c r="X508" t="str">
        <f t="shared" si="48"/>
        <v>C:\Users\arpit.tandon\Desktop\Images AFFFs\RUN1 HTT\Plate 3 - 0hour\AFF-HTT-R1-P3-0H_D15_1_2020y08m26d_14h01m.tif</v>
      </c>
      <c r="Y508" t="str">
        <f t="shared" si="49"/>
        <v>C:\Users\arpit.tandon\Desktop\Images AFFFs\RUN2 HTT\Plate 3 - 0hour\AFF-HTT-R2-P3-0H_D15_1_2020y09m07d_11h19m.tif</v>
      </c>
    </row>
    <row r="509" spans="1:25" x14ac:dyDescent="0.45">
      <c r="A509" t="s">
        <v>810</v>
      </c>
      <c r="B509" s="2" t="str">
        <f t="shared" si="44"/>
        <v>run1</v>
      </c>
      <c r="C509" s="2" t="str">
        <f t="shared" si="45"/>
        <v>run2</v>
      </c>
      <c r="D509" t="s">
        <v>270</v>
      </c>
      <c r="E509" s="10">
        <v>1.5868453050086584</v>
      </c>
      <c r="F509" s="1">
        <v>7.3648664296061854E-5</v>
      </c>
      <c r="G509" s="10">
        <f>VLOOKUP(A509,'[1]NTP Metadata'!$A$2:$U$2501,10,FALSE)</f>
        <v>1.5868453050086584</v>
      </c>
      <c r="H509">
        <v>4</v>
      </c>
      <c r="I509" t="s">
        <v>3</v>
      </c>
      <c r="J509" t="s">
        <v>1553</v>
      </c>
      <c r="K509" t="s">
        <v>1552</v>
      </c>
      <c r="L509" t="s">
        <v>246</v>
      </c>
      <c r="M509" t="s">
        <v>30</v>
      </c>
      <c r="N509">
        <v>16</v>
      </c>
      <c r="O509">
        <v>0</v>
      </c>
      <c r="P509">
        <v>0</v>
      </c>
      <c r="Q509">
        <v>0</v>
      </c>
      <c r="R509">
        <v>16</v>
      </c>
      <c r="S509">
        <v>0</v>
      </c>
      <c r="T509">
        <v>0</v>
      </c>
      <c r="U509">
        <v>0</v>
      </c>
      <c r="V509" s="1" t="str">
        <f t="shared" si="46"/>
        <v>AFF-HTT-R1-P3-0H_D16_1_2020y08m26d_14h01m.tif</v>
      </c>
      <c r="W509" s="1" t="str">
        <f t="shared" si="47"/>
        <v>AFF-HTT-R2-P3-0H_D16_1_2020y09m07d_11h19m.tif</v>
      </c>
      <c r="X509" t="str">
        <f t="shared" si="48"/>
        <v>C:\Users\arpit.tandon\Desktop\Images AFFFs\RUN1 HTT\Plate 3 - 0hour\AFF-HTT-R1-P3-0H_D16_1_2020y08m26d_14h01m.tif</v>
      </c>
      <c r="Y509" t="str">
        <f t="shared" si="49"/>
        <v>C:\Users\arpit.tandon\Desktop\Images AFFFs\RUN2 HTT\Plate 3 - 0hour\AFF-HTT-R2-P3-0H_D16_1_2020y09m07d_11h19m.tif</v>
      </c>
    </row>
    <row r="510" spans="1:25" x14ac:dyDescent="0.45">
      <c r="A510" t="s">
        <v>811</v>
      </c>
      <c r="B510" s="2" t="str">
        <f t="shared" si="44"/>
        <v>run1</v>
      </c>
      <c r="C510" s="2" t="str">
        <f t="shared" si="45"/>
        <v>run2</v>
      </c>
      <c r="D510" t="s">
        <v>270</v>
      </c>
      <c r="E510" s="10">
        <v>0.50216623576223363</v>
      </c>
      <c r="F510" s="1">
        <v>2.330653933419679E-5</v>
      </c>
      <c r="G510" s="10">
        <f>VLOOKUP(A510,'[1]NTP Metadata'!$A$2:$U$2501,10,FALSE)</f>
        <v>0.50216623576223363</v>
      </c>
      <c r="H510">
        <v>3</v>
      </c>
      <c r="I510" t="s">
        <v>3</v>
      </c>
      <c r="J510" t="s">
        <v>1553</v>
      </c>
      <c r="K510" t="s">
        <v>1552</v>
      </c>
      <c r="L510" t="s">
        <v>246</v>
      </c>
      <c r="M510" t="s">
        <v>31</v>
      </c>
      <c r="N510">
        <v>16</v>
      </c>
      <c r="O510">
        <v>0</v>
      </c>
      <c r="P510">
        <v>0</v>
      </c>
      <c r="Q510">
        <v>0</v>
      </c>
      <c r="R510">
        <v>16</v>
      </c>
      <c r="S510">
        <v>0</v>
      </c>
      <c r="T510">
        <v>6.2500000000000001E-5</v>
      </c>
      <c r="U510">
        <v>1E-3</v>
      </c>
      <c r="V510" s="1" t="str">
        <f t="shared" si="46"/>
        <v>AFF-HTT-R1-P3-0H_D17_1_2020y08m26d_14h01m.tif</v>
      </c>
      <c r="W510" s="1" t="str">
        <f t="shared" si="47"/>
        <v>AFF-HTT-R2-P3-0H_D17_1_2020y09m07d_11h19m.tif</v>
      </c>
      <c r="X510" t="str">
        <f t="shared" si="48"/>
        <v>C:\Users\arpit.tandon\Desktop\Images AFFFs\RUN1 HTT\Plate 3 - 0hour\AFF-HTT-R1-P3-0H_D17_1_2020y08m26d_14h01m.tif</v>
      </c>
      <c r="Y510" t="str">
        <f t="shared" si="49"/>
        <v>C:\Users\arpit.tandon\Desktop\Images AFFFs\RUN2 HTT\Plate 3 - 0hour\AFF-HTT-R2-P3-0H_D17_1_2020y09m07d_11h19m.tif</v>
      </c>
    </row>
    <row r="511" spans="1:25" x14ac:dyDescent="0.45">
      <c r="A511" t="s">
        <v>812</v>
      </c>
      <c r="B511" s="2" t="str">
        <f t="shared" si="44"/>
        <v>run1</v>
      </c>
      <c r="C511" s="2" t="str">
        <f t="shared" si="45"/>
        <v>run2</v>
      </c>
      <c r="D511" t="s">
        <v>270</v>
      </c>
      <c r="E511" s="10">
        <v>0.50216623576223363</v>
      </c>
      <c r="F511" s="1">
        <v>2.330653933419679E-5</v>
      </c>
      <c r="G511" s="10">
        <f>VLOOKUP(A511,'[1]NTP Metadata'!$A$2:$U$2501,10,FALSE)</f>
        <v>0.50216623576223363</v>
      </c>
      <c r="H511">
        <v>4</v>
      </c>
      <c r="I511" t="s">
        <v>3</v>
      </c>
      <c r="J511" t="s">
        <v>1553</v>
      </c>
      <c r="K511" t="s">
        <v>1552</v>
      </c>
      <c r="L511" t="s">
        <v>246</v>
      </c>
      <c r="M511" t="s">
        <v>32</v>
      </c>
      <c r="N511">
        <v>16</v>
      </c>
      <c r="O511">
        <v>0</v>
      </c>
      <c r="P511">
        <v>0</v>
      </c>
      <c r="Q511">
        <v>0</v>
      </c>
      <c r="R511">
        <v>16</v>
      </c>
      <c r="S511">
        <v>0</v>
      </c>
      <c r="T511">
        <v>2.5000000000000001E-4</v>
      </c>
      <c r="U511">
        <v>3.0000000000000001E-3</v>
      </c>
      <c r="V511" s="1" t="str">
        <f t="shared" si="46"/>
        <v>AFF-HTT-R1-P3-0H_D18_1_2020y08m26d_14h01m.tif</v>
      </c>
      <c r="W511" s="1" t="str">
        <f t="shared" si="47"/>
        <v>AFF-HTT-R2-P3-0H_D18_1_2020y09m07d_11h19m.tif</v>
      </c>
      <c r="X511" t="str">
        <f t="shared" si="48"/>
        <v>C:\Users\arpit.tandon\Desktop\Images AFFFs\RUN1 HTT\Plate 3 - 0hour\AFF-HTT-R1-P3-0H_D18_1_2020y08m26d_14h01m.tif</v>
      </c>
      <c r="Y511" t="str">
        <f t="shared" si="49"/>
        <v>C:\Users\arpit.tandon\Desktop\Images AFFFs\RUN2 HTT\Plate 3 - 0hour\AFF-HTT-R2-P3-0H_D18_1_2020y09m07d_11h19m.tif</v>
      </c>
    </row>
    <row r="512" spans="1:25" x14ac:dyDescent="0.45">
      <c r="A512" t="s">
        <v>813</v>
      </c>
      <c r="B512" s="2" t="str">
        <f t="shared" si="44"/>
        <v>run1</v>
      </c>
      <c r="C512" s="2" t="str">
        <f t="shared" si="45"/>
        <v>run2</v>
      </c>
      <c r="D512" t="s">
        <v>270</v>
      </c>
      <c r="E512" s="10">
        <v>0.15891336574754228</v>
      </c>
      <c r="F512" s="1">
        <v>7.3754871310749336E-6</v>
      </c>
      <c r="G512" s="10">
        <f>VLOOKUP(A512,'[1]NTP Metadata'!$A$2:$U$2501,10,FALSE)</f>
        <v>0.15891336574754228</v>
      </c>
      <c r="H512">
        <v>3</v>
      </c>
      <c r="I512" t="s">
        <v>3</v>
      </c>
      <c r="J512" t="s">
        <v>1553</v>
      </c>
      <c r="K512" t="s">
        <v>1552</v>
      </c>
      <c r="L512" t="s">
        <v>246</v>
      </c>
      <c r="M512" t="s">
        <v>33</v>
      </c>
      <c r="N512">
        <v>16</v>
      </c>
      <c r="O512">
        <v>0</v>
      </c>
      <c r="P512">
        <v>6.2500000000000001E-5</v>
      </c>
      <c r="Q512">
        <v>1E-3</v>
      </c>
      <c r="R512">
        <v>16</v>
      </c>
      <c r="S512">
        <v>0</v>
      </c>
      <c r="T512">
        <v>6.2500000000000001E-5</v>
      </c>
      <c r="U512">
        <v>1E-3</v>
      </c>
      <c r="V512" s="1" t="str">
        <f t="shared" si="46"/>
        <v>AFF-HTT-R1-P3-0H_D19_1_2020y08m26d_14h01m.tif</v>
      </c>
      <c r="W512" s="1" t="str">
        <f t="shared" si="47"/>
        <v>AFF-HTT-R2-P3-0H_D19_1_2020y09m07d_11h19m.tif</v>
      </c>
      <c r="X512" t="str">
        <f t="shared" si="48"/>
        <v>C:\Users\arpit.tandon\Desktop\Images AFFFs\RUN1 HTT\Plate 3 - 0hour\AFF-HTT-R1-P3-0H_D19_1_2020y08m26d_14h01m.tif</v>
      </c>
      <c r="Y512" t="str">
        <f t="shared" si="49"/>
        <v>C:\Users\arpit.tandon\Desktop\Images AFFFs\RUN2 HTT\Plate 3 - 0hour\AFF-HTT-R2-P3-0H_D19_1_2020y09m07d_11h19m.tif</v>
      </c>
    </row>
    <row r="513" spans="1:25" x14ac:dyDescent="0.45">
      <c r="A513" t="s">
        <v>814</v>
      </c>
      <c r="B513" s="2" t="str">
        <f t="shared" si="44"/>
        <v>run1</v>
      </c>
      <c r="C513" s="2" t="str">
        <f t="shared" si="45"/>
        <v>run2</v>
      </c>
      <c r="D513" t="s">
        <v>270</v>
      </c>
      <c r="E513" s="10">
        <v>0.15891336574754228</v>
      </c>
      <c r="F513" s="1">
        <v>7.3754871310749336E-6</v>
      </c>
      <c r="G513" s="10">
        <f>VLOOKUP(A513,'[1]NTP Metadata'!$A$2:$U$2501,10,FALSE)</f>
        <v>0.15891336574754228</v>
      </c>
      <c r="H513">
        <v>4</v>
      </c>
      <c r="I513" t="s">
        <v>3</v>
      </c>
      <c r="J513" t="s">
        <v>1553</v>
      </c>
      <c r="K513" t="s">
        <v>1552</v>
      </c>
      <c r="L513" t="s">
        <v>246</v>
      </c>
      <c r="M513" t="s">
        <v>34</v>
      </c>
      <c r="N513">
        <v>16</v>
      </c>
      <c r="O513">
        <v>0</v>
      </c>
      <c r="P513">
        <v>0</v>
      </c>
      <c r="Q513">
        <v>0</v>
      </c>
      <c r="R513">
        <v>16</v>
      </c>
      <c r="S513">
        <v>0</v>
      </c>
      <c r="T513">
        <v>0</v>
      </c>
      <c r="U513">
        <v>0</v>
      </c>
      <c r="V513" s="1" t="str">
        <f t="shared" si="46"/>
        <v>AFF-HTT-R1-P3-0H_D20_1_2020y08m26d_14h01m.tif</v>
      </c>
      <c r="W513" s="1" t="str">
        <f t="shared" si="47"/>
        <v>AFF-HTT-R2-P3-0H_D20_1_2020y09m07d_11h19m.tif</v>
      </c>
      <c r="X513" t="str">
        <f t="shared" si="48"/>
        <v>C:\Users\arpit.tandon\Desktop\Images AFFFs\RUN1 HTT\Plate 3 - 0hour\AFF-HTT-R1-P3-0H_D20_1_2020y08m26d_14h01m.tif</v>
      </c>
      <c r="Y513" t="str">
        <f t="shared" si="49"/>
        <v>C:\Users\arpit.tandon\Desktop\Images AFFFs\RUN2 HTT\Plate 3 - 0hour\AFF-HTT-R2-P3-0H_D20_1_2020y09m07d_11h19m.tif</v>
      </c>
    </row>
    <row r="514" spans="1:25" x14ac:dyDescent="0.45">
      <c r="A514" t="s">
        <v>815</v>
      </c>
      <c r="B514" s="2" t="str">
        <f t="shared" si="44"/>
        <v>run1</v>
      </c>
      <c r="C514" s="2" t="str">
        <f t="shared" si="45"/>
        <v>run2</v>
      </c>
      <c r="D514" t="s">
        <v>270</v>
      </c>
      <c r="E514" s="10">
        <v>5.0289039793526037E-2</v>
      </c>
      <c r="F514" s="1">
        <v>2.3340149148971304E-6</v>
      </c>
      <c r="G514" s="10">
        <f>VLOOKUP(A514,'[1]NTP Metadata'!$A$2:$U$2501,10,FALSE)</f>
        <v>5.0289039793526037E-2</v>
      </c>
      <c r="H514">
        <v>3</v>
      </c>
      <c r="I514" t="s">
        <v>3</v>
      </c>
      <c r="J514" t="s">
        <v>1553</v>
      </c>
      <c r="K514" t="s">
        <v>1552</v>
      </c>
      <c r="L514" t="s">
        <v>246</v>
      </c>
      <c r="M514" t="s">
        <v>35</v>
      </c>
      <c r="N514">
        <v>16</v>
      </c>
      <c r="O514">
        <v>0</v>
      </c>
      <c r="P514">
        <v>0</v>
      </c>
      <c r="Q514">
        <v>0</v>
      </c>
      <c r="R514">
        <v>16</v>
      </c>
      <c r="S514">
        <v>0</v>
      </c>
      <c r="T514">
        <v>2.5000000000000001E-4</v>
      </c>
      <c r="U514">
        <v>1E-3</v>
      </c>
      <c r="V514" s="1" t="str">
        <f t="shared" si="46"/>
        <v>AFF-HTT-R1-P3-0H_D21_1_2020y08m26d_14h01m.tif</v>
      </c>
      <c r="W514" s="1" t="str">
        <f t="shared" si="47"/>
        <v>AFF-HTT-R2-P3-0H_D21_1_2020y09m07d_11h19m.tif</v>
      </c>
      <c r="X514" t="str">
        <f t="shared" si="48"/>
        <v>C:\Users\arpit.tandon\Desktop\Images AFFFs\RUN1 HTT\Plate 3 - 0hour\AFF-HTT-R1-P3-0H_D21_1_2020y08m26d_14h01m.tif</v>
      </c>
      <c r="Y514" t="str">
        <f t="shared" si="49"/>
        <v>C:\Users\arpit.tandon\Desktop\Images AFFFs\RUN2 HTT\Plate 3 - 0hour\AFF-HTT-R2-P3-0H_D21_1_2020y09m07d_11h19m.tif</v>
      </c>
    </row>
    <row r="515" spans="1:25" x14ac:dyDescent="0.45">
      <c r="A515" t="s">
        <v>816</v>
      </c>
      <c r="B515" s="2" t="str">
        <f t="shared" ref="B515:B578" si="50">HYPERLINK(X515,"run1")</f>
        <v>run1</v>
      </c>
      <c r="C515" s="2" t="str">
        <f t="shared" ref="C515:C578" si="51">HYPERLINK(Y515,"run2")</f>
        <v>run2</v>
      </c>
      <c r="D515" t="s">
        <v>270</v>
      </c>
      <c r="E515" s="10">
        <v>5.0289039793526037E-2</v>
      </c>
      <c r="F515" s="1">
        <v>2.3340149148971304E-6</v>
      </c>
      <c r="G515" s="10">
        <f>VLOOKUP(A515,'[1]NTP Metadata'!$A$2:$U$2501,10,FALSE)</f>
        <v>5.0289039793526037E-2</v>
      </c>
      <c r="H515">
        <v>4</v>
      </c>
      <c r="I515" t="s">
        <v>3</v>
      </c>
      <c r="J515" t="s">
        <v>1553</v>
      </c>
      <c r="K515" t="s">
        <v>1552</v>
      </c>
      <c r="L515" t="s">
        <v>246</v>
      </c>
      <c r="M515" t="s">
        <v>36</v>
      </c>
      <c r="N515">
        <v>16</v>
      </c>
      <c r="O515">
        <v>0</v>
      </c>
      <c r="P515">
        <v>0</v>
      </c>
      <c r="Q515">
        <v>0</v>
      </c>
      <c r="R515">
        <v>16</v>
      </c>
      <c r="S515">
        <v>0</v>
      </c>
      <c r="T515">
        <v>1.875E-4</v>
      </c>
      <c r="U515">
        <v>2E-3</v>
      </c>
      <c r="V515" s="1" t="str">
        <f t="shared" ref="V515:V578" si="52">_xlfn.CONCAT("AFF-HTT-R1-",  L515, "-0H_",  M515, "_1_", J515,".tif")</f>
        <v>AFF-HTT-R1-P3-0H_D22_1_2020y08m26d_14h01m.tif</v>
      </c>
      <c r="W515" s="1" t="str">
        <f t="shared" ref="W515:W578" si="53">_xlfn.CONCAT("AFF-HTT-R2-",  L515, "-0H_",  M515, "_1_", K515,".tif")</f>
        <v>AFF-HTT-R2-P3-0H_D22_1_2020y09m07d_11h19m.tif</v>
      </c>
      <c r="X515" t="str">
        <f t="shared" si="48"/>
        <v>C:\Users\arpit.tandon\Desktop\Images AFFFs\RUN1 HTT\Plate 3 - 0hour\AFF-HTT-R1-P3-0H_D22_1_2020y08m26d_14h01m.tif</v>
      </c>
      <c r="Y515" t="str">
        <f t="shared" si="49"/>
        <v>C:\Users\arpit.tandon\Desktop\Images AFFFs\RUN2 HTT\Plate 3 - 0hour\AFF-HTT-R2-P3-0H_D22_1_2020y09m07d_11h19m.tif</v>
      </c>
    </row>
    <row r="516" spans="1:25" x14ac:dyDescent="0.45">
      <c r="A516" t="s">
        <v>817</v>
      </c>
      <c r="B516" s="2" t="str">
        <f t="shared" si="50"/>
        <v>run1</v>
      </c>
      <c r="C516" s="2" t="str">
        <f t="shared" si="51"/>
        <v>run2</v>
      </c>
      <c r="D516" t="s">
        <v>270</v>
      </c>
      <c r="E516" s="10">
        <v>500</v>
      </c>
      <c r="F516" s="1">
        <v>2.3206000000000001E-2</v>
      </c>
      <c r="G516" s="10">
        <f>VLOOKUP(A516,'[1]NTP Metadata'!$A$2:$U$2501,10,FALSE)</f>
        <v>500</v>
      </c>
      <c r="H516">
        <v>3</v>
      </c>
      <c r="I516" t="s">
        <v>3</v>
      </c>
      <c r="J516" t="s">
        <v>1553</v>
      </c>
      <c r="K516" t="s">
        <v>1552</v>
      </c>
      <c r="L516" t="s">
        <v>246</v>
      </c>
      <c r="M516" t="s">
        <v>37</v>
      </c>
      <c r="N516">
        <v>16</v>
      </c>
      <c r="O516">
        <v>0</v>
      </c>
      <c r="P516">
        <v>0</v>
      </c>
      <c r="Q516">
        <v>0</v>
      </c>
      <c r="R516">
        <v>16</v>
      </c>
      <c r="S516">
        <v>0</v>
      </c>
      <c r="T516">
        <v>3.1250000000000001E-4</v>
      </c>
      <c r="U516">
        <v>2E-3</v>
      </c>
      <c r="V516" s="1" t="str">
        <f t="shared" si="52"/>
        <v>AFF-HTT-R1-P3-0H_D3_1_2020y08m26d_14h01m.tif</v>
      </c>
      <c r="W516" s="1" t="str">
        <f t="shared" si="53"/>
        <v>AFF-HTT-R2-P3-0H_D3_1_2020y09m07d_11h19m.tif</v>
      </c>
      <c r="X516" t="str">
        <f t="shared" si="48"/>
        <v>C:\Users\arpit.tandon\Desktop\Images AFFFs\RUN1 HTT\Plate 3 - 0hour\AFF-HTT-R1-P3-0H_D3_1_2020y08m26d_14h01m.tif</v>
      </c>
      <c r="Y516" t="str">
        <f t="shared" si="49"/>
        <v>C:\Users\arpit.tandon\Desktop\Images AFFFs\RUN2 HTT\Plate 3 - 0hour\AFF-HTT-R2-P3-0H_D3_1_2020y09m07d_11h19m.tif</v>
      </c>
    </row>
    <row r="517" spans="1:25" x14ac:dyDescent="0.45">
      <c r="A517" t="s">
        <v>818</v>
      </c>
      <c r="B517" s="2" t="str">
        <f t="shared" si="50"/>
        <v>run1</v>
      </c>
      <c r="C517" s="2" t="str">
        <f t="shared" si="51"/>
        <v>run2</v>
      </c>
      <c r="D517" t="s">
        <v>270</v>
      </c>
      <c r="E517" s="10">
        <v>500</v>
      </c>
      <c r="F517" s="1">
        <v>2.3206000000000001E-2</v>
      </c>
      <c r="G517" s="10">
        <f>VLOOKUP(A517,'[1]NTP Metadata'!$A$2:$U$2501,10,FALSE)</f>
        <v>500</v>
      </c>
      <c r="H517">
        <v>4</v>
      </c>
      <c r="I517" t="s">
        <v>3</v>
      </c>
      <c r="J517" t="s">
        <v>1553</v>
      </c>
      <c r="K517" t="s">
        <v>1552</v>
      </c>
      <c r="L517" t="s">
        <v>246</v>
      </c>
      <c r="M517" t="s">
        <v>38</v>
      </c>
      <c r="N517">
        <v>16</v>
      </c>
      <c r="O517">
        <v>0</v>
      </c>
      <c r="P517">
        <v>0</v>
      </c>
      <c r="Q517">
        <v>0</v>
      </c>
      <c r="R517">
        <v>16</v>
      </c>
      <c r="S517">
        <v>0</v>
      </c>
      <c r="T517">
        <v>4.3750000000000001E-4</v>
      </c>
      <c r="U517">
        <v>3.0000000000000001E-3</v>
      </c>
      <c r="V517" s="1" t="str">
        <f t="shared" si="52"/>
        <v>AFF-HTT-R1-P3-0H_D4_1_2020y08m26d_14h01m.tif</v>
      </c>
      <c r="W517" s="1" t="str">
        <f t="shared" si="53"/>
        <v>AFF-HTT-R2-P3-0H_D4_1_2020y09m07d_11h19m.tif</v>
      </c>
      <c r="X517" t="str">
        <f t="shared" si="48"/>
        <v>C:\Users\arpit.tandon\Desktop\Images AFFFs\RUN1 HTT\Plate 3 - 0hour\AFF-HTT-R1-P3-0H_D4_1_2020y08m26d_14h01m.tif</v>
      </c>
      <c r="Y517" t="str">
        <f t="shared" si="49"/>
        <v>C:\Users\arpit.tandon\Desktop\Images AFFFs\RUN2 HTT\Plate 3 - 0hour\AFF-HTT-R2-P3-0H_D4_1_2020y09m07d_11h19m.tif</v>
      </c>
    </row>
    <row r="518" spans="1:25" x14ac:dyDescent="0.45">
      <c r="A518" t="s">
        <v>819</v>
      </c>
      <c r="B518" s="2" t="str">
        <f t="shared" si="50"/>
        <v>run1</v>
      </c>
      <c r="C518" s="2" t="str">
        <f t="shared" si="51"/>
        <v>run2</v>
      </c>
      <c r="D518" t="s">
        <v>270</v>
      </c>
      <c r="E518" s="10">
        <v>158.22784810126581</v>
      </c>
      <c r="F518" s="1">
        <v>7.3436708860759497E-3</v>
      </c>
      <c r="G518" s="10">
        <f>VLOOKUP(A518,'[1]NTP Metadata'!$A$2:$U$2501,10,FALSE)</f>
        <v>158.22784810126581</v>
      </c>
      <c r="H518">
        <v>3</v>
      </c>
      <c r="I518" t="s">
        <v>3</v>
      </c>
      <c r="J518" t="s">
        <v>1553</v>
      </c>
      <c r="K518" t="s">
        <v>1552</v>
      </c>
      <c r="L518" t="s">
        <v>246</v>
      </c>
      <c r="M518" t="s">
        <v>39</v>
      </c>
      <c r="N518">
        <v>16</v>
      </c>
      <c r="O518">
        <v>0</v>
      </c>
      <c r="P518">
        <v>0</v>
      </c>
      <c r="Q518">
        <v>0</v>
      </c>
      <c r="R518">
        <v>16</v>
      </c>
      <c r="S518">
        <v>0</v>
      </c>
      <c r="T518">
        <v>8.1249999999999996E-4</v>
      </c>
      <c r="U518">
        <v>5.0000000000000001E-3</v>
      </c>
      <c r="V518" s="1" t="str">
        <f t="shared" si="52"/>
        <v>AFF-HTT-R1-P3-0H_D5_1_2020y08m26d_14h01m.tif</v>
      </c>
      <c r="W518" s="1" t="str">
        <f t="shared" si="53"/>
        <v>AFF-HTT-R2-P3-0H_D5_1_2020y09m07d_11h19m.tif</v>
      </c>
      <c r="X518" t="str">
        <f t="shared" si="48"/>
        <v>C:\Users\arpit.tandon\Desktop\Images AFFFs\RUN1 HTT\Plate 3 - 0hour\AFF-HTT-R1-P3-0H_D5_1_2020y08m26d_14h01m.tif</v>
      </c>
      <c r="Y518" t="str">
        <f t="shared" si="49"/>
        <v>C:\Users\arpit.tandon\Desktop\Images AFFFs\RUN2 HTT\Plate 3 - 0hour\AFF-HTT-R2-P3-0H_D5_1_2020y09m07d_11h19m.tif</v>
      </c>
    </row>
    <row r="519" spans="1:25" x14ac:dyDescent="0.45">
      <c r="A519" t="s">
        <v>820</v>
      </c>
      <c r="B519" s="2" t="str">
        <f t="shared" si="50"/>
        <v>run1</v>
      </c>
      <c r="C519" s="2" t="str">
        <f t="shared" si="51"/>
        <v>run2</v>
      </c>
      <c r="D519" t="s">
        <v>270</v>
      </c>
      <c r="E519" s="10">
        <v>158.22784810126581</v>
      </c>
      <c r="F519" s="1">
        <v>7.3436708860759497E-3</v>
      </c>
      <c r="G519" s="10">
        <f>VLOOKUP(A519,'[1]NTP Metadata'!$A$2:$U$2501,10,FALSE)</f>
        <v>158.22784810126581</v>
      </c>
      <c r="H519">
        <v>4</v>
      </c>
      <c r="I519" t="s">
        <v>3</v>
      </c>
      <c r="J519" t="s">
        <v>1553</v>
      </c>
      <c r="K519" t="s">
        <v>1552</v>
      </c>
      <c r="L519" t="s">
        <v>246</v>
      </c>
      <c r="M519" t="s">
        <v>40</v>
      </c>
      <c r="N519">
        <v>16</v>
      </c>
      <c r="O519">
        <v>0</v>
      </c>
      <c r="P519">
        <v>5.6249999999999996E-4</v>
      </c>
      <c r="Q519">
        <v>8.0000000000000002E-3</v>
      </c>
      <c r="R519">
        <v>16</v>
      </c>
      <c r="S519">
        <v>0</v>
      </c>
      <c r="T519">
        <v>3.7500000000000001E-4</v>
      </c>
      <c r="U519">
        <v>2E-3</v>
      </c>
      <c r="V519" s="1" t="str">
        <f t="shared" si="52"/>
        <v>AFF-HTT-R1-P3-0H_D6_1_2020y08m26d_14h01m.tif</v>
      </c>
      <c r="W519" s="1" t="str">
        <f t="shared" si="53"/>
        <v>AFF-HTT-R2-P3-0H_D6_1_2020y09m07d_11h19m.tif</v>
      </c>
      <c r="X519" t="str">
        <f t="shared" si="48"/>
        <v>C:\Users\arpit.tandon\Desktop\Images AFFFs\RUN1 HTT\Plate 3 - 0hour\AFF-HTT-R1-P3-0H_D6_1_2020y08m26d_14h01m.tif</v>
      </c>
      <c r="Y519" t="str">
        <f t="shared" si="49"/>
        <v>C:\Users\arpit.tandon\Desktop\Images AFFFs\RUN2 HTT\Plate 3 - 0hour\AFF-HTT-R2-P3-0H_D6_1_2020y09m07d_11h19m.tif</v>
      </c>
    </row>
    <row r="520" spans="1:25" x14ac:dyDescent="0.45">
      <c r="A520" t="s">
        <v>821</v>
      </c>
      <c r="B520" s="2" t="str">
        <f t="shared" si="50"/>
        <v>run1</v>
      </c>
      <c r="C520" s="2" t="str">
        <f t="shared" si="51"/>
        <v>run2</v>
      </c>
      <c r="D520" t="s">
        <v>270</v>
      </c>
      <c r="E520" s="10">
        <v>50.072103829514496</v>
      </c>
      <c r="F520" s="1">
        <v>2.3239464829354268E-3</v>
      </c>
      <c r="G520" s="10">
        <f>VLOOKUP(A520,'[1]NTP Metadata'!$A$2:$U$2501,10,FALSE)</f>
        <v>50.072103829514496</v>
      </c>
      <c r="H520">
        <v>3</v>
      </c>
      <c r="I520" t="s">
        <v>3</v>
      </c>
      <c r="J520" t="s">
        <v>1553</v>
      </c>
      <c r="K520" t="s">
        <v>1552</v>
      </c>
      <c r="L520" t="s">
        <v>246</v>
      </c>
      <c r="M520" t="s">
        <v>41</v>
      </c>
      <c r="N520">
        <v>16</v>
      </c>
      <c r="O520">
        <v>0</v>
      </c>
      <c r="P520">
        <v>0</v>
      </c>
      <c r="Q520">
        <v>0</v>
      </c>
      <c r="R520">
        <v>16</v>
      </c>
      <c r="S520">
        <v>0</v>
      </c>
      <c r="T520">
        <v>5.6249999999999996E-4</v>
      </c>
      <c r="U520">
        <v>3.0000000000000001E-3</v>
      </c>
      <c r="V520" s="1" t="str">
        <f t="shared" si="52"/>
        <v>AFF-HTT-R1-P3-0H_D7_1_2020y08m26d_14h01m.tif</v>
      </c>
      <c r="W520" s="1" t="str">
        <f t="shared" si="53"/>
        <v>AFF-HTT-R2-P3-0H_D7_1_2020y09m07d_11h19m.tif</v>
      </c>
      <c r="X520" t="str">
        <f t="shared" si="48"/>
        <v>C:\Users\arpit.tandon\Desktop\Images AFFFs\RUN1 HTT\Plate 3 - 0hour\AFF-HTT-R1-P3-0H_D7_1_2020y08m26d_14h01m.tif</v>
      </c>
      <c r="Y520" t="str">
        <f t="shared" si="49"/>
        <v>C:\Users\arpit.tandon\Desktop\Images AFFFs\RUN2 HTT\Plate 3 - 0hour\AFF-HTT-R2-P3-0H_D7_1_2020y09m07d_11h19m.tif</v>
      </c>
    </row>
    <row r="521" spans="1:25" x14ac:dyDescent="0.45">
      <c r="A521" t="s">
        <v>822</v>
      </c>
      <c r="B521" s="2" t="str">
        <f t="shared" si="50"/>
        <v>run1</v>
      </c>
      <c r="C521" s="2" t="str">
        <f t="shared" si="51"/>
        <v>run2</v>
      </c>
      <c r="D521" t="s">
        <v>270</v>
      </c>
      <c r="E521" s="10">
        <v>50.072103829514496</v>
      </c>
      <c r="F521" s="1">
        <v>2.3239464829354268E-3</v>
      </c>
      <c r="G521" s="10">
        <f>VLOOKUP(A521,'[1]NTP Metadata'!$A$2:$U$2501,10,FALSE)</f>
        <v>50.072103829514496</v>
      </c>
      <c r="H521">
        <v>4</v>
      </c>
      <c r="I521" t="s">
        <v>3</v>
      </c>
      <c r="J521" t="s">
        <v>1553</v>
      </c>
      <c r="K521" t="s">
        <v>1552</v>
      </c>
      <c r="L521" t="s">
        <v>246</v>
      </c>
      <c r="M521" t="s">
        <v>42</v>
      </c>
      <c r="N521">
        <v>16</v>
      </c>
      <c r="O521">
        <v>0</v>
      </c>
      <c r="P521">
        <v>6.2500000000000001E-5</v>
      </c>
      <c r="Q521">
        <v>1E-3</v>
      </c>
      <c r="R521">
        <v>16</v>
      </c>
      <c r="S521">
        <v>0</v>
      </c>
      <c r="T521">
        <v>1.25E-4</v>
      </c>
      <c r="U521">
        <v>1E-3</v>
      </c>
      <c r="V521" s="1" t="str">
        <f t="shared" si="52"/>
        <v>AFF-HTT-R1-P3-0H_D8_1_2020y08m26d_14h01m.tif</v>
      </c>
      <c r="W521" s="1" t="str">
        <f t="shared" si="53"/>
        <v>AFF-HTT-R2-P3-0H_D8_1_2020y09m07d_11h19m.tif</v>
      </c>
      <c r="X521" t="str">
        <f t="shared" si="48"/>
        <v>C:\Users\arpit.tandon\Desktop\Images AFFFs\RUN1 HTT\Plate 3 - 0hour\AFF-HTT-R1-P3-0H_D8_1_2020y08m26d_14h01m.tif</v>
      </c>
      <c r="Y521" t="str">
        <f t="shared" si="49"/>
        <v>C:\Users\arpit.tandon\Desktop\Images AFFFs\RUN2 HTT\Plate 3 - 0hour\AFF-HTT-R2-P3-0H_D8_1_2020y09m07d_11h19m.tif</v>
      </c>
    </row>
    <row r="522" spans="1:25" x14ac:dyDescent="0.45">
      <c r="A522" t="s">
        <v>823</v>
      </c>
      <c r="B522" s="2" t="str">
        <f t="shared" si="50"/>
        <v>run1</v>
      </c>
      <c r="C522" s="2" t="str">
        <f t="shared" si="51"/>
        <v>run2</v>
      </c>
      <c r="D522" t="s">
        <v>270</v>
      </c>
      <c r="E522" s="10">
        <v>15.84560247769446</v>
      </c>
      <c r="F522" s="1">
        <v>7.3542610219475533E-4</v>
      </c>
      <c r="G522" s="10">
        <f>VLOOKUP(A522,'[1]NTP Metadata'!$A$2:$U$2501,10,FALSE)</f>
        <v>15.84560247769446</v>
      </c>
      <c r="H522">
        <v>3</v>
      </c>
      <c r="I522" t="s">
        <v>3</v>
      </c>
      <c r="J522" t="s">
        <v>1553</v>
      </c>
      <c r="K522" t="s">
        <v>1552</v>
      </c>
      <c r="L522" t="s">
        <v>246</v>
      </c>
      <c r="M522" t="s">
        <v>43</v>
      </c>
      <c r="N522">
        <v>16</v>
      </c>
      <c r="O522">
        <v>0</v>
      </c>
      <c r="P522">
        <v>0</v>
      </c>
      <c r="Q522">
        <v>0</v>
      </c>
      <c r="R522">
        <v>16</v>
      </c>
      <c r="S522">
        <v>0</v>
      </c>
      <c r="T522">
        <v>6.8749999999999996E-4</v>
      </c>
      <c r="U522">
        <v>5.0000000000000001E-3</v>
      </c>
      <c r="V522" s="1" t="str">
        <f t="shared" si="52"/>
        <v>AFF-HTT-R1-P3-0H_D9_1_2020y08m26d_14h01m.tif</v>
      </c>
      <c r="W522" s="1" t="str">
        <f t="shared" si="53"/>
        <v>AFF-HTT-R2-P3-0H_D9_1_2020y09m07d_11h19m.tif</v>
      </c>
      <c r="X522" t="str">
        <f t="shared" si="48"/>
        <v>C:\Users\arpit.tandon\Desktop\Images AFFFs\RUN1 HTT\Plate 3 - 0hour\AFF-HTT-R1-P3-0H_D9_1_2020y08m26d_14h01m.tif</v>
      </c>
      <c r="Y522" t="str">
        <f t="shared" si="49"/>
        <v>C:\Users\arpit.tandon\Desktop\Images AFFFs\RUN2 HTT\Plate 3 - 0hour\AFF-HTT-R2-P3-0H_D9_1_2020y09m07d_11h19m.tif</v>
      </c>
    </row>
    <row r="523" spans="1:25" x14ac:dyDescent="0.45">
      <c r="A523" t="s">
        <v>824</v>
      </c>
      <c r="B523" s="2" t="str">
        <f t="shared" si="50"/>
        <v>run1</v>
      </c>
      <c r="C523" s="2" t="str">
        <f t="shared" si="51"/>
        <v>run2</v>
      </c>
      <c r="D523" t="s">
        <v>271</v>
      </c>
      <c r="E523" s="10">
        <v>7.9228012388472298</v>
      </c>
      <c r="F523" s="1">
        <v>3.9624305835846656E-4</v>
      </c>
      <c r="G523" s="10">
        <f>VLOOKUP(A523,'[1]NTP Metadata'!$A$2:$U$2501,10,FALSE)</f>
        <v>7.9228012388472298</v>
      </c>
      <c r="H523">
        <v>2</v>
      </c>
      <c r="I523" t="s">
        <v>3</v>
      </c>
      <c r="J523" t="s">
        <v>1553</v>
      </c>
      <c r="K523" t="s">
        <v>1552</v>
      </c>
      <c r="L523" t="s">
        <v>246</v>
      </c>
      <c r="M523" t="s">
        <v>44</v>
      </c>
      <c r="N523">
        <v>16</v>
      </c>
      <c r="O523">
        <v>0</v>
      </c>
      <c r="P523">
        <v>6.2500000000000001E-5</v>
      </c>
      <c r="Q523">
        <v>1E-3</v>
      </c>
      <c r="R523">
        <v>16</v>
      </c>
      <c r="S523">
        <v>0</v>
      </c>
      <c r="T523">
        <v>1.6249999999999999E-3</v>
      </c>
      <c r="U523">
        <v>1.4E-2</v>
      </c>
      <c r="V523" s="1" t="str">
        <f t="shared" si="52"/>
        <v>AFF-HTT-R1-P3-0H_E10_1_2020y08m26d_14h01m.tif</v>
      </c>
      <c r="W523" s="1" t="str">
        <f t="shared" si="53"/>
        <v>AFF-HTT-R2-P3-0H_E10_1_2020y09m07d_11h19m.tif</v>
      </c>
      <c r="X523" t="str">
        <f t="shared" si="48"/>
        <v>C:\Users\arpit.tandon\Desktop\Images AFFFs\RUN1 HTT\Plate 3 - 0hour\AFF-HTT-R1-P3-0H_E10_1_2020y08m26d_14h01m.tif</v>
      </c>
      <c r="Y523" t="str">
        <f t="shared" si="49"/>
        <v>C:\Users\arpit.tandon\Desktop\Images AFFFs\RUN2 HTT\Plate 3 - 0hour\AFF-HTT-R2-P3-0H_E10_1_2020y09m07d_11h19m.tif</v>
      </c>
    </row>
    <row r="524" spans="1:25" x14ac:dyDescent="0.45">
      <c r="A524" t="s">
        <v>825</v>
      </c>
      <c r="B524" s="2" t="str">
        <f t="shared" si="50"/>
        <v>run1</v>
      </c>
      <c r="C524" s="2" t="str">
        <f t="shared" si="51"/>
        <v>run2</v>
      </c>
      <c r="D524" t="s">
        <v>271</v>
      </c>
      <c r="E524" s="10">
        <v>2.5072155819136803</v>
      </c>
      <c r="F524" s="1">
        <v>1.2539337289824888E-4</v>
      </c>
      <c r="G524" s="10">
        <f>VLOOKUP(A524,'[1]NTP Metadata'!$A$2:$U$2501,10,FALSE)</f>
        <v>2.5072155819136803</v>
      </c>
      <c r="H524">
        <v>1</v>
      </c>
      <c r="I524" t="s">
        <v>3</v>
      </c>
      <c r="J524" t="s">
        <v>1553</v>
      </c>
      <c r="K524" t="s">
        <v>1552</v>
      </c>
      <c r="L524" t="s">
        <v>246</v>
      </c>
      <c r="M524" t="s">
        <v>45</v>
      </c>
      <c r="N524">
        <v>16</v>
      </c>
      <c r="O524">
        <v>0</v>
      </c>
      <c r="P524">
        <v>1.875E-4</v>
      </c>
      <c r="Q524">
        <v>2E-3</v>
      </c>
      <c r="R524">
        <v>16</v>
      </c>
      <c r="S524">
        <v>0</v>
      </c>
      <c r="T524">
        <v>3.7500000000000001E-4</v>
      </c>
      <c r="U524">
        <v>2E-3</v>
      </c>
      <c r="V524" s="1" t="str">
        <f t="shared" si="52"/>
        <v>AFF-HTT-R1-P3-0H_E11_1_2020y08m26d_14h01m.tif</v>
      </c>
      <c r="W524" s="1" t="str">
        <f t="shared" si="53"/>
        <v>AFF-HTT-R2-P3-0H_E11_1_2020y09m07d_11h19m.tif</v>
      </c>
      <c r="X524" t="str">
        <f t="shared" si="48"/>
        <v>C:\Users\arpit.tandon\Desktop\Images AFFFs\RUN1 HTT\Plate 3 - 0hour\AFF-HTT-R1-P3-0H_E11_1_2020y08m26d_14h01m.tif</v>
      </c>
      <c r="Y524" t="str">
        <f t="shared" si="49"/>
        <v>C:\Users\arpit.tandon\Desktop\Images AFFFs\RUN2 HTT\Plate 3 - 0hour\AFF-HTT-R2-P3-0H_E11_1_2020y09m07d_11h19m.tif</v>
      </c>
    </row>
    <row r="525" spans="1:25" x14ac:dyDescent="0.45">
      <c r="A525" t="s">
        <v>826</v>
      </c>
      <c r="B525" s="2" t="str">
        <f t="shared" si="50"/>
        <v>run1</v>
      </c>
      <c r="C525" s="2" t="str">
        <f t="shared" si="51"/>
        <v>run2</v>
      </c>
      <c r="D525" t="s">
        <v>271</v>
      </c>
      <c r="E525" s="10">
        <v>2.5072155819136803</v>
      </c>
      <c r="F525" s="1">
        <v>1.2539337289824888E-4</v>
      </c>
      <c r="G525" s="10">
        <f>VLOOKUP(A525,'[1]NTP Metadata'!$A$2:$U$2501,10,FALSE)</f>
        <v>2.5072155819136803</v>
      </c>
      <c r="H525">
        <v>2</v>
      </c>
      <c r="I525" t="s">
        <v>3</v>
      </c>
      <c r="J525" t="s">
        <v>1553</v>
      </c>
      <c r="K525" t="s">
        <v>1552</v>
      </c>
      <c r="L525" t="s">
        <v>246</v>
      </c>
      <c r="M525" t="s">
        <v>46</v>
      </c>
      <c r="N525">
        <v>16</v>
      </c>
      <c r="O525">
        <v>0</v>
      </c>
      <c r="P525">
        <v>6.2500000000000001E-5</v>
      </c>
      <c r="Q525">
        <v>1E-3</v>
      </c>
      <c r="R525">
        <v>16</v>
      </c>
      <c r="S525">
        <v>0</v>
      </c>
      <c r="T525">
        <v>2.5000000000000001E-4</v>
      </c>
      <c r="U525">
        <v>2E-3</v>
      </c>
      <c r="V525" s="1" t="str">
        <f t="shared" si="52"/>
        <v>AFF-HTT-R1-P3-0H_E12_1_2020y08m26d_14h01m.tif</v>
      </c>
      <c r="W525" s="1" t="str">
        <f t="shared" si="53"/>
        <v>AFF-HTT-R2-P3-0H_E12_1_2020y09m07d_11h19m.tif</v>
      </c>
      <c r="X525" t="str">
        <f t="shared" si="48"/>
        <v>C:\Users\arpit.tandon\Desktop\Images AFFFs\RUN1 HTT\Plate 3 - 0hour\AFF-HTT-R1-P3-0H_E12_1_2020y08m26d_14h01m.tif</v>
      </c>
      <c r="Y525" t="str">
        <f t="shared" si="49"/>
        <v>C:\Users\arpit.tandon\Desktop\Images AFFFs\RUN2 HTT\Plate 3 - 0hour\AFF-HTT-R2-P3-0H_E12_1_2020y09m07d_11h19m.tif</v>
      </c>
    </row>
    <row r="526" spans="1:25" x14ac:dyDescent="0.45">
      <c r="A526" t="s">
        <v>827</v>
      </c>
      <c r="B526" s="2" t="str">
        <f t="shared" si="50"/>
        <v>run1</v>
      </c>
      <c r="C526" s="2" t="str">
        <f t="shared" si="51"/>
        <v>run2</v>
      </c>
      <c r="D526" t="s">
        <v>272</v>
      </c>
      <c r="E526" s="10">
        <v>0</v>
      </c>
      <c r="F526" s="10">
        <v>0</v>
      </c>
      <c r="G526" s="10">
        <f>VLOOKUP(A526,'[1]NTP Metadata'!$A$2:$U$2501,10,FALSE)</f>
        <v>0</v>
      </c>
      <c r="H526">
        <v>1</v>
      </c>
      <c r="I526" t="s">
        <v>3</v>
      </c>
      <c r="J526" t="s">
        <v>1553</v>
      </c>
      <c r="K526" t="s">
        <v>1552</v>
      </c>
      <c r="L526" t="s">
        <v>246</v>
      </c>
      <c r="M526" t="s">
        <v>47</v>
      </c>
      <c r="N526">
        <v>16</v>
      </c>
      <c r="O526">
        <v>0</v>
      </c>
      <c r="P526">
        <v>0</v>
      </c>
      <c r="Q526">
        <v>0</v>
      </c>
      <c r="R526">
        <v>16</v>
      </c>
      <c r="S526">
        <v>0</v>
      </c>
      <c r="T526">
        <v>3.1250000000000001E-4</v>
      </c>
      <c r="U526">
        <v>2E-3</v>
      </c>
      <c r="V526" s="1" t="str">
        <f t="shared" si="52"/>
        <v>AFF-HTT-R1-P3-0H_E13_1_2020y08m26d_14h01m.tif</v>
      </c>
      <c r="W526" s="1" t="str">
        <f t="shared" si="53"/>
        <v>AFF-HTT-R2-P3-0H_E13_1_2020y09m07d_11h19m.tif</v>
      </c>
      <c r="X526" t="str">
        <f t="shared" si="48"/>
        <v>C:\Users\arpit.tandon\Desktop\Images AFFFs\RUN1 HTT\Plate 3 - 0hour\AFF-HTT-R1-P3-0H_E13_1_2020y08m26d_14h01m.tif</v>
      </c>
      <c r="Y526" t="str">
        <f t="shared" si="49"/>
        <v>C:\Users\arpit.tandon\Desktop\Images AFFFs\RUN2 HTT\Plate 3 - 0hour\AFF-HTT-R2-P3-0H_E13_1_2020y09m07d_11h19m.tif</v>
      </c>
    </row>
    <row r="527" spans="1:25" x14ac:dyDescent="0.45">
      <c r="A527" t="s">
        <v>828</v>
      </c>
      <c r="B527" s="2" t="str">
        <f t="shared" si="50"/>
        <v>run1</v>
      </c>
      <c r="C527" s="2" t="str">
        <f t="shared" si="51"/>
        <v>run2</v>
      </c>
      <c r="D527" t="s">
        <v>272</v>
      </c>
      <c r="E527" s="10">
        <v>0</v>
      </c>
      <c r="F527" s="10">
        <v>0</v>
      </c>
      <c r="G527" s="10">
        <f>VLOOKUP(A527,'[1]NTP Metadata'!$A$2:$U$2501,10,FALSE)</f>
        <v>0</v>
      </c>
      <c r="H527">
        <v>2</v>
      </c>
      <c r="I527" t="s">
        <v>3</v>
      </c>
      <c r="J527" t="s">
        <v>1553</v>
      </c>
      <c r="K527" t="s">
        <v>1552</v>
      </c>
      <c r="L527" t="s">
        <v>246</v>
      </c>
      <c r="M527" t="s">
        <v>48</v>
      </c>
      <c r="N527">
        <v>16</v>
      </c>
      <c r="O527">
        <v>0</v>
      </c>
      <c r="P527">
        <v>0</v>
      </c>
      <c r="Q527">
        <v>0</v>
      </c>
      <c r="R527">
        <v>16</v>
      </c>
      <c r="S527">
        <v>0</v>
      </c>
      <c r="T527">
        <v>5.6249999999999996E-4</v>
      </c>
      <c r="U527">
        <v>6.0000000000000001E-3</v>
      </c>
      <c r="V527" s="1" t="str">
        <f t="shared" si="52"/>
        <v>AFF-HTT-R1-P3-0H_E14_1_2020y08m26d_14h01m.tif</v>
      </c>
      <c r="W527" s="1" t="str">
        <f t="shared" si="53"/>
        <v>AFF-HTT-R2-P3-0H_E14_1_2020y09m07d_11h19m.tif</v>
      </c>
      <c r="X527" t="str">
        <f t="shared" si="48"/>
        <v>C:\Users\arpit.tandon\Desktop\Images AFFFs\RUN1 HTT\Plate 3 - 0hour\AFF-HTT-R1-P3-0H_E14_1_2020y08m26d_14h01m.tif</v>
      </c>
      <c r="Y527" t="str">
        <f t="shared" si="49"/>
        <v>C:\Users\arpit.tandon\Desktop\Images AFFFs\RUN2 HTT\Plate 3 - 0hour\AFF-HTT-R2-P3-0H_E14_1_2020y09m07d_11h19m.tif</v>
      </c>
    </row>
    <row r="528" spans="1:25" x14ac:dyDescent="0.45">
      <c r="A528" t="s">
        <v>829</v>
      </c>
      <c r="B528" s="2" t="str">
        <f t="shared" si="50"/>
        <v>run1</v>
      </c>
      <c r="C528" s="2" t="str">
        <f t="shared" si="51"/>
        <v>run2</v>
      </c>
      <c r="D528" t="s">
        <v>271</v>
      </c>
      <c r="E528" s="10">
        <v>0.7934226525043292</v>
      </c>
      <c r="F528" s="1">
        <v>3.9681447119699014E-5</v>
      </c>
      <c r="G528" s="10">
        <f>VLOOKUP(A528,'[1]NTP Metadata'!$A$2:$U$2501,10,FALSE)</f>
        <v>0.7934226525043292</v>
      </c>
      <c r="H528">
        <v>1</v>
      </c>
      <c r="I528" t="s">
        <v>3</v>
      </c>
      <c r="J528" t="s">
        <v>1553</v>
      </c>
      <c r="K528" t="s">
        <v>1552</v>
      </c>
      <c r="L528" t="s">
        <v>246</v>
      </c>
      <c r="M528" t="s">
        <v>49</v>
      </c>
      <c r="N528">
        <v>16</v>
      </c>
      <c r="O528">
        <v>0</v>
      </c>
      <c r="P528">
        <v>0</v>
      </c>
      <c r="Q528">
        <v>0</v>
      </c>
      <c r="R528">
        <v>16</v>
      </c>
      <c r="S528">
        <v>0</v>
      </c>
      <c r="T528">
        <v>1E-3</v>
      </c>
      <c r="U528">
        <v>8.0000000000000002E-3</v>
      </c>
      <c r="V528" s="1" t="str">
        <f t="shared" si="52"/>
        <v>AFF-HTT-R1-P3-0H_E15_1_2020y08m26d_14h01m.tif</v>
      </c>
      <c r="W528" s="1" t="str">
        <f t="shared" si="53"/>
        <v>AFF-HTT-R2-P3-0H_E15_1_2020y09m07d_11h19m.tif</v>
      </c>
      <c r="X528" t="str">
        <f t="shared" si="48"/>
        <v>C:\Users\arpit.tandon\Desktop\Images AFFFs\RUN1 HTT\Plate 3 - 0hour\AFF-HTT-R1-P3-0H_E15_1_2020y08m26d_14h01m.tif</v>
      </c>
      <c r="Y528" t="str">
        <f t="shared" si="49"/>
        <v>C:\Users\arpit.tandon\Desktop\Images AFFFs\RUN2 HTT\Plate 3 - 0hour\AFF-HTT-R2-P3-0H_E15_1_2020y09m07d_11h19m.tif</v>
      </c>
    </row>
    <row r="529" spans="1:25" x14ac:dyDescent="0.45">
      <c r="A529" t="s">
        <v>830</v>
      </c>
      <c r="B529" s="2" t="str">
        <f t="shared" si="50"/>
        <v>run1</v>
      </c>
      <c r="C529" s="2" t="str">
        <f t="shared" si="51"/>
        <v>run2</v>
      </c>
      <c r="D529" t="s">
        <v>271</v>
      </c>
      <c r="E529" s="10">
        <v>0.7934226525043292</v>
      </c>
      <c r="F529" s="1">
        <v>3.9681447119699014E-5</v>
      </c>
      <c r="G529" s="10">
        <f>VLOOKUP(A529,'[1]NTP Metadata'!$A$2:$U$2501,10,FALSE)</f>
        <v>0.7934226525043292</v>
      </c>
      <c r="H529">
        <v>2</v>
      </c>
      <c r="I529" t="s">
        <v>3</v>
      </c>
      <c r="J529" t="s">
        <v>1553</v>
      </c>
      <c r="K529" t="s">
        <v>1552</v>
      </c>
      <c r="L529" t="s">
        <v>246</v>
      </c>
      <c r="M529" t="s">
        <v>50</v>
      </c>
      <c r="N529">
        <v>16</v>
      </c>
      <c r="O529">
        <v>0</v>
      </c>
      <c r="P529">
        <v>0</v>
      </c>
      <c r="Q529">
        <v>0</v>
      </c>
      <c r="R529">
        <v>16</v>
      </c>
      <c r="S529">
        <v>0</v>
      </c>
      <c r="T529">
        <v>6.2500000000000001E-5</v>
      </c>
      <c r="U529">
        <v>1E-3</v>
      </c>
      <c r="V529" s="1" t="str">
        <f t="shared" si="52"/>
        <v>AFF-HTT-R1-P3-0H_E16_1_2020y08m26d_14h01m.tif</v>
      </c>
      <c r="W529" s="1" t="str">
        <f t="shared" si="53"/>
        <v>AFF-HTT-R2-P3-0H_E16_1_2020y09m07d_11h19m.tif</v>
      </c>
      <c r="X529" t="str">
        <f t="shared" si="48"/>
        <v>C:\Users\arpit.tandon\Desktop\Images AFFFs\RUN1 HTT\Plate 3 - 0hour\AFF-HTT-R1-P3-0H_E16_1_2020y08m26d_14h01m.tif</v>
      </c>
      <c r="Y529" t="str">
        <f t="shared" si="49"/>
        <v>C:\Users\arpit.tandon\Desktop\Images AFFFs\RUN2 HTT\Plate 3 - 0hour\AFF-HTT-R2-P3-0H_E16_1_2020y09m07d_11h19m.tif</v>
      </c>
    </row>
    <row r="530" spans="1:25" x14ac:dyDescent="0.45">
      <c r="A530" t="s">
        <v>831</v>
      </c>
      <c r="B530" s="2" t="str">
        <f t="shared" si="50"/>
        <v>run1</v>
      </c>
      <c r="C530" s="2" t="str">
        <f t="shared" si="51"/>
        <v>run2</v>
      </c>
      <c r="D530" t="s">
        <v>271</v>
      </c>
      <c r="E530" s="10">
        <v>0.25108311788111681</v>
      </c>
      <c r="F530" s="1">
        <v>1.2557419974588296E-5</v>
      </c>
      <c r="G530" s="10">
        <f>VLOOKUP(A530,'[1]NTP Metadata'!$A$2:$U$2501,10,FALSE)</f>
        <v>0.25108311788111681</v>
      </c>
      <c r="H530">
        <v>1</v>
      </c>
      <c r="I530" t="s">
        <v>3</v>
      </c>
      <c r="J530" t="s">
        <v>1553</v>
      </c>
      <c r="K530" t="s">
        <v>1552</v>
      </c>
      <c r="L530" t="s">
        <v>246</v>
      </c>
      <c r="M530" t="s">
        <v>51</v>
      </c>
      <c r="N530">
        <v>16</v>
      </c>
      <c r="O530">
        <v>0</v>
      </c>
      <c r="P530">
        <v>0</v>
      </c>
      <c r="Q530">
        <v>0</v>
      </c>
      <c r="R530">
        <v>16</v>
      </c>
      <c r="S530">
        <v>0</v>
      </c>
      <c r="T530">
        <v>3.7500000000000001E-4</v>
      </c>
      <c r="U530">
        <v>1E-3</v>
      </c>
      <c r="V530" s="1" t="str">
        <f t="shared" si="52"/>
        <v>AFF-HTT-R1-P3-0H_E17_1_2020y08m26d_14h01m.tif</v>
      </c>
      <c r="W530" s="1" t="str">
        <f t="shared" si="53"/>
        <v>AFF-HTT-R2-P3-0H_E17_1_2020y09m07d_11h19m.tif</v>
      </c>
      <c r="X530" t="str">
        <f t="shared" si="48"/>
        <v>C:\Users\arpit.tandon\Desktop\Images AFFFs\RUN1 HTT\Plate 3 - 0hour\AFF-HTT-R1-P3-0H_E17_1_2020y08m26d_14h01m.tif</v>
      </c>
      <c r="Y530" t="str">
        <f t="shared" si="49"/>
        <v>C:\Users\arpit.tandon\Desktop\Images AFFFs\RUN2 HTT\Plate 3 - 0hour\AFF-HTT-R2-P3-0H_E17_1_2020y09m07d_11h19m.tif</v>
      </c>
    </row>
    <row r="531" spans="1:25" x14ac:dyDescent="0.45">
      <c r="A531" t="s">
        <v>832</v>
      </c>
      <c r="B531" s="2" t="str">
        <f t="shared" si="50"/>
        <v>run1</v>
      </c>
      <c r="C531" s="2" t="str">
        <f t="shared" si="51"/>
        <v>run2</v>
      </c>
      <c r="D531" t="s">
        <v>271</v>
      </c>
      <c r="E531" s="10">
        <v>0.25108311788111681</v>
      </c>
      <c r="F531" s="1">
        <v>1.2557419974588296E-5</v>
      </c>
      <c r="G531" s="10">
        <f>VLOOKUP(A531,'[1]NTP Metadata'!$A$2:$U$2501,10,FALSE)</f>
        <v>0.25108311788111681</v>
      </c>
      <c r="H531">
        <v>2</v>
      </c>
      <c r="I531" t="s">
        <v>3</v>
      </c>
      <c r="J531" t="s">
        <v>1553</v>
      </c>
      <c r="K531" t="s">
        <v>1552</v>
      </c>
      <c r="L531" t="s">
        <v>246</v>
      </c>
      <c r="M531" t="s">
        <v>52</v>
      </c>
      <c r="N531">
        <v>16</v>
      </c>
      <c r="O531">
        <v>0</v>
      </c>
      <c r="P531">
        <v>0</v>
      </c>
      <c r="Q531">
        <v>0</v>
      </c>
      <c r="R531">
        <v>16</v>
      </c>
      <c r="S531">
        <v>0</v>
      </c>
      <c r="T531">
        <v>8.7500000000000002E-4</v>
      </c>
      <c r="U531">
        <v>5.0000000000000001E-3</v>
      </c>
      <c r="V531" s="1" t="str">
        <f t="shared" si="52"/>
        <v>AFF-HTT-R1-P3-0H_E18_1_2020y08m26d_14h01m.tif</v>
      </c>
      <c r="W531" s="1" t="str">
        <f t="shared" si="53"/>
        <v>AFF-HTT-R2-P3-0H_E18_1_2020y09m07d_11h19m.tif</v>
      </c>
      <c r="X531" t="str">
        <f t="shared" si="48"/>
        <v>C:\Users\arpit.tandon\Desktop\Images AFFFs\RUN1 HTT\Plate 3 - 0hour\AFF-HTT-R1-P3-0H_E18_1_2020y08m26d_14h01m.tif</v>
      </c>
      <c r="Y531" t="str">
        <f t="shared" si="49"/>
        <v>C:\Users\arpit.tandon\Desktop\Images AFFFs\RUN2 HTT\Plate 3 - 0hour\AFF-HTT-R2-P3-0H_E18_1_2020y09m07d_11h19m.tif</v>
      </c>
    </row>
    <row r="532" spans="1:25" x14ac:dyDescent="0.45">
      <c r="A532" t="s">
        <v>833</v>
      </c>
      <c r="B532" s="2" t="str">
        <f t="shared" si="50"/>
        <v>run1</v>
      </c>
      <c r="C532" s="2" t="str">
        <f t="shared" si="51"/>
        <v>run2</v>
      </c>
      <c r="D532" t="s">
        <v>271</v>
      </c>
      <c r="E532" s="10">
        <v>7.9456682873771139E-2</v>
      </c>
      <c r="F532" s="1">
        <v>3.9738670805659165E-6</v>
      </c>
      <c r="G532" s="10">
        <f>VLOOKUP(A532,'[1]NTP Metadata'!$A$2:$U$2501,10,FALSE)</f>
        <v>7.9456682873771139E-2</v>
      </c>
      <c r="H532">
        <v>1</v>
      </c>
      <c r="I532" t="s">
        <v>3</v>
      </c>
      <c r="J532" t="s">
        <v>1553</v>
      </c>
      <c r="K532" t="s">
        <v>1552</v>
      </c>
      <c r="L532" t="s">
        <v>246</v>
      </c>
      <c r="M532" t="s">
        <v>53</v>
      </c>
      <c r="N532">
        <v>16</v>
      </c>
      <c r="O532">
        <v>0</v>
      </c>
      <c r="P532">
        <v>0</v>
      </c>
      <c r="Q532">
        <v>0</v>
      </c>
      <c r="R532">
        <v>16</v>
      </c>
      <c r="S532">
        <v>0</v>
      </c>
      <c r="T532">
        <v>2.5000000000000001E-4</v>
      </c>
      <c r="U532">
        <v>1E-3</v>
      </c>
      <c r="V532" s="1" t="str">
        <f t="shared" si="52"/>
        <v>AFF-HTT-R1-P3-0H_E19_1_2020y08m26d_14h01m.tif</v>
      </c>
      <c r="W532" s="1" t="str">
        <f t="shared" si="53"/>
        <v>AFF-HTT-R2-P3-0H_E19_1_2020y09m07d_11h19m.tif</v>
      </c>
      <c r="X532" t="str">
        <f t="shared" si="48"/>
        <v>C:\Users\arpit.tandon\Desktop\Images AFFFs\RUN1 HTT\Plate 3 - 0hour\AFF-HTT-R1-P3-0H_E19_1_2020y08m26d_14h01m.tif</v>
      </c>
      <c r="Y532" t="str">
        <f t="shared" si="49"/>
        <v>C:\Users\arpit.tandon\Desktop\Images AFFFs\RUN2 HTT\Plate 3 - 0hour\AFF-HTT-R2-P3-0H_E19_1_2020y09m07d_11h19m.tif</v>
      </c>
    </row>
    <row r="533" spans="1:25" x14ac:dyDescent="0.45">
      <c r="A533" t="s">
        <v>834</v>
      </c>
      <c r="B533" s="2" t="str">
        <f t="shared" si="50"/>
        <v>run1</v>
      </c>
      <c r="C533" s="2" t="str">
        <f t="shared" si="51"/>
        <v>run2</v>
      </c>
      <c r="D533" t="s">
        <v>271</v>
      </c>
      <c r="E533" s="10">
        <v>7.9456682873771139E-2</v>
      </c>
      <c r="F533" s="1">
        <v>3.9738670805659165E-6</v>
      </c>
      <c r="G533" s="10">
        <f>VLOOKUP(A533,'[1]NTP Metadata'!$A$2:$U$2501,10,FALSE)</f>
        <v>7.9456682873771139E-2</v>
      </c>
      <c r="H533">
        <v>2</v>
      </c>
      <c r="I533" t="s">
        <v>3</v>
      </c>
      <c r="J533" t="s">
        <v>1553</v>
      </c>
      <c r="K533" t="s">
        <v>1552</v>
      </c>
      <c r="L533" t="s">
        <v>246</v>
      </c>
      <c r="M533" t="s">
        <v>54</v>
      </c>
      <c r="N533">
        <v>16</v>
      </c>
      <c r="O533">
        <v>0</v>
      </c>
      <c r="P533">
        <v>0</v>
      </c>
      <c r="Q533">
        <v>0</v>
      </c>
      <c r="R533">
        <v>16</v>
      </c>
      <c r="S533">
        <v>0</v>
      </c>
      <c r="T533">
        <v>2.5000000000000001E-4</v>
      </c>
      <c r="U533">
        <v>1E-3</v>
      </c>
      <c r="V533" s="1" t="str">
        <f t="shared" si="52"/>
        <v>AFF-HTT-R1-P3-0H_E20_1_2020y08m26d_14h01m.tif</v>
      </c>
      <c r="W533" s="1" t="str">
        <f t="shared" si="53"/>
        <v>AFF-HTT-R2-P3-0H_E20_1_2020y09m07d_11h19m.tif</v>
      </c>
      <c r="X533" t="str">
        <f t="shared" si="48"/>
        <v>C:\Users\arpit.tandon\Desktop\Images AFFFs\RUN1 HTT\Plate 3 - 0hour\AFF-HTT-R1-P3-0H_E20_1_2020y08m26d_14h01m.tif</v>
      </c>
      <c r="Y533" t="str">
        <f t="shared" si="49"/>
        <v>C:\Users\arpit.tandon\Desktop\Images AFFFs\RUN2 HTT\Plate 3 - 0hour\AFF-HTT-R2-P3-0H_E20_1_2020y09m07d_11h19m.tif</v>
      </c>
    </row>
    <row r="534" spans="1:25" x14ac:dyDescent="0.45">
      <c r="A534" t="s">
        <v>835</v>
      </c>
      <c r="B534" s="2" t="str">
        <f t="shared" si="50"/>
        <v>run1</v>
      </c>
      <c r="C534" s="2" t="str">
        <f t="shared" si="51"/>
        <v>run2</v>
      </c>
      <c r="D534" t="s">
        <v>271</v>
      </c>
      <c r="E534" s="10">
        <v>2.5144519896763019E-2</v>
      </c>
      <c r="F534" s="1">
        <v>1.2575528735968089E-6</v>
      </c>
      <c r="G534" s="10">
        <f>VLOOKUP(A534,'[1]NTP Metadata'!$A$2:$U$2501,10,FALSE)</f>
        <v>2.5144519896763019E-2</v>
      </c>
      <c r="H534">
        <v>1</v>
      </c>
      <c r="I534" t="s">
        <v>3</v>
      </c>
      <c r="J534" t="s">
        <v>1553</v>
      </c>
      <c r="K534" t="s">
        <v>1552</v>
      </c>
      <c r="L534" t="s">
        <v>246</v>
      </c>
      <c r="M534" t="s">
        <v>55</v>
      </c>
      <c r="N534">
        <v>16</v>
      </c>
      <c r="O534">
        <v>0</v>
      </c>
      <c r="P534">
        <v>0</v>
      </c>
      <c r="Q534">
        <v>0</v>
      </c>
      <c r="R534">
        <v>16</v>
      </c>
      <c r="S534">
        <v>0</v>
      </c>
      <c r="T534">
        <v>2.5000000000000001E-4</v>
      </c>
      <c r="U534">
        <v>2E-3</v>
      </c>
      <c r="V534" s="1" t="str">
        <f t="shared" si="52"/>
        <v>AFF-HTT-R1-P3-0H_E21_1_2020y08m26d_14h01m.tif</v>
      </c>
      <c r="W534" s="1" t="str">
        <f t="shared" si="53"/>
        <v>AFF-HTT-R2-P3-0H_E21_1_2020y09m07d_11h19m.tif</v>
      </c>
      <c r="X534" t="str">
        <f t="shared" si="48"/>
        <v>C:\Users\arpit.tandon\Desktop\Images AFFFs\RUN1 HTT\Plate 3 - 0hour\AFF-HTT-R1-P3-0H_E21_1_2020y08m26d_14h01m.tif</v>
      </c>
      <c r="Y534" t="str">
        <f t="shared" si="49"/>
        <v>C:\Users\arpit.tandon\Desktop\Images AFFFs\RUN2 HTT\Plate 3 - 0hour\AFF-HTT-R2-P3-0H_E21_1_2020y09m07d_11h19m.tif</v>
      </c>
    </row>
    <row r="535" spans="1:25" x14ac:dyDescent="0.45">
      <c r="A535" t="s">
        <v>836</v>
      </c>
      <c r="B535" s="2" t="str">
        <f t="shared" si="50"/>
        <v>run1</v>
      </c>
      <c r="C535" s="2" t="str">
        <f t="shared" si="51"/>
        <v>run2</v>
      </c>
      <c r="D535" t="s">
        <v>271</v>
      </c>
      <c r="E535" s="10">
        <v>2.5144519896763019E-2</v>
      </c>
      <c r="F535" s="1">
        <v>1.2575528735968089E-6</v>
      </c>
      <c r="G535" s="10">
        <f>VLOOKUP(A535,'[1]NTP Metadata'!$A$2:$U$2501,10,FALSE)</f>
        <v>2.5144519896763019E-2</v>
      </c>
      <c r="H535">
        <v>2</v>
      </c>
      <c r="I535" t="s">
        <v>3</v>
      </c>
      <c r="J535" t="s">
        <v>1553</v>
      </c>
      <c r="K535" t="s">
        <v>1552</v>
      </c>
      <c r="L535" t="s">
        <v>246</v>
      </c>
      <c r="M535" t="s">
        <v>56</v>
      </c>
      <c r="N535">
        <v>16</v>
      </c>
      <c r="O535">
        <v>0</v>
      </c>
      <c r="P535">
        <v>0</v>
      </c>
      <c r="Q535">
        <v>0</v>
      </c>
      <c r="R535">
        <v>16</v>
      </c>
      <c r="S535">
        <v>0</v>
      </c>
      <c r="T535">
        <v>3.7500000000000001E-4</v>
      </c>
      <c r="U535">
        <v>3.0000000000000001E-3</v>
      </c>
      <c r="V535" s="1" t="str">
        <f t="shared" si="52"/>
        <v>AFF-HTT-R1-P3-0H_E22_1_2020y08m26d_14h01m.tif</v>
      </c>
      <c r="W535" s="1" t="str">
        <f t="shared" si="53"/>
        <v>AFF-HTT-R2-P3-0H_E22_1_2020y09m07d_11h19m.tif</v>
      </c>
      <c r="X535" t="str">
        <f t="shared" si="48"/>
        <v>C:\Users\arpit.tandon\Desktop\Images AFFFs\RUN1 HTT\Plate 3 - 0hour\AFF-HTT-R1-P3-0H_E22_1_2020y08m26d_14h01m.tif</v>
      </c>
      <c r="Y535" t="str">
        <f t="shared" si="49"/>
        <v>C:\Users\arpit.tandon\Desktop\Images AFFFs\RUN2 HTT\Plate 3 - 0hour\AFF-HTT-R2-P3-0H_E22_1_2020y09m07d_11h19m.tif</v>
      </c>
    </row>
    <row r="536" spans="1:25" x14ac:dyDescent="0.45">
      <c r="A536" t="s">
        <v>837</v>
      </c>
      <c r="B536" s="2" t="str">
        <f t="shared" si="50"/>
        <v>run1</v>
      </c>
      <c r="C536" s="2" t="str">
        <f t="shared" si="51"/>
        <v>run2</v>
      </c>
      <c r="D536" t="s">
        <v>271</v>
      </c>
      <c r="E536" s="10">
        <v>250</v>
      </c>
      <c r="F536" s="1">
        <v>1.2503250000000002E-2</v>
      </c>
      <c r="G536" s="10">
        <f>VLOOKUP(A536,'[1]NTP Metadata'!$A$2:$U$2501,10,FALSE)</f>
        <v>250</v>
      </c>
      <c r="H536">
        <v>1</v>
      </c>
      <c r="I536" t="s">
        <v>3</v>
      </c>
      <c r="J536" t="s">
        <v>1553</v>
      </c>
      <c r="K536" t="s">
        <v>1552</v>
      </c>
      <c r="L536" t="s">
        <v>246</v>
      </c>
      <c r="M536" t="s">
        <v>57</v>
      </c>
      <c r="N536">
        <v>16</v>
      </c>
      <c r="O536">
        <v>0</v>
      </c>
      <c r="P536">
        <v>1.875E-4</v>
      </c>
      <c r="Q536">
        <v>1E-3</v>
      </c>
      <c r="R536">
        <v>16</v>
      </c>
      <c r="S536">
        <v>0</v>
      </c>
      <c r="T536">
        <v>1.25E-4</v>
      </c>
      <c r="U536">
        <v>1E-3</v>
      </c>
      <c r="V536" s="1" t="str">
        <f t="shared" si="52"/>
        <v>AFF-HTT-R1-P3-0H_E3_1_2020y08m26d_14h01m.tif</v>
      </c>
      <c r="W536" s="1" t="str">
        <f t="shared" si="53"/>
        <v>AFF-HTT-R2-P3-0H_E3_1_2020y09m07d_11h19m.tif</v>
      </c>
      <c r="X536" t="str">
        <f t="shared" si="48"/>
        <v>C:\Users\arpit.tandon\Desktop\Images AFFFs\RUN1 HTT\Plate 3 - 0hour\AFF-HTT-R1-P3-0H_E3_1_2020y08m26d_14h01m.tif</v>
      </c>
      <c r="Y536" t="str">
        <f t="shared" si="49"/>
        <v>C:\Users\arpit.tandon\Desktop\Images AFFFs\RUN2 HTT\Plate 3 - 0hour\AFF-HTT-R2-P3-0H_E3_1_2020y09m07d_11h19m.tif</v>
      </c>
    </row>
    <row r="537" spans="1:25" x14ac:dyDescent="0.45">
      <c r="A537" t="s">
        <v>838</v>
      </c>
      <c r="B537" s="2" t="str">
        <f t="shared" si="50"/>
        <v>run1</v>
      </c>
      <c r="C537" s="2" t="str">
        <f t="shared" si="51"/>
        <v>run2</v>
      </c>
      <c r="D537" t="s">
        <v>271</v>
      </c>
      <c r="E537" s="10">
        <v>250</v>
      </c>
      <c r="F537" s="1">
        <v>1.2503250000000002E-2</v>
      </c>
      <c r="G537" s="10">
        <f>VLOOKUP(A537,'[1]NTP Metadata'!$A$2:$U$2501,10,FALSE)</f>
        <v>250</v>
      </c>
      <c r="H537">
        <v>2</v>
      </c>
      <c r="I537" t="s">
        <v>3</v>
      </c>
      <c r="J537" t="s">
        <v>1553</v>
      </c>
      <c r="K537" t="s">
        <v>1552</v>
      </c>
      <c r="L537" t="s">
        <v>246</v>
      </c>
      <c r="M537" t="s">
        <v>58</v>
      </c>
      <c r="N537">
        <v>16</v>
      </c>
      <c r="O537">
        <v>0</v>
      </c>
      <c r="P537">
        <v>2.5000000000000001E-4</v>
      </c>
      <c r="Q537">
        <v>1E-3</v>
      </c>
      <c r="R537">
        <v>16</v>
      </c>
      <c r="S537">
        <v>0</v>
      </c>
      <c r="T537">
        <v>3.1250000000000001E-4</v>
      </c>
      <c r="U537">
        <v>1E-3</v>
      </c>
      <c r="V537" s="1" t="str">
        <f t="shared" si="52"/>
        <v>AFF-HTT-R1-P3-0H_E4_1_2020y08m26d_14h01m.tif</v>
      </c>
      <c r="W537" s="1" t="str">
        <f t="shared" si="53"/>
        <v>AFF-HTT-R2-P3-0H_E4_1_2020y09m07d_11h19m.tif</v>
      </c>
      <c r="X537" t="str">
        <f t="shared" si="48"/>
        <v>C:\Users\arpit.tandon\Desktop\Images AFFFs\RUN1 HTT\Plate 3 - 0hour\AFF-HTT-R1-P3-0H_E4_1_2020y08m26d_14h01m.tif</v>
      </c>
      <c r="Y537" t="str">
        <f t="shared" si="49"/>
        <v>C:\Users\arpit.tandon\Desktop\Images AFFFs\RUN2 HTT\Plate 3 - 0hour\AFF-HTT-R2-P3-0H_E4_1_2020y09m07d_11h19m.tif</v>
      </c>
    </row>
    <row r="538" spans="1:25" x14ac:dyDescent="0.45">
      <c r="A538" t="s">
        <v>839</v>
      </c>
      <c r="B538" s="2" t="str">
        <f t="shared" si="50"/>
        <v>run1</v>
      </c>
      <c r="C538" s="2" t="str">
        <f t="shared" si="51"/>
        <v>run2</v>
      </c>
      <c r="D538" t="s">
        <v>271</v>
      </c>
      <c r="E538" s="10">
        <v>79.113924050632903</v>
      </c>
      <c r="F538" s="1">
        <v>3.9567246835443028E-3</v>
      </c>
      <c r="G538" s="10">
        <f>VLOOKUP(A538,'[1]NTP Metadata'!$A$2:$U$2501,10,FALSE)</f>
        <v>79.113924050632903</v>
      </c>
      <c r="H538">
        <v>1</v>
      </c>
      <c r="I538" t="s">
        <v>3</v>
      </c>
      <c r="J538" t="s">
        <v>1553</v>
      </c>
      <c r="K538" t="s">
        <v>1552</v>
      </c>
      <c r="L538" t="s">
        <v>246</v>
      </c>
      <c r="M538" t="s">
        <v>59</v>
      </c>
      <c r="N538">
        <v>16</v>
      </c>
      <c r="O538">
        <v>0</v>
      </c>
      <c r="P538">
        <v>0</v>
      </c>
      <c r="Q538">
        <v>0</v>
      </c>
      <c r="R538">
        <v>16</v>
      </c>
      <c r="S538">
        <v>0</v>
      </c>
      <c r="T538">
        <v>2.5000000000000001E-4</v>
      </c>
      <c r="U538">
        <v>1E-3</v>
      </c>
      <c r="V538" s="1" t="str">
        <f t="shared" si="52"/>
        <v>AFF-HTT-R1-P3-0H_E5_1_2020y08m26d_14h01m.tif</v>
      </c>
      <c r="W538" s="1" t="str">
        <f t="shared" si="53"/>
        <v>AFF-HTT-R2-P3-0H_E5_1_2020y09m07d_11h19m.tif</v>
      </c>
      <c r="X538" t="str">
        <f t="shared" si="48"/>
        <v>C:\Users\arpit.tandon\Desktop\Images AFFFs\RUN1 HTT\Plate 3 - 0hour\AFF-HTT-R1-P3-0H_E5_1_2020y08m26d_14h01m.tif</v>
      </c>
      <c r="Y538" t="str">
        <f t="shared" si="49"/>
        <v>C:\Users\arpit.tandon\Desktop\Images AFFFs\RUN2 HTT\Plate 3 - 0hour\AFF-HTT-R2-P3-0H_E5_1_2020y09m07d_11h19m.tif</v>
      </c>
    </row>
    <row r="539" spans="1:25" x14ac:dyDescent="0.45">
      <c r="A539" t="s">
        <v>840</v>
      </c>
      <c r="B539" s="2" t="str">
        <f t="shared" si="50"/>
        <v>run1</v>
      </c>
      <c r="C539" s="2" t="str">
        <f t="shared" si="51"/>
        <v>run2</v>
      </c>
      <c r="D539" t="s">
        <v>271</v>
      </c>
      <c r="E539" s="10">
        <v>79.113924050632903</v>
      </c>
      <c r="F539" s="1">
        <v>3.9567246835443028E-3</v>
      </c>
      <c r="G539" s="10">
        <f>VLOOKUP(A539,'[1]NTP Metadata'!$A$2:$U$2501,10,FALSE)</f>
        <v>79.113924050632903</v>
      </c>
      <c r="H539">
        <v>2</v>
      </c>
      <c r="I539" t="s">
        <v>3</v>
      </c>
      <c r="J539" t="s">
        <v>1553</v>
      </c>
      <c r="K539" t="s">
        <v>1552</v>
      </c>
      <c r="L539" t="s">
        <v>246</v>
      </c>
      <c r="M539" t="s">
        <v>60</v>
      </c>
      <c r="N539">
        <v>16</v>
      </c>
      <c r="O539">
        <v>0</v>
      </c>
      <c r="P539">
        <v>0</v>
      </c>
      <c r="Q539">
        <v>0</v>
      </c>
      <c r="R539">
        <v>16</v>
      </c>
      <c r="S539">
        <v>0</v>
      </c>
      <c r="T539">
        <v>4.3750000000000001E-4</v>
      </c>
      <c r="U539">
        <v>3.0000000000000001E-3</v>
      </c>
      <c r="V539" s="1" t="str">
        <f t="shared" si="52"/>
        <v>AFF-HTT-R1-P3-0H_E6_1_2020y08m26d_14h01m.tif</v>
      </c>
      <c r="W539" s="1" t="str">
        <f t="shared" si="53"/>
        <v>AFF-HTT-R2-P3-0H_E6_1_2020y09m07d_11h19m.tif</v>
      </c>
      <c r="X539" t="str">
        <f t="shared" si="48"/>
        <v>C:\Users\arpit.tandon\Desktop\Images AFFFs\RUN1 HTT\Plate 3 - 0hour\AFF-HTT-R1-P3-0H_E6_1_2020y08m26d_14h01m.tif</v>
      </c>
      <c r="Y539" t="str">
        <f t="shared" si="49"/>
        <v>C:\Users\arpit.tandon\Desktop\Images AFFFs\RUN2 HTT\Plate 3 - 0hour\AFF-HTT-R2-P3-0H_E6_1_2020y09m07d_11h19m.tif</v>
      </c>
    </row>
    <row r="540" spans="1:25" x14ac:dyDescent="0.45">
      <c r="A540" t="s">
        <v>841</v>
      </c>
      <c r="B540" s="2" t="str">
        <f t="shared" si="50"/>
        <v>run1</v>
      </c>
      <c r="C540" s="2" t="str">
        <f t="shared" si="51"/>
        <v>run2</v>
      </c>
      <c r="D540" t="s">
        <v>271</v>
      </c>
      <c r="E540" s="10">
        <v>25.036051914757248</v>
      </c>
      <c r="F540" s="1">
        <v>1.2521280644127543E-3</v>
      </c>
      <c r="G540" s="10">
        <f>VLOOKUP(A540,'[1]NTP Metadata'!$A$2:$U$2501,10,FALSE)</f>
        <v>25.036051914757248</v>
      </c>
      <c r="H540">
        <v>1</v>
      </c>
      <c r="I540" t="s">
        <v>3</v>
      </c>
      <c r="J540" t="s">
        <v>1553</v>
      </c>
      <c r="K540" t="s">
        <v>1552</v>
      </c>
      <c r="L540" t="s">
        <v>246</v>
      </c>
      <c r="M540" t="s">
        <v>61</v>
      </c>
      <c r="N540">
        <v>16</v>
      </c>
      <c r="O540">
        <v>0</v>
      </c>
      <c r="P540">
        <v>6.2500000000000001E-5</v>
      </c>
      <c r="Q540">
        <v>1E-3</v>
      </c>
      <c r="R540">
        <v>16</v>
      </c>
      <c r="S540">
        <v>0</v>
      </c>
      <c r="T540">
        <v>1.875E-4</v>
      </c>
      <c r="U540">
        <v>1E-3</v>
      </c>
      <c r="V540" s="1" t="str">
        <f t="shared" si="52"/>
        <v>AFF-HTT-R1-P3-0H_E7_1_2020y08m26d_14h01m.tif</v>
      </c>
      <c r="W540" s="1" t="str">
        <f t="shared" si="53"/>
        <v>AFF-HTT-R2-P3-0H_E7_1_2020y09m07d_11h19m.tif</v>
      </c>
      <c r="X540" t="str">
        <f t="shared" si="48"/>
        <v>C:\Users\arpit.tandon\Desktop\Images AFFFs\RUN1 HTT\Plate 3 - 0hour\AFF-HTT-R1-P3-0H_E7_1_2020y08m26d_14h01m.tif</v>
      </c>
      <c r="Y540" t="str">
        <f t="shared" si="49"/>
        <v>C:\Users\arpit.tandon\Desktop\Images AFFFs\RUN2 HTT\Plate 3 - 0hour\AFF-HTT-R2-P3-0H_E7_1_2020y09m07d_11h19m.tif</v>
      </c>
    </row>
    <row r="541" spans="1:25" x14ac:dyDescent="0.45">
      <c r="A541" t="s">
        <v>842</v>
      </c>
      <c r="B541" s="2" t="str">
        <f t="shared" si="50"/>
        <v>run1</v>
      </c>
      <c r="C541" s="2" t="str">
        <f t="shared" si="51"/>
        <v>run2</v>
      </c>
      <c r="D541" t="s">
        <v>271</v>
      </c>
      <c r="E541" s="10">
        <v>25.036051914757248</v>
      </c>
      <c r="F541" s="1">
        <v>1.2521280644127543E-3</v>
      </c>
      <c r="G541" s="10">
        <f>VLOOKUP(A541,'[1]NTP Metadata'!$A$2:$U$2501,10,FALSE)</f>
        <v>25.036051914757248</v>
      </c>
      <c r="H541">
        <v>2</v>
      </c>
      <c r="I541" t="s">
        <v>3</v>
      </c>
      <c r="J541" t="s">
        <v>1553</v>
      </c>
      <c r="K541" t="s">
        <v>1552</v>
      </c>
      <c r="L541" t="s">
        <v>246</v>
      </c>
      <c r="M541" t="s">
        <v>62</v>
      </c>
      <c r="N541">
        <v>16</v>
      </c>
      <c r="O541">
        <v>0</v>
      </c>
      <c r="P541">
        <v>1.25E-4</v>
      </c>
      <c r="Q541">
        <v>2E-3</v>
      </c>
      <c r="R541">
        <v>16</v>
      </c>
      <c r="S541">
        <v>0</v>
      </c>
      <c r="T541">
        <v>1.875E-4</v>
      </c>
      <c r="U541">
        <v>1E-3</v>
      </c>
      <c r="V541" s="1" t="str">
        <f t="shared" si="52"/>
        <v>AFF-HTT-R1-P3-0H_E8_1_2020y08m26d_14h01m.tif</v>
      </c>
      <c r="W541" s="1" t="str">
        <f t="shared" si="53"/>
        <v>AFF-HTT-R2-P3-0H_E8_1_2020y09m07d_11h19m.tif</v>
      </c>
      <c r="X541" t="str">
        <f t="shared" si="48"/>
        <v>C:\Users\arpit.tandon\Desktop\Images AFFFs\RUN1 HTT\Plate 3 - 0hour\AFF-HTT-R1-P3-0H_E8_1_2020y08m26d_14h01m.tif</v>
      </c>
      <c r="Y541" t="str">
        <f t="shared" si="49"/>
        <v>C:\Users\arpit.tandon\Desktop\Images AFFFs\RUN2 HTT\Plate 3 - 0hour\AFF-HTT-R2-P3-0H_E8_1_2020y09m07d_11h19m.tif</v>
      </c>
    </row>
    <row r="542" spans="1:25" x14ac:dyDescent="0.45">
      <c r="A542" t="s">
        <v>843</v>
      </c>
      <c r="B542" s="2" t="str">
        <f t="shared" si="50"/>
        <v>run1</v>
      </c>
      <c r="C542" s="2" t="str">
        <f t="shared" si="51"/>
        <v>run2</v>
      </c>
      <c r="D542" t="s">
        <v>271</v>
      </c>
      <c r="E542" s="10">
        <v>7.9228012388472298</v>
      </c>
      <c r="F542" s="1">
        <v>3.9624305835846656E-4</v>
      </c>
      <c r="G542" s="10">
        <f>VLOOKUP(A542,'[1]NTP Metadata'!$A$2:$U$2501,10,FALSE)</f>
        <v>7.9228012388472298</v>
      </c>
      <c r="H542">
        <v>1</v>
      </c>
      <c r="I542" t="s">
        <v>3</v>
      </c>
      <c r="J542" t="s">
        <v>1553</v>
      </c>
      <c r="K542" t="s">
        <v>1552</v>
      </c>
      <c r="L542" t="s">
        <v>246</v>
      </c>
      <c r="M542" t="s">
        <v>63</v>
      </c>
      <c r="N542">
        <v>16</v>
      </c>
      <c r="O542">
        <v>0</v>
      </c>
      <c r="P542">
        <v>1.25E-4</v>
      </c>
      <c r="Q542">
        <v>1E-3</v>
      </c>
      <c r="R542">
        <v>16</v>
      </c>
      <c r="S542">
        <v>0</v>
      </c>
      <c r="T542">
        <v>1.1249999999999999E-3</v>
      </c>
      <c r="U542">
        <v>7.0000000000000001E-3</v>
      </c>
      <c r="V542" s="1" t="str">
        <f t="shared" si="52"/>
        <v>AFF-HTT-R1-P3-0H_E9_1_2020y08m26d_14h01m.tif</v>
      </c>
      <c r="W542" s="1" t="str">
        <f t="shared" si="53"/>
        <v>AFF-HTT-R2-P3-0H_E9_1_2020y09m07d_11h19m.tif</v>
      </c>
      <c r="X542" t="str">
        <f t="shared" si="48"/>
        <v>C:\Users\arpit.tandon\Desktop\Images AFFFs\RUN1 HTT\Plate 3 - 0hour\AFF-HTT-R1-P3-0H_E9_1_2020y08m26d_14h01m.tif</v>
      </c>
      <c r="Y542" t="str">
        <f t="shared" si="49"/>
        <v>C:\Users\arpit.tandon\Desktop\Images AFFFs\RUN2 HTT\Plate 3 - 0hour\AFF-HTT-R2-P3-0H_E9_1_2020y09m07d_11h19m.tif</v>
      </c>
    </row>
    <row r="543" spans="1:25" x14ac:dyDescent="0.45">
      <c r="A543" t="s">
        <v>844</v>
      </c>
      <c r="B543" s="2" t="str">
        <f t="shared" si="50"/>
        <v>run1</v>
      </c>
      <c r="C543" s="2" t="str">
        <f t="shared" si="51"/>
        <v>run2</v>
      </c>
      <c r="D543" t="s">
        <v>271</v>
      </c>
      <c r="E543" s="10">
        <v>7.9228012388472298</v>
      </c>
      <c r="F543" s="1">
        <v>3.9624305835846656E-4</v>
      </c>
      <c r="G543" s="10">
        <f>VLOOKUP(A543,'[1]NTP Metadata'!$A$2:$U$2501,10,FALSE)</f>
        <v>7.9228012388472298</v>
      </c>
      <c r="H543">
        <v>4</v>
      </c>
      <c r="I543" t="s">
        <v>3</v>
      </c>
      <c r="J543" t="s">
        <v>1553</v>
      </c>
      <c r="K543" t="s">
        <v>1552</v>
      </c>
      <c r="L543" t="s">
        <v>246</v>
      </c>
      <c r="M543" t="s">
        <v>64</v>
      </c>
      <c r="N543">
        <v>16</v>
      </c>
      <c r="O543">
        <v>0</v>
      </c>
      <c r="P543">
        <v>6.2500000000000001E-5</v>
      </c>
      <c r="Q543">
        <v>1E-3</v>
      </c>
      <c r="R543">
        <v>16</v>
      </c>
      <c r="S543">
        <v>0</v>
      </c>
      <c r="T543">
        <v>1.875E-4</v>
      </c>
      <c r="U543">
        <v>2E-3</v>
      </c>
      <c r="V543" s="1" t="str">
        <f t="shared" si="52"/>
        <v>AFF-HTT-R1-P3-0H_F10_1_2020y08m26d_14h01m.tif</v>
      </c>
      <c r="W543" s="1" t="str">
        <f t="shared" si="53"/>
        <v>AFF-HTT-R2-P3-0H_F10_1_2020y09m07d_11h19m.tif</v>
      </c>
      <c r="X543" t="str">
        <f t="shared" si="48"/>
        <v>C:\Users\arpit.tandon\Desktop\Images AFFFs\RUN1 HTT\Plate 3 - 0hour\AFF-HTT-R1-P3-0H_F10_1_2020y08m26d_14h01m.tif</v>
      </c>
      <c r="Y543" t="str">
        <f t="shared" si="49"/>
        <v>C:\Users\arpit.tandon\Desktop\Images AFFFs\RUN2 HTT\Plate 3 - 0hour\AFF-HTT-R2-P3-0H_F10_1_2020y09m07d_11h19m.tif</v>
      </c>
    </row>
    <row r="544" spans="1:25" x14ac:dyDescent="0.45">
      <c r="A544" t="s">
        <v>845</v>
      </c>
      <c r="B544" s="2" t="str">
        <f t="shared" si="50"/>
        <v>run1</v>
      </c>
      <c r="C544" s="2" t="str">
        <f t="shared" si="51"/>
        <v>run2</v>
      </c>
      <c r="D544" t="s">
        <v>271</v>
      </c>
      <c r="E544" s="10">
        <v>2.5072155819136803</v>
      </c>
      <c r="F544" s="1">
        <v>1.2539337289824888E-4</v>
      </c>
      <c r="G544" s="10">
        <f>VLOOKUP(A544,'[1]NTP Metadata'!$A$2:$U$2501,10,FALSE)</f>
        <v>2.5072155819136803</v>
      </c>
      <c r="H544">
        <v>3</v>
      </c>
      <c r="I544" t="s">
        <v>3</v>
      </c>
      <c r="J544" t="s">
        <v>1553</v>
      </c>
      <c r="K544" t="s">
        <v>1552</v>
      </c>
      <c r="L544" t="s">
        <v>246</v>
      </c>
      <c r="M544" t="s">
        <v>65</v>
      </c>
      <c r="N544">
        <v>16</v>
      </c>
      <c r="O544">
        <v>0</v>
      </c>
      <c r="P544">
        <v>0</v>
      </c>
      <c r="Q544">
        <v>0</v>
      </c>
      <c r="R544">
        <v>16</v>
      </c>
      <c r="S544">
        <v>0</v>
      </c>
      <c r="T544">
        <v>7.5000000000000002E-4</v>
      </c>
      <c r="U544">
        <v>1.2E-2</v>
      </c>
      <c r="V544" s="1" t="str">
        <f t="shared" si="52"/>
        <v>AFF-HTT-R1-P3-0H_F11_1_2020y08m26d_14h01m.tif</v>
      </c>
      <c r="W544" s="1" t="str">
        <f t="shared" si="53"/>
        <v>AFF-HTT-R2-P3-0H_F11_1_2020y09m07d_11h19m.tif</v>
      </c>
      <c r="X544" t="str">
        <f t="shared" si="48"/>
        <v>C:\Users\arpit.tandon\Desktop\Images AFFFs\RUN1 HTT\Plate 3 - 0hour\AFF-HTT-R1-P3-0H_F11_1_2020y08m26d_14h01m.tif</v>
      </c>
      <c r="Y544" t="str">
        <f t="shared" si="49"/>
        <v>C:\Users\arpit.tandon\Desktop\Images AFFFs\RUN2 HTT\Plate 3 - 0hour\AFF-HTT-R2-P3-0H_F11_1_2020y09m07d_11h19m.tif</v>
      </c>
    </row>
    <row r="545" spans="1:25" x14ac:dyDescent="0.45">
      <c r="A545" t="s">
        <v>846</v>
      </c>
      <c r="B545" s="2" t="str">
        <f t="shared" si="50"/>
        <v>run1</v>
      </c>
      <c r="C545" s="2" t="str">
        <f t="shared" si="51"/>
        <v>run2</v>
      </c>
      <c r="D545" t="s">
        <v>271</v>
      </c>
      <c r="E545" s="10">
        <v>2.5072155819136803</v>
      </c>
      <c r="F545" s="1">
        <v>1.2539337289824888E-4</v>
      </c>
      <c r="G545" s="10">
        <f>VLOOKUP(A545,'[1]NTP Metadata'!$A$2:$U$2501,10,FALSE)</f>
        <v>2.5072155819136803</v>
      </c>
      <c r="H545">
        <v>4</v>
      </c>
      <c r="I545" t="s">
        <v>3</v>
      </c>
      <c r="J545" t="s">
        <v>1553</v>
      </c>
      <c r="K545" t="s">
        <v>1552</v>
      </c>
      <c r="L545" t="s">
        <v>246</v>
      </c>
      <c r="M545" t="s">
        <v>66</v>
      </c>
      <c r="N545">
        <v>16</v>
      </c>
      <c r="O545">
        <v>0</v>
      </c>
      <c r="P545">
        <v>0</v>
      </c>
      <c r="Q545">
        <v>0</v>
      </c>
      <c r="R545">
        <v>16</v>
      </c>
      <c r="S545">
        <v>0</v>
      </c>
      <c r="T545">
        <v>7.5000000000000002E-4</v>
      </c>
      <c r="U545">
        <v>8.9999999999999993E-3</v>
      </c>
      <c r="V545" s="1" t="str">
        <f t="shared" si="52"/>
        <v>AFF-HTT-R1-P3-0H_F12_1_2020y08m26d_14h01m.tif</v>
      </c>
      <c r="W545" s="1" t="str">
        <f t="shared" si="53"/>
        <v>AFF-HTT-R2-P3-0H_F12_1_2020y09m07d_11h19m.tif</v>
      </c>
      <c r="X545" t="str">
        <f t="shared" si="48"/>
        <v>C:\Users\arpit.tandon\Desktop\Images AFFFs\RUN1 HTT\Plate 3 - 0hour\AFF-HTT-R1-P3-0H_F12_1_2020y08m26d_14h01m.tif</v>
      </c>
      <c r="Y545" t="str">
        <f t="shared" si="49"/>
        <v>C:\Users\arpit.tandon\Desktop\Images AFFFs\RUN2 HTT\Plate 3 - 0hour\AFF-HTT-R2-P3-0H_F12_1_2020y09m07d_11h19m.tif</v>
      </c>
    </row>
    <row r="546" spans="1:25" x14ac:dyDescent="0.45">
      <c r="A546" t="s">
        <v>847</v>
      </c>
      <c r="B546" s="2" t="str">
        <f t="shared" si="50"/>
        <v>run1</v>
      </c>
      <c r="C546" s="2" t="str">
        <f t="shared" si="51"/>
        <v>run2</v>
      </c>
      <c r="D546" t="s">
        <v>272</v>
      </c>
      <c r="E546" s="10">
        <v>0</v>
      </c>
      <c r="F546" s="10">
        <v>0</v>
      </c>
      <c r="G546" s="10">
        <f>VLOOKUP(A546,'[1]NTP Metadata'!$A$2:$U$2501,10,FALSE)</f>
        <v>0</v>
      </c>
      <c r="H546">
        <v>3</v>
      </c>
      <c r="I546" t="s">
        <v>3</v>
      </c>
      <c r="J546" t="s">
        <v>1553</v>
      </c>
      <c r="K546" t="s">
        <v>1552</v>
      </c>
      <c r="L546" t="s">
        <v>246</v>
      </c>
      <c r="M546" t="s">
        <v>67</v>
      </c>
      <c r="N546">
        <v>16</v>
      </c>
      <c r="O546">
        <v>0</v>
      </c>
      <c r="P546">
        <v>6.2500000000000001E-5</v>
      </c>
      <c r="Q546">
        <v>1E-3</v>
      </c>
      <c r="R546">
        <v>16</v>
      </c>
      <c r="S546">
        <v>0</v>
      </c>
      <c r="T546">
        <v>1.25E-4</v>
      </c>
      <c r="U546">
        <v>1E-3</v>
      </c>
      <c r="V546" s="1" t="str">
        <f t="shared" si="52"/>
        <v>AFF-HTT-R1-P3-0H_F13_1_2020y08m26d_14h01m.tif</v>
      </c>
      <c r="W546" s="1" t="str">
        <f t="shared" si="53"/>
        <v>AFF-HTT-R2-P3-0H_F13_1_2020y09m07d_11h19m.tif</v>
      </c>
      <c r="X546" t="str">
        <f t="shared" si="48"/>
        <v>C:\Users\arpit.tandon\Desktop\Images AFFFs\RUN1 HTT\Plate 3 - 0hour\AFF-HTT-R1-P3-0H_F13_1_2020y08m26d_14h01m.tif</v>
      </c>
      <c r="Y546" t="str">
        <f t="shared" si="49"/>
        <v>C:\Users\arpit.tandon\Desktop\Images AFFFs\RUN2 HTT\Plate 3 - 0hour\AFF-HTT-R2-P3-0H_F13_1_2020y09m07d_11h19m.tif</v>
      </c>
    </row>
    <row r="547" spans="1:25" x14ac:dyDescent="0.45">
      <c r="A547" t="s">
        <v>848</v>
      </c>
      <c r="B547" s="2" t="str">
        <f t="shared" si="50"/>
        <v>run1</v>
      </c>
      <c r="C547" s="2" t="str">
        <f t="shared" si="51"/>
        <v>run2</v>
      </c>
      <c r="D547" t="s">
        <v>272</v>
      </c>
      <c r="E547" s="10">
        <v>0</v>
      </c>
      <c r="F547" s="10">
        <v>0</v>
      </c>
      <c r="G547" s="10">
        <f>VLOOKUP(A547,'[1]NTP Metadata'!$A$2:$U$2501,10,FALSE)</f>
        <v>0</v>
      </c>
      <c r="H547">
        <v>4</v>
      </c>
      <c r="I547" t="s">
        <v>3</v>
      </c>
      <c r="J547" t="s">
        <v>1553</v>
      </c>
      <c r="K547" t="s">
        <v>1552</v>
      </c>
      <c r="L547" t="s">
        <v>246</v>
      </c>
      <c r="M547" t="s">
        <v>68</v>
      </c>
      <c r="N547">
        <v>16</v>
      </c>
      <c r="O547">
        <v>0</v>
      </c>
      <c r="P547">
        <v>0</v>
      </c>
      <c r="Q547">
        <v>0</v>
      </c>
      <c r="R547">
        <v>16</v>
      </c>
      <c r="S547">
        <v>0</v>
      </c>
      <c r="T547">
        <v>1.25E-4</v>
      </c>
      <c r="U547">
        <v>1E-3</v>
      </c>
      <c r="V547" s="1" t="str">
        <f t="shared" si="52"/>
        <v>AFF-HTT-R1-P3-0H_F14_1_2020y08m26d_14h01m.tif</v>
      </c>
      <c r="W547" s="1" t="str">
        <f t="shared" si="53"/>
        <v>AFF-HTT-R2-P3-0H_F14_1_2020y09m07d_11h19m.tif</v>
      </c>
      <c r="X547" t="str">
        <f t="shared" si="48"/>
        <v>C:\Users\arpit.tandon\Desktop\Images AFFFs\RUN1 HTT\Plate 3 - 0hour\AFF-HTT-R1-P3-0H_F14_1_2020y08m26d_14h01m.tif</v>
      </c>
      <c r="Y547" t="str">
        <f t="shared" si="49"/>
        <v>C:\Users\arpit.tandon\Desktop\Images AFFFs\RUN2 HTT\Plate 3 - 0hour\AFF-HTT-R2-P3-0H_F14_1_2020y09m07d_11h19m.tif</v>
      </c>
    </row>
    <row r="548" spans="1:25" x14ac:dyDescent="0.45">
      <c r="A548" t="s">
        <v>849</v>
      </c>
      <c r="B548" s="2" t="str">
        <f t="shared" si="50"/>
        <v>run1</v>
      </c>
      <c r="C548" s="2" t="str">
        <f t="shared" si="51"/>
        <v>run2</v>
      </c>
      <c r="D548" t="s">
        <v>271</v>
      </c>
      <c r="E548" s="10">
        <v>0.7934226525043292</v>
      </c>
      <c r="F548" s="1">
        <v>3.9681447119699014E-5</v>
      </c>
      <c r="G548" s="10">
        <f>VLOOKUP(A548,'[1]NTP Metadata'!$A$2:$U$2501,10,FALSE)</f>
        <v>0.7934226525043292</v>
      </c>
      <c r="H548">
        <v>3</v>
      </c>
      <c r="I548" t="s">
        <v>3</v>
      </c>
      <c r="J548" t="s">
        <v>1553</v>
      </c>
      <c r="K548" t="s">
        <v>1552</v>
      </c>
      <c r="L548" t="s">
        <v>246</v>
      </c>
      <c r="M548" t="s">
        <v>69</v>
      </c>
      <c r="N548">
        <v>16</v>
      </c>
      <c r="O548">
        <v>0</v>
      </c>
      <c r="P548">
        <v>0</v>
      </c>
      <c r="Q548">
        <v>0</v>
      </c>
      <c r="R548">
        <v>16</v>
      </c>
      <c r="S548">
        <v>0</v>
      </c>
      <c r="T548">
        <v>3.7500000000000001E-4</v>
      </c>
      <c r="U548">
        <v>4.0000000000000001E-3</v>
      </c>
      <c r="V548" s="1" t="str">
        <f t="shared" si="52"/>
        <v>AFF-HTT-R1-P3-0H_F15_1_2020y08m26d_14h01m.tif</v>
      </c>
      <c r="W548" s="1" t="str">
        <f t="shared" si="53"/>
        <v>AFF-HTT-R2-P3-0H_F15_1_2020y09m07d_11h19m.tif</v>
      </c>
      <c r="X548" t="str">
        <f t="shared" ref="X548:X611" si="54">_xlfn.CONCAT("C:\Users\arpit.tandon\Desktop\Images AFFFs\","RUN1 HTT\Plate 3 - 0hour\",V548)</f>
        <v>C:\Users\arpit.tandon\Desktop\Images AFFFs\RUN1 HTT\Plate 3 - 0hour\AFF-HTT-R1-P3-0H_F15_1_2020y08m26d_14h01m.tif</v>
      </c>
      <c r="Y548" t="str">
        <f t="shared" ref="Y548:Y611" si="55">_xlfn.CONCAT("C:\Users\arpit.tandon\Desktop\Images AFFFs\","RUN2 HTT\Plate 3 - 0hour\",W548)</f>
        <v>C:\Users\arpit.tandon\Desktop\Images AFFFs\RUN2 HTT\Plate 3 - 0hour\AFF-HTT-R2-P3-0H_F15_1_2020y09m07d_11h19m.tif</v>
      </c>
    </row>
    <row r="549" spans="1:25" x14ac:dyDescent="0.45">
      <c r="A549" t="s">
        <v>850</v>
      </c>
      <c r="B549" s="2" t="str">
        <f t="shared" si="50"/>
        <v>run1</v>
      </c>
      <c r="C549" s="2" t="str">
        <f t="shared" si="51"/>
        <v>run2</v>
      </c>
      <c r="D549" t="s">
        <v>271</v>
      </c>
      <c r="E549" s="10">
        <v>0.7934226525043292</v>
      </c>
      <c r="F549" s="1">
        <v>3.9681447119699014E-5</v>
      </c>
      <c r="G549" s="10">
        <f>VLOOKUP(A549,'[1]NTP Metadata'!$A$2:$U$2501,10,FALSE)</f>
        <v>0.7934226525043292</v>
      </c>
      <c r="H549">
        <v>4</v>
      </c>
      <c r="I549" t="s">
        <v>3</v>
      </c>
      <c r="J549" t="s">
        <v>1553</v>
      </c>
      <c r="K549" t="s">
        <v>1552</v>
      </c>
      <c r="L549" t="s">
        <v>246</v>
      </c>
      <c r="M549" t="s">
        <v>70</v>
      </c>
      <c r="N549">
        <v>16</v>
      </c>
      <c r="O549">
        <v>0</v>
      </c>
      <c r="P549">
        <v>0</v>
      </c>
      <c r="Q549">
        <v>0</v>
      </c>
      <c r="R549">
        <v>16</v>
      </c>
      <c r="S549">
        <v>0</v>
      </c>
      <c r="T549">
        <v>3.7500000000000001E-4</v>
      </c>
      <c r="U549">
        <v>4.0000000000000001E-3</v>
      </c>
      <c r="V549" s="1" t="str">
        <f t="shared" si="52"/>
        <v>AFF-HTT-R1-P3-0H_F16_1_2020y08m26d_14h01m.tif</v>
      </c>
      <c r="W549" s="1" t="str">
        <f t="shared" si="53"/>
        <v>AFF-HTT-R2-P3-0H_F16_1_2020y09m07d_11h19m.tif</v>
      </c>
      <c r="X549" t="str">
        <f t="shared" si="54"/>
        <v>C:\Users\arpit.tandon\Desktop\Images AFFFs\RUN1 HTT\Plate 3 - 0hour\AFF-HTT-R1-P3-0H_F16_1_2020y08m26d_14h01m.tif</v>
      </c>
      <c r="Y549" t="str">
        <f t="shared" si="55"/>
        <v>C:\Users\arpit.tandon\Desktop\Images AFFFs\RUN2 HTT\Plate 3 - 0hour\AFF-HTT-R2-P3-0H_F16_1_2020y09m07d_11h19m.tif</v>
      </c>
    </row>
    <row r="550" spans="1:25" x14ac:dyDescent="0.45">
      <c r="A550" t="s">
        <v>851</v>
      </c>
      <c r="B550" s="2" t="str">
        <f t="shared" si="50"/>
        <v>run1</v>
      </c>
      <c r="C550" s="2" t="str">
        <f t="shared" si="51"/>
        <v>run2</v>
      </c>
      <c r="D550" t="s">
        <v>271</v>
      </c>
      <c r="E550" s="10">
        <v>0.25108311788111681</v>
      </c>
      <c r="F550" s="1">
        <v>1.2557419974588296E-5</v>
      </c>
      <c r="G550" s="10">
        <f>VLOOKUP(A550,'[1]NTP Metadata'!$A$2:$U$2501,10,FALSE)</f>
        <v>0.25108311788111681</v>
      </c>
      <c r="H550">
        <v>3</v>
      </c>
      <c r="I550" t="s">
        <v>3</v>
      </c>
      <c r="J550" t="s">
        <v>1553</v>
      </c>
      <c r="K550" t="s">
        <v>1552</v>
      </c>
      <c r="L550" t="s">
        <v>246</v>
      </c>
      <c r="M550" t="s">
        <v>71</v>
      </c>
      <c r="N550">
        <v>16</v>
      </c>
      <c r="O550">
        <v>0</v>
      </c>
      <c r="P550">
        <v>0</v>
      </c>
      <c r="Q550">
        <v>0</v>
      </c>
      <c r="R550">
        <v>16</v>
      </c>
      <c r="S550">
        <v>0</v>
      </c>
      <c r="T550">
        <v>3.1250000000000001E-4</v>
      </c>
      <c r="U550">
        <v>2E-3</v>
      </c>
      <c r="V550" s="1" t="str">
        <f t="shared" si="52"/>
        <v>AFF-HTT-R1-P3-0H_F17_1_2020y08m26d_14h01m.tif</v>
      </c>
      <c r="W550" s="1" t="str">
        <f t="shared" si="53"/>
        <v>AFF-HTT-R2-P3-0H_F17_1_2020y09m07d_11h19m.tif</v>
      </c>
      <c r="X550" t="str">
        <f t="shared" si="54"/>
        <v>C:\Users\arpit.tandon\Desktop\Images AFFFs\RUN1 HTT\Plate 3 - 0hour\AFF-HTT-R1-P3-0H_F17_1_2020y08m26d_14h01m.tif</v>
      </c>
      <c r="Y550" t="str">
        <f t="shared" si="55"/>
        <v>C:\Users\arpit.tandon\Desktop\Images AFFFs\RUN2 HTT\Plate 3 - 0hour\AFF-HTT-R2-P3-0H_F17_1_2020y09m07d_11h19m.tif</v>
      </c>
    </row>
    <row r="551" spans="1:25" x14ac:dyDescent="0.45">
      <c r="A551" t="s">
        <v>852</v>
      </c>
      <c r="B551" s="2" t="str">
        <f t="shared" si="50"/>
        <v>run1</v>
      </c>
      <c r="C551" s="2" t="str">
        <f t="shared" si="51"/>
        <v>run2</v>
      </c>
      <c r="D551" t="s">
        <v>271</v>
      </c>
      <c r="E551" s="10">
        <v>0.25108311788111681</v>
      </c>
      <c r="F551" s="1">
        <v>1.2557419974588296E-5</v>
      </c>
      <c r="G551" s="10">
        <f>VLOOKUP(A551,'[1]NTP Metadata'!$A$2:$U$2501,10,FALSE)</f>
        <v>0.25108311788111681</v>
      </c>
      <c r="H551">
        <v>4</v>
      </c>
      <c r="I551" t="s">
        <v>3</v>
      </c>
      <c r="J551" t="s">
        <v>1553</v>
      </c>
      <c r="K551" t="s">
        <v>1552</v>
      </c>
      <c r="L551" t="s">
        <v>246</v>
      </c>
      <c r="M551" t="s">
        <v>72</v>
      </c>
      <c r="N551">
        <v>16</v>
      </c>
      <c r="O551">
        <v>0</v>
      </c>
      <c r="P551">
        <v>0</v>
      </c>
      <c r="Q551">
        <v>0</v>
      </c>
      <c r="R551">
        <v>16</v>
      </c>
      <c r="S551">
        <v>0</v>
      </c>
      <c r="T551">
        <v>4.3750000000000001E-4</v>
      </c>
      <c r="U551">
        <v>5.0000000000000001E-3</v>
      </c>
      <c r="V551" s="1" t="str">
        <f t="shared" si="52"/>
        <v>AFF-HTT-R1-P3-0H_F18_1_2020y08m26d_14h01m.tif</v>
      </c>
      <c r="W551" s="1" t="str">
        <f t="shared" si="53"/>
        <v>AFF-HTT-R2-P3-0H_F18_1_2020y09m07d_11h19m.tif</v>
      </c>
      <c r="X551" t="str">
        <f t="shared" si="54"/>
        <v>C:\Users\arpit.tandon\Desktop\Images AFFFs\RUN1 HTT\Plate 3 - 0hour\AFF-HTT-R1-P3-0H_F18_1_2020y08m26d_14h01m.tif</v>
      </c>
      <c r="Y551" t="str">
        <f t="shared" si="55"/>
        <v>C:\Users\arpit.tandon\Desktop\Images AFFFs\RUN2 HTT\Plate 3 - 0hour\AFF-HTT-R2-P3-0H_F18_1_2020y09m07d_11h19m.tif</v>
      </c>
    </row>
    <row r="552" spans="1:25" x14ac:dyDescent="0.45">
      <c r="A552" t="s">
        <v>853</v>
      </c>
      <c r="B552" s="2" t="str">
        <f t="shared" si="50"/>
        <v>run1</v>
      </c>
      <c r="C552" s="2" t="str">
        <f t="shared" si="51"/>
        <v>run2</v>
      </c>
      <c r="D552" t="s">
        <v>271</v>
      </c>
      <c r="E552" s="10">
        <v>7.9456682873771139E-2</v>
      </c>
      <c r="F552" s="1">
        <v>3.9738670805659165E-6</v>
      </c>
      <c r="G552" s="10">
        <f>VLOOKUP(A552,'[1]NTP Metadata'!$A$2:$U$2501,10,FALSE)</f>
        <v>7.9456682873771139E-2</v>
      </c>
      <c r="H552">
        <v>3</v>
      </c>
      <c r="I552" t="s">
        <v>3</v>
      </c>
      <c r="J552" t="s">
        <v>1553</v>
      </c>
      <c r="K552" t="s">
        <v>1552</v>
      </c>
      <c r="L552" t="s">
        <v>246</v>
      </c>
      <c r="M552" t="s">
        <v>73</v>
      </c>
      <c r="N552">
        <v>16</v>
      </c>
      <c r="O552">
        <v>0</v>
      </c>
      <c r="P552">
        <v>0</v>
      </c>
      <c r="Q552">
        <v>0</v>
      </c>
      <c r="R552">
        <v>16</v>
      </c>
      <c r="S552">
        <v>0</v>
      </c>
      <c r="T552">
        <v>2.5000000000000001E-4</v>
      </c>
      <c r="U552">
        <v>3.0000000000000001E-3</v>
      </c>
      <c r="V552" s="1" t="str">
        <f t="shared" si="52"/>
        <v>AFF-HTT-R1-P3-0H_F19_1_2020y08m26d_14h01m.tif</v>
      </c>
      <c r="W552" s="1" t="str">
        <f t="shared" si="53"/>
        <v>AFF-HTT-R2-P3-0H_F19_1_2020y09m07d_11h19m.tif</v>
      </c>
      <c r="X552" t="str">
        <f t="shared" si="54"/>
        <v>C:\Users\arpit.tandon\Desktop\Images AFFFs\RUN1 HTT\Plate 3 - 0hour\AFF-HTT-R1-P3-0H_F19_1_2020y08m26d_14h01m.tif</v>
      </c>
      <c r="Y552" t="str">
        <f t="shared" si="55"/>
        <v>C:\Users\arpit.tandon\Desktop\Images AFFFs\RUN2 HTT\Plate 3 - 0hour\AFF-HTT-R2-P3-0H_F19_1_2020y09m07d_11h19m.tif</v>
      </c>
    </row>
    <row r="553" spans="1:25" x14ac:dyDescent="0.45">
      <c r="A553" t="s">
        <v>854</v>
      </c>
      <c r="B553" s="2" t="str">
        <f t="shared" si="50"/>
        <v>run1</v>
      </c>
      <c r="C553" s="2" t="str">
        <f t="shared" si="51"/>
        <v>run2</v>
      </c>
      <c r="D553" t="s">
        <v>271</v>
      </c>
      <c r="E553" s="10">
        <v>7.9456682873771139E-2</v>
      </c>
      <c r="F553" s="1">
        <v>3.9738670805659165E-6</v>
      </c>
      <c r="G553" s="10">
        <f>VLOOKUP(A553,'[1]NTP Metadata'!$A$2:$U$2501,10,FALSE)</f>
        <v>7.9456682873771139E-2</v>
      </c>
      <c r="H553">
        <v>4</v>
      </c>
      <c r="I553" t="s">
        <v>3</v>
      </c>
      <c r="J553" t="s">
        <v>1553</v>
      </c>
      <c r="K553" t="s">
        <v>1552</v>
      </c>
      <c r="L553" t="s">
        <v>246</v>
      </c>
      <c r="M553" t="s">
        <v>74</v>
      </c>
      <c r="N553">
        <v>16</v>
      </c>
      <c r="O553">
        <v>0</v>
      </c>
      <c r="P553">
        <v>0</v>
      </c>
      <c r="Q553">
        <v>0</v>
      </c>
      <c r="R553">
        <v>16</v>
      </c>
      <c r="S553">
        <v>0</v>
      </c>
      <c r="T553">
        <v>8.1249999999999996E-4</v>
      </c>
      <c r="U553">
        <v>1.2E-2</v>
      </c>
      <c r="V553" s="1" t="str">
        <f t="shared" si="52"/>
        <v>AFF-HTT-R1-P3-0H_F20_1_2020y08m26d_14h01m.tif</v>
      </c>
      <c r="W553" s="1" t="str">
        <f t="shared" si="53"/>
        <v>AFF-HTT-R2-P3-0H_F20_1_2020y09m07d_11h19m.tif</v>
      </c>
      <c r="X553" t="str">
        <f t="shared" si="54"/>
        <v>C:\Users\arpit.tandon\Desktop\Images AFFFs\RUN1 HTT\Plate 3 - 0hour\AFF-HTT-R1-P3-0H_F20_1_2020y08m26d_14h01m.tif</v>
      </c>
      <c r="Y553" t="str">
        <f t="shared" si="55"/>
        <v>C:\Users\arpit.tandon\Desktop\Images AFFFs\RUN2 HTT\Plate 3 - 0hour\AFF-HTT-R2-P3-0H_F20_1_2020y09m07d_11h19m.tif</v>
      </c>
    </row>
    <row r="554" spans="1:25" x14ac:dyDescent="0.45">
      <c r="A554" t="s">
        <v>855</v>
      </c>
      <c r="B554" s="2" t="str">
        <f t="shared" si="50"/>
        <v>run1</v>
      </c>
      <c r="C554" s="2" t="str">
        <f t="shared" si="51"/>
        <v>run2</v>
      </c>
      <c r="D554" t="s">
        <v>271</v>
      </c>
      <c r="E554" s="10">
        <v>2.5144519896763019E-2</v>
      </c>
      <c r="F554" s="1">
        <v>1.2575528735968089E-6</v>
      </c>
      <c r="G554" s="10">
        <f>VLOOKUP(A554,'[1]NTP Metadata'!$A$2:$U$2501,10,FALSE)</f>
        <v>2.5144519896763019E-2</v>
      </c>
      <c r="H554">
        <v>3</v>
      </c>
      <c r="I554" t="s">
        <v>3</v>
      </c>
      <c r="J554" t="s">
        <v>1553</v>
      </c>
      <c r="K554" t="s">
        <v>1552</v>
      </c>
      <c r="L554" t="s">
        <v>246</v>
      </c>
      <c r="M554" t="s">
        <v>75</v>
      </c>
      <c r="N554">
        <v>16</v>
      </c>
      <c r="O554">
        <v>0</v>
      </c>
      <c r="P554">
        <v>0</v>
      </c>
      <c r="Q554">
        <v>0</v>
      </c>
      <c r="R554">
        <v>16</v>
      </c>
      <c r="S554">
        <v>0</v>
      </c>
      <c r="T554">
        <v>3.1250000000000001E-4</v>
      </c>
      <c r="U554">
        <v>4.0000000000000001E-3</v>
      </c>
      <c r="V554" s="1" t="str">
        <f t="shared" si="52"/>
        <v>AFF-HTT-R1-P3-0H_F21_1_2020y08m26d_14h01m.tif</v>
      </c>
      <c r="W554" s="1" t="str">
        <f t="shared" si="53"/>
        <v>AFF-HTT-R2-P3-0H_F21_1_2020y09m07d_11h19m.tif</v>
      </c>
      <c r="X554" t="str">
        <f t="shared" si="54"/>
        <v>C:\Users\arpit.tandon\Desktop\Images AFFFs\RUN1 HTT\Plate 3 - 0hour\AFF-HTT-R1-P3-0H_F21_1_2020y08m26d_14h01m.tif</v>
      </c>
      <c r="Y554" t="str">
        <f t="shared" si="55"/>
        <v>C:\Users\arpit.tandon\Desktop\Images AFFFs\RUN2 HTT\Plate 3 - 0hour\AFF-HTT-R2-P3-0H_F21_1_2020y09m07d_11h19m.tif</v>
      </c>
    </row>
    <row r="555" spans="1:25" x14ac:dyDescent="0.45">
      <c r="A555" t="s">
        <v>856</v>
      </c>
      <c r="B555" s="2" t="str">
        <f t="shared" si="50"/>
        <v>run1</v>
      </c>
      <c r="C555" s="2" t="str">
        <f t="shared" si="51"/>
        <v>run2</v>
      </c>
      <c r="D555" t="s">
        <v>271</v>
      </c>
      <c r="E555" s="10">
        <v>2.5144519896763019E-2</v>
      </c>
      <c r="F555" s="1">
        <v>1.2575528735968089E-6</v>
      </c>
      <c r="G555" s="10">
        <f>VLOOKUP(A555,'[1]NTP Metadata'!$A$2:$U$2501,10,FALSE)</f>
        <v>2.5144519896763019E-2</v>
      </c>
      <c r="H555">
        <v>4</v>
      </c>
      <c r="I555" t="s">
        <v>3</v>
      </c>
      <c r="J555" t="s">
        <v>1553</v>
      </c>
      <c r="K555" t="s">
        <v>1552</v>
      </c>
      <c r="L555" t="s">
        <v>246</v>
      </c>
      <c r="M555" t="s">
        <v>76</v>
      </c>
      <c r="N555">
        <v>16</v>
      </c>
      <c r="O555">
        <v>0</v>
      </c>
      <c r="P555">
        <v>0</v>
      </c>
      <c r="Q555">
        <v>0</v>
      </c>
      <c r="R555">
        <v>16</v>
      </c>
      <c r="S555">
        <v>0</v>
      </c>
      <c r="T555">
        <v>4.3750000000000001E-4</v>
      </c>
      <c r="U555">
        <v>2E-3</v>
      </c>
      <c r="V555" s="1" t="str">
        <f t="shared" si="52"/>
        <v>AFF-HTT-R1-P3-0H_F22_1_2020y08m26d_14h01m.tif</v>
      </c>
      <c r="W555" s="1" t="str">
        <f t="shared" si="53"/>
        <v>AFF-HTT-R2-P3-0H_F22_1_2020y09m07d_11h19m.tif</v>
      </c>
      <c r="X555" t="str">
        <f t="shared" si="54"/>
        <v>C:\Users\arpit.tandon\Desktop\Images AFFFs\RUN1 HTT\Plate 3 - 0hour\AFF-HTT-R1-P3-0H_F22_1_2020y08m26d_14h01m.tif</v>
      </c>
      <c r="Y555" t="str">
        <f t="shared" si="55"/>
        <v>C:\Users\arpit.tandon\Desktop\Images AFFFs\RUN2 HTT\Plate 3 - 0hour\AFF-HTT-R2-P3-0H_F22_1_2020y09m07d_11h19m.tif</v>
      </c>
    </row>
    <row r="556" spans="1:25" x14ac:dyDescent="0.45">
      <c r="A556" t="s">
        <v>857</v>
      </c>
      <c r="B556" s="2" t="str">
        <f t="shared" si="50"/>
        <v>run1</v>
      </c>
      <c r="C556" s="2" t="str">
        <f t="shared" si="51"/>
        <v>run2</v>
      </c>
      <c r="D556" t="s">
        <v>271</v>
      </c>
      <c r="E556" s="10">
        <v>250</v>
      </c>
      <c r="F556" s="1">
        <v>1.2503250000000002E-2</v>
      </c>
      <c r="G556" s="10">
        <f>VLOOKUP(A556,'[1]NTP Metadata'!$A$2:$U$2501,10,FALSE)</f>
        <v>250</v>
      </c>
      <c r="H556">
        <v>3</v>
      </c>
      <c r="I556" t="s">
        <v>3</v>
      </c>
      <c r="J556" t="s">
        <v>1553</v>
      </c>
      <c r="K556" t="s">
        <v>1552</v>
      </c>
      <c r="L556" t="s">
        <v>246</v>
      </c>
      <c r="M556" t="s">
        <v>77</v>
      </c>
      <c r="N556">
        <v>16</v>
      </c>
      <c r="O556">
        <v>0</v>
      </c>
      <c r="P556">
        <v>0</v>
      </c>
      <c r="Q556">
        <v>0</v>
      </c>
      <c r="R556">
        <v>16</v>
      </c>
      <c r="S556">
        <v>0</v>
      </c>
      <c r="T556">
        <v>4.3750000000000001E-4</v>
      </c>
      <c r="U556">
        <v>2E-3</v>
      </c>
      <c r="V556" s="1" t="str">
        <f t="shared" si="52"/>
        <v>AFF-HTT-R1-P3-0H_F3_1_2020y08m26d_14h01m.tif</v>
      </c>
      <c r="W556" s="1" t="str">
        <f t="shared" si="53"/>
        <v>AFF-HTT-R2-P3-0H_F3_1_2020y09m07d_11h19m.tif</v>
      </c>
      <c r="X556" t="str">
        <f t="shared" si="54"/>
        <v>C:\Users\arpit.tandon\Desktop\Images AFFFs\RUN1 HTT\Plate 3 - 0hour\AFF-HTT-R1-P3-0H_F3_1_2020y08m26d_14h01m.tif</v>
      </c>
      <c r="Y556" t="str">
        <f t="shared" si="55"/>
        <v>C:\Users\arpit.tandon\Desktop\Images AFFFs\RUN2 HTT\Plate 3 - 0hour\AFF-HTT-R2-P3-0H_F3_1_2020y09m07d_11h19m.tif</v>
      </c>
    </row>
    <row r="557" spans="1:25" x14ac:dyDescent="0.45">
      <c r="A557" t="s">
        <v>858</v>
      </c>
      <c r="B557" s="2" t="str">
        <f t="shared" si="50"/>
        <v>run1</v>
      </c>
      <c r="C557" s="2" t="str">
        <f t="shared" si="51"/>
        <v>run2</v>
      </c>
      <c r="D557" t="s">
        <v>271</v>
      </c>
      <c r="E557" s="10">
        <v>250</v>
      </c>
      <c r="F557" s="1">
        <v>1.2503250000000002E-2</v>
      </c>
      <c r="G557" s="10">
        <f>VLOOKUP(A557,'[1]NTP Metadata'!$A$2:$U$2501,10,FALSE)</f>
        <v>250</v>
      </c>
      <c r="H557">
        <v>4</v>
      </c>
      <c r="I557" t="s">
        <v>3</v>
      </c>
      <c r="J557" t="s">
        <v>1553</v>
      </c>
      <c r="K557" t="s">
        <v>1552</v>
      </c>
      <c r="L557" t="s">
        <v>246</v>
      </c>
      <c r="M557" t="s">
        <v>78</v>
      </c>
      <c r="N557">
        <v>16</v>
      </c>
      <c r="O557">
        <v>0</v>
      </c>
      <c r="P557">
        <v>0</v>
      </c>
      <c r="Q557">
        <v>0</v>
      </c>
      <c r="R557">
        <v>16</v>
      </c>
      <c r="S557">
        <v>0</v>
      </c>
      <c r="T557">
        <v>6.8749999999999996E-4</v>
      </c>
      <c r="U557">
        <v>3.0000000000000001E-3</v>
      </c>
      <c r="V557" s="1" t="str">
        <f t="shared" si="52"/>
        <v>AFF-HTT-R1-P3-0H_F4_1_2020y08m26d_14h01m.tif</v>
      </c>
      <c r="W557" s="1" t="str">
        <f t="shared" si="53"/>
        <v>AFF-HTT-R2-P3-0H_F4_1_2020y09m07d_11h19m.tif</v>
      </c>
      <c r="X557" t="str">
        <f t="shared" si="54"/>
        <v>C:\Users\arpit.tandon\Desktop\Images AFFFs\RUN1 HTT\Plate 3 - 0hour\AFF-HTT-R1-P3-0H_F4_1_2020y08m26d_14h01m.tif</v>
      </c>
      <c r="Y557" t="str">
        <f t="shared" si="55"/>
        <v>C:\Users\arpit.tandon\Desktop\Images AFFFs\RUN2 HTT\Plate 3 - 0hour\AFF-HTT-R2-P3-0H_F4_1_2020y09m07d_11h19m.tif</v>
      </c>
    </row>
    <row r="558" spans="1:25" x14ac:dyDescent="0.45">
      <c r="A558" t="s">
        <v>859</v>
      </c>
      <c r="B558" s="2" t="str">
        <f t="shared" si="50"/>
        <v>run1</v>
      </c>
      <c r="C558" s="2" t="str">
        <f t="shared" si="51"/>
        <v>run2</v>
      </c>
      <c r="D558" t="s">
        <v>271</v>
      </c>
      <c r="E558" s="10">
        <v>79.113924050632903</v>
      </c>
      <c r="F558" s="1">
        <v>3.9567246835443028E-3</v>
      </c>
      <c r="G558" s="10">
        <f>VLOOKUP(A558,'[1]NTP Metadata'!$A$2:$U$2501,10,FALSE)</f>
        <v>79.113924050632903</v>
      </c>
      <c r="H558">
        <v>3</v>
      </c>
      <c r="I558" t="s">
        <v>3</v>
      </c>
      <c r="J558" t="s">
        <v>1553</v>
      </c>
      <c r="K558" t="s">
        <v>1552</v>
      </c>
      <c r="L558" t="s">
        <v>246</v>
      </c>
      <c r="M558" t="s">
        <v>79</v>
      </c>
      <c r="N558">
        <v>16</v>
      </c>
      <c r="O558">
        <v>0</v>
      </c>
      <c r="P558">
        <v>6.2500000000000001E-5</v>
      </c>
      <c r="Q558">
        <v>1E-3</v>
      </c>
      <c r="R558">
        <v>16</v>
      </c>
      <c r="S558">
        <v>0</v>
      </c>
      <c r="T558">
        <v>4.3750000000000001E-4</v>
      </c>
      <c r="U558">
        <v>3.0000000000000001E-3</v>
      </c>
      <c r="V558" s="1" t="str">
        <f t="shared" si="52"/>
        <v>AFF-HTT-R1-P3-0H_F5_1_2020y08m26d_14h01m.tif</v>
      </c>
      <c r="W558" s="1" t="str">
        <f t="shared" si="53"/>
        <v>AFF-HTT-R2-P3-0H_F5_1_2020y09m07d_11h19m.tif</v>
      </c>
      <c r="X558" t="str">
        <f t="shared" si="54"/>
        <v>C:\Users\arpit.tandon\Desktop\Images AFFFs\RUN1 HTT\Plate 3 - 0hour\AFF-HTT-R1-P3-0H_F5_1_2020y08m26d_14h01m.tif</v>
      </c>
      <c r="Y558" t="str">
        <f t="shared" si="55"/>
        <v>C:\Users\arpit.tandon\Desktop\Images AFFFs\RUN2 HTT\Plate 3 - 0hour\AFF-HTT-R2-P3-0H_F5_1_2020y09m07d_11h19m.tif</v>
      </c>
    </row>
    <row r="559" spans="1:25" x14ac:dyDescent="0.45">
      <c r="A559" t="s">
        <v>860</v>
      </c>
      <c r="B559" s="2" t="str">
        <f t="shared" si="50"/>
        <v>run1</v>
      </c>
      <c r="C559" s="2" t="str">
        <f t="shared" si="51"/>
        <v>run2</v>
      </c>
      <c r="D559" t="s">
        <v>271</v>
      </c>
      <c r="E559" s="10">
        <v>79.113924050632903</v>
      </c>
      <c r="F559" s="1">
        <v>3.9567246835443028E-3</v>
      </c>
      <c r="G559" s="10">
        <f>VLOOKUP(A559,'[1]NTP Metadata'!$A$2:$U$2501,10,FALSE)</f>
        <v>79.113924050632903</v>
      </c>
      <c r="H559">
        <v>4</v>
      </c>
      <c r="I559" t="s">
        <v>3</v>
      </c>
      <c r="J559" t="s">
        <v>1553</v>
      </c>
      <c r="K559" t="s">
        <v>1552</v>
      </c>
      <c r="L559" t="s">
        <v>246</v>
      </c>
      <c r="M559" t="s">
        <v>80</v>
      </c>
      <c r="N559">
        <v>16</v>
      </c>
      <c r="O559">
        <v>0</v>
      </c>
      <c r="P559">
        <v>6.2500000000000001E-5</v>
      </c>
      <c r="Q559">
        <v>1E-3</v>
      </c>
      <c r="R559">
        <v>16</v>
      </c>
      <c r="S559">
        <v>0</v>
      </c>
      <c r="T559">
        <v>1.875E-4</v>
      </c>
      <c r="U559">
        <v>2E-3</v>
      </c>
      <c r="V559" s="1" t="str">
        <f t="shared" si="52"/>
        <v>AFF-HTT-R1-P3-0H_F6_1_2020y08m26d_14h01m.tif</v>
      </c>
      <c r="W559" s="1" t="str">
        <f t="shared" si="53"/>
        <v>AFF-HTT-R2-P3-0H_F6_1_2020y09m07d_11h19m.tif</v>
      </c>
      <c r="X559" t="str">
        <f t="shared" si="54"/>
        <v>C:\Users\arpit.tandon\Desktop\Images AFFFs\RUN1 HTT\Plate 3 - 0hour\AFF-HTT-R1-P3-0H_F6_1_2020y08m26d_14h01m.tif</v>
      </c>
      <c r="Y559" t="str">
        <f t="shared" si="55"/>
        <v>C:\Users\arpit.tandon\Desktop\Images AFFFs\RUN2 HTT\Plate 3 - 0hour\AFF-HTT-R2-P3-0H_F6_1_2020y09m07d_11h19m.tif</v>
      </c>
    </row>
    <row r="560" spans="1:25" x14ac:dyDescent="0.45">
      <c r="A560" t="s">
        <v>861</v>
      </c>
      <c r="B560" s="2" t="str">
        <f t="shared" si="50"/>
        <v>run1</v>
      </c>
      <c r="C560" s="2" t="str">
        <f t="shared" si="51"/>
        <v>run2</v>
      </c>
      <c r="D560" t="s">
        <v>271</v>
      </c>
      <c r="E560" s="10">
        <v>25.036051914757248</v>
      </c>
      <c r="F560" s="1">
        <v>1.2521280644127543E-3</v>
      </c>
      <c r="G560" s="10">
        <f>VLOOKUP(A560,'[1]NTP Metadata'!$A$2:$U$2501,10,FALSE)</f>
        <v>25.036051914757248</v>
      </c>
      <c r="H560">
        <v>3</v>
      </c>
      <c r="I560" t="s">
        <v>3</v>
      </c>
      <c r="J560" t="s">
        <v>1553</v>
      </c>
      <c r="K560" t="s">
        <v>1552</v>
      </c>
      <c r="L560" t="s">
        <v>246</v>
      </c>
      <c r="M560" t="s">
        <v>81</v>
      </c>
      <c r="N560">
        <v>16</v>
      </c>
      <c r="O560">
        <v>0</v>
      </c>
      <c r="P560">
        <v>0</v>
      </c>
      <c r="Q560">
        <v>0</v>
      </c>
      <c r="R560">
        <v>16</v>
      </c>
      <c r="S560">
        <v>0</v>
      </c>
      <c r="T560">
        <v>6.8749999999999996E-4</v>
      </c>
      <c r="U560">
        <v>4.0000000000000001E-3</v>
      </c>
      <c r="V560" s="1" t="str">
        <f t="shared" si="52"/>
        <v>AFF-HTT-R1-P3-0H_F7_1_2020y08m26d_14h01m.tif</v>
      </c>
      <c r="W560" s="1" t="str">
        <f t="shared" si="53"/>
        <v>AFF-HTT-R2-P3-0H_F7_1_2020y09m07d_11h19m.tif</v>
      </c>
      <c r="X560" t="str">
        <f t="shared" si="54"/>
        <v>C:\Users\arpit.tandon\Desktop\Images AFFFs\RUN1 HTT\Plate 3 - 0hour\AFF-HTT-R1-P3-0H_F7_1_2020y08m26d_14h01m.tif</v>
      </c>
      <c r="Y560" t="str">
        <f t="shared" si="55"/>
        <v>C:\Users\arpit.tandon\Desktop\Images AFFFs\RUN2 HTT\Plate 3 - 0hour\AFF-HTT-R2-P3-0H_F7_1_2020y09m07d_11h19m.tif</v>
      </c>
    </row>
    <row r="561" spans="1:25" x14ac:dyDescent="0.45">
      <c r="A561" t="s">
        <v>862</v>
      </c>
      <c r="B561" s="2" t="str">
        <f t="shared" si="50"/>
        <v>run1</v>
      </c>
      <c r="C561" s="2" t="str">
        <f t="shared" si="51"/>
        <v>run2</v>
      </c>
      <c r="D561" t="s">
        <v>271</v>
      </c>
      <c r="E561" s="10">
        <v>25.036051914757248</v>
      </c>
      <c r="F561" s="1">
        <v>1.2521280644127543E-3</v>
      </c>
      <c r="G561" s="10">
        <f>VLOOKUP(A561,'[1]NTP Metadata'!$A$2:$U$2501,10,FALSE)</f>
        <v>25.036051914757248</v>
      </c>
      <c r="H561">
        <v>4</v>
      </c>
      <c r="I561" t="s">
        <v>3</v>
      </c>
      <c r="J561" t="s">
        <v>1553</v>
      </c>
      <c r="K561" t="s">
        <v>1552</v>
      </c>
      <c r="L561" t="s">
        <v>246</v>
      </c>
      <c r="M561" t="s">
        <v>82</v>
      </c>
      <c r="N561">
        <v>16</v>
      </c>
      <c r="O561">
        <v>0</v>
      </c>
      <c r="P561">
        <v>0</v>
      </c>
      <c r="Q561">
        <v>0</v>
      </c>
      <c r="R561">
        <v>16</v>
      </c>
      <c r="S561">
        <v>0</v>
      </c>
      <c r="T561">
        <v>4.3750000000000001E-4</v>
      </c>
      <c r="U561">
        <v>2E-3</v>
      </c>
      <c r="V561" s="1" t="str">
        <f t="shared" si="52"/>
        <v>AFF-HTT-R1-P3-0H_F8_1_2020y08m26d_14h01m.tif</v>
      </c>
      <c r="W561" s="1" t="str">
        <f t="shared" si="53"/>
        <v>AFF-HTT-R2-P3-0H_F8_1_2020y09m07d_11h19m.tif</v>
      </c>
      <c r="X561" t="str">
        <f t="shared" si="54"/>
        <v>C:\Users\arpit.tandon\Desktop\Images AFFFs\RUN1 HTT\Plate 3 - 0hour\AFF-HTT-R1-P3-0H_F8_1_2020y08m26d_14h01m.tif</v>
      </c>
      <c r="Y561" t="str">
        <f t="shared" si="55"/>
        <v>C:\Users\arpit.tandon\Desktop\Images AFFFs\RUN2 HTT\Plate 3 - 0hour\AFF-HTT-R2-P3-0H_F8_1_2020y09m07d_11h19m.tif</v>
      </c>
    </row>
    <row r="562" spans="1:25" x14ac:dyDescent="0.45">
      <c r="A562" t="s">
        <v>863</v>
      </c>
      <c r="B562" s="2" t="str">
        <f t="shared" si="50"/>
        <v>run1</v>
      </c>
      <c r="C562" s="2" t="str">
        <f t="shared" si="51"/>
        <v>run2</v>
      </c>
      <c r="D562" t="s">
        <v>271</v>
      </c>
      <c r="E562" s="10">
        <v>7.9228012388472298</v>
      </c>
      <c r="F562" s="1">
        <v>3.9624305835846656E-4</v>
      </c>
      <c r="G562" s="10">
        <f>VLOOKUP(A562,'[1]NTP Metadata'!$A$2:$U$2501,10,FALSE)</f>
        <v>7.9228012388472298</v>
      </c>
      <c r="H562">
        <v>3</v>
      </c>
      <c r="I562" t="s">
        <v>3</v>
      </c>
      <c r="J562" t="s">
        <v>1553</v>
      </c>
      <c r="K562" t="s">
        <v>1552</v>
      </c>
      <c r="L562" t="s">
        <v>246</v>
      </c>
      <c r="M562" t="s">
        <v>83</v>
      </c>
      <c r="N562">
        <v>16</v>
      </c>
      <c r="O562">
        <v>0</v>
      </c>
      <c r="P562">
        <v>0</v>
      </c>
      <c r="Q562">
        <v>0</v>
      </c>
      <c r="R562">
        <v>16</v>
      </c>
      <c r="S562">
        <v>0</v>
      </c>
      <c r="T562">
        <v>5.0000000000000001E-4</v>
      </c>
      <c r="U562">
        <v>2E-3</v>
      </c>
      <c r="V562" s="1" t="str">
        <f t="shared" si="52"/>
        <v>AFF-HTT-R1-P3-0H_F9_1_2020y08m26d_14h01m.tif</v>
      </c>
      <c r="W562" s="1" t="str">
        <f t="shared" si="53"/>
        <v>AFF-HTT-R2-P3-0H_F9_1_2020y09m07d_11h19m.tif</v>
      </c>
      <c r="X562" t="str">
        <f t="shared" si="54"/>
        <v>C:\Users\arpit.tandon\Desktop\Images AFFFs\RUN1 HTT\Plate 3 - 0hour\AFF-HTT-R1-P3-0H_F9_1_2020y08m26d_14h01m.tif</v>
      </c>
      <c r="Y562" t="str">
        <f t="shared" si="55"/>
        <v>C:\Users\arpit.tandon\Desktop\Images AFFFs\RUN2 HTT\Plate 3 - 0hour\AFF-HTT-R2-P3-0H_F9_1_2020y09m07d_11h19m.tif</v>
      </c>
    </row>
    <row r="563" spans="1:25" x14ac:dyDescent="0.45">
      <c r="A563" t="s">
        <v>864</v>
      </c>
      <c r="B563" s="2" t="str">
        <f t="shared" si="50"/>
        <v>run1</v>
      </c>
      <c r="C563" s="2" t="str">
        <f t="shared" si="51"/>
        <v>run2</v>
      </c>
      <c r="D563" t="s">
        <v>273</v>
      </c>
      <c r="E563" s="10">
        <v>3.1691204955388921</v>
      </c>
      <c r="F563" s="1">
        <v>1.0946142191591333E-4</v>
      </c>
      <c r="G563" s="10">
        <f>VLOOKUP(A563,'[1]NTP Metadata'!$A$2:$U$2501,10,FALSE)</f>
        <v>3.1691204955388921</v>
      </c>
      <c r="H563">
        <v>2</v>
      </c>
      <c r="I563" t="s">
        <v>3</v>
      </c>
      <c r="J563" t="s">
        <v>1553</v>
      </c>
      <c r="K563" t="s">
        <v>1552</v>
      </c>
      <c r="L563" t="s">
        <v>246</v>
      </c>
      <c r="M563" t="s">
        <v>84</v>
      </c>
      <c r="N563">
        <v>16</v>
      </c>
      <c r="O563">
        <v>0</v>
      </c>
      <c r="P563">
        <v>0</v>
      </c>
      <c r="Q563">
        <v>0</v>
      </c>
      <c r="R563">
        <v>16</v>
      </c>
      <c r="S563">
        <v>0</v>
      </c>
      <c r="T563">
        <v>1.875E-4</v>
      </c>
      <c r="U563">
        <v>1E-3</v>
      </c>
      <c r="V563" s="1" t="str">
        <f t="shared" si="52"/>
        <v>AFF-HTT-R1-P3-0H_G10_1_2020y08m26d_14h01m.tif</v>
      </c>
      <c r="W563" s="1" t="str">
        <f t="shared" si="53"/>
        <v>AFF-HTT-R2-P3-0H_G10_1_2020y09m07d_11h19m.tif</v>
      </c>
      <c r="X563" t="str">
        <f t="shared" si="54"/>
        <v>C:\Users\arpit.tandon\Desktop\Images AFFFs\RUN1 HTT\Plate 3 - 0hour\AFF-HTT-R1-P3-0H_G10_1_2020y08m26d_14h01m.tif</v>
      </c>
      <c r="Y563" t="str">
        <f t="shared" si="55"/>
        <v>C:\Users\arpit.tandon\Desktop\Images AFFFs\RUN2 HTT\Plate 3 - 0hour\AFF-HTT-R2-P3-0H_G10_1_2020y09m07d_11h19m.tif</v>
      </c>
    </row>
    <row r="564" spans="1:25" x14ac:dyDescent="0.45">
      <c r="A564" t="s">
        <v>865</v>
      </c>
      <c r="B564" s="2" t="str">
        <f t="shared" si="50"/>
        <v>run1</v>
      </c>
      <c r="C564" s="2" t="str">
        <f t="shared" si="51"/>
        <v>run2</v>
      </c>
      <c r="D564" t="s">
        <v>273</v>
      </c>
      <c r="E564" s="10">
        <v>1.0028862327654722</v>
      </c>
      <c r="F564" s="1">
        <v>3.4639690479719406E-5</v>
      </c>
      <c r="G564" s="10">
        <f>VLOOKUP(A564,'[1]NTP Metadata'!$A$2:$U$2501,10,FALSE)</f>
        <v>1.0028862327654722</v>
      </c>
      <c r="H564">
        <v>1</v>
      </c>
      <c r="I564" t="s">
        <v>3</v>
      </c>
      <c r="J564" t="s">
        <v>1553</v>
      </c>
      <c r="K564" t="s">
        <v>1552</v>
      </c>
      <c r="L564" t="s">
        <v>246</v>
      </c>
      <c r="M564" t="s">
        <v>85</v>
      </c>
      <c r="N564">
        <v>16</v>
      </c>
      <c r="O564">
        <v>0</v>
      </c>
      <c r="P564">
        <v>6.2500000000000001E-5</v>
      </c>
      <c r="Q564">
        <v>1E-3</v>
      </c>
      <c r="R564">
        <v>16</v>
      </c>
      <c r="S564">
        <v>0</v>
      </c>
      <c r="T564">
        <v>6.2500000000000001E-5</v>
      </c>
      <c r="U564">
        <v>1E-3</v>
      </c>
      <c r="V564" s="1" t="str">
        <f t="shared" si="52"/>
        <v>AFF-HTT-R1-P3-0H_G11_1_2020y08m26d_14h01m.tif</v>
      </c>
      <c r="W564" s="1" t="str">
        <f t="shared" si="53"/>
        <v>AFF-HTT-R2-P3-0H_G11_1_2020y09m07d_11h19m.tif</v>
      </c>
      <c r="X564" t="str">
        <f t="shared" si="54"/>
        <v>C:\Users\arpit.tandon\Desktop\Images AFFFs\RUN1 HTT\Plate 3 - 0hour\AFF-HTT-R1-P3-0H_G11_1_2020y08m26d_14h01m.tif</v>
      </c>
      <c r="Y564" t="str">
        <f t="shared" si="55"/>
        <v>C:\Users\arpit.tandon\Desktop\Images AFFFs\RUN2 HTT\Plate 3 - 0hour\AFF-HTT-R2-P3-0H_G11_1_2020y09m07d_11h19m.tif</v>
      </c>
    </row>
    <row r="565" spans="1:25" x14ac:dyDescent="0.45">
      <c r="A565" t="s">
        <v>866</v>
      </c>
      <c r="B565" s="2" t="str">
        <f t="shared" si="50"/>
        <v>run1</v>
      </c>
      <c r="C565" s="2" t="str">
        <f t="shared" si="51"/>
        <v>run2</v>
      </c>
      <c r="D565" t="s">
        <v>273</v>
      </c>
      <c r="E565" s="10">
        <v>1.0028862327654722</v>
      </c>
      <c r="F565" s="1">
        <v>3.4639690479719406E-5</v>
      </c>
      <c r="G565" s="10">
        <f>VLOOKUP(A565,'[1]NTP Metadata'!$A$2:$U$2501,10,FALSE)</f>
        <v>1.0028862327654722</v>
      </c>
      <c r="H565">
        <v>2</v>
      </c>
      <c r="I565" t="s">
        <v>3</v>
      </c>
      <c r="J565" t="s">
        <v>1553</v>
      </c>
      <c r="K565" t="s">
        <v>1552</v>
      </c>
      <c r="L565" t="s">
        <v>246</v>
      </c>
      <c r="M565" t="s">
        <v>86</v>
      </c>
      <c r="N565">
        <v>16</v>
      </c>
      <c r="O565">
        <v>0</v>
      </c>
      <c r="P565">
        <v>1.875E-4</v>
      </c>
      <c r="Q565">
        <v>3.0000000000000001E-3</v>
      </c>
      <c r="R565">
        <v>16</v>
      </c>
      <c r="S565">
        <v>0</v>
      </c>
      <c r="T565">
        <v>3.7500000000000001E-4</v>
      </c>
      <c r="U565">
        <v>1E-3</v>
      </c>
      <c r="V565" s="1" t="str">
        <f t="shared" si="52"/>
        <v>AFF-HTT-R1-P3-0H_G12_1_2020y08m26d_14h01m.tif</v>
      </c>
      <c r="W565" s="1" t="str">
        <f t="shared" si="53"/>
        <v>AFF-HTT-R2-P3-0H_G12_1_2020y09m07d_11h19m.tif</v>
      </c>
      <c r="X565" t="str">
        <f t="shared" si="54"/>
        <v>C:\Users\arpit.tandon\Desktop\Images AFFFs\RUN1 HTT\Plate 3 - 0hour\AFF-HTT-R1-P3-0H_G12_1_2020y08m26d_14h01m.tif</v>
      </c>
      <c r="Y565" t="str">
        <f t="shared" si="55"/>
        <v>C:\Users\arpit.tandon\Desktop\Images AFFFs\RUN2 HTT\Plate 3 - 0hour\AFF-HTT-R2-P3-0H_G12_1_2020y09m07d_11h19m.tif</v>
      </c>
    </row>
    <row r="566" spans="1:25" x14ac:dyDescent="0.45">
      <c r="A566" t="s">
        <v>867</v>
      </c>
      <c r="B566" s="2" t="str">
        <f t="shared" si="50"/>
        <v>run1</v>
      </c>
      <c r="C566" s="2" t="str">
        <f t="shared" si="51"/>
        <v>run2</v>
      </c>
      <c r="D566" t="s">
        <v>272</v>
      </c>
      <c r="E566" s="10">
        <v>0</v>
      </c>
      <c r="F566" s="10">
        <v>0</v>
      </c>
      <c r="G566" s="10">
        <f>VLOOKUP(A566,'[1]NTP Metadata'!$A$2:$U$2501,10,FALSE)</f>
        <v>0</v>
      </c>
      <c r="H566">
        <v>1</v>
      </c>
      <c r="I566" t="s">
        <v>3</v>
      </c>
      <c r="J566" t="s">
        <v>1553</v>
      </c>
      <c r="K566" t="s">
        <v>1552</v>
      </c>
      <c r="L566" t="s">
        <v>246</v>
      </c>
      <c r="M566" t="s">
        <v>87</v>
      </c>
      <c r="N566">
        <v>16</v>
      </c>
      <c r="O566">
        <v>0</v>
      </c>
      <c r="P566">
        <v>6.2500000000000001E-5</v>
      </c>
      <c r="Q566">
        <v>1E-3</v>
      </c>
      <c r="R566">
        <v>16</v>
      </c>
      <c r="S566">
        <v>0</v>
      </c>
      <c r="T566">
        <v>1.25E-4</v>
      </c>
      <c r="U566">
        <v>1E-3</v>
      </c>
      <c r="V566" s="1" t="str">
        <f t="shared" si="52"/>
        <v>AFF-HTT-R1-P3-0H_G13_1_2020y08m26d_14h01m.tif</v>
      </c>
      <c r="W566" s="1" t="str">
        <f t="shared" si="53"/>
        <v>AFF-HTT-R2-P3-0H_G13_1_2020y09m07d_11h19m.tif</v>
      </c>
      <c r="X566" t="str">
        <f t="shared" si="54"/>
        <v>C:\Users\arpit.tandon\Desktop\Images AFFFs\RUN1 HTT\Plate 3 - 0hour\AFF-HTT-R1-P3-0H_G13_1_2020y08m26d_14h01m.tif</v>
      </c>
      <c r="Y566" t="str">
        <f t="shared" si="55"/>
        <v>C:\Users\arpit.tandon\Desktop\Images AFFFs\RUN2 HTT\Plate 3 - 0hour\AFF-HTT-R2-P3-0H_G13_1_2020y09m07d_11h19m.tif</v>
      </c>
    </row>
    <row r="567" spans="1:25" x14ac:dyDescent="0.45">
      <c r="A567" t="s">
        <v>868</v>
      </c>
      <c r="B567" s="2" t="str">
        <f t="shared" si="50"/>
        <v>run1</v>
      </c>
      <c r="C567" s="2" t="str">
        <f t="shared" si="51"/>
        <v>run2</v>
      </c>
      <c r="D567" t="s">
        <v>272</v>
      </c>
      <c r="E567" s="10">
        <v>0</v>
      </c>
      <c r="F567" s="10">
        <v>0</v>
      </c>
      <c r="G567" s="10">
        <f>VLOOKUP(A567,'[1]NTP Metadata'!$A$2:$U$2501,10,FALSE)</f>
        <v>0</v>
      </c>
      <c r="H567">
        <v>2</v>
      </c>
      <c r="I567" t="s">
        <v>3</v>
      </c>
      <c r="J567" t="s">
        <v>1553</v>
      </c>
      <c r="K567" t="s">
        <v>1552</v>
      </c>
      <c r="L567" t="s">
        <v>246</v>
      </c>
      <c r="M567" t="s">
        <v>88</v>
      </c>
      <c r="N567">
        <v>16</v>
      </c>
      <c r="O567">
        <v>0</v>
      </c>
      <c r="P567">
        <v>0</v>
      </c>
      <c r="Q567">
        <v>0</v>
      </c>
      <c r="R567">
        <v>16</v>
      </c>
      <c r="S567">
        <v>0</v>
      </c>
      <c r="T567">
        <v>3.1250000000000001E-4</v>
      </c>
      <c r="U567">
        <v>3.0000000000000001E-3</v>
      </c>
      <c r="V567" s="1" t="str">
        <f t="shared" si="52"/>
        <v>AFF-HTT-R1-P3-0H_G14_1_2020y08m26d_14h01m.tif</v>
      </c>
      <c r="W567" s="1" t="str">
        <f t="shared" si="53"/>
        <v>AFF-HTT-R2-P3-0H_G14_1_2020y09m07d_11h19m.tif</v>
      </c>
      <c r="X567" t="str">
        <f t="shared" si="54"/>
        <v>C:\Users\arpit.tandon\Desktop\Images AFFFs\RUN1 HTT\Plate 3 - 0hour\AFF-HTT-R1-P3-0H_G14_1_2020y08m26d_14h01m.tif</v>
      </c>
      <c r="Y567" t="str">
        <f t="shared" si="55"/>
        <v>C:\Users\arpit.tandon\Desktop\Images AFFFs\RUN2 HTT\Plate 3 - 0hour\AFF-HTT-R2-P3-0H_G14_1_2020y09m07d_11h19m.tif</v>
      </c>
    </row>
    <row r="568" spans="1:25" x14ac:dyDescent="0.45">
      <c r="A568" t="s">
        <v>869</v>
      </c>
      <c r="B568" s="2" t="str">
        <f t="shared" si="50"/>
        <v>run1</v>
      </c>
      <c r="C568" s="2" t="str">
        <f t="shared" si="51"/>
        <v>run2</v>
      </c>
      <c r="D568" t="s">
        <v>273</v>
      </c>
      <c r="E568" s="10">
        <v>0.31736906100173168</v>
      </c>
      <c r="F568" s="1">
        <v>1.0961927366999811E-5</v>
      </c>
      <c r="G568" s="10">
        <f>VLOOKUP(A568,'[1]NTP Metadata'!$A$2:$U$2501,10,FALSE)</f>
        <v>0.31736906100173168</v>
      </c>
      <c r="H568">
        <v>1</v>
      </c>
      <c r="I568" t="s">
        <v>3</v>
      </c>
      <c r="J568" t="s">
        <v>1553</v>
      </c>
      <c r="K568" t="s">
        <v>1552</v>
      </c>
      <c r="L568" t="s">
        <v>246</v>
      </c>
      <c r="M568" t="s">
        <v>89</v>
      </c>
      <c r="N568">
        <v>16</v>
      </c>
      <c r="O568">
        <v>0</v>
      </c>
      <c r="P568">
        <v>0</v>
      </c>
      <c r="Q568">
        <v>0</v>
      </c>
      <c r="R568">
        <v>16</v>
      </c>
      <c r="S568">
        <v>0</v>
      </c>
      <c r="T568">
        <v>5.0000000000000001E-4</v>
      </c>
      <c r="U568">
        <v>5.0000000000000001E-3</v>
      </c>
      <c r="V568" s="1" t="str">
        <f t="shared" si="52"/>
        <v>AFF-HTT-R1-P3-0H_G15_1_2020y08m26d_14h01m.tif</v>
      </c>
      <c r="W568" s="1" t="str">
        <f t="shared" si="53"/>
        <v>AFF-HTT-R2-P3-0H_G15_1_2020y09m07d_11h19m.tif</v>
      </c>
      <c r="X568" t="str">
        <f t="shared" si="54"/>
        <v>C:\Users\arpit.tandon\Desktop\Images AFFFs\RUN1 HTT\Plate 3 - 0hour\AFF-HTT-R1-P3-0H_G15_1_2020y08m26d_14h01m.tif</v>
      </c>
      <c r="Y568" t="str">
        <f t="shared" si="55"/>
        <v>C:\Users\arpit.tandon\Desktop\Images AFFFs\RUN2 HTT\Plate 3 - 0hour\AFF-HTT-R2-P3-0H_G15_1_2020y09m07d_11h19m.tif</v>
      </c>
    </row>
    <row r="569" spans="1:25" x14ac:dyDescent="0.45">
      <c r="A569" t="s">
        <v>870</v>
      </c>
      <c r="B569" s="2" t="str">
        <f t="shared" si="50"/>
        <v>run1</v>
      </c>
      <c r="C569" s="2" t="str">
        <f t="shared" si="51"/>
        <v>run2</v>
      </c>
      <c r="D569" t="s">
        <v>273</v>
      </c>
      <c r="E569" s="10">
        <v>0.31736906100173168</v>
      </c>
      <c r="F569" s="1">
        <v>1.0961927366999811E-5</v>
      </c>
      <c r="G569" s="10">
        <f>VLOOKUP(A569,'[1]NTP Metadata'!$A$2:$U$2501,10,FALSE)</f>
        <v>0.31736906100173168</v>
      </c>
      <c r="H569">
        <v>2</v>
      </c>
      <c r="I569" t="s">
        <v>3</v>
      </c>
      <c r="J569" t="s">
        <v>1553</v>
      </c>
      <c r="K569" t="s">
        <v>1552</v>
      </c>
      <c r="L569" t="s">
        <v>246</v>
      </c>
      <c r="M569" t="s">
        <v>90</v>
      </c>
      <c r="N569">
        <v>16</v>
      </c>
      <c r="O569">
        <v>0</v>
      </c>
      <c r="P569">
        <v>0</v>
      </c>
      <c r="Q569">
        <v>0</v>
      </c>
      <c r="R569">
        <v>16</v>
      </c>
      <c r="S569">
        <v>0</v>
      </c>
      <c r="T569">
        <v>2.5000000000000001E-4</v>
      </c>
      <c r="U569">
        <v>1E-3</v>
      </c>
      <c r="V569" s="1" t="str">
        <f t="shared" si="52"/>
        <v>AFF-HTT-R1-P3-0H_G16_1_2020y08m26d_14h01m.tif</v>
      </c>
      <c r="W569" s="1" t="str">
        <f t="shared" si="53"/>
        <v>AFF-HTT-R2-P3-0H_G16_1_2020y09m07d_11h19m.tif</v>
      </c>
      <c r="X569" t="str">
        <f t="shared" si="54"/>
        <v>C:\Users\arpit.tandon\Desktop\Images AFFFs\RUN1 HTT\Plate 3 - 0hour\AFF-HTT-R1-P3-0H_G16_1_2020y08m26d_14h01m.tif</v>
      </c>
      <c r="Y569" t="str">
        <f t="shared" si="55"/>
        <v>C:\Users\arpit.tandon\Desktop\Images AFFFs\RUN2 HTT\Plate 3 - 0hour\AFF-HTT-R2-P3-0H_G16_1_2020y09m07d_11h19m.tif</v>
      </c>
    </row>
    <row r="570" spans="1:25" x14ac:dyDescent="0.45">
      <c r="A570" t="s">
        <v>871</v>
      </c>
      <c r="B570" s="2" t="str">
        <f t="shared" si="50"/>
        <v>run1</v>
      </c>
      <c r="C570" s="2" t="str">
        <f t="shared" si="51"/>
        <v>run2</v>
      </c>
      <c r="D570" t="s">
        <v>273</v>
      </c>
      <c r="E570" s="10">
        <v>0.10043324715244673</v>
      </c>
      <c r="F570" s="1">
        <v>3.4689643566455099E-6</v>
      </c>
      <c r="G570" s="10">
        <f>VLOOKUP(A570,'[1]NTP Metadata'!$A$2:$U$2501,10,FALSE)</f>
        <v>0.10043324715244673</v>
      </c>
      <c r="H570">
        <v>1</v>
      </c>
      <c r="I570" t="s">
        <v>3</v>
      </c>
      <c r="J570" t="s">
        <v>1553</v>
      </c>
      <c r="K570" t="s">
        <v>1552</v>
      </c>
      <c r="L570" t="s">
        <v>246</v>
      </c>
      <c r="M570" t="s">
        <v>91</v>
      </c>
      <c r="N570">
        <v>16</v>
      </c>
      <c r="O570">
        <v>0</v>
      </c>
      <c r="P570">
        <v>0</v>
      </c>
      <c r="Q570">
        <v>0</v>
      </c>
      <c r="R570">
        <v>16</v>
      </c>
      <c r="S570">
        <v>0</v>
      </c>
      <c r="T570">
        <v>1.25E-4</v>
      </c>
      <c r="U570">
        <v>1E-3</v>
      </c>
      <c r="V570" s="1" t="str">
        <f t="shared" si="52"/>
        <v>AFF-HTT-R1-P3-0H_G17_1_2020y08m26d_14h01m.tif</v>
      </c>
      <c r="W570" s="1" t="str">
        <f t="shared" si="53"/>
        <v>AFF-HTT-R2-P3-0H_G17_1_2020y09m07d_11h19m.tif</v>
      </c>
      <c r="X570" t="str">
        <f t="shared" si="54"/>
        <v>C:\Users\arpit.tandon\Desktop\Images AFFFs\RUN1 HTT\Plate 3 - 0hour\AFF-HTT-R1-P3-0H_G17_1_2020y08m26d_14h01m.tif</v>
      </c>
      <c r="Y570" t="str">
        <f t="shared" si="55"/>
        <v>C:\Users\arpit.tandon\Desktop\Images AFFFs\RUN2 HTT\Plate 3 - 0hour\AFF-HTT-R2-P3-0H_G17_1_2020y09m07d_11h19m.tif</v>
      </c>
    </row>
    <row r="571" spans="1:25" x14ac:dyDescent="0.45">
      <c r="A571" t="s">
        <v>872</v>
      </c>
      <c r="B571" s="2" t="str">
        <f t="shared" si="50"/>
        <v>run1</v>
      </c>
      <c r="C571" s="2" t="str">
        <f t="shared" si="51"/>
        <v>run2</v>
      </c>
      <c r="D571" t="s">
        <v>273</v>
      </c>
      <c r="E571" s="10">
        <v>0.10043324715244673</v>
      </c>
      <c r="F571" s="1">
        <v>3.4689643566455099E-6</v>
      </c>
      <c r="G571" s="10">
        <f>VLOOKUP(A571,'[1]NTP Metadata'!$A$2:$U$2501,10,FALSE)</f>
        <v>0.10043324715244673</v>
      </c>
      <c r="H571">
        <v>2</v>
      </c>
      <c r="I571" t="s">
        <v>3</v>
      </c>
      <c r="J571" t="s">
        <v>1553</v>
      </c>
      <c r="K571" t="s">
        <v>1552</v>
      </c>
      <c r="L571" t="s">
        <v>246</v>
      </c>
      <c r="M571" t="s">
        <v>92</v>
      </c>
      <c r="N571">
        <v>16</v>
      </c>
      <c r="O571">
        <v>0</v>
      </c>
      <c r="P571">
        <v>0</v>
      </c>
      <c r="Q571">
        <v>0</v>
      </c>
      <c r="R571">
        <v>16</v>
      </c>
      <c r="S571">
        <v>0</v>
      </c>
      <c r="T571">
        <v>6.8749999999999996E-4</v>
      </c>
      <c r="U571">
        <v>4.0000000000000001E-3</v>
      </c>
      <c r="V571" s="1" t="str">
        <f t="shared" si="52"/>
        <v>AFF-HTT-R1-P3-0H_G18_1_2020y08m26d_14h01m.tif</v>
      </c>
      <c r="W571" s="1" t="str">
        <f t="shared" si="53"/>
        <v>AFF-HTT-R2-P3-0H_G18_1_2020y09m07d_11h19m.tif</v>
      </c>
      <c r="X571" t="str">
        <f t="shared" si="54"/>
        <v>C:\Users\arpit.tandon\Desktop\Images AFFFs\RUN1 HTT\Plate 3 - 0hour\AFF-HTT-R1-P3-0H_G18_1_2020y08m26d_14h01m.tif</v>
      </c>
      <c r="Y571" t="str">
        <f t="shared" si="55"/>
        <v>C:\Users\arpit.tandon\Desktop\Images AFFFs\RUN2 HTT\Plate 3 - 0hour\AFF-HTT-R2-P3-0H_G18_1_2020y09m07d_11h19m.tif</v>
      </c>
    </row>
    <row r="572" spans="1:25" x14ac:dyDescent="0.45">
      <c r="A572" t="s">
        <v>873</v>
      </c>
      <c r="B572" s="2" t="str">
        <f t="shared" si="50"/>
        <v>run1</v>
      </c>
      <c r="C572" s="2" t="str">
        <f t="shared" si="51"/>
        <v>run2</v>
      </c>
      <c r="D572" t="s">
        <v>273</v>
      </c>
      <c r="E572" s="10">
        <v>3.1782673149508459E-2</v>
      </c>
      <c r="F572" s="1">
        <v>1.0977735305840222E-6</v>
      </c>
      <c r="G572" s="10">
        <f>VLOOKUP(A572,'[1]NTP Metadata'!$A$2:$U$2501,10,FALSE)</f>
        <v>3.1782673149508459E-2</v>
      </c>
      <c r="H572">
        <v>1</v>
      </c>
      <c r="I572" t="s">
        <v>3</v>
      </c>
      <c r="J572" t="s">
        <v>1553</v>
      </c>
      <c r="K572" t="s">
        <v>1552</v>
      </c>
      <c r="L572" t="s">
        <v>246</v>
      </c>
      <c r="M572" t="s">
        <v>93</v>
      </c>
      <c r="N572">
        <v>16</v>
      </c>
      <c r="O572">
        <v>0</v>
      </c>
      <c r="P572">
        <v>0</v>
      </c>
      <c r="Q572">
        <v>0</v>
      </c>
      <c r="R572">
        <v>16</v>
      </c>
      <c r="S572">
        <v>0</v>
      </c>
      <c r="T572">
        <v>3.7500000000000001E-4</v>
      </c>
      <c r="U572">
        <v>3.0000000000000001E-3</v>
      </c>
      <c r="V572" s="1" t="str">
        <f t="shared" si="52"/>
        <v>AFF-HTT-R1-P3-0H_G19_1_2020y08m26d_14h01m.tif</v>
      </c>
      <c r="W572" s="1" t="str">
        <f t="shared" si="53"/>
        <v>AFF-HTT-R2-P3-0H_G19_1_2020y09m07d_11h19m.tif</v>
      </c>
      <c r="X572" t="str">
        <f t="shared" si="54"/>
        <v>C:\Users\arpit.tandon\Desktop\Images AFFFs\RUN1 HTT\Plate 3 - 0hour\AFF-HTT-R1-P3-0H_G19_1_2020y08m26d_14h01m.tif</v>
      </c>
      <c r="Y572" t="str">
        <f t="shared" si="55"/>
        <v>C:\Users\arpit.tandon\Desktop\Images AFFFs\RUN2 HTT\Plate 3 - 0hour\AFF-HTT-R2-P3-0H_G19_1_2020y09m07d_11h19m.tif</v>
      </c>
    </row>
    <row r="573" spans="1:25" x14ac:dyDescent="0.45">
      <c r="A573" t="s">
        <v>874</v>
      </c>
      <c r="B573" s="2" t="str">
        <f t="shared" si="50"/>
        <v>run1</v>
      </c>
      <c r="C573" s="2" t="str">
        <f t="shared" si="51"/>
        <v>run2</v>
      </c>
      <c r="D573" t="s">
        <v>273</v>
      </c>
      <c r="E573" s="10">
        <v>3.1782673149508459E-2</v>
      </c>
      <c r="F573" s="1">
        <v>1.0977735305840222E-6</v>
      </c>
      <c r="G573" s="10">
        <f>VLOOKUP(A573,'[1]NTP Metadata'!$A$2:$U$2501,10,FALSE)</f>
        <v>3.1782673149508459E-2</v>
      </c>
      <c r="H573">
        <v>2</v>
      </c>
      <c r="I573" t="s">
        <v>3</v>
      </c>
      <c r="J573" t="s">
        <v>1553</v>
      </c>
      <c r="K573" t="s">
        <v>1552</v>
      </c>
      <c r="L573" t="s">
        <v>246</v>
      </c>
      <c r="M573" t="s">
        <v>94</v>
      </c>
      <c r="N573">
        <v>16</v>
      </c>
      <c r="O573">
        <v>0</v>
      </c>
      <c r="P573">
        <v>6.2500000000000001E-5</v>
      </c>
      <c r="Q573">
        <v>1E-3</v>
      </c>
      <c r="R573">
        <v>16</v>
      </c>
      <c r="S573">
        <v>0</v>
      </c>
      <c r="T573">
        <v>1.875E-4</v>
      </c>
      <c r="U573">
        <v>1E-3</v>
      </c>
      <c r="V573" s="1" t="str">
        <f t="shared" si="52"/>
        <v>AFF-HTT-R1-P3-0H_G20_1_2020y08m26d_14h01m.tif</v>
      </c>
      <c r="W573" s="1" t="str">
        <f t="shared" si="53"/>
        <v>AFF-HTT-R2-P3-0H_G20_1_2020y09m07d_11h19m.tif</v>
      </c>
      <c r="X573" t="str">
        <f t="shared" si="54"/>
        <v>C:\Users\arpit.tandon\Desktop\Images AFFFs\RUN1 HTT\Plate 3 - 0hour\AFF-HTT-R1-P3-0H_G20_1_2020y08m26d_14h01m.tif</v>
      </c>
      <c r="Y573" t="str">
        <f t="shared" si="55"/>
        <v>C:\Users\arpit.tandon\Desktop\Images AFFFs\RUN2 HTT\Plate 3 - 0hour\AFF-HTT-R2-P3-0H_G20_1_2020y09m07d_11h19m.tif</v>
      </c>
    </row>
    <row r="574" spans="1:25" x14ac:dyDescent="0.45">
      <c r="A574" t="s">
        <v>875</v>
      </c>
      <c r="B574" s="2" t="str">
        <f t="shared" si="50"/>
        <v>run1</v>
      </c>
      <c r="C574" s="2" t="str">
        <f t="shared" si="51"/>
        <v>run2</v>
      </c>
      <c r="D574" t="s">
        <v>273</v>
      </c>
      <c r="E574" s="10">
        <v>1.0057807958705207E-2</v>
      </c>
      <c r="F574" s="1">
        <v>3.4739668689367788E-7</v>
      </c>
      <c r="G574" s="10">
        <f>VLOOKUP(A574,'[1]NTP Metadata'!$A$2:$U$2501,10,FALSE)</f>
        <v>1.0057807958705207E-2</v>
      </c>
      <c r="H574">
        <v>1</v>
      </c>
      <c r="I574" t="s">
        <v>3</v>
      </c>
      <c r="J574" t="s">
        <v>1553</v>
      </c>
      <c r="K574" t="s">
        <v>1552</v>
      </c>
      <c r="L574" t="s">
        <v>246</v>
      </c>
      <c r="M574" t="s">
        <v>95</v>
      </c>
      <c r="N574">
        <v>16</v>
      </c>
      <c r="O574">
        <v>0</v>
      </c>
      <c r="P574">
        <v>0</v>
      </c>
      <c r="Q574">
        <v>0</v>
      </c>
      <c r="R574">
        <v>16</v>
      </c>
      <c r="S574">
        <v>0</v>
      </c>
      <c r="T574">
        <v>2.5000000000000001E-4</v>
      </c>
      <c r="U574">
        <v>2E-3</v>
      </c>
      <c r="V574" s="1" t="str">
        <f t="shared" si="52"/>
        <v>AFF-HTT-R1-P3-0H_G21_1_2020y08m26d_14h01m.tif</v>
      </c>
      <c r="W574" s="1" t="str">
        <f t="shared" si="53"/>
        <v>AFF-HTT-R2-P3-0H_G21_1_2020y09m07d_11h19m.tif</v>
      </c>
      <c r="X574" t="str">
        <f t="shared" si="54"/>
        <v>C:\Users\arpit.tandon\Desktop\Images AFFFs\RUN1 HTT\Plate 3 - 0hour\AFF-HTT-R1-P3-0H_G21_1_2020y08m26d_14h01m.tif</v>
      </c>
      <c r="Y574" t="str">
        <f t="shared" si="55"/>
        <v>C:\Users\arpit.tandon\Desktop\Images AFFFs\RUN2 HTT\Plate 3 - 0hour\AFF-HTT-R2-P3-0H_G21_1_2020y09m07d_11h19m.tif</v>
      </c>
    </row>
    <row r="575" spans="1:25" x14ac:dyDescent="0.45">
      <c r="A575" t="s">
        <v>876</v>
      </c>
      <c r="B575" s="2" t="str">
        <f t="shared" si="50"/>
        <v>run1</v>
      </c>
      <c r="C575" s="2" t="str">
        <f t="shared" si="51"/>
        <v>run2</v>
      </c>
      <c r="D575" t="s">
        <v>273</v>
      </c>
      <c r="E575" s="10">
        <v>1.0057807958705207E-2</v>
      </c>
      <c r="F575" s="1">
        <v>3.4739668689367788E-7</v>
      </c>
      <c r="G575" s="10">
        <f>VLOOKUP(A575,'[1]NTP Metadata'!$A$2:$U$2501,10,FALSE)</f>
        <v>1.0057807958705207E-2</v>
      </c>
      <c r="H575">
        <v>2</v>
      </c>
      <c r="I575" t="s">
        <v>3</v>
      </c>
      <c r="J575" t="s">
        <v>1553</v>
      </c>
      <c r="K575" t="s">
        <v>1552</v>
      </c>
      <c r="L575" t="s">
        <v>246</v>
      </c>
      <c r="M575" t="s">
        <v>96</v>
      </c>
      <c r="N575">
        <v>16</v>
      </c>
      <c r="O575">
        <v>0</v>
      </c>
      <c r="P575">
        <v>0</v>
      </c>
      <c r="Q575">
        <v>0</v>
      </c>
      <c r="R575">
        <v>16</v>
      </c>
      <c r="S575">
        <v>0</v>
      </c>
      <c r="T575">
        <v>6.2500000000000001E-5</v>
      </c>
      <c r="U575">
        <v>1E-3</v>
      </c>
      <c r="V575" s="1" t="str">
        <f t="shared" si="52"/>
        <v>AFF-HTT-R1-P3-0H_G22_1_2020y08m26d_14h01m.tif</v>
      </c>
      <c r="W575" s="1" t="str">
        <f t="shared" si="53"/>
        <v>AFF-HTT-R2-P3-0H_G22_1_2020y09m07d_11h19m.tif</v>
      </c>
      <c r="X575" t="str">
        <f t="shared" si="54"/>
        <v>C:\Users\arpit.tandon\Desktop\Images AFFFs\RUN1 HTT\Plate 3 - 0hour\AFF-HTT-R1-P3-0H_G22_1_2020y08m26d_14h01m.tif</v>
      </c>
      <c r="Y575" t="str">
        <f t="shared" si="55"/>
        <v>C:\Users\arpit.tandon\Desktop\Images AFFFs\RUN2 HTT\Plate 3 - 0hour\AFF-HTT-R2-P3-0H_G22_1_2020y09m07d_11h19m.tif</v>
      </c>
    </row>
    <row r="576" spans="1:25" x14ac:dyDescent="0.45">
      <c r="A576" t="s">
        <v>877</v>
      </c>
      <c r="B576" s="2" t="str">
        <f t="shared" si="50"/>
        <v>run1</v>
      </c>
      <c r="C576" s="2" t="str">
        <f t="shared" si="51"/>
        <v>run2</v>
      </c>
      <c r="D576" t="s">
        <v>273</v>
      </c>
      <c r="E576" s="10">
        <v>100</v>
      </c>
      <c r="F576" s="1">
        <v>3.4540000000000005E-3</v>
      </c>
      <c r="G576" s="10">
        <f>VLOOKUP(A576,'[1]NTP Metadata'!$A$2:$U$2501,10,FALSE)</f>
        <v>100</v>
      </c>
      <c r="H576">
        <v>1</v>
      </c>
      <c r="I576" t="s">
        <v>3</v>
      </c>
      <c r="J576" t="s">
        <v>1553</v>
      </c>
      <c r="K576" t="s">
        <v>1552</v>
      </c>
      <c r="L576" t="s">
        <v>246</v>
      </c>
      <c r="M576" t="s">
        <v>97</v>
      </c>
      <c r="N576">
        <v>16</v>
      </c>
      <c r="O576">
        <v>0</v>
      </c>
      <c r="P576">
        <v>1.875E-4</v>
      </c>
      <c r="Q576">
        <v>2E-3</v>
      </c>
      <c r="R576">
        <v>16</v>
      </c>
      <c r="S576">
        <v>0</v>
      </c>
      <c r="T576">
        <v>1.1875E-3</v>
      </c>
      <c r="U576">
        <v>0.01</v>
      </c>
      <c r="V576" s="1" t="str">
        <f t="shared" si="52"/>
        <v>AFF-HTT-R1-P3-0H_G3_1_2020y08m26d_14h01m.tif</v>
      </c>
      <c r="W576" s="1" t="str">
        <f t="shared" si="53"/>
        <v>AFF-HTT-R2-P3-0H_G3_1_2020y09m07d_11h19m.tif</v>
      </c>
      <c r="X576" t="str">
        <f t="shared" si="54"/>
        <v>C:\Users\arpit.tandon\Desktop\Images AFFFs\RUN1 HTT\Plate 3 - 0hour\AFF-HTT-R1-P3-0H_G3_1_2020y08m26d_14h01m.tif</v>
      </c>
      <c r="Y576" t="str">
        <f t="shared" si="55"/>
        <v>C:\Users\arpit.tandon\Desktop\Images AFFFs\RUN2 HTT\Plate 3 - 0hour\AFF-HTT-R2-P3-0H_G3_1_2020y09m07d_11h19m.tif</v>
      </c>
    </row>
    <row r="577" spans="1:25" x14ac:dyDescent="0.45">
      <c r="A577" t="s">
        <v>878</v>
      </c>
      <c r="B577" s="2" t="str">
        <f t="shared" si="50"/>
        <v>run1</v>
      </c>
      <c r="C577" s="2" t="str">
        <f t="shared" si="51"/>
        <v>run2</v>
      </c>
      <c r="D577" t="s">
        <v>273</v>
      </c>
      <c r="E577" s="10">
        <v>100</v>
      </c>
      <c r="F577" s="1">
        <v>3.4540000000000005E-3</v>
      </c>
      <c r="G577" s="10">
        <f>VLOOKUP(A577,'[1]NTP Metadata'!$A$2:$U$2501,10,FALSE)</f>
        <v>100</v>
      </c>
      <c r="H577">
        <v>2</v>
      </c>
      <c r="I577" t="s">
        <v>3</v>
      </c>
      <c r="J577" t="s">
        <v>1553</v>
      </c>
      <c r="K577" t="s">
        <v>1552</v>
      </c>
      <c r="L577" t="s">
        <v>246</v>
      </c>
      <c r="M577" t="s">
        <v>98</v>
      </c>
      <c r="N577">
        <v>16</v>
      </c>
      <c r="O577">
        <v>0</v>
      </c>
      <c r="P577">
        <v>2.5000000000000001E-4</v>
      </c>
      <c r="Q577">
        <v>2E-3</v>
      </c>
      <c r="R577">
        <v>16</v>
      </c>
      <c r="S577">
        <v>0</v>
      </c>
      <c r="T577">
        <v>5.6249999999999996E-4</v>
      </c>
      <c r="U577">
        <v>5.0000000000000001E-3</v>
      </c>
      <c r="V577" s="1" t="str">
        <f t="shared" si="52"/>
        <v>AFF-HTT-R1-P3-0H_G4_1_2020y08m26d_14h01m.tif</v>
      </c>
      <c r="W577" s="1" t="str">
        <f t="shared" si="53"/>
        <v>AFF-HTT-R2-P3-0H_G4_1_2020y09m07d_11h19m.tif</v>
      </c>
      <c r="X577" t="str">
        <f t="shared" si="54"/>
        <v>C:\Users\arpit.tandon\Desktop\Images AFFFs\RUN1 HTT\Plate 3 - 0hour\AFF-HTT-R1-P3-0H_G4_1_2020y08m26d_14h01m.tif</v>
      </c>
      <c r="Y577" t="str">
        <f t="shared" si="55"/>
        <v>C:\Users\arpit.tandon\Desktop\Images AFFFs\RUN2 HTT\Plate 3 - 0hour\AFF-HTT-R2-P3-0H_G4_1_2020y09m07d_11h19m.tif</v>
      </c>
    </row>
    <row r="578" spans="1:25" x14ac:dyDescent="0.45">
      <c r="A578" t="s">
        <v>879</v>
      </c>
      <c r="B578" s="2" t="str">
        <f t="shared" si="50"/>
        <v>run1</v>
      </c>
      <c r="C578" s="2" t="str">
        <f t="shared" si="51"/>
        <v>run2</v>
      </c>
      <c r="D578" t="s">
        <v>273</v>
      </c>
      <c r="E578" s="10">
        <v>31.645569620253163</v>
      </c>
      <c r="F578" s="1">
        <v>1.0930379746835444E-3</v>
      </c>
      <c r="G578" s="10">
        <f>VLOOKUP(A578,'[1]NTP Metadata'!$A$2:$U$2501,10,FALSE)</f>
        <v>31.645569620253163</v>
      </c>
      <c r="H578">
        <v>1</v>
      </c>
      <c r="I578" t="s">
        <v>3</v>
      </c>
      <c r="J578" t="s">
        <v>1553</v>
      </c>
      <c r="K578" t="s">
        <v>1552</v>
      </c>
      <c r="L578" t="s">
        <v>246</v>
      </c>
      <c r="M578" t="s">
        <v>99</v>
      </c>
      <c r="N578">
        <v>16</v>
      </c>
      <c r="O578">
        <v>0</v>
      </c>
      <c r="P578">
        <v>0</v>
      </c>
      <c r="Q578">
        <v>0</v>
      </c>
      <c r="R578">
        <v>16</v>
      </c>
      <c r="S578">
        <v>0</v>
      </c>
      <c r="T578">
        <v>3.7500000000000001E-4</v>
      </c>
      <c r="U578">
        <v>4.0000000000000001E-3</v>
      </c>
      <c r="V578" s="1" t="str">
        <f t="shared" si="52"/>
        <v>AFF-HTT-R1-P3-0H_G5_1_2020y08m26d_14h01m.tif</v>
      </c>
      <c r="W578" s="1" t="str">
        <f t="shared" si="53"/>
        <v>AFF-HTT-R2-P3-0H_G5_1_2020y09m07d_11h19m.tif</v>
      </c>
      <c r="X578" t="str">
        <f t="shared" si="54"/>
        <v>C:\Users\arpit.tandon\Desktop\Images AFFFs\RUN1 HTT\Plate 3 - 0hour\AFF-HTT-R1-P3-0H_G5_1_2020y08m26d_14h01m.tif</v>
      </c>
      <c r="Y578" t="str">
        <f t="shared" si="55"/>
        <v>C:\Users\arpit.tandon\Desktop\Images AFFFs\RUN2 HTT\Plate 3 - 0hour\AFF-HTT-R2-P3-0H_G5_1_2020y09m07d_11h19m.tif</v>
      </c>
    </row>
    <row r="579" spans="1:25" x14ac:dyDescent="0.45">
      <c r="A579" t="s">
        <v>880</v>
      </c>
      <c r="B579" s="2" t="str">
        <f t="shared" ref="B579:B642" si="56">HYPERLINK(X579,"run1")</f>
        <v>run1</v>
      </c>
      <c r="C579" s="2" t="str">
        <f t="shared" ref="C579:C642" si="57">HYPERLINK(Y579,"run2")</f>
        <v>run2</v>
      </c>
      <c r="D579" t="s">
        <v>273</v>
      </c>
      <c r="E579" s="10">
        <v>31.645569620253163</v>
      </c>
      <c r="F579" s="1">
        <v>1.0930379746835444E-3</v>
      </c>
      <c r="G579" s="10">
        <f>VLOOKUP(A579,'[1]NTP Metadata'!$A$2:$U$2501,10,FALSE)</f>
        <v>31.645569620253163</v>
      </c>
      <c r="H579">
        <v>2</v>
      </c>
      <c r="I579" t="s">
        <v>3</v>
      </c>
      <c r="J579" t="s">
        <v>1553</v>
      </c>
      <c r="K579" t="s">
        <v>1552</v>
      </c>
      <c r="L579" t="s">
        <v>246</v>
      </c>
      <c r="M579" t="s">
        <v>100</v>
      </c>
      <c r="N579">
        <v>16</v>
      </c>
      <c r="O579">
        <v>0</v>
      </c>
      <c r="P579">
        <v>0</v>
      </c>
      <c r="Q579">
        <v>0</v>
      </c>
      <c r="R579">
        <v>16</v>
      </c>
      <c r="S579">
        <v>0</v>
      </c>
      <c r="T579">
        <v>3.7500000000000001E-4</v>
      </c>
      <c r="U579">
        <v>3.0000000000000001E-3</v>
      </c>
      <c r="V579" s="1" t="str">
        <f t="shared" ref="V579:V642" si="58">_xlfn.CONCAT("AFF-HTT-R1-",  L579, "-0H_",  M579, "_1_", J579,".tif")</f>
        <v>AFF-HTT-R1-P3-0H_G6_1_2020y08m26d_14h01m.tif</v>
      </c>
      <c r="W579" s="1" t="str">
        <f t="shared" ref="W579:W642" si="59">_xlfn.CONCAT("AFF-HTT-R2-",  L579, "-0H_",  M579, "_1_", K579,".tif")</f>
        <v>AFF-HTT-R2-P3-0H_G6_1_2020y09m07d_11h19m.tif</v>
      </c>
      <c r="X579" t="str">
        <f t="shared" si="54"/>
        <v>C:\Users\arpit.tandon\Desktop\Images AFFFs\RUN1 HTT\Plate 3 - 0hour\AFF-HTT-R1-P3-0H_G6_1_2020y08m26d_14h01m.tif</v>
      </c>
      <c r="Y579" t="str">
        <f t="shared" si="55"/>
        <v>C:\Users\arpit.tandon\Desktop\Images AFFFs\RUN2 HTT\Plate 3 - 0hour\AFF-HTT-R2-P3-0H_G6_1_2020y09m07d_11h19m.tif</v>
      </c>
    </row>
    <row r="580" spans="1:25" x14ac:dyDescent="0.45">
      <c r="A580" t="s">
        <v>881</v>
      </c>
      <c r="B580" s="2" t="str">
        <f t="shared" si="56"/>
        <v>run1</v>
      </c>
      <c r="C580" s="2" t="str">
        <f t="shared" si="57"/>
        <v>run2</v>
      </c>
      <c r="D580" t="s">
        <v>273</v>
      </c>
      <c r="E580" s="10">
        <v>10.0144207659029</v>
      </c>
      <c r="F580" s="1">
        <v>3.4589809325428621E-4</v>
      </c>
      <c r="G580" s="10">
        <f>VLOOKUP(A580,'[1]NTP Metadata'!$A$2:$U$2501,10,FALSE)</f>
        <v>10.0144207659029</v>
      </c>
      <c r="H580">
        <v>1</v>
      </c>
      <c r="I580" t="s">
        <v>3</v>
      </c>
      <c r="J580" t="s">
        <v>1553</v>
      </c>
      <c r="K580" t="s">
        <v>1552</v>
      </c>
      <c r="L580" t="s">
        <v>246</v>
      </c>
      <c r="M580" t="s">
        <v>101</v>
      </c>
      <c r="N580">
        <v>16</v>
      </c>
      <c r="O580">
        <v>0</v>
      </c>
      <c r="P580">
        <v>0</v>
      </c>
      <c r="Q580">
        <v>0</v>
      </c>
      <c r="R580">
        <v>16</v>
      </c>
      <c r="S580">
        <v>0</v>
      </c>
      <c r="T580">
        <v>5.6249999999999996E-4</v>
      </c>
      <c r="U580">
        <v>4.0000000000000001E-3</v>
      </c>
      <c r="V580" s="1" t="str">
        <f t="shared" si="58"/>
        <v>AFF-HTT-R1-P3-0H_G7_1_2020y08m26d_14h01m.tif</v>
      </c>
      <c r="W580" s="1" t="str">
        <f t="shared" si="59"/>
        <v>AFF-HTT-R2-P3-0H_G7_1_2020y09m07d_11h19m.tif</v>
      </c>
      <c r="X580" t="str">
        <f t="shared" si="54"/>
        <v>C:\Users\arpit.tandon\Desktop\Images AFFFs\RUN1 HTT\Plate 3 - 0hour\AFF-HTT-R1-P3-0H_G7_1_2020y08m26d_14h01m.tif</v>
      </c>
      <c r="Y580" t="str">
        <f t="shared" si="55"/>
        <v>C:\Users\arpit.tandon\Desktop\Images AFFFs\RUN2 HTT\Plate 3 - 0hour\AFF-HTT-R2-P3-0H_G7_1_2020y09m07d_11h19m.tif</v>
      </c>
    </row>
    <row r="581" spans="1:25" x14ac:dyDescent="0.45">
      <c r="A581" t="s">
        <v>882</v>
      </c>
      <c r="B581" s="2" t="str">
        <f t="shared" si="56"/>
        <v>run1</v>
      </c>
      <c r="C581" s="2" t="str">
        <f t="shared" si="57"/>
        <v>run2</v>
      </c>
      <c r="D581" t="s">
        <v>273</v>
      </c>
      <c r="E581" s="10">
        <v>10.0144207659029</v>
      </c>
      <c r="F581" s="1">
        <v>3.4589809325428621E-4</v>
      </c>
      <c r="G581" s="10">
        <f>VLOOKUP(A581,'[1]NTP Metadata'!$A$2:$U$2501,10,FALSE)</f>
        <v>10.0144207659029</v>
      </c>
      <c r="H581">
        <v>2</v>
      </c>
      <c r="I581" t="s">
        <v>3</v>
      </c>
      <c r="J581" t="s">
        <v>1553</v>
      </c>
      <c r="K581" t="s">
        <v>1552</v>
      </c>
      <c r="L581" t="s">
        <v>246</v>
      </c>
      <c r="M581" t="s">
        <v>102</v>
      </c>
      <c r="N581">
        <v>16</v>
      </c>
      <c r="O581">
        <v>0</v>
      </c>
      <c r="P581">
        <v>6.2500000000000001E-5</v>
      </c>
      <c r="Q581">
        <v>1E-3</v>
      </c>
      <c r="R581">
        <v>16</v>
      </c>
      <c r="S581">
        <v>0</v>
      </c>
      <c r="T581">
        <v>4.3750000000000001E-4</v>
      </c>
      <c r="U581">
        <v>4.0000000000000001E-3</v>
      </c>
      <c r="V581" s="1" t="str">
        <f t="shared" si="58"/>
        <v>AFF-HTT-R1-P3-0H_G8_1_2020y08m26d_14h01m.tif</v>
      </c>
      <c r="W581" s="1" t="str">
        <f t="shared" si="59"/>
        <v>AFF-HTT-R2-P3-0H_G8_1_2020y09m07d_11h19m.tif</v>
      </c>
      <c r="X581" t="str">
        <f t="shared" si="54"/>
        <v>C:\Users\arpit.tandon\Desktop\Images AFFFs\RUN1 HTT\Plate 3 - 0hour\AFF-HTT-R1-P3-0H_G8_1_2020y08m26d_14h01m.tif</v>
      </c>
      <c r="Y581" t="str">
        <f t="shared" si="55"/>
        <v>C:\Users\arpit.tandon\Desktop\Images AFFFs\RUN2 HTT\Plate 3 - 0hour\AFF-HTT-R2-P3-0H_G8_1_2020y09m07d_11h19m.tif</v>
      </c>
    </row>
    <row r="582" spans="1:25" x14ac:dyDescent="0.45">
      <c r="A582" t="s">
        <v>883</v>
      </c>
      <c r="B582" s="2" t="str">
        <f t="shared" si="56"/>
        <v>run1</v>
      </c>
      <c r="C582" s="2" t="str">
        <f t="shared" si="57"/>
        <v>run2</v>
      </c>
      <c r="D582" t="s">
        <v>273</v>
      </c>
      <c r="E582" s="10">
        <v>3.1691204955388921</v>
      </c>
      <c r="F582" s="1">
        <v>1.0946142191591333E-4</v>
      </c>
      <c r="G582" s="10">
        <f>VLOOKUP(A582,'[1]NTP Metadata'!$A$2:$U$2501,10,FALSE)</f>
        <v>3.1691204955388921</v>
      </c>
      <c r="H582">
        <v>1</v>
      </c>
      <c r="I582" t="s">
        <v>3</v>
      </c>
      <c r="J582" t="s">
        <v>1553</v>
      </c>
      <c r="K582" t="s">
        <v>1552</v>
      </c>
      <c r="L582" t="s">
        <v>246</v>
      </c>
      <c r="M582" t="s">
        <v>103</v>
      </c>
      <c r="N582">
        <v>16</v>
      </c>
      <c r="O582">
        <v>0</v>
      </c>
      <c r="P582">
        <v>6.2500000000000001E-5</v>
      </c>
      <c r="Q582">
        <v>1E-3</v>
      </c>
      <c r="R582">
        <v>16</v>
      </c>
      <c r="S582">
        <v>0</v>
      </c>
      <c r="T582">
        <v>1.875E-4</v>
      </c>
      <c r="U582">
        <v>3.0000000000000001E-3</v>
      </c>
      <c r="V582" s="1" t="str">
        <f t="shared" si="58"/>
        <v>AFF-HTT-R1-P3-0H_G9_1_2020y08m26d_14h01m.tif</v>
      </c>
      <c r="W582" s="1" t="str">
        <f t="shared" si="59"/>
        <v>AFF-HTT-R2-P3-0H_G9_1_2020y09m07d_11h19m.tif</v>
      </c>
      <c r="X582" t="str">
        <f t="shared" si="54"/>
        <v>C:\Users\arpit.tandon\Desktop\Images AFFFs\RUN1 HTT\Plate 3 - 0hour\AFF-HTT-R1-P3-0H_G9_1_2020y08m26d_14h01m.tif</v>
      </c>
      <c r="Y582" t="str">
        <f t="shared" si="55"/>
        <v>C:\Users\arpit.tandon\Desktop\Images AFFFs\RUN2 HTT\Plate 3 - 0hour\AFF-HTT-R2-P3-0H_G9_1_2020y09m07d_11h19m.tif</v>
      </c>
    </row>
    <row r="583" spans="1:25" x14ac:dyDescent="0.45">
      <c r="A583" t="s">
        <v>884</v>
      </c>
      <c r="B583" s="2" t="str">
        <f t="shared" si="56"/>
        <v>run1</v>
      </c>
      <c r="C583" s="2" t="str">
        <f t="shared" si="57"/>
        <v>run2</v>
      </c>
      <c r="D583" t="s">
        <v>273</v>
      </c>
      <c r="E583" s="10">
        <v>3.1691204955388921</v>
      </c>
      <c r="F583" s="1">
        <v>1.0946142191591333E-4</v>
      </c>
      <c r="G583" s="10">
        <f>VLOOKUP(A583,'[1]NTP Metadata'!$A$2:$U$2501,10,FALSE)</f>
        <v>3.1691204955388921</v>
      </c>
      <c r="H583">
        <v>4</v>
      </c>
      <c r="I583" t="s">
        <v>3</v>
      </c>
      <c r="J583" t="s">
        <v>1553</v>
      </c>
      <c r="K583" t="s">
        <v>1552</v>
      </c>
      <c r="L583" t="s">
        <v>246</v>
      </c>
      <c r="M583" t="s">
        <v>104</v>
      </c>
      <c r="N583">
        <v>16</v>
      </c>
      <c r="O583">
        <v>0</v>
      </c>
      <c r="P583">
        <v>0</v>
      </c>
      <c r="Q583">
        <v>0</v>
      </c>
      <c r="R583">
        <v>16</v>
      </c>
      <c r="S583">
        <v>0</v>
      </c>
      <c r="T583">
        <v>2.5000000000000001E-4</v>
      </c>
      <c r="U583">
        <v>1E-3</v>
      </c>
      <c r="V583" s="1" t="str">
        <f t="shared" si="58"/>
        <v>AFF-HTT-R1-P3-0H_H10_1_2020y08m26d_14h01m.tif</v>
      </c>
      <c r="W583" s="1" t="str">
        <f t="shared" si="59"/>
        <v>AFF-HTT-R2-P3-0H_H10_1_2020y09m07d_11h19m.tif</v>
      </c>
      <c r="X583" t="str">
        <f t="shared" si="54"/>
        <v>C:\Users\arpit.tandon\Desktop\Images AFFFs\RUN1 HTT\Plate 3 - 0hour\AFF-HTT-R1-P3-0H_H10_1_2020y08m26d_14h01m.tif</v>
      </c>
      <c r="Y583" t="str">
        <f t="shared" si="55"/>
        <v>C:\Users\arpit.tandon\Desktop\Images AFFFs\RUN2 HTT\Plate 3 - 0hour\AFF-HTT-R2-P3-0H_H10_1_2020y09m07d_11h19m.tif</v>
      </c>
    </row>
    <row r="584" spans="1:25" x14ac:dyDescent="0.45">
      <c r="A584" t="s">
        <v>885</v>
      </c>
      <c r="B584" s="2" t="str">
        <f t="shared" si="56"/>
        <v>run1</v>
      </c>
      <c r="C584" s="2" t="str">
        <f t="shared" si="57"/>
        <v>run2</v>
      </c>
      <c r="D584" t="s">
        <v>273</v>
      </c>
      <c r="E584" s="10">
        <v>1.0028862327654722</v>
      </c>
      <c r="F584" s="1">
        <v>3.4639690479719406E-5</v>
      </c>
      <c r="G584" s="10">
        <f>VLOOKUP(A584,'[1]NTP Metadata'!$A$2:$U$2501,10,FALSE)</f>
        <v>1.0028862327654722</v>
      </c>
      <c r="H584">
        <v>3</v>
      </c>
      <c r="I584" t="s">
        <v>3</v>
      </c>
      <c r="J584" t="s">
        <v>1553</v>
      </c>
      <c r="K584" t="s">
        <v>1552</v>
      </c>
      <c r="L584" t="s">
        <v>246</v>
      </c>
      <c r="M584" t="s">
        <v>105</v>
      </c>
      <c r="N584">
        <v>16</v>
      </c>
      <c r="O584">
        <v>0</v>
      </c>
      <c r="P584">
        <v>2.5000000000000001E-4</v>
      </c>
      <c r="Q584">
        <v>4.0000000000000001E-3</v>
      </c>
      <c r="R584">
        <v>16</v>
      </c>
      <c r="S584">
        <v>0</v>
      </c>
      <c r="T584">
        <v>4.1875000000000002E-3</v>
      </c>
      <c r="U584">
        <v>5.8999999999999997E-2</v>
      </c>
      <c r="V584" s="1" t="str">
        <f t="shared" si="58"/>
        <v>AFF-HTT-R1-P3-0H_H11_1_2020y08m26d_14h01m.tif</v>
      </c>
      <c r="W584" s="1" t="str">
        <f t="shared" si="59"/>
        <v>AFF-HTT-R2-P3-0H_H11_1_2020y09m07d_11h19m.tif</v>
      </c>
      <c r="X584" t="str">
        <f t="shared" si="54"/>
        <v>C:\Users\arpit.tandon\Desktop\Images AFFFs\RUN1 HTT\Plate 3 - 0hour\AFF-HTT-R1-P3-0H_H11_1_2020y08m26d_14h01m.tif</v>
      </c>
      <c r="Y584" t="str">
        <f t="shared" si="55"/>
        <v>C:\Users\arpit.tandon\Desktop\Images AFFFs\RUN2 HTT\Plate 3 - 0hour\AFF-HTT-R2-P3-0H_H11_1_2020y09m07d_11h19m.tif</v>
      </c>
    </row>
    <row r="585" spans="1:25" x14ac:dyDescent="0.45">
      <c r="A585" t="s">
        <v>886</v>
      </c>
      <c r="B585" s="2" t="str">
        <f t="shared" si="56"/>
        <v>run1</v>
      </c>
      <c r="C585" s="2" t="str">
        <f t="shared" si="57"/>
        <v>run2</v>
      </c>
      <c r="D585" t="s">
        <v>273</v>
      </c>
      <c r="E585" s="10">
        <v>1.0028862327654722</v>
      </c>
      <c r="F585" s="1">
        <v>3.4639690479719406E-5</v>
      </c>
      <c r="G585" s="10">
        <f>VLOOKUP(A585,'[1]NTP Metadata'!$A$2:$U$2501,10,FALSE)</f>
        <v>1.0028862327654722</v>
      </c>
      <c r="H585">
        <v>4</v>
      </c>
      <c r="I585" t="s">
        <v>3</v>
      </c>
      <c r="J585" t="s">
        <v>1553</v>
      </c>
      <c r="K585" t="s">
        <v>1552</v>
      </c>
      <c r="L585" t="s">
        <v>246</v>
      </c>
      <c r="M585" t="s">
        <v>106</v>
      </c>
      <c r="N585">
        <v>16</v>
      </c>
      <c r="O585">
        <v>0</v>
      </c>
      <c r="P585">
        <v>1.875E-4</v>
      </c>
      <c r="Q585">
        <v>3.0000000000000001E-3</v>
      </c>
      <c r="R585">
        <v>16</v>
      </c>
      <c r="S585">
        <v>0</v>
      </c>
      <c r="T585">
        <v>8.1249999999999996E-4</v>
      </c>
      <c r="U585">
        <v>3.0000000000000001E-3</v>
      </c>
      <c r="V585" s="1" t="str">
        <f t="shared" si="58"/>
        <v>AFF-HTT-R1-P3-0H_H12_1_2020y08m26d_14h01m.tif</v>
      </c>
      <c r="W585" s="1" t="str">
        <f t="shared" si="59"/>
        <v>AFF-HTT-R2-P3-0H_H12_1_2020y09m07d_11h19m.tif</v>
      </c>
      <c r="X585" t="str">
        <f t="shared" si="54"/>
        <v>C:\Users\arpit.tandon\Desktop\Images AFFFs\RUN1 HTT\Plate 3 - 0hour\AFF-HTT-R1-P3-0H_H12_1_2020y08m26d_14h01m.tif</v>
      </c>
      <c r="Y585" t="str">
        <f t="shared" si="55"/>
        <v>C:\Users\arpit.tandon\Desktop\Images AFFFs\RUN2 HTT\Plate 3 - 0hour\AFF-HTT-R2-P3-0H_H12_1_2020y09m07d_11h19m.tif</v>
      </c>
    </row>
    <row r="586" spans="1:25" x14ac:dyDescent="0.45">
      <c r="A586" t="s">
        <v>887</v>
      </c>
      <c r="B586" s="2" t="str">
        <f t="shared" si="56"/>
        <v>run1</v>
      </c>
      <c r="C586" s="2" t="str">
        <f t="shared" si="57"/>
        <v>run2</v>
      </c>
      <c r="D586" t="s">
        <v>272</v>
      </c>
      <c r="E586" s="10">
        <v>0</v>
      </c>
      <c r="F586" s="10">
        <v>0</v>
      </c>
      <c r="G586" s="10">
        <f>VLOOKUP(A586,'[1]NTP Metadata'!$A$2:$U$2501,10,FALSE)</f>
        <v>0</v>
      </c>
      <c r="H586">
        <v>3</v>
      </c>
      <c r="I586" t="s">
        <v>3</v>
      </c>
      <c r="J586" t="s">
        <v>1553</v>
      </c>
      <c r="K586" t="s">
        <v>1552</v>
      </c>
      <c r="L586" t="s">
        <v>246</v>
      </c>
      <c r="M586" t="s">
        <v>107</v>
      </c>
      <c r="N586">
        <v>16</v>
      </c>
      <c r="O586">
        <v>0</v>
      </c>
      <c r="P586">
        <v>1.875E-4</v>
      </c>
      <c r="Q586">
        <v>3.0000000000000001E-3</v>
      </c>
      <c r="R586">
        <v>16</v>
      </c>
      <c r="S586">
        <v>0</v>
      </c>
      <c r="T586">
        <v>6.2500000000000001E-5</v>
      </c>
      <c r="U586">
        <v>1E-3</v>
      </c>
      <c r="V586" s="1" t="str">
        <f t="shared" si="58"/>
        <v>AFF-HTT-R1-P3-0H_H13_1_2020y08m26d_14h01m.tif</v>
      </c>
      <c r="W586" s="1" t="str">
        <f t="shared" si="59"/>
        <v>AFF-HTT-R2-P3-0H_H13_1_2020y09m07d_11h19m.tif</v>
      </c>
      <c r="X586" t="str">
        <f t="shared" si="54"/>
        <v>C:\Users\arpit.tandon\Desktop\Images AFFFs\RUN1 HTT\Plate 3 - 0hour\AFF-HTT-R1-P3-0H_H13_1_2020y08m26d_14h01m.tif</v>
      </c>
      <c r="Y586" t="str">
        <f t="shared" si="55"/>
        <v>C:\Users\arpit.tandon\Desktop\Images AFFFs\RUN2 HTT\Plate 3 - 0hour\AFF-HTT-R2-P3-0H_H13_1_2020y09m07d_11h19m.tif</v>
      </c>
    </row>
    <row r="587" spans="1:25" x14ac:dyDescent="0.45">
      <c r="A587" t="s">
        <v>888</v>
      </c>
      <c r="B587" s="2" t="str">
        <f t="shared" si="56"/>
        <v>run1</v>
      </c>
      <c r="C587" s="2" t="str">
        <f t="shared" si="57"/>
        <v>run2</v>
      </c>
      <c r="D587" t="s">
        <v>272</v>
      </c>
      <c r="E587" s="10">
        <v>0</v>
      </c>
      <c r="F587" s="10">
        <v>0</v>
      </c>
      <c r="G587" s="10">
        <f>VLOOKUP(A587,'[1]NTP Metadata'!$A$2:$U$2501,10,FALSE)</f>
        <v>0</v>
      </c>
      <c r="H587">
        <v>4</v>
      </c>
      <c r="I587" t="s">
        <v>3</v>
      </c>
      <c r="J587" t="s">
        <v>1553</v>
      </c>
      <c r="K587" t="s">
        <v>1552</v>
      </c>
      <c r="L587" t="s">
        <v>246</v>
      </c>
      <c r="M587" t="s">
        <v>108</v>
      </c>
      <c r="N587">
        <v>16</v>
      </c>
      <c r="O587">
        <v>0</v>
      </c>
      <c r="P587">
        <v>6.2500000000000001E-5</v>
      </c>
      <c r="Q587">
        <v>1E-3</v>
      </c>
      <c r="R587">
        <v>16</v>
      </c>
      <c r="S587">
        <v>0</v>
      </c>
      <c r="T587">
        <v>8.1249999999999996E-4</v>
      </c>
      <c r="U587">
        <v>6.0000000000000001E-3</v>
      </c>
      <c r="V587" s="1" t="str">
        <f t="shared" si="58"/>
        <v>AFF-HTT-R1-P3-0H_H14_1_2020y08m26d_14h01m.tif</v>
      </c>
      <c r="W587" s="1" t="str">
        <f t="shared" si="59"/>
        <v>AFF-HTT-R2-P3-0H_H14_1_2020y09m07d_11h19m.tif</v>
      </c>
      <c r="X587" t="str">
        <f t="shared" si="54"/>
        <v>C:\Users\arpit.tandon\Desktop\Images AFFFs\RUN1 HTT\Plate 3 - 0hour\AFF-HTT-R1-P3-0H_H14_1_2020y08m26d_14h01m.tif</v>
      </c>
      <c r="Y587" t="str">
        <f t="shared" si="55"/>
        <v>C:\Users\arpit.tandon\Desktop\Images AFFFs\RUN2 HTT\Plate 3 - 0hour\AFF-HTT-R2-P3-0H_H14_1_2020y09m07d_11h19m.tif</v>
      </c>
    </row>
    <row r="588" spans="1:25" x14ac:dyDescent="0.45">
      <c r="A588" t="s">
        <v>889</v>
      </c>
      <c r="B588" s="2" t="str">
        <f t="shared" si="56"/>
        <v>run1</v>
      </c>
      <c r="C588" s="2" t="str">
        <f t="shared" si="57"/>
        <v>run2</v>
      </c>
      <c r="D588" t="s">
        <v>273</v>
      </c>
      <c r="E588" s="10">
        <v>0.31736906100173168</v>
      </c>
      <c r="F588" s="1">
        <v>1.0961927366999811E-5</v>
      </c>
      <c r="G588" s="10">
        <f>VLOOKUP(A588,'[1]NTP Metadata'!$A$2:$U$2501,10,FALSE)</f>
        <v>0.31736906100173168</v>
      </c>
      <c r="H588">
        <v>3</v>
      </c>
      <c r="I588" t="s">
        <v>3</v>
      </c>
      <c r="J588" t="s">
        <v>1553</v>
      </c>
      <c r="K588" t="s">
        <v>1552</v>
      </c>
      <c r="L588" t="s">
        <v>246</v>
      </c>
      <c r="M588" t="s">
        <v>109</v>
      </c>
      <c r="N588">
        <v>16</v>
      </c>
      <c r="O588">
        <v>0</v>
      </c>
      <c r="P588">
        <v>3.1250000000000001E-4</v>
      </c>
      <c r="Q588">
        <v>5.0000000000000001E-3</v>
      </c>
      <c r="R588">
        <v>16</v>
      </c>
      <c r="S588">
        <v>0</v>
      </c>
      <c r="T588">
        <v>1.875E-4</v>
      </c>
      <c r="U588">
        <v>1E-3</v>
      </c>
      <c r="V588" s="1" t="str">
        <f t="shared" si="58"/>
        <v>AFF-HTT-R1-P3-0H_H15_1_2020y08m26d_14h01m.tif</v>
      </c>
      <c r="W588" s="1" t="str">
        <f t="shared" si="59"/>
        <v>AFF-HTT-R2-P3-0H_H15_1_2020y09m07d_11h19m.tif</v>
      </c>
      <c r="X588" t="str">
        <f t="shared" si="54"/>
        <v>C:\Users\arpit.tandon\Desktop\Images AFFFs\RUN1 HTT\Plate 3 - 0hour\AFF-HTT-R1-P3-0H_H15_1_2020y08m26d_14h01m.tif</v>
      </c>
      <c r="Y588" t="str">
        <f t="shared" si="55"/>
        <v>C:\Users\arpit.tandon\Desktop\Images AFFFs\RUN2 HTT\Plate 3 - 0hour\AFF-HTT-R2-P3-0H_H15_1_2020y09m07d_11h19m.tif</v>
      </c>
    </row>
    <row r="589" spans="1:25" x14ac:dyDescent="0.45">
      <c r="A589" t="s">
        <v>890</v>
      </c>
      <c r="B589" s="2" t="str">
        <f t="shared" si="56"/>
        <v>run1</v>
      </c>
      <c r="C589" s="2" t="str">
        <f t="shared" si="57"/>
        <v>run2</v>
      </c>
      <c r="D589" t="s">
        <v>273</v>
      </c>
      <c r="E589" s="10">
        <v>0.31736906100173168</v>
      </c>
      <c r="F589" s="1">
        <v>1.0961927366999811E-5</v>
      </c>
      <c r="G589" s="10">
        <f>VLOOKUP(A589,'[1]NTP Metadata'!$A$2:$U$2501,10,FALSE)</f>
        <v>0.31736906100173168</v>
      </c>
      <c r="H589">
        <v>4</v>
      </c>
      <c r="I589" t="s">
        <v>3</v>
      </c>
      <c r="J589" t="s">
        <v>1553</v>
      </c>
      <c r="K589" t="s">
        <v>1552</v>
      </c>
      <c r="L589" t="s">
        <v>246</v>
      </c>
      <c r="M589" t="s">
        <v>110</v>
      </c>
      <c r="N589">
        <v>16</v>
      </c>
      <c r="O589">
        <v>0</v>
      </c>
      <c r="P589">
        <v>5.6249999999999996E-4</v>
      </c>
      <c r="Q589">
        <v>6.0000000000000001E-3</v>
      </c>
      <c r="R589">
        <v>16</v>
      </c>
      <c r="S589">
        <v>0</v>
      </c>
      <c r="T589">
        <v>1.25E-4</v>
      </c>
      <c r="U589">
        <v>1E-3</v>
      </c>
      <c r="V589" s="1" t="str">
        <f t="shared" si="58"/>
        <v>AFF-HTT-R1-P3-0H_H16_1_2020y08m26d_14h01m.tif</v>
      </c>
      <c r="W589" s="1" t="str">
        <f t="shared" si="59"/>
        <v>AFF-HTT-R2-P3-0H_H16_1_2020y09m07d_11h19m.tif</v>
      </c>
      <c r="X589" t="str">
        <f t="shared" si="54"/>
        <v>C:\Users\arpit.tandon\Desktop\Images AFFFs\RUN1 HTT\Plate 3 - 0hour\AFF-HTT-R1-P3-0H_H16_1_2020y08m26d_14h01m.tif</v>
      </c>
      <c r="Y589" t="str">
        <f t="shared" si="55"/>
        <v>C:\Users\arpit.tandon\Desktop\Images AFFFs\RUN2 HTT\Plate 3 - 0hour\AFF-HTT-R2-P3-0H_H16_1_2020y09m07d_11h19m.tif</v>
      </c>
    </row>
    <row r="590" spans="1:25" x14ac:dyDescent="0.45">
      <c r="A590" t="s">
        <v>891</v>
      </c>
      <c r="B590" s="2" t="str">
        <f t="shared" si="56"/>
        <v>run1</v>
      </c>
      <c r="C590" s="2" t="str">
        <f t="shared" si="57"/>
        <v>run2</v>
      </c>
      <c r="D590" t="s">
        <v>273</v>
      </c>
      <c r="E590" s="10">
        <v>0.10043324715244673</v>
      </c>
      <c r="F590" s="1">
        <v>3.4689643566455099E-6</v>
      </c>
      <c r="G590" s="10">
        <f>VLOOKUP(A590,'[1]NTP Metadata'!$A$2:$U$2501,10,FALSE)</f>
        <v>0.10043324715244673</v>
      </c>
      <c r="H590">
        <v>3</v>
      </c>
      <c r="I590" t="s">
        <v>3</v>
      </c>
      <c r="J590" t="s">
        <v>1553</v>
      </c>
      <c r="K590" t="s">
        <v>1552</v>
      </c>
      <c r="L590" t="s">
        <v>246</v>
      </c>
      <c r="M590" t="s">
        <v>111</v>
      </c>
      <c r="N590">
        <v>16</v>
      </c>
      <c r="O590">
        <v>0</v>
      </c>
      <c r="P590">
        <v>0</v>
      </c>
      <c r="Q590">
        <v>0</v>
      </c>
      <c r="R590">
        <v>16</v>
      </c>
      <c r="S590">
        <v>0</v>
      </c>
      <c r="T590">
        <v>6.2500000000000001E-5</v>
      </c>
      <c r="U590">
        <v>1E-3</v>
      </c>
      <c r="V590" s="1" t="str">
        <f t="shared" si="58"/>
        <v>AFF-HTT-R1-P3-0H_H17_1_2020y08m26d_14h01m.tif</v>
      </c>
      <c r="W590" s="1" t="str">
        <f t="shared" si="59"/>
        <v>AFF-HTT-R2-P3-0H_H17_1_2020y09m07d_11h19m.tif</v>
      </c>
      <c r="X590" t="str">
        <f t="shared" si="54"/>
        <v>C:\Users\arpit.tandon\Desktop\Images AFFFs\RUN1 HTT\Plate 3 - 0hour\AFF-HTT-R1-P3-0H_H17_1_2020y08m26d_14h01m.tif</v>
      </c>
      <c r="Y590" t="str">
        <f t="shared" si="55"/>
        <v>C:\Users\arpit.tandon\Desktop\Images AFFFs\RUN2 HTT\Plate 3 - 0hour\AFF-HTT-R2-P3-0H_H17_1_2020y09m07d_11h19m.tif</v>
      </c>
    </row>
    <row r="591" spans="1:25" x14ac:dyDescent="0.45">
      <c r="A591" t="s">
        <v>892</v>
      </c>
      <c r="B591" s="2" t="str">
        <f t="shared" si="56"/>
        <v>run1</v>
      </c>
      <c r="C591" s="2" t="str">
        <f t="shared" si="57"/>
        <v>run2</v>
      </c>
      <c r="D591" t="s">
        <v>273</v>
      </c>
      <c r="E591" s="10">
        <v>0.10043324715244673</v>
      </c>
      <c r="F591" s="1">
        <v>3.4689643566455099E-6</v>
      </c>
      <c r="G591" s="10">
        <f>VLOOKUP(A591,'[1]NTP Metadata'!$A$2:$U$2501,10,FALSE)</f>
        <v>0.10043324715244673</v>
      </c>
      <c r="H591">
        <v>4</v>
      </c>
      <c r="I591" t="s">
        <v>3</v>
      </c>
      <c r="J591" t="s">
        <v>1553</v>
      </c>
      <c r="K591" t="s">
        <v>1552</v>
      </c>
      <c r="L591" t="s">
        <v>246</v>
      </c>
      <c r="M591" t="s">
        <v>112</v>
      </c>
      <c r="N591">
        <v>16</v>
      </c>
      <c r="O591">
        <v>0</v>
      </c>
      <c r="P591">
        <v>6.2500000000000001E-5</v>
      </c>
      <c r="Q591">
        <v>1E-3</v>
      </c>
      <c r="R591">
        <v>16</v>
      </c>
      <c r="S591">
        <v>0</v>
      </c>
      <c r="T591">
        <v>5.0000000000000001E-4</v>
      </c>
      <c r="U591">
        <v>2E-3</v>
      </c>
      <c r="V591" s="1" t="str">
        <f t="shared" si="58"/>
        <v>AFF-HTT-R1-P3-0H_H18_1_2020y08m26d_14h01m.tif</v>
      </c>
      <c r="W591" s="1" t="str">
        <f t="shared" si="59"/>
        <v>AFF-HTT-R2-P3-0H_H18_1_2020y09m07d_11h19m.tif</v>
      </c>
      <c r="X591" t="str">
        <f t="shared" si="54"/>
        <v>C:\Users\arpit.tandon\Desktop\Images AFFFs\RUN1 HTT\Plate 3 - 0hour\AFF-HTT-R1-P3-0H_H18_1_2020y08m26d_14h01m.tif</v>
      </c>
      <c r="Y591" t="str">
        <f t="shared" si="55"/>
        <v>C:\Users\arpit.tandon\Desktop\Images AFFFs\RUN2 HTT\Plate 3 - 0hour\AFF-HTT-R2-P3-0H_H18_1_2020y09m07d_11h19m.tif</v>
      </c>
    </row>
    <row r="592" spans="1:25" x14ac:dyDescent="0.45">
      <c r="A592" t="s">
        <v>893</v>
      </c>
      <c r="B592" s="2" t="str">
        <f t="shared" si="56"/>
        <v>run1</v>
      </c>
      <c r="C592" s="2" t="str">
        <f t="shared" si="57"/>
        <v>run2</v>
      </c>
      <c r="D592" t="s">
        <v>273</v>
      </c>
      <c r="E592" s="10">
        <v>3.1782673149508459E-2</v>
      </c>
      <c r="F592" s="1">
        <v>1.0977735305840222E-6</v>
      </c>
      <c r="G592" s="10">
        <f>VLOOKUP(A592,'[1]NTP Metadata'!$A$2:$U$2501,10,FALSE)</f>
        <v>3.1782673149508459E-2</v>
      </c>
      <c r="H592">
        <v>3</v>
      </c>
      <c r="I592" t="s">
        <v>3</v>
      </c>
      <c r="J592" t="s">
        <v>1553</v>
      </c>
      <c r="K592" t="s">
        <v>1552</v>
      </c>
      <c r="L592" t="s">
        <v>246</v>
      </c>
      <c r="M592" t="s">
        <v>113</v>
      </c>
      <c r="N592">
        <v>16</v>
      </c>
      <c r="O592">
        <v>0</v>
      </c>
      <c r="P592">
        <v>1.25E-4</v>
      </c>
      <c r="Q592">
        <v>1E-3</v>
      </c>
      <c r="R592">
        <v>16</v>
      </c>
      <c r="S592">
        <v>0</v>
      </c>
      <c r="T592">
        <v>3.1250000000000001E-4</v>
      </c>
      <c r="U592">
        <v>4.0000000000000001E-3</v>
      </c>
      <c r="V592" s="1" t="str">
        <f t="shared" si="58"/>
        <v>AFF-HTT-R1-P3-0H_H19_1_2020y08m26d_14h01m.tif</v>
      </c>
      <c r="W592" s="1" t="str">
        <f t="shared" si="59"/>
        <v>AFF-HTT-R2-P3-0H_H19_1_2020y09m07d_11h19m.tif</v>
      </c>
      <c r="X592" t="str">
        <f t="shared" si="54"/>
        <v>C:\Users\arpit.tandon\Desktop\Images AFFFs\RUN1 HTT\Plate 3 - 0hour\AFF-HTT-R1-P3-0H_H19_1_2020y08m26d_14h01m.tif</v>
      </c>
      <c r="Y592" t="str">
        <f t="shared" si="55"/>
        <v>C:\Users\arpit.tandon\Desktop\Images AFFFs\RUN2 HTT\Plate 3 - 0hour\AFF-HTT-R2-P3-0H_H19_1_2020y09m07d_11h19m.tif</v>
      </c>
    </row>
    <row r="593" spans="1:25" x14ac:dyDescent="0.45">
      <c r="A593" t="s">
        <v>894</v>
      </c>
      <c r="B593" s="2" t="str">
        <f t="shared" si="56"/>
        <v>run1</v>
      </c>
      <c r="C593" s="2" t="str">
        <f t="shared" si="57"/>
        <v>run2</v>
      </c>
      <c r="D593" t="s">
        <v>273</v>
      </c>
      <c r="E593" s="10">
        <v>3.1782673149508459E-2</v>
      </c>
      <c r="F593" s="1">
        <v>1.0977735305840222E-6</v>
      </c>
      <c r="G593" s="10">
        <f>VLOOKUP(A593,'[1]NTP Metadata'!$A$2:$U$2501,10,FALSE)</f>
        <v>3.1782673149508459E-2</v>
      </c>
      <c r="H593">
        <v>4</v>
      </c>
      <c r="I593" t="s">
        <v>3</v>
      </c>
      <c r="J593" t="s">
        <v>1553</v>
      </c>
      <c r="K593" t="s">
        <v>1552</v>
      </c>
      <c r="L593" t="s">
        <v>246</v>
      </c>
      <c r="M593" t="s">
        <v>114</v>
      </c>
      <c r="N593">
        <v>16</v>
      </c>
      <c r="O593">
        <v>0</v>
      </c>
      <c r="P593">
        <v>1.25E-4</v>
      </c>
      <c r="Q593">
        <v>1E-3</v>
      </c>
      <c r="R593">
        <v>16</v>
      </c>
      <c r="S593">
        <v>0</v>
      </c>
      <c r="T593">
        <v>1.25E-4</v>
      </c>
      <c r="U593">
        <v>2E-3</v>
      </c>
      <c r="V593" s="1" t="str">
        <f t="shared" si="58"/>
        <v>AFF-HTT-R1-P3-0H_H20_1_2020y08m26d_14h01m.tif</v>
      </c>
      <c r="W593" s="1" t="str">
        <f t="shared" si="59"/>
        <v>AFF-HTT-R2-P3-0H_H20_1_2020y09m07d_11h19m.tif</v>
      </c>
      <c r="X593" t="str">
        <f t="shared" si="54"/>
        <v>C:\Users\arpit.tandon\Desktop\Images AFFFs\RUN1 HTT\Plate 3 - 0hour\AFF-HTT-R1-P3-0H_H20_1_2020y08m26d_14h01m.tif</v>
      </c>
      <c r="Y593" t="str">
        <f t="shared" si="55"/>
        <v>C:\Users\arpit.tandon\Desktop\Images AFFFs\RUN2 HTT\Plate 3 - 0hour\AFF-HTT-R2-P3-0H_H20_1_2020y09m07d_11h19m.tif</v>
      </c>
    </row>
    <row r="594" spans="1:25" x14ac:dyDescent="0.45">
      <c r="A594" t="s">
        <v>895</v>
      </c>
      <c r="B594" s="2" t="str">
        <f t="shared" si="56"/>
        <v>run1</v>
      </c>
      <c r="C594" s="2" t="str">
        <f t="shared" si="57"/>
        <v>run2</v>
      </c>
      <c r="D594" t="s">
        <v>273</v>
      </c>
      <c r="E594" s="10">
        <v>1.0057807958705207E-2</v>
      </c>
      <c r="F594" s="1">
        <v>3.4739668689367788E-7</v>
      </c>
      <c r="G594" s="10">
        <f>VLOOKUP(A594,'[1]NTP Metadata'!$A$2:$U$2501,10,FALSE)</f>
        <v>1.0057807958705207E-2</v>
      </c>
      <c r="H594">
        <v>3</v>
      </c>
      <c r="I594" t="s">
        <v>3</v>
      </c>
      <c r="J594" t="s">
        <v>1553</v>
      </c>
      <c r="K594" t="s">
        <v>1552</v>
      </c>
      <c r="L594" t="s">
        <v>246</v>
      </c>
      <c r="M594" t="s">
        <v>115</v>
      </c>
      <c r="N594">
        <v>16</v>
      </c>
      <c r="O594">
        <v>0</v>
      </c>
      <c r="P594">
        <v>0</v>
      </c>
      <c r="Q594">
        <v>0</v>
      </c>
      <c r="R594">
        <v>16</v>
      </c>
      <c r="S594">
        <v>0</v>
      </c>
      <c r="T594">
        <v>3.1250000000000001E-4</v>
      </c>
      <c r="U594">
        <v>1E-3</v>
      </c>
      <c r="V594" s="1" t="str">
        <f t="shared" si="58"/>
        <v>AFF-HTT-R1-P3-0H_H21_1_2020y08m26d_14h01m.tif</v>
      </c>
      <c r="W594" s="1" t="str">
        <f t="shared" si="59"/>
        <v>AFF-HTT-R2-P3-0H_H21_1_2020y09m07d_11h19m.tif</v>
      </c>
      <c r="X594" t="str">
        <f t="shared" si="54"/>
        <v>C:\Users\arpit.tandon\Desktop\Images AFFFs\RUN1 HTT\Plate 3 - 0hour\AFF-HTT-R1-P3-0H_H21_1_2020y08m26d_14h01m.tif</v>
      </c>
      <c r="Y594" t="str">
        <f t="shared" si="55"/>
        <v>C:\Users\arpit.tandon\Desktop\Images AFFFs\RUN2 HTT\Plate 3 - 0hour\AFF-HTT-R2-P3-0H_H21_1_2020y09m07d_11h19m.tif</v>
      </c>
    </row>
    <row r="595" spans="1:25" x14ac:dyDescent="0.45">
      <c r="A595" t="s">
        <v>896</v>
      </c>
      <c r="B595" s="2" t="str">
        <f t="shared" si="56"/>
        <v>run1</v>
      </c>
      <c r="C595" s="2" t="str">
        <f t="shared" si="57"/>
        <v>run2</v>
      </c>
      <c r="D595" t="s">
        <v>273</v>
      </c>
      <c r="E595" s="10">
        <v>1.0057807958705207E-2</v>
      </c>
      <c r="F595" s="1">
        <v>3.4739668689367788E-7</v>
      </c>
      <c r="G595" s="10">
        <f>VLOOKUP(A595,'[1]NTP Metadata'!$A$2:$U$2501,10,FALSE)</f>
        <v>1.0057807958705207E-2</v>
      </c>
      <c r="H595">
        <v>4</v>
      </c>
      <c r="I595" t="s">
        <v>3</v>
      </c>
      <c r="J595" t="s">
        <v>1553</v>
      </c>
      <c r="K595" t="s">
        <v>1552</v>
      </c>
      <c r="L595" t="s">
        <v>246</v>
      </c>
      <c r="M595" t="s">
        <v>116</v>
      </c>
      <c r="N595">
        <v>16</v>
      </c>
      <c r="O595">
        <v>0</v>
      </c>
      <c r="P595">
        <v>6.2500000000000001E-5</v>
      </c>
      <c r="Q595">
        <v>1E-3</v>
      </c>
      <c r="R595">
        <v>16</v>
      </c>
      <c r="S595">
        <v>0</v>
      </c>
      <c r="T595">
        <v>2.5000000000000001E-4</v>
      </c>
      <c r="U595">
        <v>2E-3</v>
      </c>
      <c r="V595" s="1" t="str">
        <f t="shared" si="58"/>
        <v>AFF-HTT-R1-P3-0H_H22_1_2020y08m26d_14h01m.tif</v>
      </c>
      <c r="W595" s="1" t="str">
        <f t="shared" si="59"/>
        <v>AFF-HTT-R2-P3-0H_H22_1_2020y09m07d_11h19m.tif</v>
      </c>
      <c r="X595" t="str">
        <f t="shared" si="54"/>
        <v>C:\Users\arpit.tandon\Desktop\Images AFFFs\RUN1 HTT\Plate 3 - 0hour\AFF-HTT-R1-P3-0H_H22_1_2020y08m26d_14h01m.tif</v>
      </c>
      <c r="Y595" t="str">
        <f t="shared" si="55"/>
        <v>C:\Users\arpit.tandon\Desktop\Images AFFFs\RUN2 HTT\Plate 3 - 0hour\AFF-HTT-R2-P3-0H_H22_1_2020y09m07d_11h19m.tif</v>
      </c>
    </row>
    <row r="596" spans="1:25" x14ac:dyDescent="0.45">
      <c r="A596" t="s">
        <v>897</v>
      </c>
      <c r="B596" s="2" t="str">
        <f t="shared" si="56"/>
        <v>run1</v>
      </c>
      <c r="C596" s="2" t="str">
        <f t="shared" si="57"/>
        <v>run2</v>
      </c>
      <c r="D596" t="s">
        <v>273</v>
      </c>
      <c r="E596" s="10">
        <v>100</v>
      </c>
      <c r="F596" s="1">
        <v>3.4540000000000005E-3</v>
      </c>
      <c r="G596" s="10">
        <f>VLOOKUP(A596,'[1]NTP Metadata'!$A$2:$U$2501,10,FALSE)</f>
        <v>100</v>
      </c>
      <c r="H596">
        <v>3</v>
      </c>
      <c r="I596" t="s">
        <v>3</v>
      </c>
      <c r="J596" t="s">
        <v>1553</v>
      </c>
      <c r="K596" t="s">
        <v>1552</v>
      </c>
      <c r="L596" t="s">
        <v>246</v>
      </c>
      <c r="M596" t="s">
        <v>117</v>
      </c>
      <c r="N596">
        <v>16</v>
      </c>
      <c r="O596">
        <v>0</v>
      </c>
      <c r="P596">
        <v>6.2500000000000001E-5</v>
      </c>
      <c r="Q596">
        <v>1E-3</v>
      </c>
      <c r="R596">
        <v>16</v>
      </c>
      <c r="S596">
        <v>0</v>
      </c>
      <c r="T596">
        <v>6.8749999999999996E-4</v>
      </c>
      <c r="U596">
        <v>6.0000000000000001E-3</v>
      </c>
      <c r="V596" s="1" t="str">
        <f t="shared" si="58"/>
        <v>AFF-HTT-R1-P3-0H_H3_1_2020y08m26d_14h01m.tif</v>
      </c>
      <c r="W596" s="1" t="str">
        <f t="shared" si="59"/>
        <v>AFF-HTT-R2-P3-0H_H3_1_2020y09m07d_11h19m.tif</v>
      </c>
      <c r="X596" t="str">
        <f t="shared" si="54"/>
        <v>C:\Users\arpit.tandon\Desktop\Images AFFFs\RUN1 HTT\Plate 3 - 0hour\AFF-HTT-R1-P3-0H_H3_1_2020y08m26d_14h01m.tif</v>
      </c>
      <c r="Y596" t="str">
        <f t="shared" si="55"/>
        <v>C:\Users\arpit.tandon\Desktop\Images AFFFs\RUN2 HTT\Plate 3 - 0hour\AFF-HTT-R2-P3-0H_H3_1_2020y09m07d_11h19m.tif</v>
      </c>
    </row>
    <row r="597" spans="1:25" x14ac:dyDescent="0.45">
      <c r="A597" t="s">
        <v>898</v>
      </c>
      <c r="B597" s="2" t="str">
        <f t="shared" si="56"/>
        <v>run1</v>
      </c>
      <c r="C597" s="2" t="str">
        <f t="shared" si="57"/>
        <v>run2</v>
      </c>
      <c r="D597" t="s">
        <v>273</v>
      </c>
      <c r="E597" s="10">
        <v>100</v>
      </c>
      <c r="F597" s="1">
        <v>3.4540000000000005E-3</v>
      </c>
      <c r="G597" s="10">
        <f>VLOOKUP(A597,'[1]NTP Metadata'!$A$2:$U$2501,10,FALSE)</f>
        <v>100</v>
      </c>
      <c r="H597">
        <v>4</v>
      </c>
      <c r="I597" t="s">
        <v>3</v>
      </c>
      <c r="J597" t="s">
        <v>1553</v>
      </c>
      <c r="K597" t="s">
        <v>1552</v>
      </c>
      <c r="L597" t="s">
        <v>246</v>
      </c>
      <c r="M597" t="s">
        <v>118</v>
      </c>
      <c r="N597">
        <v>16</v>
      </c>
      <c r="O597">
        <v>0</v>
      </c>
      <c r="P597">
        <v>6.2500000000000001E-5</v>
      </c>
      <c r="Q597">
        <v>1E-3</v>
      </c>
      <c r="R597">
        <v>16</v>
      </c>
      <c r="S597">
        <v>0</v>
      </c>
      <c r="T597">
        <v>5.6249999999999996E-4</v>
      </c>
      <c r="U597">
        <v>3.0000000000000001E-3</v>
      </c>
      <c r="V597" s="1" t="str">
        <f t="shared" si="58"/>
        <v>AFF-HTT-R1-P3-0H_H4_1_2020y08m26d_14h01m.tif</v>
      </c>
      <c r="W597" s="1" t="str">
        <f t="shared" si="59"/>
        <v>AFF-HTT-R2-P3-0H_H4_1_2020y09m07d_11h19m.tif</v>
      </c>
      <c r="X597" t="str">
        <f t="shared" si="54"/>
        <v>C:\Users\arpit.tandon\Desktop\Images AFFFs\RUN1 HTT\Plate 3 - 0hour\AFF-HTT-R1-P3-0H_H4_1_2020y08m26d_14h01m.tif</v>
      </c>
      <c r="Y597" t="str">
        <f t="shared" si="55"/>
        <v>C:\Users\arpit.tandon\Desktop\Images AFFFs\RUN2 HTT\Plate 3 - 0hour\AFF-HTT-R2-P3-0H_H4_1_2020y09m07d_11h19m.tif</v>
      </c>
    </row>
    <row r="598" spans="1:25" x14ac:dyDescent="0.45">
      <c r="A598" t="s">
        <v>899</v>
      </c>
      <c r="B598" s="2" t="str">
        <f t="shared" si="56"/>
        <v>run1</v>
      </c>
      <c r="C598" s="2" t="str">
        <f t="shared" si="57"/>
        <v>run2</v>
      </c>
      <c r="D598" t="s">
        <v>273</v>
      </c>
      <c r="E598" s="10">
        <v>31.645569620253163</v>
      </c>
      <c r="F598" s="1">
        <v>1.0930379746835444E-3</v>
      </c>
      <c r="G598" s="10">
        <f>VLOOKUP(A598,'[1]NTP Metadata'!$A$2:$U$2501,10,FALSE)</f>
        <v>31.645569620253163</v>
      </c>
      <c r="H598">
        <v>3</v>
      </c>
      <c r="I598" t="s">
        <v>3</v>
      </c>
      <c r="J598" t="s">
        <v>1553</v>
      </c>
      <c r="K598" t="s">
        <v>1552</v>
      </c>
      <c r="L598" t="s">
        <v>246</v>
      </c>
      <c r="M598" t="s">
        <v>119</v>
      </c>
      <c r="N598">
        <v>16</v>
      </c>
      <c r="O598">
        <v>0</v>
      </c>
      <c r="P598">
        <v>0</v>
      </c>
      <c r="Q598">
        <v>0</v>
      </c>
      <c r="R598">
        <v>16</v>
      </c>
      <c r="S598">
        <v>0</v>
      </c>
      <c r="T598">
        <v>8.7500000000000002E-4</v>
      </c>
      <c r="U598">
        <v>5.0000000000000001E-3</v>
      </c>
      <c r="V598" s="1" t="str">
        <f t="shared" si="58"/>
        <v>AFF-HTT-R1-P3-0H_H5_1_2020y08m26d_14h01m.tif</v>
      </c>
      <c r="W598" s="1" t="str">
        <f t="shared" si="59"/>
        <v>AFF-HTT-R2-P3-0H_H5_1_2020y09m07d_11h19m.tif</v>
      </c>
      <c r="X598" t="str">
        <f t="shared" si="54"/>
        <v>C:\Users\arpit.tandon\Desktop\Images AFFFs\RUN1 HTT\Plate 3 - 0hour\AFF-HTT-R1-P3-0H_H5_1_2020y08m26d_14h01m.tif</v>
      </c>
      <c r="Y598" t="str">
        <f t="shared" si="55"/>
        <v>C:\Users\arpit.tandon\Desktop\Images AFFFs\RUN2 HTT\Plate 3 - 0hour\AFF-HTT-R2-P3-0H_H5_1_2020y09m07d_11h19m.tif</v>
      </c>
    </row>
    <row r="599" spans="1:25" x14ac:dyDescent="0.45">
      <c r="A599" t="s">
        <v>900</v>
      </c>
      <c r="B599" s="2" t="str">
        <f t="shared" si="56"/>
        <v>run1</v>
      </c>
      <c r="C599" s="2" t="str">
        <f t="shared" si="57"/>
        <v>run2</v>
      </c>
      <c r="D599" t="s">
        <v>273</v>
      </c>
      <c r="E599" s="10">
        <v>31.645569620253163</v>
      </c>
      <c r="F599" s="1">
        <v>1.0930379746835444E-3</v>
      </c>
      <c r="G599" s="10">
        <f>VLOOKUP(A599,'[1]NTP Metadata'!$A$2:$U$2501,10,FALSE)</f>
        <v>31.645569620253163</v>
      </c>
      <c r="H599">
        <v>4</v>
      </c>
      <c r="I599" t="s">
        <v>3</v>
      </c>
      <c r="J599" t="s">
        <v>1553</v>
      </c>
      <c r="K599" t="s">
        <v>1552</v>
      </c>
      <c r="L599" t="s">
        <v>246</v>
      </c>
      <c r="M599" t="s">
        <v>120</v>
      </c>
      <c r="N599">
        <v>16</v>
      </c>
      <c r="O599">
        <v>0</v>
      </c>
      <c r="P599">
        <v>0</v>
      </c>
      <c r="Q599">
        <v>0</v>
      </c>
      <c r="R599">
        <v>16</v>
      </c>
      <c r="S599">
        <v>0</v>
      </c>
      <c r="T599">
        <v>8.7500000000000002E-4</v>
      </c>
      <c r="U599">
        <v>1.0999999999999999E-2</v>
      </c>
      <c r="V599" s="1" t="str">
        <f t="shared" si="58"/>
        <v>AFF-HTT-R1-P3-0H_H6_1_2020y08m26d_14h01m.tif</v>
      </c>
      <c r="W599" s="1" t="str">
        <f t="shared" si="59"/>
        <v>AFF-HTT-R2-P3-0H_H6_1_2020y09m07d_11h19m.tif</v>
      </c>
      <c r="X599" t="str">
        <f t="shared" si="54"/>
        <v>C:\Users\arpit.tandon\Desktop\Images AFFFs\RUN1 HTT\Plate 3 - 0hour\AFF-HTT-R1-P3-0H_H6_1_2020y08m26d_14h01m.tif</v>
      </c>
      <c r="Y599" t="str">
        <f t="shared" si="55"/>
        <v>C:\Users\arpit.tandon\Desktop\Images AFFFs\RUN2 HTT\Plate 3 - 0hour\AFF-HTT-R2-P3-0H_H6_1_2020y09m07d_11h19m.tif</v>
      </c>
    </row>
    <row r="600" spans="1:25" x14ac:dyDescent="0.45">
      <c r="A600" t="s">
        <v>901</v>
      </c>
      <c r="B600" s="2" t="str">
        <f t="shared" si="56"/>
        <v>run1</v>
      </c>
      <c r="C600" s="2" t="str">
        <f t="shared" si="57"/>
        <v>run2</v>
      </c>
      <c r="D600" t="s">
        <v>273</v>
      </c>
      <c r="E600" s="10">
        <v>10.0144207659029</v>
      </c>
      <c r="F600" s="1">
        <v>3.4589809325428621E-4</v>
      </c>
      <c r="G600" s="10">
        <f>VLOOKUP(A600,'[1]NTP Metadata'!$A$2:$U$2501,10,FALSE)</f>
        <v>10.0144207659029</v>
      </c>
      <c r="H600">
        <v>3</v>
      </c>
      <c r="I600" t="s">
        <v>3</v>
      </c>
      <c r="J600" t="s">
        <v>1553</v>
      </c>
      <c r="K600" t="s">
        <v>1552</v>
      </c>
      <c r="L600" t="s">
        <v>246</v>
      </c>
      <c r="M600" t="s">
        <v>121</v>
      </c>
      <c r="N600">
        <v>16</v>
      </c>
      <c r="O600">
        <v>0</v>
      </c>
      <c r="P600">
        <v>0</v>
      </c>
      <c r="Q600">
        <v>0</v>
      </c>
      <c r="R600">
        <v>16</v>
      </c>
      <c r="S600">
        <v>0</v>
      </c>
      <c r="T600">
        <v>2.5000000000000001E-4</v>
      </c>
      <c r="U600">
        <v>1E-3</v>
      </c>
      <c r="V600" s="1" t="str">
        <f t="shared" si="58"/>
        <v>AFF-HTT-R1-P3-0H_H7_1_2020y08m26d_14h01m.tif</v>
      </c>
      <c r="W600" s="1" t="str">
        <f t="shared" si="59"/>
        <v>AFF-HTT-R2-P3-0H_H7_1_2020y09m07d_11h19m.tif</v>
      </c>
      <c r="X600" t="str">
        <f t="shared" si="54"/>
        <v>C:\Users\arpit.tandon\Desktop\Images AFFFs\RUN1 HTT\Plate 3 - 0hour\AFF-HTT-R1-P3-0H_H7_1_2020y08m26d_14h01m.tif</v>
      </c>
      <c r="Y600" t="str">
        <f t="shared" si="55"/>
        <v>C:\Users\arpit.tandon\Desktop\Images AFFFs\RUN2 HTT\Plate 3 - 0hour\AFF-HTT-R2-P3-0H_H7_1_2020y09m07d_11h19m.tif</v>
      </c>
    </row>
    <row r="601" spans="1:25" x14ac:dyDescent="0.45">
      <c r="A601" t="s">
        <v>902</v>
      </c>
      <c r="B601" s="2" t="str">
        <f t="shared" si="56"/>
        <v>run1</v>
      </c>
      <c r="C601" s="2" t="str">
        <f t="shared" si="57"/>
        <v>run2</v>
      </c>
      <c r="D601" t="s">
        <v>273</v>
      </c>
      <c r="E601" s="10">
        <v>10.0144207659029</v>
      </c>
      <c r="F601" s="1">
        <v>3.4589809325428621E-4</v>
      </c>
      <c r="G601" s="10">
        <f>VLOOKUP(A601,'[1]NTP Metadata'!$A$2:$U$2501,10,FALSE)</f>
        <v>10.0144207659029</v>
      </c>
      <c r="H601">
        <v>4</v>
      </c>
      <c r="I601" t="s">
        <v>3</v>
      </c>
      <c r="J601" t="s">
        <v>1553</v>
      </c>
      <c r="K601" t="s">
        <v>1552</v>
      </c>
      <c r="L601" t="s">
        <v>246</v>
      </c>
      <c r="M601" t="s">
        <v>122</v>
      </c>
      <c r="N601">
        <v>16</v>
      </c>
      <c r="O601">
        <v>0</v>
      </c>
      <c r="P601">
        <v>0</v>
      </c>
      <c r="Q601">
        <v>0</v>
      </c>
      <c r="R601">
        <v>16</v>
      </c>
      <c r="S601">
        <v>0</v>
      </c>
      <c r="T601">
        <v>5.0000000000000001E-4</v>
      </c>
      <c r="U601">
        <v>4.0000000000000001E-3</v>
      </c>
      <c r="V601" s="1" t="str">
        <f t="shared" si="58"/>
        <v>AFF-HTT-R1-P3-0H_H8_1_2020y08m26d_14h01m.tif</v>
      </c>
      <c r="W601" s="1" t="str">
        <f t="shared" si="59"/>
        <v>AFF-HTT-R2-P3-0H_H8_1_2020y09m07d_11h19m.tif</v>
      </c>
      <c r="X601" t="str">
        <f t="shared" si="54"/>
        <v>C:\Users\arpit.tandon\Desktop\Images AFFFs\RUN1 HTT\Plate 3 - 0hour\AFF-HTT-R1-P3-0H_H8_1_2020y08m26d_14h01m.tif</v>
      </c>
      <c r="Y601" t="str">
        <f t="shared" si="55"/>
        <v>C:\Users\arpit.tandon\Desktop\Images AFFFs\RUN2 HTT\Plate 3 - 0hour\AFF-HTT-R2-P3-0H_H8_1_2020y09m07d_11h19m.tif</v>
      </c>
    </row>
    <row r="602" spans="1:25" x14ac:dyDescent="0.45">
      <c r="A602" t="s">
        <v>903</v>
      </c>
      <c r="B602" s="2" t="str">
        <f t="shared" si="56"/>
        <v>run1</v>
      </c>
      <c r="C602" s="2" t="str">
        <f t="shared" si="57"/>
        <v>run2</v>
      </c>
      <c r="D602" t="s">
        <v>273</v>
      </c>
      <c r="E602" s="10">
        <v>3.1691204955388921</v>
      </c>
      <c r="F602" s="1">
        <v>1.0946142191591333E-4</v>
      </c>
      <c r="G602" s="10">
        <f>VLOOKUP(A602,'[1]NTP Metadata'!$A$2:$U$2501,10,FALSE)</f>
        <v>3.1691204955388921</v>
      </c>
      <c r="H602">
        <v>3</v>
      </c>
      <c r="I602" t="s">
        <v>3</v>
      </c>
      <c r="J602" t="s">
        <v>1553</v>
      </c>
      <c r="K602" t="s">
        <v>1552</v>
      </c>
      <c r="L602" t="s">
        <v>246</v>
      </c>
      <c r="M602" t="s">
        <v>123</v>
      </c>
      <c r="N602">
        <v>16</v>
      </c>
      <c r="O602">
        <v>0</v>
      </c>
      <c r="P602">
        <v>6.2500000000000001E-5</v>
      </c>
      <c r="Q602">
        <v>1E-3</v>
      </c>
      <c r="R602">
        <v>16</v>
      </c>
      <c r="S602">
        <v>0</v>
      </c>
      <c r="T602">
        <v>3.1250000000000001E-4</v>
      </c>
      <c r="U602">
        <v>1E-3</v>
      </c>
      <c r="V602" s="1" t="str">
        <f t="shared" si="58"/>
        <v>AFF-HTT-R1-P3-0H_H9_1_2020y08m26d_14h01m.tif</v>
      </c>
      <c r="W602" s="1" t="str">
        <f t="shared" si="59"/>
        <v>AFF-HTT-R2-P3-0H_H9_1_2020y09m07d_11h19m.tif</v>
      </c>
      <c r="X602" t="str">
        <f t="shared" si="54"/>
        <v>C:\Users\arpit.tandon\Desktop\Images AFFFs\RUN1 HTT\Plate 3 - 0hour\AFF-HTT-R1-P3-0H_H9_1_2020y08m26d_14h01m.tif</v>
      </c>
      <c r="Y602" t="str">
        <f t="shared" si="55"/>
        <v>C:\Users\arpit.tandon\Desktop\Images AFFFs\RUN2 HTT\Plate 3 - 0hour\AFF-HTT-R2-P3-0H_H9_1_2020y09m07d_11h19m.tif</v>
      </c>
    </row>
    <row r="603" spans="1:25" x14ac:dyDescent="0.45">
      <c r="A603" t="s">
        <v>904</v>
      </c>
      <c r="B603" s="2" t="str">
        <f t="shared" si="56"/>
        <v>run1</v>
      </c>
      <c r="C603" s="2" t="str">
        <f t="shared" si="57"/>
        <v>run2</v>
      </c>
      <c r="D603" t="s">
        <v>274</v>
      </c>
      <c r="E603" s="10">
        <v>6.3382409910777842</v>
      </c>
      <c r="F603" s="1">
        <v>2.0523224329109868E-4</v>
      </c>
      <c r="G603" s="10">
        <f>VLOOKUP(A603,'[1]NTP Metadata'!$A$2:$U$2501,10,FALSE)</f>
        <v>6.3382409910777842</v>
      </c>
      <c r="H603">
        <v>2</v>
      </c>
      <c r="I603" t="s">
        <v>3</v>
      </c>
      <c r="J603" t="s">
        <v>1553</v>
      </c>
      <c r="K603" t="s">
        <v>1552</v>
      </c>
      <c r="L603" t="s">
        <v>246</v>
      </c>
      <c r="M603" t="s">
        <v>124</v>
      </c>
      <c r="N603">
        <v>16</v>
      </c>
      <c r="O603">
        <v>0</v>
      </c>
      <c r="P603">
        <v>1.25E-4</v>
      </c>
      <c r="Q603">
        <v>1E-3</v>
      </c>
      <c r="R603">
        <v>16</v>
      </c>
      <c r="S603">
        <v>0</v>
      </c>
      <c r="T603">
        <v>1.25E-4</v>
      </c>
      <c r="U603">
        <v>2E-3</v>
      </c>
      <c r="V603" s="1" t="str">
        <f t="shared" si="58"/>
        <v>AFF-HTT-R1-P3-0H_I10_1_2020y08m26d_14h01m.tif</v>
      </c>
      <c r="W603" s="1" t="str">
        <f t="shared" si="59"/>
        <v>AFF-HTT-R2-P3-0H_I10_1_2020y09m07d_11h19m.tif</v>
      </c>
      <c r="X603" t="str">
        <f t="shared" si="54"/>
        <v>C:\Users\arpit.tandon\Desktop\Images AFFFs\RUN1 HTT\Plate 3 - 0hour\AFF-HTT-R1-P3-0H_I10_1_2020y08m26d_14h01m.tif</v>
      </c>
      <c r="Y603" t="str">
        <f t="shared" si="55"/>
        <v>C:\Users\arpit.tandon\Desktop\Images AFFFs\RUN2 HTT\Plate 3 - 0hour\AFF-HTT-R2-P3-0H_I10_1_2020y09m07d_11h19m.tif</v>
      </c>
    </row>
    <row r="604" spans="1:25" x14ac:dyDescent="0.45">
      <c r="A604" t="s">
        <v>905</v>
      </c>
      <c r="B604" s="2" t="str">
        <f t="shared" si="56"/>
        <v>run1</v>
      </c>
      <c r="C604" s="2" t="str">
        <f t="shared" si="57"/>
        <v>run2</v>
      </c>
      <c r="D604" t="s">
        <v>274</v>
      </c>
      <c r="E604" s="10">
        <v>2.0057724655309443</v>
      </c>
      <c r="F604" s="1">
        <v>6.4946912433891976E-5</v>
      </c>
      <c r="G604" s="10">
        <f>VLOOKUP(A604,'[1]NTP Metadata'!$A$2:$U$2501,10,FALSE)</f>
        <v>2.0057724655309443</v>
      </c>
      <c r="H604">
        <v>1</v>
      </c>
      <c r="I604" t="s">
        <v>3</v>
      </c>
      <c r="J604" t="s">
        <v>1553</v>
      </c>
      <c r="K604" t="s">
        <v>1552</v>
      </c>
      <c r="L604" t="s">
        <v>246</v>
      </c>
      <c r="M604" t="s">
        <v>125</v>
      </c>
      <c r="N604">
        <v>16</v>
      </c>
      <c r="O604">
        <v>0</v>
      </c>
      <c r="P604">
        <v>0</v>
      </c>
      <c r="Q604">
        <v>0</v>
      </c>
      <c r="R604">
        <v>16</v>
      </c>
      <c r="S604">
        <v>0</v>
      </c>
      <c r="T604">
        <v>1.25E-4</v>
      </c>
      <c r="U604">
        <v>1E-3</v>
      </c>
      <c r="V604" s="1" t="str">
        <f t="shared" si="58"/>
        <v>AFF-HTT-R1-P3-0H_I11_1_2020y08m26d_14h01m.tif</v>
      </c>
      <c r="W604" s="1" t="str">
        <f t="shared" si="59"/>
        <v>AFF-HTT-R2-P3-0H_I11_1_2020y09m07d_11h19m.tif</v>
      </c>
      <c r="X604" t="str">
        <f t="shared" si="54"/>
        <v>C:\Users\arpit.tandon\Desktop\Images AFFFs\RUN1 HTT\Plate 3 - 0hour\AFF-HTT-R1-P3-0H_I11_1_2020y08m26d_14h01m.tif</v>
      </c>
      <c r="Y604" t="str">
        <f t="shared" si="55"/>
        <v>C:\Users\arpit.tandon\Desktop\Images AFFFs\RUN2 HTT\Plate 3 - 0hour\AFF-HTT-R2-P3-0H_I11_1_2020y09m07d_11h19m.tif</v>
      </c>
    </row>
    <row r="605" spans="1:25" x14ac:dyDescent="0.45">
      <c r="A605" t="s">
        <v>906</v>
      </c>
      <c r="B605" s="2" t="str">
        <f t="shared" si="56"/>
        <v>run1</v>
      </c>
      <c r="C605" s="2" t="str">
        <f t="shared" si="57"/>
        <v>run2</v>
      </c>
      <c r="D605" t="s">
        <v>274</v>
      </c>
      <c r="E605" s="10">
        <v>2.0057724655309443</v>
      </c>
      <c r="F605" s="1">
        <v>6.4946912433891976E-5</v>
      </c>
      <c r="G605" s="10">
        <f>VLOOKUP(A605,'[1]NTP Metadata'!$A$2:$U$2501,10,FALSE)</f>
        <v>2.0057724655309443</v>
      </c>
      <c r="H605">
        <v>2</v>
      </c>
      <c r="I605" t="s">
        <v>3</v>
      </c>
      <c r="J605" t="s">
        <v>1553</v>
      </c>
      <c r="K605" t="s">
        <v>1552</v>
      </c>
      <c r="L605" t="s">
        <v>246</v>
      </c>
      <c r="M605" t="s">
        <v>126</v>
      </c>
      <c r="N605">
        <v>16</v>
      </c>
      <c r="O605">
        <v>0</v>
      </c>
      <c r="P605">
        <v>1.875E-4</v>
      </c>
      <c r="Q605">
        <v>3.0000000000000001E-3</v>
      </c>
      <c r="R605">
        <v>16</v>
      </c>
      <c r="S605">
        <v>0</v>
      </c>
      <c r="T605">
        <v>1E-3</v>
      </c>
      <c r="U605">
        <v>5.0000000000000001E-3</v>
      </c>
      <c r="V605" s="1" t="str">
        <f t="shared" si="58"/>
        <v>AFF-HTT-R1-P3-0H_I12_1_2020y08m26d_14h01m.tif</v>
      </c>
      <c r="W605" s="1" t="str">
        <f t="shared" si="59"/>
        <v>AFF-HTT-R2-P3-0H_I12_1_2020y09m07d_11h19m.tif</v>
      </c>
      <c r="X605" t="str">
        <f t="shared" si="54"/>
        <v>C:\Users\arpit.tandon\Desktop\Images AFFFs\RUN1 HTT\Plate 3 - 0hour\AFF-HTT-R1-P3-0H_I12_1_2020y08m26d_14h01m.tif</v>
      </c>
      <c r="Y605" t="str">
        <f t="shared" si="55"/>
        <v>C:\Users\arpit.tandon\Desktop\Images AFFFs\RUN2 HTT\Plate 3 - 0hour\AFF-HTT-R2-P3-0H_I12_1_2020y09m07d_11h19m.tif</v>
      </c>
    </row>
    <row r="606" spans="1:25" x14ac:dyDescent="0.45">
      <c r="A606" t="s">
        <v>907</v>
      </c>
      <c r="B606" s="2" t="str">
        <f t="shared" si="56"/>
        <v>run1</v>
      </c>
      <c r="C606" s="2" t="str">
        <f t="shared" si="57"/>
        <v>run2</v>
      </c>
      <c r="D606" t="s">
        <v>272</v>
      </c>
      <c r="E606" s="10">
        <v>0</v>
      </c>
      <c r="F606" s="10">
        <v>0</v>
      </c>
      <c r="G606" s="10">
        <f>VLOOKUP(A606,'[1]NTP Metadata'!$A$2:$U$2501,10,FALSE)</f>
        <v>0</v>
      </c>
      <c r="H606">
        <v>1</v>
      </c>
      <c r="I606" t="s">
        <v>3</v>
      </c>
      <c r="J606" t="s">
        <v>1553</v>
      </c>
      <c r="K606" t="s">
        <v>1552</v>
      </c>
      <c r="L606" t="s">
        <v>246</v>
      </c>
      <c r="M606" t="s">
        <v>127</v>
      </c>
      <c r="N606">
        <v>16</v>
      </c>
      <c r="O606">
        <v>0</v>
      </c>
      <c r="P606">
        <v>6.2500000000000001E-5</v>
      </c>
      <c r="Q606">
        <v>1E-3</v>
      </c>
      <c r="R606">
        <v>16</v>
      </c>
      <c r="S606">
        <v>0</v>
      </c>
      <c r="T606">
        <v>1.25E-4</v>
      </c>
      <c r="U606">
        <v>2E-3</v>
      </c>
      <c r="V606" s="1" t="str">
        <f t="shared" si="58"/>
        <v>AFF-HTT-R1-P3-0H_I13_1_2020y08m26d_14h01m.tif</v>
      </c>
      <c r="W606" s="1" t="str">
        <f t="shared" si="59"/>
        <v>AFF-HTT-R2-P3-0H_I13_1_2020y09m07d_11h19m.tif</v>
      </c>
      <c r="X606" t="str">
        <f t="shared" si="54"/>
        <v>C:\Users\arpit.tandon\Desktop\Images AFFFs\RUN1 HTT\Plate 3 - 0hour\AFF-HTT-R1-P3-0H_I13_1_2020y08m26d_14h01m.tif</v>
      </c>
      <c r="Y606" t="str">
        <f t="shared" si="55"/>
        <v>C:\Users\arpit.tandon\Desktop\Images AFFFs\RUN2 HTT\Plate 3 - 0hour\AFF-HTT-R2-P3-0H_I13_1_2020y09m07d_11h19m.tif</v>
      </c>
    </row>
    <row r="607" spans="1:25" x14ac:dyDescent="0.45">
      <c r="A607" t="s">
        <v>908</v>
      </c>
      <c r="B607" s="2" t="str">
        <f t="shared" si="56"/>
        <v>run1</v>
      </c>
      <c r="C607" s="2" t="str">
        <f t="shared" si="57"/>
        <v>run2</v>
      </c>
      <c r="D607" t="s">
        <v>272</v>
      </c>
      <c r="E607" s="10">
        <v>0</v>
      </c>
      <c r="F607" s="10">
        <v>0</v>
      </c>
      <c r="G607" s="10">
        <f>VLOOKUP(A607,'[1]NTP Metadata'!$A$2:$U$2501,10,FALSE)</f>
        <v>0</v>
      </c>
      <c r="H607">
        <v>2</v>
      </c>
      <c r="I607" t="s">
        <v>3</v>
      </c>
      <c r="J607" t="s">
        <v>1553</v>
      </c>
      <c r="K607" t="s">
        <v>1552</v>
      </c>
      <c r="L607" t="s">
        <v>246</v>
      </c>
      <c r="M607" t="s">
        <v>128</v>
      </c>
      <c r="N607">
        <v>16</v>
      </c>
      <c r="O607">
        <v>0</v>
      </c>
      <c r="P607">
        <v>6.2500000000000001E-5</v>
      </c>
      <c r="Q607">
        <v>1E-3</v>
      </c>
      <c r="R607">
        <v>16</v>
      </c>
      <c r="S607">
        <v>0</v>
      </c>
      <c r="T607">
        <v>6.2500000000000001E-4</v>
      </c>
      <c r="U607">
        <v>4.0000000000000001E-3</v>
      </c>
      <c r="V607" s="1" t="str">
        <f t="shared" si="58"/>
        <v>AFF-HTT-R1-P3-0H_I14_1_2020y08m26d_14h01m.tif</v>
      </c>
      <c r="W607" s="1" t="str">
        <f t="shared" si="59"/>
        <v>AFF-HTT-R2-P3-0H_I14_1_2020y09m07d_11h19m.tif</v>
      </c>
      <c r="X607" t="str">
        <f t="shared" si="54"/>
        <v>C:\Users\arpit.tandon\Desktop\Images AFFFs\RUN1 HTT\Plate 3 - 0hour\AFF-HTT-R1-P3-0H_I14_1_2020y08m26d_14h01m.tif</v>
      </c>
      <c r="Y607" t="str">
        <f t="shared" si="55"/>
        <v>C:\Users\arpit.tandon\Desktop\Images AFFFs\RUN2 HTT\Plate 3 - 0hour\AFF-HTT-R2-P3-0H_I14_1_2020y09m07d_11h19m.tif</v>
      </c>
    </row>
    <row r="608" spans="1:25" x14ac:dyDescent="0.45">
      <c r="A608" t="s">
        <v>909</v>
      </c>
      <c r="B608" s="2" t="str">
        <f t="shared" si="56"/>
        <v>run1</v>
      </c>
      <c r="C608" s="2" t="str">
        <f t="shared" si="57"/>
        <v>run2</v>
      </c>
      <c r="D608" t="s">
        <v>274</v>
      </c>
      <c r="E608" s="10">
        <v>0.63473812200346336</v>
      </c>
      <c r="F608" s="1">
        <v>2.0552820390472142E-5</v>
      </c>
      <c r="G608" s="10">
        <f>VLOOKUP(A608,'[1]NTP Metadata'!$A$2:$U$2501,10,FALSE)</f>
        <v>0.63473812200346336</v>
      </c>
      <c r="H608">
        <v>1</v>
      </c>
      <c r="I608" t="s">
        <v>3</v>
      </c>
      <c r="J608" t="s">
        <v>1553</v>
      </c>
      <c r="K608" t="s">
        <v>1552</v>
      </c>
      <c r="L608" t="s">
        <v>246</v>
      </c>
      <c r="M608" t="s">
        <v>129</v>
      </c>
      <c r="N608">
        <v>16</v>
      </c>
      <c r="O608">
        <v>0</v>
      </c>
      <c r="P608">
        <v>0</v>
      </c>
      <c r="Q608">
        <v>0</v>
      </c>
      <c r="R608">
        <v>16</v>
      </c>
      <c r="S608">
        <v>0</v>
      </c>
      <c r="T608">
        <v>1.25E-3</v>
      </c>
      <c r="U608">
        <v>1.6E-2</v>
      </c>
      <c r="V608" s="1" t="str">
        <f t="shared" si="58"/>
        <v>AFF-HTT-R1-P3-0H_I15_1_2020y08m26d_14h01m.tif</v>
      </c>
      <c r="W608" s="1" t="str">
        <f t="shared" si="59"/>
        <v>AFF-HTT-R2-P3-0H_I15_1_2020y09m07d_11h19m.tif</v>
      </c>
      <c r="X608" t="str">
        <f t="shared" si="54"/>
        <v>C:\Users\arpit.tandon\Desktop\Images AFFFs\RUN1 HTT\Plate 3 - 0hour\AFF-HTT-R1-P3-0H_I15_1_2020y08m26d_14h01m.tif</v>
      </c>
      <c r="Y608" t="str">
        <f t="shared" si="55"/>
        <v>C:\Users\arpit.tandon\Desktop\Images AFFFs\RUN2 HTT\Plate 3 - 0hour\AFF-HTT-R2-P3-0H_I15_1_2020y09m07d_11h19m.tif</v>
      </c>
    </row>
    <row r="609" spans="1:25" x14ac:dyDescent="0.45">
      <c r="A609" t="s">
        <v>910</v>
      </c>
      <c r="B609" s="2" t="str">
        <f t="shared" si="56"/>
        <v>run1</v>
      </c>
      <c r="C609" s="2" t="str">
        <f t="shared" si="57"/>
        <v>run2</v>
      </c>
      <c r="D609" t="s">
        <v>274</v>
      </c>
      <c r="E609" s="10">
        <v>0.63473812200346336</v>
      </c>
      <c r="F609" s="1">
        <v>2.0552820390472142E-5</v>
      </c>
      <c r="G609" s="10">
        <f>VLOOKUP(A609,'[1]NTP Metadata'!$A$2:$U$2501,10,FALSE)</f>
        <v>0.63473812200346336</v>
      </c>
      <c r="H609">
        <v>2</v>
      </c>
      <c r="I609" t="s">
        <v>3</v>
      </c>
      <c r="J609" t="s">
        <v>1553</v>
      </c>
      <c r="K609" t="s">
        <v>1552</v>
      </c>
      <c r="L609" t="s">
        <v>246</v>
      </c>
      <c r="M609" t="s">
        <v>130</v>
      </c>
      <c r="N609">
        <v>16</v>
      </c>
      <c r="O609">
        <v>0</v>
      </c>
      <c r="P609">
        <v>6.2500000000000001E-5</v>
      </c>
      <c r="Q609">
        <v>1E-3</v>
      </c>
      <c r="R609">
        <v>16</v>
      </c>
      <c r="S609">
        <v>0</v>
      </c>
      <c r="T609">
        <v>1.875E-4</v>
      </c>
      <c r="U609">
        <v>2E-3</v>
      </c>
      <c r="V609" s="1" t="str">
        <f t="shared" si="58"/>
        <v>AFF-HTT-R1-P3-0H_I16_1_2020y08m26d_14h01m.tif</v>
      </c>
      <c r="W609" s="1" t="str">
        <f t="shared" si="59"/>
        <v>AFF-HTT-R2-P3-0H_I16_1_2020y09m07d_11h19m.tif</v>
      </c>
      <c r="X609" t="str">
        <f t="shared" si="54"/>
        <v>C:\Users\arpit.tandon\Desktop\Images AFFFs\RUN1 HTT\Plate 3 - 0hour\AFF-HTT-R1-P3-0H_I16_1_2020y08m26d_14h01m.tif</v>
      </c>
      <c r="Y609" t="str">
        <f t="shared" si="55"/>
        <v>C:\Users\arpit.tandon\Desktop\Images AFFFs\RUN2 HTT\Plate 3 - 0hour\AFF-HTT-R2-P3-0H_I16_1_2020y09m07d_11h19m.tif</v>
      </c>
    </row>
    <row r="610" spans="1:25" x14ac:dyDescent="0.45">
      <c r="A610" t="s">
        <v>911</v>
      </c>
      <c r="B610" s="2" t="str">
        <f t="shared" si="56"/>
        <v>run1</v>
      </c>
      <c r="C610" s="2" t="str">
        <f t="shared" si="57"/>
        <v>run2</v>
      </c>
      <c r="D610" t="s">
        <v>274</v>
      </c>
      <c r="E610" s="10">
        <v>0.20086649430489345</v>
      </c>
      <c r="F610" s="1">
        <v>6.5040570855924498E-6</v>
      </c>
      <c r="G610" s="10">
        <f>VLOOKUP(A610,'[1]NTP Metadata'!$A$2:$U$2501,10,FALSE)</f>
        <v>0.20086649430489345</v>
      </c>
      <c r="H610">
        <v>1</v>
      </c>
      <c r="I610" t="s">
        <v>3</v>
      </c>
      <c r="J610" t="s">
        <v>1553</v>
      </c>
      <c r="K610" t="s">
        <v>1552</v>
      </c>
      <c r="L610" t="s">
        <v>246</v>
      </c>
      <c r="M610" t="s">
        <v>131</v>
      </c>
      <c r="N610">
        <v>16</v>
      </c>
      <c r="O610">
        <v>0</v>
      </c>
      <c r="P610">
        <v>1.875E-4</v>
      </c>
      <c r="Q610">
        <v>1E-3</v>
      </c>
      <c r="R610">
        <v>16</v>
      </c>
      <c r="S610">
        <v>0</v>
      </c>
      <c r="T610">
        <v>4.3750000000000001E-4</v>
      </c>
      <c r="U610">
        <v>3.0000000000000001E-3</v>
      </c>
      <c r="V610" s="1" t="str">
        <f t="shared" si="58"/>
        <v>AFF-HTT-R1-P3-0H_I17_1_2020y08m26d_14h01m.tif</v>
      </c>
      <c r="W610" s="1" t="str">
        <f t="shared" si="59"/>
        <v>AFF-HTT-R2-P3-0H_I17_1_2020y09m07d_11h19m.tif</v>
      </c>
      <c r="X610" t="str">
        <f t="shared" si="54"/>
        <v>C:\Users\arpit.tandon\Desktop\Images AFFFs\RUN1 HTT\Plate 3 - 0hour\AFF-HTT-R1-P3-0H_I17_1_2020y08m26d_14h01m.tif</v>
      </c>
      <c r="Y610" t="str">
        <f t="shared" si="55"/>
        <v>C:\Users\arpit.tandon\Desktop\Images AFFFs\RUN2 HTT\Plate 3 - 0hour\AFF-HTT-R2-P3-0H_I17_1_2020y09m07d_11h19m.tif</v>
      </c>
    </row>
    <row r="611" spans="1:25" x14ac:dyDescent="0.45">
      <c r="A611" t="s">
        <v>912</v>
      </c>
      <c r="B611" s="2" t="str">
        <f t="shared" si="56"/>
        <v>run1</v>
      </c>
      <c r="C611" s="2" t="str">
        <f t="shared" si="57"/>
        <v>run2</v>
      </c>
      <c r="D611" t="s">
        <v>274</v>
      </c>
      <c r="E611" s="10">
        <v>0.20086649430489345</v>
      </c>
      <c r="F611" s="1">
        <v>6.5040570855924498E-6</v>
      </c>
      <c r="G611" s="10">
        <f>VLOOKUP(A611,'[1]NTP Metadata'!$A$2:$U$2501,10,FALSE)</f>
        <v>0.20086649430489345</v>
      </c>
      <c r="H611">
        <v>2</v>
      </c>
      <c r="I611" t="s">
        <v>3</v>
      </c>
      <c r="J611" t="s">
        <v>1553</v>
      </c>
      <c r="K611" t="s">
        <v>1552</v>
      </c>
      <c r="L611" t="s">
        <v>246</v>
      </c>
      <c r="M611" t="s">
        <v>132</v>
      </c>
      <c r="N611">
        <v>16</v>
      </c>
      <c r="O611">
        <v>0</v>
      </c>
      <c r="P611">
        <v>6.2500000000000001E-5</v>
      </c>
      <c r="Q611">
        <v>1E-3</v>
      </c>
      <c r="R611">
        <v>16</v>
      </c>
      <c r="S611">
        <v>0</v>
      </c>
      <c r="T611">
        <v>3.7500000000000001E-4</v>
      </c>
      <c r="U611">
        <v>4.0000000000000001E-3</v>
      </c>
      <c r="V611" s="1" t="str">
        <f t="shared" si="58"/>
        <v>AFF-HTT-R1-P3-0H_I18_1_2020y08m26d_14h01m.tif</v>
      </c>
      <c r="W611" s="1" t="str">
        <f t="shared" si="59"/>
        <v>AFF-HTT-R2-P3-0H_I18_1_2020y09m07d_11h19m.tif</v>
      </c>
      <c r="X611" t="str">
        <f t="shared" si="54"/>
        <v>C:\Users\arpit.tandon\Desktop\Images AFFFs\RUN1 HTT\Plate 3 - 0hour\AFF-HTT-R1-P3-0H_I18_1_2020y08m26d_14h01m.tif</v>
      </c>
      <c r="Y611" t="str">
        <f t="shared" si="55"/>
        <v>C:\Users\arpit.tandon\Desktop\Images AFFFs\RUN2 HTT\Plate 3 - 0hour\AFF-HTT-R2-P3-0H_I18_1_2020y09m07d_11h19m.tif</v>
      </c>
    </row>
    <row r="612" spans="1:25" x14ac:dyDescent="0.45">
      <c r="A612" t="s">
        <v>913</v>
      </c>
      <c r="B612" s="2" t="str">
        <f t="shared" si="56"/>
        <v>run1</v>
      </c>
      <c r="C612" s="2" t="str">
        <f t="shared" si="57"/>
        <v>run2</v>
      </c>
      <c r="D612" t="s">
        <v>274</v>
      </c>
      <c r="E612" s="10">
        <v>6.3565346299016917E-2</v>
      </c>
      <c r="F612" s="1">
        <v>2.0582459131621679E-6</v>
      </c>
      <c r="G612" s="10">
        <f>VLOOKUP(A612,'[1]NTP Metadata'!$A$2:$U$2501,10,FALSE)</f>
        <v>6.3565346299016917E-2</v>
      </c>
      <c r="H612">
        <v>1</v>
      </c>
      <c r="I612" t="s">
        <v>3</v>
      </c>
      <c r="J612" t="s">
        <v>1553</v>
      </c>
      <c r="K612" t="s">
        <v>1552</v>
      </c>
      <c r="L612" t="s">
        <v>246</v>
      </c>
      <c r="M612" t="s">
        <v>133</v>
      </c>
      <c r="N612">
        <v>16</v>
      </c>
      <c r="O612">
        <v>0</v>
      </c>
      <c r="P612">
        <v>1.25E-4</v>
      </c>
      <c r="Q612">
        <v>1E-3</v>
      </c>
      <c r="R612">
        <v>16</v>
      </c>
      <c r="S612">
        <v>0</v>
      </c>
      <c r="T612">
        <v>6.2500000000000001E-5</v>
      </c>
      <c r="U612">
        <v>1E-3</v>
      </c>
      <c r="V612" s="1" t="str">
        <f t="shared" si="58"/>
        <v>AFF-HTT-R1-P3-0H_I19_1_2020y08m26d_14h01m.tif</v>
      </c>
      <c r="W612" s="1" t="str">
        <f t="shared" si="59"/>
        <v>AFF-HTT-R2-P3-0H_I19_1_2020y09m07d_11h19m.tif</v>
      </c>
      <c r="X612" t="str">
        <f t="shared" ref="X612:X675" si="60">_xlfn.CONCAT("C:\Users\arpit.tandon\Desktop\Images AFFFs\","RUN1 HTT\Plate 3 - 0hour\",V612)</f>
        <v>C:\Users\arpit.tandon\Desktop\Images AFFFs\RUN1 HTT\Plate 3 - 0hour\AFF-HTT-R1-P3-0H_I19_1_2020y08m26d_14h01m.tif</v>
      </c>
      <c r="Y612" t="str">
        <f t="shared" ref="Y612:Y675" si="61">_xlfn.CONCAT("C:\Users\arpit.tandon\Desktop\Images AFFFs\","RUN2 HTT\Plate 3 - 0hour\",W612)</f>
        <v>C:\Users\arpit.tandon\Desktop\Images AFFFs\RUN2 HTT\Plate 3 - 0hour\AFF-HTT-R2-P3-0H_I19_1_2020y09m07d_11h19m.tif</v>
      </c>
    </row>
    <row r="613" spans="1:25" x14ac:dyDescent="0.45">
      <c r="A613" t="s">
        <v>914</v>
      </c>
      <c r="B613" s="2" t="str">
        <f t="shared" si="56"/>
        <v>run1</v>
      </c>
      <c r="C613" s="2" t="str">
        <f t="shared" si="57"/>
        <v>run2</v>
      </c>
      <c r="D613" t="s">
        <v>274</v>
      </c>
      <c r="E613" s="10">
        <v>6.3565346299016917E-2</v>
      </c>
      <c r="F613" s="1">
        <v>2.0582459131621679E-6</v>
      </c>
      <c r="G613" s="10">
        <f>VLOOKUP(A613,'[1]NTP Metadata'!$A$2:$U$2501,10,FALSE)</f>
        <v>6.3565346299016917E-2</v>
      </c>
      <c r="H613">
        <v>2</v>
      </c>
      <c r="I613" t="s">
        <v>3</v>
      </c>
      <c r="J613" t="s">
        <v>1553</v>
      </c>
      <c r="K613" t="s">
        <v>1552</v>
      </c>
      <c r="L613" t="s">
        <v>246</v>
      </c>
      <c r="M613" t="s">
        <v>134</v>
      </c>
      <c r="N613">
        <v>16</v>
      </c>
      <c r="O613">
        <v>0</v>
      </c>
      <c r="P613">
        <v>0</v>
      </c>
      <c r="Q613">
        <v>0</v>
      </c>
      <c r="R613">
        <v>16</v>
      </c>
      <c r="S613">
        <v>0</v>
      </c>
      <c r="T613">
        <v>1.25E-4</v>
      </c>
      <c r="U613">
        <v>1E-3</v>
      </c>
      <c r="V613" s="1" t="str">
        <f t="shared" si="58"/>
        <v>AFF-HTT-R1-P3-0H_I20_1_2020y08m26d_14h01m.tif</v>
      </c>
      <c r="W613" s="1" t="str">
        <f t="shared" si="59"/>
        <v>AFF-HTT-R2-P3-0H_I20_1_2020y09m07d_11h19m.tif</v>
      </c>
      <c r="X613" t="str">
        <f t="shared" si="60"/>
        <v>C:\Users\arpit.tandon\Desktop\Images AFFFs\RUN1 HTT\Plate 3 - 0hour\AFF-HTT-R1-P3-0H_I20_1_2020y08m26d_14h01m.tif</v>
      </c>
      <c r="Y613" t="str">
        <f t="shared" si="61"/>
        <v>C:\Users\arpit.tandon\Desktop\Images AFFFs\RUN2 HTT\Plate 3 - 0hour\AFF-HTT-R2-P3-0H_I20_1_2020y09m07d_11h19m.tif</v>
      </c>
    </row>
    <row r="614" spans="1:25" x14ac:dyDescent="0.45">
      <c r="A614" t="s">
        <v>915</v>
      </c>
      <c r="B614" s="2" t="str">
        <f t="shared" si="56"/>
        <v>run1</v>
      </c>
      <c r="C614" s="2" t="str">
        <f t="shared" si="57"/>
        <v>run2</v>
      </c>
      <c r="D614" t="s">
        <v>274</v>
      </c>
      <c r="E614" s="10">
        <v>2.0115615917410415E-2</v>
      </c>
      <c r="F614" s="1">
        <v>6.5134364340574936E-7</v>
      </c>
      <c r="G614" s="10">
        <f>VLOOKUP(A614,'[1]NTP Metadata'!$A$2:$U$2501,10,FALSE)</f>
        <v>2.0115615917410415E-2</v>
      </c>
      <c r="H614">
        <v>1</v>
      </c>
      <c r="I614" t="s">
        <v>3</v>
      </c>
      <c r="J614" t="s">
        <v>1553</v>
      </c>
      <c r="K614" t="s">
        <v>1552</v>
      </c>
      <c r="L614" t="s">
        <v>246</v>
      </c>
      <c r="M614" t="s">
        <v>135</v>
      </c>
      <c r="N614">
        <v>16</v>
      </c>
      <c r="O614">
        <v>0</v>
      </c>
      <c r="P614">
        <v>0</v>
      </c>
      <c r="Q614">
        <v>0</v>
      </c>
      <c r="R614">
        <v>16</v>
      </c>
      <c r="S614">
        <v>0</v>
      </c>
      <c r="T614">
        <v>1.875E-4</v>
      </c>
      <c r="U614">
        <v>1E-3</v>
      </c>
      <c r="V614" s="1" t="str">
        <f t="shared" si="58"/>
        <v>AFF-HTT-R1-P3-0H_I21_1_2020y08m26d_14h01m.tif</v>
      </c>
      <c r="W614" s="1" t="str">
        <f t="shared" si="59"/>
        <v>AFF-HTT-R2-P3-0H_I21_1_2020y09m07d_11h19m.tif</v>
      </c>
      <c r="X614" t="str">
        <f t="shared" si="60"/>
        <v>C:\Users\arpit.tandon\Desktop\Images AFFFs\RUN1 HTT\Plate 3 - 0hour\AFF-HTT-R1-P3-0H_I21_1_2020y08m26d_14h01m.tif</v>
      </c>
      <c r="Y614" t="str">
        <f t="shared" si="61"/>
        <v>C:\Users\arpit.tandon\Desktop\Images AFFFs\RUN2 HTT\Plate 3 - 0hour\AFF-HTT-R2-P3-0H_I21_1_2020y09m07d_11h19m.tif</v>
      </c>
    </row>
    <row r="615" spans="1:25" x14ac:dyDescent="0.45">
      <c r="A615" t="s">
        <v>916</v>
      </c>
      <c r="B615" s="2" t="str">
        <f t="shared" si="56"/>
        <v>run1</v>
      </c>
      <c r="C615" s="2" t="str">
        <f t="shared" si="57"/>
        <v>run2</v>
      </c>
      <c r="D615" t="s">
        <v>274</v>
      </c>
      <c r="E615" s="10">
        <v>2.0115615917410415E-2</v>
      </c>
      <c r="F615" s="1">
        <v>6.5134364340574936E-7</v>
      </c>
      <c r="G615" s="10">
        <f>VLOOKUP(A615,'[1]NTP Metadata'!$A$2:$U$2501,10,FALSE)</f>
        <v>2.0115615917410415E-2</v>
      </c>
      <c r="H615">
        <v>2</v>
      </c>
      <c r="I615" t="s">
        <v>3</v>
      </c>
      <c r="J615" t="s">
        <v>1553</v>
      </c>
      <c r="K615" t="s">
        <v>1552</v>
      </c>
      <c r="L615" t="s">
        <v>246</v>
      </c>
      <c r="M615" t="s">
        <v>136</v>
      </c>
      <c r="N615">
        <v>16</v>
      </c>
      <c r="O615">
        <v>0</v>
      </c>
      <c r="P615">
        <v>0</v>
      </c>
      <c r="Q615">
        <v>0</v>
      </c>
      <c r="R615">
        <v>16</v>
      </c>
      <c r="S615">
        <v>0</v>
      </c>
      <c r="T615">
        <v>5.6249999999999996E-4</v>
      </c>
      <c r="U615">
        <v>3.0000000000000001E-3</v>
      </c>
      <c r="V615" s="1" t="str">
        <f t="shared" si="58"/>
        <v>AFF-HTT-R1-P3-0H_I22_1_2020y08m26d_14h01m.tif</v>
      </c>
      <c r="W615" s="1" t="str">
        <f t="shared" si="59"/>
        <v>AFF-HTT-R2-P3-0H_I22_1_2020y09m07d_11h19m.tif</v>
      </c>
      <c r="X615" t="str">
        <f t="shared" si="60"/>
        <v>C:\Users\arpit.tandon\Desktop\Images AFFFs\RUN1 HTT\Plate 3 - 0hour\AFF-HTT-R1-P3-0H_I22_1_2020y08m26d_14h01m.tif</v>
      </c>
      <c r="Y615" t="str">
        <f t="shared" si="61"/>
        <v>C:\Users\arpit.tandon\Desktop\Images AFFFs\RUN2 HTT\Plate 3 - 0hour\AFF-HTT-R2-P3-0H_I22_1_2020y09m07d_11h19m.tif</v>
      </c>
    </row>
    <row r="616" spans="1:25" x14ac:dyDescent="0.45">
      <c r="A616" t="s">
        <v>917</v>
      </c>
      <c r="B616" s="2" t="str">
        <f t="shared" si="56"/>
        <v>run1</v>
      </c>
      <c r="C616" s="2" t="str">
        <f t="shared" si="57"/>
        <v>run2</v>
      </c>
      <c r="D616" t="s">
        <v>274</v>
      </c>
      <c r="E616" s="10">
        <v>200</v>
      </c>
      <c r="F616" s="1">
        <v>6.476E-3</v>
      </c>
      <c r="G616" s="10">
        <f>VLOOKUP(A616,'[1]NTP Metadata'!$A$2:$U$2501,10,FALSE)</f>
        <v>200</v>
      </c>
      <c r="H616">
        <v>1</v>
      </c>
      <c r="I616" t="s">
        <v>3</v>
      </c>
      <c r="J616" t="s">
        <v>1553</v>
      </c>
      <c r="K616" t="s">
        <v>1552</v>
      </c>
      <c r="L616" t="s">
        <v>246</v>
      </c>
      <c r="M616" t="s">
        <v>137</v>
      </c>
      <c r="N616">
        <v>16</v>
      </c>
      <c r="O616">
        <v>0</v>
      </c>
      <c r="P616">
        <v>0</v>
      </c>
      <c r="Q616">
        <v>0</v>
      </c>
      <c r="R616">
        <v>16</v>
      </c>
      <c r="S616">
        <v>0</v>
      </c>
      <c r="T616">
        <v>6.2500000000000001E-4</v>
      </c>
      <c r="U616">
        <v>4.0000000000000001E-3</v>
      </c>
      <c r="V616" s="1" t="str">
        <f t="shared" si="58"/>
        <v>AFF-HTT-R1-P3-0H_I3_1_2020y08m26d_14h01m.tif</v>
      </c>
      <c r="W616" s="1" t="str">
        <f t="shared" si="59"/>
        <v>AFF-HTT-R2-P3-0H_I3_1_2020y09m07d_11h19m.tif</v>
      </c>
      <c r="X616" t="str">
        <f t="shared" si="60"/>
        <v>C:\Users\arpit.tandon\Desktop\Images AFFFs\RUN1 HTT\Plate 3 - 0hour\AFF-HTT-R1-P3-0H_I3_1_2020y08m26d_14h01m.tif</v>
      </c>
      <c r="Y616" t="str">
        <f t="shared" si="61"/>
        <v>C:\Users\arpit.tandon\Desktop\Images AFFFs\RUN2 HTT\Plate 3 - 0hour\AFF-HTT-R2-P3-0H_I3_1_2020y09m07d_11h19m.tif</v>
      </c>
    </row>
    <row r="617" spans="1:25" x14ac:dyDescent="0.45">
      <c r="A617" t="s">
        <v>918</v>
      </c>
      <c r="B617" s="2" t="str">
        <f t="shared" si="56"/>
        <v>run1</v>
      </c>
      <c r="C617" s="2" t="str">
        <f t="shared" si="57"/>
        <v>run2</v>
      </c>
      <c r="D617" t="s">
        <v>274</v>
      </c>
      <c r="E617" s="10">
        <v>200</v>
      </c>
      <c r="F617" s="1">
        <v>6.476E-3</v>
      </c>
      <c r="G617" s="10">
        <f>VLOOKUP(A617,'[1]NTP Metadata'!$A$2:$U$2501,10,FALSE)</f>
        <v>200</v>
      </c>
      <c r="H617">
        <v>2</v>
      </c>
      <c r="I617" t="s">
        <v>3</v>
      </c>
      <c r="J617" t="s">
        <v>1553</v>
      </c>
      <c r="K617" t="s">
        <v>1552</v>
      </c>
      <c r="L617" t="s">
        <v>246</v>
      </c>
      <c r="M617" t="s">
        <v>138</v>
      </c>
      <c r="N617">
        <v>16</v>
      </c>
      <c r="O617">
        <v>0</v>
      </c>
      <c r="P617">
        <v>0</v>
      </c>
      <c r="Q617">
        <v>0</v>
      </c>
      <c r="R617">
        <v>16</v>
      </c>
      <c r="S617">
        <v>0</v>
      </c>
      <c r="T617">
        <v>8.7500000000000002E-4</v>
      </c>
      <c r="U617">
        <v>0.01</v>
      </c>
      <c r="V617" s="1" t="str">
        <f t="shared" si="58"/>
        <v>AFF-HTT-R1-P3-0H_I4_1_2020y08m26d_14h01m.tif</v>
      </c>
      <c r="W617" s="1" t="str">
        <f t="shared" si="59"/>
        <v>AFF-HTT-R2-P3-0H_I4_1_2020y09m07d_11h19m.tif</v>
      </c>
      <c r="X617" t="str">
        <f t="shared" si="60"/>
        <v>C:\Users\arpit.tandon\Desktop\Images AFFFs\RUN1 HTT\Plate 3 - 0hour\AFF-HTT-R1-P3-0H_I4_1_2020y08m26d_14h01m.tif</v>
      </c>
      <c r="Y617" t="str">
        <f t="shared" si="61"/>
        <v>C:\Users\arpit.tandon\Desktop\Images AFFFs\RUN2 HTT\Plate 3 - 0hour\AFF-HTT-R2-P3-0H_I4_1_2020y09m07d_11h19m.tif</v>
      </c>
    </row>
    <row r="618" spans="1:25" x14ac:dyDescent="0.45">
      <c r="A618" t="s">
        <v>919</v>
      </c>
      <c r="B618" s="2" t="str">
        <f t="shared" si="56"/>
        <v>run1</v>
      </c>
      <c r="C618" s="2" t="str">
        <f t="shared" si="57"/>
        <v>run2</v>
      </c>
      <c r="D618" t="s">
        <v>274</v>
      </c>
      <c r="E618" s="10">
        <v>63.291139240506325</v>
      </c>
      <c r="F618" s="1">
        <v>2.0493670886075955E-3</v>
      </c>
      <c r="G618" s="10">
        <f>VLOOKUP(A618,'[1]NTP Metadata'!$A$2:$U$2501,10,FALSE)</f>
        <v>63.291139240506325</v>
      </c>
      <c r="H618">
        <v>1</v>
      </c>
      <c r="I618" t="s">
        <v>3</v>
      </c>
      <c r="J618" t="s">
        <v>1553</v>
      </c>
      <c r="K618" t="s">
        <v>1552</v>
      </c>
      <c r="L618" t="s">
        <v>246</v>
      </c>
      <c r="M618" t="s">
        <v>139</v>
      </c>
      <c r="N618">
        <v>16</v>
      </c>
      <c r="O618">
        <v>0</v>
      </c>
      <c r="P618">
        <v>0</v>
      </c>
      <c r="Q618">
        <v>0</v>
      </c>
      <c r="R618">
        <v>16</v>
      </c>
      <c r="S618">
        <v>0</v>
      </c>
      <c r="T618">
        <v>2.5000000000000001E-4</v>
      </c>
      <c r="U618">
        <v>1E-3</v>
      </c>
      <c r="V618" s="1" t="str">
        <f t="shared" si="58"/>
        <v>AFF-HTT-R1-P3-0H_I5_1_2020y08m26d_14h01m.tif</v>
      </c>
      <c r="W618" s="1" t="str">
        <f t="shared" si="59"/>
        <v>AFF-HTT-R2-P3-0H_I5_1_2020y09m07d_11h19m.tif</v>
      </c>
      <c r="X618" t="str">
        <f t="shared" si="60"/>
        <v>C:\Users\arpit.tandon\Desktop\Images AFFFs\RUN1 HTT\Plate 3 - 0hour\AFF-HTT-R1-P3-0H_I5_1_2020y08m26d_14h01m.tif</v>
      </c>
      <c r="Y618" t="str">
        <f t="shared" si="61"/>
        <v>C:\Users\arpit.tandon\Desktop\Images AFFFs\RUN2 HTT\Plate 3 - 0hour\AFF-HTT-R2-P3-0H_I5_1_2020y09m07d_11h19m.tif</v>
      </c>
    </row>
    <row r="619" spans="1:25" x14ac:dyDescent="0.45">
      <c r="A619" t="s">
        <v>920</v>
      </c>
      <c r="B619" s="2" t="str">
        <f t="shared" si="56"/>
        <v>run1</v>
      </c>
      <c r="C619" s="2" t="str">
        <f t="shared" si="57"/>
        <v>run2</v>
      </c>
      <c r="D619" t="s">
        <v>274</v>
      </c>
      <c r="E619" s="10">
        <v>63.291139240506325</v>
      </c>
      <c r="F619" s="1">
        <v>2.0493670886075955E-3</v>
      </c>
      <c r="G619" s="10">
        <f>VLOOKUP(A619,'[1]NTP Metadata'!$A$2:$U$2501,10,FALSE)</f>
        <v>63.291139240506325</v>
      </c>
      <c r="H619">
        <v>2</v>
      </c>
      <c r="I619" t="s">
        <v>3</v>
      </c>
      <c r="J619" t="s">
        <v>1553</v>
      </c>
      <c r="K619" t="s">
        <v>1552</v>
      </c>
      <c r="L619" t="s">
        <v>246</v>
      </c>
      <c r="M619" t="s">
        <v>140</v>
      </c>
      <c r="N619">
        <v>16</v>
      </c>
      <c r="O619">
        <v>0</v>
      </c>
      <c r="P619">
        <v>6.2500000000000001E-5</v>
      </c>
      <c r="Q619">
        <v>1E-3</v>
      </c>
      <c r="R619">
        <v>16</v>
      </c>
      <c r="S619">
        <v>0</v>
      </c>
      <c r="T619">
        <v>5.0000000000000001E-4</v>
      </c>
      <c r="U619">
        <v>2E-3</v>
      </c>
      <c r="V619" s="1" t="str">
        <f t="shared" si="58"/>
        <v>AFF-HTT-R1-P3-0H_I6_1_2020y08m26d_14h01m.tif</v>
      </c>
      <c r="W619" s="1" t="str">
        <f t="shared" si="59"/>
        <v>AFF-HTT-R2-P3-0H_I6_1_2020y09m07d_11h19m.tif</v>
      </c>
      <c r="X619" t="str">
        <f t="shared" si="60"/>
        <v>C:\Users\arpit.tandon\Desktop\Images AFFFs\RUN1 HTT\Plate 3 - 0hour\AFF-HTT-R1-P3-0H_I6_1_2020y08m26d_14h01m.tif</v>
      </c>
      <c r="Y619" t="str">
        <f t="shared" si="61"/>
        <v>C:\Users\arpit.tandon\Desktop\Images AFFFs\RUN2 HTT\Plate 3 - 0hour\AFF-HTT-R2-P3-0H_I6_1_2020y09m07d_11h19m.tif</v>
      </c>
    </row>
    <row r="620" spans="1:25" x14ac:dyDescent="0.45">
      <c r="A620" t="s">
        <v>921</v>
      </c>
      <c r="B620" s="2" t="str">
        <f t="shared" si="56"/>
        <v>run1</v>
      </c>
      <c r="C620" s="2" t="str">
        <f t="shared" si="57"/>
        <v>run2</v>
      </c>
      <c r="D620" t="s">
        <v>274</v>
      </c>
      <c r="E620" s="10">
        <v>20.028841531805799</v>
      </c>
      <c r="F620" s="1">
        <v>6.4853388879987188E-4</v>
      </c>
      <c r="G620" s="10">
        <f>VLOOKUP(A620,'[1]NTP Metadata'!$A$2:$U$2501,10,FALSE)</f>
        <v>20.028841531805799</v>
      </c>
      <c r="H620">
        <v>1</v>
      </c>
      <c r="I620" t="s">
        <v>3</v>
      </c>
      <c r="J620" t="s">
        <v>1553</v>
      </c>
      <c r="K620" t="s">
        <v>1552</v>
      </c>
      <c r="L620" t="s">
        <v>246</v>
      </c>
      <c r="M620" t="s">
        <v>141</v>
      </c>
      <c r="N620">
        <v>16</v>
      </c>
      <c r="O620">
        <v>0</v>
      </c>
      <c r="P620">
        <v>0</v>
      </c>
      <c r="Q620">
        <v>0</v>
      </c>
      <c r="R620">
        <v>16</v>
      </c>
      <c r="S620">
        <v>0</v>
      </c>
      <c r="T620">
        <v>6.8749999999999996E-4</v>
      </c>
      <c r="U620">
        <v>7.0000000000000001E-3</v>
      </c>
      <c r="V620" s="1" t="str">
        <f t="shared" si="58"/>
        <v>AFF-HTT-R1-P3-0H_I7_1_2020y08m26d_14h01m.tif</v>
      </c>
      <c r="W620" s="1" t="str">
        <f t="shared" si="59"/>
        <v>AFF-HTT-R2-P3-0H_I7_1_2020y09m07d_11h19m.tif</v>
      </c>
      <c r="X620" t="str">
        <f t="shared" si="60"/>
        <v>C:\Users\arpit.tandon\Desktop\Images AFFFs\RUN1 HTT\Plate 3 - 0hour\AFF-HTT-R1-P3-0H_I7_1_2020y08m26d_14h01m.tif</v>
      </c>
      <c r="Y620" t="str">
        <f t="shared" si="61"/>
        <v>C:\Users\arpit.tandon\Desktop\Images AFFFs\RUN2 HTT\Plate 3 - 0hour\AFF-HTT-R2-P3-0H_I7_1_2020y09m07d_11h19m.tif</v>
      </c>
    </row>
    <row r="621" spans="1:25" x14ac:dyDescent="0.45">
      <c r="A621" t="s">
        <v>922</v>
      </c>
      <c r="B621" s="2" t="str">
        <f t="shared" si="56"/>
        <v>run1</v>
      </c>
      <c r="C621" s="2" t="str">
        <f t="shared" si="57"/>
        <v>run2</v>
      </c>
      <c r="D621" t="s">
        <v>274</v>
      </c>
      <c r="E621" s="10">
        <v>20.028841531805799</v>
      </c>
      <c r="F621" s="1">
        <v>6.4853388879987188E-4</v>
      </c>
      <c r="G621" s="10">
        <f>VLOOKUP(A621,'[1]NTP Metadata'!$A$2:$U$2501,10,FALSE)</f>
        <v>20.028841531805799</v>
      </c>
      <c r="H621">
        <v>2</v>
      </c>
      <c r="I621" t="s">
        <v>3</v>
      </c>
      <c r="J621" t="s">
        <v>1553</v>
      </c>
      <c r="K621" t="s">
        <v>1552</v>
      </c>
      <c r="L621" t="s">
        <v>246</v>
      </c>
      <c r="M621" t="s">
        <v>142</v>
      </c>
      <c r="N621">
        <v>16</v>
      </c>
      <c r="O621">
        <v>0</v>
      </c>
      <c r="P621">
        <v>6.2500000000000001E-5</v>
      </c>
      <c r="Q621">
        <v>1E-3</v>
      </c>
      <c r="R621">
        <v>16</v>
      </c>
      <c r="S621">
        <v>0</v>
      </c>
      <c r="T621">
        <v>6.2500000000000001E-4</v>
      </c>
      <c r="U621">
        <v>5.0000000000000001E-3</v>
      </c>
      <c r="V621" s="1" t="str">
        <f t="shared" si="58"/>
        <v>AFF-HTT-R1-P3-0H_I8_1_2020y08m26d_14h01m.tif</v>
      </c>
      <c r="W621" s="1" t="str">
        <f t="shared" si="59"/>
        <v>AFF-HTT-R2-P3-0H_I8_1_2020y09m07d_11h19m.tif</v>
      </c>
      <c r="X621" t="str">
        <f t="shared" si="60"/>
        <v>C:\Users\arpit.tandon\Desktop\Images AFFFs\RUN1 HTT\Plate 3 - 0hour\AFF-HTT-R1-P3-0H_I8_1_2020y08m26d_14h01m.tif</v>
      </c>
      <c r="Y621" t="str">
        <f t="shared" si="61"/>
        <v>C:\Users\arpit.tandon\Desktop\Images AFFFs\RUN2 HTT\Plate 3 - 0hour\AFF-HTT-R2-P3-0H_I8_1_2020y09m07d_11h19m.tif</v>
      </c>
    </row>
    <row r="622" spans="1:25" x14ac:dyDescent="0.45">
      <c r="A622" t="s">
        <v>923</v>
      </c>
      <c r="B622" s="2" t="str">
        <f t="shared" si="56"/>
        <v>run1</v>
      </c>
      <c r="C622" s="2" t="str">
        <f t="shared" si="57"/>
        <v>run2</v>
      </c>
      <c r="D622" t="s">
        <v>274</v>
      </c>
      <c r="E622" s="10">
        <v>6.3382409910777842</v>
      </c>
      <c r="F622" s="1">
        <v>2.0523224329109868E-4</v>
      </c>
      <c r="G622" s="10">
        <f>VLOOKUP(A622,'[1]NTP Metadata'!$A$2:$U$2501,10,FALSE)</f>
        <v>6.3382409910777842</v>
      </c>
      <c r="H622">
        <v>1</v>
      </c>
      <c r="I622" t="s">
        <v>3</v>
      </c>
      <c r="J622" t="s">
        <v>1553</v>
      </c>
      <c r="K622" t="s">
        <v>1552</v>
      </c>
      <c r="L622" t="s">
        <v>246</v>
      </c>
      <c r="M622" t="s">
        <v>143</v>
      </c>
      <c r="N622">
        <v>16</v>
      </c>
      <c r="O622">
        <v>0</v>
      </c>
      <c r="P622">
        <v>0</v>
      </c>
      <c r="Q622">
        <v>0</v>
      </c>
      <c r="R622">
        <v>16</v>
      </c>
      <c r="S622">
        <v>0</v>
      </c>
      <c r="T622">
        <v>4.3750000000000001E-4</v>
      </c>
      <c r="U622">
        <v>2E-3</v>
      </c>
      <c r="V622" s="1" t="str">
        <f t="shared" si="58"/>
        <v>AFF-HTT-R1-P3-0H_I9_1_2020y08m26d_14h01m.tif</v>
      </c>
      <c r="W622" s="1" t="str">
        <f t="shared" si="59"/>
        <v>AFF-HTT-R2-P3-0H_I9_1_2020y09m07d_11h19m.tif</v>
      </c>
      <c r="X622" t="str">
        <f t="shared" si="60"/>
        <v>C:\Users\arpit.tandon\Desktop\Images AFFFs\RUN1 HTT\Plate 3 - 0hour\AFF-HTT-R1-P3-0H_I9_1_2020y08m26d_14h01m.tif</v>
      </c>
      <c r="Y622" t="str">
        <f t="shared" si="61"/>
        <v>C:\Users\arpit.tandon\Desktop\Images AFFFs\RUN2 HTT\Plate 3 - 0hour\AFF-HTT-R2-P3-0H_I9_1_2020y09m07d_11h19m.tif</v>
      </c>
    </row>
    <row r="623" spans="1:25" x14ac:dyDescent="0.45">
      <c r="A623" t="s">
        <v>924</v>
      </c>
      <c r="B623" s="2" t="str">
        <f t="shared" si="56"/>
        <v>run1</v>
      </c>
      <c r="C623" s="2" t="str">
        <f t="shared" si="57"/>
        <v>run2</v>
      </c>
      <c r="D623" t="s">
        <v>274</v>
      </c>
      <c r="E623" s="10">
        <v>6.3382409910777842</v>
      </c>
      <c r="F623" s="1">
        <v>2.0523224329109868E-4</v>
      </c>
      <c r="G623" s="10">
        <f>VLOOKUP(A623,'[1]NTP Metadata'!$A$2:$U$2501,10,FALSE)</f>
        <v>6.3382409910777842</v>
      </c>
      <c r="H623">
        <v>4</v>
      </c>
      <c r="I623" t="s">
        <v>3</v>
      </c>
      <c r="J623" t="s">
        <v>1553</v>
      </c>
      <c r="K623" t="s">
        <v>1552</v>
      </c>
      <c r="L623" t="s">
        <v>246</v>
      </c>
      <c r="M623" t="s">
        <v>144</v>
      </c>
      <c r="N623">
        <v>16</v>
      </c>
      <c r="O623">
        <v>0</v>
      </c>
      <c r="P623">
        <v>0</v>
      </c>
      <c r="Q623">
        <v>0</v>
      </c>
      <c r="R623">
        <v>16</v>
      </c>
      <c r="S623">
        <v>0</v>
      </c>
      <c r="T623">
        <v>1.25E-4</v>
      </c>
      <c r="U623">
        <v>1E-3</v>
      </c>
      <c r="V623" s="1" t="str">
        <f t="shared" si="58"/>
        <v>AFF-HTT-R1-P3-0H_J10_1_2020y08m26d_14h01m.tif</v>
      </c>
      <c r="W623" s="1" t="str">
        <f t="shared" si="59"/>
        <v>AFF-HTT-R2-P3-0H_J10_1_2020y09m07d_11h19m.tif</v>
      </c>
      <c r="X623" t="str">
        <f t="shared" si="60"/>
        <v>C:\Users\arpit.tandon\Desktop\Images AFFFs\RUN1 HTT\Plate 3 - 0hour\AFF-HTT-R1-P3-0H_J10_1_2020y08m26d_14h01m.tif</v>
      </c>
      <c r="Y623" t="str">
        <f t="shared" si="61"/>
        <v>C:\Users\arpit.tandon\Desktop\Images AFFFs\RUN2 HTT\Plate 3 - 0hour\AFF-HTT-R2-P3-0H_J10_1_2020y09m07d_11h19m.tif</v>
      </c>
    </row>
    <row r="624" spans="1:25" x14ac:dyDescent="0.45">
      <c r="A624" t="s">
        <v>925</v>
      </c>
      <c r="B624" s="2" t="str">
        <f t="shared" si="56"/>
        <v>run1</v>
      </c>
      <c r="C624" s="2" t="str">
        <f t="shared" si="57"/>
        <v>run2</v>
      </c>
      <c r="D624" t="s">
        <v>274</v>
      </c>
      <c r="E624" s="10">
        <v>2.0057724655309443</v>
      </c>
      <c r="F624" s="1">
        <v>6.4946912433891976E-5</v>
      </c>
      <c r="G624" s="10">
        <f>VLOOKUP(A624,'[1]NTP Metadata'!$A$2:$U$2501,10,FALSE)</f>
        <v>2.0057724655309443</v>
      </c>
      <c r="H624">
        <v>3</v>
      </c>
      <c r="I624" t="s">
        <v>3</v>
      </c>
      <c r="J624" t="s">
        <v>1553</v>
      </c>
      <c r="K624" t="s">
        <v>1552</v>
      </c>
      <c r="L624" t="s">
        <v>246</v>
      </c>
      <c r="M624" t="s">
        <v>145</v>
      </c>
      <c r="N624">
        <v>16</v>
      </c>
      <c r="O624">
        <v>0</v>
      </c>
      <c r="P624">
        <v>0</v>
      </c>
      <c r="Q624">
        <v>0</v>
      </c>
      <c r="R624">
        <v>16</v>
      </c>
      <c r="S624">
        <v>0</v>
      </c>
      <c r="T624">
        <v>6.2500000000000001E-5</v>
      </c>
      <c r="U624">
        <v>1E-3</v>
      </c>
      <c r="V624" s="1" t="str">
        <f t="shared" si="58"/>
        <v>AFF-HTT-R1-P3-0H_J11_1_2020y08m26d_14h01m.tif</v>
      </c>
      <c r="W624" s="1" t="str">
        <f t="shared" si="59"/>
        <v>AFF-HTT-R2-P3-0H_J11_1_2020y09m07d_11h19m.tif</v>
      </c>
      <c r="X624" t="str">
        <f t="shared" si="60"/>
        <v>C:\Users\arpit.tandon\Desktop\Images AFFFs\RUN1 HTT\Plate 3 - 0hour\AFF-HTT-R1-P3-0H_J11_1_2020y08m26d_14h01m.tif</v>
      </c>
      <c r="Y624" t="str">
        <f t="shared" si="61"/>
        <v>C:\Users\arpit.tandon\Desktop\Images AFFFs\RUN2 HTT\Plate 3 - 0hour\AFF-HTT-R2-P3-0H_J11_1_2020y09m07d_11h19m.tif</v>
      </c>
    </row>
    <row r="625" spans="1:25" x14ac:dyDescent="0.45">
      <c r="A625" t="s">
        <v>926</v>
      </c>
      <c r="B625" s="2" t="str">
        <f t="shared" si="56"/>
        <v>run1</v>
      </c>
      <c r="C625" s="2" t="str">
        <f t="shared" si="57"/>
        <v>run2</v>
      </c>
      <c r="D625" t="s">
        <v>274</v>
      </c>
      <c r="E625" s="10">
        <v>2.0057724655309443</v>
      </c>
      <c r="F625" s="1">
        <v>6.4946912433891976E-5</v>
      </c>
      <c r="G625" s="10">
        <f>VLOOKUP(A625,'[1]NTP Metadata'!$A$2:$U$2501,10,FALSE)</f>
        <v>2.0057724655309443</v>
      </c>
      <c r="H625">
        <v>4</v>
      </c>
      <c r="I625" t="s">
        <v>3</v>
      </c>
      <c r="J625" t="s">
        <v>1553</v>
      </c>
      <c r="K625" t="s">
        <v>1552</v>
      </c>
      <c r="L625" t="s">
        <v>246</v>
      </c>
      <c r="M625" t="s">
        <v>146</v>
      </c>
      <c r="N625">
        <v>16</v>
      </c>
      <c r="O625">
        <v>0</v>
      </c>
      <c r="P625">
        <v>6.2500000000000001E-5</v>
      </c>
      <c r="Q625">
        <v>1E-3</v>
      </c>
      <c r="R625">
        <v>16</v>
      </c>
      <c r="S625">
        <v>0</v>
      </c>
      <c r="T625">
        <v>1.25E-4</v>
      </c>
      <c r="U625">
        <v>1E-3</v>
      </c>
      <c r="V625" s="1" t="str">
        <f t="shared" si="58"/>
        <v>AFF-HTT-R1-P3-0H_J12_1_2020y08m26d_14h01m.tif</v>
      </c>
      <c r="W625" s="1" t="str">
        <f t="shared" si="59"/>
        <v>AFF-HTT-R2-P3-0H_J12_1_2020y09m07d_11h19m.tif</v>
      </c>
      <c r="X625" t="str">
        <f t="shared" si="60"/>
        <v>C:\Users\arpit.tandon\Desktop\Images AFFFs\RUN1 HTT\Plate 3 - 0hour\AFF-HTT-R1-P3-0H_J12_1_2020y08m26d_14h01m.tif</v>
      </c>
      <c r="Y625" t="str">
        <f t="shared" si="61"/>
        <v>C:\Users\arpit.tandon\Desktop\Images AFFFs\RUN2 HTT\Plate 3 - 0hour\AFF-HTT-R2-P3-0H_J12_1_2020y09m07d_11h19m.tif</v>
      </c>
    </row>
    <row r="626" spans="1:25" x14ac:dyDescent="0.45">
      <c r="A626" t="s">
        <v>927</v>
      </c>
      <c r="B626" s="2" t="str">
        <f t="shared" si="56"/>
        <v>run1</v>
      </c>
      <c r="C626" s="2" t="str">
        <f t="shared" si="57"/>
        <v>run2</v>
      </c>
      <c r="D626" t="s">
        <v>272</v>
      </c>
      <c r="E626" s="10">
        <v>0</v>
      </c>
      <c r="F626" s="10">
        <v>0</v>
      </c>
      <c r="G626" s="10">
        <f>VLOOKUP(A626,'[1]NTP Metadata'!$A$2:$U$2501,10,FALSE)</f>
        <v>0</v>
      </c>
      <c r="H626">
        <v>3</v>
      </c>
      <c r="I626" t="s">
        <v>3</v>
      </c>
      <c r="J626" t="s">
        <v>1553</v>
      </c>
      <c r="K626" t="s">
        <v>1552</v>
      </c>
      <c r="L626" t="s">
        <v>246</v>
      </c>
      <c r="M626" t="s">
        <v>147</v>
      </c>
      <c r="N626">
        <v>16</v>
      </c>
      <c r="O626">
        <v>0</v>
      </c>
      <c r="P626">
        <v>1.25E-4</v>
      </c>
      <c r="Q626">
        <v>2E-3</v>
      </c>
      <c r="R626">
        <v>16</v>
      </c>
      <c r="S626">
        <v>0</v>
      </c>
      <c r="T626">
        <v>2.5000000000000001E-4</v>
      </c>
      <c r="U626">
        <v>1E-3</v>
      </c>
      <c r="V626" s="1" t="str">
        <f t="shared" si="58"/>
        <v>AFF-HTT-R1-P3-0H_J13_1_2020y08m26d_14h01m.tif</v>
      </c>
      <c r="W626" s="1" t="str">
        <f t="shared" si="59"/>
        <v>AFF-HTT-R2-P3-0H_J13_1_2020y09m07d_11h19m.tif</v>
      </c>
      <c r="X626" t="str">
        <f t="shared" si="60"/>
        <v>C:\Users\arpit.tandon\Desktop\Images AFFFs\RUN1 HTT\Plate 3 - 0hour\AFF-HTT-R1-P3-0H_J13_1_2020y08m26d_14h01m.tif</v>
      </c>
      <c r="Y626" t="str">
        <f t="shared" si="61"/>
        <v>C:\Users\arpit.tandon\Desktop\Images AFFFs\RUN2 HTT\Plate 3 - 0hour\AFF-HTT-R2-P3-0H_J13_1_2020y09m07d_11h19m.tif</v>
      </c>
    </row>
    <row r="627" spans="1:25" x14ac:dyDescent="0.45">
      <c r="A627" t="s">
        <v>928</v>
      </c>
      <c r="B627" s="2" t="str">
        <f t="shared" si="56"/>
        <v>run1</v>
      </c>
      <c r="C627" s="2" t="str">
        <f t="shared" si="57"/>
        <v>run2</v>
      </c>
      <c r="D627" t="s">
        <v>272</v>
      </c>
      <c r="E627" s="10">
        <v>0</v>
      </c>
      <c r="F627" s="10">
        <v>0</v>
      </c>
      <c r="G627" s="10">
        <f>VLOOKUP(A627,'[1]NTP Metadata'!$A$2:$U$2501,10,FALSE)</f>
        <v>0</v>
      </c>
      <c r="H627">
        <v>4</v>
      </c>
      <c r="I627" t="s">
        <v>3</v>
      </c>
      <c r="J627" t="s">
        <v>1553</v>
      </c>
      <c r="K627" t="s">
        <v>1552</v>
      </c>
      <c r="L627" t="s">
        <v>246</v>
      </c>
      <c r="M627" t="s">
        <v>148</v>
      </c>
      <c r="N627">
        <v>16</v>
      </c>
      <c r="O627">
        <v>0</v>
      </c>
      <c r="P627">
        <v>0</v>
      </c>
      <c r="Q627">
        <v>0</v>
      </c>
      <c r="R627">
        <v>16</v>
      </c>
      <c r="S627">
        <v>0</v>
      </c>
      <c r="T627">
        <v>3.7500000000000001E-4</v>
      </c>
      <c r="U627">
        <v>3.0000000000000001E-3</v>
      </c>
      <c r="V627" s="1" t="str">
        <f t="shared" si="58"/>
        <v>AFF-HTT-R1-P3-0H_J14_1_2020y08m26d_14h01m.tif</v>
      </c>
      <c r="W627" s="1" t="str">
        <f t="shared" si="59"/>
        <v>AFF-HTT-R2-P3-0H_J14_1_2020y09m07d_11h19m.tif</v>
      </c>
      <c r="X627" t="str">
        <f t="shared" si="60"/>
        <v>C:\Users\arpit.tandon\Desktop\Images AFFFs\RUN1 HTT\Plate 3 - 0hour\AFF-HTT-R1-P3-0H_J14_1_2020y08m26d_14h01m.tif</v>
      </c>
      <c r="Y627" t="str">
        <f t="shared" si="61"/>
        <v>C:\Users\arpit.tandon\Desktop\Images AFFFs\RUN2 HTT\Plate 3 - 0hour\AFF-HTT-R2-P3-0H_J14_1_2020y09m07d_11h19m.tif</v>
      </c>
    </row>
    <row r="628" spans="1:25" x14ac:dyDescent="0.45">
      <c r="A628" t="s">
        <v>929</v>
      </c>
      <c r="B628" s="2" t="str">
        <f t="shared" si="56"/>
        <v>run1</v>
      </c>
      <c r="C628" s="2" t="str">
        <f t="shared" si="57"/>
        <v>run2</v>
      </c>
      <c r="D628" t="s">
        <v>274</v>
      </c>
      <c r="E628" s="10">
        <v>0.63473812200346336</v>
      </c>
      <c r="F628" s="1">
        <v>2.0552820390472142E-5</v>
      </c>
      <c r="G628" s="10">
        <f>VLOOKUP(A628,'[1]NTP Metadata'!$A$2:$U$2501,10,FALSE)</f>
        <v>0.63473812200346336</v>
      </c>
      <c r="H628">
        <v>3</v>
      </c>
      <c r="I628" t="s">
        <v>3</v>
      </c>
      <c r="J628" t="s">
        <v>1553</v>
      </c>
      <c r="K628" t="s">
        <v>1552</v>
      </c>
      <c r="L628" t="s">
        <v>246</v>
      </c>
      <c r="M628" t="s">
        <v>149</v>
      </c>
      <c r="N628">
        <v>16</v>
      </c>
      <c r="O628">
        <v>0</v>
      </c>
      <c r="P628">
        <v>1.25E-4</v>
      </c>
      <c r="Q628">
        <v>2E-3</v>
      </c>
      <c r="R628">
        <v>16</v>
      </c>
      <c r="S628">
        <v>0</v>
      </c>
      <c r="T628">
        <v>6.2500000000000001E-4</v>
      </c>
      <c r="U628">
        <v>7.0000000000000001E-3</v>
      </c>
      <c r="V628" s="1" t="str">
        <f t="shared" si="58"/>
        <v>AFF-HTT-R1-P3-0H_J15_1_2020y08m26d_14h01m.tif</v>
      </c>
      <c r="W628" s="1" t="str">
        <f t="shared" si="59"/>
        <v>AFF-HTT-R2-P3-0H_J15_1_2020y09m07d_11h19m.tif</v>
      </c>
      <c r="X628" t="str">
        <f t="shared" si="60"/>
        <v>C:\Users\arpit.tandon\Desktop\Images AFFFs\RUN1 HTT\Plate 3 - 0hour\AFF-HTT-R1-P3-0H_J15_1_2020y08m26d_14h01m.tif</v>
      </c>
      <c r="Y628" t="str">
        <f t="shared" si="61"/>
        <v>C:\Users\arpit.tandon\Desktop\Images AFFFs\RUN2 HTT\Plate 3 - 0hour\AFF-HTT-R2-P3-0H_J15_1_2020y09m07d_11h19m.tif</v>
      </c>
    </row>
    <row r="629" spans="1:25" x14ac:dyDescent="0.45">
      <c r="A629" t="s">
        <v>930</v>
      </c>
      <c r="B629" s="2" t="str">
        <f t="shared" si="56"/>
        <v>run1</v>
      </c>
      <c r="C629" s="2" t="str">
        <f t="shared" si="57"/>
        <v>run2</v>
      </c>
      <c r="D629" t="s">
        <v>274</v>
      </c>
      <c r="E629" s="10">
        <v>0.63473812200346336</v>
      </c>
      <c r="F629" s="1">
        <v>2.0552820390472142E-5</v>
      </c>
      <c r="G629" s="10">
        <f>VLOOKUP(A629,'[1]NTP Metadata'!$A$2:$U$2501,10,FALSE)</f>
        <v>0.63473812200346336</v>
      </c>
      <c r="H629">
        <v>4</v>
      </c>
      <c r="I629" t="s">
        <v>3</v>
      </c>
      <c r="J629" t="s">
        <v>1553</v>
      </c>
      <c r="K629" t="s">
        <v>1552</v>
      </c>
      <c r="L629" t="s">
        <v>246</v>
      </c>
      <c r="M629" t="s">
        <v>150</v>
      </c>
      <c r="N629">
        <v>16</v>
      </c>
      <c r="O629">
        <v>0</v>
      </c>
      <c r="P629">
        <v>0</v>
      </c>
      <c r="Q629">
        <v>0</v>
      </c>
      <c r="R629">
        <v>16</v>
      </c>
      <c r="S629">
        <v>0</v>
      </c>
      <c r="T629">
        <v>6.2500000000000001E-5</v>
      </c>
      <c r="U629">
        <v>1E-3</v>
      </c>
      <c r="V629" s="1" t="str">
        <f t="shared" si="58"/>
        <v>AFF-HTT-R1-P3-0H_J16_1_2020y08m26d_14h01m.tif</v>
      </c>
      <c r="W629" s="1" t="str">
        <f t="shared" si="59"/>
        <v>AFF-HTT-R2-P3-0H_J16_1_2020y09m07d_11h19m.tif</v>
      </c>
      <c r="X629" t="str">
        <f t="shared" si="60"/>
        <v>C:\Users\arpit.tandon\Desktop\Images AFFFs\RUN1 HTT\Plate 3 - 0hour\AFF-HTT-R1-P3-0H_J16_1_2020y08m26d_14h01m.tif</v>
      </c>
      <c r="Y629" t="str">
        <f t="shared" si="61"/>
        <v>C:\Users\arpit.tandon\Desktop\Images AFFFs\RUN2 HTT\Plate 3 - 0hour\AFF-HTT-R2-P3-0H_J16_1_2020y09m07d_11h19m.tif</v>
      </c>
    </row>
    <row r="630" spans="1:25" x14ac:dyDescent="0.45">
      <c r="A630" t="s">
        <v>931</v>
      </c>
      <c r="B630" s="2" t="str">
        <f t="shared" si="56"/>
        <v>run1</v>
      </c>
      <c r="C630" s="2" t="str">
        <f t="shared" si="57"/>
        <v>run2</v>
      </c>
      <c r="D630" t="s">
        <v>274</v>
      </c>
      <c r="E630" s="10">
        <v>0.20086649430489345</v>
      </c>
      <c r="F630" s="1">
        <v>6.5040570855924498E-6</v>
      </c>
      <c r="G630" s="10">
        <f>VLOOKUP(A630,'[1]NTP Metadata'!$A$2:$U$2501,10,FALSE)</f>
        <v>0.20086649430489345</v>
      </c>
      <c r="H630">
        <v>3</v>
      </c>
      <c r="I630" t="s">
        <v>3</v>
      </c>
      <c r="J630" t="s">
        <v>1553</v>
      </c>
      <c r="K630" t="s">
        <v>1552</v>
      </c>
      <c r="L630" t="s">
        <v>246</v>
      </c>
      <c r="M630" t="s">
        <v>151</v>
      </c>
      <c r="N630">
        <v>16</v>
      </c>
      <c r="O630">
        <v>0</v>
      </c>
      <c r="P630">
        <v>0</v>
      </c>
      <c r="Q630">
        <v>0</v>
      </c>
      <c r="R630">
        <v>16</v>
      </c>
      <c r="S630">
        <v>0</v>
      </c>
      <c r="T630">
        <v>2.5000000000000001E-4</v>
      </c>
      <c r="U630">
        <v>2E-3</v>
      </c>
      <c r="V630" s="1" t="str">
        <f t="shared" si="58"/>
        <v>AFF-HTT-R1-P3-0H_J17_1_2020y08m26d_14h01m.tif</v>
      </c>
      <c r="W630" s="1" t="str">
        <f t="shared" si="59"/>
        <v>AFF-HTT-R2-P3-0H_J17_1_2020y09m07d_11h19m.tif</v>
      </c>
      <c r="X630" t="str">
        <f t="shared" si="60"/>
        <v>C:\Users\arpit.tandon\Desktop\Images AFFFs\RUN1 HTT\Plate 3 - 0hour\AFF-HTT-R1-P3-0H_J17_1_2020y08m26d_14h01m.tif</v>
      </c>
      <c r="Y630" t="str">
        <f t="shared" si="61"/>
        <v>C:\Users\arpit.tandon\Desktop\Images AFFFs\RUN2 HTT\Plate 3 - 0hour\AFF-HTT-R2-P3-0H_J17_1_2020y09m07d_11h19m.tif</v>
      </c>
    </row>
    <row r="631" spans="1:25" x14ac:dyDescent="0.45">
      <c r="A631" t="s">
        <v>932</v>
      </c>
      <c r="B631" s="2" t="str">
        <f t="shared" si="56"/>
        <v>run1</v>
      </c>
      <c r="C631" s="2" t="str">
        <f t="shared" si="57"/>
        <v>run2</v>
      </c>
      <c r="D631" t="s">
        <v>274</v>
      </c>
      <c r="E631" s="10">
        <v>0.20086649430489345</v>
      </c>
      <c r="F631" s="1">
        <v>6.5040570855924498E-6</v>
      </c>
      <c r="G631" s="10">
        <f>VLOOKUP(A631,'[1]NTP Metadata'!$A$2:$U$2501,10,FALSE)</f>
        <v>0.20086649430489345</v>
      </c>
      <c r="H631">
        <v>4</v>
      </c>
      <c r="I631" t="s">
        <v>3</v>
      </c>
      <c r="J631" t="s">
        <v>1553</v>
      </c>
      <c r="K631" t="s">
        <v>1552</v>
      </c>
      <c r="L631" t="s">
        <v>246</v>
      </c>
      <c r="M631" t="s">
        <v>152</v>
      </c>
      <c r="N631">
        <v>16</v>
      </c>
      <c r="O631">
        <v>0</v>
      </c>
      <c r="P631">
        <v>0</v>
      </c>
      <c r="Q631">
        <v>0</v>
      </c>
      <c r="R631">
        <v>16</v>
      </c>
      <c r="S631">
        <v>0</v>
      </c>
      <c r="T631">
        <v>5.0000000000000001E-4</v>
      </c>
      <c r="U631">
        <v>5.0000000000000001E-3</v>
      </c>
      <c r="V631" s="1" t="str">
        <f t="shared" si="58"/>
        <v>AFF-HTT-R1-P3-0H_J18_1_2020y08m26d_14h01m.tif</v>
      </c>
      <c r="W631" s="1" t="str">
        <f t="shared" si="59"/>
        <v>AFF-HTT-R2-P3-0H_J18_1_2020y09m07d_11h19m.tif</v>
      </c>
      <c r="X631" t="str">
        <f t="shared" si="60"/>
        <v>C:\Users\arpit.tandon\Desktop\Images AFFFs\RUN1 HTT\Plate 3 - 0hour\AFF-HTT-R1-P3-0H_J18_1_2020y08m26d_14h01m.tif</v>
      </c>
      <c r="Y631" t="str">
        <f t="shared" si="61"/>
        <v>C:\Users\arpit.tandon\Desktop\Images AFFFs\RUN2 HTT\Plate 3 - 0hour\AFF-HTT-R2-P3-0H_J18_1_2020y09m07d_11h19m.tif</v>
      </c>
    </row>
    <row r="632" spans="1:25" x14ac:dyDescent="0.45">
      <c r="A632" t="s">
        <v>933</v>
      </c>
      <c r="B632" s="2" t="str">
        <f t="shared" si="56"/>
        <v>run1</v>
      </c>
      <c r="C632" s="2" t="str">
        <f t="shared" si="57"/>
        <v>run2</v>
      </c>
      <c r="D632" t="s">
        <v>274</v>
      </c>
      <c r="E632" s="10">
        <v>6.3565346299016917E-2</v>
      </c>
      <c r="F632" s="1">
        <v>2.0582459131621679E-6</v>
      </c>
      <c r="G632" s="10">
        <f>VLOOKUP(A632,'[1]NTP Metadata'!$A$2:$U$2501,10,FALSE)</f>
        <v>6.3565346299016917E-2</v>
      </c>
      <c r="H632">
        <v>3</v>
      </c>
      <c r="I632" t="s">
        <v>3</v>
      </c>
      <c r="J632" t="s">
        <v>1553</v>
      </c>
      <c r="K632" t="s">
        <v>1552</v>
      </c>
      <c r="L632" t="s">
        <v>246</v>
      </c>
      <c r="M632" t="s">
        <v>153</v>
      </c>
      <c r="N632">
        <v>16</v>
      </c>
      <c r="O632">
        <v>0</v>
      </c>
      <c r="P632">
        <v>0</v>
      </c>
      <c r="Q632">
        <v>0</v>
      </c>
      <c r="R632">
        <v>16</v>
      </c>
      <c r="S632">
        <v>0</v>
      </c>
      <c r="T632">
        <v>6.2500000000000001E-5</v>
      </c>
      <c r="U632">
        <v>1E-3</v>
      </c>
      <c r="V632" s="1" t="str">
        <f t="shared" si="58"/>
        <v>AFF-HTT-R1-P3-0H_J19_1_2020y08m26d_14h01m.tif</v>
      </c>
      <c r="W632" s="1" t="str">
        <f t="shared" si="59"/>
        <v>AFF-HTT-R2-P3-0H_J19_1_2020y09m07d_11h19m.tif</v>
      </c>
      <c r="X632" t="str">
        <f t="shared" si="60"/>
        <v>C:\Users\arpit.tandon\Desktop\Images AFFFs\RUN1 HTT\Plate 3 - 0hour\AFF-HTT-R1-P3-0H_J19_1_2020y08m26d_14h01m.tif</v>
      </c>
      <c r="Y632" t="str">
        <f t="shared" si="61"/>
        <v>C:\Users\arpit.tandon\Desktop\Images AFFFs\RUN2 HTT\Plate 3 - 0hour\AFF-HTT-R2-P3-0H_J19_1_2020y09m07d_11h19m.tif</v>
      </c>
    </row>
    <row r="633" spans="1:25" x14ac:dyDescent="0.45">
      <c r="A633" t="s">
        <v>934</v>
      </c>
      <c r="B633" s="2" t="str">
        <f t="shared" si="56"/>
        <v>run1</v>
      </c>
      <c r="C633" s="2" t="str">
        <f t="shared" si="57"/>
        <v>run2</v>
      </c>
      <c r="D633" t="s">
        <v>274</v>
      </c>
      <c r="E633" s="10">
        <v>6.3565346299016917E-2</v>
      </c>
      <c r="F633" s="1">
        <v>2.0582459131621679E-6</v>
      </c>
      <c r="G633" s="10">
        <f>VLOOKUP(A633,'[1]NTP Metadata'!$A$2:$U$2501,10,FALSE)</f>
        <v>6.3565346299016917E-2</v>
      </c>
      <c r="H633">
        <v>4</v>
      </c>
      <c r="I633" t="s">
        <v>3</v>
      </c>
      <c r="J633" t="s">
        <v>1553</v>
      </c>
      <c r="K633" t="s">
        <v>1552</v>
      </c>
      <c r="L633" t="s">
        <v>246</v>
      </c>
      <c r="M633" t="s">
        <v>154</v>
      </c>
      <c r="N633">
        <v>16</v>
      </c>
      <c r="O633">
        <v>0</v>
      </c>
      <c r="P633">
        <v>1.25E-4</v>
      </c>
      <c r="Q633">
        <v>1E-3</v>
      </c>
      <c r="R633">
        <v>16</v>
      </c>
      <c r="S633">
        <v>0</v>
      </c>
      <c r="T633">
        <v>9.3749999999999997E-4</v>
      </c>
      <c r="U633">
        <v>5.0000000000000001E-3</v>
      </c>
      <c r="V633" s="1" t="str">
        <f t="shared" si="58"/>
        <v>AFF-HTT-R1-P3-0H_J20_1_2020y08m26d_14h01m.tif</v>
      </c>
      <c r="W633" s="1" t="str">
        <f t="shared" si="59"/>
        <v>AFF-HTT-R2-P3-0H_J20_1_2020y09m07d_11h19m.tif</v>
      </c>
      <c r="X633" t="str">
        <f t="shared" si="60"/>
        <v>C:\Users\arpit.tandon\Desktop\Images AFFFs\RUN1 HTT\Plate 3 - 0hour\AFF-HTT-R1-P3-0H_J20_1_2020y08m26d_14h01m.tif</v>
      </c>
      <c r="Y633" t="str">
        <f t="shared" si="61"/>
        <v>C:\Users\arpit.tandon\Desktop\Images AFFFs\RUN2 HTT\Plate 3 - 0hour\AFF-HTT-R2-P3-0H_J20_1_2020y09m07d_11h19m.tif</v>
      </c>
    </row>
    <row r="634" spans="1:25" x14ac:dyDescent="0.45">
      <c r="A634" t="s">
        <v>935</v>
      </c>
      <c r="B634" s="2" t="str">
        <f t="shared" si="56"/>
        <v>run1</v>
      </c>
      <c r="C634" s="2" t="str">
        <f t="shared" si="57"/>
        <v>run2</v>
      </c>
      <c r="D634" t="s">
        <v>274</v>
      </c>
      <c r="E634" s="10">
        <v>2.0115615917410415E-2</v>
      </c>
      <c r="F634" s="1">
        <v>6.5134364340574936E-7</v>
      </c>
      <c r="G634" s="10">
        <f>VLOOKUP(A634,'[1]NTP Metadata'!$A$2:$U$2501,10,FALSE)</f>
        <v>2.0115615917410415E-2</v>
      </c>
      <c r="H634">
        <v>3</v>
      </c>
      <c r="I634" t="s">
        <v>3</v>
      </c>
      <c r="J634" t="s">
        <v>1553</v>
      </c>
      <c r="K634" t="s">
        <v>1552</v>
      </c>
      <c r="L634" t="s">
        <v>246</v>
      </c>
      <c r="M634" t="s">
        <v>155</v>
      </c>
      <c r="N634">
        <v>16</v>
      </c>
      <c r="O634">
        <v>0</v>
      </c>
      <c r="P634">
        <v>0</v>
      </c>
      <c r="Q634">
        <v>0</v>
      </c>
      <c r="R634">
        <v>16</v>
      </c>
      <c r="S634">
        <v>0</v>
      </c>
      <c r="T634">
        <v>6.2500000000000001E-5</v>
      </c>
      <c r="U634">
        <v>1E-3</v>
      </c>
      <c r="V634" s="1" t="str">
        <f t="shared" si="58"/>
        <v>AFF-HTT-R1-P3-0H_J21_1_2020y08m26d_14h01m.tif</v>
      </c>
      <c r="W634" s="1" t="str">
        <f t="shared" si="59"/>
        <v>AFF-HTT-R2-P3-0H_J21_1_2020y09m07d_11h19m.tif</v>
      </c>
      <c r="X634" t="str">
        <f t="shared" si="60"/>
        <v>C:\Users\arpit.tandon\Desktop\Images AFFFs\RUN1 HTT\Plate 3 - 0hour\AFF-HTT-R1-P3-0H_J21_1_2020y08m26d_14h01m.tif</v>
      </c>
      <c r="Y634" t="str">
        <f t="shared" si="61"/>
        <v>C:\Users\arpit.tandon\Desktop\Images AFFFs\RUN2 HTT\Plate 3 - 0hour\AFF-HTT-R2-P3-0H_J21_1_2020y09m07d_11h19m.tif</v>
      </c>
    </row>
    <row r="635" spans="1:25" x14ac:dyDescent="0.45">
      <c r="A635" t="s">
        <v>936</v>
      </c>
      <c r="B635" s="2" t="str">
        <f t="shared" si="56"/>
        <v>run1</v>
      </c>
      <c r="C635" s="2" t="str">
        <f t="shared" si="57"/>
        <v>run2</v>
      </c>
      <c r="D635" t="s">
        <v>274</v>
      </c>
      <c r="E635" s="10">
        <v>2.0115615917410415E-2</v>
      </c>
      <c r="F635" s="1">
        <v>6.5134364340574936E-7</v>
      </c>
      <c r="G635" s="10">
        <f>VLOOKUP(A635,'[1]NTP Metadata'!$A$2:$U$2501,10,FALSE)</f>
        <v>2.0115615917410415E-2</v>
      </c>
      <c r="H635">
        <v>4</v>
      </c>
      <c r="I635" t="s">
        <v>3</v>
      </c>
      <c r="J635" t="s">
        <v>1553</v>
      </c>
      <c r="K635" t="s">
        <v>1552</v>
      </c>
      <c r="L635" t="s">
        <v>246</v>
      </c>
      <c r="M635" t="s">
        <v>156</v>
      </c>
      <c r="N635">
        <v>16</v>
      </c>
      <c r="O635">
        <v>0</v>
      </c>
      <c r="P635">
        <v>6.2500000000000001E-5</v>
      </c>
      <c r="Q635">
        <v>1E-3</v>
      </c>
      <c r="R635">
        <v>16</v>
      </c>
      <c r="S635">
        <v>0</v>
      </c>
      <c r="T635">
        <v>3.7500000000000001E-4</v>
      </c>
      <c r="U635">
        <v>2E-3</v>
      </c>
      <c r="V635" s="1" t="str">
        <f t="shared" si="58"/>
        <v>AFF-HTT-R1-P3-0H_J22_1_2020y08m26d_14h01m.tif</v>
      </c>
      <c r="W635" s="1" t="str">
        <f t="shared" si="59"/>
        <v>AFF-HTT-R2-P3-0H_J22_1_2020y09m07d_11h19m.tif</v>
      </c>
      <c r="X635" t="str">
        <f t="shared" si="60"/>
        <v>C:\Users\arpit.tandon\Desktop\Images AFFFs\RUN1 HTT\Plate 3 - 0hour\AFF-HTT-R1-P3-0H_J22_1_2020y08m26d_14h01m.tif</v>
      </c>
      <c r="Y635" t="str">
        <f t="shared" si="61"/>
        <v>C:\Users\arpit.tandon\Desktop\Images AFFFs\RUN2 HTT\Plate 3 - 0hour\AFF-HTT-R2-P3-0H_J22_1_2020y09m07d_11h19m.tif</v>
      </c>
    </row>
    <row r="636" spans="1:25" x14ac:dyDescent="0.45">
      <c r="A636" t="s">
        <v>937</v>
      </c>
      <c r="B636" s="2" t="str">
        <f t="shared" si="56"/>
        <v>run1</v>
      </c>
      <c r="C636" s="2" t="str">
        <f t="shared" si="57"/>
        <v>run2</v>
      </c>
      <c r="D636" t="s">
        <v>274</v>
      </c>
      <c r="E636" s="10">
        <v>200</v>
      </c>
      <c r="F636" s="1">
        <v>6.476E-3</v>
      </c>
      <c r="G636" s="10">
        <f>VLOOKUP(A636,'[1]NTP Metadata'!$A$2:$U$2501,10,FALSE)</f>
        <v>200</v>
      </c>
      <c r="H636">
        <v>3</v>
      </c>
      <c r="I636" t="s">
        <v>3</v>
      </c>
      <c r="J636" t="s">
        <v>1553</v>
      </c>
      <c r="K636" t="s">
        <v>1552</v>
      </c>
      <c r="L636" t="s">
        <v>246</v>
      </c>
      <c r="M636" t="s">
        <v>157</v>
      </c>
      <c r="N636">
        <v>16</v>
      </c>
      <c r="O636">
        <v>0</v>
      </c>
      <c r="P636">
        <v>6.2500000000000001E-5</v>
      </c>
      <c r="Q636">
        <v>1E-3</v>
      </c>
      <c r="R636">
        <v>16</v>
      </c>
      <c r="S636">
        <v>0</v>
      </c>
      <c r="T636">
        <v>1.875E-4</v>
      </c>
      <c r="U636">
        <v>2E-3</v>
      </c>
      <c r="V636" s="1" t="str">
        <f t="shared" si="58"/>
        <v>AFF-HTT-R1-P3-0H_J3_1_2020y08m26d_14h01m.tif</v>
      </c>
      <c r="W636" s="1" t="str">
        <f t="shared" si="59"/>
        <v>AFF-HTT-R2-P3-0H_J3_1_2020y09m07d_11h19m.tif</v>
      </c>
      <c r="X636" t="str">
        <f t="shared" si="60"/>
        <v>C:\Users\arpit.tandon\Desktop\Images AFFFs\RUN1 HTT\Plate 3 - 0hour\AFF-HTT-R1-P3-0H_J3_1_2020y08m26d_14h01m.tif</v>
      </c>
      <c r="Y636" t="str">
        <f t="shared" si="61"/>
        <v>C:\Users\arpit.tandon\Desktop\Images AFFFs\RUN2 HTT\Plate 3 - 0hour\AFF-HTT-R2-P3-0H_J3_1_2020y09m07d_11h19m.tif</v>
      </c>
    </row>
    <row r="637" spans="1:25" x14ac:dyDescent="0.45">
      <c r="A637" t="s">
        <v>938</v>
      </c>
      <c r="B637" s="2" t="str">
        <f t="shared" si="56"/>
        <v>run1</v>
      </c>
      <c r="C637" s="2" t="str">
        <f t="shared" si="57"/>
        <v>run2</v>
      </c>
      <c r="D637" t="s">
        <v>274</v>
      </c>
      <c r="E637" s="10">
        <v>200</v>
      </c>
      <c r="F637" s="1">
        <v>6.476E-3</v>
      </c>
      <c r="G637" s="10">
        <f>VLOOKUP(A637,'[1]NTP Metadata'!$A$2:$U$2501,10,FALSE)</f>
        <v>200</v>
      </c>
      <c r="H637">
        <v>4</v>
      </c>
      <c r="I637" t="s">
        <v>3</v>
      </c>
      <c r="J637" t="s">
        <v>1553</v>
      </c>
      <c r="K637" t="s">
        <v>1552</v>
      </c>
      <c r="L637" t="s">
        <v>246</v>
      </c>
      <c r="M637" t="s">
        <v>158</v>
      </c>
      <c r="N637">
        <v>16</v>
      </c>
      <c r="O637">
        <v>0</v>
      </c>
      <c r="P637">
        <v>0</v>
      </c>
      <c r="Q637">
        <v>0</v>
      </c>
      <c r="R637">
        <v>16</v>
      </c>
      <c r="S637">
        <v>0</v>
      </c>
      <c r="T637">
        <v>6.2500000000000001E-5</v>
      </c>
      <c r="U637">
        <v>1E-3</v>
      </c>
      <c r="V637" s="1" t="str">
        <f t="shared" si="58"/>
        <v>AFF-HTT-R1-P3-0H_J4_1_2020y08m26d_14h01m.tif</v>
      </c>
      <c r="W637" s="1" t="str">
        <f t="shared" si="59"/>
        <v>AFF-HTT-R2-P3-0H_J4_1_2020y09m07d_11h19m.tif</v>
      </c>
      <c r="X637" t="str">
        <f t="shared" si="60"/>
        <v>C:\Users\arpit.tandon\Desktop\Images AFFFs\RUN1 HTT\Plate 3 - 0hour\AFF-HTT-R1-P3-0H_J4_1_2020y08m26d_14h01m.tif</v>
      </c>
      <c r="Y637" t="str">
        <f t="shared" si="61"/>
        <v>C:\Users\arpit.tandon\Desktop\Images AFFFs\RUN2 HTT\Plate 3 - 0hour\AFF-HTT-R2-P3-0H_J4_1_2020y09m07d_11h19m.tif</v>
      </c>
    </row>
    <row r="638" spans="1:25" x14ac:dyDescent="0.45">
      <c r="A638" t="s">
        <v>939</v>
      </c>
      <c r="B638" s="2" t="str">
        <f t="shared" si="56"/>
        <v>run1</v>
      </c>
      <c r="C638" s="2" t="str">
        <f t="shared" si="57"/>
        <v>run2</v>
      </c>
      <c r="D638" t="s">
        <v>274</v>
      </c>
      <c r="E638" s="10">
        <v>63.291139240506325</v>
      </c>
      <c r="F638" s="1">
        <v>2.0493670886075955E-3</v>
      </c>
      <c r="G638" s="10">
        <f>VLOOKUP(A638,'[1]NTP Metadata'!$A$2:$U$2501,10,FALSE)</f>
        <v>63.291139240506325</v>
      </c>
      <c r="H638">
        <v>3</v>
      </c>
      <c r="I638" t="s">
        <v>3</v>
      </c>
      <c r="J638" t="s">
        <v>1553</v>
      </c>
      <c r="K638" t="s">
        <v>1552</v>
      </c>
      <c r="L638" t="s">
        <v>246</v>
      </c>
      <c r="M638" t="s">
        <v>159</v>
      </c>
      <c r="N638">
        <v>16</v>
      </c>
      <c r="O638">
        <v>0</v>
      </c>
      <c r="P638">
        <v>0</v>
      </c>
      <c r="Q638">
        <v>0</v>
      </c>
      <c r="R638">
        <v>16</v>
      </c>
      <c r="S638">
        <v>0</v>
      </c>
      <c r="T638">
        <v>5.0000000000000001E-4</v>
      </c>
      <c r="U638">
        <v>3.0000000000000001E-3</v>
      </c>
      <c r="V638" s="1" t="str">
        <f t="shared" si="58"/>
        <v>AFF-HTT-R1-P3-0H_J5_1_2020y08m26d_14h01m.tif</v>
      </c>
      <c r="W638" s="1" t="str">
        <f t="shared" si="59"/>
        <v>AFF-HTT-R2-P3-0H_J5_1_2020y09m07d_11h19m.tif</v>
      </c>
      <c r="X638" t="str">
        <f t="shared" si="60"/>
        <v>C:\Users\arpit.tandon\Desktop\Images AFFFs\RUN1 HTT\Plate 3 - 0hour\AFF-HTT-R1-P3-0H_J5_1_2020y08m26d_14h01m.tif</v>
      </c>
      <c r="Y638" t="str">
        <f t="shared" si="61"/>
        <v>C:\Users\arpit.tandon\Desktop\Images AFFFs\RUN2 HTT\Plate 3 - 0hour\AFF-HTT-R2-P3-0H_J5_1_2020y09m07d_11h19m.tif</v>
      </c>
    </row>
    <row r="639" spans="1:25" x14ac:dyDescent="0.45">
      <c r="A639" t="s">
        <v>940</v>
      </c>
      <c r="B639" s="2" t="str">
        <f t="shared" si="56"/>
        <v>run1</v>
      </c>
      <c r="C639" s="2" t="str">
        <f t="shared" si="57"/>
        <v>run2</v>
      </c>
      <c r="D639" t="s">
        <v>274</v>
      </c>
      <c r="E639" s="10">
        <v>63.291139240506325</v>
      </c>
      <c r="F639" s="1">
        <v>2.0493670886075955E-3</v>
      </c>
      <c r="G639" s="10">
        <f>VLOOKUP(A639,'[1]NTP Metadata'!$A$2:$U$2501,10,FALSE)</f>
        <v>63.291139240506325</v>
      </c>
      <c r="H639">
        <v>4</v>
      </c>
      <c r="I639" t="s">
        <v>3</v>
      </c>
      <c r="J639" t="s">
        <v>1553</v>
      </c>
      <c r="K639" t="s">
        <v>1552</v>
      </c>
      <c r="L639" t="s">
        <v>246</v>
      </c>
      <c r="M639" t="s">
        <v>160</v>
      </c>
      <c r="N639">
        <v>16</v>
      </c>
      <c r="O639">
        <v>0</v>
      </c>
      <c r="P639">
        <v>0</v>
      </c>
      <c r="Q639">
        <v>0</v>
      </c>
      <c r="R639">
        <v>16</v>
      </c>
      <c r="S639">
        <v>0</v>
      </c>
      <c r="T639">
        <v>6.2500000000000001E-4</v>
      </c>
      <c r="U639">
        <v>4.0000000000000001E-3</v>
      </c>
      <c r="V639" s="1" t="str">
        <f t="shared" si="58"/>
        <v>AFF-HTT-R1-P3-0H_J6_1_2020y08m26d_14h01m.tif</v>
      </c>
      <c r="W639" s="1" t="str">
        <f t="shared" si="59"/>
        <v>AFF-HTT-R2-P3-0H_J6_1_2020y09m07d_11h19m.tif</v>
      </c>
      <c r="X639" t="str">
        <f t="shared" si="60"/>
        <v>C:\Users\arpit.tandon\Desktop\Images AFFFs\RUN1 HTT\Plate 3 - 0hour\AFF-HTT-R1-P3-0H_J6_1_2020y08m26d_14h01m.tif</v>
      </c>
      <c r="Y639" t="str">
        <f t="shared" si="61"/>
        <v>C:\Users\arpit.tandon\Desktop\Images AFFFs\RUN2 HTT\Plate 3 - 0hour\AFF-HTT-R2-P3-0H_J6_1_2020y09m07d_11h19m.tif</v>
      </c>
    </row>
    <row r="640" spans="1:25" x14ac:dyDescent="0.45">
      <c r="A640" t="s">
        <v>941</v>
      </c>
      <c r="B640" s="2" t="str">
        <f t="shared" si="56"/>
        <v>run1</v>
      </c>
      <c r="C640" s="2" t="str">
        <f t="shared" si="57"/>
        <v>run2</v>
      </c>
      <c r="D640" t="s">
        <v>274</v>
      </c>
      <c r="E640" s="10">
        <v>20.028841531805799</v>
      </c>
      <c r="F640" s="1">
        <v>6.4853388879987188E-4</v>
      </c>
      <c r="G640" s="10">
        <f>VLOOKUP(A640,'[1]NTP Metadata'!$A$2:$U$2501,10,FALSE)</f>
        <v>20.028841531805799</v>
      </c>
      <c r="H640">
        <v>3</v>
      </c>
      <c r="I640" t="s">
        <v>3</v>
      </c>
      <c r="J640" t="s">
        <v>1553</v>
      </c>
      <c r="K640" t="s">
        <v>1552</v>
      </c>
      <c r="L640" t="s">
        <v>246</v>
      </c>
      <c r="M640" t="s">
        <v>161</v>
      </c>
      <c r="N640">
        <v>16</v>
      </c>
      <c r="O640">
        <v>0</v>
      </c>
      <c r="P640">
        <v>1.875E-4</v>
      </c>
      <c r="Q640">
        <v>1E-3</v>
      </c>
      <c r="R640">
        <v>16</v>
      </c>
      <c r="S640">
        <v>0</v>
      </c>
      <c r="T640">
        <v>0</v>
      </c>
      <c r="U640">
        <v>0</v>
      </c>
      <c r="V640" s="1" t="str">
        <f t="shared" si="58"/>
        <v>AFF-HTT-R1-P3-0H_J7_1_2020y08m26d_14h01m.tif</v>
      </c>
      <c r="W640" s="1" t="str">
        <f t="shared" si="59"/>
        <v>AFF-HTT-R2-P3-0H_J7_1_2020y09m07d_11h19m.tif</v>
      </c>
      <c r="X640" t="str">
        <f t="shared" si="60"/>
        <v>C:\Users\arpit.tandon\Desktop\Images AFFFs\RUN1 HTT\Plate 3 - 0hour\AFF-HTT-R1-P3-0H_J7_1_2020y08m26d_14h01m.tif</v>
      </c>
      <c r="Y640" t="str">
        <f t="shared" si="61"/>
        <v>C:\Users\arpit.tandon\Desktop\Images AFFFs\RUN2 HTT\Plate 3 - 0hour\AFF-HTT-R2-P3-0H_J7_1_2020y09m07d_11h19m.tif</v>
      </c>
    </row>
    <row r="641" spans="1:25" x14ac:dyDescent="0.45">
      <c r="A641" t="s">
        <v>942</v>
      </c>
      <c r="B641" s="2" t="str">
        <f t="shared" si="56"/>
        <v>run1</v>
      </c>
      <c r="C641" s="2" t="str">
        <f t="shared" si="57"/>
        <v>run2</v>
      </c>
      <c r="D641" t="s">
        <v>274</v>
      </c>
      <c r="E641" s="10">
        <v>20.028841531805799</v>
      </c>
      <c r="F641" s="1">
        <v>6.4853388879987188E-4</v>
      </c>
      <c r="G641" s="10">
        <f>VLOOKUP(A641,'[1]NTP Metadata'!$A$2:$U$2501,10,FALSE)</f>
        <v>20.028841531805799</v>
      </c>
      <c r="H641">
        <v>4</v>
      </c>
      <c r="I641" t="s">
        <v>3</v>
      </c>
      <c r="J641" t="s">
        <v>1553</v>
      </c>
      <c r="K641" t="s">
        <v>1552</v>
      </c>
      <c r="L641" t="s">
        <v>246</v>
      </c>
      <c r="M641" t="s">
        <v>162</v>
      </c>
      <c r="N641">
        <v>16</v>
      </c>
      <c r="O641">
        <v>0</v>
      </c>
      <c r="P641">
        <v>0</v>
      </c>
      <c r="Q641">
        <v>0</v>
      </c>
      <c r="R641">
        <v>16</v>
      </c>
      <c r="S641">
        <v>0</v>
      </c>
      <c r="T641">
        <v>6.2500000000000001E-4</v>
      </c>
      <c r="U641">
        <v>2E-3</v>
      </c>
      <c r="V641" s="1" t="str">
        <f t="shared" si="58"/>
        <v>AFF-HTT-R1-P3-0H_J8_1_2020y08m26d_14h01m.tif</v>
      </c>
      <c r="W641" s="1" t="str">
        <f t="shared" si="59"/>
        <v>AFF-HTT-R2-P3-0H_J8_1_2020y09m07d_11h19m.tif</v>
      </c>
      <c r="X641" t="str">
        <f t="shared" si="60"/>
        <v>C:\Users\arpit.tandon\Desktop\Images AFFFs\RUN1 HTT\Plate 3 - 0hour\AFF-HTT-R1-P3-0H_J8_1_2020y08m26d_14h01m.tif</v>
      </c>
      <c r="Y641" t="str">
        <f t="shared" si="61"/>
        <v>C:\Users\arpit.tandon\Desktop\Images AFFFs\RUN2 HTT\Plate 3 - 0hour\AFF-HTT-R2-P3-0H_J8_1_2020y09m07d_11h19m.tif</v>
      </c>
    </row>
    <row r="642" spans="1:25" x14ac:dyDescent="0.45">
      <c r="A642" t="s">
        <v>943</v>
      </c>
      <c r="B642" s="2" t="str">
        <f t="shared" si="56"/>
        <v>run1</v>
      </c>
      <c r="C642" s="2" t="str">
        <f t="shared" si="57"/>
        <v>run2</v>
      </c>
      <c r="D642" t="s">
        <v>274</v>
      </c>
      <c r="E642" s="10">
        <v>6.3382409910777842</v>
      </c>
      <c r="F642" s="1">
        <v>2.0523224329109868E-4</v>
      </c>
      <c r="G642" s="10">
        <f>VLOOKUP(A642,'[1]NTP Metadata'!$A$2:$U$2501,10,FALSE)</f>
        <v>6.3382409910777842</v>
      </c>
      <c r="H642">
        <v>3</v>
      </c>
      <c r="I642" t="s">
        <v>3</v>
      </c>
      <c r="J642" t="s">
        <v>1553</v>
      </c>
      <c r="K642" t="s">
        <v>1552</v>
      </c>
      <c r="L642" t="s">
        <v>246</v>
      </c>
      <c r="M642" t="s">
        <v>163</v>
      </c>
      <c r="N642">
        <v>16</v>
      </c>
      <c r="O642">
        <v>0</v>
      </c>
      <c r="P642">
        <v>0</v>
      </c>
      <c r="Q642">
        <v>0</v>
      </c>
      <c r="R642">
        <v>16</v>
      </c>
      <c r="S642">
        <v>0</v>
      </c>
      <c r="T642">
        <v>6.2500000000000001E-5</v>
      </c>
      <c r="U642">
        <v>1E-3</v>
      </c>
      <c r="V642" s="1" t="str">
        <f t="shared" si="58"/>
        <v>AFF-HTT-R1-P3-0H_J9_1_2020y08m26d_14h01m.tif</v>
      </c>
      <c r="W642" s="1" t="str">
        <f t="shared" si="59"/>
        <v>AFF-HTT-R2-P3-0H_J9_1_2020y09m07d_11h19m.tif</v>
      </c>
      <c r="X642" t="str">
        <f t="shared" si="60"/>
        <v>C:\Users\arpit.tandon\Desktop\Images AFFFs\RUN1 HTT\Plate 3 - 0hour\AFF-HTT-R1-P3-0H_J9_1_2020y08m26d_14h01m.tif</v>
      </c>
      <c r="Y642" t="str">
        <f t="shared" si="61"/>
        <v>C:\Users\arpit.tandon\Desktop\Images AFFFs\RUN2 HTT\Plate 3 - 0hour\AFF-HTT-R2-P3-0H_J9_1_2020y09m07d_11h19m.tif</v>
      </c>
    </row>
    <row r="643" spans="1:25" x14ac:dyDescent="0.45">
      <c r="A643" t="s">
        <v>944</v>
      </c>
      <c r="B643" s="2" t="str">
        <f t="shared" ref="B643:B706" si="62">HYPERLINK(X643,"run1")</f>
        <v>run1</v>
      </c>
      <c r="C643" s="2" t="str">
        <f t="shared" ref="C643:C706" si="63">HYPERLINK(Y643,"run2")</f>
        <v>run2</v>
      </c>
      <c r="D643" t="s">
        <v>275</v>
      </c>
      <c r="E643" s="10">
        <v>0.95073614866166756</v>
      </c>
      <c r="F643" s="1">
        <v>1.1433552923805214E-4</v>
      </c>
      <c r="G643" s="10">
        <f>VLOOKUP(A643,'[1]NTP Metadata'!$A$2:$U$2501,10,FALSE)</f>
        <v>0.95073614866166756</v>
      </c>
      <c r="H643">
        <v>2</v>
      </c>
      <c r="I643" t="s">
        <v>3</v>
      </c>
      <c r="J643" t="s">
        <v>1553</v>
      </c>
      <c r="K643" t="s">
        <v>1552</v>
      </c>
      <c r="L643" t="s">
        <v>246</v>
      </c>
      <c r="M643" t="s">
        <v>164</v>
      </c>
      <c r="N643">
        <v>16</v>
      </c>
      <c r="O643">
        <v>0</v>
      </c>
      <c r="P643">
        <v>0</v>
      </c>
      <c r="Q643">
        <v>0</v>
      </c>
      <c r="R643">
        <v>16</v>
      </c>
      <c r="S643">
        <v>0</v>
      </c>
      <c r="T643">
        <v>6.2500000000000001E-5</v>
      </c>
      <c r="U643">
        <v>1E-3</v>
      </c>
      <c r="V643" s="1" t="str">
        <f t="shared" ref="V643:V706" si="64">_xlfn.CONCAT("AFF-HTT-R1-",  L643, "-0H_",  M643, "_1_", J643,".tif")</f>
        <v>AFF-HTT-R1-P3-0H_K10_1_2020y08m26d_14h01m.tif</v>
      </c>
      <c r="W643" s="1" t="str">
        <f t="shared" ref="W643:W706" si="65">_xlfn.CONCAT("AFF-HTT-R2-",  L643, "-0H_",  M643, "_1_", K643,".tif")</f>
        <v>AFF-HTT-R2-P3-0H_K10_1_2020y09m07d_11h19m.tif</v>
      </c>
      <c r="X643" t="str">
        <f t="shared" si="60"/>
        <v>C:\Users\arpit.tandon\Desktop\Images AFFFs\RUN1 HTT\Plate 3 - 0hour\AFF-HTT-R1-P3-0H_K10_1_2020y08m26d_14h01m.tif</v>
      </c>
      <c r="Y643" t="str">
        <f t="shared" si="61"/>
        <v>C:\Users\arpit.tandon\Desktop\Images AFFFs\RUN2 HTT\Plate 3 - 0hour\AFF-HTT-R2-P3-0H_K10_1_2020y09m07d_11h19m.tif</v>
      </c>
    </row>
    <row r="644" spans="1:25" x14ac:dyDescent="0.45">
      <c r="A644" t="s">
        <v>945</v>
      </c>
      <c r="B644" s="2" t="str">
        <f t="shared" si="62"/>
        <v>run1</v>
      </c>
      <c r="C644" s="2" t="str">
        <f t="shared" si="63"/>
        <v>run2</v>
      </c>
      <c r="D644" t="s">
        <v>275</v>
      </c>
      <c r="E644" s="10">
        <v>0.30086586982964164</v>
      </c>
      <c r="F644" s="1">
        <v>3.6182129505712706E-5</v>
      </c>
      <c r="G644" s="10">
        <f>VLOOKUP(A644,'[1]NTP Metadata'!$A$2:$U$2501,10,FALSE)</f>
        <v>0.30086586982964164</v>
      </c>
      <c r="H644">
        <v>1</v>
      </c>
      <c r="I644" t="s">
        <v>3</v>
      </c>
      <c r="J644" t="s">
        <v>1553</v>
      </c>
      <c r="K644" t="s">
        <v>1552</v>
      </c>
      <c r="L644" t="s">
        <v>246</v>
      </c>
      <c r="M644" t="s">
        <v>165</v>
      </c>
      <c r="N644">
        <v>16</v>
      </c>
      <c r="O644">
        <v>0</v>
      </c>
      <c r="P644">
        <v>0</v>
      </c>
      <c r="Q644">
        <v>0</v>
      </c>
      <c r="R644">
        <v>16</v>
      </c>
      <c r="S644">
        <v>0</v>
      </c>
      <c r="T644">
        <v>6.2500000000000001E-5</v>
      </c>
      <c r="U644">
        <v>1E-3</v>
      </c>
      <c r="V644" s="1" t="str">
        <f t="shared" si="64"/>
        <v>AFF-HTT-R1-P3-0H_K11_1_2020y08m26d_14h01m.tif</v>
      </c>
      <c r="W644" s="1" t="str">
        <f t="shared" si="65"/>
        <v>AFF-HTT-R2-P3-0H_K11_1_2020y09m07d_11h19m.tif</v>
      </c>
      <c r="X644" t="str">
        <f t="shared" si="60"/>
        <v>C:\Users\arpit.tandon\Desktop\Images AFFFs\RUN1 HTT\Plate 3 - 0hour\AFF-HTT-R1-P3-0H_K11_1_2020y08m26d_14h01m.tif</v>
      </c>
      <c r="Y644" t="str">
        <f t="shared" si="61"/>
        <v>C:\Users\arpit.tandon\Desktop\Images AFFFs\RUN2 HTT\Plate 3 - 0hour\AFF-HTT-R2-P3-0H_K11_1_2020y09m07d_11h19m.tif</v>
      </c>
    </row>
    <row r="645" spans="1:25" x14ac:dyDescent="0.45">
      <c r="A645" t="s">
        <v>946</v>
      </c>
      <c r="B645" s="2" t="str">
        <f t="shared" si="62"/>
        <v>run1</v>
      </c>
      <c r="C645" s="2" t="str">
        <f t="shared" si="63"/>
        <v>run2</v>
      </c>
      <c r="D645" t="s">
        <v>275</v>
      </c>
      <c r="E645" s="10">
        <v>0.30086586982964164</v>
      </c>
      <c r="F645" s="1">
        <v>3.6182129505712706E-5</v>
      </c>
      <c r="G645" s="10">
        <f>VLOOKUP(A645,'[1]NTP Metadata'!$A$2:$U$2501,10,FALSE)</f>
        <v>0.30086586982964164</v>
      </c>
      <c r="H645">
        <v>2</v>
      </c>
      <c r="I645" t="s">
        <v>3</v>
      </c>
      <c r="J645" t="s">
        <v>1553</v>
      </c>
      <c r="K645" t="s">
        <v>1552</v>
      </c>
      <c r="L645" t="s">
        <v>246</v>
      </c>
      <c r="M645" t="s">
        <v>166</v>
      </c>
      <c r="N645">
        <v>16</v>
      </c>
      <c r="O645">
        <v>0</v>
      </c>
      <c r="P645">
        <v>0</v>
      </c>
      <c r="Q645">
        <v>0</v>
      </c>
      <c r="R645">
        <v>16</v>
      </c>
      <c r="S645">
        <v>0</v>
      </c>
      <c r="T645">
        <v>4.3750000000000001E-4</v>
      </c>
      <c r="U645">
        <v>5.0000000000000001E-3</v>
      </c>
      <c r="V645" s="1" t="str">
        <f t="shared" si="64"/>
        <v>AFF-HTT-R1-P3-0H_K12_1_2020y08m26d_14h01m.tif</v>
      </c>
      <c r="W645" s="1" t="str">
        <f t="shared" si="65"/>
        <v>AFF-HTT-R2-P3-0H_K12_1_2020y09m07d_11h19m.tif</v>
      </c>
      <c r="X645" t="str">
        <f t="shared" si="60"/>
        <v>C:\Users\arpit.tandon\Desktop\Images AFFFs\RUN1 HTT\Plate 3 - 0hour\AFF-HTT-R1-P3-0H_K12_1_2020y08m26d_14h01m.tif</v>
      </c>
      <c r="Y645" t="str">
        <f t="shared" si="61"/>
        <v>C:\Users\arpit.tandon\Desktop\Images AFFFs\RUN2 HTT\Plate 3 - 0hour\AFF-HTT-R2-P3-0H_K12_1_2020y09m07d_11h19m.tif</v>
      </c>
    </row>
    <row r="646" spans="1:25" x14ac:dyDescent="0.45">
      <c r="A646" t="s">
        <v>947</v>
      </c>
      <c r="B646" s="2" t="str">
        <f t="shared" si="62"/>
        <v>run1</v>
      </c>
      <c r="C646" s="2" t="str">
        <f t="shared" si="63"/>
        <v>run2</v>
      </c>
      <c r="D646" t="s">
        <v>272</v>
      </c>
      <c r="E646" s="10">
        <v>0</v>
      </c>
      <c r="F646" s="10">
        <v>0</v>
      </c>
      <c r="G646" s="10">
        <f>VLOOKUP(A646,'[1]NTP Metadata'!$A$2:$U$2501,10,FALSE)</f>
        <v>0</v>
      </c>
      <c r="H646">
        <v>1</v>
      </c>
      <c r="I646" t="s">
        <v>3</v>
      </c>
      <c r="J646" t="s">
        <v>1553</v>
      </c>
      <c r="K646" t="s">
        <v>1552</v>
      </c>
      <c r="L646" t="s">
        <v>246</v>
      </c>
      <c r="M646" t="s">
        <v>167</v>
      </c>
      <c r="N646">
        <v>16</v>
      </c>
      <c r="O646">
        <v>0</v>
      </c>
      <c r="P646">
        <v>0</v>
      </c>
      <c r="Q646">
        <v>0</v>
      </c>
      <c r="R646">
        <v>16</v>
      </c>
      <c r="S646">
        <v>0</v>
      </c>
      <c r="T646">
        <v>0</v>
      </c>
      <c r="U646">
        <v>0</v>
      </c>
      <c r="V646" s="1" t="str">
        <f t="shared" si="64"/>
        <v>AFF-HTT-R1-P3-0H_K13_1_2020y08m26d_14h01m.tif</v>
      </c>
      <c r="W646" s="1" t="str">
        <f t="shared" si="65"/>
        <v>AFF-HTT-R2-P3-0H_K13_1_2020y09m07d_11h19m.tif</v>
      </c>
      <c r="X646" t="str">
        <f t="shared" si="60"/>
        <v>C:\Users\arpit.tandon\Desktop\Images AFFFs\RUN1 HTT\Plate 3 - 0hour\AFF-HTT-R1-P3-0H_K13_1_2020y08m26d_14h01m.tif</v>
      </c>
      <c r="Y646" t="str">
        <f t="shared" si="61"/>
        <v>C:\Users\arpit.tandon\Desktop\Images AFFFs\RUN2 HTT\Plate 3 - 0hour\AFF-HTT-R2-P3-0H_K13_1_2020y09m07d_11h19m.tif</v>
      </c>
    </row>
    <row r="647" spans="1:25" x14ac:dyDescent="0.45">
      <c r="A647" t="s">
        <v>948</v>
      </c>
      <c r="B647" s="2" t="str">
        <f t="shared" si="62"/>
        <v>run1</v>
      </c>
      <c r="C647" s="2" t="str">
        <f t="shared" si="63"/>
        <v>run2</v>
      </c>
      <c r="D647" t="s">
        <v>272</v>
      </c>
      <c r="E647" s="10">
        <v>0</v>
      </c>
      <c r="F647" s="10">
        <v>0</v>
      </c>
      <c r="G647" s="10">
        <f>VLOOKUP(A647,'[1]NTP Metadata'!$A$2:$U$2501,10,FALSE)</f>
        <v>0</v>
      </c>
      <c r="H647">
        <v>2</v>
      </c>
      <c r="I647" t="s">
        <v>3</v>
      </c>
      <c r="J647" t="s">
        <v>1553</v>
      </c>
      <c r="K647" t="s">
        <v>1552</v>
      </c>
      <c r="L647" t="s">
        <v>246</v>
      </c>
      <c r="M647" t="s">
        <v>168</v>
      </c>
      <c r="N647">
        <v>16</v>
      </c>
      <c r="O647">
        <v>0</v>
      </c>
      <c r="P647">
        <v>1.25E-4</v>
      </c>
      <c r="Q647">
        <v>1E-3</v>
      </c>
      <c r="R647">
        <v>16</v>
      </c>
      <c r="S647">
        <v>0</v>
      </c>
      <c r="T647">
        <v>1.875E-4</v>
      </c>
      <c r="U647">
        <v>1E-3</v>
      </c>
      <c r="V647" s="1" t="str">
        <f t="shared" si="64"/>
        <v>AFF-HTT-R1-P3-0H_K14_1_2020y08m26d_14h01m.tif</v>
      </c>
      <c r="W647" s="1" t="str">
        <f t="shared" si="65"/>
        <v>AFF-HTT-R2-P3-0H_K14_1_2020y09m07d_11h19m.tif</v>
      </c>
      <c r="X647" t="str">
        <f t="shared" si="60"/>
        <v>C:\Users\arpit.tandon\Desktop\Images AFFFs\RUN1 HTT\Plate 3 - 0hour\AFF-HTT-R1-P3-0H_K14_1_2020y08m26d_14h01m.tif</v>
      </c>
      <c r="Y647" t="str">
        <f t="shared" si="61"/>
        <v>C:\Users\arpit.tandon\Desktop\Images AFFFs\RUN2 HTT\Plate 3 - 0hour\AFF-HTT-R2-P3-0H_K14_1_2020y09m07d_11h19m.tif</v>
      </c>
    </row>
    <row r="648" spans="1:25" x14ac:dyDescent="0.45">
      <c r="A648" t="s">
        <v>949</v>
      </c>
      <c r="B648" s="2" t="str">
        <f t="shared" si="62"/>
        <v>run1</v>
      </c>
      <c r="C648" s="2" t="str">
        <f t="shared" si="63"/>
        <v>run2</v>
      </c>
      <c r="D648" t="s">
        <v>275</v>
      </c>
      <c r="E648" s="10">
        <v>9.5210718300519498E-2</v>
      </c>
      <c r="F648" s="1">
        <v>1.1450040982820474E-5</v>
      </c>
      <c r="G648" s="10">
        <f>VLOOKUP(A648,'[1]NTP Metadata'!$A$2:$U$2501,10,FALSE)</f>
        <v>9.5210718300519498E-2</v>
      </c>
      <c r="H648">
        <v>1</v>
      </c>
      <c r="I648" t="s">
        <v>3</v>
      </c>
      <c r="J648" t="s">
        <v>1553</v>
      </c>
      <c r="K648" t="s">
        <v>1552</v>
      </c>
      <c r="L648" t="s">
        <v>246</v>
      </c>
      <c r="M648" t="s">
        <v>169</v>
      </c>
      <c r="N648">
        <v>16</v>
      </c>
      <c r="O648">
        <v>0</v>
      </c>
      <c r="P648">
        <v>0</v>
      </c>
      <c r="Q648">
        <v>0</v>
      </c>
      <c r="R648">
        <v>16</v>
      </c>
      <c r="S648">
        <v>0</v>
      </c>
      <c r="T648">
        <v>1.875E-4</v>
      </c>
      <c r="U648">
        <v>1E-3</v>
      </c>
      <c r="V648" s="1" t="str">
        <f t="shared" si="64"/>
        <v>AFF-HTT-R1-P3-0H_K15_1_2020y08m26d_14h01m.tif</v>
      </c>
      <c r="W648" s="1" t="str">
        <f t="shared" si="65"/>
        <v>AFF-HTT-R2-P3-0H_K15_1_2020y09m07d_11h19m.tif</v>
      </c>
      <c r="X648" t="str">
        <f t="shared" si="60"/>
        <v>C:\Users\arpit.tandon\Desktop\Images AFFFs\RUN1 HTT\Plate 3 - 0hour\AFF-HTT-R1-P3-0H_K15_1_2020y08m26d_14h01m.tif</v>
      </c>
      <c r="Y648" t="str">
        <f t="shared" si="61"/>
        <v>C:\Users\arpit.tandon\Desktop\Images AFFFs\RUN2 HTT\Plate 3 - 0hour\AFF-HTT-R2-P3-0H_K15_1_2020y09m07d_11h19m.tif</v>
      </c>
    </row>
    <row r="649" spans="1:25" x14ac:dyDescent="0.45">
      <c r="A649" t="s">
        <v>950</v>
      </c>
      <c r="B649" s="2" t="str">
        <f t="shared" si="62"/>
        <v>run1</v>
      </c>
      <c r="C649" s="2" t="str">
        <f t="shared" si="63"/>
        <v>run2</v>
      </c>
      <c r="D649" t="s">
        <v>275</v>
      </c>
      <c r="E649" s="10">
        <v>9.5210718300519498E-2</v>
      </c>
      <c r="F649" s="1">
        <v>1.1450040982820474E-5</v>
      </c>
      <c r="G649" s="10">
        <f>VLOOKUP(A649,'[1]NTP Metadata'!$A$2:$U$2501,10,FALSE)</f>
        <v>9.5210718300519498E-2</v>
      </c>
      <c r="H649">
        <v>2</v>
      </c>
      <c r="I649" t="s">
        <v>3</v>
      </c>
      <c r="J649" t="s">
        <v>1553</v>
      </c>
      <c r="K649" t="s">
        <v>1552</v>
      </c>
      <c r="L649" t="s">
        <v>246</v>
      </c>
      <c r="M649" t="s">
        <v>170</v>
      </c>
      <c r="N649">
        <v>16</v>
      </c>
      <c r="O649">
        <v>0</v>
      </c>
      <c r="P649">
        <v>0</v>
      </c>
      <c r="Q649">
        <v>0</v>
      </c>
      <c r="R649">
        <v>16</v>
      </c>
      <c r="S649">
        <v>0</v>
      </c>
      <c r="T649">
        <v>1.875E-4</v>
      </c>
      <c r="U649">
        <v>1E-3</v>
      </c>
      <c r="V649" s="1" t="str">
        <f t="shared" si="64"/>
        <v>AFF-HTT-R1-P3-0H_K16_1_2020y08m26d_14h01m.tif</v>
      </c>
      <c r="W649" s="1" t="str">
        <f t="shared" si="65"/>
        <v>AFF-HTT-R2-P3-0H_K16_1_2020y09m07d_11h19m.tif</v>
      </c>
      <c r="X649" t="str">
        <f t="shared" si="60"/>
        <v>C:\Users\arpit.tandon\Desktop\Images AFFFs\RUN1 HTT\Plate 3 - 0hour\AFF-HTT-R1-P3-0H_K16_1_2020y08m26d_14h01m.tif</v>
      </c>
      <c r="Y649" t="str">
        <f t="shared" si="61"/>
        <v>C:\Users\arpit.tandon\Desktop\Images AFFFs\RUN2 HTT\Plate 3 - 0hour\AFF-HTT-R2-P3-0H_K16_1_2020y09m07d_11h19m.tif</v>
      </c>
    </row>
    <row r="650" spans="1:25" x14ac:dyDescent="0.45">
      <c r="A650" t="s">
        <v>951</v>
      </c>
      <c r="B650" s="2" t="str">
        <f t="shared" si="62"/>
        <v>run1</v>
      </c>
      <c r="C650" s="2" t="str">
        <f t="shared" si="63"/>
        <v>run2</v>
      </c>
      <c r="D650" t="s">
        <v>275</v>
      </c>
      <c r="E650" s="10">
        <v>3.0129974145734015E-2</v>
      </c>
      <c r="F650" s="1">
        <v>3.6234306907659724E-6</v>
      </c>
      <c r="G650" s="10">
        <f>VLOOKUP(A650,'[1]NTP Metadata'!$A$2:$U$2501,10,FALSE)</f>
        <v>3.0129974145734015E-2</v>
      </c>
      <c r="H650">
        <v>1</v>
      </c>
      <c r="I650" t="s">
        <v>3</v>
      </c>
      <c r="J650" t="s">
        <v>1553</v>
      </c>
      <c r="K650" t="s">
        <v>1552</v>
      </c>
      <c r="L650" t="s">
        <v>246</v>
      </c>
      <c r="M650" t="s">
        <v>171</v>
      </c>
      <c r="N650">
        <v>16</v>
      </c>
      <c r="O650">
        <v>0</v>
      </c>
      <c r="P650">
        <v>0</v>
      </c>
      <c r="Q650">
        <v>0</v>
      </c>
      <c r="R650">
        <v>16</v>
      </c>
      <c r="S650">
        <v>0</v>
      </c>
      <c r="T650">
        <v>1.875E-4</v>
      </c>
      <c r="U650">
        <v>3.0000000000000001E-3</v>
      </c>
      <c r="V650" s="1" t="str">
        <f t="shared" si="64"/>
        <v>AFF-HTT-R1-P3-0H_K17_1_2020y08m26d_14h01m.tif</v>
      </c>
      <c r="W650" s="1" t="str">
        <f t="shared" si="65"/>
        <v>AFF-HTT-R2-P3-0H_K17_1_2020y09m07d_11h19m.tif</v>
      </c>
      <c r="X650" t="str">
        <f t="shared" si="60"/>
        <v>C:\Users\arpit.tandon\Desktop\Images AFFFs\RUN1 HTT\Plate 3 - 0hour\AFF-HTT-R1-P3-0H_K17_1_2020y08m26d_14h01m.tif</v>
      </c>
      <c r="Y650" t="str">
        <f t="shared" si="61"/>
        <v>C:\Users\arpit.tandon\Desktop\Images AFFFs\RUN2 HTT\Plate 3 - 0hour\AFF-HTT-R2-P3-0H_K17_1_2020y09m07d_11h19m.tif</v>
      </c>
    </row>
    <row r="651" spans="1:25" x14ac:dyDescent="0.45">
      <c r="A651" t="s">
        <v>952</v>
      </c>
      <c r="B651" s="2" t="str">
        <f t="shared" si="62"/>
        <v>run1</v>
      </c>
      <c r="C651" s="2" t="str">
        <f t="shared" si="63"/>
        <v>run2</v>
      </c>
      <c r="D651" t="s">
        <v>275</v>
      </c>
      <c r="E651" s="10">
        <v>3.0129974145734015E-2</v>
      </c>
      <c r="F651" s="1">
        <v>3.6234306907659724E-6</v>
      </c>
      <c r="G651" s="10">
        <f>VLOOKUP(A651,'[1]NTP Metadata'!$A$2:$U$2501,10,FALSE)</f>
        <v>3.0129974145734015E-2</v>
      </c>
      <c r="H651">
        <v>2</v>
      </c>
      <c r="I651" t="s">
        <v>3</v>
      </c>
      <c r="J651" t="s">
        <v>1553</v>
      </c>
      <c r="K651" t="s">
        <v>1552</v>
      </c>
      <c r="L651" t="s">
        <v>246</v>
      </c>
      <c r="M651" t="s">
        <v>172</v>
      </c>
      <c r="N651">
        <v>16</v>
      </c>
      <c r="O651">
        <v>0</v>
      </c>
      <c r="P651">
        <v>0</v>
      </c>
      <c r="Q651">
        <v>0</v>
      </c>
      <c r="R651">
        <v>16</v>
      </c>
      <c r="S651">
        <v>0</v>
      </c>
      <c r="T651">
        <v>2.5000000000000001E-4</v>
      </c>
      <c r="U651">
        <v>3.0000000000000001E-3</v>
      </c>
      <c r="V651" s="1" t="str">
        <f t="shared" si="64"/>
        <v>AFF-HTT-R1-P3-0H_K18_1_2020y08m26d_14h01m.tif</v>
      </c>
      <c r="W651" s="1" t="str">
        <f t="shared" si="65"/>
        <v>AFF-HTT-R2-P3-0H_K18_1_2020y09m07d_11h19m.tif</v>
      </c>
      <c r="X651" t="str">
        <f t="shared" si="60"/>
        <v>C:\Users\arpit.tandon\Desktop\Images AFFFs\RUN1 HTT\Plate 3 - 0hour\AFF-HTT-R1-P3-0H_K18_1_2020y08m26d_14h01m.tif</v>
      </c>
      <c r="Y651" t="str">
        <f t="shared" si="61"/>
        <v>C:\Users\arpit.tandon\Desktop\Images AFFFs\RUN2 HTT\Plate 3 - 0hour\AFF-HTT-R2-P3-0H_K18_1_2020y09m07d_11h19m.tif</v>
      </c>
    </row>
    <row r="652" spans="1:25" x14ac:dyDescent="0.45">
      <c r="A652" t="s">
        <v>953</v>
      </c>
      <c r="B652" s="2" t="str">
        <f t="shared" si="62"/>
        <v>run1</v>
      </c>
      <c r="C652" s="2" t="str">
        <f t="shared" si="63"/>
        <v>run2</v>
      </c>
      <c r="D652" t="s">
        <v>275</v>
      </c>
      <c r="E652" s="10">
        <v>9.5348019448525355E-3</v>
      </c>
      <c r="F652" s="1">
        <v>1.1466552818879657E-6</v>
      </c>
      <c r="G652" s="10">
        <f>VLOOKUP(A652,'[1]NTP Metadata'!$A$2:$U$2501,10,FALSE)</f>
        <v>9.5348019448525355E-3</v>
      </c>
      <c r="H652">
        <v>1</v>
      </c>
      <c r="I652" t="s">
        <v>3</v>
      </c>
      <c r="J652" t="s">
        <v>1553</v>
      </c>
      <c r="K652" t="s">
        <v>1552</v>
      </c>
      <c r="L652" t="s">
        <v>246</v>
      </c>
      <c r="M652" t="s">
        <v>173</v>
      </c>
      <c r="N652">
        <v>16</v>
      </c>
      <c r="O652">
        <v>0</v>
      </c>
      <c r="P652">
        <v>6.2500000000000001E-5</v>
      </c>
      <c r="Q652">
        <v>1E-3</v>
      </c>
      <c r="R652">
        <v>16</v>
      </c>
      <c r="S652">
        <v>0</v>
      </c>
      <c r="T652">
        <v>3.7500000000000001E-4</v>
      </c>
      <c r="U652">
        <v>3.0000000000000001E-3</v>
      </c>
      <c r="V652" s="1" t="str">
        <f t="shared" si="64"/>
        <v>AFF-HTT-R1-P3-0H_K19_1_2020y08m26d_14h01m.tif</v>
      </c>
      <c r="W652" s="1" t="str">
        <f t="shared" si="65"/>
        <v>AFF-HTT-R2-P3-0H_K19_1_2020y09m07d_11h19m.tif</v>
      </c>
      <c r="X652" t="str">
        <f t="shared" si="60"/>
        <v>C:\Users\arpit.tandon\Desktop\Images AFFFs\RUN1 HTT\Plate 3 - 0hour\AFF-HTT-R1-P3-0H_K19_1_2020y08m26d_14h01m.tif</v>
      </c>
      <c r="Y652" t="str">
        <f t="shared" si="61"/>
        <v>C:\Users\arpit.tandon\Desktop\Images AFFFs\RUN2 HTT\Plate 3 - 0hour\AFF-HTT-R2-P3-0H_K19_1_2020y09m07d_11h19m.tif</v>
      </c>
    </row>
    <row r="653" spans="1:25" x14ac:dyDescent="0.45">
      <c r="A653" t="s">
        <v>954</v>
      </c>
      <c r="B653" s="2" t="str">
        <f t="shared" si="62"/>
        <v>run1</v>
      </c>
      <c r="C653" s="2" t="str">
        <f t="shared" si="63"/>
        <v>run2</v>
      </c>
      <c r="D653" t="s">
        <v>275</v>
      </c>
      <c r="E653" s="10">
        <v>9.5348019448525355E-3</v>
      </c>
      <c r="F653" s="1">
        <v>1.1466552818879657E-6</v>
      </c>
      <c r="G653" s="10">
        <f>VLOOKUP(A653,'[1]NTP Metadata'!$A$2:$U$2501,10,FALSE)</f>
        <v>9.5348019448525355E-3</v>
      </c>
      <c r="H653">
        <v>2</v>
      </c>
      <c r="I653" t="s">
        <v>3</v>
      </c>
      <c r="J653" t="s">
        <v>1553</v>
      </c>
      <c r="K653" t="s">
        <v>1552</v>
      </c>
      <c r="L653" t="s">
        <v>246</v>
      </c>
      <c r="M653" t="s">
        <v>174</v>
      </c>
      <c r="N653">
        <v>16</v>
      </c>
      <c r="O653">
        <v>0</v>
      </c>
      <c r="P653">
        <v>0</v>
      </c>
      <c r="Q653">
        <v>0</v>
      </c>
      <c r="R653">
        <v>16</v>
      </c>
      <c r="S653">
        <v>0</v>
      </c>
      <c r="T653">
        <v>3.1250000000000001E-4</v>
      </c>
      <c r="U653">
        <v>1E-3</v>
      </c>
      <c r="V653" s="1" t="str">
        <f t="shared" si="64"/>
        <v>AFF-HTT-R1-P3-0H_K20_1_2020y08m26d_14h01m.tif</v>
      </c>
      <c r="W653" s="1" t="str">
        <f t="shared" si="65"/>
        <v>AFF-HTT-R2-P3-0H_K20_1_2020y09m07d_11h19m.tif</v>
      </c>
      <c r="X653" t="str">
        <f t="shared" si="60"/>
        <v>C:\Users\arpit.tandon\Desktop\Images AFFFs\RUN1 HTT\Plate 3 - 0hour\AFF-HTT-R1-P3-0H_K20_1_2020y08m26d_14h01m.tif</v>
      </c>
      <c r="Y653" t="str">
        <f t="shared" si="61"/>
        <v>C:\Users\arpit.tandon\Desktop\Images AFFFs\RUN2 HTT\Plate 3 - 0hour\AFF-HTT-R2-P3-0H_K20_1_2020y09m07d_11h19m.tif</v>
      </c>
    </row>
    <row r="654" spans="1:25" x14ac:dyDescent="0.45">
      <c r="A654" t="s">
        <v>955</v>
      </c>
      <c r="B654" s="2" t="str">
        <f t="shared" si="62"/>
        <v>run1</v>
      </c>
      <c r="C654" s="2" t="str">
        <f t="shared" si="63"/>
        <v>run2</v>
      </c>
      <c r="D654" t="s">
        <v>275</v>
      </c>
      <c r="E654" s="10">
        <v>3.0173423876115619E-3</v>
      </c>
      <c r="F654" s="1">
        <v>3.6286559553416643E-7</v>
      </c>
      <c r="G654" s="10">
        <f>VLOOKUP(A654,'[1]NTP Metadata'!$A$2:$U$2501,10,FALSE)</f>
        <v>3.0173423876115619E-3</v>
      </c>
      <c r="H654">
        <v>1</v>
      </c>
      <c r="I654" t="s">
        <v>3</v>
      </c>
      <c r="J654" t="s">
        <v>1553</v>
      </c>
      <c r="K654" t="s">
        <v>1552</v>
      </c>
      <c r="L654" t="s">
        <v>246</v>
      </c>
      <c r="M654" t="s">
        <v>175</v>
      </c>
      <c r="N654">
        <v>16</v>
      </c>
      <c r="O654">
        <v>0</v>
      </c>
      <c r="P654">
        <v>0</v>
      </c>
      <c r="Q654">
        <v>0</v>
      </c>
      <c r="R654">
        <v>16</v>
      </c>
      <c r="S654">
        <v>0</v>
      </c>
      <c r="T654">
        <v>6.2500000000000001E-5</v>
      </c>
      <c r="U654">
        <v>1E-3</v>
      </c>
      <c r="V654" s="1" t="str">
        <f t="shared" si="64"/>
        <v>AFF-HTT-R1-P3-0H_K21_1_2020y08m26d_14h01m.tif</v>
      </c>
      <c r="W654" s="1" t="str">
        <f t="shared" si="65"/>
        <v>AFF-HTT-R2-P3-0H_K21_1_2020y09m07d_11h19m.tif</v>
      </c>
      <c r="X654" t="str">
        <f t="shared" si="60"/>
        <v>C:\Users\arpit.tandon\Desktop\Images AFFFs\RUN1 HTT\Plate 3 - 0hour\AFF-HTT-R1-P3-0H_K21_1_2020y08m26d_14h01m.tif</v>
      </c>
      <c r="Y654" t="str">
        <f t="shared" si="61"/>
        <v>C:\Users\arpit.tandon\Desktop\Images AFFFs\RUN2 HTT\Plate 3 - 0hour\AFF-HTT-R2-P3-0H_K21_1_2020y09m07d_11h19m.tif</v>
      </c>
    </row>
    <row r="655" spans="1:25" x14ac:dyDescent="0.45">
      <c r="A655" t="s">
        <v>956</v>
      </c>
      <c r="B655" s="2" t="str">
        <f t="shared" si="62"/>
        <v>run1</v>
      </c>
      <c r="C655" s="2" t="str">
        <f t="shared" si="63"/>
        <v>run2</v>
      </c>
      <c r="D655" t="s">
        <v>275</v>
      </c>
      <c r="E655" s="10">
        <v>3.0173423876115619E-3</v>
      </c>
      <c r="F655" s="1">
        <v>3.6286559553416643E-7</v>
      </c>
      <c r="G655" s="10">
        <f>VLOOKUP(A655,'[1]NTP Metadata'!$A$2:$U$2501,10,FALSE)</f>
        <v>3.0173423876115619E-3</v>
      </c>
      <c r="H655">
        <v>2</v>
      </c>
      <c r="I655" t="s">
        <v>3</v>
      </c>
      <c r="J655" t="s">
        <v>1553</v>
      </c>
      <c r="K655" t="s">
        <v>1552</v>
      </c>
      <c r="L655" t="s">
        <v>246</v>
      </c>
      <c r="M655" t="s">
        <v>176</v>
      </c>
      <c r="N655">
        <v>16</v>
      </c>
      <c r="O655">
        <v>0</v>
      </c>
      <c r="P655">
        <v>6.2500000000000001E-5</v>
      </c>
      <c r="Q655">
        <v>1E-3</v>
      </c>
      <c r="R655">
        <v>16</v>
      </c>
      <c r="S655">
        <v>0</v>
      </c>
      <c r="T655">
        <v>2.5000000000000001E-4</v>
      </c>
      <c r="U655">
        <v>1E-3</v>
      </c>
      <c r="V655" s="1" t="str">
        <f t="shared" si="64"/>
        <v>AFF-HTT-R1-P3-0H_K22_1_2020y08m26d_14h01m.tif</v>
      </c>
      <c r="W655" s="1" t="str">
        <f t="shared" si="65"/>
        <v>AFF-HTT-R2-P3-0H_K22_1_2020y09m07d_11h19m.tif</v>
      </c>
      <c r="X655" t="str">
        <f t="shared" si="60"/>
        <v>C:\Users\arpit.tandon\Desktop\Images AFFFs\RUN1 HTT\Plate 3 - 0hour\AFF-HTT-R1-P3-0H_K22_1_2020y08m26d_14h01m.tif</v>
      </c>
      <c r="Y655" t="str">
        <f t="shared" si="61"/>
        <v>C:\Users\arpit.tandon\Desktop\Images AFFFs\RUN2 HTT\Plate 3 - 0hour\AFF-HTT-R2-P3-0H_K22_1_2020y09m07d_11h19m.tif</v>
      </c>
    </row>
    <row r="656" spans="1:25" x14ac:dyDescent="0.45">
      <c r="A656" t="s">
        <v>957</v>
      </c>
      <c r="B656" s="2" t="str">
        <f t="shared" si="62"/>
        <v>run1</v>
      </c>
      <c r="C656" s="2" t="str">
        <f t="shared" si="63"/>
        <v>run2</v>
      </c>
      <c r="D656" t="s">
        <v>275</v>
      </c>
      <c r="E656" s="10">
        <v>30</v>
      </c>
      <c r="F656" s="1">
        <v>3.6078000000000004E-3</v>
      </c>
      <c r="G656" s="10">
        <f>VLOOKUP(A656,'[1]NTP Metadata'!$A$2:$U$2501,10,FALSE)</f>
        <v>30</v>
      </c>
      <c r="H656">
        <v>1</v>
      </c>
      <c r="I656" t="s">
        <v>3</v>
      </c>
      <c r="J656" t="s">
        <v>1553</v>
      </c>
      <c r="K656" t="s">
        <v>1552</v>
      </c>
      <c r="L656" t="s">
        <v>246</v>
      </c>
      <c r="M656" t="s">
        <v>177</v>
      </c>
      <c r="N656">
        <v>16</v>
      </c>
      <c r="O656">
        <v>0</v>
      </c>
      <c r="P656">
        <v>2.775E-2</v>
      </c>
      <c r="Q656">
        <v>0.16600000000000001</v>
      </c>
      <c r="R656">
        <v>16</v>
      </c>
      <c r="S656">
        <v>0</v>
      </c>
      <c r="T656">
        <v>0</v>
      </c>
      <c r="U656">
        <v>0</v>
      </c>
      <c r="V656" s="1" t="str">
        <f t="shared" si="64"/>
        <v>AFF-HTT-R1-P3-0H_K3_1_2020y08m26d_14h01m.tif</v>
      </c>
      <c r="W656" s="1" t="str">
        <f t="shared" si="65"/>
        <v>AFF-HTT-R2-P3-0H_K3_1_2020y09m07d_11h19m.tif</v>
      </c>
      <c r="X656" t="str">
        <f t="shared" si="60"/>
        <v>C:\Users\arpit.tandon\Desktop\Images AFFFs\RUN1 HTT\Plate 3 - 0hour\AFF-HTT-R1-P3-0H_K3_1_2020y08m26d_14h01m.tif</v>
      </c>
      <c r="Y656" t="str">
        <f t="shared" si="61"/>
        <v>C:\Users\arpit.tandon\Desktop\Images AFFFs\RUN2 HTT\Plate 3 - 0hour\AFF-HTT-R2-P3-0H_K3_1_2020y09m07d_11h19m.tif</v>
      </c>
    </row>
    <row r="657" spans="1:25" x14ac:dyDescent="0.45">
      <c r="A657" t="s">
        <v>958</v>
      </c>
      <c r="B657" s="2" t="str">
        <f t="shared" si="62"/>
        <v>run1</v>
      </c>
      <c r="C657" s="2" t="str">
        <f t="shared" si="63"/>
        <v>run2</v>
      </c>
      <c r="D657" t="s">
        <v>275</v>
      </c>
      <c r="E657" s="10">
        <v>30</v>
      </c>
      <c r="F657" s="1">
        <v>3.6078000000000004E-3</v>
      </c>
      <c r="G657" s="10">
        <f>VLOOKUP(A657,'[1]NTP Metadata'!$A$2:$U$2501,10,FALSE)</f>
        <v>30</v>
      </c>
      <c r="H657">
        <v>2</v>
      </c>
      <c r="I657" t="s">
        <v>3</v>
      </c>
      <c r="J657" t="s">
        <v>1553</v>
      </c>
      <c r="K657" t="s">
        <v>1552</v>
      </c>
      <c r="L657" t="s">
        <v>246</v>
      </c>
      <c r="M657" t="s">
        <v>178</v>
      </c>
      <c r="N657">
        <v>16</v>
      </c>
      <c r="O657">
        <v>0</v>
      </c>
      <c r="P657">
        <v>3.375E-3</v>
      </c>
      <c r="Q657">
        <v>1.9E-2</v>
      </c>
      <c r="R657">
        <v>16</v>
      </c>
      <c r="S657">
        <v>0</v>
      </c>
      <c r="T657">
        <v>1.875E-4</v>
      </c>
      <c r="U657">
        <v>1E-3</v>
      </c>
      <c r="V657" s="1" t="str">
        <f t="shared" si="64"/>
        <v>AFF-HTT-R1-P3-0H_K4_1_2020y08m26d_14h01m.tif</v>
      </c>
      <c r="W657" s="1" t="str">
        <f t="shared" si="65"/>
        <v>AFF-HTT-R2-P3-0H_K4_1_2020y09m07d_11h19m.tif</v>
      </c>
      <c r="X657" t="str">
        <f t="shared" si="60"/>
        <v>C:\Users\arpit.tandon\Desktop\Images AFFFs\RUN1 HTT\Plate 3 - 0hour\AFF-HTT-R1-P3-0H_K4_1_2020y08m26d_14h01m.tif</v>
      </c>
      <c r="Y657" t="str">
        <f t="shared" si="61"/>
        <v>C:\Users\arpit.tandon\Desktop\Images AFFFs\RUN2 HTT\Plate 3 - 0hour\AFF-HTT-R2-P3-0H_K4_1_2020y09m07d_11h19m.tif</v>
      </c>
    </row>
    <row r="658" spans="1:25" x14ac:dyDescent="0.45">
      <c r="A658" t="s">
        <v>959</v>
      </c>
      <c r="B658" s="2" t="str">
        <f t="shared" si="62"/>
        <v>run1</v>
      </c>
      <c r="C658" s="2" t="str">
        <f t="shared" si="63"/>
        <v>run2</v>
      </c>
      <c r="D658" t="s">
        <v>275</v>
      </c>
      <c r="E658" s="10">
        <v>9.4936708860759484</v>
      </c>
      <c r="F658" s="1">
        <v>1.1417088607594936E-3</v>
      </c>
      <c r="G658" s="10">
        <f>VLOOKUP(A658,'[1]NTP Metadata'!$A$2:$U$2501,10,FALSE)</f>
        <v>9.4936708860759484</v>
      </c>
      <c r="H658">
        <v>1</v>
      </c>
      <c r="I658" t="s">
        <v>3</v>
      </c>
      <c r="J658" t="s">
        <v>1553</v>
      </c>
      <c r="K658" t="s">
        <v>1552</v>
      </c>
      <c r="L658" t="s">
        <v>246</v>
      </c>
      <c r="M658" t="s">
        <v>179</v>
      </c>
      <c r="N658">
        <v>16</v>
      </c>
      <c r="O658">
        <v>0</v>
      </c>
      <c r="P658">
        <v>2.5000000000000001E-4</v>
      </c>
      <c r="Q658">
        <v>2E-3</v>
      </c>
      <c r="R658">
        <v>16</v>
      </c>
      <c r="S658">
        <v>0</v>
      </c>
      <c r="T658">
        <v>1E-3</v>
      </c>
      <c r="U658">
        <v>8.9999999999999993E-3</v>
      </c>
      <c r="V658" s="1" t="str">
        <f t="shared" si="64"/>
        <v>AFF-HTT-R1-P3-0H_K5_1_2020y08m26d_14h01m.tif</v>
      </c>
      <c r="W658" s="1" t="str">
        <f t="shared" si="65"/>
        <v>AFF-HTT-R2-P3-0H_K5_1_2020y09m07d_11h19m.tif</v>
      </c>
      <c r="X658" t="str">
        <f t="shared" si="60"/>
        <v>C:\Users\arpit.tandon\Desktop\Images AFFFs\RUN1 HTT\Plate 3 - 0hour\AFF-HTT-R1-P3-0H_K5_1_2020y08m26d_14h01m.tif</v>
      </c>
      <c r="Y658" t="str">
        <f t="shared" si="61"/>
        <v>C:\Users\arpit.tandon\Desktop\Images AFFFs\RUN2 HTT\Plate 3 - 0hour\AFF-HTT-R2-P3-0H_K5_1_2020y09m07d_11h19m.tif</v>
      </c>
    </row>
    <row r="659" spans="1:25" x14ac:dyDescent="0.45">
      <c r="A659" t="s">
        <v>960</v>
      </c>
      <c r="B659" s="2" t="str">
        <f t="shared" si="62"/>
        <v>run1</v>
      </c>
      <c r="C659" s="2" t="str">
        <f t="shared" si="63"/>
        <v>run2</v>
      </c>
      <c r="D659" t="s">
        <v>275</v>
      </c>
      <c r="E659" s="10">
        <v>9.4936708860759484</v>
      </c>
      <c r="F659" s="1">
        <v>1.1417088607594936E-3</v>
      </c>
      <c r="G659" s="10">
        <f>VLOOKUP(A659,'[1]NTP Metadata'!$A$2:$U$2501,10,FALSE)</f>
        <v>9.4936708860759484</v>
      </c>
      <c r="H659">
        <v>2</v>
      </c>
      <c r="I659" t="s">
        <v>3</v>
      </c>
      <c r="J659" t="s">
        <v>1553</v>
      </c>
      <c r="K659" t="s">
        <v>1552</v>
      </c>
      <c r="L659" t="s">
        <v>246</v>
      </c>
      <c r="M659" t="s">
        <v>180</v>
      </c>
      <c r="N659">
        <v>16</v>
      </c>
      <c r="O659">
        <v>0</v>
      </c>
      <c r="P659">
        <v>5.0000000000000001E-4</v>
      </c>
      <c r="Q659">
        <v>2E-3</v>
      </c>
      <c r="R659">
        <v>16</v>
      </c>
      <c r="S659">
        <v>0</v>
      </c>
      <c r="T659">
        <v>5.0000000000000001E-4</v>
      </c>
      <c r="U659">
        <v>2E-3</v>
      </c>
      <c r="V659" s="1" t="str">
        <f t="shared" si="64"/>
        <v>AFF-HTT-R1-P3-0H_K6_1_2020y08m26d_14h01m.tif</v>
      </c>
      <c r="W659" s="1" t="str">
        <f t="shared" si="65"/>
        <v>AFF-HTT-R2-P3-0H_K6_1_2020y09m07d_11h19m.tif</v>
      </c>
      <c r="X659" t="str">
        <f t="shared" si="60"/>
        <v>C:\Users\arpit.tandon\Desktop\Images AFFFs\RUN1 HTT\Plate 3 - 0hour\AFF-HTT-R1-P3-0H_K6_1_2020y08m26d_14h01m.tif</v>
      </c>
      <c r="Y659" t="str">
        <f t="shared" si="61"/>
        <v>C:\Users\arpit.tandon\Desktop\Images AFFFs\RUN2 HTT\Plate 3 - 0hour\AFF-HTT-R2-P3-0H_K6_1_2020y09m07d_11h19m.tif</v>
      </c>
    </row>
    <row r="660" spans="1:25" x14ac:dyDescent="0.45">
      <c r="A660" t="s">
        <v>961</v>
      </c>
      <c r="B660" s="2" t="str">
        <f t="shared" si="62"/>
        <v>run1</v>
      </c>
      <c r="C660" s="2" t="str">
        <f t="shared" si="63"/>
        <v>run2</v>
      </c>
      <c r="D660" t="s">
        <v>275</v>
      </c>
      <c r="E660" s="10">
        <v>3.0043262297708697</v>
      </c>
      <c r="F660" s="1">
        <v>3.6130027239224477E-4</v>
      </c>
      <c r="G660" s="10">
        <f>VLOOKUP(A660,'[1]NTP Metadata'!$A$2:$U$2501,10,FALSE)</f>
        <v>3.0043262297708697</v>
      </c>
      <c r="H660">
        <v>1</v>
      </c>
      <c r="I660" t="s">
        <v>3</v>
      </c>
      <c r="J660" t="s">
        <v>1553</v>
      </c>
      <c r="K660" t="s">
        <v>1552</v>
      </c>
      <c r="L660" t="s">
        <v>246</v>
      </c>
      <c r="M660" t="s">
        <v>181</v>
      </c>
      <c r="N660">
        <v>16</v>
      </c>
      <c r="O660">
        <v>0</v>
      </c>
      <c r="P660">
        <v>0</v>
      </c>
      <c r="Q660">
        <v>0</v>
      </c>
      <c r="R660">
        <v>16</v>
      </c>
      <c r="S660">
        <v>0</v>
      </c>
      <c r="T660">
        <v>6.2500000000000001E-5</v>
      </c>
      <c r="U660">
        <v>1E-3</v>
      </c>
      <c r="V660" s="1" t="str">
        <f t="shared" si="64"/>
        <v>AFF-HTT-R1-P3-0H_K7_1_2020y08m26d_14h01m.tif</v>
      </c>
      <c r="W660" s="1" t="str">
        <f t="shared" si="65"/>
        <v>AFF-HTT-R2-P3-0H_K7_1_2020y09m07d_11h19m.tif</v>
      </c>
      <c r="X660" t="str">
        <f t="shared" si="60"/>
        <v>C:\Users\arpit.tandon\Desktop\Images AFFFs\RUN1 HTT\Plate 3 - 0hour\AFF-HTT-R1-P3-0H_K7_1_2020y08m26d_14h01m.tif</v>
      </c>
      <c r="Y660" t="str">
        <f t="shared" si="61"/>
        <v>C:\Users\arpit.tandon\Desktop\Images AFFFs\RUN2 HTT\Plate 3 - 0hour\AFF-HTT-R2-P3-0H_K7_1_2020y09m07d_11h19m.tif</v>
      </c>
    </row>
    <row r="661" spans="1:25" x14ac:dyDescent="0.45">
      <c r="A661" t="s">
        <v>962</v>
      </c>
      <c r="B661" s="2" t="str">
        <f t="shared" si="62"/>
        <v>run1</v>
      </c>
      <c r="C661" s="2" t="str">
        <f t="shared" si="63"/>
        <v>run2</v>
      </c>
      <c r="D661" t="s">
        <v>275</v>
      </c>
      <c r="E661" s="10">
        <v>3.0043262297708697</v>
      </c>
      <c r="F661" s="1">
        <v>3.6130027239224477E-4</v>
      </c>
      <c r="G661" s="10">
        <f>VLOOKUP(A661,'[1]NTP Metadata'!$A$2:$U$2501,10,FALSE)</f>
        <v>3.0043262297708697</v>
      </c>
      <c r="H661">
        <v>2</v>
      </c>
      <c r="I661" t="s">
        <v>3</v>
      </c>
      <c r="J661" t="s">
        <v>1553</v>
      </c>
      <c r="K661" t="s">
        <v>1552</v>
      </c>
      <c r="L661" t="s">
        <v>246</v>
      </c>
      <c r="M661" t="s">
        <v>182</v>
      </c>
      <c r="N661">
        <v>16</v>
      </c>
      <c r="O661">
        <v>0</v>
      </c>
      <c r="P661">
        <v>3.1250000000000001E-4</v>
      </c>
      <c r="Q661">
        <v>2E-3</v>
      </c>
      <c r="R661">
        <v>16</v>
      </c>
      <c r="S661">
        <v>0</v>
      </c>
      <c r="T661">
        <v>8.7500000000000002E-4</v>
      </c>
      <c r="U661">
        <v>6.0000000000000001E-3</v>
      </c>
      <c r="V661" s="1" t="str">
        <f t="shared" si="64"/>
        <v>AFF-HTT-R1-P3-0H_K8_1_2020y08m26d_14h01m.tif</v>
      </c>
      <c r="W661" s="1" t="str">
        <f t="shared" si="65"/>
        <v>AFF-HTT-R2-P3-0H_K8_1_2020y09m07d_11h19m.tif</v>
      </c>
      <c r="X661" t="str">
        <f t="shared" si="60"/>
        <v>C:\Users\arpit.tandon\Desktop\Images AFFFs\RUN1 HTT\Plate 3 - 0hour\AFF-HTT-R1-P3-0H_K8_1_2020y08m26d_14h01m.tif</v>
      </c>
      <c r="Y661" t="str">
        <f t="shared" si="61"/>
        <v>C:\Users\arpit.tandon\Desktop\Images AFFFs\RUN2 HTT\Plate 3 - 0hour\AFF-HTT-R2-P3-0H_K8_1_2020y09m07d_11h19m.tif</v>
      </c>
    </row>
    <row r="662" spans="1:25" x14ac:dyDescent="0.45">
      <c r="A662" t="s">
        <v>963</v>
      </c>
      <c r="B662" s="2" t="str">
        <f t="shared" si="62"/>
        <v>run1</v>
      </c>
      <c r="C662" s="2" t="str">
        <f t="shared" si="63"/>
        <v>run2</v>
      </c>
      <c r="D662" t="s">
        <v>275</v>
      </c>
      <c r="E662" s="10">
        <v>0.95073614866166756</v>
      </c>
      <c r="F662" s="1">
        <v>1.1433552923805214E-4</v>
      </c>
      <c r="G662" s="10">
        <f>VLOOKUP(A662,'[1]NTP Metadata'!$A$2:$U$2501,10,FALSE)</f>
        <v>0.95073614866166756</v>
      </c>
      <c r="H662">
        <v>1</v>
      </c>
      <c r="I662" t="s">
        <v>3</v>
      </c>
      <c r="J662" t="s">
        <v>1553</v>
      </c>
      <c r="K662" t="s">
        <v>1552</v>
      </c>
      <c r="L662" t="s">
        <v>246</v>
      </c>
      <c r="M662" t="s">
        <v>183</v>
      </c>
      <c r="N662">
        <v>16</v>
      </c>
      <c r="O662">
        <v>0</v>
      </c>
      <c r="P662">
        <v>0</v>
      </c>
      <c r="Q662">
        <v>0</v>
      </c>
      <c r="R662">
        <v>16</v>
      </c>
      <c r="S662">
        <v>0</v>
      </c>
      <c r="T662">
        <v>2.5000000000000001E-4</v>
      </c>
      <c r="U662">
        <v>1E-3</v>
      </c>
      <c r="V662" s="1" t="str">
        <f t="shared" si="64"/>
        <v>AFF-HTT-R1-P3-0H_K9_1_2020y08m26d_14h01m.tif</v>
      </c>
      <c r="W662" s="1" t="str">
        <f t="shared" si="65"/>
        <v>AFF-HTT-R2-P3-0H_K9_1_2020y09m07d_11h19m.tif</v>
      </c>
      <c r="X662" t="str">
        <f t="shared" si="60"/>
        <v>C:\Users\arpit.tandon\Desktop\Images AFFFs\RUN1 HTT\Plate 3 - 0hour\AFF-HTT-R1-P3-0H_K9_1_2020y08m26d_14h01m.tif</v>
      </c>
      <c r="Y662" t="str">
        <f t="shared" si="61"/>
        <v>C:\Users\arpit.tandon\Desktop\Images AFFFs\RUN2 HTT\Plate 3 - 0hour\AFF-HTT-R2-P3-0H_K9_1_2020y09m07d_11h19m.tif</v>
      </c>
    </row>
    <row r="663" spans="1:25" x14ac:dyDescent="0.45">
      <c r="A663" t="s">
        <v>964</v>
      </c>
      <c r="B663" s="2" t="str">
        <f t="shared" si="62"/>
        <v>run1</v>
      </c>
      <c r="C663" s="2" t="str">
        <f t="shared" si="63"/>
        <v>run2</v>
      </c>
      <c r="D663" t="s">
        <v>275</v>
      </c>
      <c r="E663" s="10">
        <v>0.95073614866166756</v>
      </c>
      <c r="F663" s="1">
        <v>1.1433552923805214E-4</v>
      </c>
      <c r="G663" s="10">
        <f>VLOOKUP(A663,'[1]NTP Metadata'!$A$2:$U$2501,10,FALSE)</f>
        <v>0.95073614866166756</v>
      </c>
      <c r="H663">
        <v>4</v>
      </c>
      <c r="I663" t="s">
        <v>3</v>
      </c>
      <c r="J663" t="s">
        <v>1553</v>
      </c>
      <c r="K663" t="s">
        <v>1552</v>
      </c>
      <c r="L663" t="s">
        <v>246</v>
      </c>
      <c r="M663" t="s">
        <v>184</v>
      </c>
      <c r="N663">
        <v>16</v>
      </c>
      <c r="O663">
        <v>0</v>
      </c>
      <c r="P663">
        <v>0</v>
      </c>
      <c r="Q663">
        <v>0</v>
      </c>
      <c r="R663">
        <v>16</v>
      </c>
      <c r="S663">
        <v>0</v>
      </c>
      <c r="T663">
        <v>1.875E-4</v>
      </c>
      <c r="U663">
        <v>1E-3</v>
      </c>
      <c r="V663" s="1" t="str">
        <f t="shared" si="64"/>
        <v>AFF-HTT-R1-P3-0H_L10_1_2020y08m26d_14h01m.tif</v>
      </c>
      <c r="W663" s="1" t="str">
        <f t="shared" si="65"/>
        <v>AFF-HTT-R2-P3-0H_L10_1_2020y09m07d_11h19m.tif</v>
      </c>
      <c r="X663" t="str">
        <f t="shared" si="60"/>
        <v>C:\Users\arpit.tandon\Desktop\Images AFFFs\RUN1 HTT\Plate 3 - 0hour\AFF-HTT-R1-P3-0H_L10_1_2020y08m26d_14h01m.tif</v>
      </c>
      <c r="Y663" t="str">
        <f t="shared" si="61"/>
        <v>C:\Users\arpit.tandon\Desktop\Images AFFFs\RUN2 HTT\Plate 3 - 0hour\AFF-HTT-R2-P3-0H_L10_1_2020y09m07d_11h19m.tif</v>
      </c>
    </row>
    <row r="664" spans="1:25" x14ac:dyDescent="0.45">
      <c r="A664" t="s">
        <v>965</v>
      </c>
      <c r="B664" s="2" t="str">
        <f t="shared" si="62"/>
        <v>run1</v>
      </c>
      <c r="C664" s="2" t="str">
        <f t="shared" si="63"/>
        <v>run2</v>
      </c>
      <c r="D664" t="s">
        <v>275</v>
      </c>
      <c r="E664" s="10">
        <v>0.30086586982964164</v>
      </c>
      <c r="F664" s="1">
        <v>3.6182129505712706E-5</v>
      </c>
      <c r="G664" s="10">
        <f>VLOOKUP(A664,'[1]NTP Metadata'!$A$2:$U$2501,10,FALSE)</f>
        <v>0.30086586982964164</v>
      </c>
      <c r="H664">
        <v>3</v>
      </c>
      <c r="I664" t="s">
        <v>3</v>
      </c>
      <c r="J664" t="s">
        <v>1553</v>
      </c>
      <c r="K664" t="s">
        <v>1552</v>
      </c>
      <c r="L664" t="s">
        <v>246</v>
      </c>
      <c r="M664" t="s">
        <v>185</v>
      </c>
      <c r="N664">
        <v>16</v>
      </c>
      <c r="O664">
        <v>0</v>
      </c>
      <c r="P664">
        <v>1.25E-4</v>
      </c>
      <c r="Q664">
        <v>1E-3</v>
      </c>
      <c r="R664">
        <v>16</v>
      </c>
      <c r="S664">
        <v>0</v>
      </c>
      <c r="T664">
        <v>7.5000000000000002E-4</v>
      </c>
      <c r="U664">
        <v>0.01</v>
      </c>
      <c r="V664" s="1" t="str">
        <f t="shared" si="64"/>
        <v>AFF-HTT-R1-P3-0H_L11_1_2020y08m26d_14h01m.tif</v>
      </c>
      <c r="W664" s="1" t="str">
        <f t="shared" si="65"/>
        <v>AFF-HTT-R2-P3-0H_L11_1_2020y09m07d_11h19m.tif</v>
      </c>
      <c r="X664" t="str">
        <f t="shared" si="60"/>
        <v>C:\Users\arpit.tandon\Desktop\Images AFFFs\RUN1 HTT\Plate 3 - 0hour\AFF-HTT-R1-P3-0H_L11_1_2020y08m26d_14h01m.tif</v>
      </c>
      <c r="Y664" t="str">
        <f t="shared" si="61"/>
        <v>C:\Users\arpit.tandon\Desktop\Images AFFFs\RUN2 HTT\Plate 3 - 0hour\AFF-HTT-R2-P3-0H_L11_1_2020y09m07d_11h19m.tif</v>
      </c>
    </row>
    <row r="665" spans="1:25" x14ac:dyDescent="0.45">
      <c r="A665" t="s">
        <v>966</v>
      </c>
      <c r="B665" s="2" t="str">
        <f t="shared" si="62"/>
        <v>run1</v>
      </c>
      <c r="C665" s="2" t="str">
        <f t="shared" si="63"/>
        <v>run2</v>
      </c>
      <c r="D665" t="s">
        <v>275</v>
      </c>
      <c r="E665" s="10">
        <v>0.30086586982964164</v>
      </c>
      <c r="F665" s="1">
        <v>3.6182129505712706E-5</v>
      </c>
      <c r="G665" s="10">
        <f>VLOOKUP(A665,'[1]NTP Metadata'!$A$2:$U$2501,10,FALSE)</f>
        <v>0.30086586982964164</v>
      </c>
      <c r="H665">
        <v>4</v>
      </c>
      <c r="I665" t="s">
        <v>3</v>
      </c>
      <c r="J665" t="s">
        <v>1553</v>
      </c>
      <c r="K665" t="s">
        <v>1552</v>
      </c>
      <c r="L665" t="s">
        <v>246</v>
      </c>
      <c r="M665" t="s">
        <v>186</v>
      </c>
      <c r="N665">
        <v>16</v>
      </c>
      <c r="O665">
        <v>0</v>
      </c>
      <c r="P665">
        <v>0</v>
      </c>
      <c r="Q665">
        <v>0</v>
      </c>
      <c r="R665">
        <v>16</v>
      </c>
      <c r="S665">
        <v>0</v>
      </c>
      <c r="T665">
        <v>1.25E-4</v>
      </c>
      <c r="U665">
        <v>1E-3</v>
      </c>
      <c r="V665" s="1" t="str">
        <f t="shared" si="64"/>
        <v>AFF-HTT-R1-P3-0H_L12_1_2020y08m26d_14h01m.tif</v>
      </c>
      <c r="W665" s="1" t="str">
        <f t="shared" si="65"/>
        <v>AFF-HTT-R2-P3-0H_L12_1_2020y09m07d_11h19m.tif</v>
      </c>
      <c r="X665" t="str">
        <f t="shared" si="60"/>
        <v>C:\Users\arpit.tandon\Desktop\Images AFFFs\RUN1 HTT\Plate 3 - 0hour\AFF-HTT-R1-P3-0H_L12_1_2020y08m26d_14h01m.tif</v>
      </c>
      <c r="Y665" t="str">
        <f t="shared" si="61"/>
        <v>C:\Users\arpit.tandon\Desktop\Images AFFFs\RUN2 HTT\Plate 3 - 0hour\AFF-HTT-R2-P3-0H_L12_1_2020y09m07d_11h19m.tif</v>
      </c>
    </row>
    <row r="666" spans="1:25" x14ac:dyDescent="0.45">
      <c r="A666" t="s">
        <v>967</v>
      </c>
      <c r="B666" s="2" t="str">
        <f t="shared" si="62"/>
        <v>run1</v>
      </c>
      <c r="C666" s="2" t="str">
        <f t="shared" si="63"/>
        <v>run2</v>
      </c>
      <c r="D666" t="s">
        <v>272</v>
      </c>
      <c r="E666" s="10">
        <v>0</v>
      </c>
      <c r="F666" s="10">
        <v>0</v>
      </c>
      <c r="G666" s="10">
        <f>VLOOKUP(A666,'[1]NTP Metadata'!$A$2:$U$2501,10,FALSE)</f>
        <v>0</v>
      </c>
      <c r="H666">
        <v>3</v>
      </c>
      <c r="I666" t="s">
        <v>3</v>
      </c>
      <c r="J666" t="s">
        <v>1553</v>
      </c>
      <c r="K666" t="s">
        <v>1552</v>
      </c>
      <c r="L666" t="s">
        <v>246</v>
      </c>
      <c r="M666" t="s">
        <v>187</v>
      </c>
      <c r="N666">
        <v>16</v>
      </c>
      <c r="O666">
        <v>0</v>
      </c>
      <c r="P666">
        <v>0</v>
      </c>
      <c r="Q666">
        <v>0</v>
      </c>
      <c r="R666">
        <v>16</v>
      </c>
      <c r="S666">
        <v>0</v>
      </c>
      <c r="T666">
        <v>2.5000000000000001E-4</v>
      </c>
      <c r="U666">
        <v>2E-3</v>
      </c>
      <c r="V666" s="1" t="str">
        <f t="shared" si="64"/>
        <v>AFF-HTT-R1-P3-0H_L13_1_2020y08m26d_14h01m.tif</v>
      </c>
      <c r="W666" s="1" t="str">
        <f t="shared" si="65"/>
        <v>AFF-HTT-R2-P3-0H_L13_1_2020y09m07d_11h19m.tif</v>
      </c>
      <c r="X666" t="str">
        <f t="shared" si="60"/>
        <v>C:\Users\arpit.tandon\Desktop\Images AFFFs\RUN1 HTT\Plate 3 - 0hour\AFF-HTT-R1-P3-0H_L13_1_2020y08m26d_14h01m.tif</v>
      </c>
      <c r="Y666" t="str">
        <f t="shared" si="61"/>
        <v>C:\Users\arpit.tandon\Desktop\Images AFFFs\RUN2 HTT\Plate 3 - 0hour\AFF-HTT-R2-P3-0H_L13_1_2020y09m07d_11h19m.tif</v>
      </c>
    </row>
    <row r="667" spans="1:25" x14ac:dyDescent="0.45">
      <c r="A667" t="s">
        <v>968</v>
      </c>
      <c r="B667" s="2" t="str">
        <f t="shared" si="62"/>
        <v>run1</v>
      </c>
      <c r="C667" s="2" t="str">
        <f t="shared" si="63"/>
        <v>run2</v>
      </c>
      <c r="D667" t="s">
        <v>272</v>
      </c>
      <c r="E667" s="10">
        <v>0</v>
      </c>
      <c r="F667" s="10">
        <v>0</v>
      </c>
      <c r="G667" s="10">
        <f>VLOOKUP(A667,'[1]NTP Metadata'!$A$2:$U$2501,10,FALSE)</f>
        <v>0</v>
      </c>
      <c r="H667">
        <v>4</v>
      </c>
      <c r="I667" t="s">
        <v>3</v>
      </c>
      <c r="J667" t="s">
        <v>1553</v>
      </c>
      <c r="K667" t="s">
        <v>1552</v>
      </c>
      <c r="L667" t="s">
        <v>246</v>
      </c>
      <c r="M667" t="s">
        <v>188</v>
      </c>
      <c r="N667">
        <v>16</v>
      </c>
      <c r="O667">
        <v>0</v>
      </c>
      <c r="P667">
        <v>6.2500000000000001E-5</v>
      </c>
      <c r="Q667">
        <v>1E-3</v>
      </c>
      <c r="R667">
        <v>16</v>
      </c>
      <c r="S667">
        <v>0</v>
      </c>
      <c r="T667">
        <v>1.875E-4</v>
      </c>
      <c r="U667">
        <v>1E-3</v>
      </c>
      <c r="V667" s="1" t="str">
        <f t="shared" si="64"/>
        <v>AFF-HTT-R1-P3-0H_L14_1_2020y08m26d_14h01m.tif</v>
      </c>
      <c r="W667" s="1" t="str">
        <f t="shared" si="65"/>
        <v>AFF-HTT-R2-P3-0H_L14_1_2020y09m07d_11h19m.tif</v>
      </c>
      <c r="X667" t="str">
        <f t="shared" si="60"/>
        <v>C:\Users\arpit.tandon\Desktop\Images AFFFs\RUN1 HTT\Plate 3 - 0hour\AFF-HTT-R1-P3-0H_L14_1_2020y08m26d_14h01m.tif</v>
      </c>
      <c r="Y667" t="str">
        <f t="shared" si="61"/>
        <v>C:\Users\arpit.tandon\Desktop\Images AFFFs\RUN2 HTT\Plate 3 - 0hour\AFF-HTT-R2-P3-0H_L14_1_2020y09m07d_11h19m.tif</v>
      </c>
    </row>
    <row r="668" spans="1:25" x14ac:dyDescent="0.45">
      <c r="A668" t="s">
        <v>969</v>
      </c>
      <c r="B668" s="2" t="str">
        <f t="shared" si="62"/>
        <v>run1</v>
      </c>
      <c r="C668" s="2" t="str">
        <f t="shared" si="63"/>
        <v>run2</v>
      </c>
      <c r="D668" t="s">
        <v>275</v>
      </c>
      <c r="E668" s="10">
        <v>9.5210718300519498E-2</v>
      </c>
      <c r="F668" s="1">
        <v>1.1450040982820474E-5</v>
      </c>
      <c r="G668" s="10">
        <f>VLOOKUP(A668,'[1]NTP Metadata'!$A$2:$U$2501,10,FALSE)</f>
        <v>9.5210718300519498E-2</v>
      </c>
      <c r="H668">
        <v>3</v>
      </c>
      <c r="I668" t="s">
        <v>3</v>
      </c>
      <c r="J668" t="s">
        <v>1553</v>
      </c>
      <c r="K668" t="s">
        <v>1552</v>
      </c>
      <c r="L668" t="s">
        <v>246</v>
      </c>
      <c r="M668" t="s">
        <v>189</v>
      </c>
      <c r="N668">
        <v>16</v>
      </c>
      <c r="O668">
        <v>0</v>
      </c>
      <c r="P668">
        <v>1.25E-4</v>
      </c>
      <c r="Q668">
        <v>1E-3</v>
      </c>
      <c r="R668">
        <v>16</v>
      </c>
      <c r="S668">
        <v>0</v>
      </c>
      <c r="T668">
        <v>4.3750000000000001E-4</v>
      </c>
      <c r="U668">
        <v>5.0000000000000001E-3</v>
      </c>
      <c r="V668" s="1" t="str">
        <f t="shared" si="64"/>
        <v>AFF-HTT-R1-P3-0H_L15_1_2020y08m26d_14h01m.tif</v>
      </c>
      <c r="W668" s="1" t="str">
        <f t="shared" si="65"/>
        <v>AFF-HTT-R2-P3-0H_L15_1_2020y09m07d_11h19m.tif</v>
      </c>
      <c r="X668" t="str">
        <f t="shared" si="60"/>
        <v>C:\Users\arpit.tandon\Desktop\Images AFFFs\RUN1 HTT\Plate 3 - 0hour\AFF-HTT-R1-P3-0H_L15_1_2020y08m26d_14h01m.tif</v>
      </c>
      <c r="Y668" t="str">
        <f t="shared" si="61"/>
        <v>C:\Users\arpit.tandon\Desktop\Images AFFFs\RUN2 HTT\Plate 3 - 0hour\AFF-HTT-R2-P3-0H_L15_1_2020y09m07d_11h19m.tif</v>
      </c>
    </row>
    <row r="669" spans="1:25" x14ac:dyDescent="0.45">
      <c r="A669" t="s">
        <v>970</v>
      </c>
      <c r="B669" s="2" t="str">
        <f t="shared" si="62"/>
        <v>run1</v>
      </c>
      <c r="C669" s="2" t="str">
        <f t="shared" si="63"/>
        <v>run2</v>
      </c>
      <c r="D669" t="s">
        <v>275</v>
      </c>
      <c r="E669" s="10">
        <v>9.5210718300519498E-2</v>
      </c>
      <c r="F669" s="1">
        <v>1.1450040982820474E-5</v>
      </c>
      <c r="G669" s="10">
        <f>VLOOKUP(A669,'[1]NTP Metadata'!$A$2:$U$2501,10,FALSE)</f>
        <v>9.5210718300519498E-2</v>
      </c>
      <c r="H669">
        <v>4</v>
      </c>
      <c r="I669" t="s">
        <v>3</v>
      </c>
      <c r="J669" t="s">
        <v>1553</v>
      </c>
      <c r="K669" t="s">
        <v>1552</v>
      </c>
      <c r="L669" t="s">
        <v>246</v>
      </c>
      <c r="M669" t="s">
        <v>190</v>
      </c>
      <c r="N669">
        <v>16</v>
      </c>
      <c r="O669">
        <v>0</v>
      </c>
      <c r="P669">
        <v>6.2500000000000001E-5</v>
      </c>
      <c r="Q669">
        <v>1E-3</v>
      </c>
      <c r="R669">
        <v>16</v>
      </c>
      <c r="S669">
        <v>0</v>
      </c>
      <c r="T669">
        <v>1.25E-4</v>
      </c>
      <c r="U669">
        <v>1E-3</v>
      </c>
      <c r="V669" s="1" t="str">
        <f t="shared" si="64"/>
        <v>AFF-HTT-R1-P3-0H_L16_1_2020y08m26d_14h01m.tif</v>
      </c>
      <c r="W669" s="1" t="str">
        <f t="shared" si="65"/>
        <v>AFF-HTT-R2-P3-0H_L16_1_2020y09m07d_11h19m.tif</v>
      </c>
      <c r="X669" t="str">
        <f t="shared" si="60"/>
        <v>C:\Users\arpit.tandon\Desktop\Images AFFFs\RUN1 HTT\Plate 3 - 0hour\AFF-HTT-R1-P3-0H_L16_1_2020y08m26d_14h01m.tif</v>
      </c>
      <c r="Y669" t="str">
        <f t="shared" si="61"/>
        <v>C:\Users\arpit.tandon\Desktop\Images AFFFs\RUN2 HTT\Plate 3 - 0hour\AFF-HTT-R2-P3-0H_L16_1_2020y09m07d_11h19m.tif</v>
      </c>
    </row>
    <row r="670" spans="1:25" x14ac:dyDescent="0.45">
      <c r="A670" t="s">
        <v>971</v>
      </c>
      <c r="B670" s="2" t="str">
        <f t="shared" si="62"/>
        <v>run1</v>
      </c>
      <c r="C670" s="2" t="str">
        <f t="shared" si="63"/>
        <v>run2</v>
      </c>
      <c r="D670" t="s">
        <v>275</v>
      </c>
      <c r="E670" s="10">
        <v>3.0129974145734015E-2</v>
      </c>
      <c r="F670" s="1">
        <v>3.6234306907659724E-6</v>
      </c>
      <c r="G670" s="10">
        <f>VLOOKUP(A670,'[1]NTP Metadata'!$A$2:$U$2501,10,FALSE)</f>
        <v>3.0129974145734015E-2</v>
      </c>
      <c r="H670">
        <v>3</v>
      </c>
      <c r="I670" t="s">
        <v>3</v>
      </c>
      <c r="J670" t="s">
        <v>1553</v>
      </c>
      <c r="K670" t="s">
        <v>1552</v>
      </c>
      <c r="L670" t="s">
        <v>246</v>
      </c>
      <c r="M670" t="s">
        <v>191</v>
      </c>
      <c r="N670">
        <v>16</v>
      </c>
      <c r="O670">
        <v>0</v>
      </c>
      <c r="P670">
        <v>0</v>
      </c>
      <c r="Q670">
        <v>0</v>
      </c>
      <c r="R670">
        <v>16</v>
      </c>
      <c r="S670">
        <v>0</v>
      </c>
      <c r="T670">
        <v>6.2500000000000001E-5</v>
      </c>
      <c r="U670">
        <v>1E-3</v>
      </c>
      <c r="V670" s="1" t="str">
        <f t="shared" si="64"/>
        <v>AFF-HTT-R1-P3-0H_L17_1_2020y08m26d_14h01m.tif</v>
      </c>
      <c r="W670" s="1" t="str">
        <f t="shared" si="65"/>
        <v>AFF-HTT-R2-P3-0H_L17_1_2020y09m07d_11h19m.tif</v>
      </c>
      <c r="X670" t="str">
        <f t="shared" si="60"/>
        <v>C:\Users\arpit.tandon\Desktop\Images AFFFs\RUN1 HTT\Plate 3 - 0hour\AFF-HTT-R1-P3-0H_L17_1_2020y08m26d_14h01m.tif</v>
      </c>
      <c r="Y670" t="str">
        <f t="shared" si="61"/>
        <v>C:\Users\arpit.tandon\Desktop\Images AFFFs\RUN2 HTT\Plate 3 - 0hour\AFF-HTT-R2-P3-0H_L17_1_2020y09m07d_11h19m.tif</v>
      </c>
    </row>
    <row r="671" spans="1:25" x14ac:dyDescent="0.45">
      <c r="A671" t="s">
        <v>972</v>
      </c>
      <c r="B671" s="2" t="str">
        <f t="shared" si="62"/>
        <v>run1</v>
      </c>
      <c r="C671" s="2" t="str">
        <f t="shared" si="63"/>
        <v>run2</v>
      </c>
      <c r="D671" t="s">
        <v>275</v>
      </c>
      <c r="E671" s="10">
        <v>3.0129974145734015E-2</v>
      </c>
      <c r="F671" s="1">
        <v>3.6234306907659724E-6</v>
      </c>
      <c r="G671" s="10">
        <f>VLOOKUP(A671,'[1]NTP Metadata'!$A$2:$U$2501,10,FALSE)</f>
        <v>3.0129974145734015E-2</v>
      </c>
      <c r="H671">
        <v>4</v>
      </c>
      <c r="I671" t="s">
        <v>3</v>
      </c>
      <c r="J671" t="s">
        <v>1553</v>
      </c>
      <c r="K671" t="s">
        <v>1552</v>
      </c>
      <c r="L671" t="s">
        <v>246</v>
      </c>
      <c r="M671" t="s">
        <v>192</v>
      </c>
      <c r="N671">
        <v>16</v>
      </c>
      <c r="O671">
        <v>0</v>
      </c>
      <c r="P671">
        <v>6.2500000000000001E-5</v>
      </c>
      <c r="Q671">
        <v>1E-3</v>
      </c>
      <c r="R671">
        <v>16</v>
      </c>
      <c r="S671">
        <v>0</v>
      </c>
      <c r="T671">
        <v>6.2500000000000001E-5</v>
      </c>
      <c r="U671">
        <v>1E-3</v>
      </c>
      <c r="V671" s="1" t="str">
        <f t="shared" si="64"/>
        <v>AFF-HTT-R1-P3-0H_L18_1_2020y08m26d_14h01m.tif</v>
      </c>
      <c r="W671" s="1" t="str">
        <f t="shared" si="65"/>
        <v>AFF-HTT-R2-P3-0H_L18_1_2020y09m07d_11h19m.tif</v>
      </c>
      <c r="X671" t="str">
        <f t="shared" si="60"/>
        <v>C:\Users\arpit.tandon\Desktop\Images AFFFs\RUN1 HTT\Plate 3 - 0hour\AFF-HTT-R1-P3-0H_L18_1_2020y08m26d_14h01m.tif</v>
      </c>
      <c r="Y671" t="str">
        <f t="shared" si="61"/>
        <v>C:\Users\arpit.tandon\Desktop\Images AFFFs\RUN2 HTT\Plate 3 - 0hour\AFF-HTT-R2-P3-0H_L18_1_2020y09m07d_11h19m.tif</v>
      </c>
    </row>
    <row r="672" spans="1:25" x14ac:dyDescent="0.45">
      <c r="A672" t="s">
        <v>973</v>
      </c>
      <c r="B672" s="2" t="str">
        <f t="shared" si="62"/>
        <v>run1</v>
      </c>
      <c r="C672" s="2" t="str">
        <f t="shared" si="63"/>
        <v>run2</v>
      </c>
      <c r="D672" t="s">
        <v>275</v>
      </c>
      <c r="E672" s="10">
        <v>9.5348019448525355E-3</v>
      </c>
      <c r="F672" s="1">
        <v>1.1466552818879657E-6</v>
      </c>
      <c r="G672" s="10">
        <f>VLOOKUP(A672,'[1]NTP Metadata'!$A$2:$U$2501,10,FALSE)</f>
        <v>9.5348019448525355E-3</v>
      </c>
      <c r="H672">
        <v>3</v>
      </c>
      <c r="I672" t="s">
        <v>3</v>
      </c>
      <c r="J672" t="s">
        <v>1553</v>
      </c>
      <c r="K672" t="s">
        <v>1552</v>
      </c>
      <c r="L672" t="s">
        <v>246</v>
      </c>
      <c r="M672" t="s">
        <v>193</v>
      </c>
      <c r="N672">
        <v>16</v>
      </c>
      <c r="O672">
        <v>0</v>
      </c>
      <c r="P672">
        <v>1.25E-4</v>
      </c>
      <c r="Q672">
        <v>2E-3</v>
      </c>
      <c r="R672">
        <v>16</v>
      </c>
      <c r="S672">
        <v>0</v>
      </c>
      <c r="T672">
        <v>4.3750000000000001E-4</v>
      </c>
      <c r="U672">
        <v>4.0000000000000001E-3</v>
      </c>
      <c r="V672" s="1" t="str">
        <f t="shared" si="64"/>
        <v>AFF-HTT-R1-P3-0H_L19_1_2020y08m26d_14h01m.tif</v>
      </c>
      <c r="W672" s="1" t="str">
        <f t="shared" si="65"/>
        <v>AFF-HTT-R2-P3-0H_L19_1_2020y09m07d_11h19m.tif</v>
      </c>
      <c r="X672" t="str">
        <f t="shared" si="60"/>
        <v>C:\Users\arpit.tandon\Desktop\Images AFFFs\RUN1 HTT\Plate 3 - 0hour\AFF-HTT-R1-P3-0H_L19_1_2020y08m26d_14h01m.tif</v>
      </c>
      <c r="Y672" t="str">
        <f t="shared" si="61"/>
        <v>C:\Users\arpit.tandon\Desktop\Images AFFFs\RUN2 HTT\Plate 3 - 0hour\AFF-HTT-R2-P3-0H_L19_1_2020y09m07d_11h19m.tif</v>
      </c>
    </row>
    <row r="673" spans="1:25" x14ac:dyDescent="0.45">
      <c r="A673" t="s">
        <v>974</v>
      </c>
      <c r="B673" s="2" t="str">
        <f t="shared" si="62"/>
        <v>run1</v>
      </c>
      <c r="C673" s="2" t="str">
        <f t="shared" si="63"/>
        <v>run2</v>
      </c>
      <c r="D673" t="s">
        <v>275</v>
      </c>
      <c r="E673" s="10">
        <v>9.5348019448525355E-3</v>
      </c>
      <c r="F673" s="1">
        <v>1.1466552818879657E-6</v>
      </c>
      <c r="G673" s="10">
        <f>VLOOKUP(A673,'[1]NTP Metadata'!$A$2:$U$2501,10,FALSE)</f>
        <v>9.5348019448525355E-3</v>
      </c>
      <c r="H673">
        <v>4</v>
      </c>
      <c r="I673" t="s">
        <v>3</v>
      </c>
      <c r="J673" t="s">
        <v>1553</v>
      </c>
      <c r="K673" t="s">
        <v>1552</v>
      </c>
      <c r="L673" t="s">
        <v>246</v>
      </c>
      <c r="M673" t="s">
        <v>194</v>
      </c>
      <c r="N673">
        <v>16</v>
      </c>
      <c r="O673">
        <v>0</v>
      </c>
      <c r="P673">
        <v>0</v>
      </c>
      <c r="Q673">
        <v>0</v>
      </c>
      <c r="R673">
        <v>16</v>
      </c>
      <c r="S673">
        <v>0</v>
      </c>
      <c r="T673">
        <v>2.5000000000000001E-4</v>
      </c>
      <c r="U673">
        <v>1E-3</v>
      </c>
      <c r="V673" s="1" t="str">
        <f t="shared" si="64"/>
        <v>AFF-HTT-R1-P3-0H_L20_1_2020y08m26d_14h01m.tif</v>
      </c>
      <c r="W673" s="1" t="str">
        <f t="shared" si="65"/>
        <v>AFF-HTT-R2-P3-0H_L20_1_2020y09m07d_11h19m.tif</v>
      </c>
      <c r="X673" t="str">
        <f t="shared" si="60"/>
        <v>C:\Users\arpit.tandon\Desktop\Images AFFFs\RUN1 HTT\Plate 3 - 0hour\AFF-HTT-R1-P3-0H_L20_1_2020y08m26d_14h01m.tif</v>
      </c>
      <c r="Y673" t="str">
        <f t="shared" si="61"/>
        <v>C:\Users\arpit.tandon\Desktop\Images AFFFs\RUN2 HTT\Plate 3 - 0hour\AFF-HTT-R2-P3-0H_L20_1_2020y09m07d_11h19m.tif</v>
      </c>
    </row>
    <row r="674" spans="1:25" x14ac:dyDescent="0.45">
      <c r="A674" t="s">
        <v>975</v>
      </c>
      <c r="B674" s="2" t="str">
        <f t="shared" si="62"/>
        <v>run1</v>
      </c>
      <c r="C674" s="2" t="str">
        <f t="shared" si="63"/>
        <v>run2</v>
      </c>
      <c r="D674" t="s">
        <v>275</v>
      </c>
      <c r="E674" s="10">
        <v>3.0173423876115619E-3</v>
      </c>
      <c r="F674" s="1">
        <v>3.6286559553416643E-7</v>
      </c>
      <c r="G674" s="10">
        <f>VLOOKUP(A674,'[1]NTP Metadata'!$A$2:$U$2501,10,FALSE)</f>
        <v>3.0173423876115619E-3</v>
      </c>
      <c r="H674">
        <v>3</v>
      </c>
      <c r="I674" t="s">
        <v>3</v>
      </c>
      <c r="J674" t="s">
        <v>1553</v>
      </c>
      <c r="K674" t="s">
        <v>1552</v>
      </c>
      <c r="L674" t="s">
        <v>246</v>
      </c>
      <c r="M674" t="s">
        <v>195</v>
      </c>
      <c r="N674">
        <v>16</v>
      </c>
      <c r="O674">
        <v>0</v>
      </c>
      <c r="P674">
        <v>1.875E-4</v>
      </c>
      <c r="Q674">
        <v>1E-3</v>
      </c>
      <c r="R674">
        <v>16</v>
      </c>
      <c r="S674">
        <v>0</v>
      </c>
      <c r="T674">
        <v>2.5000000000000001E-4</v>
      </c>
      <c r="U674">
        <v>2E-3</v>
      </c>
      <c r="V674" s="1" t="str">
        <f t="shared" si="64"/>
        <v>AFF-HTT-R1-P3-0H_L21_1_2020y08m26d_14h01m.tif</v>
      </c>
      <c r="W674" s="1" t="str">
        <f t="shared" si="65"/>
        <v>AFF-HTT-R2-P3-0H_L21_1_2020y09m07d_11h19m.tif</v>
      </c>
      <c r="X674" t="str">
        <f t="shared" si="60"/>
        <v>C:\Users\arpit.tandon\Desktop\Images AFFFs\RUN1 HTT\Plate 3 - 0hour\AFF-HTT-R1-P3-0H_L21_1_2020y08m26d_14h01m.tif</v>
      </c>
      <c r="Y674" t="str">
        <f t="shared" si="61"/>
        <v>C:\Users\arpit.tandon\Desktop\Images AFFFs\RUN2 HTT\Plate 3 - 0hour\AFF-HTT-R2-P3-0H_L21_1_2020y09m07d_11h19m.tif</v>
      </c>
    </row>
    <row r="675" spans="1:25" x14ac:dyDescent="0.45">
      <c r="A675" t="s">
        <v>976</v>
      </c>
      <c r="B675" s="2" t="str">
        <f t="shared" si="62"/>
        <v>run1</v>
      </c>
      <c r="C675" s="2" t="str">
        <f t="shared" si="63"/>
        <v>run2</v>
      </c>
      <c r="D675" t="s">
        <v>275</v>
      </c>
      <c r="E675" s="10">
        <v>3.0173423876115619E-3</v>
      </c>
      <c r="F675" s="1">
        <v>3.6286559553416643E-7</v>
      </c>
      <c r="G675" s="10">
        <f>VLOOKUP(A675,'[1]NTP Metadata'!$A$2:$U$2501,10,FALSE)</f>
        <v>3.0173423876115619E-3</v>
      </c>
      <c r="H675">
        <v>4</v>
      </c>
      <c r="I675" t="s">
        <v>3</v>
      </c>
      <c r="J675" t="s">
        <v>1553</v>
      </c>
      <c r="K675" t="s">
        <v>1552</v>
      </c>
      <c r="L675" t="s">
        <v>246</v>
      </c>
      <c r="M675" t="s">
        <v>196</v>
      </c>
      <c r="N675">
        <v>16</v>
      </c>
      <c r="O675">
        <v>0</v>
      </c>
      <c r="P675">
        <v>0</v>
      </c>
      <c r="Q675">
        <v>0</v>
      </c>
      <c r="R675">
        <v>16</v>
      </c>
      <c r="S675">
        <v>0</v>
      </c>
      <c r="T675">
        <v>0</v>
      </c>
      <c r="U675">
        <v>0</v>
      </c>
      <c r="V675" s="1" t="str">
        <f t="shared" si="64"/>
        <v>AFF-HTT-R1-P3-0H_L22_1_2020y08m26d_14h01m.tif</v>
      </c>
      <c r="W675" s="1" t="str">
        <f t="shared" si="65"/>
        <v>AFF-HTT-R2-P3-0H_L22_1_2020y09m07d_11h19m.tif</v>
      </c>
      <c r="X675" t="str">
        <f t="shared" si="60"/>
        <v>C:\Users\arpit.tandon\Desktop\Images AFFFs\RUN1 HTT\Plate 3 - 0hour\AFF-HTT-R1-P3-0H_L22_1_2020y08m26d_14h01m.tif</v>
      </c>
      <c r="Y675" t="str">
        <f t="shared" si="61"/>
        <v>C:\Users\arpit.tandon\Desktop\Images AFFFs\RUN2 HTT\Plate 3 - 0hour\AFF-HTT-R2-P3-0H_L22_1_2020y09m07d_11h19m.tif</v>
      </c>
    </row>
    <row r="676" spans="1:25" x14ac:dyDescent="0.45">
      <c r="A676" t="s">
        <v>977</v>
      </c>
      <c r="B676" s="2" t="str">
        <f t="shared" si="62"/>
        <v>run1</v>
      </c>
      <c r="C676" s="2" t="str">
        <f t="shared" si="63"/>
        <v>run2</v>
      </c>
      <c r="D676" t="s">
        <v>275</v>
      </c>
      <c r="E676" s="10">
        <v>30</v>
      </c>
      <c r="F676" s="1">
        <v>3.6078000000000004E-3</v>
      </c>
      <c r="G676" s="10">
        <f>VLOOKUP(A676,'[1]NTP Metadata'!$A$2:$U$2501,10,FALSE)</f>
        <v>30</v>
      </c>
      <c r="H676">
        <v>3</v>
      </c>
      <c r="I676" t="s">
        <v>3</v>
      </c>
      <c r="J676" t="s">
        <v>1553</v>
      </c>
      <c r="K676" t="s">
        <v>1552</v>
      </c>
      <c r="L676" t="s">
        <v>246</v>
      </c>
      <c r="M676" t="s">
        <v>197</v>
      </c>
      <c r="N676">
        <v>16</v>
      </c>
      <c r="O676">
        <v>0</v>
      </c>
      <c r="P676">
        <v>3.8624999999999902E-2</v>
      </c>
      <c r="Q676">
        <v>0.29099999999999998</v>
      </c>
      <c r="R676">
        <v>16</v>
      </c>
      <c r="S676">
        <v>0</v>
      </c>
      <c r="T676">
        <v>7.5000000000000002E-4</v>
      </c>
      <c r="U676">
        <v>8.9999999999999993E-3</v>
      </c>
      <c r="V676" s="1" t="str">
        <f t="shared" si="64"/>
        <v>AFF-HTT-R1-P3-0H_L3_1_2020y08m26d_14h01m.tif</v>
      </c>
      <c r="W676" s="1" t="str">
        <f t="shared" si="65"/>
        <v>AFF-HTT-R2-P3-0H_L3_1_2020y09m07d_11h19m.tif</v>
      </c>
      <c r="X676" t="str">
        <f t="shared" ref="X676:X722" si="66">_xlfn.CONCAT("C:\Users\arpit.tandon\Desktop\Images AFFFs\","RUN1 HTT\Plate 3 - 0hour\",V676)</f>
        <v>C:\Users\arpit.tandon\Desktop\Images AFFFs\RUN1 HTT\Plate 3 - 0hour\AFF-HTT-R1-P3-0H_L3_1_2020y08m26d_14h01m.tif</v>
      </c>
      <c r="Y676" t="str">
        <f t="shared" ref="Y676:Y722" si="67">_xlfn.CONCAT("C:\Users\arpit.tandon\Desktop\Images AFFFs\","RUN2 HTT\Plate 3 - 0hour\",W676)</f>
        <v>C:\Users\arpit.tandon\Desktop\Images AFFFs\RUN2 HTT\Plate 3 - 0hour\AFF-HTT-R2-P3-0H_L3_1_2020y09m07d_11h19m.tif</v>
      </c>
    </row>
    <row r="677" spans="1:25" x14ac:dyDescent="0.45">
      <c r="A677" t="s">
        <v>978</v>
      </c>
      <c r="B677" s="2" t="str">
        <f t="shared" si="62"/>
        <v>run1</v>
      </c>
      <c r="C677" s="2" t="str">
        <f t="shared" si="63"/>
        <v>run2</v>
      </c>
      <c r="D677" t="s">
        <v>275</v>
      </c>
      <c r="E677" s="10">
        <v>30</v>
      </c>
      <c r="F677" s="1">
        <v>3.6078000000000004E-3</v>
      </c>
      <c r="G677" s="10">
        <f>VLOOKUP(A677,'[1]NTP Metadata'!$A$2:$U$2501,10,FALSE)</f>
        <v>30</v>
      </c>
      <c r="H677">
        <v>4</v>
      </c>
      <c r="I677" t="s">
        <v>3</v>
      </c>
      <c r="J677" t="s">
        <v>1553</v>
      </c>
      <c r="K677" t="s">
        <v>1552</v>
      </c>
      <c r="L677" t="s">
        <v>246</v>
      </c>
      <c r="M677" t="s">
        <v>198</v>
      </c>
      <c r="N677">
        <v>16</v>
      </c>
      <c r="O677">
        <v>0</v>
      </c>
      <c r="P677">
        <v>4.6874999999999998E-3</v>
      </c>
      <c r="Q677">
        <v>0.02</v>
      </c>
      <c r="R677">
        <v>16</v>
      </c>
      <c r="S677">
        <v>0</v>
      </c>
      <c r="T677">
        <v>1.25E-4</v>
      </c>
      <c r="U677">
        <v>1E-3</v>
      </c>
      <c r="V677" s="1" t="str">
        <f t="shared" si="64"/>
        <v>AFF-HTT-R1-P3-0H_L4_1_2020y08m26d_14h01m.tif</v>
      </c>
      <c r="W677" s="1" t="str">
        <f t="shared" si="65"/>
        <v>AFF-HTT-R2-P3-0H_L4_1_2020y09m07d_11h19m.tif</v>
      </c>
      <c r="X677" t="str">
        <f t="shared" si="66"/>
        <v>C:\Users\arpit.tandon\Desktop\Images AFFFs\RUN1 HTT\Plate 3 - 0hour\AFF-HTT-R1-P3-0H_L4_1_2020y08m26d_14h01m.tif</v>
      </c>
      <c r="Y677" t="str">
        <f t="shared" si="67"/>
        <v>C:\Users\arpit.tandon\Desktop\Images AFFFs\RUN2 HTT\Plate 3 - 0hour\AFF-HTT-R2-P3-0H_L4_1_2020y09m07d_11h19m.tif</v>
      </c>
    </row>
    <row r="678" spans="1:25" x14ac:dyDescent="0.45">
      <c r="A678" t="s">
        <v>979</v>
      </c>
      <c r="B678" s="2" t="str">
        <f t="shared" si="62"/>
        <v>run1</v>
      </c>
      <c r="C678" s="2" t="str">
        <f t="shared" si="63"/>
        <v>run2</v>
      </c>
      <c r="D678" t="s">
        <v>275</v>
      </c>
      <c r="E678" s="10">
        <v>9.4936708860759484</v>
      </c>
      <c r="F678" s="1">
        <v>1.1417088607594936E-3</v>
      </c>
      <c r="G678" s="10">
        <f>VLOOKUP(A678,'[1]NTP Metadata'!$A$2:$U$2501,10,FALSE)</f>
        <v>9.4936708860759484</v>
      </c>
      <c r="H678">
        <v>3</v>
      </c>
      <c r="I678" t="s">
        <v>3</v>
      </c>
      <c r="J678" t="s">
        <v>1553</v>
      </c>
      <c r="K678" t="s">
        <v>1552</v>
      </c>
      <c r="L678" t="s">
        <v>246</v>
      </c>
      <c r="M678" t="s">
        <v>199</v>
      </c>
      <c r="N678">
        <v>16</v>
      </c>
      <c r="O678">
        <v>0</v>
      </c>
      <c r="P678">
        <v>1.875E-4</v>
      </c>
      <c r="Q678">
        <v>2E-3</v>
      </c>
      <c r="R678">
        <v>16</v>
      </c>
      <c r="S678">
        <v>0</v>
      </c>
      <c r="T678">
        <v>2.5000000000000001E-4</v>
      </c>
      <c r="U678">
        <v>2E-3</v>
      </c>
      <c r="V678" s="1" t="str">
        <f t="shared" si="64"/>
        <v>AFF-HTT-R1-P3-0H_L5_1_2020y08m26d_14h01m.tif</v>
      </c>
      <c r="W678" s="1" t="str">
        <f t="shared" si="65"/>
        <v>AFF-HTT-R2-P3-0H_L5_1_2020y09m07d_11h19m.tif</v>
      </c>
      <c r="X678" t="str">
        <f t="shared" si="66"/>
        <v>C:\Users\arpit.tandon\Desktop\Images AFFFs\RUN1 HTT\Plate 3 - 0hour\AFF-HTT-R1-P3-0H_L5_1_2020y08m26d_14h01m.tif</v>
      </c>
      <c r="Y678" t="str">
        <f t="shared" si="67"/>
        <v>C:\Users\arpit.tandon\Desktop\Images AFFFs\RUN2 HTT\Plate 3 - 0hour\AFF-HTT-R2-P3-0H_L5_1_2020y09m07d_11h19m.tif</v>
      </c>
    </row>
    <row r="679" spans="1:25" x14ac:dyDescent="0.45">
      <c r="A679" t="s">
        <v>980</v>
      </c>
      <c r="B679" s="2" t="str">
        <f t="shared" si="62"/>
        <v>run1</v>
      </c>
      <c r="C679" s="2" t="str">
        <f t="shared" si="63"/>
        <v>run2</v>
      </c>
      <c r="D679" t="s">
        <v>275</v>
      </c>
      <c r="E679" s="10">
        <v>9.4936708860759484</v>
      </c>
      <c r="F679" s="1">
        <v>1.1417088607594936E-3</v>
      </c>
      <c r="G679" s="10">
        <f>VLOOKUP(A679,'[1]NTP Metadata'!$A$2:$U$2501,10,FALSE)</f>
        <v>9.4936708860759484</v>
      </c>
      <c r="H679">
        <v>4</v>
      </c>
      <c r="I679" t="s">
        <v>3</v>
      </c>
      <c r="J679" t="s">
        <v>1553</v>
      </c>
      <c r="K679" t="s">
        <v>1552</v>
      </c>
      <c r="L679" t="s">
        <v>246</v>
      </c>
      <c r="M679" t="s">
        <v>200</v>
      </c>
      <c r="N679">
        <v>16</v>
      </c>
      <c r="O679">
        <v>0</v>
      </c>
      <c r="P679">
        <v>3.1250000000000001E-4</v>
      </c>
      <c r="Q679">
        <v>1E-3</v>
      </c>
      <c r="R679">
        <v>16</v>
      </c>
      <c r="S679">
        <v>0</v>
      </c>
      <c r="T679">
        <v>0</v>
      </c>
      <c r="U679">
        <v>0</v>
      </c>
      <c r="V679" s="1" t="str">
        <f t="shared" si="64"/>
        <v>AFF-HTT-R1-P3-0H_L6_1_2020y08m26d_14h01m.tif</v>
      </c>
      <c r="W679" s="1" t="str">
        <f t="shared" si="65"/>
        <v>AFF-HTT-R2-P3-0H_L6_1_2020y09m07d_11h19m.tif</v>
      </c>
      <c r="X679" t="str">
        <f t="shared" si="66"/>
        <v>C:\Users\arpit.tandon\Desktop\Images AFFFs\RUN1 HTT\Plate 3 - 0hour\AFF-HTT-R1-P3-0H_L6_1_2020y08m26d_14h01m.tif</v>
      </c>
      <c r="Y679" t="str">
        <f t="shared" si="67"/>
        <v>C:\Users\arpit.tandon\Desktop\Images AFFFs\RUN2 HTT\Plate 3 - 0hour\AFF-HTT-R2-P3-0H_L6_1_2020y09m07d_11h19m.tif</v>
      </c>
    </row>
    <row r="680" spans="1:25" x14ac:dyDescent="0.45">
      <c r="A680" t="s">
        <v>981</v>
      </c>
      <c r="B680" s="2" t="str">
        <f t="shared" si="62"/>
        <v>run1</v>
      </c>
      <c r="C680" s="2" t="str">
        <f t="shared" si="63"/>
        <v>run2</v>
      </c>
      <c r="D680" t="s">
        <v>275</v>
      </c>
      <c r="E680" s="10">
        <v>3.0043262297708697</v>
      </c>
      <c r="F680" s="1">
        <v>3.6130027239224477E-4</v>
      </c>
      <c r="G680" s="10">
        <f>VLOOKUP(A680,'[1]NTP Metadata'!$A$2:$U$2501,10,FALSE)</f>
        <v>3.0043262297708697</v>
      </c>
      <c r="H680">
        <v>3</v>
      </c>
      <c r="I680" t="s">
        <v>3</v>
      </c>
      <c r="J680" t="s">
        <v>1553</v>
      </c>
      <c r="K680" t="s">
        <v>1552</v>
      </c>
      <c r="L680" t="s">
        <v>246</v>
      </c>
      <c r="M680" t="s">
        <v>201</v>
      </c>
      <c r="N680">
        <v>16</v>
      </c>
      <c r="O680">
        <v>0</v>
      </c>
      <c r="P680">
        <v>0</v>
      </c>
      <c r="Q680">
        <v>0</v>
      </c>
      <c r="R680">
        <v>16</v>
      </c>
      <c r="S680">
        <v>0</v>
      </c>
      <c r="T680">
        <v>4.3750000000000001E-4</v>
      </c>
      <c r="U680">
        <v>5.0000000000000001E-3</v>
      </c>
      <c r="V680" s="1" t="str">
        <f t="shared" si="64"/>
        <v>AFF-HTT-R1-P3-0H_L7_1_2020y08m26d_14h01m.tif</v>
      </c>
      <c r="W680" s="1" t="str">
        <f t="shared" si="65"/>
        <v>AFF-HTT-R2-P3-0H_L7_1_2020y09m07d_11h19m.tif</v>
      </c>
      <c r="X680" t="str">
        <f t="shared" si="66"/>
        <v>C:\Users\arpit.tandon\Desktop\Images AFFFs\RUN1 HTT\Plate 3 - 0hour\AFF-HTT-R1-P3-0H_L7_1_2020y08m26d_14h01m.tif</v>
      </c>
      <c r="Y680" t="str">
        <f t="shared" si="67"/>
        <v>C:\Users\arpit.tandon\Desktop\Images AFFFs\RUN2 HTT\Plate 3 - 0hour\AFF-HTT-R2-P3-0H_L7_1_2020y09m07d_11h19m.tif</v>
      </c>
    </row>
    <row r="681" spans="1:25" x14ac:dyDescent="0.45">
      <c r="A681" t="s">
        <v>982</v>
      </c>
      <c r="B681" s="2" t="str">
        <f t="shared" si="62"/>
        <v>run1</v>
      </c>
      <c r="C681" s="2" t="str">
        <f t="shared" si="63"/>
        <v>run2</v>
      </c>
      <c r="D681" t="s">
        <v>275</v>
      </c>
      <c r="E681" s="10">
        <v>3.0043262297708697</v>
      </c>
      <c r="F681" s="1">
        <v>3.6130027239224477E-4</v>
      </c>
      <c r="G681" s="10">
        <f>VLOOKUP(A681,'[1]NTP Metadata'!$A$2:$U$2501,10,FALSE)</f>
        <v>3.0043262297708697</v>
      </c>
      <c r="H681">
        <v>4</v>
      </c>
      <c r="I681" t="s">
        <v>3</v>
      </c>
      <c r="J681" t="s">
        <v>1553</v>
      </c>
      <c r="K681" t="s">
        <v>1552</v>
      </c>
      <c r="L681" t="s">
        <v>246</v>
      </c>
      <c r="M681" t="s">
        <v>202</v>
      </c>
      <c r="N681">
        <v>16</v>
      </c>
      <c r="O681">
        <v>0</v>
      </c>
      <c r="P681">
        <v>3.1250000000000001E-4</v>
      </c>
      <c r="Q681">
        <v>2E-3</v>
      </c>
      <c r="R681">
        <v>16</v>
      </c>
      <c r="S681">
        <v>0</v>
      </c>
      <c r="T681">
        <v>6.2500000000000001E-5</v>
      </c>
      <c r="U681">
        <v>1E-3</v>
      </c>
      <c r="V681" s="1" t="str">
        <f t="shared" si="64"/>
        <v>AFF-HTT-R1-P3-0H_L8_1_2020y08m26d_14h01m.tif</v>
      </c>
      <c r="W681" s="1" t="str">
        <f t="shared" si="65"/>
        <v>AFF-HTT-R2-P3-0H_L8_1_2020y09m07d_11h19m.tif</v>
      </c>
      <c r="X681" t="str">
        <f t="shared" si="66"/>
        <v>C:\Users\arpit.tandon\Desktop\Images AFFFs\RUN1 HTT\Plate 3 - 0hour\AFF-HTT-R1-P3-0H_L8_1_2020y08m26d_14h01m.tif</v>
      </c>
      <c r="Y681" t="str">
        <f t="shared" si="67"/>
        <v>C:\Users\arpit.tandon\Desktop\Images AFFFs\RUN2 HTT\Plate 3 - 0hour\AFF-HTT-R2-P3-0H_L8_1_2020y09m07d_11h19m.tif</v>
      </c>
    </row>
    <row r="682" spans="1:25" x14ac:dyDescent="0.45">
      <c r="A682" t="s">
        <v>983</v>
      </c>
      <c r="B682" s="2" t="str">
        <f t="shared" si="62"/>
        <v>run1</v>
      </c>
      <c r="C682" s="2" t="str">
        <f t="shared" si="63"/>
        <v>run2</v>
      </c>
      <c r="D682" t="s">
        <v>275</v>
      </c>
      <c r="E682" s="10">
        <v>0.95073614866166756</v>
      </c>
      <c r="F682" s="1">
        <v>1.1433552923805214E-4</v>
      </c>
      <c r="G682" s="10">
        <f>VLOOKUP(A682,'[1]NTP Metadata'!$A$2:$U$2501,10,FALSE)</f>
        <v>0.95073614866166756</v>
      </c>
      <c r="H682">
        <v>3</v>
      </c>
      <c r="I682" t="s">
        <v>3</v>
      </c>
      <c r="J682" t="s">
        <v>1553</v>
      </c>
      <c r="K682" t="s">
        <v>1552</v>
      </c>
      <c r="L682" t="s">
        <v>246</v>
      </c>
      <c r="M682" t="s">
        <v>203</v>
      </c>
      <c r="N682">
        <v>16</v>
      </c>
      <c r="O682">
        <v>0</v>
      </c>
      <c r="P682">
        <v>6.2500000000000001E-5</v>
      </c>
      <c r="Q682">
        <v>1E-3</v>
      </c>
      <c r="R682">
        <v>16</v>
      </c>
      <c r="S682">
        <v>0</v>
      </c>
      <c r="T682">
        <v>2.5000000000000001E-4</v>
      </c>
      <c r="U682">
        <v>1E-3</v>
      </c>
      <c r="V682" s="1" t="str">
        <f t="shared" si="64"/>
        <v>AFF-HTT-R1-P3-0H_L9_1_2020y08m26d_14h01m.tif</v>
      </c>
      <c r="W682" s="1" t="str">
        <f t="shared" si="65"/>
        <v>AFF-HTT-R2-P3-0H_L9_1_2020y09m07d_11h19m.tif</v>
      </c>
      <c r="X682" t="str">
        <f t="shared" si="66"/>
        <v>C:\Users\arpit.tandon\Desktop\Images AFFFs\RUN1 HTT\Plate 3 - 0hour\AFF-HTT-R1-P3-0H_L9_1_2020y08m26d_14h01m.tif</v>
      </c>
      <c r="Y682" t="str">
        <f t="shared" si="67"/>
        <v>C:\Users\arpit.tandon\Desktop\Images AFFFs\RUN2 HTT\Plate 3 - 0hour\AFF-HTT-R2-P3-0H_L9_1_2020y09m07d_11h19m.tif</v>
      </c>
    </row>
    <row r="683" spans="1:25" x14ac:dyDescent="0.45">
      <c r="A683" t="s">
        <v>984</v>
      </c>
      <c r="B683" s="2" t="str">
        <f t="shared" si="62"/>
        <v>run1</v>
      </c>
      <c r="C683" s="2" t="str">
        <f t="shared" si="63"/>
        <v>run2</v>
      </c>
      <c r="D683" t="s">
        <v>276</v>
      </c>
      <c r="E683" s="1">
        <v>81.858382399769567</v>
      </c>
      <c r="F683" s="1">
        <v>1.901472297323335E-3</v>
      </c>
      <c r="G683" s="10">
        <f>VLOOKUP(A683,'[1]NTP Metadata'!$A$2:$U$2501,10,FALSE)</f>
        <v>1.901472297323335E-3</v>
      </c>
      <c r="H683">
        <v>2</v>
      </c>
      <c r="I683" t="s">
        <v>3</v>
      </c>
      <c r="J683" t="s">
        <v>1553</v>
      </c>
      <c r="K683" t="s">
        <v>1552</v>
      </c>
      <c r="L683" t="s">
        <v>246</v>
      </c>
      <c r="M683" t="s">
        <v>204</v>
      </c>
      <c r="N683">
        <v>16</v>
      </c>
      <c r="O683">
        <v>0</v>
      </c>
      <c r="P683">
        <v>0</v>
      </c>
      <c r="Q683">
        <v>0</v>
      </c>
      <c r="R683">
        <v>16</v>
      </c>
      <c r="S683">
        <v>0</v>
      </c>
      <c r="T683">
        <v>5.0000000000000001E-4</v>
      </c>
      <c r="U683">
        <v>7.0000000000000001E-3</v>
      </c>
      <c r="V683" s="1" t="str">
        <f t="shared" si="64"/>
        <v>AFF-HTT-R1-P3-0H_M10_1_2020y08m26d_14h01m.tif</v>
      </c>
      <c r="W683" s="1" t="str">
        <f t="shared" si="65"/>
        <v>AFF-HTT-R2-P3-0H_M10_1_2020y09m07d_11h19m.tif</v>
      </c>
      <c r="X683" t="str">
        <f t="shared" si="66"/>
        <v>C:\Users\arpit.tandon\Desktop\Images AFFFs\RUN1 HTT\Plate 3 - 0hour\AFF-HTT-R1-P3-0H_M10_1_2020y08m26d_14h01m.tif</v>
      </c>
      <c r="Y683" t="str">
        <f t="shared" si="67"/>
        <v>C:\Users\arpit.tandon\Desktop\Images AFFFs\RUN2 HTT\Plate 3 - 0hour\AFF-HTT-R2-P3-0H_M10_1_2020y09m07d_11h19m.tif</v>
      </c>
    </row>
    <row r="684" spans="1:25" x14ac:dyDescent="0.45">
      <c r="A684" t="s">
        <v>985</v>
      </c>
      <c r="B684" s="2" t="str">
        <f t="shared" si="62"/>
        <v>run1</v>
      </c>
      <c r="C684" s="2" t="str">
        <f t="shared" si="63"/>
        <v>run2</v>
      </c>
      <c r="D684" t="s">
        <v>276</v>
      </c>
      <c r="E684" s="1">
        <v>25.904551392332142</v>
      </c>
      <c r="F684" s="1">
        <v>6.0173173965928325E-4</v>
      </c>
      <c r="G684" s="10">
        <f>VLOOKUP(A684,'[1]NTP Metadata'!$A$2:$U$2501,10,FALSE)</f>
        <v>6.0173173965928325E-4</v>
      </c>
      <c r="H684">
        <v>1</v>
      </c>
      <c r="I684" t="s">
        <v>3</v>
      </c>
      <c r="J684" t="s">
        <v>1553</v>
      </c>
      <c r="K684" t="s">
        <v>1552</v>
      </c>
      <c r="L684" t="s">
        <v>246</v>
      </c>
      <c r="M684" t="s">
        <v>205</v>
      </c>
      <c r="N684">
        <v>16</v>
      </c>
      <c r="O684">
        <v>0</v>
      </c>
      <c r="P684">
        <v>6.2500000000000001E-5</v>
      </c>
      <c r="Q684">
        <v>1E-3</v>
      </c>
      <c r="R684">
        <v>16</v>
      </c>
      <c r="S684">
        <v>0</v>
      </c>
      <c r="T684">
        <v>1.875E-4</v>
      </c>
      <c r="U684">
        <v>2E-3</v>
      </c>
      <c r="V684" s="1" t="str">
        <f t="shared" si="64"/>
        <v>AFF-HTT-R1-P3-0H_M11_1_2020y08m26d_14h01m.tif</v>
      </c>
      <c r="W684" s="1" t="str">
        <f t="shared" si="65"/>
        <v>AFF-HTT-R2-P3-0H_M11_1_2020y09m07d_11h19m.tif</v>
      </c>
      <c r="X684" t="str">
        <f t="shared" si="66"/>
        <v>C:\Users\arpit.tandon\Desktop\Images AFFFs\RUN1 HTT\Plate 3 - 0hour\AFF-HTT-R1-P3-0H_M11_1_2020y08m26d_14h01m.tif</v>
      </c>
      <c r="Y684" t="str">
        <f t="shared" si="67"/>
        <v>C:\Users\arpit.tandon\Desktop\Images AFFFs\RUN2 HTT\Plate 3 - 0hour\AFF-HTT-R2-P3-0H_M11_1_2020y09m07d_11h19m.tif</v>
      </c>
    </row>
    <row r="685" spans="1:25" x14ac:dyDescent="0.45">
      <c r="A685" t="s">
        <v>986</v>
      </c>
      <c r="B685" s="2" t="str">
        <f t="shared" si="62"/>
        <v>run1</v>
      </c>
      <c r="C685" s="2" t="str">
        <f t="shared" si="63"/>
        <v>run2</v>
      </c>
      <c r="D685" t="s">
        <v>276</v>
      </c>
      <c r="E685" s="1">
        <v>25.904551392332142</v>
      </c>
      <c r="F685" s="1">
        <v>6.0173173965928325E-4</v>
      </c>
      <c r="G685" s="10">
        <f>VLOOKUP(A685,'[1]NTP Metadata'!$A$2:$U$2501,10,FALSE)</f>
        <v>6.0173173965928325E-4</v>
      </c>
      <c r="H685">
        <v>2</v>
      </c>
      <c r="I685" t="s">
        <v>3</v>
      </c>
      <c r="J685" t="s">
        <v>1553</v>
      </c>
      <c r="K685" t="s">
        <v>1552</v>
      </c>
      <c r="L685" t="s">
        <v>246</v>
      </c>
      <c r="M685" t="s">
        <v>206</v>
      </c>
      <c r="N685">
        <v>16</v>
      </c>
      <c r="O685">
        <v>0</v>
      </c>
      <c r="P685">
        <v>0</v>
      </c>
      <c r="Q685">
        <v>0</v>
      </c>
      <c r="R685">
        <v>16</v>
      </c>
      <c r="S685">
        <v>0</v>
      </c>
      <c r="T685">
        <v>1.25E-4</v>
      </c>
      <c r="U685">
        <v>1E-3</v>
      </c>
      <c r="V685" s="1" t="str">
        <f t="shared" si="64"/>
        <v>AFF-HTT-R1-P3-0H_M12_1_2020y08m26d_14h01m.tif</v>
      </c>
      <c r="W685" s="1" t="str">
        <f t="shared" si="65"/>
        <v>AFF-HTT-R2-P3-0H_M12_1_2020y09m07d_11h19m.tif</v>
      </c>
      <c r="X685" t="str">
        <f t="shared" si="66"/>
        <v>C:\Users\arpit.tandon\Desktop\Images AFFFs\RUN1 HTT\Plate 3 - 0hour\AFF-HTT-R1-P3-0H_M12_1_2020y08m26d_14h01m.tif</v>
      </c>
      <c r="Y685" t="str">
        <f t="shared" si="67"/>
        <v>C:\Users\arpit.tandon\Desktop\Images AFFFs\RUN2 HTT\Plate 3 - 0hour\AFF-HTT-R2-P3-0H_M12_1_2020y09m07d_11h19m.tif</v>
      </c>
    </row>
    <row r="686" spans="1:25" x14ac:dyDescent="0.45">
      <c r="A686" t="s">
        <v>987</v>
      </c>
      <c r="B686" s="2" t="str">
        <f t="shared" si="62"/>
        <v>run1</v>
      </c>
      <c r="C686" s="2" t="str">
        <f t="shared" si="63"/>
        <v>run2</v>
      </c>
      <c r="D686" t="s">
        <v>257</v>
      </c>
      <c r="E686" s="10">
        <v>0</v>
      </c>
      <c r="F686" s="10">
        <v>0</v>
      </c>
      <c r="G686" s="10">
        <f>VLOOKUP(A686,'[1]NTP Metadata'!$A$2:$U$2501,10,FALSE)</f>
        <v>0</v>
      </c>
      <c r="H686">
        <v>1</v>
      </c>
      <c r="I686" t="s">
        <v>3</v>
      </c>
      <c r="J686" t="s">
        <v>1553</v>
      </c>
      <c r="K686" t="s">
        <v>1552</v>
      </c>
      <c r="L686" t="s">
        <v>246</v>
      </c>
      <c r="M686" t="s">
        <v>207</v>
      </c>
      <c r="N686">
        <v>16</v>
      </c>
      <c r="O686">
        <v>0</v>
      </c>
      <c r="P686">
        <v>2.5000000000000001E-4</v>
      </c>
      <c r="Q686">
        <v>3.0000000000000001E-3</v>
      </c>
      <c r="R686">
        <v>16</v>
      </c>
      <c r="S686">
        <v>0</v>
      </c>
      <c r="T686">
        <v>5.0000000000000001E-4</v>
      </c>
      <c r="U686">
        <v>2E-3</v>
      </c>
      <c r="V686" s="1" t="str">
        <f t="shared" si="64"/>
        <v>AFF-HTT-R1-P3-0H_M13_1_2020y08m26d_14h01m.tif</v>
      </c>
      <c r="W686" s="1" t="str">
        <f t="shared" si="65"/>
        <v>AFF-HTT-R2-P3-0H_M13_1_2020y09m07d_11h19m.tif</v>
      </c>
      <c r="X686" t="str">
        <f t="shared" si="66"/>
        <v>C:\Users\arpit.tandon\Desktop\Images AFFFs\RUN1 HTT\Plate 3 - 0hour\AFF-HTT-R1-P3-0H_M13_1_2020y08m26d_14h01m.tif</v>
      </c>
      <c r="Y686" t="str">
        <f t="shared" si="67"/>
        <v>C:\Users\arpit.tandon\Desktop\Images AFFFs\RUN2 HTT\Plate 3 - 0hour\AFF-HTT-R2-P3-0H_M13_1_2020y09m07d_11h19m.tif</v>
      </c>
    </row>
    <row r="687" spans="1:25" x14ac:dyDescent="0.45">
      <c r="A687" t="s">
        <v>988</v>
      </c>
      <c r="B687" s="2" t="str">
        <f t="shared" si="62"/>
        <v>run1</v>
      </c>
      <c r="C687" s="2" t="str">
        <f t="shared" si="63"/>
        <v>run2</v>
      </c>
      <c r="D687" t="s">
        <v>257</v>
      </c>
      <c r="E687" s="10">
        <v>0</v>
      </c>
      <c r="F687" s="10">
        <v>0</v>
      </c>
      <c r="G687" s="10">
        <f>VLOOKUP(A687,'[1]NTP Metadata'!$A$2:$U$2501,10,FALSE)</f>
        <v>0</v>
      </c>
      <c r="H687">
        <v>2</v>
      </c>
      <c r="I687" t="s">
        <v>3</v>
      </c>
      <c r="J687" t="s">
        <v>1553</v>
      </c>
      <c r="K687" t="s">
        <v>1552</v>
      </c>
      <c r="L687" t="s">
        <v>246</v>
      </c>
      <c r="M687" t="s">
        <v>208</v>
      </c>
      <c r="N687">
        <v>16</v>
      </c>
      <c r="O687">
        <v>0</v>
      </c>
      <c r="P687">
        <v>0</v>
      </c>
      <c r="Q687">
        <v>0</v>
      </c>
      <c r="R687">
        <v>16</v>
      </c>
      <c r="S687">
        <v>0</v>
      </c>
      <c r="T687">
        <v>6.2500000000000001E-4</v>
      </c>
      <c r="U687">
        <v>4.0000000000000001E-3</v>
      </c>
      <c r="V687" s="1" t="str">
        <f t="shared" si="64"/>
        <v>AFF-HTT-R1-P3-0H_M14_1_2020y08m26d_14h01m.tif</v>
      </c>
      <c r="W687" s="1" t="str">
        <f t="shared" si="65"/>
        <v>AFF-HTT-R2-P3-0H_M14_1_2020y09m07d_11h19m.tif</v>
      </c>
      <c r="X687" t="str">
        <f t="shared" si="66"/>
        <v>C:\Users\arpit.tandon\Desktop\Images AFFFs\RUN1 HTT\Plate 3 - 0hour\AFF-HTT-R1-P3-0H_M14_1_2020y08m26d_14h01m.tif</v>
      </c>
      <c r="Y687" t="str">
        <f t="shared" si="67"/>
        <v>C:\Users\arpit.tandon\Desktop\Images AFFFs\RUN2 HTT\Plate 3 - 0hour\AFF-HTT-R2-P3-0H_M14_1_2020y09m07d_11h19m.tif</v>
      </c>
    </row>
    <row r="688" spans="1:25" x14ac:dyDescent="0.45">
      <c r="A688" t="s">
        <v>989</v>
      </c>
      <c r="B688" s="2" t="str">
        <f t="shared" si="62"/>
        <v>run1</v>
      </c>
      <c r="C688" s="2" t="str">
        <f t="shared" si="63"/>
        <v>run2</v>
      </c>
      <c r="D688" t="s">
        <v>276</v>
      </c>
      <c r="E688" s="1">
        <v>8.1976428456747268</v>
      </c>
      <c r="F688" s="1">
        <v>1.9042143660103898E-4</v>
      </c>
      <c r="G688" s="10">
        <f>VLOOKUP(A688,'[1]NTP Metadata'!$A$2:$U$2501,10,FALSE)</f>
        <v>1.9042143660103898E-4</v>
      </c>
      <c r="H688">
        <v>1</v>
      </c>
      <c r="I688" t="s">
        <v>3</v>
      </c>
      <c r="J688" t="s">
        <v>1553</v>
      </c>
      <c r="K688" t="s">
        <v>1552</v>
      </c>
      <c r="L688" t="s">
        <v>246</v>
      </c>
      <c r="M688" t="s">
        <v>209</v>
      </c>
      <c r="N688">
        <v>16</v>
      </c>
      <c r="O688">
        <v>0</v>
      </c>
      <c r="P688">
        <v>0</v>
      </c>
      <c r="Q688">
        <v>0</v>
      </c>
      <c r="R688">
        <v>16</v>
      </c>
      <c r="S688">
        <v>0</v>
      </c>
      <c r="T688">
        <v>6.2500000000000001E-5</v>
      </c>
      <c r="U688">
        <v>1E-3</v>
      </c>
      <c r="V688" s="1" t="str">
        <f t="shared" si="64"/>
        <v>AFF-HTT-R1-P3-0H_M15_1_2020y08m26d_14h01m.tif</v>
      </c>
      <c r="W688" s="1" t="str">
        <f t="shared" si="65"/>
        <v>AFF-HTT-R2-P3-0H_M15_1_2020y09m07d_11h19m.tif</v>
      </c>
      <c r="X688" t="str">
        <f t="shared" si="66"/>
        <v>C:\Users\arpit.tandon\Desktop\Images AFFFs\RUN1 HTT\Plate 3 - 0hour\AFF-HTT-R1-P3-0H_M15_1_2020y08m26d_14h01m.tif</v>
      </c>
      <c r="Y688" t="str">
        <f t="shared" si="67"/>
        <v>C:\Users\arpit.tandon\Desktop\Images AFFFs\RUN2 HTT\Plate 3 - 0hour\AFF-HTT-R2-P3-0H_M15_1_2020y09m07d_11h19m.tif</v>
      </c>
    </row>
    <row r="689" spans="1:25" x14ac:dyDescent="0.45">
      <c r="A689" t="s">
        <v>990</v>
      </c>
      <c r="B689" s="2" t="str">
        <f t="shared" si="62"/>
        <v>run1</v>
      </c>
      <c r="C689" s="2" t="str">
        <f t="shared" si="63"/>
        <v>run2</v>
      </c>
      <c r="D689" t="s">
        <v>276</v>
      </c>
      <c r="E689" s="1">
        <v>8.1976428456747268</v>
      </c>
      <c r="F689" s="1">
        <v>1.9042143660103898E-4</v>
      </c>
      <c r="G689" s="10">
        <f>VLOOKUP(A689,'[1]NTP Metadata'!$A$2:$U$2501,10,FALSE)</f>
        <v>1.9042143660103898E-4</v>
      </c>
      <c r="H689">
        <v>2</v>
      </c>
      <c r="I689" t="s">
        <v>3</v>
      </c>
      <c r="J689" t="s">
        <v>1553</v>
      </c>
      <c r="K689" t="s">
        <v>1552</v>
      </c>
      <c r="L689" t="s">
        <v>246</v>
      </c>
      <c r="M689" t="s">
        <v>210</v>
      </c>
      <c r="N689">
        <v>16</v>
      </c>
      <c r="O689">
        <v>0</v>
      </c>
      <c r="P689">
        <v>0</v>
      </c>
      <c r="Q689">
        <v>0</v>
      </c>
      <c r="R689">
        <v>16</v>
      </c>
      <c r="S689">
        <v>0</v>
      </c>
      <c r="T689">
        <v>7.5000000000000002E-4</v>
      </c>
      <c r="U689">
        <v>8.0000000000000002E-3</v>
      </c>
      <c r="V689" s="1" t="str">
        <f t="shared" si="64"/>
        <v>AFF-HTT-R1-P3-0H_M16_1_2020y08m26d_14h01m.tif</v>
      </c>
      <c r="W689" s="1" t="str">
        <f t="shared" si="65"/>
        <v>AFF-HTT-R2-P3-0H_M16_1_2020y09m07d_11h19m.tif</v>
      </c>
      <c r="X689" t="str">
        <f t="shared" si="66"/>
        <v>C:\Users\arpit.tandon\Desktop\Images AFFFs\RUN1 HTT\Plate 3 - 0hour\AFF-HTT-R1-P3-0H_M16_1_2020y08m26d_14h01m.tif</v>
      </c>
      <c r="Y689" t="str">
        <f t="shared" si="67"/>
        <v>C:\Users\arpit.tandon\Desktop\Images AFFFs\RUN2 HTT\Plate 3 - 0hour\AFF-HTT-R2-P3-0H_M16_1_2020y09m07d_11h19m.tif</v>
      </c>
    </row>
    <row r="690" spans="1:25" x14ac:dyDescent="0.45">
      <c r="A690" t="s">
        <v>991</v>
      </c>
      <c r="B690" s="2" t="str">
        <f t="shared" si="62"/>
        <v>run1</v>
      </c>
      <c r="C690" s="2" t="str">
        <f t="shared" si="63"/>
        <v>run2</v>
      </c>
      <c r="D690" t="s">
        <v>276</v>
      </c>
      <c r="E690" s="1">
        <v>2.5941907739476981</v>
      </c>
      <c r="F690" s="1">
        <v>6.0259948291468029E-5</v>
      </c>
      <c r="G690" s="10">
        <f>VLOOKUP(A690,'[1]NTP Metadata'!$A$2:$U$2501,10,FALSE)</f>
        <v>6.0259948291468029E-5</v>
      </c>
      <c r="H690">
        <v>1</v>
      </c>
      <c r="I690" t="s">
        <v>3</v>
      </c>
      <c r="J690" t="s">
        <v>1553</v>
      </c>
      <c r="K690" t="s">
        <v>1552</v>
      </c>
      <c r="L690" t="s">
        <v>246</v>
      </c>
      <c r="M690" t="s">
        <v>211</v>
      </c>
      <c r="N690">
        <v>16</v>
      </c>
      <c r="O690">
        <v>0</v>
      </c>
      <c r="P690">
        <v>0</v>
      </c>
      <c r="Q690">
        <v>0</v>
      </c>
      <c r="R690">
        <v>16</v>
      </c>
      <c r="S690">
        <v>0</v>
      </c>
      <c r="T690">
        <v>3.7500000000000001E-4</v>
      </c>
      <c r="U690">
        <v>4.0000000000000001E-3</v>
      </c>
      <c r="V690" s="1" t="str">
        <f t="shared" si="64"/>
        <v>AFF-HTT-R1-P3-0H_M17_1_2020y08m26d_14h01m.tif</v>
      </c>
      <c r="W690" s="1" t="str">
        <f t="shared" si="65"/>
        <v>AFF-HTT-R2-P3-0H_M17_1_2020y09m07d_11h19m.tif</v>
      </c>
      <c r="X690" t="str">
        <f t="shared" si="66"/>
        <v>C:\Users\arpit.tandon\Desktop\Images AFFFs\RUN1 HTT\Plate 3 - 0hour\AFF-HTT-R1-P3-0H_M17_1_2020y08m26d_14h01m.tif</v>
      </c>
      <c r="Y690" t="str">
        <f t="shared" si="67"/>
        <v>C:\Users\arpit.tandon\Desktop\Images AFFFs\RUN2 HTT\Plate 3 - 0hour\AFF-HTT-R2-P3-0H_M17_1_2020y09m07d_11h19m.tif</v>
      </c>
    </row>
    <row r="691" spans="1:25" x14ac:dyDescent="0.45">
      <c r="A691" t="s">
        <v>992</v>
      </c>
      <c r="B691" s="2" t="str">
        <f t="shared" si="62"/>
        <v>run1</v>
      </c>
      <c r="C691" s="2" t="str">
        <f t="shared" si="63"/>
        <v>run2</v>
      </c>
      <c r="D691" t="s">
        <v>276</v>
      </c>
      <c r="E691" s="1">
        <v>2.5941907739476981</v>
      </c>
      <c r="F691" s="1">
        <v>6.0259948291468029E-5</v>
      </c>
      <c r="G691" s="10">
        <f>VLOOKUP(A691,'[1]NTP Metadata'!$A$2:$U$2501,10,FALSE)</f>
        <v>6.0259948291468029E-5</v>
      </c>
      <c r="H691">
        <v>2</v>
      </c>
      <c r="I691" t="s">
        <v>3</v>
      </c>
      <c r="J691" t="s">
        <v>1553</v>
      </c>
      <c r="K691" t="s">
        <v>1552</v>
      </c>
      <c r="L691" t="s">
        <v>246</v>
      </c>
      <c r="M691" t="s">
        <v>212</v>
      </c>
      <c r="N691">
        <v>16</v>
      </c>
      <c r="O691">
        <v>0</v>
      </c>
      <c r="P691">
        <v>0</v>
      </c>
      <c r="Q691">
        <v>0</v>
      </c>
      <c r="R691">
        <v>16</v>
      </c>
      <c r="S691">
        <v>0</v>
      </c>
      <c r="T691">
        <v>2.5000000000000001E-4</v>
      </c>
      <c r="U691">
        <v>3.0000000000000001E-3</v>
      </c>
      <c r="V691" s="1" t="str">
        <f t="shared" si="64"/>
        <v>AFF-HTT-R1-P3-0H_M18_1_2020y08m26d_14h01m.tif</v>
      </c>
      <c r="W691" s="1" t="str">
        <f t="shared" si="65"/>
        <v>AFF-HTT-R2-P3-0H_M18_1_2020y09m07d_11h19m.tif</v>
      </c>
      <c r="X691" t="str">
        <f t="shared" si="66"/>
        <v>C:\Users\arpit.tandon\Desktop\Images AFFFs\RUN1 HTT\Plate 3 - 0hour\AFF-HTT-R1-P3-0H_M18_1_2020y08m26d_14h01m.tif</v>
      </c>
      <c r="Y691" t="str">
        <f t="shared" si="67"/>
        <v>C:\Users\arpit.tandon\Desktop\Images AFFFs\RUN2 HTT\Plate 3 - 0hour\AFF-HTT-R2-P3-0H_M18_1_2020y09m07d_11h19m.tif</v>
      </c>
    </row>
    <row r="692" spans="1:25" x14ac:dyDescent="0.45">
      <c r="A692" t="s">
        <v>993</v>
      </c>
      <c r="B692" s="2" t="str">
        <f t="shared" si="62"/>
        <v>run1</v>
      </c>
      <c r="C692" s="2" t="str">
        <f t="shared" si="63"/>
        <v>run2</v>
      </c>
      <c r="D692" t="s">
        <v>276</v>
      </c>
      <c r="E692" s="1">
        <v>0.82094644745180312</v>
      </c>
      <c r="F692" s="1">
        <v>1.9069603889705071E-5</v>
      </c>
      <c r="G692" s="10">
        <f>VLOOKUP(A692,'[1]NTP Metadata'!$A$2:$U$2501,10,FALSE)</f>
        <v>1.9069603889705071E-5</v>
      </c>
      <c r="H692">
        <v>1</v>
      </c>
      <c r="I692" t="s">
        <v>3</v>
      </c>
      <c r="J692" t="s">
        <v>1553</v>
      </c>
      <c r="K692" t="s">
        <v>1552</v>
      </c>
      <c r="L692" t="s">
        <v>246</v>
      </c>
      <c r="M692" t="s">
        <v>213</v>
      </c>
      <c r="N692">
        <v>16</v>
      </c>
      <c r="O692">
        <v>0</v>
      </c>
      <c r="P692">
        <v>0</v>
      </c>
      <c r="Q692">
        <v>0</v>
      </c>
      <c r="R692">
        <v>16</v>
      </c>
      <c r="S692">
        <v>0</v>
      </c>
      <c r="T692">
        <v>6.2500000000000001E-5</v>
      </c>
      <c r="U692">
        <v>1E-3</v>
      </c>
      <c r="V692" s="1" t="str">
        <f t="shared" si="64"/>
        <v>AFF-HTT-R1-P3-0H_M19_1_2020y08m26d_14h01m.tif</v>
      </c>
      <c r="W692" s="1" t="str">
        <f t="shared" si="65"/>
        <v>AFF-HTT-R2-P3-0H_M19_1_2020y09m07d_11h19m.tif</v>
      </c>
      <c r="X692" t="str">
        <f t="shared" si="66"/>
        <v>C:\Users\arpit.tandon\Desktop\Images AFFFs\RUN1 HTT\Plate 3 - 0hour\AFF-HTT-R1-P3-0H_M19_1_2020y08m26d_14h01m.tif</v>
      </c>
      <c r="Y692" t="str">
        <f t="shared" si="67"/>
        <v>C:\Users\arpit.tandon\Desktop\Images AFFFs\RUN2 HTT\Plate 3 - 0hour\AFF-HTT-R2-P3-0H_M19_1_2020y09m07d_11h19m.tif</v>
      </c>
    </row>
    <row r="693" spans="1:25" x14ac:dyDescent="0.45">
      <c r="A693" t="s">
        <v>994</v>
      </c>
      <c r="B693" s="2" t="str">
        <f t="shared" si="62"/>
        <v>run1</v>
      </c>
      <c r="C693" s="2" t="str">
        <f t="shared" si="63"/>
        <v>run2</v>
      </c>
      <c r="D693" t="s">
        <v>276</v>
      </c>
      <c r="E693" s="1">
        <v>0.82094644745180312</v>
      </c>
      <c r="F693" s="1">
        <v>1.9069603889705071E-5</v>
      </c>
      <c r="G693" s="10">
        <f>VLOOKUP(A693,'[1]NTP Metadata'!$A$2:$U$2501,10,FALSE)</f>
        <v>1.9069603889705071E-5</v>
      </c>
      <c r="H693">
        <v>2</v>
      </c>
      <c r="I693" t="s">
        <v>3</v>
      </c>
      <c r="J693" t="s">
        <v>1553</v>
      </c>
      <c r="K693" t="s">
        <v>1552</v>
      </c>
      <c r="L693" t="s">
        <v>246</v>
      </c>
      <c r="M693" t="s">
        <v>214</v>
      </c>
      <c r="N693">
        <v>16</v>
      </c>
      <c r="O693">
        <v>0</v>
      </c>
      <c r="P693">
        <v>0</v>
      </c>
      <c r="Q693">
        <v>0</v>
      </c>
      <c r="R693">
        <v>16</v>
      </c>
      <c r="S693">
        <v>0</v>
      </c>
      <c r="T693">
        <v>1.25E-4</v>
      </c>
      <c r="U693">
        <v>1E-3</v>
      </c>
      <c r="V693" s="1" t="str">
        <f t="shared" si="64"/>
        <v>AFF-HTT-R1-P3-0H_M20_1_2020y08m26d_14h01m.tif</v>
      </c>
      <c r="W693" s="1" t="str">
        <f t="shared" si="65"/>
        <v>AFF-HTT-R2-P3-0H_M20_1_2020y09m07d_11h19m.tif</v>
      </c>
      <c r="X693" t="str">
        <f t="shared" si="66"/>
        <v>C:\Users\arpit.tandon\Desktop\Images AFFFs\RUN1 HTT\Plate 3 - 0hour\AFF-HTT-R1-P3-0H_M20_1_2020y08m26d_14h01m.tif</v>
      </c>
      <c r="Y693" t="str">
        <f t="shared" si="67"/>
        <v>C:\Users\arpit.tandon\Desktop\Images AFFFs\RUN2 HTT\Plate 3 - 0hour\AFF-HTT-R2-P3-0H_M20_1_2020y09m07d_11h19m.tif</v>
      </c>
    </row>
    <row r="694" spans="1:25" x14ac:dyDescent="0.45">
      <c r="A694" t="s">
        <v>995</v>
      </c>
      <c r="B694" s="2" t="str">
        <f t="shared" si="62"/>
        <v>run1</v>
      </c>
      <c r="C694" s="2" t="str">
        <f t="shared" si="63"/>
        <v>run2</v>
      </c>
      <c r="D694" t="s">
        <v>276</v>
      </c>
      <c r="E694" s="1">
        <v>0.2597931795733554</v>
      </c>
      <c r="F694" s="1">
        <v>6.0346847752231232E-6</v>
      </c>
      <c r="G694" s="10">
        <f>VLOOKUP(A694,'[1]NTP Metadata'!$A$2:$U$2501,10,FALSE)</f>
        <v>6.0346847752231232E-6</v>
      </c>
      <c r="H694">
        <v>1</v>
      </c>
      <c r="I694" t="s">
        <v>3</v>
      </c>
      <c r="J694" t="s">
        <v>1553</v>
      </c>
      <c r="K694" t="s">
        <v>1552</v>
      </c>
      <c r="L694" t="s">
        <v>246</v>
      </c>
      <c r="M694" t="s">
        <v>215</v>
      </c>
      <c r="N694">
        <v>16</v>
      </c>
      <c r="O694">
        <v>0</v>
      </c>
      <c r="P694">
        <v>6.2500000000000001E-5</v>
      </c>
      <c r="Q694">
        <v>1E-3</v>
      </c>
      <c r="R694">
        <v>16</v>
      </c>
      <c r="S694">
        <v>0</v>
      </c>
      <c r="T694">
        <v>2.5000000000000001E-4</v>
      </c>
      <c r="U694">
        <v>3.0000000000000001E-3</v>
      </c>
      <c r="V694" s="1" t="str">
        <f t="shared" si="64"/>
        <v>AFF-HTT-R1-P3-0H_M21_1_2020y08m26d_14h01m.tif</v>
      </c>
      <c r="W694" s="1" t="str">
        <f t="shared" si="65"/>
        <v>AFF-HTT-R2-P3-0H_M21_1_2020y09m07d_11h19m.tif</v>
      </c>
      <c r="X694" t="str">
        <f t="shared" si="66"/>
        <v>C:\Users\arpit.tandon\Desktop\Images AFFFs\RUN1 HTT\Plate 3 - 0hour\AFF-HTT-R1-P3-0H_M21_1_2020y08m26d_14h01m.tif</v>
      </c>
      <c r="Y694" t="str">
        <f t="shared" si="67"/>
        <v>C:\Users\arpit.tandon\Desktop\Images AFFFs\RUN2 HTT\Plate 3 - 0hour\AFF-HTT-R2-P3-0H_M21_1_2020y09m07d_11h19m.tif</v>
      </c>
    </row>
    <row r="695" spans="1:25" x14ac:dyDescent="0.45">
      <c r="A695" t="s">
        <v>996</v>
      </c>
      <c r="B695" s="2" t="str">
        <f t="shared" si="62"/>
        <v>run1</v>
      </c>
      <c r="C695" s="2" t="str">
        <f t="shared" si="63"/>
        <v>run2</v>
      </c>
      <c r="D695" t="s">
        <v>276</v>
      </c>
      <c r="E695" s="1">
        <v>0.2597931795733554</v>
      </c>
      <c r="F695" s="1">
        <v>6.0346847752231232E-6</v>
      </c>
      <c r="G695" s="10">
        <f>VLOOKUP(A695,'[1]NTP Metadata'!$A$2:$U$2501,10,FALSE)</f>
        <v>6.0346847752231232E-6</v>
      </c>
      <c r="H695">
        <v>2</v>
      </c>
      <c r="I695" t="s">
        <v>3</v>
      </c>
      <c r="J695" t="s">
        <v>1553</v>
      </c>
      <c r="K695" t="s">
        <v>1552</v>
      </c>
      <c r="L695" t="s">
        <v>246</v>
      </c>
      <c r="M695" t="s">
        <v>216</v>
      </c>
      <c r="N695">
        <v>16</v>
      </c>
      <c r="O695">
        <v>0</v>
      </c>
      <c r="P695">
        <v>0</v>
      </c>
      <c r="Q695">
        <v>0</v>
      </c>
      <c r="R695">
        <v>16</v>
      </c>
      <c r="S695">
        <v>0</v>
      </c>
      <c r="T695">
        <v>3.7500000000000001E-4</v>
      </c>
      <c r="U695">
        <v>3.0000000000000001E-3</v>
      </c>
      <c r="V695" s="1" t="str">
        <f t="shared" si="64"/>
        <v>AFF-HTT-R1-P3-0H_M22_1_2020y08m26d_14h01m.tif</v>
      </c>
      <c r="W695" s="1" t="str">
        <f t="shared" si="65"/>
        <v>AFF-HTT-R2-P3-0H_M22_1_2020y09m07d_11h19m.tif</v>
      </c>
      <c r="X695" t="str">
        <f t="shared" si="66"/>
        <v>C:\Users\arpit.tandon\Desktop\Images AFFFs\RUN1 HTT\Plate 3 - 0hour\AFF-HTT-R1-P3-0H_M22_1_2020y08m26d_14h01m.tif</v>
      </c>
      <c r="Y695" t="str">
        <f t="shared" si="67"/>
        <v>C:\Users\arpit.tandon\Desktop\Images AFFFs\RUN2 HTT\Plate 3 - 0hour\AFF-HTT-R2-P3-0H_M22_1_2020y09m07d_11h19m.tif</v>
      </c>
    </row>
    <row r="696" spans="1:25" x14ac:dyDescent="0.45">
      <c r="A696" t="s">
        <v>997</v>
      </c>
      <c r="B696" s="2" t="str">
        <f t="shared" si="62"/>
        <v>run1</v>
      </c>
      <c r="C696" s="2" t="str">
        <f t="shared" si="63"/>
        <v>run2</v>
      </c>
      <c r="D696" t="s">
        <v>276</v>
      </c>
      <c r="E696" s="1">
        <v>2583</v>
      </c>
      <c r="F696" s="1">
        <v>0.06</v>
      </c>
      <c r="G696" s="10">
        <f>VLOOKUP(A696,'[1]NTP Metadata'!$A$2:$U$2501,10,FALSE)</f>
        <v>0.06</v>
      </c>
      <c r="H696">
        <v>1</v>
      </c>
      <c r="I696" t="s">
        <v>3</v>
      </c>
      <c r="J696" t="s">
        <v>1553</v>
      </c>
      <c r="K696" t="s">
        <v>1552</v>
      </c>
      <c r="L696" t="s">
        <v>246</v>
      </c>
      <c r="M696" t="s">
        <v>217</v>
      </c>
      <c r="N696">
        <v>0</v>
      </c>
      <c r="O696">
        <v>16</v>
      </c>
      <c r="P696">
        <v>0.99993750000000003</v>
      </c>
      <c r="Q696">
        <v>1</v>
      </c>
      <c r="R696">
        <v>16</v>
      </c>
      <c r="S696">
        <v>0</v>
      </c>
      <c r="T696">
        <v>0</v>
      </c>
      <c r="U696">
        <v>0</v>
      </c>
      <c r="V696" s="1" t="str">
        <f t="shared" si="64"/>
        <v>AFF-HTT-R1-P3-0H_M3_1_2020y08m26d_14h01m.tif</v>
      </c>
      <c r="W696" s="1" t="str">
        <f t="shared" si="65"/>
        <v>AFF-HTT-R2-P3-0H_M3_1_2020y09m07d_11h19m.tif</v>
      </c>
      <c r="X696" t="str">
        <f t="shared" si="66"/>
        <v>C:\Users\arpit.tandon\Desktop\Images AFFFs\RUN1 HTT\Plate 3 - 0hour\AFF-HTT-R1-P3-0H_M3_1_2020y08m26d_14h01m.tif</v>
      </c>
      <c r="Y696" t="str">
        <f t="shared" si="67"/>
        <v>C:\Users\arpit.tandon\Desktop\Images AFFFs\RUN2 HTT\Plate 3 - 0hour\AFF-HTT-R2-P3-0H_M3_1_2020y09m07d_11h19m.tif</v>
      </c>
    </row>
    <row r="697" spans="1:25" x14ac:dyDescent="0.45">
      <c r="A697" t="s">
        <v>998</v>
      </c>
      <c r="B697" s="2" t="str">
        <f t="shared" si="62"/>
        <v>run1</v>
      </c>
      <c r="C697" s="2" t="str">
        <f t="shared" si="63"/>
        <v>run2</v>
      </c>
      <c r="D697" t="s">
        <v>276</v>
      </c>
      <c r="E697" s="1">
        <v>2583</v>
      </c>
      <c r="F697" s="1">
        <v>0.06</v>
      </c>
      <c r="G697" s="10">
        <f>VLOOKUP(A697,'[1]NTP Metadata'!$A$2:$U$2501,10,FALSE)</f>
        <v>0.06</v>
      </c>
      <c r="H697">
        <v>2</v>
      </c>
      <c r="I697" t="s">
        <v>3</v>
      </c>
      <c r="J697" t="s">
        <v>1553</v>
      </c>
      <c r="K697" t="s">
        <v>1552</v>
      </c>
      <c r="L697" t="s">
        <v>246</v>
      </c>
      <c r="M697" t="s">
        <v>218</v>
      </c>
      <c r="N697">
        <v>0</v>
      </c>
      <c r="O697">
        <v>16</v>
      </c>
      <c r="P697">
        <v>0.99762499999999998</v>
      </c>
      <c r="Q697">
        <v>1</v>
      </c>
      <c r="R697">
        <v>16</v>
      </c>
      <c r="S697">
        <v>0</v>
      </c>
      <c r="T697">
        <v>5.6249999999999996E-4</v>
      </c>
      <c r="U697">
        <v>5.0000000000000001E-3</v>
      </c>
      <c r="V697" s="1" t="str">
        <f t="shared" si="64"/>
        <v>AFF-HTT-R1-P3-0H_M4_1_2020y08m26d_14h01m.tif</v>
      </c>
      <c r="W697" s="1" t="str">
        <f t="shared" si="65"/>
        <v>AFF-HTT-R2-P3-0H_M4_1_2020y09m07d_11h19m.tif</v>
      </c>
      <c r="X697" t="str">
        <f t="shared" si="66"/>
        <v>C:\Users\arpit.tandon\Desktop\Images AFFFs\RUN1 HTT\Plate 3 - 0hour\AFF-HTT-R1-P3-0H_M4_1_2020y08m26d_14h01m.tif</v>
      </c>
      <c r="Y697" t="str">
        <f t="shared" si="67"/>
        <v>C:\Users\arpit.tandon\Desktop\Images AFFFs\RUN2 HTT\Plate 3 - 0hour\AFF-HTT-R2-P3-0H_M4_1_2020y09m07d_11h19m.tif</v>
      </c>
    </row>
    <row r="698" spans="1:25" x14ac:dyDescent="0.45">
      <c r="A698" t="s">
        <v>999</v>
      </c>
      <c r="B698" s="2" t="str">
        <f t="shared" si="62"/>
        <v>run1</v>
      </c>
      <c r="C698" s="2" t="str">
        <f t="shared" si="63"/>
        <v>run2</v>
      </c>
      <c r="D698" t="s">
        <v>276</v>
      </c>
      <c r="E698" s="1">
        <v>817.40506329113907</v>
      </c>
      <c r="F698" s="1">
        <v>1.8987341772151896E-2</v>
      </c>
      <c r="G698" s="10">
        <f>VLOOKUP(A698,'[1]NTP Metadata'!$A$2:$U$2501,10,FALSE)</f>
        <v>1.8987341772151896E-2</v>
      </c>
      <c r="H698">
        <v>1</v>
      </c>
      <c r="I698" t="s">
        <v>3</v>
      </c>
      <c r="J698" t="s">
        <v>1553</v>
      </c>
      <c r="K698" t="s">
        <v>1552</v>
      </c>
      <c r="L698" t="s">
        <v>246</v>
      </c>
      <c r="M698" t="s">
        <v>219</v>
      </c>
      <c r="N698">
        <v>13</v>
      </c>
      <c r="O698">
        <v>3</v>
      </c>
      <c r="P698">
        <v>0.207875</v>
      </c>
      <c r="Q698">
        <v>0.65900000000000003</v>
      </c>
      <c r="R698">
        <v>16</v>
      </c>
      <c r="S698">
        <v>0</v>
      </c>
      <c r="T698">
        <v>1.25E-4</v>
      </c>
      <c r="U698">
        <v>1E-3</v>
      </c>
      <c r="V698" s="1" t="str">
        <f t="shared" si="64"/>
        <v>AFF-HTT-R1-P3-0H_M5_1_2020y08m26d_14h01m.tif</v>
      </c>
      <c r="W698" s="1" t="str">
        <f t="shared" si="65"/>
        <v>AFF-HTT-R2-P3-0H_M5_1_2020y09m07d_11h19m.tif</v>
      </c>
      <c r="X698" t="str">
        <f t="shared" si="66"/>
        <v>C:\Users\arpit.tandon\Desktop\Images AFFFs\RUN1 HTT\Plate 3 - 0hour\AFF-HTT-R1-P3-0H_M5_1_2020y08m26d_14h01m.tif</v>
      </c>
      <c r="Y698" t="str">
        <f t="shared" si="67"/>
        <v>C:\Users\arpit.tandon\Desktop\Images AFFFs\RUN2 HTT\Plate 3 - 0hour\AFF-HTT-R2-P3-0H_M5_1_2020y09m07d_11h19m.tif</v>
      </c>
    </row>
    <row r="699" spans="1:25" x14ac:dyDescent="0.45">
      <c r="A699" t="s">
        <v>1000</v>
      </c>
      <c r="B699" s="2" t="str">
        <f t="shared" si="62"/>
        <v>run1</v>
      </c>
      <c r="C699" s="2" t="str">
        <f t="shared" si="63"/>
        <v>run2</v>
      </c>
      <c r="D699" t="s">
        <v>276</v>
      </c>
      <c r="E699" s="1">
        <v>817.40506329113907</v>
      </c>
      <c r="F699" s="1">
        <v>1.8987341772151896E-2</v>
      </c>
      <c r="G699" s="10">
        <f>VLOOKUP(A699,'[1]NTP Metadata'!$A$2:$U$2501,10,FALSE)</f>
        <v>1.8987341772151896E-2</v>
      </c>
      <c r="H699">
        <v>2</v>
      </c>
      <c r="I699" t="s">
        <v>3</v>
      </c>
      <c r="J699" t="s">
        <v>1553</v>
      </c>
      <c r="K699" t="s">
        <v>1552</v>
      </c>
      <c r="L699" t="s">
        <v>246</v>
      </c>
      <c r="M699" t="s">
        <v>220</v>
      </c>
      <c r="N699">
        <v>16</v>
      </c>
      <c r="O699">
        <v>0</v>
      </c>
      <c r="P699">
        <v>8.4312499999999901E-2</v>
      </c>
      <c r="Q699">
        <v>0.29199999999999998</v>
      </c>
      <c r="R699">
        <v>16</v>
      </c>
      <c r="S699">
        <v>0</v>
      </c>
      <c r="T699">
        <v>7.5000000000000002E-4</v>
      </c>
      <c r="U699">
        <v>0.01</v>
      </c>
      <c r="V699" s="1" t="str">
        <f t="shared" si="64"/>
        <v>AFF-HTT-R1-P3-0H_M6_1_2020y08m26d_14h01m.tif</v>
      </c>
      <c r="W699" s="1" t="str">
        <f t="shared" si="65"/>
        <v>AFF-HTT-R2-P3-0H_M6_1_2020y09m07d_11h19m.tif</v>
      </c>
      <c r="X699" t="str">
        <f t="shared" si="66"/>
        <v>C:\Users\arpit.tandon\Desktop\Images AFFFs\RUN1 HTT\Plate 3 - 0hour\AFF-HTT-R1-P3-0H_M6_1_2020y08m26d_14h01m.tif</v>
      </c>
      <c r="Y699" t="str">
        <f t="shared" si="67"/>
        <v>C:\Users\arpit.tandon\Desktop\Images AFFFs\RUN2 HTT\Plate 3 - 0hour\AFF-HTT-R2-P3-0H_M6_1_2020y09m07d_11h19m.tif</v>
      </c>
    </row>
    <row r="700" spans="1:25" x14ac:dyDescent="0.45">
      <c r="A700" t="s">
        <v>1001</v>
      </c>
      <c r="B700" s="2" t="str">
        <f t="shared" si="62"/>
        <v>run1</v>
      </c>
      <c r="C700" s="2" t="str">
        <f t="shared" si="63"/>
        <v>run2</v>
      </c>
      <c r="D700" t="s">
        <v>276</v>
      </c>
      <c r="E700" s="1">
        <v>258.67248838327185</v>
      </c>
      <c r="F700" s="1">
        <v>6.0086524595417386E-3</v>
      </c>
      <c r="G700" s="10">
        <f>VLOOKUP(A700,'[1]NTP Metadata'!$A$2:$U$2501,10,FALSE)</f>
        <v>6.0086524595417386E-3</v>
      </c>
      <c r="H700">
        <v>1</v>
      </c>
      <c r="I700" t="s">
        <v>3</v>
      </c>
      <c r="J700" t="s">
        <v>1553</v>
      </c>
      <c r="K700" t="s">
        <v>1552</v>
      </c>
      <c r="L700" t="s">
        <v>246</v>
      </c>
      <c r="M700" t="s">
        <v>221</v>
      </c>
      <c r="N700">
        <v>16</v>
      </c>
      <c r="O700">
        <v>0</v>
      </c>
      <c r="P700">
        <v>0</v>
      </c>
      <c r="Q700">
        <v>0</v>
      </c>
      <c r="R700">
        <v>16</v>
      </c>
      <c r="S700">
        <v>0</v>
      </c>
      <c r="T700">
        <v>2.5000000000000001E-4</v>
      </c>
      <c r="U700">
        <v>2E-3</v>
      </c>
      <c r="V700" s="1" t="str">
        <f t="shared" si="64"/>
        <v>AFF-HTT-R1-P3-0H_M7_1_2020y08m26d_14h01m.tif</v>
      </c>
      <c r="W700" s="1" t="str">
        <f t="shared" si="65"/>
        <v>AFF-HTT-R2-P3-0H_M7_1_2020y09m07d_11h19m.tif</v>
      </c>
      <c r="X700" t="str">
        <f t="shared" si="66"/>
        <v>C:\Users\arpit.tandon\Desktop\Images AFFFs\RUN1 HTT\Plate 3 - 0hour\AFF-HTT-R1-P3-0H_M7_1_2020y08m26d_14h01m.tif</v>
      </c>
      <c r="Y700" t="str">
        <f t="shared" si="67"/>
        <v>C:\Users\arpit.tandon\Desktop\Images AFFFs\RUN2 HTT\Plate 3 - 0hour\AFF-HTT-R2-P3-0H_M7_1_2020y09m07d_11h19m.tif</v>
      </c>
    </row>
    <row r="701" spans="1:25" x14ac:dyDescent="0.45">
      <c r="A701" t="s">
        <v>1002</v>
      </c>
      <c r="B701" s="2" t="str">
        <f t="shared" si="62"/>
        <v>run1</v>
      </c>
      <c r="C701" s="2" t="str">
        <f t="shared" si="63"/>
        <v>run2</v>
      </c>
      <c r="D701" t="s">
        <v>276</v>
      </c>
      <c r="E701" s="1">
        <v>258.67248838327185</v>
      </c>
      <c r="F701" s="1">
        <v>6.0086524595417386E-3</v>
      </c>
      <c r="G701" s="10">
        <f>VLOOKUP(A701,'[1]NTP Metadata'!$A$2:$U$2501,10,FALSE)</f>
        <v>6.0086524595417386E-3</v>
      </c>
      <c r="H701">
        <v>2</v>
      </c>
      <c r="I701" t="s">
        <v>3</v>
      </c>
      <c r="J701" t="s">
        <v>1553</v>
      </c>
      <c r="K701" t="s">
        <v>1552</v>
      </c>
      <c r="L701" t="s">
        <v>246</v>
      </c>
      <c r="M701" t="s">
        <v>222</v>
      </c>
      <c r="N701">
        <v>16</v>
      </c>
      <c r="O701">
        <v>0</v>
      </c>
      <c r="P701">
        <v>0</v>
      </c>
      <c r="Q701">
        <v>0</v>
      </c>
      <c r="R701">
        <v>16</v>
      </c>
      <c r="S701">
        <v>0</v>
      </c>
      <c r="T701">
        <v>1.875E-4</v>
      </c>
      <c r="U701">
        <v>1E-3</v>
      </c>
      <c r="V701" s="1" t="str">
        <f t="shared" si="64"/>
        <v>AFF-HTT-R1-P3-0H_M8_1_2020y08m26d_14h01m.tif</v>
      </c>
      <c r="W701" s="1" t="str">
        <f t="shared" si="65"/>
        <v>AFF-HTT-R2-P3-0H_M8_1_2020y09m07d_11h19m.tif</v>
      </c>
      <c r="X701" t="str">
        <f t="shared" si="66"/>
        <v>C:\Users\arpit.tandon\Desktop\Images AFFFs\RUN1 HTT\Plate 3 - 0hour\AFF-HTT-R1-P3-0H_M8_1_2020y08m26d_14h01m.tif</v>
      </c>
      <c r="Y701" t="str">
        <f t="shared" si="67"/>
        <v>C:\Users\arpit.tandon\Desktop\Images AFFFs\RUN2 HTT\Plate 3 - 0hour\AFF-HTT-R2-P3-0H_M8_1_2020y09m07d_11h19m.tif</v>
      </c>
    </row>
    <row r="702" spans="1:25" x14ac:dyDescent="0.45">
      <c r="A702" t="s">
        <v>1003</v>
      </c>
      <c r="B702" s="2" t="str">
        <f t="shared" si="62"/>
        <v>run1</v>
      </c>
      <c r="C702" s="2" t="str">
        <f t="shared" si="63"/>
        <v>run2</v>
      </c>
      <c r="D702" t="s">
        <v>276</v>
      </c>
      <c r="E702" s="1">
        <v>81.858382399769567</v>
      </c>
      <c r="F702" s="1">
        <v>1.901472297323335E-3</v>
      </c>
      <c r="G702" s="10">
        <f>VLOOKUP(A702,'[1]NTP Metadata'!$A$2:$U$2501,10,FALSE)</f>
        <v>1.901472297323335E-3</v>
      </c>
      <c r="H702">
        <v>1</v>
      </c>
      <c r="I702" t="s">
        <v>3</v>
      </c>
      <c r="J702" t="s">
        <v>1553</v>
      </c>
      <c r="K702" t="s">
        <v>1552</v>
      </c>
      <c r="L702" t="s">
        <v>246</v>
      </c>
      <c r="M702" t="s">
        <v>223</v>
      </c>
      <c r="N702">
        <v>16</v>
      </c>
      <c r="O702">
        <v>0</v>
      </c>
      <c r="P702">
        <v>6.2500000000000001E-5</v>
      </c>
      <c r="Q702">
        <v>1E-3</v>
      </c>
      <c r="R702">
        <v>16</v>
      </c>
      <c r="S702">
        <v>0</v>
      </c>
      <c r="T702">
        <v>6.2500000000000001E-5</v>
      </c>
      <c r="U702">
        <v>1E-3</v>
      </c>
      <c r="V702" s="1" t="str">
        <f t="shared" si="64"/>
        <v>AFF-HTT-R1-P3-0H_M9_1_2020y08m26d_14h01m.tif</v>
      </c>
      <c r="W702" s="1" t="str">
        <f t="shared" si="65"/>
        <v>AFF-HTT-R2-P3-0H_M9_1_2020y09m07d_11h19m.tif</v>
      </c>
      <c r="X702" t="str">
        <f t="shared" si="66"/>
        <v>C:\Users\arpit.tandon\Desktop\Images AFFFs\RUN1 HTT\Plate 3 - 0hour\AFF-HTT-R1-P3-0H_M9_1_2020y08m26d_14h01m.tif</v>
      </c>
      <c r="Y702" t="str">
        <f t="shared" si="67"/>
        <v>C:\Users\arpit.tandon\Desktop\Images AFFFs\RUN2 HTT\Plate 3 - 0hour\AFF-HTT-R2-P3-0H_M9_1_2020y09m07d_11h19m.tif</v>
      </c>
    </row>
    <row r="703" spans="1:25" x14ac:dyDescent="0.45">
      <c r="A703" t="s">
        <v>1004</v>
      </c>
      <c r="B703" s="2" t="str">
        <f t="shared" si="62"/>
        <v>run1</v>
      </c>
      <c r="C703" s="2" t="str">
        <f t="shared" si="63"/>
        <v>run2</v>
      </c>
      <c r="D703" t="s">
        <v>276</v>
      </c>
      <c r="E703" s="1">
        <v>81.858382399769567</v>
      </c>
      <c r="F703" s="1">
        <v>1.901472297323335E-3</v>
      </c>
      <c r="G703" s="10">
        <f>VLOOKUP(A703,'[1]NTP Metadata'!$A$2:$U$2501,10,FALSE)</f>
        <v>1.901472297323335E-3</v>
      </c>
      <c r="H703">
        <v>4</v>
      </c>
      <c r="I703" t="s">
        <v>3</v>
      </c>
      <c r="J703" t="s">
        <v>1553</v>
      </c>
      <c r="K703" t="s">
        <v>1552</v>
      </c>
      <c r="L703" t="s">
        <v>246</v>
      </c>
      <c r="M703" t="s">
        <v>224</v>
      </c>
      <c r="N703">
        <v>16</v>
      </c>
      <c r="O703">
        <v>0</v>
      </c>
      <c r="P703">
        <v>0</v>
      </c>
      <c r="Q703">
        <v>0</v>
      </c>
      <c r="R703">
        <v>16</v>
      </c>
      <c r="S703">
        <v>0</v>
      </c>
      <c r="T703">
        <v>2.5000000000000001E-4</v>
      </c>
      <c r="U703">
        <v>1E-3</v>
      </c>
      <c r="V703" s="1" t="str">
        <f t="shared" si="64"/>
        <v>AFF-HTT-R1-P3-0H_N10_1_2020y08m26d_14h01m.tif</v>
      </c>
      <c r="W703" s="1" t="str">
        <f t="shared" si="65"/>
        <v>AFF-HTT-R2-P3-0H_N10_1_2020y09m07d_11h19m.tif</v>
      </c>
      <c r="X703" t="str">
        <f t="shared" si="66"/>
        <v>C:\Users\arpit.tandon\Desktop\Images AFFFs\RUN1 HTT\Plate 3 - 0hour\AFF-HTT-R1-P3-0H_N10_1_2020y08m26d_14h01m.tif</v>
      </c>
      <c r="Y703" t="str">
        <f t="shared" si="67"/>
        <v>C:\Users\arpit.tandon\Desktop\Images AFFFs\RUN2 HTT\Plate 3 - 0hour\AFF-HTT-R2-P3-0H_N10_1_2020y09m07d_11h19m.tif</v>
      </c>
    </row>
    <row r="704" spans="1:25" x14ac:dyDescent="0.45">
      <c r="A704" t="s">
        <v>1005</v>
      </c>
      <c r="B704" s="2" t="str">
        <f t="shared" si="62"/>
        <v>run1</v>
      </c>
      <c r="C704" s="2" t="str">
        <f t="shared" si="63"/>
        <v>run2</v>
      </c>
      <c r="D704" t="s">
        <v>276</v>
      </c>
      <c r="E704" s="1">
        <v>25.904551392332142</v>
      </c>
      <c r="F704" s="1">
        <v>6.0173173965928325E-4</v>
      </c>
      <c r="G704" s="10">
        <f>VLOOKUP(A704,'[1]NTP Metadata'!$A$2:$U$2501,10,FALSE)</f>
        <v>6.0173173965928325E-4</v>
      </c>
      <c r="H704">
        <v>3</v>
      </c>
      <c r="I704" t="s">
        <v>3</v>
      </c>
      <c r="J704" t="s">
        <v>1553</v>
      </c>
      <c r="K704" t="s">
        <v>1552</v>
      </c>
      <c r="L704" t="s">
        <v>246</v>
      </c>
      <c r="M704" t="s">
        <v>225</v>
      </c>
      <c r="N704">
        <v>16</v>
      </c>
      <c r="O704">
        <v>0</v>
      </c>
      <c r="P704">
        <v>0</v>
      </c>
      <c r="Q704">
        <v>0</v>
      </c>
      <c r="R704">
        <v>16</v>
      </c>
      <c r="S704">
        <v>0</v>
      </c>
      <c r="T704">
        <v>1.875E-4</v>
      </c>
      <c r="U704">
        <v>1E-3</v>
      </c>
      <c r="V704" s="1" t="str">
        <f t="shared" si="64"/>
        <v>AFF-HTT-R1-P3-0H_N11_1_2020y08m26d_14h01m.tif</v>
      </c>
      <c r="W704" s="1" t="str">
        <f t="shared" si="65"/>
        <v>AFF-HTT-R2-P3-0H_N11_1_2020y09m07d_11h19m.tif</v>
      </c>
      <c r="X704" t="str">
        <f t="shared" si="66"/>
        <v>C:\Users\arpit.tandon\Desktop\Images AFFFs\RUN1 HTT\Plate 3 - 0hour\AFF-HTT-R1-P3-0H_N11_1_2020y08m26d_14h01m.tif</v>
      </c>
      <c r="Y704" t="str">
        <f t="shared" si="67"/>
        <v>C:\Users\arpit.tandon\Desktop\Images AFFFs\RUN2 HTT\Plate 3 - 0hour\AFF-HTT-R2-P3-0H_N11_1_2020y09m07d_11h19m.tif</v>
      </c>
    </row>
    <row r="705" spans="1:25" x14ac:dyDescent="0.45">
      <c r="A705" t="s">
        <v>1006</v>
      </c>
      <c r="B705" s="2" t="str">
        <f t="shared" si="62"/>
        <v>run1</v>
      </c>
      <c r="C705" s="2" t="str">
        <f t="shared" si="63"/>
        <v>run2</v>
      </c>
      <c r="D705" t="s">
        <v>276</v>
      </c>
      <c r="E705" s="1">
        <v>25.904551392332142</v>
      </c>
      <c r="F705" s="1">
        <v>6.0173173965928325E-4</v>
      </c>
      <c r="G705" s="10">
        <f>VLOOKUP(A705,'[1]NTP Metadata'!$A$2:$U$2501,10,FALSE)</f>
        <v>6.0173173965928325E-4</v>
      </c>
      <c r="H705">
        <v>4</v>
      </c>
      <c r="I705" t="s">
        <v>3</v>
      </c>
      <c r="J705" t="s">
        <v>1553</v>
      </c>
      <c r="K705" t="s">
        <v>1552</v>
      </c>
      <c r="L705" t="s">
        <v>246</v>
      </c>
      <c r="M705" t="s">
        <v>226</v>
      </c>
      <c r="N705">
        <v>16</v>
      </c>
      <c r="O705">
        <v>0</v>
      </c>
      <c r="P705">
        <v>0</v>
      </c>
      <c r="Q705">
        <v>0</v>
      </c>
      <c r="R705">
        <v>16</v>
      </c>
      <c r="S705">
        <v>0</v>
      </c>
      <c r="T705">
        <v>1.6249999999999999E-3</v>
      </c>
      <c r="U705">
        <v>2.4E-2</v>
      </c>
      <c r="V705" s="1" t="str">
        <f t="shared" si="64"/>
        <v>AFF-HTT-R1-P3-0H_N12_1_2020y08m26d_14h01m.tif</v>
      </c>
      <c r="W705" s="1" t="str">
        <f t="shared" si="65"/>
        <v>AFF-HTT-R2-P3-0H_N12_1_2020y09m07d_11h19m.tif</v>
      </c>
      <c r="X705" t="str">
        <f t="shared" si="66"/>
        <v>C:\Users\arpit.tandon\Desktop\Images AFFFs\RUN1 HTT\Plate 3 - 0hour\AFF-HTT-R1-P3-0H_N12_1_2020y08m26d_14h01m.tif</v>
      </c>
      <c r="Y705" t="str">
        <f t="shared" si="67"/>
        <v>C:\Users\arpit.tandon\Desktop\Images AFFFs\RUN2 HTT\Plate 3 - 0hour\AFF-HTT-R2-P3-0H_N12_1_2020y09m07d_11h19m.tif</v>
      </c>
    </row>
    <row r="706" spans="1:25" x14ac:dyDescent="0.45">
      <c r="A706" t="s">
        <v>1007</v>
      </c>
      <c r="B706" s="2" t="str">
        <f t="shared" si="62"/>
        <v>run1</v>
      </c>
      <c r="C706" s="2" t="str">
        <f t="shared" si="63"/>
        <v>run2</v>
      </c>
      <c r="D706" t="s">
        <v>257</v>
      </c>
      <c r="E706" s="10">
        <v>0</v>
      </c>
      <c r="F706" s="10">
        <v>0</v>
      </c>
      <c r="G706" s="10">
        <f>VLOOKUP(A706,'[1]NTP Metadata'!$A$2:$U$2501,10,FALSE)</f>
        <v>0</v>
      </c>
      <c r="H706">
        <v>3</v>
      </c>
      <c r="I706" t="s">
        <v>3</v>
      </c>
      <c r="J706" t="s">
        <v>1553</v>
      </c>
      <c r="K706" t="s">
        <v>1552</v>
      </c>
      <c r="L706" t="s">
        <v>246</v>
      </c>
      <c r="M706" t="s">
        <v>227</v>
      </c>
      <c r="N706">
        <v>16</v>
      </c>
      <c r="O706">
        <v>0</v>
      </c>
      <c r="P706">
        <v>0</v>
      </c>
      <c r="Q706">
        <v>0</v>
      </c>
      <c r="R706">
        <v>16</v>
      </c>
      <c r="S706">
        <v>0</v>
      </c>
      <c r="T706">
        <v>6.2500000000000001E-5</v>
      </c>
      <c r="U706">
        <v>1E-3</v>
      </c>
      <c r="V706" s="1" t="str">
        <f t="shared" si="64"/>
        <v>AFF-HTT-R1-P3-0H_N13_1_2020y08m26d_14h01m.tif</v>
      </c>
      <c r="W706" s="1" t="str">
        <f t="shared" si="65"/>
        <v>AFF-HTT-R2-P3-0H_N13_1_2020y09m07d_11h19m.tif</v>
      </c>
      <c r="X706" t="str">
        <f t="shared" si="66"/>
        <v>C:\Users\arpit.tandon\Desktop\Images AFFFs\RUN1 HTT\Plate 3 - 0hour\AFF-HTT-R1-P3-0H_N13_1_2020y08m26d_14h01m.tif</v>
      </c>
      <c r="Y706" t="str">
        <f t="shared" si="67"/>
        <v>C:\Users\arpit.tandon\Desktop\Images AFFFs\RUN2 HTT\Plate 3 - 0hour\AFF-HTT-R2-P3-0H_N13_1_2020y09m07d_11h19m.tif</v>
      </c>
    </row>
    <row r="707" spans="1:25" x14ac:dyDescent="0.45">
      <c r="A707" t="s">
        <v>1008</v>
      </c>
      <c r="B707" s="2" t="str">
        <f t="shared" ref="B707:B770" si="68">HYPERLINK(X707,"run1")</f>
        <v>run1</v>
      </c>
      <c r="C707" s="2" t="str">
        <f t="shared" ref="C707:C770" si="69">HYPERLINK(Y707,"run2")</f>
        <v>run2</v>
      </c>
      <c r="D707" t="s">
        <v>257</v>
      </c>
      <c r="E707" s="10">
        <v>0</v>
      </c>
      <c r="F707" s="10">
        <v>0</v>
      </c>
      <c r="G707" s="10">
        <f>VLOOKUP(A707,'[1]NTP Metadata'!$A$2:$U$2501,10,FALSE)</f>
        <v>0</v>
      </c>
      <c r="H707">
        <v>4</v>
      </c>
      <c r="I707" t="s">
        <v>3</v>
      </c>
      <c r="J707" t="s">
        <v>1553</v>
      </c>
      <c r="K707" t="s">
        <v>1552</v>
      </c>
      <c r="L707" t="s">
        <v>246</v>
      </c>
      <c r="M707" t="s">
        <v>228</v>
      </c>
      <c r="N707">
        <v>16</v>
      </c>
      <c r="O707">
        <v>0</v>
      </c>
      <c r="P707">
        <v>0</v>
      </c>
      <c r="Q707">
        <v>0</v>
      </c>
      <c r="R707">
        <v>16</v>
      </c>
      <c r="S707">
        <v>0</v>
      </c>
      <c r="T707">
        <v>4.3750000000000001E-4</v>
      </c>
      <c r="U707">
        <v>4.0000000000000001E-3</v>
      </c>
      <c r="V707" s="1" t="str">
        <f t="shared" ref="V707:V770" si="70">_xlfn.CONCAT("AFF-HTT-R1-",  L707, "-0H_",  M707, "_1_", J707,".tif")</f>
        <v>AFF-HTT-R1-P3-0H_N14_1_2020y08m26d_14h01m.tif</v>
      </c>
      <c r="W707" s="1" t="str">
        <f t="shared" ref="W707:W770" si="71">_xlfn.CONCAT("AFF-HTT-R2-",  L707, "-0H_",  M707, "_1_", K707,".tif")</f>
        <v>AFF-HTT-R2-P3-0H_N14_1_2020y09m07d_11h19m.tif</v>
      </c>
      <c r="X707" t="str">
        <f t="shared" si="66"/>
        <v>C:\Users\arpit.tandon\Desktop\Images AFFFs\RUN1 HTT\Plate 3 - 0hour\AFF-HTT-R1-P3-0H_N14_1_2020y08m26d_14h01m.tif</v>
      </c>
      <c r="Y707" t="str">
        <f t="shared" si="67"/>
        <v>C:\Users\arpit.tandon\Desktop\Images AFFFs\RUN2 HTT\Plate 3 - 0hour\AFF-HTT-R2-P3-0H_N14_1_2020y09m07d_11h19m.tif</v>
      </c>
    </row>
    <row r="708" spans="1:25" x14ac:dyDescent="0.45">
      <c r="A708" t="s">
        <v>1009</v>
      </c>
      <c r="B708" s="2" t="str">
        <f t="shared" si="68"/>
        <v>run1</v>
      </c>
      <c r="C708" s="2" t="str">
        <f t="shared" si="69"/>
        <v>run2</v>
      </c>
      <c r="D708" t="s">
        <v>276</v>
      </c>
      <c r="E708" s="1">
        <v>8.1976428456747268</v>
      </c>
      <c r="F708" s="1">
        <v>1.9042143660103898E-4</v>
      </c>
      <c r="G708" s="10">
        <f>VLOOKUP(A708,'[1]NTP Metadata'!$A$2:$U$2501,10,FALSE)</f>
        <v>1.9042143660103898E-4</v>
      </c>
      <c r="H708">
        <v>3</v>
      </c>
      <c r="I708" t="s">
        <v>3</v>
      </c>
      <c r="J708" t="s">
        <v>1553</v>
      </c>
      <c r="K708" t="s">
        <v>1552</v>
      </c>
      <c r="L708" t="s">
        <v>246</v>
      </c>
      <c r="M708" t="s">
        <v>229</v>
      </c>
      <c r="N708">
        <v>16</v>
      </c>
      <c r="O708">
        <v>0</v>
      </c>
      <c r="P708">
        <v>0</v>
      </c>
      <c r="Q708">
        <v>0</v>
      </c>
      <c r="R708">
        <v>16</v>
      </c>
      <c r="S708">
        <v>0</v>
      </c>
      <c r="T708">
        <v>1.25E-4</v>
      </c>
      <c r="U708">
        <v>1E-3</v>
      </c>
      <c r="V708" s="1" t="str">
        <f t="shared" si="70"/>
        <v>AFF-HTT-R1-P3-0H_N15_1_2020y08m26d_14h01m.tif</v>
      </c>
      <c r="W708" s="1" t="str">
        <f t="shared" si="71"/>
        <v>AFF-HTT-R2-P3-0H_N15_1_2020y09m07d_11h19m.tif</v>
      </c>
      <c r="X708" t="str">
        <f t="shared" si="66"/>
        <v>C:\Users\arpit.tandon\Desktop\Images AFFFs\RUN1 HTT\Plate 3 - 0hour\AFF-HTT-R1-P3-0H_N15_1_2020y08m26d_14h01m.tif</v>
      </c>
      <c r="Y708" t="str">
        <f t="shared" si="67"/>
        <v>C:\Users\arpit.tandon\Desktop\Images AFFFs\RUN2 HTT\Plate 3 - 0hour\AFF-HTT-R2-P3-0H_N15_1_2020y09m07d_11h19m.tif</v>
      </c>
    </row>
    <row r="709" spans="1:25" x14ac:dyDescent="0.45">
      <c r="A709" t="s">
        <v>1010</v>
      </c>
      <c r="B709" s="2" t="str">
        <f t="shared" si="68"/>
        <v>run1</v>
      </c>
      <c r="C709" s="2" t="str">
        <f t="shared" si="69"/>
        <v>run2</v>
      </c>
      <c r="D709" t="s">
        <v>276</v>
      </c>
      <c r="E709" s="1">
        <v>8.1976428456747268</v>
      </c>
      <c r="F709" s="1">
        <v>1.9042143660103898E-4</v>
      </c>
      <c r="G709" s="10">
        <f>VLOOKUP(A709,'[1]NTP Metadata'!$A$2:$U$2501,10,FALSE)</f>
        <v>1.9042143660103898E-4</v>
      </c>
      <c r="H709">
        <v>4</v>
      </c>
      <c r="I709" t="s">
        <v>3</v>
      </c>
      <c r="J709" t="s">
        <v>1553</v>
      </c>
      <c r="K709" t="s">
        <v>1552</v>
      </c>
      <c r="L709" t="s">
        <v>246</v>
      </c>
      <c r="M709" t="s">
        <v>230</v>
      </c>
      <c r="N709">
        <v>16</v>
      </c>
      <c r="O709">
        <v>0</v>
      </c>
      <c r="P709">
        <v>1.875E-4</v>
      </c>
      <c r="Q709">
        <v>3.0000000000000001E-3</v>
      </c>
      <c r="R709">
        <v>16</v>
      </c>
      <c r="S709">
        <v>0</v>
      </c>
      <c r="T709">
        <v>1.25E-4</v>
      </c>
      <c r="U709">
        <v>1E-3</v>
      </c>
      <c r="V709" s="1" t="str">
        <f t="shared" si="70"/>
        <v>AFF-HTT-R1-P3-0H_N16_1_2020y08m26d_14h01m.tif</v>
      </c>
      <c r="W709" s="1" t="str">
        <f t="shared" si="71"/>
        <v>AFF-HTT-R2-P3-0H_N16_1_2020y09m07d_11h19m.tif</v>
      </c>
      <c r="X709" t="str">
        <f t="shared" si="66"/>
        <v>C:\Users\arpit.tandon\Desktop\Images AFFFs\RUN1 HTT\Plate 3 - 0hour\AFF-HTT-R1-P3-0H_N16_1_2020y08m26d_14h01m.tif</v>
      </c>
      <c r="Y709" t="str">
        <f t="shared" si="67"/>
        <v>C:\Users\arpit.tandon\Desktop\Images AFFFs\RUN2 HTT\Plate 3 - 0hour\AFF-HTT-R2-P3-0H_N16_1_2020y09m07d_11h19m.tif</v>
      </c>
    </row>
    <row r="710" spans="1:25" x14ac:dyDescent="0.45">
      <c r="A710" t="s">
        <v>1011</v>
      </c>
      <c r="B710" s="2" t="str">
        <f t="shared" si="68"/>
        <v>run1</v>
      </c>
      <c r="C710" s="2" t="str">
        <f t="shared" si="69"/>
        <v>run2</v>
      </c>
      <c r="D710" t="s">
        <v>276</v>
      </c>
      <c r="E710" s="1">
        <v>2.5941907739476981</v>
      </c>
      <c r="F710" s="1">
        <v>6.0259948291468029E-5</v>
      </c>
      <c r="G710" s="10">
        <f>VLOOKUP(A710,'[1]NTP Metadata'!$A$2:$U$2501,10,FALSE)</f>
        <v>6.0259948291468029E-5</v>
      </c>
      <c r="H710">
        <v>3</v>
      </c>
      <c r="I710" t="s">
        <v>3</v>
      </c>
      <c r="J710" t="s">
        <v>1553</v>
      </c>
      <c r="K710" t="s">
        <v>1552</v>
      </c>
      <c r="L710" t="s">
        <v>246</v>
      </c>
      <c r="M710" t="s">
        <v>231</v>
      </c>
      <c r="N710">
        <v>16</v>
      </c>
      <c r="O710">
        <v>0</v>
      </c>
      <c r="P710">
        <v>6.2500000000000001E-5</v>
      </c>
      <c r="Q710">
        <v>1E-3</v>
      </c>
      <c r="R710">
        <v>16</v>
      </c>
      <c r="S710">
        <v>0</v>
      </c>
      <c r="T710">
        <v>1.25E-4</v>
      </c>
      <c r="U710">
        <v>1E-3</v>
      </c>
      <c r="V710" s="1" t="str">
        <f t="shared" si="70"/>
        <v>AFF-HTT-R1-P3-0H_N17_1_2020y08m26d_14h01m.tif</v>
      </c>
      <c r="W710" s="1" t="str">
        <f t="shared" si="71"/>
        <v>AFF-HTT-R2-P3-0H_N17_1_2020y09m07d_11h19m.tif</v>
      </c>
      <c r="X710" t="str">
        <f t="shared" si="66"/>
        <v>C:\Users\arpit.tandon\Desktop\Images AFFFs\RUN1 HTT\Plate 3 - 0hour\AFF-HTT-R1-P3-0H_N17_1_2020y08m26d_14h01m.tif</v>
      </c>
      <c r="Y710" t="str">
        <f t="shared" si="67"/>
        <v>C:\Users\arpit.tandon\Desktop\Images AFFFs\RUN2 HTT\Plate 3 - 0hour\AFF-HTT-R2-P3-0H_N17_1_2020y09m07d_11h19m.tif</v>
      </c>
    </row>
    <row r="711" spans="1:25" x14ac:dyDescent="0.45">
      <c r="A711" t="s">
        <v>1012</v>
      </c>
      <c r="B711" s="2" t="str">
        <f t="shared" si="68"/>
        <v>run1</v>
      </c>
      <c r="C711" s="2" t="str">
        <f t="shared" si="69"/>
        <v>run2</v>
      </c>
      <c r="D711" t="s">
        <v>276</v>
      </c>
      <c r="E711" s="1">
        <v>2.5941907739476981</v>
      </c>
      <c r="F711" s="1">
        <v>6.0259948291468029E-5</v>
      </c>
      <c r="G711" s="10">
        <f>VLOOKUP(A711,'[1]NTP Metadata'!$A$2:$U$2501,10,FALSE)</f>
        <v>6.0259948291468029E-5</v>
      </c>
      <c r="H711">
        <v>4</v>
      </c>
      <c r="I711" t="s">
        <v>3</v>
      </c>
      <c r="J711" t="s">
        <v>1553</v>
      </c>
      <c r="K711" t="s">
        <v>1552</v>
      </c>
      <c r="L711" t="s">
        <v>246</v>
      </c>
      <c r="M711" t="s">
        <v>232</v>
      </c>
      <c r="N711">
        <v>16</v>
      </c>
      <c r="O711">
        <v>0</v>
      </c>
      <c r="P711">
        <v>0</v>
      </c>
      <c r="Q711">
        <v>0</v>
      </c>
      <c r="R711">
        <v>16</v>
      </c>
      <c r="S711">
        <v>0</v>
      </c>
      <c r="T711">
        <v>6.2500000000000001E-5</v>
      </c>
      <c r="U711">
        <v>1E-3</v>
      </c>
      <c r="V711" s="1" t="str">
        <f t="shared" si="70"/>
        <v>AFF-HTT-R1-P3-0H_N18_1_2020y08m26d_14h01m.tif</v>
      </c>
      <c r="W711" s="1" t="str">
        <f t="shared" si="71"/>
        <v>AFF-HTT-R2-P3-0H_N18_1_2020y09m07d_11h19m.tif</v>
      </c>
      <c r="X711" t="str">
        <f t="shared" si="66"/>
        <v>C:\Users\arpit.tandon\Desktop\Images AFFFs\RUN1 HTT\Plate 3 - 0hour\AFF-HTT-R1-P3-0H_N18_1_2020y08m26d_14h01m.tif</v>
      </c>
      <c r="Y711" t="str">
        <f t="shared" si="67"/>
        <v>C:\Users\arpit.tandon\Desktop\Images AFFFs\RUN2 HTT\Plate 3 - 0hour\AFF-HTT-R2-P3-0H_N18_1_2020y09m07d_11h19m.tif</v>
      </c>
    </row>
    <row r="712" spans="1:25" x14ac:dyDescent="0.45">
      <c r="A712" t="s">
        <v>1013</v>
      </c>
      <c r="B712" s="2" t="str">
        <f t="shared" si="68"/>
        <v>run1</v>
      </c>
      <c r="C712" s="2" t="str">
        <f t="shared" si="69"/>
        <v>run2</v>
      </c>
      <c r="D712" t="s">
        <v>276</v>
      </c>
      <c r="E712" s="1">
        <v>0.82094644745180312</v>
      </c>
      <c r="F712" s="1">
        <v>1.9069603889705071E-5</v>
      </c>
      <c r="G712" s="10">
        <f>VLOOKUP(A712,'[1]NTP Metadata'!$A$2:$U$2501,10,FALSE)</f>
        <v>1.9069603889705071E-5</v>
      </c>
      <c r="H712">
        <v>3</v>
      </c>
      <c r="I712" t="s">
        <v>3</v>
      </c>
      <c r="J712" t="s">
        <v>1553</v>
      </c>
      <c r="K712" t="s">
        <v>1552</v>
      </c>
      <c r="L712" t="s">
        <v>246</v>
      </c>
      <c r="M712" t="s">
        <v>233</v>
      </c>
      <c r="N712">
        <v>16</v>
      </c>
      <c r="O712">
        <v>0</v>
      </c>
      <c r="P712">
        <v>0</v>
      </c>
      <c r="Q712">
        <v>0</v>
      </c>
      <c r="R712">
        <v>16</v>
      </c>
      <c r="S712">
        <v>0</v>
      </c>
      <c r="T712">
        <v>5.6249999999999996E-4</v>
      </c>
      <c r="U712">
        <v>4.0000000000000001E-3</v>
      </c>
      <c r="V712" s="1" t="str">
        <f t="shared" si="70"/>
        <v>AFF-HTT-R1-P3-0H_N19_1_2020y08m26d_14h01m.tif</v>
      </c>
      <c r="W712" s="1" t="str">
        <f t="shared" si="71"/>
        <v>AFF-HTT-R2-P3-0H_N19_1_2020y09m07d_11h19m.tif</v>
      </c>
      <c r="X712" t="str">
        <f t="shared" si="66"/>
        <v>C:\Users\arpit.tandon\Desktop\Images AFFFs\RUN1 HTT\Plate 3 - 0hour\AFF-HTT-R1-P3-0H_N19_1_2020y08m26d_14h01m.tif</v>
      </c>
      <c r="Y712" t="str">
        <f t="shared" si="67"/>
        <v>C:\Users\arpit.tandon\Desktop\Images AFFFs\RUN2 HTT\Plate 3 - 0hour\AFF-HTT-R2-P3-0H_N19_1_2020y09m07d_11h19m.tif</v>
      </c>
    </row>
    <row r="713" spans="1:25" x14ac:dyDescent="0.45">
      <c r="A713" t="s">
        <v>1014</v>
      </c>
      <c r="B713" s="2" t="str">
        <f t="shared" si="68"/>
        <v>run1</v>
      </c>
      <c r="C713" s="2" t="str">
        <f t="shared" si="69"/>
        <v>run2</v>
      </c>
      <c r="D713" t="s">
        <v>276</v>
      </c>
      <c r="E713" s="1">
        <v>0.82094644745180312</v>
      </c>
      <c r="F713" s="1">
        <v>1.9069603889705071E-5</v>
      </c>
      <c r="G713" s="10">
        <f>VLOOKUP(A713,'[1]NTP Metadata'!$A$2:$U$2501,10,FALSE)</f>
        <v>1.9069603889705071E-5</v>
      </c>
      <c r="H713">
        <v>4</v>
      </c>
      <c r="I713" t="s">
        <v>3</v>
      </c>
      <c r="J713" t="s">
        <v>1553</v>
      </c>
      <c r="K713" t="s">
        <v>1552</v>
      </c>
      <c r="L713" t="s">
        <v>246</v>
      </c>
      <c r="M713" t="s">
        <v>234</v>
      </c>
      <c r="N713">
        <v>16</v>
      </c>
      <c r="O713">
        <v>0</v>
      </c>
      <c r="P713">
        <v>0</v>
      </c>
      <c r="Q713">
        <v>0</v>
      </c>
      <c r="R713">
        <v>16</v>
      </c>
      <c r="S713">
        <v>0</v>
      </c>
      <c r="T713">
        <v>3.1250000000000001E-4</v>
      </c>
      <c r="U713">
        <v>4.0000000000000001E-3</v>
      </c>
      <c r="V713" s="1" t="str">
        <f t="shared" si="70"/>
        <v>AFF-HTT-R1-P3-0H_N20_1_2020y08m26d_14h01m.tif</v>
      </c>
      <c r="W713" s="1" t="str">
        <f t="shared" si="71"/>
        <v>AFF-HTT-R2-P3-0H_N20_1_2020y09m07d_11h19m.tif</v>
      </c>
      <c r="X713" t="str">
        <f t="shared" si="66"/>
        <v>C:\Users\arpit.tandon\Desktop\Images AFFFs\RUN1 HTT\Plate 3 - 0hour\AFF-HTT-R1-P3-0H_N20_1_2020y08m26d_14h01m.tif</v>
      </c>
      <c r="Y713" t="str">
        <f t="shared" si="67"/>
        <v>C:\Users\arpit.tandon\Desktop\Images AFFFs\RUN2 HTT\Plate 3 - 0hour\AFF-HTT-R2-P3-0H_N20_1_2020y09m07d_11h19m.tif</v>
      </c>
    </row>
    <row r="714" spans="1:25" x14ac:dyDescent="0.45">
      <c r="A714" t="s">
        <v>1015</v>
      </c>
      <c r="B714" s="2" t="str">
        <f t="shared" si="68"/>
        <v>run1</v>
      </c>
      <c r="C714" s="2" t="str">
        <f t="shared" si="69"/>
        <v>run2</v>
      </c>
      <c r="D714" t="s">
        <v>276</v>
      </c>
      <c r="E714" s="1">
        <v>0.2597931795733554</v>
      </c>
      <c r="F714" s="1">
        <v>6.0346847752231232E-6</v>
      </c>
      <c r="G714" s="10">
        <f>VLOOKUP(A714,'[1]NTP Metadata'!$A$2:$U$2501,10,FALSE)</f>
        <v>6.0346847752231232E-6</v>
      </c>
      <c r="H714">
        <v>3</v>
      </c>
      <c r="I714" t="s">
        <v>3</v>
      </c>
      <c r="J714" t="s">
        <v>1553</v>
      </c>
      <c r="K714" t="s">
        <v>1552</v>
      </c>
      <c r="L714" t="s">
        <v>246</v>
      </c>
      <c r="M714" t="s">
        <v>235</v>
      </c>
      <c r="N714">
        <v>16</v>
      </c>
      <c r="O714">
        <v>0</v>
      </c>
      <c r="P714">
        <v>0</v>
      </c>
      <c r="Q714">
        <v>0</v>
      </c>
      <c r="R714">
        <v>16</v>
      </c>
      <c r="S714">
        <v>0</v>
      </c>
      <c r="T714">
        <v>6.2500000000000001E-5</v>
      </c>
      <c r="U714">
        <v>1E-3</v>
      </c>
      <c r="V714" s="1" t="str">
        <f t="shared" si="70"/>
        <v>AFF-HTT-R1-P3-0H_N21_1_2020y08m26d_14h01m.tif</v>
      </c>
      <c r="W714" s="1" t="str">
        <f t="shared" si="71"/>
        <v>AFF-HTT-R2-P3-0H_N21_1_2020y09m07d_11h19m.tif</v>
      </c>
      <c r="X714" t="str">
        <f t="shared" si="66"/>
        <v>C:\Users\arpit.tandon\Desktop\Images AFFFs\RUN1 HTT\Plate 3 - 0hour\AFF-HTT-R1-P3-0H_N21_1_2020y08m26d_14h01m.tif</v>
      </c>
      <c r="Y714" t="str">
        <f t="shared" si="67"/>
        <v>C:\Users\arpit.tandon\Desktop\Images AFFFs\RUN2 HTT\Plate 3 - 0hour\AFF-HTT-R2-P3-0H_N21_1_2020y09m07d_11h19m.tif</v>
      </c>
    </row>
    <row r="715" spans="1:25" x14ac:dyDescent="0.45">
      <c r="A715" t="s">
        <v>1016</v>
      </c>
      <c r="B715" s="2" t="str">
        <f t="shared" si="68"/>
        <v>run1</v>
      </c>
      <c r="C715" s="2" t="str">
        <f t="shared" si="69"/>
        <v>run2</v>
      </c>
      <c r="D715" t="s">
        <v>276</v>
      </c>
      <c r="E715" s="1">
        <v>0.2597931795733554</v>
      </c>
      <c r="F715" s="1">
        <v>6.0346847752231232E-6</v>
      </c>
      <c r="G715" s="10">
        <f>VLOOKUP(A715,'[1]NTP Metadata'!$A$2:$U$2501,10,FALSE)</f>
        <v>6.0346847752231232E-6</v>
      </c>
      <c r="H715">
        <v>4</v>
      </c>
      <c r="I715" t="s">
        <v>3</v>
      </c>
      <c r="J715" t="s">
        <v>1553</v>
      </c>
      <c r="K715" t="s">
        <v>1552</v>
      </c>
      <c r="L715" t="s">
        <v>246</v>
      </c>
      <c r="M715" t="s">
        <v>236</v>
      </c>
      <c r="N715">
        <v>16</v>
      </c>
      <c r="O715">
        <v>0</v>
      </c>
      <c r="P715">
        <v>6.2500000000000001E-5</v>
      </c>
      <c r="Q715">
        <v>1E-3</v>
      </c>
      <c r="R715">
        <v>16</v>
      </c>
      <c r="S715">
        <v>0</v>
      </c>
      <c r="T715">
        <v>6.2500000000000001E-5</v>
      </c>
      <c r="U715">
        <v>1E-3</v>
      </c>
      <c r="V715" s="1" t="str">
        <f t="shared" si="70"/>
        <v>AFF-HTT-R1-P3-0H_N22_1_2020y08m26d_14h01m.tif</v>
      </c>
      <c r="W715" s="1" t="str">
        <f t="shared" si="71"/>
        <v>AFF-HTT-R2-P3-0H_N22_1_2020y09m07d_11h19m.tif</v>
      </c>
      <c r="X715" t="str">
        <f t="shared" si="66"/>
        <v>C:\Users\arpit.tandon\Desktop\Images AFFFs\RUN1 HTT\Plate 3 - 0hour\AFF-HTT-R1-P3-0H_N22_1_2020y08m26d_14h01m.tif</v>
      </c>
      <c r="Y715" t="str">
        <f t="shared" si="67"/>
        <v>C:\Users\arpit.tandon\Desktop\Images AFFFs\RUN2 HTT\Plate 3 - 0hour\AFF-HTT-R2-P3-0H_N22_1_2020y09m07d_11h19m.tif</v>
      </c>
    </row>
    <row r="716" spans="1:25" x14ac:dyDescent="0.45">
      <c r="A716" t="s">
        <v>1017</v>
      </c>
      <c r="B716" s="2" t="str">
        <f t="shared" si="68"/>
        <v>run1</v>
      </c>
      <c r="C716" s="2" t="str">
        <f t="shared" si="69"/>
        <v>run2</v>
      </c>
      <c r="D716" t="s">
        <v>276</v>
      </c>
      <c r="E716" s="1">
        <v>2583</v>
      </c>
      <c r="F716" s="1">
        <v>0.06</v>
      </c>
      <c r="G716" s="10">
        <f>VLOOKUP(A716,'[1]NTP Metadata'!$A$2:$U$2501,10,FALSE)</f>
        <v>0.06</v>
      </c>
      <c r="H716">
        <v>3</v>
      </c>
      <c r="I716" t="s">
        <v>3</v>
      </c>
      <c r="J716" t="s">
        <v>1553</v>
      </c>
      <c r="K716" t="s">
        <v>1552</v>
      </c>
      <c r="L716" t="s">
        <v>246</v>
      </c>
      <c r="M716" t="s">
        <v>237</v>
      </c>
      <c r="N716">
        <v>0</v>
      </c>
      <c r="O716">
        <v>16</v>
      </c>
      <c r="P716">
        <v>0.99956250000000002</v>
      </c>
      <c r="Q716">
        <v>1</v>
      </c>
      <c r="R716">
        <v>16</v>
      </c>
      <c r="S716">
        <v>0</v>
      </c>
      <c r="T716">
        <v>0</v>
      </c>
      <c r="U716">
        <v>0</v>
      </c>
      <c r="V716" s="1" t="str">
        <f t="shared" si="70"/>
        <v>AFF-HTT-R1-P3-0H_N3_1_2020y08m26d_14h01m.tif</v>
      </c>
      <c r="W716" s="1" t="str">
        <f t="shared" si="71"/>
        <v>AFF-HTT-R2-P3-0H_N3_1_2020y09m07d_11h19m.tif</v>
      </c>
      <c r="X716" t="str">
        <f t="shared" si="66"/>
        <v>C:\Users\arpit.tandon\Desktop\Images AFFFs\RUN1 HTT\Plate 3 - 0hour\AFF-HTT-R1-P3-0H_N3_1_2020y08m26d_14h01m.tif</v>
      </c>
      <c r="Y716" t="str">
        <f t="shared" si="67"/>
        <v>C:\Users\arpit.tandon\Desktop\Images AFFFs\RUN2 HTT\Plate 3 - 0hour\AFF-HTT-R2-P3-0H_N3_1_2020y09m07d_11h19m.tif</v>
      </c>
    </row>
    <row r="717" spans="1:25" x14ac:dyDescent="0.45">
      <c r="A717" t="s">
        <v>1018</v>
      </c>
      <c r="B717" s="2" t="str">
        <f t="shared" si="68"/>
        <v>run1</v>
      </c>
      <c r="C717" s="2" t="str">
        <f t="shared" si="69"/>
        <v>run2</v>
      </c>
      <c r="D717" t="s">
        <v>276</v>
      </c>
      <c r="E717" s="1">
        <v>2583</v>
      </c>
      <c r="F717" s="1">
        <v>0.06</v>
      </c>
      <c r="G717" s="10">
        <f>VLOOKUP(A717,'[1]NTP Metadata'!$A$2:$U$2501,10,FALSE)</f>
        <v>0.06</v>
      </c>
      <c r="H717">
        <v>4</v>
      </c>
      <c r="I717" t="s">
        <v>3</v>
      </c>
      <c r="J717" t="s">
        <v>1553</v>
      </c>
      <c r="K717" t="s">
        <v>1552</v>
      </c>
      <c r="L717" t="s">
        <v>246</v>
      </c>
      <c r="M717" t="s">
        <v>238</v>
      </c>
      <c r="N717">
        <v>0</v>
      </c>
      <c r="O717">
        <v>16</v>
      </c>
      <c r="P717">
        <v>0.99943749999999998</v>
      </c>
      <c r="Q717">
        <v>1</v>
      </c>
      <c r="R717">
        <v>16</v>
      </c>
      <c r="S717">
        <v>0</v>
      </c>
      <c r="T717">
        <v>6.2500000000000001E-5</v>
      </c>
      <c r="U717">
        <v>1E-3</v>
      </c>
      <c r="V717" s="1" t="str">
        <f t="shared" si="70"/>
        <v>AFF-HTT-R1-P3-0H_N4_1_2020y08m26d_14h01m.tif</v>
      </c>
      <c r="W717" s="1" t="str">
        <f t="shared" si="71"/>
        <v>AFF-HTT-R2-P3-0H_N4_1_2020y09m07d_11h19m.tif</v>
      </c>
      <c r="X717" t="str">
        <f t="shared" si="66"/>
        <v>C:\Users\arpit.tandon\Desktop\Images AFFFs\RUN1 HTT\Plate 3 - 0hour\AFF-HTT-R1-P3-0H_N4_1_2020y08m26d_14h01m.tif</v>
      </c>
      <c r="Y717" t="str">
        <f t="shared" si="67"/>
        <v>C:\Users\arpit.tandon\Desktop\Images AFFFs\RUN2 HTT\Plate 3 - 0hour\AFF-HTT-R2-P3-0H_N4_1_2020y09m07d_11h19m.tif</v>
      </c>
    </row>
    <row r="718" spans="1:25" x14ac:dyDescent="0.45">
      <c r="A718" t="s">
        <v>1019</v>
      </c>
      <c r="B718" s="2" t="str">
        <f t="shared" si="68"/>
        <v>run1</v>
      </c>
      <c r="C718" s="2" t="str">
        <f t="shared" si="69"/>
        <v>run2</v>
      </c>
      <c r="D718" t="s">
        <v>276</v>
      </c>
      <c r="E718" s="1">
        <v>817.40506329113907</v>
      </c>
      <c r="F718" s="1">
        <v>1.8987341772151896E-2</v>
      </c>
      <c r="G718" s="10">
        <f>VLOOKUP(A718,'[1]NTP Metadata'!$A$2:$U$2501,10,FALSE)</f>
        <v>1.8987341772151896E-2</v>
      </c>
      <c r="H718">
        <v>3</v>
      </c>
      <c r="I718" t="s">
        <v>3</v>
      </c>
      <c r="J718" t="s">
        <v>1553</v>
      </c>
      <c r="K718" t="s">
        <v>1552</v>
      </c>
      <c r="L718" t="s">
        <v>246</v>
      </c>
      <c r="M718" t="s">
        <v>239</v>
      </c>
      <c r="N718">
        <v>12</v>
      </c>
      <c r="O718">
        <v>4</v>
      </c>
      <c r="P718">
        <v>0.36175000000000002</v>
      </c>
      <c r="Q718">
        <v>0.89500000000000002</v>
      </c>
      <c r="R718">
        <v>16</v>
      </c>
      <c r="S718">
        <v>0</v>
      </c>
      <c r="T718">
        <v>1.875E-4</v>
      </c>
      <c r="U718">
        <v>2E-3</v>
      </c>
      <c r="V718" s="1" t="str">
        <f t="shared" si="70"/>
        <v>AFF-HTT-R1-P3-0H_N5_1_2020y08m26d_14h01m.tif</v>
      </c>
      <c r="W718" s="1" t="str">
        <f t="shared" si="71"/>
        <v>AFF-HTT-R2-P3-0H_N5_1_2020y09m07d_11h19m.tif</v>
      </c>
      <c r="X718" t="str">
        <f t="shared" si="66"/>
        <v>C:\Users\arpit.tandon\Desktop\Images AFFFs\RUN1 HTT\Plate 3 - 0hour\AFF-HTT-R1-P3-0H_N5_1_2020y08m26d_14h01m.tif</v>
      </c>
      <c r="Y718" t="str">
        <f t="shared" si="67"/>
        <v>C:\Users\arpit.tandon\Desktop\Images AFFFs\RUN2 HTT\Plate 3 - 0hour\AFF-HTT-R2-P3-0H_N5_1_2020y09m07d_11h19m.tif</v>
      </c>
    </row>
    <row r="719" spans="1:25" x14ac:dyDescent="0.45">
      <c r="A719" t="s">
        <v>1020</v>
      </c>
      <c r="B719" s="2" t="str">
        <f t="shared" si="68"/>
        <v>run1</v>
      </c>
      <c r="C719" s="2" t="str">
        <f t="shared" si="69"/>
        <v>run2</v>
      </c>
      <c r="D719" t="s">
        <v>276</v>
      </c>
      <c r="E719" s="1">
        <v>817.40506329113907</v>
      </c>
      <c r="F719" s="1">
        <v>1.8987341772151896E-2</v>
      </c>
      <c r="G719" s="10">
        <f>VLOOKUP(A719,'[1]NTP Metadata'!$A$2:$U$2501,10,FALSE)</f>
        <v>1.8987341772151896E-2</v>
      </c>
      <c r="H719">
        <v>4</v>
      </c>
      <c r="I719" t="s">
        <v>3</v>
      </c>
      <c r="J719" t="s">
        <v>1553</v>
      </c>
      <c r="K719" t="s">
        <v>1552</v>
      </c>
      <c r="L719" t="s">
        <v>246</v>
      </c>
      <c r="M719" t="s">
        <v>240</v>
      </c>
      <c r="N719">
        <v>15</v>
      </c>
      <c r="O719">
        <v>1</v>
      </c>
      <c r="P719">
        <v>8.9124999999999899E-2</v>
      </c>
      <c r="Q719">
        <v>0.50900000000000001</v>
      </c>
      <c r="R719">
        <v>16</v>
      </c>
      <c r="S719">
        <v>0</v>
      </c>
      <c r="T719">
        <v>1.25E-4</v>
      </c>
      <c r="U719">
        <v>1E-3</v>
      </c>
      <c r="V719" s="1" t="str">
        <f t="shared" si="70"/>
        <v>AFF-HTT-R1-P3-0H_N6_1_2020y08m26d_14h01m.tif</v>
      </c>
      <c r="W719" s="1" t="str">
        <f t="shared" si="71"/>
        <v>AFF-HTT-R2-P3-0H_N6_1_2020y09m07d_11h19m.tif</v>
      </c>
      <c r="X719" t="str">
        <f t="shared" si="66"/>
        <v>C:\Users\arpit.tandon\Desktop\Images AFFFs\RUN1 HTT\Plate 3 - 0hour\AFF-HTT-R1-P3-0H_N6_1_2020y08m26d_14h01m.tif</v>
      </c>
      <c r="Y719" t="str">
        <f t="shared" si="67"/>
        <v>C:\Users\arpit.tandon\Desktop\Images AFFFs\RUN2 HTT\Plate 3 - 0hour\AFF-HTT-R2-P3-0H_N6_1_2020y09m07d_11h19m.tif</v>
      </c>
    </row>
    <row r="720" spans="1:25" x14ac:dyDescent="0.45">
      <c r="A720" t="s">
        <v>1021</v>
      </c>
      <c r="B720" s="2" t="str">
        <f t="shared" si="68"/>
        <v>run1</v>
      </c>
      <c r="C720" s="2" t="str">
        <f t="shared" si="69"/>
        <v>run2</v>
      </c>
      <c r="D720" t="s">
        <v>276</v>
      </c>
      <c r="E720" s="1">
        <v>258.67248838327185</v>
      </c>
      <c r="F720" s="1">
        <v>6.0086524595417386E-3</v>
      </c>
      <c r="G720" s="10">
        <f>VLOOKUP(A720,'[1]NTP Metadata'!$A$2:$U$2501,10,FALSE)</f>
        <v>6.0086524595417386E-3</v>
      </c>
      <c r="H720">
        <v>3</v>
      </c>
      <c r="I720" t="s">
        <v>3</v>
      </c>
      <c r="J720" t="s">
        <v>1553</v>
      </c>
      <c r="K720" t="s">
        <v>1552</v>
      </c>
      <c r="L720" t="s">
        <v>246</v>
      </c>
      <c r="M720" t="s">
        <v>241</v>
      </c>
      <c r="N720">
        <v>16</v>
      </c>
      <c r="O720">
        <v>0</v>
      </c>
      <c r="P720">
        <v>6.2500000000000001E-5</v>
      </c>
      <c r="Q720">
        <v>1E-3</v>
      </c>
      <c r="R720">
        <v>16</v>
      </c>
      <c r="S720">
        <v>0</v>
      </c>
      <c r="T720">
        <v>1.25E-4</v>
      </c>
      <c r="U720">
        <v>1E-3</v>
      </c>
      <c r="V720" s="1" t="str">
        <f t="shared" si="70"/>
        <v>AFF-HTT-R1-P3-0H_N7_1_2020y08m26d_14h01m.tif</v>
      </c>
      <c r="W720" s="1" t="str">
        <f t="shared" si="71"/>
        <v>AFF-HTT-R2-P3-0H_N7_1_2020y09m07d_11h19m.tif</v>
      </c>
      <c r="X720" t="str">
        <f t="shared" si="66"/>
        <v>C:\Users\arpit.tandon\Desktop\Images AFFFs\RUN1 HTT\Plate 3 - 0hour\AFF-HTT-R1-P3-0H_N7_1_2020y08m26d_14h01m.tif</v>
      </c>
      <c r="Y720" t="str">
        <f t="shared" si="67"/>
        <v>C:\Users\arpit.tandon\Desktop\Images AFFFs\RUN2 HTT\Plate 3 - 0hour\AFF-HTT-R2-P3-0H_N7_1_2020y09m07d_11h19m.tif</v>
      </c>
    </row>
    <row r="721" spans="1:25" x14ac:dyDescent="0.45">
      <c r="A721" t="s">
        <v>1022</v>
      </c>
      <c r="B721" s="2" t="str">
        <f t="shared" si="68"/>
        <v>run1</v>
      </c>
      <c r="C721" s="2" t="str">
        <f t="shared" si="69"/>
        <v>run2</v>
      </c>
      <c r="D721" t="s">
        <v>276</v>
      </c>
      <c r="E721" s="1">
        <v>258.67248838327185</v>
      </c>
      <c r="F721" s="1">
        <v>6.0086524595417386E-3</v>
      </c>
      <c r="G721" s="10">
        <f>VLOOKUP(A721,'[1]NTP Metadata'!$A$2:$U$2501,10,FALSE)</f>
        <v>6.0086524595417386E-3</v>
      </c>
      <c r="H721">
        <v>4</v>
      </c>
      <c r="I721" t="s">
        <v>3</v>
      </c>
      <c r="J721" t="s">
        <v>1553</v>
      </c>
      <c r="K721" t="s">
        <v>1552</v>
      </c>
      <c r="L721" t="s">
        <v>246</v>
      </c>
      <c r="M721" t="s">
        <v>242</v>
      </c>
      <c r="N721">
        <v>16</v>
      </c>
      <c r="O721">
        <v>0</v>
      </c>
      <c r="P721">
        <v>0</v>
      </c>
      <c r="Q721">
        <v>0</v>
      </c>
      <c r="R721">
        <v>16</v>
      </c>
      <c r="S721">
        <v>0</v>
      </c>
      <c r="T721">
        <v>6.2500000000000001E-5</v>
      </c>
      <c r="U721">
        <v>1E-3</v>
      </c>
      <c r="V721" s="1" t="str">
        <f t="shared" si="70"/>
        <v>AFF-HTT-R1-P3-0H_N8_1_2020y08m26d_14h01m.tif</v>
      </c>
      <c r="W721" s="1" t="str">
        <f t="shared" si="71"/>
        <v>AFF-HTT-R2-P3-0H_N8_1_2020y09m07d_11h19m.tif</v>
      </c>
      <c r="X721" t="str">
        <f t="shared" si="66"/>
        <v>C:\Users\arpit.tandon\Desktop\Images AFFFs\RUN1 HTT\Plate 3 - 0hour\AFF-HTT-R1-P3-0H_N8_1_2020y08m26d_14h01m.tif</v>
      </c>
      <c r="Y721" t="str">
        <f t="shared" si="67"/>
        <v>C:\Users\arpit.tandon\Desktop\Images AFFFs\RUN2 HTT\Plate 3 - 0hour\AFF-HTT-R2-P3-0H_N8_1_2020y09m07d_11h19m.tif</v>
      </c>
    </row>
    <row r="722" spans="1:25" x14ac:dyDescent="0.45">
      <c r="A722" t="s">
        <v>1023</v>
      </c>
      <c r="B722" s="2" t="str">
        <f t="shared" si="68"/>
        <v>run1</v>
      </c>
      <c r="C722" s="2" t="str">
        <f t="shared" si="69"/>
        <v>run2</v>
      </c>
      <c r="D722" t="s">
        <v>276</v>
      </c>
      <c r="E722" s="1">
        <v>81.858382399769567</v>
      </c>
      <c r="F722" s="1">
        <v>1.901472297323335E-3</v>
      </c>
      <c r="G722" s="10">
        <f>VLOOKUP(A722,'[1]NTP Metadata'!$A$2:$U$2501,10,FALSE)</f>
        <v>1.901472297323335E-3</v>
      </c>
      <c r="H722">
        <v>3</v>
      </c>
      <c r="I722" t="s">
        <v>3</v>
      </c>
      <c r="J722" t="s">
        <v>1553</v>
      </c>
      <c r="K722" t="s">
        <v>1552</v>
      </c>
      <c r="L722" t="s">
        <v>246</v>
      </c>
      <c r="M722" t="s">
        <v>243</v>
      </c>
      <c r="N722">
        <v>16</v>
      </c>
      <c r="O722">
        <v>0</v>
      </c>
      <c r="P722">
        <v>0</v>
      </c>
      <c r="Q722">
        <v>0</v>
      </c>
      <c r="R722">
        <v>16</v>
      </c>
      <c r="S722">
        <v>0</v>
      </c>
      <c r="T722">
        <v>0</v>
      </c>
      <c r="U722">
        <v>0</v>
      </c>
      <c r="V722" s="1" t="str">
        <f t="shared" si="70"/>
        <v>AFF-HTT-R1-P3-0H_N9_1_2020y08m26d_14h01m.tif</v>
      </c>
      <c r="W722" s="1" t="str">
        <f t="shared" si="71"/>
        <v>AFF-HTT-R2-P3-0H_N9_1_2020y09m07d_11h19m.tif</v>
      </c>
      <c r="X722" t="str">
        <f t="shared" si="66"/>
        <v>C:\Users\arpit.tandon\Desktop\Images AFFFs\RUN1 HTT\Plate 3 - 0hour\AFF-HTT-R1-P3-0H_N9_1_2020y08m26d_14h01m.tif</v>
      </c>
      <c r="Y722" t="str">
        <f t="shared" si="67"/>
        <v>C:\Users\arpit.tandon\Desktop\Images AFFFs\RUN2 HTT\Plate 3 - 0hour\AFF-HTT-R2-P3-0H_N9_1_2020y09m07d_11h19m.tif</v>
      </c>
    </row>
    <row r="723" spans="1:25" x14ac:dyDescent="0.45">
      <c r="A723" t="s">
        <v>1024</v>
      </c>
      <c r="B723" s="2" t="str">
        <f t="shared" si="68"/>
        <v>run1</v>
      </c>
      <c r="C723" s="2" t="str">
        <f t="shared" si="69"/>
        <v>run2</v>
      </c>
      <c r="D723" t="s">
        <v>277</v>
      </c>
      <c r="E723" s="1">
        <v>316.91204955388918</v>
      </c>
      <c r="F723" s="1">
        <v>1.9014722973233349E-2</v>
      </c>
      <c r="G723" s="10">
        <f>VLOOKUP(A723,'[1]NTP Metadata'!$A$2:$U$2501,10,FALSE)</f>
        <v>1.9014722973233349E-2</v>
      </c>
      <c r="H723">
        <v>2</v>
      </c>
      <c r="I723" t="s">
        <v>3</v>
      </c>
      <c r="J723" t="s">
        <v>1551</v>
      </c>
      <c r="K723" t="s">
        <v>1552</v>
      </c>
      <c r="L723" t="s">
        <v>247</v>
      </c>
      <c r="M723" t="s">
        <v>4</v>
      </c>
      <c r="N723">
        <v>16</v>
      </c>
      <c r="O723">
        <v>0</v>
      </c>
      <c r="P723">
        <v>8.1249999999999996E-4</v>
      </c>
      <c r="Q723">
        <v>5.0000000000000001E-3</v>
      </c>
      <c r="R723">
        <v>16</v>
      </c>
      <c r="S723">
        <v>0</v>
      </c>
      <c r="T723">
        <v>3.1250000000000001E-4</v>
      </c>
      <c r="U723">
        <v>1E-3</v>
      </c>
      <c r="V723" s="1" t="str">
        <f t="shared" si="70"/>
        <v>AFF-HTT-R1-P4-0H_C10_1_2020y08m31d_11h01m.tif</v>
      </c>
      <c r="W723" s="1" t="str">
        <f t="shared" si="71"/>
        <v>AFF-HTT-R2-P4-0H_C10_1_2020y09m07d_11h19m.tif</v>
      </c>
      <c r="X723" t="str">
        <f>_xlfn.CONCAT("C:\Users\arpit.tandon\Desktop\Images AFFFs\","RUN1 HTT\Plate 4 - 0hour\",V723)</f>
        <v>C:\Users\arpit.tandon\Desktop\Images AFFFs\RUN1 HTT\Plate 4 - 0hour\AFF-HTT-R1-P4-0H_C10_1_2020y08m31d_11h01m.tif</v>
      </c>
      <c r="Y723" t="str">
        <f>_xlfn.CONCAT("C:\Users\arpit.tandon\Desktop\Images AFFFs\","RUN2 HTT\Plate 4 - 0hour\",W723)</f>
        <v>C:\Users\arpit.tandon\Desktop\Images AFFFs\RUN2 HTT\Plate 4 - 0hour\AFF-HTT-R2-P4-0H_C10_1_2020y09m07d_11h19m.tif</v>
      </c>
    </row>
    <row r="724" spans="1:25" x14ac:dyDescent="0.45">
      <c r="A724" t="s">
        <v>1025</v>
      </c>
      <c r="B724" s="2" t="str">
        <f t="shared" si="68"/>
        <v>run1</v>
      </c>
      <c r="C724" s="2" t="str">
        <f t="shared" si="69"/>
        <v>run2</v>
      </c>
      <c r="D724" t="s">
        <v>277</v>
      </c>
      <c r="E724" s="1">
        <v>100.2886232765472</v>
      </c>
      <c r="F724" s="1">
        <v>6.0173173965928318E-3</v>
      </c>
      <c r="G724" s="10">
        <f>VLOOKUP(A724,'[1]NTP Metadata'!$A$2:$U$2501,10,FALSE)</f>
        <v>6.0173173965928318E-3</v>
      </c>
      <c r="H724">
        <v>1</v>
      </c>
      <c r="I724" t="s">
        <v>3</v>
      </c>
      <c r="J724" t="s">
        <v>1551</v>
      </c>
      <c r="K724" t="s">
        <v>1552</v>
      </c>
      <c r="L724" t="s">
        <v>247</v>
      </c>
      <c r="M724" t="s">
        <v>5</v>
      </c>
      <c r="N724">
        <v>16</v>
      </c>
      <c r="O724">
        <v>0</v>
      </c>
      <c r="P724">
        <v>3.7500000000000001E-4</v>
      </c>
      <c r="Q724">
        <v>2E-3</v>
      </c>
      <c r="R724">
        <v>16</v>
      </c>
      <c r="S724">
        <v>0</v>
      </c>
      <c r="T724">
        <v>3.1250000000000001E-4</v>
      </c>
      <c r="U724">
        <v>2E-3</v>
      </c>
      <c r="V724" s="1" t="str">
        <f t="shared" si="70"/>
        <v>AFF-HTT-R1-P4-0H_C11_1_2020y08m31d_11h01m.tif</v>
      </c>
      <c r="W724" s="1" t="str">
        <f t="shared" si="71"/>
        <v>AFF-HTT-R2-P4-0H_C11_1_2020y09m07d_11h19m.tif</v>
      </c>
      <c r="X724" t="str">
        <f t="shared" ref="X724:X787" si="72">_xlfn.CONCAT("C:\Users\arpit.tandon\Desktop\Images AFFFs\","RUN1 HTT\Plate 4 - 0hour\",V724)</f>
        <v>C:\Users\arpit.tandon\Desktop\Images AFFFs\RUN1 HTT\Plate 4 - 0hour\AFF-HTT-R1-P4-0H_C11_1_2020y08m31d_11h01m.tif</v>
      </c>
      <c r="Y724" t="str">
        <f t="shared" ref="Y724:Y787" si="73">_xlfn.CONCAT("C:\Users\arpit.tandon\Desktop\Images AFFFs\","RUN2 HTT\Plate 4 - 0hour\",W724)</f>
        <v>C:\Users\arpit.tandon\Desktop\Images AFFFs\RUN2 HTT\Plate 4 - 0hour\AFF-HTT-R2-P4-0H_C11_1_2020y09m07d_11h19m.tif</v>
      </c>
    </row>
    <row r="725" spans="1:25" x14ac:dyDescent="0.45">
      <c r="A725" t="s">
        <v>1026</v>
      </c>
      <c r="B725" s="2" t="str">
        <f t="shared" si="68"/>
        <v>run1</v>
      </c>
      <c r="C725" s="2" t="str">
        <f t="shared" si="69"/>
        <v>run2</v>
      </c>
      <c r="D725" t="s">
        <v>277</v>
      </c>
      <c r="E725" s="1">
        <v>100.2886232765472</v>
      </c>
      <c r="F725" s="1">
        <v>6.0173173965928318E-3</v>
      </c>
      <c r="G725" s="10">
        <f>VLOOKUP(A725,'[1]NTP Metadata'!$A$2:$U$2501,10,FALSE)</f>
        <v>6.0173173965928318E-3</v>
      </c>
      <c r="H725">
        <v>2</v>
      </c>
      <c r="I725" t="s">
        <v>3</v>
      </c>
      <c r="J725" t="s">
        <v>1551</v>
      </c>
      <c r="K725" t="s">
        <v>1552</v>
      </c>
      <c r="L725" t="s">
        <v>247</v>
      </c>
      <c r="M725" t="s">
        <v>6</v>
      </c>
      <c r="N725">
        <v>16</v>
      </c>
      <c r="O725">
        <v>0</v>
      </c>
      <c r="P725">
        <v>1.4375E-3</v>
      </c>
      <c r="Q725">
        <v>1.0999999999999999E-2</v>
      </c>
      <c r="R725">
        <v>16</v>
      </c>
      <c r="S725">
        <v>0</v>
      </c>
      <c r="T725">
        <v>1.4375E-3</v>
      </c>
      <c r="U725">
        <v>1.0999999999999999E-2</v>
      </c>
      <c r="V725" s="1" t="str">
        <f t="shared" si="70"/>
        <v>AFF-HTT-R1-P4-0H_C12_1_2020y08m31d_11h01m.tif</v>
      </c>
      <c r="W725" s="1" t="str">
        <f t="shared" si="71"/>
        <v>AFF-HTT-R2-P4-0H_C12_1_2020y09m07d_11h19m.tif</v>
      </c>
      <c r="X725" t="str">
        <f t="shared" si="72"/>
        <v>C:\Users\arpit.tandon\Desktop\Images AFFFs\RUN1 HTT\Plate 4 - 0hour\AFF-HTT-R1-P4-0H_C12_1_2020y08m31d_11h01m.tif</v>
      </c>
      <c r="Y725" t="str">
        <f t="shared" si="73"/>
        <v>C:\Users\arpit.tandon\Desktop\Images AFFFs\RUN2 HTT\Plate 4 - 0hour\AFF-HTT-R2-P4-0H_C12_1_2020y09m07d_11h19m.tif</v>
      </c>
    </row>
    <row r="726" spans="1:25" x14ac:dyDescent="0.45">
      <c r="A726" t="s">
        <v>1027</v>
      </c>
      <c r="B726" s="2" t="str">
        <f t="shared" si="68"/>
        <v>run1</v>
      </c>
      <c r="C726" s="2" t="str">
        <f t="shared" si="69"/>
        <v>run2</v>
      </c>
      <c r="D726" t="s">
        <v>257</v>
      </c>
      <c r="E726" s="10">
        <v>0</v>
      </c>
      <c r="F726" s="10">
        <v>0</v>
      </c>
      <c r="G726" s="10">
        <f>VLOOKUP(A726,'[1]NTP Metadata'!$A$2:$U$2501,10,FALSE)</f>
        <v>0</v>
      </c>
      <c r="H726">
        <v>1</v>
      </c>
      <c r="I726" t="s">
        <v>3</v>
      </c>
      <c r="J726" t="s">
        <v>1551</v>
      </c>
      <c r="K726" t="s">
        <v>1552</v>
      </c>
      <c r="L726" t="s">
        <v>247</v>
      </c>
      <c r="M726" t="s">
        <v>7</v>
      </c>
      <c r="N726">
        <v>16</v>
      </c>
      <c r="O726">
        <v>0</v>
      </c>
      <c r="P726">
        <v>3.7500000000000001E-4</v>
      </c>
      <c r="Q726">
        <v>2E-3</v>
      </c>
      <c r="R726">
        <v>16</v>
      </c>
      <c r="S726">
        <v>0</v>
      </c>
      <c r="T726">
        <v>7.5000000000000002E-4</v>
      </c>
      <c r="U726">
        <v>4.0000000000000001E-3</v>
      </c>
      <c r="V726" s="1" t="str">
        <f t="shared" si="70"/>
        <v>AFF-HTT-R1-P4-0H_C13_1_2020y08m31d_11h01m.tif</v>
      </c>
      <c r="W726" s="1" t="str">
        <f t="shared" si="71"/>
        <v>AFF-HTT-R2-P4-0H_C13_1_2020y09m07d_11h19m.tif</v>
      </c>
      <c r="X726" t="str">
        <f t="shared" si="72"/>
        <v>C:\Users\arpit.tandon\Desktop\Images AFFFs\RUN1 HTT\Plate 4 - 0hour\AFF-HTT-R1-P4-0H_C13_1_2020y08m31d_11h01m.tif</v>
      </c>
      <c r="Y726" t="str">
        <f t="shared" si="73"/>
        <v>C:\Users\arpit.tandon\Desktop\Images AFFFs\RUN2 HTT\Plate 4 - 0hour\AFF-HTT-R2-P4-0H_C13_1_2020y09m07d_11h19m.tif</v>
      </c>
    </row>
    <row r="727" spans="1:25" x14ac:dyDescent="0.45">
      <c r="A727" t="s">
        <v>1028</v>
      </c>
      <c r="B727" s="2" t="str">
        <f t="shared" si="68"/>
        <v>run1</v>
      </c>
      <c r="C727" s="2" t="str">
        <f t="shared" si="69"/>
        <v>run2</v>
      </c>
      <c r="D727" t="s">
        <v>257</v>
      </c>
      <c r="E727" s="10">
        <v>0</v>
      </c>
      <c r="F727" s="10">
        <v>0</v>
      </c>
      <c r="G727" s="10">
        <f>VLOOKUP(A727,'[1]NTP Metadata'!$A$2:$U$2501,10,FALSE)</f>
        <v>0</v>
      </c>
      <c r="H727">
        <v>2</v>
      </c>
      <c r="I727" t="s">
        <v>3</v>
      </c>
      <c r="J727" t="s">
        <v>1551</v>
      </c>
      <c r="K727" t="s">
        <v>1552</v>
      </c>
      <c r="L727" t="s">
        <v>247</v>
      </c>
      <c r="M727" t="s">
        <v>8</v>
      </c>
      <c r="N727">
        <v>16</v>
      </c>
      <c r="O727">
        <v>0</v>
      </c>
      <c r="P727">
        <v>9.3749999999999997E-4</v>
      </c>
      <c r="Q727">
        <v>1.4E-2</v>
      </c>
      <c r="R727">
        <v>16</v>
      </c>
      <c r="S727">
        <v>0</v>
      </c>
      <c r="T727">
        <v>6.2500000000000001E-4</v>
      </c>
      <c r="U727">
        <v>7.0000000000000001E-3</v>
      </c>
      <c r="V727" s="1" t="str">
        <f t="shared" si="70"/>
        <v>AFF-HTT-R1-P4-0H_C14_1_2020y08m31d_11h01m.tif</v>
      </c>
      <c r="W727" s="1" t="str">
        <f t="shared" si="71"/>
        <v>AFF-HTT-R2-P4-0H_C14_1_2020y09m07d_11h19m.tif</v>
      </c>
      <c r="X727" t="str">
        <f t="shared" si="72"/>
        <v>C:\Users\arpit.tandon\Desktop\Images AFFFs\RUN1 HTT\Plate 4 - 0hour\AFF-HTT-R1-P4-0H_C14_1_2020y08m31d_11h01m.tif</v>
      </c>
      <c r="Y727" t="str">
        <f t="shared" si="73"/>
        <v>C:\Users\arpit.tandon\Desktop\Images AFFFs\RUN2 HTT\Plate 4 - 0hour\AFF-HTT-R2-P4-0H_C14_1_2020y09m07d_11h19m.tif</v>
      </c>
    </row>
    <row r="728" spans="1:25" x14ac:dyDescent="0.45">
      <c r="A728" t="s">
        <v>1029</v>
      </c>
      <c r="B728" s="2" t="str">
        <f t="shared" si="68"/>
        <v>run1</v>
      </c>
      <c r="C728" s="2" t="str">
        <f t="shared" si="69"/>
        <v>run2</v>
      </c>
      <c r="D728" t="s">
        <v>277</v>
      </c>
      <c r="E728" s="1">
        <v>31.736906100173165</v>
      </c>
      <c r="F728" s="1">
        <v>1.9042143660103897E-3</v>
      </c>
      <c r="G728" s="10">
        <f>VLOOKUP(A728,'[1]NTP Metadata'!$A$2:$U$2501,10,FALSE)</f>
        <v>1.9042143660103897E-3</v>
      </c>
      <c r="H728">
        <v>1</v>
      </c>
      <c r="I728" t="s">
        <v>3</v>
      </c>
      <c r="J728" t="s">
        <v>1551</v>
      </c>
      <c r="K728" t="s">
        <v>1552</v>
      </c>
      <c r="L728" t="s">
        <v>247</v>
      </c>
      <c r="M728" t="s">
        <v>9</v>
      </c>
      <c r="N728">
        <v>16</v>
      </c>
      <c r="O728">
        <v>0</v>
      </c>
      <c r="P728">
        <v>1.25E-3</v>
      </c>
      <c r="Q728">
        <v>1.2999999999999999E-2</v>
      </c>
      <c r="R728">
        <v>16</v>
      </c>
      <c r="S728">
        <v>0</v>
      </c>
      <c r="T728">
        <v>4.3750000000000001E-4</v>
      </c>
      <c r="U728">
        <v>7.0000000000000001E-3</v>
      </c>
      <c r="V728" s="1" t="str">
        <f t="shared" si="70"/>
        <v>AFF-HTT-R1-P4-0H_C15_1_2020y08m31d_11h01m.tif</v>
      </c>
      <c r="W728" s="1" t="str">
        <f t="shared" si="71"/>
        <v>AFF-HTT-R2-P4-0H_C15_1_2020y09m07d_11h19m.tif</v>
      </c>
      <c r="X728" t="str">
        <f t="shared" si="72"/>
        <v>C:\Users\arpit.tandon\Desktop\Images AFFFs\RUN1 HTT\Plate 4 - 0hour\AFF-HTT-R1-P4-0H_C15_1_2020y08m31d_11h01m.tif</v>
      </c>
      <c r="Y728" t="str">
        <f t="shared" si="73"/>
        <v>C:\Users\arpit.tandon\Desktop\Images AFFFs\RUN2 HTT\Plate 4 - 0hour\AFF-HTT-R2-P4-0H_C15_1_2020y09m07d_11h19m.tif</v>
      </c>
    </row>
    <row r="729" spans="1:25" x14ac:dyDescent="0.45">
      <c r="A729" t="s">
        <v>1030</v>
      </c>
      <c r="B729" s="2" t="str">
        <f t="shared" si="68"/>
        <v>run1</v>
      </c>
      <c r="C729" s="2" t="str">
        <f t="shared" si="69"/>
        <v>run2</v>
      </c>
      <c r="D729" t="s">
        <v>277</v>
      </c>
      <c r="E729" s="1">
        <v>31.736906100173165</v>
      </c>
      <c r="F729" s="1">
        <v>1.9042143660103897E-3</v>
      </c>
      <c r="G729" s="10">
        <f>VLOOKUP(A729,'[1]NTP Metadata'!$A$2:$U$2501,10,FALSE)</f>
        <v>1.9042143660103897E-3</v>
      </c>
      <c r="H729">
        <v>2</v>
      </c>
      <c r="I729" t="s">
        <v>3</v>
      </c>
      <c r="J729" t="s">
        <v>1551</v>
      </c>
      <c r="K729" t="s">
        <v>1552</v>
      </c>
      <c r="L729" t="s">
        <v>247</v>
      </c>
      <c r="M729" t="s">
        <v>10</v>
      </c>
      <c r="N729">
        <v>16</v>
      </c>
      <c r="O729">
        <v>0</v>
      </c>
      <c r="P729">
        <v>3.1250000000000001E-4</v>
      </c>
      <c r="Q729">
        <v>4.0000000000000001E-3</v>
      </c>
      <c r="R729">
        <v>16</v>
      </c>
      <c r="S729">
        <v>0</v>
      </c>
      <c r="T729">
        <v>6.8749999999999996E-4</v>
      </c>
      <c r="U729">
        <v>8.0000000000000002E-3</v>
      </c>
      <c r="V729" s="1" t="str">
        <f t="shared" si="70"/>
        <v>AFF-HTT-R1-P4-0H_C16_1_2020y08m31d_11h01m.tif</v>
      </c>
      <c r="W729" s="1" t="str">
        <f t="shared" si="71"/>
        <v>AFF-HTT-R2-P4-0H_C16_1_2020y09m07d_11h19m.tif</v>
      </c>
      <c r="X729" t="str">
        <f t="shared" si="72"/>
        <v>C:\Users\arpit.tandon\Desktop\Images AFFFs\RUN1 HTT\Plate 4 - 0hour\AFF-HTT-R1-P4-0H_C16_1_2020y08m31d_11h01m.tif</v>
      </c>
      <c r="Y729" t="str">
        <f t="shared" si="73"/>
        <v>C:\Users\arpit.tandon\Desktop\Images AFFFs\RUN2 HTT\Plate 4 - 0hour\AFF-HTT-R2-P4-0H_C16_1_2020y09m07d_11h19m.tif</v>
      </c>
    </row>
    <row r="730" spans="1:25" x14ac:dyDescent="0.45">
      <c r="A730" t="s">
        <v>1031</v>
      </c>
      <c r="B730" s="2" t="str">
        <f t="shared" si="68"/>
        <v>run1</v>
      </c>
      <c r="C730" s="2" t="str">
        <f t="shared" si="69"/>
        <v>run2</v>
      </c>
      <c r="D730" t="s">
        <v>277</v>
      </c>
      <c r="E730" s="1">
        <v>10.043324715244671</v>
      </c>
      <c r="F730" s="1">
        <v>6.0259948291468024E-4</v>
      </c>
      <c r="G730" s="10">
        <f>VLOOKUP(A730,'[1]NTP Metadata'!$A$2:$U$2501,10,FALSE)</f>
        <v>6.0259948291468024E-4</v>
      </c>
      <c r="H730">
        <v>1</v>
      </c>
      <c r="I730" t="s">
        <v>3</v>
      </c>
      <c r="J730" t="s">
        <v>1551</v>
      </c>
      <c r="K730" t="s">
        <v>1552</v>
      </c>
      <c r="L730" t="s">
        <v>247</v>
      </c>
      <c r="M730" t="s">
        <v>11</v>
      </c>
      <c r="N730">
        <v>16</v>
      </c>
      <c r="O730">
        <v>0</v>
      </c>
      <c r="P730">
        <v>0</v>
      </c>
      <c r="Q730">
        <v>0</v>
      </c>
      <c r="R730">
        <v>16</v>
      </c>
      <c r="S730">
        <v>0</v>
      </c>
      <c r="T730">
        <v>0</v>
      </c>
      <c r="U730">
        <v>0</v>
      </c>
      <c r="V730" s="1" t="str">
        <f t="shared" si="70"/>
        <v>AFF-HTT-R1-P4-0H_C17_1_2020y08m31d_11h01m.tif</v>
      </c>
      <c r="W730" s="1" t="str">
        <f t="shared" si="71"/>
        <v>AFF-HTT-R2-P4-0H_C17_1_2020y09m07d_11h19m.tif</v>
      </c>
      <c r="X730" t="str">
        <f t="shared" si="72"/>
        <v>C:\Users\arpit.tandon\Desktop\Images AFFFs\RUN1 HTT\Plate 4 - 0hour\AFF-HTT-R1-P4-0H_C17_1_2020y08m31d_11h01m.tif</v>
      </c>
      <c r="Y730" t="str">
        <f t="shared" si="73"/>
        <v>C:\Users\arpit.tandon\Desktop\Images AFFFs\RUN2 HTT\Plate 4 - 0hour\AFF-HTT-R2-P4-0H_C17_1_2020y09m07d_11h19m.tif</v>
      </c>
    </row>
    <row r="731" spans="1:25" x14ac:dyDescent="0.45">
      <c r="A731" t="s">
        <v>1032</v>
      </c>
      <c r="B731" s="2" t="str">
        <f t="shared" si="68"/>
        <v>run1</v>
      </c>
      <c r="C731" s="2" t="str">
        <f t="shared" si="69"/>
        <v>run2</v>
      </c>
      <c r="D731" t="s">
        <v>277</v>
      </c>
      <c r="E731" s="1">
        <v>10.043324715244671</v>
      </c>
      <c r="F731" s="1">
        <v>6.0259948291468024E-4</v>
      </c>
      <c r="G731" s="10">
        <f>VLOOKUP(A731,'[1]NTP Metadata'!$A$2:$U$2501,10,FALSE)</f>
        <v>6.0259948291468024E-4</v>
      </c>
      <c r="H731">
        <v>2</v>
      </c>
      <c r="I731" t="s">
        <v>3</v>
      </c>
      <c r="J731" t="s">
        <v>1551</v>
      </c>
      <c r="K731" t="s">
        <v>1552</v>
      </c>
      <c r="L731" t="s">
        <v>247</v>
      </c>
      <c r="M731" t="s">
        <v>12</v>
      </c>
      <c r="N731">
        <v>16</v>
      </c>
      <c r="O731">
        <v>0</v>
      </c>
      <c r="P731">
        <v>2.5000000000000001E-4</v>
      </c>
      <c r="Q731">
        <v>2E-3</v>
      </c>
      <c r="R731">
        <v>16</v>
      </c>
      <c r="S731">
        <v>0</v>
      </c>
      <c r="T731">
        <v>2.5000000000000001E-4</v>
      </c>
      <c r="U731">
        <v>1E-3</v>
      </c>
      <c r="V731" s="1" t="str">
        <f t="shared" si="70"/>
        <v>AFF-HTT-R1-P4-0H_C18_1_2020y08m31d_11h01m.tif</v>
      </c>
      <c r="W731" s="1" t="str">
        <f t="shared" si="71"/>
        <v>AFF-HTT-R2-P4-0H_C18_1_2020y09m07d_11h19m.tif</v>
      </c>
      <c r="X731" t="str">
        <f t="shared" si="72"/>
        <v>C:\Users\arpit.tandon\Desktop\Images AFFFs\RUN1 HTT\Plate 4 - 0hour\AFF-HTT-R1-P4-0H_C18_1_2020y08m31d_11h01m.tif</v>
      </c>
      <c r="Y731" t="str">
        <f t="shared" si="73"/>
        <v>C:\Users\arpit.tandon\Desktop\Images AFFFs\RUN2 HTT\Plate 4 - 0hour\AFF-HTT-R2-P4-0H_C18_1_2020y09m07d_11h19m.tif</v>
      </c>
    </row>
    <row r="732" spans="1:25" x14ac:dyDescent="0.45">
      <c r="A732" t="s">
        <v>1033</v>
      </c>
      <c r="B732" s="2" t="str">
        <f t="shared" si="68"/>
        <v>run1</v>
      </c>
      <c r="C732" s="2" t="str">
        <f t="shared" si="69"/>
        <v>run2</v>
      </c>
      <c r="D732" t="s">
        <v>277</v>
      </c>
      <c r="E732" s="1">
        <v>3.1782673149508449</v>
      </c>
      <c r="F732" s="1">
        <v>1.9069603889705069E-4</v>
      </c>
      <c r="G732" s="10">
        <f>VLOOKUP(A732,'[1]NTP Metadata'!$A$2:$U$2501,10,FALSE)</f>
        <v>1.9069603889705069E-4</v>
      </c>
      <c r="H732">
        <v>1</v>
      </c>
      <c r="I732" t="s">
        <v>3</v>
      </c>
      <c r="J732" t="s">
        <v>1551</v>
      </c>
      <c r="K732" t="s">
        <v>1552</v>
      </c>
      <c r="L732" t="s">
        <v>247</v>
      </c>
      <c r="M732" t="s">
        <v>13</v>
      </c>
      <c r="N732">
        <v>16</v>
      </c>
      <c r="O732">
        <v>0</v>
      </c>
      <c r="P732">
        <v>2.5000000000000001E-4</v>
      </c>
      <c r="Q732">
        <v>2E-3</v>
      </c>
      <c r="R732">
        <v>16</v>
      </c>
      <c r="S732">
        <v>0</v>
      </c>
      <c r="T732">
        <v>1.1875E-3</v>
      </c>
      <c r="U732">
        <v>1.2999999999999999E-2</v>
      </c>
      <c r="V732" s="1" t="str">
        <f t="shared" si="70"/>
        <v>AFF-HTT-R1-P4-0H_C19_1_2020y08m31d_11h01m.tif</v>
      </c>
      <c r="W732" s="1" t="str">
        <f t="shared" si="71"/>
        <v>AFF-HTT-R2-P4-0H_C19_1_2020y09m07d_11h19m.tif</v>
      </c>
      <c r="X732" t="str">
        <f t="shared" si="72"/>
        <v>C:\Users\arpit.tandon\Desktop\Images AFFFs\RUN1 HTT\Plate 4 - 0hour\AFF-HTT-R1-P4-0H_C19_1_2020y08m31d_11h01m.tif</v>
      </c>
      <c r="Y732" t="str">
        <f t="shared" si="73"/>
        <v>C:\Users\arpit.tandon\Desktop\Images AFFFs\RUN2 HTT\Plate 4 - 0hour\AFF-HTT-R2-P4-0H_C19_1_2020y09m07d_11h19m.tif</v>
      </c>
    </row>
    <row r="733" spans="1:25" x14ac:dyDescent="0.45">
      <c r="A733" t="s">
        <v>1034</v>
      </c>
      <c r="B733" s="2" t="str">
        <f t="shared" si="68"/>
        <v>run1</v>
      </c>
      <c r="C733" s="2" t="str">
        <f t="shared" si="69"/>
        <v>run2</v>
      </c>
      <c r="D733" t="s">
        <v>277</v>
      </c>
      <c r="E733" s="1">
        <v>3.1782673149508449</v>
      </c>
      <c r="F733" s="1">
        <v>1.9069603889705069E-4</v>
      </c>
      <c r="G733" s="10">
        <f>VLOOKUP(A733,'[1]NTP Metadata'!$A$2:$U$2501,10,FALSE)</f>
        <v>1.9069603889705069E-4</v>
      </c>
      <c r="H733">
        <v>2</v>
      </c>
      <c r="I733" t="s">
        <v>3</v>
      </c>
      <c r="J733" t="s">
        <v>1551</v>
      </c>
      <c r="K733" t="s">
        <v>1552</v>
      </c>
      <c r="L733" t="s">
        <v>247</v>
      </c>
      <c r="M733" t="s">
        <v>14</v>
      </c>
      <c r="N733">
        <v>16</v>
      </c>
      <c r="O733">
        <v>0</v>
      </c>
      <c r="P733">
        <v>4.3750000000000001E-4</v>
      </c>
      <c r="Q733">
        <v>3.0000000000000001E-3</v>
      </c>
      <c r="R733">
        <v>16</v>
      </c>
      <c r="S733">
        <v>0</v>
      </c>
      <c r="T733">
        <v>1.875E-4</v>
      </c>
      <c r="U733">
        <v>3.0000000000000001E-3</v>
      </c>
      <c r="V733" s="1" t="str">
        <f t="shared" si="70"/>
        <v>AFF-HTT-R1-P4-0H_C20_1_2020y08m31d_11h01m.tif</v>
      </c>
      <c r="W733" s="1" t="str">
        <f t="shared" si="71"/>
        <v>AFF-HTT-R2-P4-0H_C20_1_2020y09m07d_11h19m.tif</v>
      </c>
      <c r="X733" t="str">
        <f t="shared" si="72"/>
        <v>C:\Users\arpit.tandon\Desktop\Images AFFFs\RUN1 HTT\Plate 4 - 0hour\AFF-HTT-R1-P4-0H_C20_1_2020y08m31d_11h01m.tif</v>
      </c>
      <c r="Y733" t="str">
        <f t="shared" si="73"/>
        <v>C:\Users\arpit.tandon\Desktop\Images AFFFs\RUN2 HTT\Plate 4 - 0hour\AFF-HTT-R2-P4-0H_C20_1_2020y09m07d_11h19m.tif</v>
      </c>
    </row>
    <row r="734" spans="1:25" x14ac:dyDescent="0.45">
      <c r="A734" t="s">
        <v>1035</v>
      </c>
      <c r="B734" s="2" t="str">
        <f t="shared" si="68"/>
        <v>run1</v>
      </c>
      <c r="C734" s="2" t="str">
        <f t="shared" si="69"/>
        <v>run2</v>
      </c>
      <c r="D734" t="s">
        <v>277</v>
      </c>
      <c r="E734" s="1">
        <v>1.0057807958705205</v>
      </c>
      <c r="F734" s="1">
        <v>6.0346847752231229E-5</v>
      </c>
      <c r="G734" s="10">
        <f>VLOOKUP(A734,'[1]NTP Metadata'!$A$2:$U$2501,10,FALSE)</f>
        <v>6.0346847752231229E-5</v>
      </c>
      <c r="H734">
        <v>1</v>
      </c>
      <c r="I734" t="s">
        <v>3</v>
      </c>
      <c r="J734" t="s">
        <v>1551</v>
      </c>
      <c r="K734" t="s">
        <v>1552</v>
      </c>
      <c r="L734" t="s">
        <v>247</v>
      </c>
      <c r="M734" t="s">
        <v>15</v>
      </c>
      <c r="N734">
        <v>16</v>
      </c>
      <c r="O734">
        <v>0</v>
      </c>
      <c r="P734">
        <v>0</v>
      </c>
      <c r="Q734">
        <v>0</v>
      </c>
      <c r="R734">
        <v>16</v>
      </c>
      <c r="S734">
        <v>0</v>
      </c>
      <c r="T734">
        <v>6.2500000000000001E-4</v>
      </c>
      <c r="U734">
        <v>5.0000000000000001E-3</v>
      </c>
      <c r="V734" s="1" t="str">
        <f t="shared" si="70"/>
        <v>AFF-HTT-R1-P4-0H_C21_1_2020y08m31d_11h01m.tif</v>
      </c>
      <c r="W734" s="1" t="str">
        <f t="shared" si="71"/>
        <v>AFF-HTT-R2-P4-0H_C21_1_2020y09m07d_11h19m.tif</v>
      </c>
      <c r="X734" t="str">
        <f t="shared" si="72"/>
        <v>C:\Users\arpit.tandon\Desktop\Images AFFFs\RUN1 HTT\Plate 4 - 0hour\AFF-HTT-R1-P4-0H_C21_1_2020y08m31d_11h01m.tif</v>
      </c>
      <c r="Y734" t="str">
        <f t="shared" si="73"/>
        <v>C:\Users\arpit.tandon\Desktop\Images AFFFs\RUN2 HTT\Plate 4 - 0hour\AFF-HTT-R2-P4-0H_C21_1_2020y09m07d_11h19m.tif</v>
      </c>
    </row>
    <row r="735" spans="1:25" x14ac:dyDescent="0.45">
      <c r="A735" t="s">
        <v>1036</v>
      </c>
      <c r="B735" s="2" t="str">
        <f t="shared" si="68"/>
        <v>run1</v>
      </c>
      <c r="C735" s="2" t="str">
        <f t="shared" si="69"/>
        <v>run2</v>
      </c>
      <c r="D735" t="s">
        <v>277</v>
      </c>
      <c r="E735" s="1">
        <v>1.0057807958705205</v>
      </c>
      <c r="F735" s="1">
        <v>6.0346847752231229E-5</v>
      </c>
      <c r="G735" s="10">
        <f>VLOOKUP(A735,'[1]NTP Metadata'!$A$2:$U$2501,10,FALSE)</f>
        <v>6.0346847752231229E-5</v>
      </c>
      <c r="H735">
        <v>2</v>
      </c>
      <c r="I735" t="s">
        <v>3</v>
      </c>
      <c r="J735" t="s">
        <v>1551</v>
      </c>
      <c r="K735" t="s">
        <v>1552</v>
      </c>
      <c r="L735" t="s">
        <v>247</v>
      </c>
      <c r="M735" t="s">
        <v>16</v>
      </c>
      <c r="N735">
        <v>16</v>
      </c>
      <c r="O735">
        <v>0</v>
      </c>
      <c r="P735">
        <v>1.875E-4</v>
      </c>
      <c r="Q735">
        <v>1E-3</v>
      </c>
      <c r="R735">
        <v>16</v>
      </c>
      <c r="S735">
        <v>0</v>
      </c>
      <c r="T735">
        <v>4.3750000000000001E-4</v>
      </c>
      <c r="U735">
        <v>5.0000000000000001E-3</v>
      </c>
      <c r="V735" s="1" t="str">
        <f t="shared" si="70"/>
        <v>AFF-HTT-R1-P4-0H_C22_1_2020y08m31d_11h01m.tif</v>
      </c>
      <c r="W735" s="1" t="str">
        <f t="shared" si="71"/>
        <v>AFF-HTT-R2-P4-0H_C22_1_2020y09m07d_11h19m.tif</v>
      </c>
      <c r="X735" t="str">
        <f t="shared" si="72"/>
        <v>C:\Users\arpit.tandon\Desktop\Images AFFFs\RUN1 HTT\Plate 4 - 0hour\AFF-HTT-R1-P4-0H_C22_1_2020y08m31d_11h01m.tif</v>
      </c>
      <c r="Y735" t="str">
        <f t="shared" si="73"/>
        <v>C:\Users\arpit.tandon\Desktop\Images AFFFs\RUN2 HTT\Plate 4 - 0hour\AFF-HTT-R2-P4-0H_C22_1_2020y09m07d_11h19m.tif</v>
      </c>
    </row>
    <row r="736" spans="1:25" x14ac:dyDescent="0.45">
      <c r="A736" t="s">
        <v>1037</v>
      </c>
      <c r="B736" s="2" t="str">
        <f t="shared" si="68"/>
        <v>run1</v>
      </c>
      <c r="C736" s="2" t="str">
        <f t="shared" si="69"/>
        <v>run2</v>
      </c>
      <c r="D736" t="s">
        <v>277</v>
      </c>
      <c r="E736" s="1">
        <v>10000</v>
      </c>
      <c r="F736" s="1">
        <v>0.6</v>
      </c>
      <c r="G736" s="10">
        <f>VLOOKUP(A736,'[1]NTP Metadata'!$A$2:$U$2501,10,FALSE)</f>
        <v>0.6</v>
      </c>
      <c r="H736">
        <v>1</v>
      </c>
      <c r="I736" t="s">
        <v>3</v>
      </c>
      <c r="J736" t="s">
        <v>1551</v>
      </c>
      <c r="K736" t="s">
        <v>1552</v>
      </c>
      <c r="L736" t="s">
        <v>247</v>
      </c>
      <c r="M736" t="s">
        <v>17</v>
      </c>
      <c r="N736">
        <v>16</v>
      </c>
      <c r="O736">
        <v>0</v>
      </c>
      <c r="P736">
        <v>1.25E-4</v>
      </c>
      <c r="Q736">
        <v>1E-3</v>
      </c>
      <c r="R736">
        <v>16</v>
      </c>
      <c r="S736">
        <v>0</v>
      </c>
      <c r="T736">
        <v>1.875E-4</v>
      </c>
      <c r="U736">
        <v>2E-3</v>
      </c>
      <c r="V736" s="1" t="str">
        <f t="shared" si="70"/>
        <v>AFF-HTT-R1-P4-0H_C3_1_2020y08m31d_11h01m.tif</v>
      </c>
      <c r="W736" s="1" t="str">
        <f t="shared" si="71"/>
        <v>AFF-HTT-R2-P4-0H_C3_1_2020y09m07d_11h19m.tif</v>
      </c>
      <c r="X736" t="str">
        <f t="shared" si="72"/>
        <v>C:\Users\arpit.tandon\Desktop\Images AFFFs\RUN1 HTT\Plate 4 - 0hour\AFF-HTT-R1-P4-0H_C3_1_2020y08m31d_11h01m.tif</v>
      </c>
      <c r="Y736" t="str">
        <f t="shared" si="73"/>
        <v>C:\Users\arpit.tandon\Desktop\Images AFFFs\RUN2 HTT\Plate 4 - 0hour\AFF-HTT-R2-P4-0H_C3_1_2020y09m07d_11h19m.tif</v>
      </c>
    </row>
    <row r="737" spans="1:25" x14ac:dyDescent="0.45">
      <c r="A737" t="s">
        <v>1038</v>
      </c>
      <c r="B737" s="2" t="str">
        <f t="shared" si="68"/>
        <v>run1</v>
      </c>
      <c r="C737" s="2" t="str">
        <f t="shared" si="69"/>
        <v>run2</v>
      </c>
      <c r="D737" t="s">
        <v>277</v>
      </c>
      <c r="E737" s="1">
        <v>10000</v>
      </c>
      <c r="F737" s="1">
        <v>0.6</v>
      </c>
      <c r="G737" s="10">
        <f>VLOOKUP(A737,'[1]NTP Metadata'!$A$2:$U$2501,10,FALSE)</f>
        <v>0.6</v>
      </c>
      <c r="H737">
        <v>2</v>
      </c>
      <c r="I737" t="s">
        <v>3</v>
      </c>
      <c r="J737" t="s">
        <v>1551</v>
      </c>
      <c r="K737" t="s">
        <v>1552</v>
      </c>
      <c r="L737" t="s">
        <v>247</v>
      </c>
      <c r="M737" t="s">
        <v>18</v>
      </c>
      <c r="N737">
        <v>16</v>
      </c>
      <c r="O737">
        <v>0</v>
      </c>
      <c r="P737">
        <v>6.2500000000000001E-5</v>
      </c>
      <c r="Q737">
        <v>1E-3</v>
      </c>
      <c r="R737">
        <v>16</v>
      </c>
      <c r="S737">
        <v>0</v>
      </c>
      <c r="T737">
        <v>6.1875000000000003E-3</v>
      </c>
      <c r="U737">
        <v>9.7000000000000003E-2</v>
      </c>
      <c r="V737" s="1" t="str">
        <f t="shared" si="70"/>
        <v>AFF-HTT-R1-P4-0H_C4_1_2020y08m31d_11h01m.tif</v>
      </c>
      <c r="W737" s="1" t="str">
        <f t="shared" si="71"/>
        <v>AFF-HTT-R2-P4-0H_C4_1_2020y09m07d_11h19m.tif</v>
      </c>
      <c r="X737" t="str">
        <f t="shared" si="72"/>
        <v>C:\Users\arpit.tandon\Desktop\Images AFFFs\RUN1 HTT\Plate 4 - 0hour\AFF-HTT-R1-P4-0H_C4_1_2020y08m31d_11h01m.tif</v>
      </c>
      <c r="Y737" t="str">
        <f t="shared" si="73"/>
        <v>C:\Users\arpit.tandon\Desktop\Images AFFFs\RUN2 HTT\Plate 4 - 0hour\AFF-HTT-R2-P4-0H_C4_1_2020y09m07d_11h19m.tif</v>
      </c>
    </row>
    <row r="738" spans="1:25" x14ac:dyDescent="0.45">
      <c r="A738" t="s">
        <v>1039</v>
      </c>
      <c r="B738" s="2" t="str">
        <f t="shared" si="68"/>
        <v>run1</v>
      </c>
      <c r="C738" s="2" t="str">
        <f t="shared" si="69"/>
        <v>run2</v>
      </c>
      <c r="D738" t="s">
        <v>277</v>
      </c>
      <c r="E738" s="1">
        <v>3164.5569620253164</v>
      </c>
      <c r="F738" s="1">
        <v>0.18987341772151897</v>
      </c>
      <c r="G738" s="10">
        <f>VLOOKUP(A738,'[1]NTP Metadata'!$A$2:$U$2501,10,FALSE)</f>
        <v>0.18987341772151897</v>
      </c>
      <c r="H738">
        <v>1</v>
      </c>
      <c r="I738" t="s">
        <v>3</v>
      </c>
      <c r="J738" t="s">
        <v>1551</v>
      </c>
      <c r="K738" t="s">
        <v>1552</v>
      </c>
      <c r="L738" t="s">
        <v>247</v>
      </c>
      <c r="M738" t="s">
        <v>19</v>
      </c>
      <c r="N738">
        <v>16</v>
      </c>
      <c r="O738">
        <v>0</v>
      </c>
      <c r="P738">
        <v>0</v>
      </c>
      <c r="Q738">
        <v>0</v>
      </c>
      <c r="R738">
        <v>16</v>
      </c>
      <c r="S738">
        <v>0</v>
      </c>
      <c r="T738">
        <v>4.3750000000000001E-4</v>
      </c>
      <c r="U738">
        <v>4.0000000000000001E-3</v>
      </c>
      <c r="V738" s="1" t="str">
        <f t="shared" si="70"/>
        <v>AFF-HTT-R1-P4-0H_C5_1_2020y08m31d_11h01m.tif</v>
      </c>
      <c r="W738" s="1" t="str">
        <f t="shared" si="71"/>
        <v>AFF-HTT-R2-P4-0H_C5_1_2020y09m07d_11h19m.tif</v>
      </c>
      <c r="X738" t="str">
        <f t="shared" si="72"/>
        <v>C:\Users\arpit.tandon\Desktop\Images AFFFs\RUN1 HTT\Plate 4 - 0hour\AFF-HTT-R1-P4-0H_C5_1_2020y08m31d_11h01m.tif</v>
      </c>
      <c r="Y738" t="str">
        <f t="shared" si="73"/>
        <v>C:\Users\arpit.tandon\Desktop\Images AFFFs\RUN2 HTT\Plate 4 - 0hour\AFF-HTT-R2-P4-0H_C5_1_2020y09m07d_11h19m.tif</v>
      </c>
    </row>
    <row r="739" spans="1:25" x14ac:dyDescent="0.45">
      <c r="A739" t="s">
        <v>1040</v>
      </c>
      <c r="B739" s="2" t="str">
        <f t="shared" si="68"/>
        <v>run1</v>
      </c>
      <c r="C739" s="2" t="str">
        <f t="shared" si="69"/>
        <v>run2</v>
      </c>
      <c r="D739" t="s">
        <v>277</v>
      </c>
      <c r="E739" s="1">
        <v>3164.5569620253164</v>
      </c>
      <c r="F739" s="1">
        <v>0.18987341772151897</v>
      </c>
      <c r="G739" s="10">
        <f>VLOOKUP(A739,'[1]NTP Metadata'!$A$2:$U$2501,10,FALSE)</f>
        <v>0.18987341772151897</v>
      </c>
      <c r="H739">
        <v>2</v>
      </c>
      <c r="I739" t="s">
        <v>3</v>
      </c>
      <c r="J739" t="s">
        <v>1551</v>
      </c>
      <c r="K739" t="s">
        <v>1552</v>
      </c>
      <c r="L739" t="s">
        <v>247</v>
      </c>
      <c r="M739" t="s">
        <v>20</v>
      </c>
      <c r="N739">
        <v>16</v>
      </c>
      <c r="O739">
        <v>0</v>
      </c>
      <c r="P739">
        <v>1.875E-4</v>
      </c>
      <c r="Q739">
        <v>1E-3</v>
      </c>
      <c r="R739">
        <v>16</v>
      </c>
      <c r="S739">
        <v>0</v>
      </c>
      <c r="T739">
        <v>4.3750000000000001E-4</v>
      </c>
      <c r="U739">
        <v>2E-3</v>
      </c>
      <c r="V739" s="1" t="str">
        <f t="shared" si="70"/>
        <v>AFF-HTT-R1-P4-0H_C6_1_2020y08m31d_11h01m.tif</v>
      </c>
      <c r="W739" s="1" t="str">
        <f t="shared" si="71"/>
        <v>AFF-HTT-R2-P4-0H_C6_1_2020y09m07d_11h19m.tif</v>
      </c>
      <c r="X739" t="str">
        <f t="shared" si="72"/>
        <v>C:\Users\arpit.tandon\Desktop\Images AFFFs\RUN1 HTT\Plate 4 - 0hour\AFF-HTT-R1-P4-0H_C6_1_2020y08m31d_11h01m.tif</v>
      </c>
      <c r="Y739" t="str">
        <f t="shared" si="73"/>
        <v>C:\Users\arpit.tandon\Desktop\Images AFFFs\RUN2 HTT\Plate 4 - 0hour\AFF-HTT-R2-P4-0H_C6_1_2020y09m07d_11h19m.tif</v>
      </c>
    </row>
    <row r="740" spans="1:25" x14ac:dyDescent="0.45">
      <c r="A740" t="s">
        <v>1041</v>
      </c>
      <c r="B740" s="2" t="str">
        <f t="shared" si="68"/>
        <v>run1</v>
      </c>
      <c r="C740" s="2" t="str">
        <f t="shared" si="69"/>
        <v>run2</v>
      </c>
      <c r="D740" t="s">
        <v>277</v>
      </c>
      <c r="E740" s="1">
        <v>1001.4420765902898</v>
      </c>
      <c r="F740" s="1">
        <v>6.0086524595417391E-2</v>
      </c>
      <c r="G740" s="10">
        <f>VLOOKUP(A740,'[1]NTP Metadata'!$A$2:$U$2501,10,FALSE)</f>
        <v>6.0086524595417391E-2</v>
      </c>
      <c r="H740">
        <v>1</v>
      </c>
      <c r="I740" t="s">
        <v>3</v>
      </c>
      <c r="J740" t="s">
        <v>1551</v>
      </c>
      <c r="K740" t="s">
        <v>1552</v>
      </c>
      <c r="L740" t="s">
        <v>247</v>
      </c>
      <c r="M740" t="s">
        <v>21</v>
      </c>
      <c r="N740">
        <v>16</v>
      </c>
      <c r="O740">
        <v>0</v>
      </c>
      <c r="P740">
        <v>4.3750000000000001E-4</v>
      </c>
      <c r="Q740">
        <v>4.0000000000000001E-3</v>
      </c>
      <c r="R740">
        <v>16</v>
      </c>
      <c r="S740">
        <v>0</v>
      </c>
      <c r="T740">
        <v>1.875E-4</v>
      </c>
      <c r="U740">
        <v>2E-3</v>
      </c>
      <c r="V740" s="1" t="str">
        <f t="shared" si="70"/>
        <v>AFF-HTT-R1-P4-0H_C7_1_2020y08m31d_11h01m.tif</v>
      </c>
      <c r="W740" s="1" t="str">
        <f t="shared" si="71"/>
        <v>AFF-HTT-R2-P4-0H_C7_1_2020y09m07d_11h19m.tif</v>
      </c>
      <c r="X740" t="str">
        <f t="shared" si="72"/>
        <v>C:\Users\arpit.tandon\Desktop\Images AFFFs\RUN1 HTT\Plate 4 - 0hour\AFF-HTT-R1-P4-0H_C7_1_2020y08m31d_11h01m.tif</v>
      </c>
      <c r="Y740" t="str">
        <f t="shared" si="73"/>
        <v>C:\Users\arpit.tandon\Desktop\Images AFFFs\RUN2 HTT\Plate 4 - 0hour\AFF-HTT-R2-P4-0H_C7_1_2020y09m07d_11h19m.tif</v>
      </c>
    </row>
    <row r="741" spans="1:25" x14ac:dyDescent="0.45">
      <c r="A741" t="s">
        <v>1042</v>
      </c>
      <c r="B741" s="2" t="str">
        <f t="shared" si="68"/>
        <v>run1</v>
      </c>
      <c r="C741" s="2" t="str">
        <f t="shared" si="69"/>
        <v>run2</v>
      </c>
      <c r="D741" t="s">
        <v>277</v>
      </c>
      <c r="E741" s="1">
        <v>1001.4420765902898</v>
      </c>
      <c r="F741" s="1">
        <v>6.0086524595417391E-2</v>
      </c>
      <c r="G741" s="10">
        <f>VLOOKUP(A741,'[1]NTP Metadata'!$A$2:$U$2501,10,FALSE)</f>
        <v>6.0086524595417391E-2</v>
      </c>
      <c r="H741">
        <v>2</v>
      </c>
      <c r="I741" t="s">
        <v>3</v>
      </c>
      <c r="J741" t="s">
        <v>1551</v>
      </c>
      <c r="K741" t="s">
        <v>1552</v>
      </c>
      <c r="L741" t="s">
        <v>247</v>
      </c>
      <c r="M741" t="s">
        <v>22</v>
      </c>
      <c r="N741">
        <v>16</v>
      </c>
      <c r="O741">
        <v>0</v>
      </c>
      <c r="P741">
        <v>3.7500000000000001E-4</v>
      </c>
      <c r="Q741">
        <v>3.0000000000000001E-3</v>
      </c>
      <c r="R741">
        <v>16</v>
      </c>
      <c r="S741">
        <v>0</v>
      </c>
      <c r="T741">
        <v>6.8749999999999996E-4</v>
      </c>
      <c r="U741">
        <v>8.0000000000000002E-3</v>
      </c>
      <c r="V741" s="1" t="str">
        <f t="shared" si="70"/>
        <v>AFF-HTT-R1-P4-0H_C8_1_2020y08m31d_11h01m.tif</v>
      </c>
      <c r="W741" s="1" t="str">
        <f t="shared" si="71"/>
        <v>AFF-HTT-R2-P4-0H_C8_1_2020y09m07d_11h19m.tif</v>
      </c>
      <c r="X741" t="str">
        <f t="shared" si="72"/>
        <v>C:\Users\arpit.tandon\Desktop\Images AFFFs\RUN1 HTT\Plate 4 - 0hour\AFF-HTT-R1-P4-0H_C8_1_2020y08m31d_11h01m.tif</v>
      </c>
      <c r="Y741" t="str">
        <f t="shared" si="73"/>
        <v>C:\Users\arpit.tandon\Desktop\Images AFFFs\RUN2 HTT\Plate 4 - 0hour\AFF-HTT-R2-P4-0H_C8_1_2020y09m07d_11h19m.tif</v>
      </c>
    </row>
    <row r="742" spans="1:25" x14ac:dyDescent="0.45">
      <c r="A742" t="s">
        <v>1043</v>
      </c>
      <c r="B742" s="2" t="str">
        <f t="shared" si="68"/>
        <v>run1</v>
      </c>
      <c r="C742" s="2" t="str">
        <f t="shared" si="69"/>
        <v>run2</v>
      </c>
      <c r="D742" t="s">
        <v>277</v>
      </c>
      <c r="E742" s="1">
        <v>316.91204955388918</v>
      </c>
      <c r="F742" s="1">
        <v>1.9014722973233349E-2</v>
      </c>
      <c r="G742" s="10">
        <f>VLOOKUP(A742,'[1]NTP Metadata'!$A$2:$U$2501,10,FALSE)</f>
        <v>1.9014722973233349E-2</v>
      </c>
      <c r="H742">
        <v>1</v>
      </c>
      <c r="I742" t="s">
        <v>3</v>
      </c>
      <c r="J742" t="s">
        <v>1551</v>
      </c>
      <c r="K742" t="s">
        <v>1552</v>
      </c>
      <c r="L742" t="s">
        <v>247</v>
      </c>
      <c r="M742" t="s">
        <v>23</v>
      </c>
      <c r="N742">
        <v>16</v>
      </c>
      <c r="O742">
        <v>0</v>
      </c>
      <c r="P742">
        <v>1.25E-4</v>
      </c>
      <c r="Q742">
        <v>1E-3</v>
      </c>
      <c r="R742">
        <v>16</v>
      </c>
      <c r="S742">
        <v>0</v>
      </c>
      <c r="T742">
        <v>3.7500000000000001E-4</v>
      </c>
      <c r="U742">
        <v>4.0000000000000001E-3</v>
      </c>
      <c r="V742" s="1" t="str">
        <f t="shared" si="70"/>
        <v>AFF-HTT-R1-P4-0H_C9_1_2020y08m31d_11h01m.tif</v>
      </c>
      <c r="W742" s="1" t="str">
        <f t="shared" si="71"/>
        <v>AFF-HTT-R2-P4-0H_C9_1_2020y09m07d_11h19m.tif</v>
      </c>
      <c r="X742" t="str">
        <f t="shared" si="72"/>
        <v>C:\Users\arpit.tandon\Desktop\Images AFFFs\RUN1 HTT\Plate 4 - 0hour\AFF-HTT-R1-P4-0H_C9_1_2020y08m31d_11h01m.tif</v>
      </c>
      <c r="Y742" t="str">
        <f t="shared" si="73"/>
        <v>C:\Users\arpit.tandon\Desktop\Images AFFFs\RUN2 HTT\Plate 4 - 0hour\AFF-HTT-R2-P4-0H_C9_1_2020y09m07d_11h19m.tif</v>
      </c>
    </row>
    <row r="743" spans="1:25" x14ac:dyDescent="0.45">
      <c r="A743" t="s">
        <v>1044</v>
      </c>
      <c r="B743" s="2" t="str">
        <f t="shared" si="68"/>
        <v>run1</v>
      </c>
      <c r="C743" s="2" t="str">
        <f t="shared" si="69"/>
        <v>run2</v>
      </c>
      <c r="D743" t="s">
        <v>277</v>
      </c>
      <c r="E743" s="1">
        <v>316.91204955388918</v>
      </c>
      <c r="F743" s="1">
        <v>1.9014722973233349E-2</v>
      </c>
      <c r="G743" s="10">
        <f>VLOOKUP(A743,'[1]NTP Metadata'!$A$2:$U$2501,10,FALSE)</f>
        <v>1.9014722973233349E-2</v>
      </c>
      <c r="H743">
        <v>4</v>
      </c>
      <c r="I743" t="s">
        <v>3</v>
      </c>
      <c r="J743" t="s">
        <v>1551</v>
      </c>
      <c r="K743" t="s">
        <v>1552</v>
      </c>
      <c r="L743" t="s">
        <v>247</v>
      </c>
      <c r="M743" t="s">
        <v>24</v>
      </c>
      <c r="N743">
        <v>16</v>
      </c>
      <c r="O743">
        <v>0</v>
      </c>
      <c r="P743">
        <v>6.2500000000000001E-4</v>
      </c>
      <c r="Q743">
        <v>4.0000000000000001E-3</v>
      </c>
      <c r="R743">
        <v>16</v>
      </c>
      <c r="S743">
        <v>0</v>
      </c>
      <c r="T743">
        <v>7.5000000000000002E-4</v>
      </c>
      <c r="U743">
        <v>7.0000000000000001E-3</v>
      </c>
      <c r="V743" s="1" t="str">
        <f t="shared" si="70"/>
        <v>AFF-HTT-R1-P4-0H_D10_1_2020y08m31d_11h01m.tif</v>
      </c>
      <c r="W743" s="1" t="str">
        <f t="shared" si="71"/>
        <v>AFF-HTT-R2-P4-0H_D10_1_2020y09m07d_11h19m.tif</v>
      </c>
      <c r="X743" t="str">
        <f t="shared" si="72"/>
        <v>C:\Users\arpit.tandon\Desktop\Images AFFFs\RUN1 HTT\Plate 4 - 0hour\AFF-HTT-R1-P4-0H_D10_1_2020y08m31d_11h01m.tif</v>
      </c>
      <c r="Y743" t="str">
        <f t="shared" si="73"/>
        <v>C:\Users\arpit.tandon\Desktop\Images AFFFs\RUN2 HTT\Plate 4 - 0hour\AFF-HTT-R2-P4-0H_D10_1_2020y09m07d_11h19m.tif</v>
      </c>
    </row>
    <row r="744" spans="1:25" x14ac:dyDescent="0.45">
      <c r="A744" t="s">
        <v>1045</v>
      </c>
      <c r="B744" s="2" t="str">
        <f t="shared" si="68"/>
        <v>run1</v>
      </c>
      <c r="C744" s="2" t="str">
        <f t="shared" si="69"/>
        <v>run2</v>
      </c>
      <c r="D744" t="s">
        <v>277</v>
      </c>
      <c r="E744" s="1">
        <v>100.2886232765472</v>
      </c>
      <c r="F744" s="1">
        <v>6.0173173965928318E-3</v>
      </c>
      <c r="G744" s="10">
        <f>VLOOKUP(A744,'[1]NTP Metadata'!$A$2:$U$2501,10,FALSE)</f>
        <v>6.0173173965928318E-3</v>
      </c>
      <c r="H744">
        <v>3</v>
      </c>
      <c r="I744" t="s">
        <v>3</v>
      </c>
      <c r="J744" t="s">
        <v>1551</v>
      </c>
      <c r="K744" t="s">
        <v>1552</v>
      </c>
      <c r="L744" t="s">
        <v>247</v>
      </c>
      <c r="M744" t="s">
        <v>25</v>
      </c>
      <c r="N744">
        <v>16</v>
      </c>
      <c r="O744">
        <v>0</v>
      </c>
      <c r="P744">
        <v>1.8749999999999999E-3</v>
      </c>
      <c r="Q744">
        <v>1.7999999999999999E-2</v>
      </c>
      <c r="R744">
        <v>16</v>
      </c>
      <c r="S744">
        <v>0</v>
      </c>
      <c r="T744">
        <v>4.3750000000000001E-4</v>
      </c>
      <c r="U744">
        <v>3.0000000000000001E-3</v>
      </c>
      <c r="V744" s="1" t="str">
        <f t="shared" si="70"/>
        <v>AFF-HTT-R1-P4-0H_D11_1_2020y08m31d_11h01m.tif</v>
      </c>
      <c r="W744" s="1" t="str">
        <f t="shared" si="71"/>
        <v>AFF-HTT-R2-P4-0H_D11_1_2020y09m07d_11h19m.tif</v>
      </c>
      <c r="X744" t="str">
        <f t="shared" si="72"/>
        <v>C:\Users\arpit.tandon\Desktop\Images AFFFs\RUN1 HTT\Plate 4 - 0hour\AFF-HTT-R1-P4-0H_D11_1_2020y08m31d_11h01m.tif</v>
      </c>
      <c r="Y744" t="str">
        <f t="shared" si="73"/>
        <v>C:\Users\arpit.tandon\Desktop\Images AFFFs\RUN2 HTT\Plate 4 - 0hour\AFF-HTT-R2-P4-0H_D11_1_2020y09m07d_11h19m.tif</v>
      </c>
    </row>
    <row r="745" spans="1:25" x14ac:dyDescent="0.45">
      <c r="A745" t="s">
        <v>1046</v>
      </c>
      <c r="B745" s="2" t="str">
        <f t="shared" si="68"/>
        <v>run1</v>
      </c>
      <c r="C745" s="2" t="str">
        <f t="shared" si="69"/>
        <v>run2</v>
      </c>
      <c r="D745" t="s">
        <v>277</v>
      </c>
      <c r="E745" s="1">
        <v>100.2886232765472</v>
      </c>
      <c r="F745" s="1">
        <v>6.0173173965928318E-3</v>
      </c>
      <c r="G745" s="10">
        <f>VLOOKUP(A745,'[1]NTP Metadata'!$A$2:$U$2501,10,FALSE)</f>
        <v>6.0173173965928318E-3</v>
      </c>
      <c r="H745">
        <v>4</v>
      </c>
      <c r="I745" t="s">
        <v>3</v>
      </c>
      <c r="J745" t="s">
        <v>1551</v>
      </c>
      <c r="K745" t="s">
        <v>1552</v>
      </c>
      <c r="L745" t="s">
        <v>247</v>
      </c>
      <c r="M745" t="s">
        <v>26</v>
      </c>
      <c r="N745">
        <v>16</v>
      </c>
      <c r="O745">
        <v>0</v>
      </c>
      <c r="P745">
        <v>2.5000000000000001E-4</v>
      </c>
      <c r="Q745">
        <v>2E-3</v>
      </c>
      <c r="R745">
        <v>16</v>
      </c>
      <c r="S745">
        <v>0</v>
      </c>
      <c r="T745">
        <v>2.5000000000000001E-4</v>
      </c>
      <c r="U745">
        <v>2E-3</v>
      </c>
      <c r="V745" s="1" t="str">
        <f t="shared" si="70"/>
        <v>AFF-HTT-R1-P4-0H_D12_1_2020y08m31d_11h01m.tif</v>
      </c>
      <c r="W745" s="1" t="str">
        <f t="shared" si="71"/>
        <v>AFF-HTT-R2-P4-0H_D12_1_2020y09m07d_11h19m.tif</v>
      </c>
      <c r="X745" t="str">
        <f t="shared" si="72"/>
        <v>C:\Users\arpit.tandon\Desktop\Images AFFFs\RUN1 HTT\Plate 4 - 0hour\AFF-HTT-R1-P4-0H_D12_1_2020y08m31d_11h01m.tif</v>
      </c>
      <c r="Y745" t="str">
        <f t="shared" si="73"/>
        <v>C:\Users\arpit.tandon\Desktop\Images AFFFs\RUN2 HTT\Plate 4 - 0hour\AFF-HTT-R2-P4-0H_D12_1_2020y09m07d_11h19m.tif</v>
      </c>
    </row>
    <row r="746" spans="1:25" x14ac:dyDescent="0.45">
      <c r="A746" t="s">
        <v>1047</v>
      </c>
      <c r="B746" s="2" t="str">
        <f t="shared" si="68"/>
        <v>run1</v>
      </c>
      <c r="C746" s="2" t="str">
        <f t="shared" si="69"/>
        <v>run2</v>
      </c>
      <c r="D746" t="s">
        <v>257</v>
      </c>
      <c r="E746" s="10">
        <v>0</v>
      </c>
      <c r="F746" s="10">
        <v>0</v>
      </c>
      <c r="G746" s="10">
        <f>VLOOKUP(A746,'[1]NTP Metadata'!$A$2:$U$2501,10,FALSE)</f>
        <v>0</v>
      </c>
      <c r="H746">
        <v>3</v>
      </c>
      <c r="I746" t="s">
        <v>3</v>
      </c>
      <c r="J746" t="s">
        <v>1551</v>
      </c>
      <c r="K746" t="s">
        <v>1552</v>
      </c>
      <c r="L746" t="s">
        <v>247</v>
      </c>
      <c r="M746" t="s">
        <v>27</v>
      </c>
      <c r="N746">
        <v>16</v>
      </c>
      <c r="O746">
        <v>0</v>
      </c>
      <c r="P746">
        <v>5.0000000000000001E-4</v>
      </c>
      <c r="Q746">
        <v>6.0000000000000001E-3</v>
      </c>
      <c r="R746">
        <v>16</v>
      </c>
      <c r="S746">
        <v>0</v>
      </c>
      <c r="T746">
        <v>0</v>
      </c>
      <c r="U746">
        <v>0</v>
      </c>
      <c r="V746" s="1" t="str">
        <f t="shared" si="70"/>
        <v>AFF-HTT-R1-P4-0H_D13_1_2020y08m31d_11h01m.tif</v>
      </c>
      <c r="W746" s="1" t="str">
        <f t="shared" si="71"/>
        <v>AFF-HTT-R2-P4-0H_D13_1_2020y09m07d_11h19m.tif</v>
      </c>
      <c r="X746" t="str">
        <f t="shared" si="72"/>
        <v>C:\Users\arpit.tandon\Desktop\Images AFFFs\RUN1 HTT\Plate 4 - 0hour\AFF-HTT-R1-P4-0H_D13_1_2020y08m31d_11h01m.tif</v>
      </c>
      <c r="Y746" t="str">
        <f t="shared" si="73"/>
        <v>C:\Users\arpit.tandon\Desktop\Images AFFFs\RUN2 HTT\Plate 4 - 0hour\AFF-HTT-R2-P4-0H_D13_1_2020y09m07d_11h19m.tif</v>
      </c>
    </row>
    <row r="747" spans="1:25" x14ac:dyDescent="0.45">
      <c r="A747" t="s">
        <v>1048</v>
      </c>
      <c r="B747" s="2" t="str">
        <f t="shared" si="68"/>
        <v>run1</v>
      </c>
      <c r="C747" s="2" t="str">
        <f t="shared" si="69"/>
        <v>run2</v>
      </c>
      <c r="D747" t="s">
        <v>257</v>
      </c>
      <c r="E747" s="10">
        <v>0</v>
      </c>
      <c r="F747" s="10">
        <v>0</v>
      </c>
      <c r="G747" s="10">
        <f>VLOOKUP(A747,'[1]NTP Metadata'!$A$2:$U$2501,10,FALSE)</f>
        <v>0</v>
      </c>
      <c r="H747">
        <v>4</v>
      </c>
      <c r="I747" t="s">
        <v>3</v>
      </c>
      <c r="J747" t="s">
        <v>1551</v>
      </c>
      <c r="K747" t="s">
        <v>1552</v>
      </c>
      <c r="L747" t="s">
        <v>247</v>
      </c>
      <c r="M747" t="s">
        <v>28</v>
      </c>
      <c r="N747">
        <v>16</v>
      </c>
      <c r="O747">
        <v>0</v>
      </c>
      <c r="P747">
        <v>3.1874999999999998E-3</v>
      </c>
      <c r="Q747">
        <v>2.5999999999999999E-2</v>
      </c>
      <c r="R747">
        <v>16</v>
      </c>
      <c r="S747">
        <v>0</v>
      </c>
      <c r="T747">
        <v>5.6249999999999996E-4</v>
      </c>
      <c r="U747">
        <v>4.0000000000000001E-3</v>
      </c>
      <c r="V747" s="1" t="str">
        <f t="shared" si="70"/>
        <v>AFF-HTT-R1-P4-0H_D14_1_2020y08m31d_11h01m.tif</v>
      </c>
      <c r="W747" s="1" t="str">
        <f t="shared" si="71"/>
        <v>AFF-HTT-R2-P4-0H_D14_1_2020y09m07d_11h19m.tif</v>
      </c>
      <c r="X747" t="str">
        <f t="shared" si="72"/>
        <v>C:\Users\arpit.tandon\Desktop\Images AFFFs\RUN1 HTT\Plate 4 - 0hour\AFF-HTT-R1-P4-0H_D14_1_2020y08m31d_11h01m.tif</v>
      </c>
      <c r="Y747" t="str">
        <f t="shared" si="73"/>
        <v>C:\Users\arpit.tandon\Desktop\Images AFFFs\RUN2 HTT\Plate 4 - 0hour\AFF-HTT-R2-P4-0H_D14_1_2020y09m07d_11h19m.tif</v>
      </c>
    </row>
    <row r="748" spans="1:25" x14ac:dyDescent="0.45">
      <c r="A748" t="s">
        <v>1049</v>
      </c>
      <c r="B748" s="2" t="str">
        <f t="shared" si="68"/>
        <v>run1</v>
      </c>
      <c r="C748" s="2" t="str">
        <f t="shared" si="69"/>
        <v>run2</v>
      </c>
      <c r="D748" t="s">
        <v>277</v>
      </c>
      <c r="E748" s="1">
        <v>31.736906100173165</v>
      </c>
      <c r="F748" s="1">
        <v>1.9042143660103897E-3</v>
      </c>
      <c r="G748" s="10">
        <f>VLOOKUP(A748,'[1]NTP Metadata'!$A$2:$U$2501,10,FALSE)</f>
        <v>1.9042143660103897E-3</v>
      </c>
      <c r="H748">
        <v>3</v>
      </c>
      <c r="I748" t="s">
        <v>3</v>
      </c>
      <c r="J748" t="s">
        <v>1551</v>
      </c>
      <c r="K748" t="s">
        <v>1552</v>
      </c>
      <c r="L748" t="s">
        <v>247</v>
      </c>
      <c r="M748" t="s">
        <v>29</v>
      </c>
      <c r="N748">
        <v>16</v>
      </c>
      <c r="O748">
        <v>0</v>
      </c>
      <c r="P748">
        <v>4.3750000000000001E-4</v>
      </c>
      <c r="Q748">
        <v>4.0000000000000001E-3</v>
      </c>
      <c r="R748">
        <v>16</v>
      </c>
      <c r="S748">
        <v>0</v>
      </c>
      <c r="T748">
        <v>5.6249999999999996E-4</v>
      </c>
      <c r="U748">
        <v>6.0000000000000001E-3</v>
      </c>
      <c r="V748" s="1" t="str">
        <f t="shared" si="70"/>
        <v>AFF-HTT-R1-P4-0H_D15_1_2020y08m31d_11h01m.tif</v>
      </c>
      <c r="W748" s="1" t="str">
        <f t="shared" si="71"/>
        <v>AFF-HTT-R2-P4-0H_D15_1_2020y09m07d_11h19m.tif</v>
      </c>
      <c r="X748" t="str">
        <f t="shared" si="72"/>
        <v>C:\Users\arpit.tandon\Desktop\Images AFFFs\RUN1 HTT\Plate 4 - 0hour\AFF-HTT-R1-P4-0H_D15_1_2020y08m31d_11h01m.tif</v>
      </c>
      <c r="Y748" t="str">
        <f t="shared" si="73"/>
        <v>C:\Users\arpit.tandon\Desktop\Images AFFFs\RUN2 HTT\Plate 4 - 0hour\AFF-HTT-R2-P4-0H_D15_1_2020y09m07d_11h19m.tif</v>
      </c>
    </row>
    <row r="749" spans="1:25" x14ac:dyDescent="0.45">
      <c r="A749" t="s">
        <v>1050</v>
      </c>
      <c r="B749" s="2" t="str">
        <f t="shared" si="68"/>
        <v>run1</v>
      </c>
      <c r="C749" s="2" t="str">
        <f t="shared" si="69"/>
        <v>run2</v>
      </c>
      <c r="D749" t="s">
        <v>277</v>
      </c>
      <c r="E749" s="1">
        <v>31.736906100173165</v>
      </c>
      <c r="F749" s="1">
        <v>1.9042143660103897E-3</v>
      </c>
      <c r="G749" s="10">
        <f>VLOOKUP(A749,'[1]NTP Metadata'!$A$2:$U$2501,10,FALSE)</f>
        <v>1.9042143660103897E-3</v>
      </c>
      <c r="H749">
        <v>4</v>
      </c>
      <c r="I749" t="s">
        <v>3</v>
      </c>
      <c r="J749" t="s">
        <v>1551</v>
      </c>
      <c r="K749" t="s">
        <v>1552</v>
      </c>
      <c r="L749" t="s">
        <v>247</v>
      </c>
      <c r="M749" t="s">
        <v>30</v>
      </c>
      <c r="N749">
        <v>16</v>
      </c>
      <c r="O749">
        <v>0</v>
      </c>
      <c r="P749">
        <v>7.5000000000000002E-4</v>
      </c>
      <c r="Q749">
        <v>8.0000000000000002E-3</v>
      </c>
      <c r="R749">
        <v>16</v>
      </c>
      <c r="S749">
        <v>0</v>
      </c>
      <c r="T749">
        <v>6.2500000000000001E-5</v>
      </c>
      <c r="U749">
        <v>1E-3</v>
      </c>
      <c r="V749" s="1" t="str">
        <f t="shared" si="70"/>
        <v>AFF-HTT-R1-P4-0H_D16_1_2020y08m31d_11h01m.tif</v>
      </c>
      <c r="W749" s="1" t="str">
        <f t="shared" si="71"/>
        <v>AFF-HTT-R2-P4-0H_D16_1_2020y09m07d_11h19m.tif</v>
      </c>
      <c r="X749" t="str">
        <f t="shared" si="72"/>
        <v>C:\Users\arpit.tandon\Desktop\Images AFFFs\RUN1 HTT\Plate 4 - 0hour\AFF-HTT-R1-P4-0H_D16_1_2020y08m31d_11h01m.tif</v>
      </c>
      <c r="Y749" t="str">
        <f t="shared" si="73"/>
        <v>C:\Users\arpit.tandon\Desktop\Images AFFFs\RUN2 HTT\Plate 4 - 0hour\AFF-HTT-R2-P4-0H_D16_1_2020y09m07d_11h19m.tif</v>
      </c>
    </row>
    <row r="750" spans="1:25" x14ac:dyDescent="0.45">
      <c r="A750" t="s">
        <v>1051</v>
      </c>
      <c r="B750" s="2" t="str">
        <f t="shared" si="68"/>
        <v>run1</v>
      </c>
      <c r="C750" s="2" t="str">
        <f t="shared" si="69"/>
        <v>run2</v>
      </c>
      <c r="D750" t="s">
        <v>277</v>
      </c>
      <c r="E750" s="1">
        <v>10.043324715244671</v>
      </c>
      <c r="F750" s="1">
        <v>6.0259948291468024E-4</v>
      </c>
      <c r="G750" s="10">
        <f>VLOOKUP(A750,'[1]NTP Metadata'!$A$2:$U$2501,10,FALSE)</f>
        <v>6.0259948291468024E-4</v>
      </c>
      <c r="H750">
        <v>3</v>
      </c>
      <c r="I750" t="s">
        <v>3</v>
      </c>
      <c r="J750" t="s">
        <v>1551</v>
      </c>
      <c r="K750" t="s">
        <v>1552</v>
      </c>
      <c r="L750" t="s">
        <v>247</v>
      </c>
      <c r="M750" t="s">
        <v>31</v>
      </c>
      <c r="N750">
        <v>16</v>
      </c>
      <c r="O750">
        <v>0</v>
      </c>
      <c r="P750">
        <v>0</v>
      </c>
      <c r="Q750">
        <v>0</v>
      </c>
      <c r="R750">
        <v>16</v>
      </c>
      <c r="S750">
        <v>0</v>
      </c>
      <c r="T750">
        <v>2.5000000000000001E-4</v>
      </c>
      <c r="U750">
        <v>3.0000000000000001E-3</v>
      </c>
      <c r="V750" s="1" t="str">
        <f t="shared" si="70"/>
        <v>AFF-HTT-R1-P4-0H_D17_1_2020y08m31d_11h01m.tif</v>
      </c>
      <c r="W750" s="1" t="str">
        <f t="shared" si="71"/>
        <v>AFF-HTT-R2-P4-0H_D17_1_2020y09m07d_11h19m.tif</v>
      </c>
      <c r="X750" t="str">
        <f t="shared" si="72"/>
        <v>C:\Users\arpit.tandon\Desktop\Images AFFFs\RUN1 HTT\Plate 4 - 0hour\AFF-HTT-R1-P4-0H_D17_1_2020y08m31d_11h01m.tif</v>
      </c>
      <c r="Y750" t="str">
        <f t="shared" si="73"/>
        <v>C:\Users\arpit.tandon\Desktop\Images AFFFs\RUN2 HTT\Plate 4 - 0hour\AFF-HTT-R2-P4-0H_D17_1_2020y09m07d_11h19m.tif</v>
      </c>
    </row>
    <row r="751" spans="1:25" x14ac:dyDescent="0.45">
      <c r="A751" t="s">
        <v>1052</v>
      </c>
      <c r="B751" s="2" t="str">
        <f t="shared" si="68"/>
        <v>run1</v>
      </c>
      <c r="C751" s="2" t="str">
        <f t="shared" si="69"/>
        <v>run2</v>
      </c>
      <c r="D751" t="s">
        <v>277</v>
      </c>
      <c r="E751" s="1">
        <v>10.043324715244671</v>
      </c>
      <c r="F751" s="1">
        <v>6.0259948291468024E-4</v>
      </c>
      <c r="G751" s="10">
        <f>VLOOKUP(A751,'[1]NTP Metadata'!$A$2:$U$2501,10,FALSE)</f>
        <v>6.0259948291468024E-4</v>
      </c>
      <c r="H751">
        <v>4</v>
      </c>
      <c r="I751" t="s">
        <v>3</v>
      </c>
      <c r="J751" t="s">
        <v>1551</v>
      </c>
      <c r="K751" t="s">
        <v>1552</v>
      </c>
      <c r="L751" t="s">
        <v>247</v>
      </c>
      <c r="M751" t="s">
        <v>32</v>
      </c>
      <c r="N751">
        <v>16</v>
      </c>
      <c r="O751">
        <v>0</v>
      </c>
      <c r="P751">
        <v>6.2500000000000001E-5</v>
      </c>
      <c r="Q751">
        <v>1E-3</v>
      </c>
      <c r="R751">
        <v>16</v>
      </c>
      <c r="S751">
        <v>0</v>
      </c>
      <c r="T751">
        <v>3.1250000000000001E-4</v>
      </c>
      <c r="U751">
        <v>3.0000000000000001E-3</v>
      </c>
      <c r="V751" s="1" t="str">
        <f t="shared" si="70"/>
        <v>AFF-HTT-R1-P4-0H_D18_1_2020y08m31d_11h01m.tif</v>
      </c>
      <c r="W751" s="1" t="str">
        <f t="shared" si="71"/>
        <v>AFF-HTT-R2-P4-0H_D18_1_2020y09m07d_11h19m.tif</v>
      </c>
      <c r="X751" t="str">
        <f t="shared" si="72"/>
        <v>C:\Users\arpit.tandon\Desktop\Images AFFFs\RUN1 HTT\Plate 4 - 0hour\AFF-HTT-R1-P4-0H_D18_1_2020y08m31d_11h01m.tif</v>
      </c>
      <c r="Y751" t="str">
        <f t="shared" si="73"/>
        <v>C:\Users\arpit.tandon\Desktop\Images AFFFs\RUN2 HTT\Plate 4 - 0hour\AFF-HTT-R2-P4-0H_D18_1_2020y09m07d_11h19m.tif</v>
      </c>
    </row>
    <row r="752" spans="1:25" x14ac:dyDescent="0.45">
      <c r="A752" t="s">
        <v>1053</v>
      </c>
      <c r="B752" s="2" t="str">
        <f t="shared" si="68"/>
        <v>run1</v>
      </c>
      <c r="C752" s="2" t="str">
        <f t="shared" si="69"/>
        <v>run2</v>
      </c>
      <c r="D752" t="s">
        <v>277</v>
      </c>
      <c r="E752" s="1">
        <v>3.1782673149508449</v>
      </c>
      <c r="F752" s="1">
        <v>1.9069603889705069E-4</v>
      </c>
      <c r="G752" s="10">
        <f>VLOOKUP(A752,'[1]NTP Metadata'!$A$2:$U$2501,10,FALSE)</f>
        <v>1.9069603889705069E-4</v>
      </c>
      <c r="H752">
        <v>3</v>
      </c>
      <c r="I752" t="s">
        <v>3</v>
      </c>
      <c r="J752" t="s">
        <v>1551</v>
      </c>
      <c r="K752" t="s">
        <v>1552</v>
      </c>
      <c r="L752" t="s">
        <v>247</v>
      </c>
      <c r="M752" t="s">
        <v>33</v>
      </c>
      <c r="N752">
        <v>16</v>
      </c>
      <c r="O752">
        <v>0</v>
      </c>
      <c r="P752">
        <v>2.5000000000000001E-4</v>
      </c>
      <c r="Q752">
        <v>2E-3</v>
      </c>
      <c r="R752">
        <v>16</v>
      </c>
      <c r="S752">
        <v>0</v>
      </c>
      <c r="T752">
        <v>6.2500000000000001E-5</v>
      </c>
      <c r="U752">
        <v>1E-3</v>
      </c>
      <c r="V752" s="1" t="str">
        <f t="shared" si="70"/>
        <v>AFF-HTT-R1-P4-0H_D19_1_2020y08m31d_11h01m.tif</v>
      </c>
      <c r="W752" s="1" t="str">
        <f t="shared" si="71"/>
        <v>AFF-HTT-R2-P4-0H_D19_1_2020y09m07d_11h19m.tif</v>
      </c>
      <c r="X752" t="str">
        <f t="shared" si="72"/>
        <v>C:\Users\arpit.tandon\Desktop\Images AFFFs\RUN1 HTT\Plate 4 - 0hour\AFF-HTT-R1-P4-0H_D19_1_2020y08m31d_11h01m.tif</v>
      </c>
      <c r="Y752" t="str">
        <f t="shared" si="73"/>
        <v>C:\Users\arpit.tandon\Desktop\Images AFFFs\RUN2 HTT\Plate 4 - 0hour\AFF-HTT-R2-P4-0H_D19_1_2020y09m07d_11h19m.tif</v>
      </c>
    </row>
    <row r="753" spans="1:25" x14ac:dyDescent="0.45">
      <c r="A753" t="s">
        <v>1054</v>
      </c>
      <c r="B753" s="2" t="str">
        <f t="shared" si="68"/>
        <v>run1</v>
      </c>
      <c r="C753" s="2" t="str">
        <f t="shared" si="69"/>
        <v>run2</v>
      </c>
      <c r="D753" t="s">
        <v>277</v>
      </c>
      <c r="E753" s="1">
        <v>3.1782673149508449</v>
      </c>
      <c r="F753" s="1">
        <v>1.9069603889705069E-4</v>
      </c>
      <c r="G753" s="10">
        <f>VLOOKUP(A753,'[1]NTP Metadata'!$A$2:$U$2501,10,FALSE)</f>
        <v>1.9069603889705069E-4</v>
      </c>
      <c r="H753">
        <v>4</v>
      </c>
      <c r="I753" t="s">
        <v>3</v>
      </c>
      <c r="J753" t="s">
        <v>1551</v>
      </c>
      <c r="K753" t="s">
        <v>1552</v>
      </c>
      <c r="L753" t="s">
        <v>247</v>
      </c>
      <c r="M753" t="s">
        <v>34</v>
      </c>
      <c r="N753">
        <v>16</v>
      </c>
      <c r="O753">
        <v>0</v>
      </c>
      <c r="P753">
        <v>0</v>
      </c>
      <c r="Q753">
        <v>0</v>
      </c>
      <c r="R753">
        <v>16</v>
      </c>
      <c r="S753">
        <v>0</v>
      </c>
      <c r="T753">
        <v>5.0000000000000001E-4</v>
      </c>
      <c r="U753">
        <v>3.0000000000000001E-3</v>
      </c>
      <c r="V753" s="1" t="str">
        <f t="shared" si="70"/>
        <v>AFF-HTT-R1-P4-0H_D20_1_2020y08m31d_11h01m.tif</v>
      </c>
      <c r="W753" s="1" t="str">
        <f t="shared" si="71"/>
        <v>AFF-HTT-R2-P4-0H_D20_1_2020y09m07d_11h19m.tif</v>
      </c>
      <c r="X753" t="str">
        <f t="shared" si="72"/>
        <v>C:\Users\arpit.tandon\Desktop\Images AFFFs\RUN1 HTT\Plate 4 - 0hour\AFF-HTT-R1-P4-0H_D20_1_2020y08m31d_11h01m.tif</v>
      </c>
      <c r="Y753" t="str">
        <f t="shared" si="73"/>
        <v>C:\Users\arpit.tandon\Desktop\Images AFFFs\RUN2 HTT\Plate 4 - 0hour\AFF-HTT-R2-P4-0H_D20_1_2020y09m07d_11h19m.tif</v>
      </c>
    </row>
    <row r="754" spans="1:25" x14ac:dyDescent="0.45">
      <c r="A754" t="s">
        <v>1055</v>
      </c>
      <c r="B754" s="2" t="str">
        <f t="shared" si="68"/>
        <v>run1</v>
      </c>
      <c r="C754" s="2" t="str">
        <f t="shared" si="69"/>
        <v>run2</v>
      </c>
      <c r="D754" t="s">
        <v>277</v>
      </c>
      <c r="E754" s="1">
        <v>1.0057807958705205</v>
      </c>
      <c r="F754" s="1">
        <v>6.0346847752231229E-5</v>
      </c>
      <c r="G754" s="10">
        <f>VLOOKUP(A754,'[1]NTP Metadata'!$A$2:$U$2501,10,FALSE)</f>
        <v>6.0346847752231229E-5</v>
      </c>
      <c r="H754">
        <v>3</v>
      </c>
      <c r="I754" t="s">
        <v>3</v>
      </c>
      <c r="J754" t="s">
        <v>1551</v>
      </c>
      <c r="K754" t="s">
        <v>1552</v>
      </c>
      <c r="L754" t="s">
        <v>247</v>
      </c>
      <c r="M754" t="s">
        <v>35</v>
      </c>
      <c r="N754">
        <v>16</v>
      </c>
      <c r="O754">
        <v>0</v>
      </c>
      <c r="P754">
        <v>1.25E-4</v>
      </c>
      <c r="Q754">
        <v>1E-3</v>
      </c>
      <c r="R754">
        <v>16</v>
      </c>
      <c r="S754">
        <v>0</v>
      </c>
      <c r="T754">
        <v>1.875E-4</v>
      </c>
      <c r="U754">
        <v>2E-3</v>
      </c>
      <c r="V754" s="1" t="str">
        <f t="shared" si="70"/>
        <v>AFF-HTT-R1-P4-0H_D21_1_2020y08m31d_11h01m.tif</v>
      </c>
      <c r="W754" s="1" t="str">
        <f t="shared" si="71"/>
        <v>AFF-HTT-R2-P4-0H_D21_1_2020y09m07d_11h19m.tif</v>
      </c>
      <c r="X754" t="str">
        <f t="shared" si="72"/>
        <v>C:\Users\arpit.tandon\Desktop\Images AFFFs\RUN1 HTT\Plate 4 - 0hour\AFF-HTT-R1-P4-0H_D21_1_2020y08m31d_11h01m.tif</v>
      </c>
      <c r="Y754" t="str">
        <f t="shared" si="73"/>
        <v>C:\Users\arpit.tandon\Desktop\Images AFFFs\RUN2 HTT\Plate 4 - 0hour\AFF-HTT-R2-P4-0H_D21_1_2020y09m07d_11h19m.tif</v>
      </c>
    </row>
    <row r="755" spans="1:25" x14ac:dyDescent="0.45">
      <c r="A755" t="s">
        <v>1056</v>
      </c>
      <c r="B755" s="2" t="str">
        <f t="shared" si="68"/>
        <v>run1</v>
      </c>
      <c r="C755" s="2" t="str">
        <f t="shared" si="69"/>
        <v>run2</v>
      </c>
      <c r="D755" t="s">
        <v>277</v>
      </c>
      <c r="E755" s="1">
        <v>1.0057807958705205</v>
      </c>
      <c r="F755" s="1">
        <v>6.0346847752231229E-5</v>
      </c>
      <c r="G755" s="10">
        <f>VLOOKUP(A755,'[1]NTP Metadata'!$A$2:$U$2501,10,FALSE)</f>
        <v>6.0346847752231229E-5</v>
      </c>
      <c r="H755">
        <v>4</v>
      </c>
      <c r="I755" t="s">
        <v>3</v>
      </c>
      <c r="J755" t="s">
        <v>1551</v>
      </c>
      <c r="K755" t="s">
        <v>1552</v>
      </c>
      <c r="L755" t="s">
        <v>247</v>
      </c>
      <c r="M755" t="s">
        <v>36</v>
      </c>
      <c r="N755">
        <v>16</v>
      </c>
      <c r="O755">
        <v>0</v>
      </c>
      <c r="P755">
        <v>1.875E-4</v>
      </c>
      <c r="Q755">
        <v>3.0000000000000001E-3</v>
      </c>
      <c r="R755">
        <v>16</v>
      </c>
      <c r="S755">
        <v>0</v>
      </c>
      <c r="T755">
        <v>0</v>
      </c>
      <c r="U755">
        <v>0</v>
      </c>
      <c r="V755" s="1" t="str">
        <f t="shared" si="70"/>
        <v>AFF-HTT-R1-P4-0H_D22_1_2020y08m31d_11h01m.tif</v>
      </c>
      <c r="W755" s="1" t="str">
        <f t="shared" si="71"/>
        <v>AFF-HTT-R2-P4-0H_D22_1_2020y09m07d_11h19m.tif</v>
      </c>
      <c r="X755" t="str">
        <f t="shared" si="72"/>
        <v>C:\Users\arpit.tandon\Desktop\Images AFFFs\RUN1 HTT\Plate 4 - 0hour\AFF-HTT-R1-P4-0H_D22_1_2020y08m31d_11h01m.tif</v>
      </c>
      <c r="Y755" t="str">
        <f t="shared" si="73"/>
        <v>C:\Users\arpit.tandon\Desktop\Images AFFFs\RUN2 HTT\Plate 4 - 0hour\AFF-HTT-R2-P4-0H_D22_1_2020y09m07d_11h19m.tif</v>
      </c>
    </row>
    <row r="756" spans="1:25" x14ac:dyDescent="0.45">
      <c r="A756" t="s">
        <v>1057</v>
      </c>
      <c r="B756" s="2" t="str">
        <f t="shared" si="68"/>
        <v>run1</v>
      </c>
      <c r="C756" s="2" t="str">
        <f t="shared" si="69"/>
        <v>run2</v>
      </c>
      <c r="D756" t="s">
        <v>277</v>
      </c>
      <c r="E756" s="1">
        <v>10000</v>
      </c>
      <c r="F756" s="1">
        <v>0.6</v>
      </c>
      <c r="G756" s="10">
        <f>VLOOKUP(A756,'[1]NTP Metadata'!$A$2:$U$2501,10,FALSE)</f>
        <v>0.6</v>
      </c>
      <c r="H756">
        <v>3</v>
      </c>
      <c r="I756" t="s">
        <v>3</v>
      </c>
      <c r="J756" t="s">
        <v>1551</v>
      </c>
      <c r="K756" t="s">
        <v>1552</v>
      </c>
      <c r="L756" t="s">
        <v>247</v>
      </c>
      <c r="M756" t="s">
        <v>37</v>
      </c>
      <c r="N756">
        <v>16</v>
      </c>
      <c r="O756">
        <v>0</v>
      </c>
      <c r="P756">
        <v>0</v>
      </c>
      <c r="Q756">
        <v>0</v>
      </c>
      <c r="R756">
        <v>16</v>
      </c>
      <c r="S756">
        <v>0</v>
      </c>
      <c r="T756">
        <v>0</v>
      </c>
      <c r="U756">
        <v>0</v>
      </c>
      <c r="V756" s="1" t="str">
        <f t="shared" si="70"/>
        <v>AFF-HTT-R1-P4-0H_D3_1_2020y08m31d_11h01m.tif</v>
      </c>
      <c r="W756" s="1" t="str">
        <f t="shared" si="71"/>
        <v>AFF-HTT-R2-P4-0H_D3_1_2020y09m07d_11h19m.tif</v>
      </c>
      <c r="X756" t="str">
        <f t="shared" si="72"/>
        <v>C:\Users\arpit.tandon\Desktop\Images AFFFs\RUN1 HTT\Plate 4 - 0hour\AFF-HTT-R1-P4-0H_D3_1_2020y08m31d_11h01m.tif</v>
      </c>
      <c r="Y756" t="str">
        <f t="shared" si="73"/>
        <v>C:\Users\arpit.tandon\Desktop\Images AFFFs\RUN2 HTT\Plate 4 - 0hour\AFF-HTT-R2-P4-0H_D3_1_2020y09m07d_11h19m.tif</v>
      </c>
    </row>
    <row r="757" spans="1:25" x14ac:dyDescent="0.45">
      <c r="A757" t="s">
        <v>1058</v>
      </c>
      <c r="B757" s="2" t="str">
        <f t="shared" si="68"/>
        <v>run1</v>
      </c>
      <c r="C757" s="2" t="str">
        <f t="shared" si="69"/>
        <v>run2</v>
      </c>
      <c r="D757" t="s">
        <v>277</v>
      </c>
      <c r="E757" s="1">
        <v>10000</v>
      </c>
      <c r="F757" s="1">
        <v>0.6</v>
      </c>
      <c r="G757" s="10">
        <f>VLOOKUP(A757,'[1]NTP Metadata'!$A$2:$U$2501,10,FALSE)</f>
        <v>0.6</v>
      </c>
      <c r="H757">
        <v>4</v>
      </c>
      <c r="I757" t="s">
        <v>3</v>
      </c>
      <c r="J757" t="s">
        <v>1551</v>
      </c>
      <c r="K757" t="s">
        <v>1552</v>
      </c>
      <c r="L757" t="s">
        <v>247</v>
      </c>
      <c r="M757" t="s">
        <v>38</v>
      </c>
      <c r="N757">
        <v>16</v>
      </c>
      <c r="O757">
        <v>0</v>
      </c>
      <c r="P757">
        <v>5.6249999999999996E-4</v>
      </c>
      <c r="Q757">
        <v>6.0000000000000001E-3</v>
      </c>
      <c r="R757">
        <v>16</v>
      </c>
      <c r="S757">
        <v>0</v>
      </c>
      <c r="T757">
        <v>1E-3</v>
      </c>
      <c r="U757">
        <v>1.2E-2</v>
      </c>
      <c r="V757" s="1" t="str">
        <f t="shared" si="70"/>
        <v>AFF-HTT-R1-P4-0H_D4_1_2020y08m31d_11h01m.tif</v>
      </c>
      <c r="W757" s="1" t="str">
        <f t="shared" si="71"/>
        <v>AFF-HTT-R2-P4-0H_D4_1_2020y09m07d_11h19m.tif</v>
      </c>
      <c r="X757" t="str">
        <f t="shared" si="72"/>
        <v>C:\Users\arpit.tandon\Desktop\Images AFFFs\RUN1 HTT\Plate 4 - 0hour\AFF-HTT-R1-P4-0H_D4_1_2020y08m31d_11h01m.tif</v>
      </c>
      <c r="Y757" t="str">
        <f t="shared" si="73"/>
        <v>C:\Users\arpit.tandon\Desktop\Images AFFFs\RUN2 HTT\Plate 4 - 0hour\AFF-HTT-R2-P4-0H_D4_1_2020y09m07d_11h19m.tif</v>
      </c>
    </row>
    <row r="758" spans="1:25" x14ac:dyDescent="0.45">
      <c r="A758" t="s">
        <v>1059</v>
      </c>
      <c r="B758" s="2" t="str">
        <f t="shared" si="68"/>
        <v>run1</v>
      </c>
      <c r="C758" s="2" t="str">
        <f t="shared" si="69"/>
        <v>run2</v>
      </c>
      <c r="D758" t="s">
        <v>277</v>
      </c>
      <c r="E758" s="1">
        <v>3164.5569620253164</v>
      </c>
      <c r="F758" s="1">
        <v>0.18987341772151897</v>
      </c>
      <c r="G758" s="10">
        <f>VLOOKUP(A758,'[1]NTP Metadata'!$A$2:$U$2501,10,FALSE)</f>
        <v>0.18987341772151897</v>
      </c>
      <c r="H758">
        <v>3</v>
      </c>
      <c r="I758" t="s">
        <v>3</v>
      </c>
      <c r="J758" t="s">
        <v>1551</v>
      </c>
      <c r="K758" t="s">
        <v>1552</v>
      </c>
      <c r="L758" t="s">
        <v>247</v>
      </c>
      <c r="M758" t="s">
        <v>39</v>
      </c>
      <c r="N758">
        <v>16</v>
      </c>
      <c r="O758">
        <v>0</v>
      </c>
      <c r="P758">
        <v>1.875E-4</v>
      </c>
      <c r="Q758">
        <v>1E-3</v>
      </c>
      <c r="R758">
        <v>16</v>
      </c>
      <c r="S758">
        <v>0</v>
      </c>
      <c r="T758">
        <v>1.875E-4</v>
      </c>
      <c r="U758">
        <v>2E-3</v>
      </c>
      <c r="V758" s="1" t="str">
        <f t="shared" si="70"/>
        <v>AFF-HTT-R1-P4-0H_D5_1_2020y08m31d_11h01m.tif</v>
      </c>
      <c r="W758" s="1" t="str">
        <f t="shared" si="71"/>
        <v>AFF-HTT-R2-P4-0H_D5_1_2020y09m07d_11h19m.tif</v>
      </c>
      <c r="X758" t="str">
        <f t="shared" si="72"/>
        <v>C:\Users\arpit.tandon\Desktop\Images AFFFs\RUN1 HTT\Plate 4 - 0hour\AFF-HTT-R1-P4-0H_D5_1_2020y08m31d_11h01m.tif</v>
      </c>
      <c r="Y758" t="str">
        <f t="shared" si="73"/>
        <v>C:\Users\arpit.tandon\Desktop\Images AFFFs\RUN2 HTT\Plate 4 - 0hour\AFF-HTT-R2-P4-0H_D5_1_2020y09m07d_11h19m.tif</v>
      </c>
    </row>
    <row r="759" spans="1:25" x14ac:dyDescent="0.45">
      <c r="A759" t="s">
        <v>1060</v>
      </c>
      <c r="B759" s="2" t="str">
        <f t="shared" si="68"/>
        <v>run1</v>
      </c>
      <c r="C759" s="2" t="str">
        <f t="shared" si="69"/>
        <v>run2</v>
      </c>
      <c r="D759" t="s">
        <v>277</v>
      </c>
      <c r="E759" s="1">
        <v>3164.5569620253164</v>
      </c>
      <c r="F759" s="1">
        <v>0.18987341772151897</v>
      </c>
      <c r="G759" s="10">
        <f>VLOOKUP(A759,'[1]NTP Metadata'!$A$2:$U$2501,10,FALSE)</f>
        <v>0.18987341772151897</v>
      </c>
      <c r="H759">
        <v>4</v>
      </c>
      <c r="I759" t="s">
        <v>3</v>
      </c>
      <c r="J759" t="s">
        <v>1551</v>
      </c>
      <c r="K759" t="s">
        <v>1552</v>
      </c>
      <c r="L759" t="s">
        <v>247</v>
      </c>
      <c r="M759" t="s">
        <v>40</v>
      </c>
      <c r="N759">
        <v>16</v>
      </c>
      <c r="O759">
        <v>0</v>
      </c>
      <c r="P759">
        <v>1.1249999999999999E-3</v>
      </c>
      <c r="Q759">
        <v>1.0999999999999999E-2</v>
      </c>
      <c r="R759">
        <v>16</v>
      </c>
      <c r="S759">
        <v>0</v>
      </c>
      <c r="T759">
        <v>4.3750000000000001E-4</v>
      </c>
      <c r="U759">
        <v>4.0000000000000001E-3</v>
      </c>
      <c r="V759" s="1" t="str">
        <f t="shared" si="70"/>
        <v>AFF-HTT-R1-P4-0H_D6_1_2020y08m31d_11h01m.tif</v>
      </c>
      <c r="W759" s="1" t="str">
        <f t="shared" si="71"/>
        <v>AFF-HTT-R2-P4-0H_D6_1_2020y09m07d_11h19m.tif</v>
      </c>
      <c r="X759" t="str">
        <f t="shared" si="72"/>
        <v>C:\Users\arpit.tandon\Desktop\Images AFFFs\RUN1 HTT\Plate 4 - 0hour\AFF-HTT-R1-P4-0H_D6_1_2020y08m31d_11h01m.tif</v>
      </c>
      <c r="Y759" t="str">
        <f t="shared" si="73"/>
        <v>C:\Users\arpit.tandon\Desktop\Images AFFFs\RUN2 HTT\Plate 4 - 0hour\AFF-HTT-R2-P4-0H_D6_1_2020y09m07d_11h19m.tif</v>
      </c>
    </row>
    <row r="760" spans="1:25" x14ac:dyDescent="0.45">
      <c r="A760" t="s">
        <v>1061</v>
      </c>
      <c r="B760" s="2" t="str">
        <f t="shared" si="68"/>
        <v>run1</v>
      </c>
      <c r="C760" s="2" t="str">
        <f t="shared" si="69"/>
        <v>run2</v>
      </c>
      <c r="D760" t="s">
        <v>277</v>
      </c>
      <c r="E760" s="1">
        <v>1001.4420765902898</v>
      </c>
      <c r="F760" s="1">
        <v>6.0086524595417391E-2</v>
      </c>
      <c r="G760" s="10">
        <f>VLOOKUP(A760,'[1]NTP Metadata'!$A$2:$U$2501,10,FALSE)</f>
        <v>6.0086524595417391E-2</v>
      </c>
      <c r="H760">
        <v>3</v>
      </c>
      <c r="I760" t="s">
        <v>3</v>
      </c>
      <c r="J760" t="s">
        <v>1551</v>
      </c>
      <c r="K760" t="s">
        <v>1552</v>
      </c>
      <c r="L760" t="s">
        <v>247</v>
      </c>
      <c r="M760" t="s">
        <v>41</v>
      </c>
      <c r="N760">
        <v>16</v>
      </c>
      <c r="O760">
        <v>0</v>
      </c>
      <c r="P760">
        <v>2.5000000000000001E-4</v>
      </c>
      <c r="Q760">
        <v>1E-3</v>
      </c>
      <c r="R760">
        <v>16</v>
      </c>
      <c r="S760">
        <v>0</v>
      </c>
      <c r="T760">
        <v>0</v>
      </c>
      <c r="U760">
        <v>0</v>
      </c>
      <c r="V760" s="1" t="str">
        <f t="shared" si="70"/>
        <v>AFF-HTT-R1-P4-0H_D7_1_2020y08m31d_11h01m.tif</v>
      </c>
      <c r="W760" s="1" t="str">
        <f t="shared" si="71"/>
        <v>AFF-HTT-R2-P4-0H_D7_1_2020y09m07d_11h19m.tif</v>
      </c>
      <c r="X760" t="str">
        <f t="shared" si="72"/>
        <v>C:\Users\arpit.tandon\Desktop\Images AFFFs\RUN1 HTT\Plate 4 - 0hour\AFF-HTT-R1-P4-0H_D7_1_2020y08m31d_11h01m.tif</v>
      </c>
      <c r="Y760" t="str">
        <f t="shared" si="73"/>
        <v>C:\Users\arpit.tandon\Desktop\Images AFFFs\RUN2 HTT\Plate 4 - 0hour\AFF-HTT-R2-P4-0H_D7_1_2020y09m07d_11h19m.tif</v>
      </c>
    </row>
    <row r="761" spans="1:25" x14ac:dyDescent="0.45">
      <c r="A761" t="s">
        <v>1062</v>
      </c>
      <c r="B761" s="2" t="str">
        <f t="shared" si="68"/>
        <v>run1</v>
      </c>
      <c r="C761" s="2" t="str">
        <f t="shared" si="69"/>
        <v>run2</v>
      </c>
      <c r="D761" t="s">
        <v>277</v>
      </c>
      <c r="E761" s="1">
        <v>1001.4420765902898</v>
      </c>
      <c r="F761" s="1">
        <v>6.0086524595417391E-2</v>
      </c>
      <c r="G761" s="10">
        <f>VLOOKUP(A761,'[1]NTP Metadata'!$A$2:$U$2501,10,FALSE)</f>
        <v>6.0086524595417391E-2</v>
      </c>
      <c r="H761">
        <v>4</v>
      </c>
      <c r="I761" t="s">
        <v>3</v>
      </c>
      <c r="J761" t="s">
        <v>1551</v>
      </c>
      <c r="K761" t="s">
        <v>1552</v>
      </c>
      <c r="L761" t="s">
        <v>247</v>
      </c>
      <c r="M761" t="s">
        <v>42</v>
      </c>
      <c r="N761">
        <v>16</v>
      </c>
      <c r="O761">
        <v>0</v>
      </c>
      <c r="P761">
        <v>1.3749999999999999E-3</v>
      </c>
      <c r="Q761">
        <v>0.02</v>
      </c>
      <c r="R761">
        <v>16</v>
      </c>
      <c r="S761">
        <v>0</v>
      </c>
      <c r="T761">
        <v>5.6249999999999996E-4</v>
      </c>
      <c r="U761">
        <v>3.0000000000000001E-3</v>
      </c>
      <c r="V761" s="1" t="str">
        <f t="shared" si="70"/>
        <v>AFF-HTT-R1-P4-0H_D8_1_2020y08m31d_11h01m.tif</v>
      </c>
      <c r="W761" s="1" t="str">
        <f t="shared" si="71"/>
        <v>AFF-HTT-R2-P4-0H_D8_1_2020y09m07d_11h19m.tif</v>
      </c>
      <c r="X761" t="str">
        <f t="shared" si="72"/>
        <v>C:\Users\arpit.tandon\Desktop\Images AFFFs\RUN1 HTT\Plate 4 - 0hour\AFF-HTT-R1-P4-0H_D8_1_2020y08m31d_11h01m.tif</v>
      </c>
      <c r="Y761" t="str">
        <f t="shared" si="73"/>
        <v>C:\Users\arpit.tandon\Desktop\Images AFFFs\RUN2 HTT\Plate 4 - 0hour\AFF-HTT-R2-P4-0H_D8_1_2020y09m07d_11h19m.tif</v>
      </c>
    </row>
    <row r="762" spans="1:25" x14ac:dyDescent="0.45">
      <c r="A762" t="s">
        <v>1063</v>
      </c>
      <c r="B762" s="2" t="str">
        <f t="shared" si="68"/>
        <v>run1</v>
      </c>
      <c r="C762" s="2" t="str">
        <f t="shared" si="69"/>
        <v>run2</v>
      </c>
      <c r="D762" t="s">
        <v>277</v>
      </c>
      <c r="E762" s="1">
        <v>316.91204955388918</v>
      </c>
      <c r="F762" s="1">
        <v>1.9014722973233349E-2</v>
      </c>
      <c r="G762" s="10">
        <f>VLOOKUP(A762,'[1]NTP Metadata'!$A$2:$U$2501,10,FALSE)</f>
        <v>1.9014722973233349E-2</v>
      </c>
      <c r="H762">
        <v>3</v>
      </c>
      <c r="I762" t="s">
        <v>3</v>
      </c>
      <c r="J762" t="s">
        <v>1551</v>
      </c>
      <c r="K762" t="s">
        <v>1552</v>
      </c>
      <c r="L762" t="s">
        <v>247</v>
      </c>
      <c r="M762" t="s">
        <v>43</v>
      </c>
      <c r="N762">
        <v>16</v>
      </c>
      <c r="O762">
        <v>0</v>
      </c>
      <c r="P762">
        <v>6.8749999999999996E-4</v>
      </c>
      <c r="Q762">
        <v>8.0000000000000002E-3</v>
      </c>
      <c r="R762">
        <v>16</v>
      </c>
      <c r="S762">
        <v>0</v>
      </c>
      <c r="T762">
        <v>1.25E-4</v>
      </c>
      <c r="U762">
        <v>2E-3</v>
      </c>
      <c r="V762" s="1" t="str">
        <f t="shared" si="70"/>
        <v>AFF-HTT-R1-P4-0H_D9_1_2020y08m31d_11h01m.tif</v>
      </c>
      <c r="W762" s="1" t="str">
        <f t="shared" si="71"/>
        <v>AFF-HTT-R2-P4-0H_D9_1_2020y09m07d_11h19m.tif</v>
      </c>
      <c r="X762" t="str">
        <f t="shared" si="72"/>
        <v>C:\Users\arpit.tandon\Desktop\Images AFFFs\RUN1 HTT\Plate 4 - 0hour\AFF-HTT-R1-P4-0H_D9_1_2020y08m31d_11h01m.tif</v>
      </c>
      <c r="Y762" t="str">
        <f t="shared" si="73"/>
        <v>C:\Users\arpit.tandon\Desktop\Images AFFFs\RUN2 HTT\Plate 4 - 0hour\AFF-HTT-R2-P4-0H_D9_1_2020y09m07d_11h19m.tif</v>
      </c>
    </row>
    <row r="763" spans="1:25" x14ac:dyDescent="0.45">
      <c r="A763" t="s">
        <v>1064</v>
      </c>
      <c r="B763" s="2" t="str">
        <f t="shared" si="68"/>
        <v>run1</v>
      </c>
      <c r="C763" s="2" t="str">
        <f t="shared" si="69"/>
        <v>run2</v>
      </c>
      <c r="D763" t="s">
        <v>278</v>
      </c>
      <c r="E763" s="1">
        <v>117.19407592502823</v>
      </c>
      <c r="F763" s="10">
        <v>1.901472297323335E-3</v>
      </c>
      <c r="G763" s="10">
        <f>VLOOKUP(A763,'[1]NTP Metadata'!$A$2:$U$2501,10,FALSE)</f>
        <v>1.901472297323335E-3</v>
      </c>
      <c r="H763">
        <v>2</v>
      </c>
      <c r="I763" t="s">
        <v>3</v>
      </c>
      <c r="J763" t="s">
        <v>1551</v>
      </c>
      <c r="K763" t="s">
        <v>1552</v>
      </c>
      <c r="L763" t="s">
        <v>247</v>
      </c>
      <c r="M763" t="s">
        <v>44</v>
      </c>
      <c r="N763">
        <v>16</v>
      </c>
      <c r="O763">
        <v>0</v>
      </c>
      <c r="P763">
        <v>6.2500000000000001E-5</v>
      </c>
      <c r="Q763">
        <v>1E-3</v>
      </c>
      <c r="R763">
        <v>16</v>
      </c>
      <c r="S763">
        <v>0</v>
      </c>
      <c r="T763">
        <v>1.1875E-3</v>
      </c>
      <c r="U763">
        <v>8.9999999999999993E-3</v>
      </c>
      <c r="V763" s="1" t="str">
        <f t="shared" si="70"/>
        <v>AFF-HTT-R1-P4-0H_E10_1_2020y08m31d_11h01m.tif</v>
      </c>
      <c r="W763" s="1" t="str">
        <f t="shared" si="71"/>
        <v>AFF-HTT-R2-P4-0H_E10_1_2020y09m07d_11h19m.tif</v>
      </c>
      <c r="X763" t="str">
        <f t="shared" si="72"/>
        <v>C:\Users\arpit.tandon\Desktop\Images AFFFs\RUN1 HTT\Plate 4 - 0hour\AFF-HTT-R1-P4-0H_E10_1_2020y08m31d_11h01m.tif</v>
      </c>
      <c r="Y763" t="str">
        <f t="shared" si="73"/>
        <v>C:\Users\arpit.tandon\Desktop\Images AFFFs\RUN2 HTT\Plate 4 - 0hour\AFF-HTT-R2-P4-0H_E10_1_2020y09m07d_11h19m.tif</v>
      </c>
    </row>
    <row r="764" spans="1:25" x14ac:dyDescent="0.45">
      <c r="A764" t="s">
        <v>1065</v>
      </c>
      <c r="B764" s="2" t="str">
        <f t="shared" si="68"/>
        <v>run1</v>
      </c>
      <c r="C764" s="2" t="str">
        <f t="shared" si="69"/>
        <v>run2</v>
      </c>
      <c r="D764" t="s">
        <v>278</v>
      </c>
      <c r="E764" s="1">
        <v>37.086732887667161</v>
      </c>
      <c r="F764" s="10">
        <v>6.0173173965928325E-4</v>
      </c>
      <c r="G764" s="10">
        <f>VLOOKUP(A764,'[1]NTP Metadata'!$A$2:$U$2501,10,FALSE)</f>
        <v>6.0173173965928325E-4</v>
      </c>
      <c r="H764">
        <v>1</v>
      </c>
      <c r="I764" t="s">
        <v>3</v>
      </c>
      <c r="J764" t="s">
        <v>1551</v>
      </c>
      <c r="K764" t="s">
        <v>1552</v>
      </c>
      <c r="L764" t="s">
        <v>247</v>
      </c>
      <c r="M764" t="s">
        <v>45</v>
      </c>
      <c r="N764">
        <v>16</v>
      </c>
      <c r="O764">
        <v>0</v>
      </c>
      <c r="P764">
        <v>1.3749999999999999E-3</v>
      </c>
      <c r="Q764">
        <v>1.2E-2</v>
      </c>
      <c r="R764">
        <v>16</v>
      </c>
      <c r="S764">
        <v>0</v>
      </c>
      <c r="T764">
        <v>4.3750000000000001E-4</v>
      </c>
      <c r="U764">
        <v>3.0000000000000001E-3</v>
      </c>
      <c r="V764" s="1" t="str">
        <f t="shared" si="70"/>
        <v>AFF-HTT-R1-P4-0H_E11_1_2020y08m31d_11h01m.tif</v>
      </c>
      <c r="W764" s="1" t="str">
        <f t="shared" si="71"/>
        <v>AFF-HTT-R2-P4-0H_E11_1_2020y09m07d_11h19m.tif</v>
      </c>
      <c r="X764" t="str">
        <f t="shared" si="72"/>
        <v>C:\Users\arpit.tandon\Desktop\Images AFFFs\RUN1 HTT\Plate 4 - 0hour\AFF-HTT-R1-P4-0H_E11_1_2020y08m31d_11h01m.tif</v>
      </c>
      <c r="Y764" t="str">
        <f t="shared" si="73"/>
        <v>C:\Users\arpit.tandon\Desktop\Images AFFFs\RUN2 HTT\Plate 4 - 0hour\AFF-HTT-R2-P4-0H_E11_1_2020y09m07d_11h19m.tif</v>
      </c>
    </row>
    <row r="765" spans="1:25" x14ac:dyDescent="0.45">
      <c r="A765" t="s">
        <v>1066</v>
      </c>
      <c r="B765" s="2" t="str">
        <f t="shared" si="68"/>
        <v>run1</v>
      </c>
      <c r="C765" s="2" t="str">
        <f t="shared" si="69"/>
        <v>run2</v>
      </c>
      <c r="D765" t="s">
        <v>278</v>
      </c>
      <c r="E765" s="1">
        <v>37.086732887667161</v>
      </c>
      <c r="F765" s="10">
        <v>6.0173173965928325E-4</v>
      </c>
      <c r="G765" s="10">
        <f>VLOOKUP(A765,'[1]NTP Metadata'!$A$2:$U$2501,10,FALSE)</f>
        <v>6.0173173965928325E-4</v>
      </c>
      <c r="H765">
        <v>2</v>
      </c>
      <c r="I765" t="s">
        <v>3</v>
      </c>
      <c r="J765" t="s">
        <v>1551</v>
      </c>
      <c r="K765" t="s">
        <v>1552</v>
      </c>
      <c r="L765" t="s">
        <v>247</v>
      </c>
      <c r="M765" t="s">
        <v>46</v>
      </c>
      <c r="N765">
        <v>16</v>
      </c>
      <c r="O765">
        <v>0</v>
      </c>
      <c r="P765">
        <v>1.25E-4</v>
      </c>
      <c r="Q765">
        <v>1E-3</v>
      </c>
      <c r="R765">
        <v>16</v>
      </c>
      <c r="S765">
        <v>0</v>
      </c>
      <c r="T765">
        <v>1.1875E-3</v>
      </c>
      <c r="U765">
        <v>1.2999999999999999E-2</v>
      </c>
      <c r="V765" s="1" t="str">
        <f t="shared" si="70"/>
        <v>AFF-HTT-R1-P4-0H_E12_1_2020y08m31d_11h01m.tif</v>
      </c>
      <c r="W765" s="1" t="str">
        <f t="shared" si="71"/>
        <v>AFF-HTT-R2-P4-0H_E12_1_2020y09m07d_11h19m.tif</v>
      </c>
      <c r="X765" t="str">
        <f t="shared" si="72"/>
        <v>C:\Users\arpit.tandon\Desktop\Images AFFFs\RUN1 HTT\Plate 4 - 0hour\AFF-HTT-R1-P4-0H_E12_1_2020y08m31d_11h01m.tif</v>
      </c>
      <c r="Y765" t="str">
        <f t="shared" si="73"/>
        <v>C:\Users\arpit.tandon\Desktop\Images AFFFs\RUN2 HTT\Plate 4 - 0hour\AFF-HTT-R2-P4-0H_E12_1_2020y09m07d_11h19m.tif</v>
      </c>
    </row>
    <row r="766" spans="1:25" x14ac:dyDescent="0.45">
      <c r="A766" t="s">
        <v>1067</v>
      </c>
      <c r="B766" s="2" t="str">
        <f t="shared" si="68"/>
        <v>run1</v>
      </c>
      <c r="C766" s="2" t="str">
        <f t="shared" si="69"/>
        <v>run2</v>
      </c>
      <c r="D766" t="s">
        <v>257</v>
      </c>
      <c r="E766" s="10">
        <v>0</v>
      </c>
      <c r="F766" s="10">
        <v>0</v>
      </c>
      <c r="G766" s="10">
        <f>VLOOKUP(A766,'[1]NTP Metadata'!$A$2:$U$2501,10,FALSE)</f>
        <v>0</v>
      </c>
      <c r="H766">
        <v>1</v>
      </c>
      <c r="I766" t="s">
        <v>3</v>
      </c>
      <c r="J766" t="s">
        <v>1551</v>
      </c>
      <c r="K766" t="s">
        <v>1552</v>
      </c>
      <c r="L766" t="s">
        <v>247</v>
      </c>
      <c r="M766" t="s">
        <v>47</v>
      </c>
      <c r="N766">
        <v>16</v>
      </c>
      <c r="O766">
        <v>0</v>
      </c>
      <c r="P766">
        <v>4.3750000000000001E-4</v>
      </c>
      <c r="Q766">
        <v>2E-3</v>
      </c>
      <c r="R766">
        <v>16</v>
      </c>
      <c r="S766">
        <v>0</v>
      </c>
      <c r="T766">
        <v>6.2500000000000001E-4</v>
      </c>
      <c r="U766">
        <v>6.0000000000000001E-3</v>
      </c>
      <c r="V766" s="1" t="str">
        <f t="shared" si="70"/>
        <v>AFF-HTT-R1-P4-0H_E13_1_2020y08m31d_11h01m.tif</v>
      </c>
      <c r="W766" s="1" t="str">
        <f t="shared" si="71"/>
        <v>AFF-HTT-R2-P4-0H_E13_1_2020y09m07d_11h19m.tif</v>
      </c>
      <c r="X766" t="str">
        <f t="shared" si="72"/>
        <v>C:\Users\arpit.tandon\Desktop\Images AFFFs\RUN1 HTT\Plate 4 - 0hour\AFF-HTT-R1-P4-0H_E13_1_2020y08m31d_11h01m.tif</v>
      </c>
      <c r="Y766" t="str">
        <f t="shared" si="73"/>
        <v>C:\Users\arpit.tandon\Desktop\Images AFFFs\RUN2 HTT\Plate 4 - 0hour\AFF-HTT-R2-P4-0H_E13_1_2020y09m07d_11h19m.tif</v>
      </c>
    </row>
    <row r="767" spans="1:25" x14ac:dyDescent="0.45">
      <c r="A767" t="s">
        <v>1068</v>
      </c>
      <c r="B767" s="2" t="str">
        <f t="shared" si="68"/>
        <v>run1</v>
      </c>
      <c r="C767" s="2" t="str">
        <f t="shared" si="69"/>
        <v>run2</v>
      </c>
      <c r="D767" t="s">
        <v>257</v>
      </c>
      <c r="E767" s="10">
        <v>0</v>
      </c>
      <c r="F767" s="10">
        <v>0</v>
      </c>
      <c r="G767" s="10">
        <f>VLOOKUP(A767,'[1]NTP Metadata'!$A$2:$U$2501,10,FALSE)</f>
        <v>0</v>
      </c>
      <c r="H767">
        <v>2</v>
      </c>
      <c r="I767" t="s">
        <v>3</v>
      </c>
      <c r="J767" t="s">
        <v>1551</v>
      </c>
      <c r="K767" t="s">
        <v>1552</v>
      </c>
      <c r="L767" t="s">
        <v>247</v>
      </c>
      <c r="M767" t="s">
        <v>48</v>
      </c>
      <c r="N767">
        <v>16</v>
      </c>
      <c r="O767">
        <v>0</v>
      </c>
      <c r="P767">
        <v>3.7500000000000001E-4</v>
      </c>
      <c r="Q767">
        <v>2E-3</v>
      </c>
      <c r="R767">
        <v>16</v>
      </c>
      <c r="S767">
        <v>0</v>
      </c>
      <c r="T767">
        <v>5.6249999999999996E-4</v>
      </c>
      <c r="U767">
        <v>3.0000000000000001E-3</v>
      </c>
      <c r="V767" s="1" t="str">
        <f t="shared" si="70"/>
        <v>AFF-HTT-R1-P4-0H_E14_1_2020y08m31d_11h01m.tif</v>
      </c>
      <c r="W767" s="1" t="str">
        <f t="shared" si="71"/>
        <v>AFF-HTT-R2-P4-0H_E14_1_2020y09m07d_11h19m.tif</v>
      </c>
      <c r="X767" t="str">
        <f t="shared" si="72"/>
        <v>C:\Users\arpit.tandon\Desktop\Images AFFFs\RUN1 HTT\Plate 4 - 0hour\AFF-HTT-R1-P4-0H_E14_1_2020y08m31d_11h01m.tif</v>
      </c>
      <c r="Y767" t="str">
        <f t="shared" si="73"/>
        <v>C:\Users\arpit.tandon\Desktop\Images AFFFs\RUN2 HTT\Plate 4 - 0hour\AFF-HTT-R2-P4-0H_E14_1_2020y09m07d_11h19m.tif</v>
      </c>
    </row>
    <row r="768" spans="1:25" x14ac:dyDescent="0.45">
      <c r="A768" t="s">
        <v>1069</v>
      </c>
      <c r="B768" s="2" t="str">
        <f t="shared" si="68"/>
        <v>run1</v>
      </c>
      <c r="C768" s="2" t="str">
        <f t="shared" si="69"/>
        <v>run2</v>
      </c>
      <c r="D768" t="s">
        <v>278</v>
      </c>
      <c r="E768" s="1">
        <v>11.736307875844037</v>
      </c>
      <c r="F768" s="10">
        <v>1.9042143660103898E-4</v>
      </c>
      <c r="G768" s="10">
        <f>VLOOKUP(A768,'[1]NTP Metadata'!$A$2:$U$2501,10,FALSE)</f>
        <v>1.9042143660103898E-4</v>
      </c>
      <c r="H768">
        <v>1</v>
      </c>
      <c r="I768" t="s">
        <v>3</v>
      </c>
      <c r="J768" t="s">
        <v>1551</v>
      </c>
      <c r="K768" t="s">
        <v>1552</v>
      </c>
      <c r="L768" t="s">
        <v>247</v>
      </c>
      <c r="M768" t="s">
        <v>49</v>
      </c>
      <c r="N768">
        <v>16</v>
      </c>
      <c r="O768">
        <v>0</v>
      </c>
      <c r="P768">
        <v>6.2500000000000001E-5</v>
      </c>
      <c r="Q768">
        <v>1E-3</v>
      </c>
      <c r="R768">
        <v>16</v>
      </c>
      <c r="S768">
        <v>0</v>
      </c>
      <c r="T768">
        <v>3.1250000000000001E-4</v>
      </c>
      <c r="U768">
        <v>2E-3</v>
      </c>
      <c r="V768" s="1" t="str">
        <f t="shared" si="70"/>
        <v>AFF-HTT-R1-P4-0H_E15_1_2020y08m31d_11h01m.tif</v>
      </c>
      <c r="W768" s="1" t="str">
        <f t="shared" si="71"/>
        <v>AFF-HTT-R2-P4-0H_E15_1_2020y09m07d_11h19m.tif</v>
      </c>
      <c r="X768" t="str">
        <f t="shared" si="72"/>
        <v>C:\Users\arpit.tandon\Desktop\Images AFFFs\RUN1 HTT\Plate 4 - 0hour\AFF-HTT-R1-P4-0H_E15_1_2020y08m31d_11h01m.tif</v>
      </c>
      <c r="Y768" t="str">
        <f t="shared" si="73"/>
        <v>C:\Users\arpit.tandon\Desktop\Images AFFFs\RUN2 HTT\Plate 4 - 0hour\AFF-HTT-R2-P4-0H_E15_1_2020y09m07d_11h19m.tif</v>
      </c>
    </row>
    <row r="769" spans="1:25" x14ac:dyDescent="0.45">
      <c r="A769" t="s">
        <v>1070</v>
      </c>
      <c r="B769" s="2" t="str">
        <f t="shared" si="68"/>
        <v>run1</v>
      </c>
      <c r="C769" s="2" t="str">
        <f t="shared" si="69"/>
        <v>run2</v>
      </c>
      <c r="D769" t="s">
        <v>278</v>
      </c>
      <c r="E769" s="1">
        <v>11.736307875844037</v>
      </c>
      <c r="F769" s="10">
        <v>1.9042143660103898E-4</v>
      </c>
      <c r="G769" s="10">
        <f>VLOOKUP(A769,'[1]NTP Metadata'!$A$2:$U$2501,10,FALSE)</f>
        <v>1.9042143660103898E-4</v>
      </c>
      <c r="H769">
        <v>2</v>
      </c>
      <c r="I769" t="s">
        <v>3</v>
      </c>
      <c r="J769" t="s">
        <v>1551</v>
      </c>
      <c r="K769" t="s">
        <v>1552</v>
      </c>
      <c r="L769" t="s">
        <v>247</v>
      </c>
      <c r="M769" t="s">
        <v>50</v>
      </c>
      <c r="N769">
        <v>16</v>
      </c>
      <c r="O769">
        <v>0</v>
      </c>
      <c r="P769">
        <v>1.875E-4</v>
      </c>
      <c r="Q769">
        <v>2E-3</v>
      </c>
      <c r="R769">
        <v>16</v>
      </c>
      <c r="S769">
        <v>0</v>
      </c>
      <c r="T769">
        <v>5.0000000000000001E-4</v>
      </c>
      <c r="U769">
        <v>3.0000000000000001E-3</v>
      </c>
      <c r="V769" s="1" t="str">
        <f t="shared" si="70"/>
        <v>AFF-HTT-R1-P4-0H_E16_1_2020y08m31d_11h01m.tif</v>
      </c>
      <c r="W769" s="1" t="str">
        <f t="shared" si="71"/>
        <v>AFF-HTT-R2-P4-0H_E16_1_2020y09m07d_11h19m.tif</v>
      </c>
      <c r="X769" t="str">
        <f t="shared" si="72"/>
        <v>C:\Users\arpit.tandon\Desktop\Images AFFFs\RUN1 HTT\Plate 4 - 0hour\AFF-HTT-R1-P4-0H_E16_1_2020y08m31d_11h01m.tif</v>
      </c>
      <c r="Y769" t="str">
        <f t="shared" si="73"/>
        <v>C:\Users\arpit.tandon\Desktop\Images AFFFs\RUN2 HTT\Plate 4 - 0hour\AFF-HTT-R2-P4-0H_E16_1_2020y09m07d_11h19m.tif</v>
      </c>
    </row>
    <row r="770" spans="1:25" x14ac:dyDescent="0.45">
      <c r="A770" t="s">
        <v>1071</v>
      </c>
      <c r="B770" s="2" t="str">
        <f t="shared" si="68"/>
        <v>run1</v>
      </c>
      <c r="C770" s="2" t="str">
        <f t="shared" si="69"/>
        <v>run2</v>
      </c>
      <c r="D770" t="s">
        <v>278</v>
      </c>
      <c r="E770" s="1">
        <v>3.7140214796974798</v>
      </c>
      <c r="F770" s="10">
        <v>6.0259948291468029E-5</v>
      </c>
      <c r="G770" s="10">
        <f>VLOOKUP(A770,'[1]NTP Metadata'!$A$2:$U$2501,10,FALSE)</f>
        <v>6.0259948291468029E-5</v>
      </c>
      <c r="H770">
        <v>1</v>
      </c>
      <c r="I770" t="s">
        <v>3</v>
      </c>
      <c r="J770" t="s">
        <v>1551</v>
      </c>
      <c r="K770" t="s">
        <v>1552</v>
      </c>
      <c r="L770" t="s">
        <v>247</v>
      </c>
      <c r="M770" t="s">
        <v>51</v>
      </c>
      <c r="N770">
        <v>16</v>
      </c>
      <c r="O770">
        <v>0</v>
      </c>
      <c r="P770">
        <v>8.1249999999999996E-4</v>
      </c>
      <c r="Q770">
        <v>1.2E-2</v>
      </c>
      <c r="R770">
        <v>16</v>
      </c>
      <c r="S770">
        <v>0</v>
      </c>
      <c r="T770">
        <v>1.0625000000000001E-3</v>
      </c>
      <c r="U770">
        <v>5.0000000000000001E-3</v>
      </c>
      <c r="V770" s="1" t="str">
        <f t="shared" si="70"/>
        <v>AFF-HTT-R1-P4-0H_E17_1_2020y08m31d_11h01m.tif</v>
      </c>
      <c r="W770" s="1" t="str">
        <f t="shared" si="71"/>
        <v>AFF-HTT-R2-P4-0H_E17_1_2020y09m07d_11h19m.tif</v>
      </c>
      <c r="X770" t="str">
        <f t="shared" si="72"/>
        <v>C:\Users\arpit.tandon\Desktop\Images AFFFs\RUN1 HTT\Plate 4 - 0hour\AFF-HTT-R1-P4-0H_E17_1_2020y08m31d_11h01m.tif</v>
      </c>
      <c r="Y770" t="str">
        <f t="shared" si="73"/>
        <v>C:\Users\arpit.tandon\Desktop\Images AFFFs\RUN2 HTT\Plate 4 - 0hour\AFF-HTT-R2-P4-0H_E17_1_2020y09m07d_11h19m.tif</v>
      </c>
    </row>
    <row r="771" spans="1:25" x14ac:dyDescent="0.45">
      <c r="A771" t="s">
        <v>1072</v>
      </c>
      <c r="B771" s="2" t="str">
        <f t="shared" ref="B771:B834" si="74">HYPERLINK(X771,"run1")</f>
        <v>run1</v>
      </c>
      <c r="C771" s="2" t="str">
        <f t="shared" ref="C771:C834" si="75">HYPERLINK(Y771,"run2")</f>
        <v>run2</v>
      </c>
      <c r="D771" t="s">
        <v>278</v>
      </c>
      <c r="E771" s="1">
        <v>3.7140214796974798</v>
      </c>
      <c r="F771" s="10">
        <v>6.0259948291468029E-5</v>
      </c>
      <c r="G771" s="10">
        <f>VLOOKUP(A771,'[1]NTP Metadata'!$A$2:$U$2501,10,FALSE)</f>
        <v>6.0259948291468029E-5</v>
      </c>
      <c r="H771">
        <v>2</v>
      </c>
      <c r="I771" t="s">
        <v>3</v>
      </c>
      <c r="J771" t="s">
        <v>1551</v>
      </c>
      <c r="K771" t="s">
        <v>1552</v>
      </c>
      <c r="L771" t="s">
        <v>247</v>
      </c>
      <c r="M771" t="s">
        <v>52</v>
      </c>
      <c r="N771">
        <v>16</v>
      </c>
      <c r="O771">
        <v>0</v>
      </c>
      <c r="P771">
        <v>3.7500000000000001E-4</v>
      </c>
      <c r="Q771">
        <v>4.0000000000000001E-3</v>
      </c>
      <c r="R771">
        <v>16</v>
      </c>
      <c r="S771">
        <v>0</v>
      </c>
      <c r="T771">
        <v>3.7500000000000001E-4</v>
      </c>
      <c r="U771">
        <v>2E-3</v>
      </c>
      <c r="V771" s="1" t="str">
        <f t="shared" ref="V771:V834" si="76">_xlfn.CONCAT("AFF-HTT-R1-",  L771, "-0H_",  M771, "_1_", J771,".tif")</f>
        <v>AFF-HTT-R1-P4-0H_E18_1_2020y08m31d_11h01m.tif</v>
      </c>
      <c r="W771" s="1" t="str">
        <f t="shared" ref="W771:W834" si="77">_xlfn.CONCAT("AFF-HTT-R2-",  L771, "-0H_",  M771, "_1_", K771,".tif")</f>
        <v>AFF-HTT-R2-P4-0H_E18_1_2020y09m07d_11h19m.tif</v>
      </c>
      <c r="X771" t="str">
        <f t="shared" si="72"/>
        <v>C:\Users\arpit.tandon\Desktop\Images AFFFs\RUN1 HTT\Plate 4 - 0hour\AFF-HTT-R1-P4-0H_E18_1_2020y08m31d_11h01m.tif</v>
      </c>
      <c r="Y771" t="str">
        <f t="shared" si="73"/>
        <v>C:\Users\arpit.tandon\Desktop\Images AFFFs\RUN2 HTT\Plate 4 - 0hour\AFF-HTT-R2-P4-0H_E18_1_2020y09m07d_11h19m.tif</v>
      </c>
    </row>
    <row r="772" spans="1:25" x14ac:dyDescent="0.45">
      <c r="A772" t="s">
        <v>1073</v>
      </c>
      <c r="B772" s="2" t="str">
        <f t="shared" si="74"/>
        <v>run1</v>
      </c>
      <c r="C772" s="2" t="str">
        <f t="shared" si="75"/>
        <v>run2</v>
      </c>
      <c r="D772" t="s">
        <v>278</v>
      </c>
      <c r="E772" s="1">
        <v>1.1753232530688227</v>
      </c>
      <c r="F772" s="10">
        <v>1.9069603889705071E-5</v>
      </c>
      <c r="G772" s="10">
        <f>VLOOKUP(A772,'[1]NTP Metadata'!$A$2:$U$2501,10,FALSE)</f>
        <v>1.9069603889705071E-5</v>
      </c>
      <c r="H772">
        <v>1</v>
      </c>
      <c r="I772" t="s">
        <v>3</v>
      </c>
      <c r="J772" t="s">
        <v>1551</v>
      </c>
      <c r="K772" t="s">
        <v>1552</v>
      </c>
      <c r="L772" t="s">
        <v>247</v>
      </c>
      <c r="M772" t="s">
        <v>53</v>
      </c>
      <c r="N772">
        <v>16</v>
      </c>
      <c r="O772">
        <v>0</v>
      </c>
      <c r="P772">
        <v>2.5000000000000001E-4</v>
      </c>
      <c r="Q772">
        <v>2E-3</v>
      </c>
      <c r="R772">
        <v>16</v>
      </c>
      <c r="S772">
        <v>0</v>
      </c>
      <c r="T772">
        <v>2.5000000000000001E-4</v>
      </c>
      <c r="U772">
        <v>2E-3</v>
      </c>
      <c r="V772" s="1" t="str">
        <f t="shared" si="76"/>
        <v>AFF-HTT-R1-P4-0H_E19_1_2020y08m31d_11h01m.tif</v>
      </c>
      <c r="W772" s="1" t="str">
        <f t="shared" si="77"/>
        <v>AFF-HTT-R2-P4-0H_E19_1_2020y09m07d_11h19m.tif</v>
      </c>
      <c r="X772" t="str">
        <f t="shared" si="72"/>
        <v>C:\Users\arpit.tandon\Desktop\Images AFFFs\RUN1 HTT\Plate 4 - 0hour\AFF-HTT-R1-P4-0H_E19_1_2020y08m31d_11h01m.tif</v>
      </c>
      <c r="Y772" t="str">
        <f t="shared" si="73"/>
        <v>C:\Users\arpit.tandon\Desktop\Images AFFFs\RUN2 HTT\Plate 4 - 0hour\AFF-HTT-R2-P4-0H_E19_1_2020y09m07d_11h19m.tif</v>
      </c>
    </row>
    <row r="773" spans="1:25" x14ac:dyDescent="0.45">
      <c r="A773" t="s">
        <v>1074</v>
      </c>
      <c r="B773" s="2" t="str">
        <f t="shared" si="74"/>
        <v>run1</v>
      </c>
      <c r="C773" s="2" t="str">
        <f t="shared" si="75"/>
        <v>run2</v>
      </c>
      <c r="D773" t="s">
        <v>278</v>
      </c>
      <c r="E773" s="1">
        <v>1.1753232530688227</v>
      </c>
      <c r="F773" s="10">
        <v>1.9069603889705071E-5</v>
      </c>
      <c r="G773" s="10">
        <f>VLOOKUP(A773,'[1]NTP Metadata'!$A$2:$U$2501,10,FALSE)</f>
        <v>1.9069603889705071E-5</v>
      </c>
      <c r="H773">
        <v>2</v>
      </c>
      <c r="I773" t="s">
        <v>3</v>
      </c>
      <c r="J773" t="s">
        <v>1551</v>
      </c>
      <c r="K773" t="s">
        <v>1552</v>
      </c>
      <c r="L773" t="s">
        <v>247</v>
      </c>
      <c r="M773" t="s">
        <v>54</v>
      </c>
      <c r="N773">
        <v>16</v>
      </c>
      <c r="O773">
        <v>0</v>
      </c>
      <c r="P773">
        <v>3.1250000000000001E-4</v>
      </c>
      <c r="Q773">
        <v>3.0000000000000001E-3</v>
      </c>
      <c r="R773">
        <v>16</v>
      </c>
      <c r="S773">
        <v>0</v>
      </c>
      <c r="T773">
        <v>5.6249999999999996E-4</v>
      </c>
      <c r="U773">
        <v>3.0000000000000001E-3</v>
      </c>
      <c r="V773" s="1" t="str">
        <f t="shared" si="76"/>
        <v>AFF-HTT-R1-P4-0H_E20_1_2020y08m31d_11h01m.tif</v>
      </c>
      <c r="W773" s="1" t="str">
        <f t="shared" si="77"/>
        <v>AFF-HTT-R2-P4-0H_E20_1_2020y09m07d_11h19m.tif</v>
      </c>
      <c r="X773" t="str">
        <f t="shared" si="72"/>
        <v>C:\Users\arpit.tandon\Desktop\Images AFFFs\RUN1 HTT\Plate 4 - 0hour\AFF-HTT-R1-P4-0H_E20_1_2020y08m31d_11h01m.tif</v>
      </c>
      <c r="Y773" t="str">
        <f t="shared" si="73"/>
        <v>C:\Users\arpit.tandon\Desktop\Images AFFFs\RUN2 HTT\Plate 4 - 0hour\AFF-HTT-R2-P4-0H_E20_1_2020y09m07d_11h19m.tif</v>
      </c>
    </row>
    <row r="774" spans="1:25" x14ac:dyDescent="0.45">
      <c r="A774" t="s">
        <v>1075</v>
      </c>
      <c r="B774" s="2" t="str">
        <f t="shared" si="74"/>
        <v>run1</v>
      </c>
      <c r="C774" s="2" t="str">
        <f t="shared" si="75"/>
        <v>run2</v>
      </c>
      <c r="D774" t="s">
        <v>278</v>
      </c>
      <c r="E774" s="1">
        <v>0.37193773831291854</v>
      </c>
      <c r="F774" s="10">
        <v>6.0346847752231232E-6</v>
      </c>
      <c r="G774" s="10">
        <f>VLOOKUP(A774,'[1]NTP Metadata'!$A$2:$U$2501,10,FALSE)</f>
        <v>6.0346847752231232E-6</v>
      </c>
      <c r="H774">
        <v>1</v>
      </c>
      <c r="I774" t="s">
        <v>3</v>
      </c>
      <c r="J774" t="s">
        <v>1551</v>
      </c>
      <c r="K774" t="s">
        <v>1552</v>
      </c>
      <c r="L774" t="s">
        <v>247</v>
      </c>
      <c r="M774" t="s">
        <v>55</v>
      </c>
      <c r="N774">
        <v>16</v>
      </c>
      <c r="O774">
        <v>0</v>
      </c>
      <c r="P774">
        <v>1.875E-4</v>
      </c>
      <c r="Q774">
        <v>2E-3</v>
      </c>
      <c r="R774">
        <v>16</v>
      </c>
      <c r="S774">
        <v>0</v>
      </c>
      <c r="T774">
        <v>1.875E-4</v>
      </c>
      <c r="U774">
        <v>2E-3</v>
      </c>
      <c r="V774" s="1" t="str">
        <f t="shared" si="76"/>
        <v>AFF-HTT-R1-P4-0H_E21_1_2020y08m31d_11h01m.tif</v>
      </c>
      <c r="W774" s="1" t="str">
        <f t="shared" si="77"/>
        <v>AFF-HTT-R2-P4-0H_E21_1_2020y09m07d_11h19m.tif</v>
      </c>
      <c r="X774" t="str">
        <f t="shared" si="72"/>
        <v>C:\Users\arpit.tandon\Desktop\Images AFFFs\RUN1 HTT\Plate 4 - 0hour\AFF-HTT-R1-P4-0H_E21_1_2020y08m31d_11h01m.tif</v>
      </c>
      <c r="Y774" t="str">
        <f t="shared" si="73"/>
        <v>C:\Users\arpit.tandon\Desktop\Images AFFFs\RUN2 HTT\Plate 4 - 0hour\AFF-HTT-R2-P4-0H_E21_1_2020y09m07d_11h19m.tif</v>
      </c>
    </row>
    <row r="775" spans="1:25" x14ac:dyDescent="0.45">
      <c r="A775" t="s">
        <v>1076</v>
      </c>
      <c r="B775" s="2" t="str">
        <f t="shared" si="74"/>
        <v>run1</v>
      </c>
      <c r="C775" s="2" t="str">
        <f t="shared" si="75"/>
        <v>run2</v>
      </c>
      <c r="D775" t="s">
        <v>278</v>
      </c>
      <c r="E775" s="1">
        <v>0.37193773831291854</v>
      </c>
      <c r="F775" s="10">
        <v>6.0346847752231232E-6</v>
      </c>
      <c r="G775" s="10">
        <f>VLOOKUP(A775,'[1]NTP Metadata'!$A$2:$U$2501,10,FALSE)</f>
        <v>6.0346847752231232E-6</v>
      </c>
      <c r="H775">
        <v>2</v>
      </c>
      <c r="I775" t="s">
        <v>3</v>
      </c>
      <c r="J775" t="s">
        <v>1551</v>
      </c>
      <c r="K775" t="s">
        <v>1552</v>
      </c>
      <c r="L775" t="s">
        <v>247</v>
      </c>
      <c r="M775" t="s">
        <v>56</v>
      </c>
      <c r="N775">
        <v>16</v>
      </c>
      <c r="O775">
        <v>0</v>
      </c>
      <c r="P775">
        <v>1.875E-4</v>
      </c>
      <c r="Q775">
        <v>3.0000000000000001E-3</v>
      </c>
      <c r="R775">
        <v>16</v>
      </c>
      <c r="S775">
        <v>0</v>
      </c>
      <c r="T775">
        <v>2.5000000000000001E-4</v>
      </c>
      <c r="U775">
        <v>2E-3</v>
      </c>
      <c r="V775" s="1" t="str">
        <f t="shared" si="76"/>
        <v>AFF-HTT-R1-P4-0H_E22_1_2020y08m31d_11h01m.tif</v>
      </c>
      <c r="W775" s="1" t="str">
        <f t="shared" si="77"/>
        <v>AFF-HTT-R2-P4-0H_E22_1_2020y09m07d_11h19m.tif</v>
      </c>
      <c r="X775" t="str">
        <f t="shared" si="72"/>
        <v>C:\Users\arpit.tandon\Desktop\Images AFFFs\RUN1 HTT\Plate 4 - 0hour\AFF-HTT-R1-P4-0H_E22_1_2020y08m31d_11h01m.tif</v>
      </c>
      <c r="Y775" t="str">
        <f t="shared" si="73"/>
        <v>C:\Users\arpit.tandon\Desktop\Images AFFFs\RUN2 HTT\Plate 4 - 0hour\AFF-HTT-R2-P4-0H_E22_1_2020y09m07d_11h19m.tif</v>
      </c>
    </row>
    <row r="776" spans="1:25" x14ac:dyDescent="0.45">
      <c r="A776" t="s">
        <v>1077</v>
      </c>
      <c r="B776" s="2" t="str">
        <f t="shared" si="74"/>
        <v>run1</v>
      </c>
      <c r="C776" s="2" t="str">
        <f t="shared" si="75"/>
        <v>run2</v>
      </c>
      <c r="D776" t="s">
        <v>278</v>
      </c>
      <c r="E776" s="1">
        <v>3698</v>
      </c>
      <c r="F776" s="10">
        <v>0.06</v>
      </c>
      <c r="G776" s="10">
        <f>VLOOKUP(A776,'[1]NTP Metadata'!$A$2:$U$2501,10,FALSE)</f>
        <v>0.06</v>
      </c>
      <c r="H776">
        <v>1</v>
      </c>
      <c r="I776" t="s">
        <v>3</v>
      </c>
      <c r="J776" t="s">
        <v>1551</v>
      </c>
      <c r="K776" t="s">
        <v>1552</v>
      </c>
      <c r="L776" t="s">
        <v>247</v>
      </c>
      <c r="M776" t="s">
        <v>57</v>
      </c>
      <c r="N776">
        <v>16</v>
      </c>
      <c r="O776">
        <v>0</v>
      </c>
      <c r="P776">
        <v>1.25E-4</v>
      </c>
      <c r="Q776">
        <v>1E-3</v>
      </c>
      <c r="R776">
        <v>16</v>
      </c>
      <c r="S776">
        <v>0</v>
      </c>
      <c r="T776">
        <v>1.25E-4</v>
      </c>
      <c r="U776">
        <v>1E-3</v>
      </c>
      <c r="V776" s="1" t="str">
        <f t="shared" si="76"/>
        <v>AFF-HTT-R1-P4-0H_E3_1_2020y08m31d_11h01m.tif</v>
      </c>
      <c r="W776" s="1" t="str">
        <f t="shared" si="77"/>
        <v>AFF-HTT-R2-P4-0H_E3_1_2020y09m07d_11h19m.tif</v>
      </c>
      <c r="X776" t="str">
        <f t="shared" si="72"/>
        <v>C:\Users\arpit.tandon\Desktop\Images AFFFs\RUN1 HTT\Plate 4 - 0hour\AFF-HTT-R1-P4-0H_E3_1_2020y08m31d_11h01m.tif</v>
      </c>
      <c r="Y776" t="str">
        <f t="shared" si="73"/>
        <v>C:\Users\arpit.tandon\Desktop\Images AFFFs\RUN2 HTT\Plate 4 - 0hour\AFF-HTT-R2-P4-0H_E3_1_2020y09m07d_11h19m.tif</v>
      </c>
    </row>
    <row r="777" spans="1:25" x14ac:dyDescent="0.45">
      <c r="A777" t="s">
        <v>1078</v>
      </c>
      <c r="B777" s="2" t="str">
        <f t="shared" si="74"/>
        <v>run1</v>
      </c>
      <c r="C777" s="2" t="str">
        <f t="shared" si="75"/>
        <v>run2</v>
      </c>
      <c r="D777" t="s">
        <v>278</v>
      </c>
      <c r="E777" s="1">
        <v>3698</v>
      </c>
      <c r="F777" s="10">
        <v>0.06</v>
      </c>
      <c r="G777" s="10">
        <f>VLOOKUP(A777,'[1]NTP Metadata'!$A$2:$U$2501,10,FALSE)</f>
        <v>0.06</v>
      </c>
      <c r="H777">
        <v>2</v>
      </c>
      <c r="I777" t="s">
        <v>3</v>
      </c>
      <c r="J777" t="s">
        <v>1551</v>
      </c>
      <c r="K777" t="s">
        <v>1552</v>
      </c>
      <c r="L777" t="s">
        <v>247</v>
      </c>
      <c r="M777" t="s">
        <v>58</v>
      </c>
      <c r="N777">
        <v>16</v>
      </c>
      <c r="O777">
        <v>0</v>
      </c>
      <c r="P777">
        <v>1.1249999999999999E-3</v>
      </c>
      <c r="Q777">
        <v>7.0000000000000001E-3</v>
      </c>
      <c r="R777">
        <v>16</v>
      </c>
      <c r="S777">
        <v>0</v>
      </c>
      <c r="T777">
        <v>1.1875E-3</v>
      </c>
      <c r="U777">
        <v>5.0000000000000001E-3</v>
      </c>
      <c r="V777" s="1" t="str">
        <f t="shared" si="76"/>
        <v>AFF-HTT-R1-P4-0H_E4_1_2020y08m31d_11h01m.tif</v>
      </c>
      <c r="W777" s="1" t="str">
        <f t="shared" si="77"/>
        <v>AFF-HTT-R2-P4-0H_E4_1_2020y09m07d_11h19m.tif</v>
      </c>
      <c r="X777" t="str">
        <f t="shared" si="72"/>
        <v>C:\Users\arpit.tandon\Desktop\Images AFFFs\RUN1 HTT\Plate 4 - 0hour\AFF-HTT-R1-P4-0H_E4_1_2020y08m31d_11h01m.tif</v>
      </c>
      <c r="Y777" t="str">
        <f t="shared" si="73"/>
        <v>C:\Users\arpit.tandon\Desktop\Images AFFFs\RUN2 HTT\Plate 4 - 0hour\AFF-HTT-R2-P4-0H_E4_1_2020y09m07d_11h19m.tif</v>
      </c>
    </row>
    <row r="778" spans="1:25" x14ac:dyDescent="0.45">
      <c r="A778" t="s">
        <v>1079</v>
      </c>
      <c r="B778" s="2" t="str">
        <f t="shared" si="74"/>
        <v>run1</v>
      </c>
      <c r="C778" s="2" t="str">
        <f t="shared" si="75"/>
        <v>run2</v>
      </c>
      <c r="D778" t="s">
        <v>278</v>
      </c>
      <c r="E778" s="1">
        <v>1170.253164556962</v>
      </c>
      <c r="F778" s="10">
        <v>1.8987341772151896E-2</v>
      </c>
      <c r="G778" s="10">
        <f>VLOOKUP(A778,'[1]NTP Metadata'!$A$2:$U$2501,10,FALSE)</f>
        <v>1.8987341772151896E-2</v>
      </c>
      <c r="H778">
        <v>1</v>
      </c>
      <c r="I778" t="s">
        <v>3</v>
      </c>
      <c r="J778" t="s">
        <v>1551</v>
      </c>
      <c r="K778" t="s">
        <v>1552</v>
      </c>
      <c r="L778" t="s">
        <v>247</v>
      </c>
      <c r="M778" t="s">
        <v>59</v>
      </c>
      <c r="N778">
        <v>16</v>
      </c>
      <c r="O778">
        <v>0</v>
      </c>
      <c r="P778">
        <v>2.8124999999999999E-3</v>
      </c>
      <c r="Q778">
        <v>0.02</v>
      </c>
      <c r="R778">
        <v>16</v>
      </c>
      <c r="S778">
        <v>0</v>
      </c>
      <c r="T778">
        <v>8.7500000000000002E-4</v>
      </c>
      <c r="U778">
        <v>3.0000000000000001E-3</v>
      </c>
      <c r="V778" s="1" t="str">
        <f t="shared" si="76"/>
        <v>AFF-HTT-R1-P4-0H_E5_1_2020y08m31d_11h01m.tif</v>
      </c>
      <c r="W778" s="1" t="str">
        <f t="shared" si="77"/>
        <v>AFF-HTT-R2-P4-0H_E5_1_2020y09m07d_11h19m.tif</v>
      </c>
      <c r="X778" t="str">
        <f t="shared" si="72"/>
        <v>C:\Users\arpit.tandon\Desktop\Images AFFFs\RUN1 HTT\Plate 4 - 0hour\AFF-HTT-R1-P4-0H_E5_1_2020y08m31d_11h01m.tif</v>
      </c>
      <c r="Y778" t="str">
        <f t="shared" si="73"/>
        <v>C:\Users\arpit.tandon\Desktop\Images AFFFs\RUN2 HTT\Plate 4 - 0hour\AFF-HTT-R2-P4-0H_E5_1_2020y09m07d_11h19m.tif</v>
      </c>
    </row>
    <row r="779" spans="1:25" x14ac:dyDescent="0.45">
      <c r="A779" t="s">
        <v>1080</v>
      </c>
      <c r="B779" s="2" t="str">
        <f t="shared" si="74"/>
        <v>run1</v>
      </c>
      <c r="C779" s="2" t="str">
        <f t="shared" si="75"/>
        <v>run2</v>
      </c>
      <c r="D779" t="s">
        <v>278</v>
      </c>
      <c r="E779" s="1">
        <v>1170.253164556962</v>
      </c>
      <c r="F779" s="10">
        <v>1.8987341772151896E-2</v>
      </c>
      <c r="G779" s="10">
        <f>VLOOKUP(A779,'[1]NTP Metadata'!$A$2:$U$2501,10,FALSE)</f>
        <v>1.8987341772151896E-2</v>
      </c>
      <c r="H779">
        <v>2</v>
      </c>
      <c r="I779" t="s">
        <v>3</v>
      </c>
      <c r="J779" t="s">
        <v>1551</v>
      </c>
      <c r="K779" t="s">
        <v>1552</v>
      </c>
      <c r="L779" t="s">
        <v>247</v>
      </c>
      <c r="M779" t="s">
        <v>60</v>
      </c>
      <c r="N779">
        <v>16</v>
      </c>
      <c r="O779">
        <v>0</v>
      </c>
      <c r="P779">
        <v>6.2500000000000001E-4</v>
      </c>
      <c r="Q779">
        <v>3.0000000000000001E-3</v>
      </c>
      <c r="R779">
        <v>16</v>
      </c>
      <c r="S779">
        <v>0</v>
      </c>
      <c r="T779">
        <v>5.0000000000000001E-4</v>
      </c>
      <c r="U779">
        <v>3.0000000000000001E-3</v>
      </c>
      <c r="V779" s="1" t="str">
        <f t="shared" si="76"/>
        <v>AFF-HTT-R1-P4-0H_E6_1_2020y08m31d_11h01m.tif</v>
      </c>
      <c r="W779" s="1" t="str">
        <f t="shared" si="77"/>
        <v>AFF-HTT-R2-P4-0H_E6_1_2020y09m07d_11h19m.tif</v>
      </c>
      <c r="X779" t="str">
        <f t="shared" si="72"/>
        <v>C:\Users\arpit.tandon\Desktop\Images AFFFs\RUN1 HTT\Plate 4 - 0hour\AFF-HTT-R1-P4-0H_E6_1_2020y08m31d_11h01m.tif</v>
      </c>
      <c r="Y779" t="str">
        <f t="shared" si="73"/>
        <v>C:\Users\arpit.tandon\Desktop\Images AFFFs\RUN2 HTT\Plate 4 - 0hour\AFF-HTT-R2-P4-0H_E6_1_2020y09m07d_11h19m.tif</v>
      </c>
    </row>
    <row r="780" spans="1:25" x14ac:dyDescent="0.45">
      <c r="A780" t="s">
        <v>1081</v>
      </c>
      <c r="B780" s="2" t="str">
        <f t="shared" si="74"/>
        <v>run1</v>
      </c>
      <c r="C780" s="2" t="str">
        <f t="shared" si="75"/>
        <v>run2</v>
      </c>
      <c r="D780" t="s">
        <v>278</v>
      </c>
      <c r="E780" s="1">
        <v>370.33327992308921</v>
      </c>
      <c r="F780" s="10">
        <v>6.0086524595417386E-3</v>
      </c>
      <c r="G780" s="10">
        <f>VLOOKUP(A780,'[1]NTP Metadata'!$A$2:$U$2501,10,FALSE)</f>
        <v>6.0086524595417386E-3</v>
      </c>
      <c r="H780">
        <v>1</v>
      </c>
      <c r="I780" t="s">
        <v>3</v>
      </c>
      <c r="J780" t="s">
        <v>1551</v>
      </c>
      <c r="K780" t="s">
        <v>1552</v>
      </c>
      <c r="L780" t="s">
        <v>247</v>
      </c>
      <c r="M780" t="s">
        <v>61</v>
      </c>
      <c r="N780">
        <v>16</v>
      </c>
      <c r="O780">
        <v>0</v>
      </c>
      <c r="P780">
        <v>8.1249999999999996E-4</v>
      </c>
      <c r="Q780">
        <v>6.0000000000000001E-3</v>
      </c>
      <c r="R780">
        <v>16</v>
      </c>
      <c r="S780">
        <v>0</v>
      </c>
      <c r="T780">
        <v>3.7500000000000001E-4</v>
      </c>
      <c r="U780">
        <v>3.0000000000000001E-3</v>
      </c>
      <c r="V780" s="1" t="str">
        <f t="shared" si="76"/>
        <v>AFF-HTT-R1-P4-0H_E7_1_2020y08m31d_11h01m.tif</v>
      </c>
      <c r="W780" s="1" t="str">
        <f t="shared" si="77"/>
        <v>AFF-HTT-R2-P4-0H_E7_1_2020y09m07d_11h19m.tif</v>
      </c>
      <c r="X780" t="str">
        <f t="shared" si="72"/>
        <v>C:\Users\arpit.tandon\Desktop\Images AFFFs\RUN1 HTT\Plate 4 - 0hour\AFF-HTT-R1-P4-0H_E7_1_2020y08m31d_11h01m.tif</v>
      </c>
      <c r="Y780" t="str">
        <f t="shared" si="73"/>
        <v>C:\Users\arpit.tandon\Desktop\Images AFFFs\RUN2 HTT\Plate 4 - 0hour\AFF-HTT-R2-P4-0H_E7_1_2020y09m07d_11h19m.tif</v>
      </c>
    </row>
    <row r="781" spans="1:25" x14ac:dyDescent="0.45">
      <c r="A781" t="s">
        <v>1082</v>
      </c>
      <c r="B781" s="2" t="str">
        <f t="shared" si="74"/>
        <v>run1</v>
      </c>
      <c r="C781" s="2" t="str">
        <f t="shared" si="75"/>
        <v>run2</v>
      </c>
      <c r="D781" t="s">
        <v>278</v>
      </c>
      <c r="E781" s="1">
        <v>370.33327992308921</v>
      </c>
      <c r="F781" s="10">
        <v>6.0086524595417386E-3</v>
      </c>
      <c r="G781" s="10">
        <f>VLOOKUP(A781,'[1]NTP Metadata'!$A$2:$U$2501,10,FALSE)</f>
        <v>6.0086524595417386E-3</v>
      </c>
      <c r="H781">
        <v>2</v>
      </c>
      <c r="I781" t="s">
        <v>3</v>
      </c>
      <c r="J781" t="s">
        <v>1551</v>
      </c>
      <c r="K781" t="s">
        <v>1552</v>
      </c>
      <c r="L781" t="s">
        <v>247</v>
      </c>
      <c r="M781" t="s">
        <v>62</v>
      </c>
      <c r="N781">
        <v>16</v>
      </c>
      <c r="O781">
        <v>0</v>
      </c>
      <c r="P781">
        <v>3.7500000000000001E-4</v>
      </c>
      <c r="Q781">
        <v>2E-3</v>
      </c>
      <c r="R781">
        <v>16</v>
      </c>
      <c r="S781">
        <v>0</v>
      </c>
      <c r="T781">
        <v>6.2500000000000001E-5</v>
      </c>
      <c r="U781">
        <v>1E-3</v>
      </c>
      <c r="V781" s="1" t="str">
        <f t="shared" si="76"/>
        <v>AFF-HTT-R1-P4-0H_E8_1_2020y08m31d_11h01m.tif</v>
      </c>
      <c r="W781" s="1" t="str">
        <f t="shared" si="77"/>
        <v>AFF-HTT-R2-P4-0H_E8_1_2020y09m07d_11h19m.tif</v>
      </c>
      <c r="X781" t="str">
        <f t="shared" si="72"/>
        <v>C:\Users\arpit.tandon\Desktop\Images AFFFs\RUN1 HTT\Plate 4 - 0hour\AFF-HTT-R1-P4-0H_E8_1_2020y08m31d_11h01m.tif</v>
      </c>
      <c r="Y781" t="str">
        <f t="shared" si="73"/>
        <v>C:\Users\arpit.tandon\Desktop\Images AFFFs\RUN2 HTT\Plate 4 - 0hour\AFF-HTT-R2-P4-0H_E8_1_2020y09m07d_11h19m.tif</v>
      </c>
    </row>
    <row r="782" spans="1:25" x14ac:dyDescent="0.45">
      <c r="A782" t="s">
        <v>1083</v>
      </c>
      <c r="B782" s="2" t="str">
        <f t="shared" si="74"/>
        <v>run1</v>
      </c>
      <c r="C782" s="2" t="str">
        <f t="shared" si="75"/>
        <v>run2</v>
      </c>
      <c r="D782" t="s">
        <v>278</v>
      </c>
      <c r="E782" s="1">
        <v>117.19407592502823</v>
      </c>
      <c r="F782" s="10">
        <v>1.901472297323335E-3</v>
      </c>
      <c r="G782" s="10">
        <f>VLOOKUP(A782,'[1]NTP Metadata'!$A$2:$U$2501,10,FALSE)</f>
        <v>1.901472297323335E-3</v>
      </c>
      <c r="H782">
        <v>1</v>
      </c>
      <c r="I782" t="s">
        <v>3</v>
      </c>
      <c r="J782" t="s">
        <v>1551</v>
      </c>
      <c r="K782" t="s">
        <v>1552</v>
      </c>
      <c r="L782" t="s">
        <v>247</v>
      </c>
      <c r="M782" t="s">
        <v>63</v>
      </c>
      <c r="N782">
        <v>16</v>
      </c>
      <c r="O782">
        <v>0</v>
      </c>
      <c r="P782">
        <v>4.0625000000000001E-3</v>
      </c>
      <c r="Q782">
        <v>3.5000000000000003E-2</v>
      </c>
      <c r="R782">
        <v>16</v>
      </c>
      <c r="S782">
        <v>0</v>
      </c>
      <c r="T782">
        <v>7.5000000000000002E-4</v>
      </c>
      <c r="U782">
        <v>4.0000000000000001E-3</v>
      </c>
      <c r="V782" s="1" t="str">
        <f t="shared" si="76"/>
        <v>AFF-HTT-R1-P4-0H_E9_1_2020y08m31d_11h01m.tif</v>
      </c>
      <c r="W782" s="1" t="str">
        <f t="shared" si="77"/>
        <v>AFF-HTT-R2-P4-0H_E9_1_2020y09m07d_11h19m.tif</v>
      </c>
      <c r="X782" t="str">
        <f t="shared" si="72"/>
        <v>C:\Users\arpit.tandon\Desktop\Images AFFFs\RUN1 HTT\Plate 4 - 0hour\AFF-HTT-R1-P4-0H_E9_1_2020y08m31d_11h01m.tif</v>
      </c>
      <c r="Y782" t="str">
        <f t="shared" si="73"/>
        <v>C:\Users\arpit.tandon\Desktop\Images AFFFs\RUN2 HTT\Plate 4 - 0hour\AFF-HTT-R2-P4-0H_E9_1_2020y09m07d_11h19m.tif</v>
      </c>
    </row>
    <row r="783" spans="1:25" x14ac:dyDescent="0.45">
      <c r="A783" t="s">
        <v>1084</v>
      </c>
      <c r="B783" s="2" t="str">
        <f t="shared" si="74"/>
        <v>run1</v>
      </c>
      <c r="C783" s="2" t="str">
        <f t="shared" si="75"/>
        <v>run2</v>
      </c>
      <c r="D783" t="s">
        <v>278</v>
      </c>
      <c r="E783" s="1">
        <v>117.19407592502823</v>
      </c>
      <c r="F783" s="10">
        <v>1.901472297323335E-3</v>
      </c>
      <c r="G783" s="10">
        <f>VLOOKUP(A783,'[1]NTP Metadata'!$A$2:$U$2501,10,FALSE)</f>
        <v>1.901472297323335E-3</v>
      </c>
      <c r="H783">
        <v>4</v>
      </c>
      <c r="I783" t="s">
        <v>3</v>
      </c>
      <c r="J783" t="s">
        <v>1551</v>
      </c>
      <c r="K783" t="s">
        <v>1552</v>
      </c>
      <c r="L783" t="s">
        <v>247</v>
      </c>
      <c r="M783" t="s">
        <v>64</v>
      </c>
      <c r="N783">
        <v>16</v>
      </c>
      <c r="O783">
        <v>0</v>
      </c>
      <c r="P783">
        <v>8.7499999999999904E-4</v>
      </c>
      <c r="Q783">
        <v>8.0000000000000002E-3</v>
      </c>
      <c r="R783">
        <v>16</v>
      </c>
      <c r="S783">
        <v>0</v>
      </c>
      <c r="T783">
        <v>3.1250000000000001E-4</v>
      </c>
      <c r="U783">
        <v>2E-3</v>
      </c>
      <c r="V783" s="1" t="str">
        <f t="shared" si="76"/>
        <v>AFF-HTT-R1-P4-0H_F10_1_2020y08m31d_11h01m.tif</v>
      </c>
      <c r="W783" s="1" t="str">
        <f t="shared" si="77"/>
        <v>AFF-HTT-R2-P4-0H_F10_1_2020y09m07d_11h19m.tif</v>
      </c>
      <c r="X783" t="str">
        <f t="shared" si="72"/>
        <v>C:\Users\arpit.tandon\Desktop\Images AFFFs\RUN1 HTT\Plate 4 - 0hour\AFF-HTT-R1-P4-0H_F10_1_2020y08m31d_11h01m.tif</v>
      </c>
      <c r="Y783" t="str">
        <f t="shared" si="73"/>
        <v>C:\Users\arpit.tandon\Desktop\Images AFFFs\RUN2 HTT\Plate 4 - 0hour\AFF-HTT-R2-P4-0H_F10_1_2020y09m07d_11h19m.tif</v>
      </c>
    </row>
    <row r="784" spans="1:25" x14ac:dyDescent="0.45">
      <c r="A784" t="s">
        <v>1085</v>
      </c>
      <c r="B784" s="2" t="str">
        <f t="shared" si="74"/>
        <v>run1</v>
      </c>
      <c r="C784" s="2" t="str">
        <f t="shared" si="75"/>
        <v>run2</v>
      </c>
      <c r="D784" t="s">
        <v>278</v>
      </c>
      <c r="E784" s="1">
        <v>37.086732887667161</v>
      </c>
      <c r="F784" s="10">
        <v>6.0173173965928325E-4</v>
      </c>
      <c r="G784" s="10">
        <f>VLOOKUP(A784,'[1]NTP Metadata'!$A$2:$U$2501,10,FALSE)</f>
        <v>6.0173173965928325E-4</v>
      </c>
      <c r="H784">
        <v>3</v>
      </c>
      <c r="I784" t="s">
        <v>3</v>
      </c>
      <c r="J784" t="s">
        <v>1551</v>
      </c>
      <c r="K784" t="s">
        <v>1552</v>
      </c>
      <c r="L784" t="s">
        <v>247</v>
      </c>
      <c r="M784" t="s">
        <v>65</v>
      </c>
      <c r="N784">
        <v>16</v>
      </c>
      <c r="O784">
        <v>0</v>
      </c>
      <c r="P784">
        <v>0</v>
      </c>
      <c r="Q784">
        <v>0</v>
      </c>
      <c r="R784">
        <v>16</v>
      </c>
      <c r="S784">
        <v>0</v>
      </c>
      <c r="T784">
        <v>2.5000000000000001E-4</v>
      </c>
      <c r="U784">
        <v>1E-3</v>
      </c>
      <c r="V784" s="1" t="str">
        <f t="shared" si="76"/>
        <v>AFF-HTT-R1-P4-0H_F11_1_2020y08m31d_11h01m.tif</v>
      </c>
      <c r="W784" s="1" t="str">
        <f t="shared" si="77"/>
        <v>AFF-HTT-R2-P4-0H_F11_1_2020y09m07d_11h19m.tif</v>
      </c>
      <c r="X784" t="str">
        <f t="shared" si="72"/>
        <v>C:\Users\arpit.tandon\Desktop\Images AFFFs\RUN1 HTT\Plate 4 - 0hour\AFF-HTT-R1-P4-0H_F11_1_2020y08m31d_11h01m.tif</v>
      </c>
      <c r="Y784" t="str">
        <f t="shared" si="73"/>
        <v>C:\Users\arpit.tandon\Desktop\Images AFFFs\RUN2 HTT\Plate 4 - 0hour\AFF-HTT-R2-P4-0H_F11_1_2020y09m07d_11h19m.tif</v>
      </c>
    </row>
    <row r="785" spans="1:25" x14ac:dyDescent="0.45">
      <c r="A785" t="s">
        <v>1086</v>
      </c>
      <c r="B785" s="2" t="str">
        <f t="shared" si="74"/>
        <v>run1</v>
      </c>
      <c r="C785" s="2" t="str">
        <f t="shared" si="75"/>
        <v>run2</v>
      </c>
      <c r="D785" t="s">
        <v>278</v>
      </c>
      <c r="E785" s="1">
        <v>37.086732887667161</v>
      </c>
      <c r="F785" s="10">
        <v>6.0173173965928325E-4</v>
      </c>
      <c r="G785" s="10">
        <f>VLOOKUP(A785,'[1]NTP Metadata'!$A$2:$U$2501,10,FALSE)</f>
        <v>6.0173173965928325E-4</v>
      </c>
      <c r="H785">
        <v>4</v>
      </c>
      <c r="I785" t="s">
        <v>3</v>
      </c>
      <c r="J785" t="s">
        <v>1551</v>
      </c>
      <c r="K785" t="s">
        <v>1552</v>
      </c>
      <c r="L785" t="s">
        <v>247</v>
      </c>
      <c r="M785" t="s">
        <v>66</v>
      </c>
      <c r="N785">
        <v>16</v>
      </c>
      <c r="O785">
        <v>0</v>
      </c>
      <c r="P785">
        <v>1.25E-4</v>
      </c>
      <c r="Q785">
        <v>1E-3</v>
      </c>
      <c r="R785">
        <v>16</v>
      </c>
      <c r="S785">
        <v>0</v>
      </c>
      <c r="T785">
        <v>5.0000000000000001E-4</v>
      </c>
      <c r="U785">
        <v>3.0000000000000001E-3</v>
      </c>
      <c r="V785" s="1" t="str">
        <f t="shared" si="76"/>
        <v>AFF-HTT-R1-P4-0H_F12_1_2020y08m31d_11h01m.tif</v>
      </c>
      <c r="W785" s="1" t="str">
        <f t="shared" si="77"/>
        <v>AFF-HTT-R2-P4-0H_F12_1_2020y09m07d_11h19m.tif</v>
      </c>
      <c r="X785" t="str">
        <f t="shared" si="72"/>
        <v>C:\Users\arpit.tandon\Desktop\Images AFFFs\RUN1 HTT\Plate 4 - 0hour\AFF-HTT-R1-P4-0H_F12_1_2020y08m31d_11h01m.tif</v>
      </c>
      <c r="Y785" t="str">
        <f t="shared" si="73"/>
        <v>C:\Users\arpit.tandon\Desktop\Images AFFFs\RUN2 HTT\Plate 4 - 0hour\AFF-HTT-R2-P4-0H_F12_1_2020y09m07d_11h19m.tif</v>
      </c>
    </row>
    <row r="786" spans="1:25" x14ac:dyDescent="0.45">
      <c r="A786" t="s">
        <v>1087</v>
      </c>
      <c r="B786" s="2" t="str">
        <f t="shared" si="74"/>
        <v>run1</v>
      </c>
      <c r="C786" s="2" t="str">
        <f t="shared" si="75"/>
        <v>run2</v>
      </c>
      <c r="D786" t="s">
        <v>257</v>
      </c>
      <c r="E786" s="10">
        <v>0</v>
      </c>
      <c r="F786" s="10">
        <v>0</v>
      </c>
      <c r="G786" s="10">
        <f>VLOOKUP(A786,'[1]NTP Metadata'!$A$2:$U$2501,10,FALSE)</f>
        <v>0</v>
      </c>
      <c r="H786">
        <v>3</v>
      </c>
      <c r="I786" t="s">
        <v>3</v>
      </c>
      <c r="J786" t="s">
        <v>1551</v>
      </c>
      <c r="K786" t="s">
        <v>1552</v>
      </c>
      <c r="L786" t="s">
        <v>247</v>
      </c>
      <c r="M786" t="s">
        <v>67</v>
      </c>
      <c r="N786">
        <v>16</v>
      </c>
      <c r="O786">
        <v>0</v>
      </c>
      <c r="P786">
        <v>2.5000000000000001E-4</v>
      </c>
      <c r="Q786">
        <v>3.0000000000000001E-3</v>
      </c>
      <c r="R786">
        <v>16</v>
      </c>
      <c r="S786">
        <v>0</v>
      </c>
      <c r="T786">
        <v>6.8749999999999996E-4</v>
      </c>
      <c r="U786">
        <v>2E-3</v>
      </c>
      <c r="V786" s="1" t="str">
        <f t="shared" si="76"/>
        <v>AFF-HTT-R1-P4-0H_F13_1_2020y08m31d_11h01m.tif</v>
      </c>
      <c r="W786" s="1" t="str">
        <f t="shared" si="77"/>
        <v>AFF-HTT-R2-P4-0H_F13_1_2020y09m07d_11h19m.tif</v>
      </c>
      <c r="X786" t="str">
        <f t="shared" si="72"/>
        <v>C:\Users\arpit.tandon\Desktop\Images AFFFs\RUN1 HTT\Plate 4 - 0hour\AFF-HTT-R1-P4-0H_F13_1_2020y08m31d_11h01m.tif</v>
      </c>
      <c r="Y786" t="str">
        <f t="shared" si="73"/>
        <v>C:\Users\arpit.tandon\Desktop\Images AFFFs\RUN2 HTT\Plate 4 - 0hour\AFF-HTT-R2-P4-0H_F13_1_2020y09m07d_11h19m.tif</v>
      </c>
    </row>
    <row r="787" spans="1:25" x14ac:dyDescent="0.45">
      <c r="A787" t="s">
        <v>1088</v>
      </c>
      <c r="B787" s="2" t="str">
        <f t="shared" si="74"/>
        <v>run1</v>
      </c>
      <c r="C787" s="2" t="str">
        <f t="shared" si="75"/>
        <v>run2</v>
      </c>
      <c r="D787" t="s">
        <v>257</v>
      </c>
      <c r="E787" s="10">
        <v>0</v>
      </c>
      <c r="F787" s="10">
        <v>0</v>
      </c>
      <c r="G787" s="10">
        <f>VLOOKUP(A787,'[1]NTP Metadata'!$A$2:$U$2501,10,FALSE)</f>
        <v>0</v>
      </c>
      <c r="H787">
        <v>4</v>
      </c>
      <c r="I787" t="s">
        <v>3</v>
      </c>
      <c r="J787" t="s">
        <v>1551</v>
      </c>
      <c r="K787" t="s">
        <v>1552</v>
      </c>
      <c r="L787" t="s">
        <v>247</v>
      </c>
      <c r="M787" t="s">
        <v>68</v>
      </c>
      <c r="N787">
        <v>16</v>
      </c>
      <c r="O787">
        <v>0</v>
      </c>
      <c r="P787">
        <v>2.5000000000000001E-4</v>
      </c>
      <c r="Q787">
        <v>2E-3</v>
      </c>
      <c r="R787">
        <v>16</v>
      </c>
      <c r="S787">
        <v>0</v>
      </c>
      <c r="T787">
        <v>6.2500000000000001E-4</v>
      </c>
      <c r="U787">
        <v>4.0000000000000001E-3</v>
      </c>
      <c r="V787" s="1" t="str">
        <f t="shared" si="76"/>
        <v>AFF-HTT-R1-P4-0H_F14_1_2020y08m31d_11h01m.tif</v>
      </c>
      <c r="W787" s="1" t="str">
        <f t="shared" si="77"/>
        <v>AFF-HTT-R2-P4-0H_F14_1_2020y09m07d_11h19m.tif</v>
      </c>
      <c r="X787" t="str">
        <f t="shared" si="72"/>
        <v>C:\Users\arpit.tandon\Desktop\Images AFFFs\RUN1 HTT\Plate 4 - 0hour\AFF-HTT-R1-P4-0H_F14_1_2020y08m31d_11h01m.tif</v>
      </c>
      <c r="Y787" t="str">
        <f t="shared" si="73"/>
        <v>C:\Users\arpit.tandon\Desktop\Images AFFFs\RUN2 HTT\Plate 4 - 0hour\AFF-HTT-R2-P4-0H_F14_1_2020y09m07d_11h19m.tif</v>
      </c>
    </row>
    <row r="788" spans="1:25" x14ac:dyDescent="0.45">
      <c r="A788" t="s">
        <v>1089</v>
      </c>
      <c r="B788" s="2" t="str">
        <f t="shared" si="74"/>
        <v>run1</v>
      </c>
      <c r="C788" s="2" t="str">
        <f t="shared" si="75"/>
        <v>run2</v>
      </c>
      <c r="D788" t="s">
        <v>278</v>
      </c>
      <c r="E788" s="1">
        <v>11.736307875844037</v>
      </c>
      <c r="F788" s="10">
        <v>1.9042143660103898E-4</v>
      </c>
      <c r="G788" s="10">
        <f>VLOOKUP(A788,'[1]NTP Metadata'!$A$2:$U$2501,10,FALSE)</f>
        <v>1.9042143660103898E-4</v>
      </c>
      <c r="H788">
        <v>3</v>
      </c>
      <c r="I788" t="s">
        <v>3</v>
      </c>
      <c r="J788" t="s">
        <v>1551</v>
      </c>
      <c r="K788" t="s">
        <v>1552</v>
      </c>
      <c r="L788" t="s">
        <v>247</v>
      </c>
      <c r="M788" t="s">
        <v>69</v>
      </c>
      <c r="N788">
        <v>16</v>
      </c>
      <c r="O788">
        <v>0</v>
      </c>
      <c r="P788">
        <v>0</v>
      </c>
      <c r="Q788">
        <v>0</v>
      </c>
      <c r="R788">
        <v>16</v>
      </c>
      <c r="S788">
        <v>0</v>
      </c>
      <c r="T788">
        <v>2.5000000000000001E-4</v>
      </c>
      <c r="U788">
        <v>2E-3</v>
      </c>
      <c r="V788" s="1" t="str">
        <f t="shared" si="76"/>
        <v>AFF-HTT-R1-P4-0H_F15_1_2020y08m31d_11h01m.tif</v>
      </c>
      <c r="W788" s="1" t="str">
        <f t="shared" si="77"/>
        <v>AFF-HTT-R2-P4-0H_F15_1_2020y09m07d_11h19m.tif</v>
      </c>
      <c r="X788" t="str">
        <f t="shared" ref="X788:X851" si="78">_xlfn.CONCAT("C:\Users\arpit.tandon\Desktop\Images AFFFs\","RUN1 HTT\Plate 4 - 0hour\",V788)</f>
        <v>C:\Users\arpit.tandon\Desktop\Images AFFFs\RUN1 HTT\Plate 4 - 0hour\AFF-HTT-R1-P4-0H_F15_1_2020y08m31d_11h01m.tif</v>
      </c>
      <c r="Y788" t="str">
        <f t="shared" ref="Y788:Y851" si="79">_xlfn.CONCAT("C:\Users\arpit.tandon\Desktop\Images AFFFs\","RUN2 HTT\Plate 4 - 0hour\",W788)</f>
        <v>C:\Users\arpit.tandon\Desktop\Images AFFFs\RUN2 HTT\Plate 4 - 0hour\AFF-HTT-R2-P4-0H_F15_1_2020y09m07d_11h19m.tif</v>
      </c>
    </row>
    <row r="789" spans="1:25" x14ac:dyDescent="0.45">
      <c r="A789" t="s">
        <v>1090</v>
      </c>
      <c r="B789" s="2" t="str">
        <f t="shared" si="74"/>
        <v>run1</v>
      </c>
      <c r="C789" s="2" t="str">
        <f t="shared" si="75"/>
        <v>run2</v>
      </c>
      <c r="D789" t="s">
        <v>278</v>
      </c>
      <c r="E789" s="1">
        <v>11.736307875844037</v>
      </c>
      <c r="F789" s="10">
        <v>1.9042143660103898E-4</v>
      </c>
      <c r="G789" s="10">
        <f>VLOOKUP(A789,'[1]NTP Metadata'!$A$2:$U$2501,10,FALSE)</f>
        <v>1.9042143660103898E-4</v>
      </c>
      <c r="H789">
        <v>4</v>
      </c>
      <c r="I789" t="s">
        <v>3</v>
      </c>
      <c r="J789" t="s">
        <v>1551</v>
      </c>
      <c r="K789" t="s">
        <v>1552</v>
      </c>
      <c r="L789" t="s">
        <v>247</v>
      </c>
      <c r="M789" t="s">
        <v>70</v>
      </c>
      <c r="N789">
        <v>16</v>
      </c>
      <c r="O789">
        <v>0</v>
      </c>
      <c r="P789">
        <v>2.5000000000000001E-4</v>
      </c>
      <c r="Q789">
        <v>2E-3</v>
      </c>
      <c r="R789">
        <v>16</v>
      </c>
      <c r="S789">
        <v>0</v>
      </c>
      <c r="T789">
        <v>8.7500000000000002E-4</v>
      </c>
      <c r="U789">
        <v>5.0000000000000001E-3</v>
      </c>
      <c r="V789" s="1" t="str">
        <f t="shared" si="76"/>
        <v>AFF-HTT-R1-P4-0H_F16_1_2020y08m31d_11h01m.tif</v>
      </c>
      <c r="W789" s="1" t="str">
        <f t="shared" si="77"/>
        <v>AFF-HTT-R2-P4-0H_F16_1_2020y09m07d_11h19m.tif</v>
      </c>
      <c r="X789" t="str">
        <f t="shared" si="78"/>
        <v>C:\Users\arpit.tandon\Desktop\Images AFFFs\RUN1 HTT\Plate 4 - 0hour\AFF-HTT-R1-P4-0H_F16_1_2020y08m31d_11h01m.tif</v>
      </c>
      <c r="Y789" t="str">
        <f t="shared" si="79"/>
        <v>C:\Users\arpit.tandon\Desktop\Images AFFFs\RUN2 HTT\Plate 4 - 0hour\AFF-HTT-R2-P4-0H_F16_1_2020y09m07d_11h19m.tif</v>
      </c>
    </row>
    <row r="790" spans="1:25" x14ac:dyDescent="0.45">
      <c r="A790" t="s">
        <v>1091</v>
      </c>
      <c r="B790" s="2" t="str">
        <f t="shared" si="74"/>
        <v>run1</v>
      </c>
      <c r="C790" s="2" t="str">
        <f t="shared" si="75"/>
        <v>run2</v>
      </c>
      <c r="D790" t="s">
        <v>278</v>
      </c>
      <c r="E790" s="1">
        <v>3.7140214796974798</v>
      </c>
      <c r="F790" s="10">
        <v>6.0259948291468029E-5</v>
      </c>
      <c r="G790" s="10">
        <f>VLOOKUP(A790,'[1]NTP Metadata'!$A$2:$U$2501,10,FALSE)</f>
        <v>6.0259948291468029E-5</v>
      </c>
      <c r="H790">
        <v>3</v>
      </c>
      <c r="I790" t="s">
        <v>3</v>
      </c>
      <c r="J790" t="s">
        <v>1551</v>
      </c>
      <c r="K790" t="s">
        <v>1552</v>
      </c>
      <c r="L790" t="s">
        <v>247</v>
      </c>
      <c r="M790" t="s">
        <v>71</v>
      </c>
      <c r="N790">
        <v>16</v>
      </c>
      <c r="O790">
        <v>0</v>
      </c>
      <c r="P790">
        <v>6.2500000000000001E-5</v>
      </c>
      <c r="Q790">
        <v>1E-3</v>
      </c>
      <c r="R790">
        <v>16</v>
      </c>
      <c r="S790">
        <v>0</v>
      </c>
      <c r="T790">
        <v>4.3750000000000001E-4</v>
      </c>
      <c r="U790">
        <v>2E-3</v>
      </c>
      <c r="V790" s="1" t="str">
        <f t="shared" si="76"/>
        <v>AFF-HTT-R1-P4-0H_F17_1_2020y08m31d_11h01m.tif</v>
      </c>
      <c r="W790" s="1" t="str">
        <f t="shared" si="77"/>
        <v>AFF-HTT-R2-P4-0H_F17_1_2020y09m07d_11h19m.tif</v>
      </c>
      <c r="X790" t="str">
        <f t="shared" si="78"/>
        <v>C:\Users\arpit.tandon\Desktop\Images AFFFs\RUN1 HTT\Plate 4 - 0hour\AFF-HTT-R1-P4-0H_F17_1_2020y08m31d_11h01m.tif</v>
      </c>
      <c r="Y790" t="str">
        <f t="shared" si="79"/>
        <v>C:\Users\arpit.tandon\Desktop\Images AFFFs\RUN2 HTT\Plate 4 - 0hour\AFF-HTT-R2-P4-0H_F17_1_2020y09m07d_11h19m.tif</v>
      </c>
    </row>
    <row r="791" spans="1:25" x14ac:dyDescent="0.45">
      <c r="A791" t="s">
        <v>1092</v>
      </c>
      <c r="B791" s="2" t="str">
        <f t="shared" si="74"/>
        <v>run1</v>
      </c>
      <c r="C791" s="2" t="str">
        <f t="shared" si="75"/>
        <v>run2</v>
      </c>
      <c r="D791" t="s">
        <v>278</v>
      </c>
      <c r="E791" s="1">
        <v>3.7140214796974798</v>
      </c>
      <c r="F791" s="10">
        <v>6.0259948291468029E-5</v>
      </c>
      <c r="G791" s="10">
        <f>VLOOKUP(A791,'[1]NTP Metadata'!$A$2:$U$2501,10,FALSE)</f>
        <v>6.0259948291468029E-5</v>
      </c>
      <c r="H791">
        <v>4</v>
      </c>
      <c r="I791" t="s">
        <v>3</v>
      </c>
      <c r="J791" t="s">
        <v>1551</v>
      </c>
      <c r="K791" t="s">
        <v>1552</v>
      </c>
      <c r="L791" t="s">
        <v>247</v>
      </c>
      <c r="M791" t="s">
        <v>72</v>
      </c>
      <c r="N791">
        <v>16</v>
      </c>
      <c r="O791">
        <v>0</v>
      </c>
      <c r="P791">
        <v>6.2500000000000001E-5</v>
      </c>
      <c r="Q791">
        <v>1E-3</v>
      </c>
      <c r="R791">
        <v>16</v>
      </c>
      <c r="S791">
        <v>0</v>
      </c>
      <c r="T791">
        <v>5.6249999999999996E-4</v>
      </c>
      <c r="U791">
        <v>2E-3</v>
      </c>
      <c r="V791" s="1" t="str">
        <f t="shared" si="76"/>
        <v>AFF-HTT-R1-P4-0H_F18_1_2020y08m31d_11h01m.tif</v>
      </c>
      <c r="W791" s="1" t="str">
        <f t="shared" si="77"/>
        <v>AFF-HTT-R2-P4-0H_F18_1_2020y09m07d_11h19m.tif</v>
      </c>
      <c r="X791" t="str">
        <f t="shared" si="78"/>
        <v>C:\Users\arpit.tandon\Desktop\Images AFFFs\RUN1 HTT\Plate 4 - 0hour\AFF-HTT-R1-P4-0H_F18_1_2020y08m31d_11h01m.tif</v>
      </c>
      <c r="Y791" t="str">
        <f t="shared" si="79"/>
        <v>C:\Users\arpit.tandon\Desktop\Images AFFFs\RUN2 HTT\Plate 4 - 0hour\AFF-HTT-R2-P4-0H_F18_1_2020y09m07d_11h19m.tif</v>
      </c>
    </row>
    <row r="792" spans="1:25" x14ac:dyDescent="0.45">
      <c r="A792" t="s">
        <v>1093</v>
      </c>
      <c r="B792" s="2" t="str">
        <f t="shared" si="74"/>
        <v>run1</v>
      </c>
      <c r="C792" s="2" t="str">
        <f t="shared" si="75"/>
        <v>run2</v>
      </c>
      <c r="D792" t="s">
        <v>278</v>
      </c>
      <c r="E792" s="1">
        <v>1.1753232530688227</v>
      </c>
      <c r="F792" s="10">
        <v>1.9069603889705071E-5</v>
      </c>
      <c r="G792" s="10">
        <f>VLOOKUP(A792,'[1]NTP Metadata'!$A$2:$U$2501,10,FALSE)</f>
        <v>1.9069603889705071E-5</v>
      </c>
      <c r="H792">
        <v>3</v>
      </c>
      <c r="I792" t="s">
        <v>3</v>
      </c>
      <c r="J792" t="s">
        <v>1551</v>
      </c>
      <c r="K792" t="s">
        <v>1552</v>
      </c>
      <c r="L792" t="s">
        <v>247</v>
      </c>
      <c r="M792" t="s">
        <v>73</v>
      </c>
      <c r="N792">
        <v>16</v>
      </c>
      <c r="O792">
        <v>0</v>
      </c>
      <c r="P792">
        <v>0</v>
      </c>
      <c r="Q792">
        <v>0</v>
      </c>
      <c r="R792">
        <v>16</v>
      </c>
      <c r="S792">
        <v>0</v>
      </c>
      <c r="T792">
        <v>5.0000000000000001E-4</v>
      </c>
      <c r="U792">
        <v>3.0000000000000001E-3</v>
      </c>
      <c r="V792" s="1" t="str">
        <f t="shared" si="76"/>
        <v>AFF-HTT-R1-P4-0H_F19_1_2020y08m31d_11h01m.tif</v>
      </c>
      <c r="W792" s="1" t="str">
        <f t="shared" si="77"/>
        <v>AFF-HTT-R2-P4-0H_F19_1_2020y09m07d_11h19m.tif</v>
      </c>
      <c r="X792" t="str">
        <f t="shared" si="78"/>
        <v>C:\Users\arpit.tandon\Desktop\Images AFFFs\RUN1 HTT\Plate 4 - 0hour\AFF-HTT-R1-P4-0H_F19_1_2020y08m31d_11h01m.tif</v>
      </c>
      <c r="Y792" t="str">
        <f t="shared" si="79"/>
        <v>C:\Users\arpit.tandon\Desktop\Images AFFFs\RUN2 HTT\Plate 4 - 0hour\AFF-HTT-R2-P4-0H_F19_1_2020y09m07d_11h19m.tif</v>
      </c>
    </row>
    <row r="793" spans="1:25" x14ac:dyDescent="0.45">
      <c r="A793" t="s">
        <v>1094</v>
      </c>
      <c r="B793" s="2" t="str">
        <f t="shared" si="74"/>
        <v>run1</v>
      </c>
      <c r="C793" s="2" t="str">
        <f t="shared" si="75"/>
        <v>run2</v>
      </c>
      <c r="D793" t="s">
        <v>278</v>
      </c>
      <c r="E793" s="1">
        <v>1.1753232530688227</v>
      </c>
      <c r="F793" s="10">
        <v>1.9069603889705071E-5</v>
      </c>
      <c r="G793" s="10">
        <f>VLOOKUP(A793,'[1]NTP Metadata'!$A$2:$U$2501,10,FALSE)</f>
        <v>1.9069603889705071E-5</v>
      </c>
      <c r="H793">
        <v>4</v>
      </c>
      <c r="I793" t="s">
        <v>3</v>
      </c>
      <c r="J793" t="s">
        <v>1551</v>
      </c>
      <c r="K793" t="s">
        <v>1552</v>
      </c>
      <c r="L793" t="s">
        <v>247</v>
      </c>
      <c r="M793" t="s">
        <v>74</v>
      </c>
      <c r="N793">
        <v>16</v>
      </c>
      <c r="O793">
        <v>0</v>
      </c>
      <c r="P793">
        <v>1.9375E-3</v>
      </c>
      <c r="Q793">
        <v>2.4E-2</v>
      </c>
      <c r="R793">
        <v>16</v>
      </c>
      <c r="S793">
        <v>0</v>
      </c>
      <c r="T793">
        <v>9.3749999999999997E-4</v>
      </c>
      <c r="U793">
        <v>8.9999999999999993E-3</v>
      </c>
      <c r="V793" s="1" t="str">
        <f t="shared" si="76"/>
        <v>AFF-HTT-R1-P4-0H_F20_1_2020y08m31d_11h01m.tif</v>
      </c>
      <c r="W793" s="1" t="str">
        <f t="shared" si="77"/>
        <v>AFF-HTT-R2-P4-0H_F20_1_2020y09m07d_11h19m.tif</v>
      </c>
      <c r="X793" t="str">
        <f t="shared" si="78"/>
        <v>C:\Users\arpit.tandon\Desktop\Images AFFFs\RUN1 HTT\Plate 4 - 0hour\AFF-HTT-R1-P4-0H_F20_1_2020y08m31d_11h01m.tif</v>
      </c>
      <c r="Y793" t="str">
        <f t="shared" si="79"/>
        <v>C:\Users\arpit.tandon\Desktop\Images AFFFs\RUN2 HTT\Plate 4 - 0hour\AFF-HTT-R2-P4-0H_F20_1_2020y09m07d_11h19m.tif</v>
      </c>
    </row>
    <row r="794" spans="1:25" x14ac:dyDescent="0.45">
      <c r="A794" t="s">
        <v>1095</v>
      </c>
      <c r="B794" s="2" t="str">
        <f t="shared" si="74"/>
        <v>run1</v>
      </c>
      <c r="C794" s="2" t="str">
        <f t="shared" si="75"/>
        <v>run2</v>
      </c>
      <c r="D794" t="s">
        <v>278</v>
      </c>
      <c r="E794" s="1">
        <v>0.37193773831291854</v>
      </c>
      <c r="F794" s="10">
        <v>6.0346847752231232E-6</v>
      </c>
      <c r="G794" s="10">
        <f>VLOOKUP(A794,'[1]NTP Metadata'!$A$2:$U$2501,10,FALSE)</f>
        <v>6.0346847752231232E-6</v>
      </c>
      <c r="H794">
        <v>3</v>
      </c>
      <c r="I794" t="s">
        <v>3</v>
      </c>
      <c r="J794" t="s">
        <v>1551</v>
      </c>
      <c r="K794" t="s">
        <v>1552</v>
      </c>
      <c r="L794" t="s">
        <v>247</v>
      </c>
      <c r="M794" t="s">
        <v>75</v>
      </c>
      <c r="N794">
        <v>16</v>
      </c>
      <c r="O794">
        <v>0</v>
      </c>
      <c r="P794">
        <v>6.2500000000000001E-5</v>
      </c>
      <c r="Q794">
        <v>1E-3</v>
      </c>
      <c r="R794">
        <v>16</v>
      </c>
      <c r="S794">
        <v>0</v>
      </c>
      <c r="T794">
        <v>1.25E-4</v>
      </c>
      <c r="U794">
        <v>1E-3</v>
      </c>
      <c r="V794" s="1" t="str">
        <f t="shared" si="76"/>
        <v>AFF-HTT-R1-P4-0H_F21_1_2020y08m31d_11h01m.tif</v>
      </c>
      <c r="W794" s="1" t="str">
        <f t="shared" si="77"/>
        <v>AFF-HTT-R2-P4-0H_F21_1_2020y09m07d_11h19m.tif</v>
      </c>
      <c r="X794" t="str">
        <f t="shared" si="78"/>
        <v>C:\Users\arpit.tandon\Desktop\Images AFFFs\RUN1 HTT\Plate 4 - 0hour\AFF-HTT-R1-P4-0H_F21_1_2020y08m31d_11h01m.tif</v>
      </c>
      <c r="Y794" t="str">
        <f t="shared" si="79"/>
        <v>C:\Users\arpit.tandon\Desktop\Images AFFFs\RUN2 HTT\Plate 4 - 0hour\AFF-HTT-R2-P4-0H_F21_1_2020y09m07d_11h19m.tif</v>
      </c>
    </row>
    <row r="795" spans="1:25" x14ac:dyDescent="0.45">
      <c r="A795" t="s">
        <v>1096</v>
      </c>
      <c r="B795" s="2" t="str">
        <f t="shared" si="74"/>
        <v>run1</v>
      </c>
      <c r="C795" s="2" t="str">
        <f t="shared" si="75"/>
        <v>run2</v>
      </c>
      <c r="D795" t="s">
        <v>278</v>
      </c>
      <c r="E795" s="1">
        <v>0.37193773831291854</v>
      </c>
      <c r="F795" s="10">
        <v>6.0346847752231232E-6</v>
      </c>
      <c r="G795" s="10">
        <f>VLOOKUP(A795,'[1]NTP Metadata'!$A$2:$U$2501,10,FALSE)</f>
        <v>6.0346847752231232E-6</v>
      </c>
      <c r="H795">
        <v>4</v>
      </c>
      <c r="I795" t="s">
        <v>3</v>
      </c>
      <c r="J795" t="s">
        <v>1551</v>
      </c>
      <c r="K795" t="s">
        <v>1552</v>
      </c>
      <c r="L795" t="s">
        <v>247</v>
      </c>
      <c r="M795" t="s">
        <v>76</v>
      </c>
      <c r="N795">
        <v>16</v>
      </c>
      <c r="O795">
        <v>0</v>
      </c>
      <c r="P795">
        <v>0</v>
      </c>
      <c r="Q795">
        <v>0</v>
      </c>
      <c r="R795">
        <v>16</v>
      </c>
      <c r="S795">
        <v>0</v>
      </c>
      <c r="T795">
        <v>1.25E-4</v>
      </c>
      <c r="U795">
        <v>1E-3</v>
      </c>
      <c r="V795" s="1" t="str">
        <f t="shared" si="76"/>
        <v>AFF-HTT-R1-P4-0H_F22_1_2020y08m31d_11h01m.tif</v>
      </c>
      <c r="W795" s="1" t="str">
        <f t="shared" si="77"/>
        <v>AFF-HTT-R2-P4-0H_F22_1_2020y09m07d_11h19m.tif</v>
      </c>
      <c r="X795" t="str">
        <f t="shared" si="78"/>
        <v>C:\Users\arpit.tandon\Desktop\Images AFFFs\RUN1 HTT\Plate 4 - 0hour\AFF-HTT-R1-P4-0H_F22_1_2020y08m31d_11h01m.tif</v>
      </c>
      <c r="Y795" t="str">
        <f t="shared" si="79"/>
        <v>C:\Users\arpit.tandon\Desktop\Images AFFFs\RUN2 HTT\Plate 4 - 0hour\AFF-HTT-R2-P4-0H_F22_1_2020y09m07d_11h19m.tif</v>
      </c>
    </row>
    <row r="796" spans="1:25" x14ac:dyDescent="0.45">
      <c r="A796" t="s">
        <v>1097</v>
      </c>
      <c r="B796" s="2" t="str">
        <f t="shared" si="74"/>
        <v>run1</v>
      </c>
      <c r="C796" s="2" t="str">
        <f t="shared" si="75"/>
        <v>run2</v>
      </c>
      <c r="D796" t="s">
        <v>278</v>
      </c>
      <c r="E796" s="1">
        <v>3698</v>
      </c>
      <c r="F796" s="10">
        <v>0.06</v>
      </c>
      <c r="G796" s="10">
        <f>VLOOKUP(A796,'[1]NTP Metadata'!$A$2:$U$2501,10,FALSE)</f>
        <v>0.06</v>
      </c>
      <c r="H796">
        <v>3</v>
      </c>
      <c r="I796" t="s">
        <v>3</v>
      </c>
      <c r="J796" t="s">
        <v>1551</v>
      </c>
      <c r="K796" t="s">
        <v>1552</v>
      </c>
      <c r="L796" t="s">
        <v>247</v>
      </c>
      <c r="M796" t="s">
        <v>77</v>
      </c>
      <c r="N796">
        <v>16</v>
      </c>
      <c r="O796">
        <v>0</v>
      </c>
      <c r="P796">
        <v>0</v>
      </c>
      <c r="Q796">
        <v>0</v>
      </c>
      <c r="R796">
        <v>16</v>
      </c>
      <c r="S796">
        <v>0</v>
      </c>
      <c r="T796">
        <v>1.875E-4</v>
      </c>
      <c r="U796">
        <v>1E-3</v>
      </c>
      <c r="V796" s="1" t="str">
        <f t="shared" si="76"/>
        <v>AFF-HTT-R1-P4-0H_F3_1_2020y08m31d_11h01m.tif</v>
      </c>
      <c r="W796" s="1" t="str">
        <f t="shared" si="77"/>
        <v>AFF-HTT-R2-P4-0H_F3_1_2020y09m07d_11h19m.tif</v>
      </c>
      <c r="X796" t="str">
        <f t="shared" si="78"/>
        <v>C:\Users\arpit.tandon\Desktop\Images AFFFs\RUN1 HTT\Plate 4 - 0hour\AFF-HTT-R1-P4-0H_F3_1_2020y08m31d_11h01m.tif</v>
      </c>
      <c r="Y796" t="str">
        <f t="shared" si="79"/>
        <v>C:\Users\arpit.tandon\Desktop\Images AFFFs\RUN2 HTT\Plate 4 - 0hour\AFF-HTT-R2-P4-0H_F3_1_2020y09m07d_11h19m.tif</v>
      </c>
    </row>
    <row r="797" spans="1:25" x14ac:dyDescent="0.45">
      <c r="A797" t="s">
        <v>1098</v>
      </c>
      <c r="B797" s="2" t="str">
        <f t="shared" si="74"/>
        <v>run1</v>
      </c>
      <c r="C797" s="2" t="str">
        <f t="shared" si="75"/>
        <v>run2</v>
      </c>
      <c r="D797" t="s">
        <v>278</v>
      </c>
      <c r="E797" s="1">
        <v>3698</v>
      </c>
      <c r="F797" s="10">
        <v>0.06</v>
      </c>
      <c r="G797" s="10">
        <f>VLOOKUP(A797,'[1]NTP Metadata'!$A$2:$U$2501,10,FALSE)</f>
        <v>0.06</v>
      </c>
      <c r="H797">
        <v>4</v>
      </c>
      <c r="I797" t="s">
        <v>3</v>
      </c>
      <c r="J797" t="s">
        <v>1551</v>
      </c>
      <c r="K797" t="s">
        <v>1552</v>
      </c>
      <c r="L797" t="s">
        <v>247</v>
      </c>
      <c r="M797" t="s">
        <v>78</v>
      </c>
      <c r="N797">
        <v>16</v>
      </c>
      <c r="O797">
        <v>0</v>
      </c>
      <c r="P797">
        <v>6.8749999999999996E-4</v>
      </c>
      <c r="Q797">
        <v>7.0000000000000001E-3</v>
      </c>
      <c r="R797">
        <v>16</v>
      </c>
      <c r="S797">
        <v>0</v>
      </c>
      <c r="T797">
        <v>3.1250000000000001E-4</v>
      </c>
      <c r="U797">
        <v>2E-3</v>
      </c>
      <c r="V797" s="1" t="str">
        <f t="shared" si="76"/>
        <v>AFF-HTT-R1-P4-0H_F4_1_2020y08m31d_11h01m.tif</v>
      </c>
      <c r="W797" s="1" t="str">
        <f t="shared" si="77"/>
        <v>AFF-HTT-R2-P4-0H_F4_1_2020y09m07d_11h19m.tif</v>
      </c>
      <c r="X797" t="str">
        <f t="shared" si="78"/>
        <v>C:\Users\arpit.tandon\Desktop\Images AFFFs\RUN1 HTT\Plate 4 - 0hour\AFF-HTT-R1-P4-0H_F4_1_2020y08m31d_11h01m.tif</v>
      </c>
      <c r="Y797" t="str">
        <f t="shared" si="79"/>
        <v>C:\Users\arpit.tandon\Desktop\Images AFFFs\RUN2 HTT\Plate 4 - 0hour\AFF-HTT-R2-P4-0H_F4_1_2020y09m07d_11h19m.tif</v>
      </c>
    </row>
    <row r="798" spans="1:25" x14ac:dyDescent="0.45">
      <c r="A798" t="s">
        <v>1099</v>
      </c>
      <c r="B798" s="2" t="str">
        <f t="shared" si="74"/>
        <v>run1</v>
      </c>
      <c r="C798" s="2" t="str">
        <f t="shared" si="75"/>
        <v>run2</v>
      </c>
      <c r="D798" t="s">
        <v>278</v>
      </c>
      <c r="E798" s="1">
        <v>1170.253164556962</v>
      </c>
      <c r="F798" s="10">
        <v>1.8987341772151896E-2</v>
      </c>
      <c r="G798" s="10">
        <f>VLOOKUP(A798,'[1]NTP Metadata'!$A$2:$U$2501,10,FALSE)</f>
        <v>1.8987341772151896E-2</v>
      </c>
      <c r="H798">
        <v>3</v>
      </c>
      <c r="I798" t="s">
        <v>3</v>
      </c>
      <c r="J798" t="s">
        <v>1551</v>
      </c>
      <c r="K798" t="s">
        <v>1552</v>
      </c>
      <c r="L798" t="s">
        <v>247</v>
      </c>
      <c r="M798" t="s">
        <v>79</v>
      </c>
      <c r="N798">
        <v>16</v>
      </c>
      <c r="O798">
        <v>0</v>
      </c>
      <c r="P798">
        <v>0</v>
      </c>
      <c r="Q798">
        <v>0</v>
      </c>
      <c r="R798">
        <v>16</v>
      </c>
      <c r="S798">
        <v>0</v>
      </c>
      <c r="T798">
        <v>3.7500000000000001E-4</v>
      </c>
      <c r="U798">
        <v>3.0000000000000001E-3</v>
      </c>
      <c r="V798" s="1" t="str">
        <f t="shared" si="76"/>
        <v>AFF-HTT-R1-P4-0H_F5_1_2020y08m31d_11h01m.tif</v>
      </c>
      <c r="W798" s="1" t="str">
        <f t="shared" si="77"/>
        <v>AFF-HTT-R2-P4-0H_F5_1_2020y09m07d_11h19m.tif</v>
      </c>
      <c r="X798" t="str">
        <f t="shared" si="78"/>
        <v>C:\Users\arpit.tandon\Desktop\Images AFFFs\RUN1 HTT\Plate 4 - 0hour\AFF-HTT-R1-P4-0H_F5_1_2020y08m31d_11h01m.tif</v>
      </c>
      <c r="Y798" t="str">
        <f t="shared" si="79"/>
        <v>C:\Users\arpit.tandon\Desktop\Images AFFFs\RUN2 HTT\Plate 4 - 0hour\AFF-HTT-R2-P4-0H_F5_1_2020y09m07d_11h19m.tif</v>
      </c>
    </row>
    <row r="799" spans="1:25" x14ac:dyDescent="0.45">
      <c r="A799" t="s">
        <v>1100</v>
      </c>
      <c r="B799" s="2" t="str">
        <f t="shared" si="74"/>
        <v>run1</v>
      </c>
      <c r="C799" s="2" t="str">
        <f t="shared" si="75"/>
        <v>run2</v>
      </c>
      <c r="D799" t="s">
        <v>278</v>
      </c>
      <c r="E799" s="1">
        <v>1170.253164556962</v>
      </c>
      <c r="F799" s="10">
        <v>1.8987341772151896E-2</v>
      </c>
      <c r="G799" s="10">
        <f>VLOOKUP(A799,'[1]NTP Metadata'!$A$2:$U$2501,10,FALSE)</f>
        <v>1.8987341772151896E-2</v>
      </c>
      <c r="H799">
        <v>4</v>
      </c>
      <c r="I799" t="s">
        <v>3</v>
      </c>
      <c r="J799" t="s">
        <v>1551</v>
      </c>
      <c r="K799" t="s">
        <v>1552</v>
      </c>
      <c r="L799" t="s">
        <v>247</v>
      </c>
      <c r="M799" t="s">
        <v>80</v>
      </c>
      <c r="N799">
        <v>16</v>
      </c>
      <c r="O799">
        <v>0</v>
      </c>
      <c r="P799">
        <v>6.2500000000000001E-4</v>
      </c>
      <c r="Q799">
        <v>5.0000000000000001E-3</v>
      </c>
      <c r="R799">
        <v>16</v>
      </c>
      <c r="S799">
        <v>0</v>
      </c>
      <c r="T799">
        <v>1.875E-4</v>
      </c>
      <c r="U799">
        <v>1E-3</v>
      </c>
      <c r="V799" s="1" t="str">
        <f t="shared" si="76"/>
        <v>AFF-HTT-R1-P4-0H_F6_1_2020y08m31d_11h01m.tif</v>
      </c>
      <c r="W799" s="1" t="str">
        <f t="shared" si="77"/>
        <v>AFF-HTT-R2-P4-0H_F6_1_2020y09m07d_11h19m.tif</v>
      </c>
      <c r="X799" t="str">
        <f t="shared" si="78"/>
        <v>C:\Users\arpit.tandon\Desktop\Images AFFFs\RUN1 HTT\Plate 4 - 0hour\AFF-HTT-R1-P4-0H_F6_1_2020y08m31d_11h01m.tif</v>
      </c>
      <c r="Y799" t="str">
        <f t="shared" si="79"/>
        <v>C:\Users\arpit.tandon\Desktop\Images AFFFs\RUN2 HTT\Plate 4 - 0hour\AFF-HTT-R2-P4-0H_F6_1_2020y09m07d_11h19m.tif</v>
      </c>
    </row>
    <row r="800" spans="1:25" x14ac:dyDescent="0.45">
      <c r="A800" t="s">
        <v>1101</v>
      </c>
      <c r="B800" s="2" t="str">
        <f t="shared" si="74"/>
        <v>run1</v>
      </c>
      <c r="C800" s="2" t="str">
        <f t="shared" si="75"/>
        <v>run2</v>
      </c>
      <c r="D800" t="s">
        <v>278</v>
      </c>
      <c r="E800" s="1">
        <v>370.33327992308921</v>
      </c>
      <c r="F800" s="10">
        <v>6.0086524595417386E-3</v>
      </c>
      <c r="G800" s="10">
        <f>VLOOKUP(A800,'[1]NTP Metadata'!$A$2:$U$2501,10,FALSE)</f>
        <v>6.0086524595417386E-3</v>
      </c>
      <c r="H800">
        <v>3</v>
      </c>
      <c r="I800" t="s">
        <v>3</v>
      </c>
      <c r="J800" t="s">
        <v>1551</v>
      </c>
      <c r="K800" t="s">
        <v>1552</v>
      </c>
      <c r="L800" t="s">
        <v>247</v>
      </c>
      <c r="M800" t="s">
        <v>81</v>
      </c>
      <c r="N800">
        <v>16</v>
      </c>
      <c r="O800">
        <v>0</v>
      </c>
      <c r="P800">
        <v>1.25E-4</v>
      </c>
      <c r="Q800">
        <v>2E-3</v>
      </c>
      <c r="R800">
        <v>16</v>
      </c>
      <c r="S800">
        <v>0</v>
      </c>
      <c r="T800">
        <v>3.7500000000000001E-4</v>
      </c>
      <c r="U800">
        <v>3.0000000000000001E-3</v>
      </c>
      <c r="V800" s="1" t="str">
        <f t="shared" si="76"/>
        <v>AFF-HTT-R1-P4-0H_F7_1_2020y08m31d_11h01m.tif</v>
      </c>
      <c r="W800" s="1" t="str">
        <f t="shared" si="77"/>
        <v>AFF-HTT-R2-P4-0H_F7_1_2020y09m07d_11h19m.tif</v>
      </c>
      <c r="X800" t="str">
        <f t="shared" si="78"/>
        <v>C:\Users\arpit.tandon\Desktop\Images AFFFs\RUN1 HTT\Plate 4 - 0hour\AFF-HTT-R1-P4-0H_F7_1_2020y08m31d_11h01m.tif</v>
      </c>
      <c r="Y800" t="str">
        <f t="shared" si="79"/>
        <v>C:\Users\arpit.tandon\Desktop\Images AFFFs\RUN2 HTT\Plate 4 - 0hour\AFF-HTT-R2-P4-0H_F7_1_2020y09m07d_11h19m.tif</v>
      </c>
    </row>
    <row r="801" spans="1:25" x14ac:dyDescent="0.45">
      <c r="A801" t="s">
        <v>1102</v>
      </c>
      <c r="B801" s="2" t="str">
        <f t="shared" si="74"/>
        <v>run1</v>
      </c>
      <c r="C801" s="2" t="str">
        <f t="shared" si="75"/>
        <v>run2</v>
      </c>
      <c r="D801" t="s">
        <v>278</v>
      </c>
      <c r="E801" s="1">
        <v>370.33327992308921</v>
      </c>
      <c r="F801" s="10">
        <v>6.0086524595417386E-3</v>
      </c>
      <c r="G801" s="10">
        <f>VLOOKUP(A801,'[1]NTP Metadata'!$A$2:$U$2501,10,FALSE)</f>
        <v>6.0086524595417386E-3</v>
      </c>
      <c r="H801">
        <v>4</v>
      </c>
      <c r="I801" t="s">
        <v>3</v>
      </c>
      <c r="J801" t="s">
        <v>1551</v>
      </c>
      <c r="K801" t="s">
        <v>1552</v>
      </c>
      <c r="L801" t="s">
        <v>247</v>
      </c>
      <c r="M801" t="s">
        <v>82</v>
      </c>
      <c r="N801">
        <v>16</v>
      </c>
      <c r="O801">
        <v>0</v>
      </c>
      <c r="P801">
        <v>1.5E-3</v>
      </c>
      <c r="Q801">
        <v>0.01</v>
      </c>
      <c r="R801">
        <v>16</v>
      </c>
      <c r="S801">
        <v>0</v>
      </c>
      <c r="T801">
        <v>3.7500000000000001E-4</v>
      </c>
      <c r="U801">
        <v>3.0000000000000001E-3</v>
      </c>
      <c r="V801" s="1" t="str">
        <f t="shared" si="76"/>
        <v>AFF-HTT-R1-P4-0H_F8_1_2020y08m31d_11h01m.tif</v>
      </c>
      <c r="W801" s="1" t="str">
        <f t="shared" si="77"/>
        <v>AFF-HTT-R2-P4-0H_F8_1_2020y09m07d_11h19m.tif</v>
      </c>
      <c r="X801" t="str">
        <f t="shared" si="78"/>
        <v>C:\Users\arpit.tandon\Desktop\Images AFFFs\RUN1 HTT\Plate 4 - 0hour\AFF-HTT-R1-P4-0H_F8_1_2020y08m31d_11h01m.tif</v>
      </c>
      <c r="Y801" t="str">
        <f t="shared" si="79"/>
        <v>C:\Users\arpit.tandon\Desktop\Images AFFFs\RUN2 HTT\Plate 4 - 0hour\AFF-HTT-R2-P4-0H_F8_1_2020y09m07d_11h19m.tif</v>
      </c>
    </row>
    <row r="802" spans="1:25" x14ac:dyDescent="0.45">
      <c r="A802" t="s">
        <v>1103</v>
      </c>
      <c r="B802" s="2" t="str">
        <f t="shared" si="74"/>
        <v>run1</v>
      </c>
      <c r="C802" s="2" t="str">
        <f t="shared" si="75"/>
        <v>run2</v>
      </c>
      <c r="D802" t="s">
        <v>278</v>
      </c>
      <c r="E802" s="1">
        <v>117.19407592502823</v>
      </c>
      <c r="F802" s="10">
        <v>1.901472297323335E-3</v>
      </c>
      <c r="G802" s="10">
        <f>VLOOKUP(A802,'[1]NTP Metadata'!$A$2:$U$2501,10,FALSE)</f>
        <v>1.901472297323335E-3</v>
      </c>
      <c r="H802">
        <v>3</v>
      </c>
      <c r="I802" t="s">
        <v>3</v>
      </c>
      <c r="J802" t="s">
        <v>1551</v>
      </c>
      <c r="K802" t="s">
        <v>1552</v>
      </c>
      <c r="L802" t="s">
        <v>247</v>
      </c>
      <c r="M802" t="s">
        <v>83</v>
      </c>
      <c r="N802">
        <v>16</v>
      </c>
      <c r="O802">
        <v>0</v>
      </c>
      <c r="P802">
        <v>6.2500000000000001E-5</v>
      </c>
      <c r="Q802">
        <v>1E-3</v>
      </c>
      <c r="R802">
        <v>16</v>
      </c>
      <c r="S802">
        <v>0</v>
      </c>
      <c r="T802">
        <v>1.875E-4</v>
      </c>
      <c r="U802">
        <v>1E-3</v>
      </c>
      <c r="V802" s="1" t="str">
        <f t="shared" si="76"/>
        <v>AFF-HTT-R1-P4-0H_F9_1_2020y08m31d_11h01m.tif</v>
      </c>
      <c r="W802" s="1" t="str">
        <f t="shared" si="77"/>
        <v>AFF-HTT-R2-P4-0H_F9_1_2020y09m07d_11h19m.tif</v>
      </c>
      <c r="X802" t="str">
        <f t="shared" si="78"/>
        <v>C:\Users\arpit.tandon\Desktop\Images AFFFs\RUN1 HTT\Plate 4 - 0hour\AFF-HTT-R1-P4-0H_F9_1_2020y08m31d_11h01m.tif</v>
      </c>
      <c r="Y802" t="str">
        <f t="shared" si="79"/>
        <v>C:\Users\arpit.tandon\Desktop\Images AFFFs\RUN2 HTT\Plate 4 - 0hour\AFF-HTT-R2-P4-0H_F9_1_2020y09m07d_11h19m.tif</v>
      </c>
    </row>
    <row r="803" spans="1:25" x14ac:dyDescent="0.45">
      <c r="A803" t="s">
        <v>1104</v>
      </c>
      <c r="B803" s="2" t="str">
        <f t="shared" si="74"/>
        <v>run1</v>
      </c>
      <c r="C803" s="2" t="str">
        <f t="shared" si="75"/>
        <v>run2</v>
      </c>
      <c r="D803" t="s">
        <v>279</v>
      </c>
      <c r="E803" s="10">
        <v>18.504494573451591</v>
      </c>
      <c r="F803" s="10">
        <v>6.3382409910777847E-4</v>
      </c>
      <c r="G803" s="10">
        <f>VLOOKUP(A803,'[1]NTP Metadata'!$A$2:$U$2501,10,FALSE)</f>
        <v>6.3382409910777847E-4</v>
      </c>
      <c r="H803">
        <v>2</v>
      </c>
      <c r="I803" t="s">
        <v>3</v>
      </c>
      <c r="J803" t="s">
        <v>1551</v>
      </c>
      <c r="K803" t="s">
        <v>1552</v>
      </c>
      <c r="L803" t="s">
        <v>247</v>
      </c>
      <c r="M803" t="s">
        <v>84</v>
      </c>
      <c r="N803">
        <v>16</v>
      </c>
      <c r="O803">
        <v>0</v>
      </c>
      <c r="P803">
        <v>5.0000000000000001E-4</v>
      </c>
      <c r="Q803">
        <v>4.0000000000000001E-3</v>
      </c>
      <c r="R803">
        <v>16</v>
      </c>
      <c r="S803">
        <v>0</v>
      </c>
      <c r="T803">
        <v>4.3750000000000001E-4</v>
      </c>
      <c r="U803">
        <v>5.0000000000000001E-3</v>
      </c>
      <c r="V803" s="1" t="str">
        <f t="shared" si="76"/>
        <v>AFF-HTT-R1-P4-0H_G10_1_2020y08m31d_11h01m.tif</v>
      </c>
      <c r="W803" s="1" t="str">
        <f t="shared" si="77"/>
        <v>AFF-HTT-R2-P4-0H_G10_1_2020y09m07d_11h19m.tif</v>
      </c>
      <c r="X803" t="str">
        <f t="shared" si="78"/>
        <v>C:\Users\arpit.tandon\Desktop\Images AFFFs\RUN1 HTT\Plate 4 - 0hour\AFF-HTT-R1-P4-0H_G10_1_2020y08m31d_11h01m.tif</v>
      </c>
      <c r="Y803" t="str">
        <f t="shared" si="79"/>
        <v>C:\Users\arpit.tandon\Desktop\Images AFFFs\RUN2 HTT\Plate 4 - 0hour\AFF-HTT-R2-P4-0H_G10_1_2020y09m07d_11h19m.tif</v>
      </c>
    </row>
    <row r="804" spans="1:25" x14ac:dyDescent="0.45">
      <c r="A804" t="s">
        <v>1105</v>
      </c>
      <c r="B804" s="2" t="str">
        <f t="shared" si="74"/>
        <v>run1</v>
      </c>
      <c r="C804" s="2" t="str">
        <f t="shared" si="75"/>
        <v>run2</v>
      </c>
      <c r="D804" t="s">
        <v>279</v>
      </c>
      <c r="E804" s="10">
        <v>5.8558527131175921</v>
      </c>
      <c r="F804" s="10">
        <v>2.0057724655309444E-4</v>
      </c>
      <c r="G804" s="10">
        <f>VLOOKUP(A804,'[1]NTP Metadata'!$A$2:$U$2501,10,FALSE)</f>
        <v>2.0057724655309444E-4</v>
      </c>
      <c r="H804">
        <v>1</v>
      </c>
      <c r="I804" t="s">
        <v>3</v>
      </c>
      <c r="J804" t="s">
        <v>1551</v>
      </c>
      <c r="K804" t="s">
        <v>1552</v>
      </c>
      <c r="L804" t="s">
        <v>247</v>
      </c>
      <c r="M804" t="s">
        <v>85</v>
      </c>
      <c r="N804">
        <v>16</v>
      </c>
      <c r="O804">
        <v>0</v>
      </c>
      <c r="P804">
        <v>6.8749999999999996E-4</v>
      </c>
      <c r="Q804">
        <v>5.0000000000000001E-3</v>
      </c>
      <c r="R804">
        <v>16</v>
      </c>
      <c r="S804">
        <v>0</v>
      </c>
      <c r="T804">
        <v>2.5000000000000001E-4</v>
      </c>
      <c r="U804">
        <v>2E-3</v>
      </c>
      <c r="V804" s="1" t="str">
        <f t="shared" si="76"/>
        <v>AFF-HTT-R1-P4-0H_G11_1_2020y08m31d_11h01m.tif</v>
      </c>
      <c r="W804" s="1" t="str">
        <f t="shared" si="77"/>
        <v>AFF-HTT-R2-P4-0H_G11_1_2020y09m07d_11h19m.tif</v>
      </c>
      <c r="X804" t="str">
        <f t="shared" si="78"/>
        <v>C:\Users\arpit.tandon\Desktop\Images AFFFs\RUN1 HTT\Plate 4 - 0hour\AFF-HTT-R1-P4-0H_G11_1_2020y08m31d_11h01m.tif</v>
      </c>
      <c r="Y804" t="str">
        <f t="shared" si="79"/>
        <v>C:\Users\arpit.tandon\Desktop\Images AFFFs\RUN2 HTT\Plate 4 - 0hour\AFF-HTT-R2-P4-0H_G11_1_2020y09m07d_11h19m.tif</v>
      </c>
    </row>
    <row r="805" spans="1:25" x14ac:dyDescent="0.45">
      <c r="A805" t="s">
        <v>1106</v>
      </c>
      <c r="B805" s="2" t="str">
        <f t="shared" si="74"/>
        <v>run1</v>
      </c>
      <c r="C805" s="2" t="str">
        <f t="shared" si="75"/>
        <v>run2</v>
      </c>
      <c r="D805" t="s">
        <v>279</v>
      </c>
      <c r="E805" s="10">
        <v>5.8558527131175921</v>
      </c>
      <c r="F805" s="10">
        <v>2.0057724655309444E-4</v>
      </c>
      <c r="G805" s="10">
        <f>VLOOKUP(A805,'[1]NTP Metadata'!$A$2:$U$2501,10,FALSE)</f>
        <v>2.0057724655309444E-4</v>
      </c>
      <c r="H805">
        <v>2</v>
      </c>
      <c r="I805" t="s">
        <v>3</v>
      </c>
      <c r="J805" t="s">
        <v>1551</v>
      </c>
      <c r="K805" t="s">
        <v>1552</v>
      </c>
      <c r="L805" t="s">
        <v>247</v>
      </c>
      <c r="M805" t="s">
        <v>86</v>
      </c>
      <c r="N805">
        <v>16</v>
      </c>
      <c r="O805">
        <v>0</v>
      </c>
      <c r="P805">
        <v>6.8749999999999996E-4</v>
      </c>
      <c r="Q805">
        <v>7.0000000000000001E-3</v>
      </c>
      <c r="R805">
        <v>16</v>
      </c>
      <c r="S805">
        <v>0</v>
      </c>
      <c r="T805">
        <v>7.5000000000000002E-4</v>
      </c>
      <c r="U805">
        <v>6.0000000000000001E-3</v>
      </c>
      <c r="V805" s="1" t="str">
        <f t="shared" si="76"/>
        <v>AFF-HTT-R1-P4-0H_G12_1_2020y08m31d_11h01m.tif</v>
      </c>
      <c r="W805" s="1" t="str">
        <f t="shared" si="77"/>
        <v>AFF-HTT-R2-P4-0H_G12_1_2020y09m07d_11h19m.tif</v>
      </c>
      <c r="X805" t="str">
        <f t="shared" si="78"/>
        <v>C:\Users\arpit.tandon\Desktop\Images AFFFs\RUN1 HTT\Plate 4 - 0hour\AFF-HTT-R1-P4-0H_G12_1_2020y08m31d_11h01m.tif</v>
      </c>
      <c r="Y805" t="str">
        <f t="shared" si="79"/>
        <v>C:\Users\arpit.tandon\Desktop\Images AFFFs\RUN2 HTT\Plate 4 - 0hour\AFF-HTT-R2-P4-0H_G12_1_2020y09m07d_11h19m.tif</v>
      </c>
    </row>
    <row r="806" spans="1:25" x14ac:dyDescent="0.45">
      <c r="A806" t="s">
        <v>1107</v>
      </c>
      <c r="B806" s="2" t="str">
        <f t="shared" si="74"/>
        <v>run1</v>
      </c>
      <c r="C806" s="2" t="str">
        <f t="shared" si="75"/>
        <v>run2</v>
      </c>
      <c r="D806" t="s">
        <v>257</v>
      </c>
      <c r="E806" s="10">
        <v>0</v>
      </c>
      <c r="F806" s="10">
        <v>0</v>
      </c>
      <c r="G806" s="10">
        <f>VLOOKUP(A806,'[1]NTP Metadata'!$A$2:$U$2501,10,FALSE)</f>
        <v>0</v>
      </c>
      <c r="H806">
        <v>1</v>
      </c>
      <c r="I806" t="s">
        <v>3</v>
      </c>
      <c r="J806" t="s">
        <v>1551</v>
      </c>
      <c r="K806" t="s">
        <v>1552</v>
      </c>
      <c r="L806" t="s">
        <v>247</v>
      </c>
      <c r="M806" t="s">
        <v>87</v>
      </c>
      <c r="N806">
        <v>16</v>
      </c>
      <c r="O806">
        <v>0</v>
      </c>
      <c r="P806">
        <v>5.6249999999999996E-4</v>
      </c>
      <c r="Q806">
        <v>3.0000000000000001E-3</v>
      </c>
      <c r="R806">
        <v>16</v>
      </c>
      <c r="S806">
        <v>0</v>
      </c>
      <c r="T806">
        <v>1.875E-4</v>
      </c>
      <c r="U806">
        <v>1E-3</v>
      </c>
      <c r="V806" s="1" t="str">
        <f t="shared" si="76"/>
        <v>AFF-HTT-R1-P4-0H_G13_1_2020y08m31d_11h01m.tif</v>
      </c>
      <c r="W806" s="1" t="str">
        <f t="shared" si="77"/>
        <v>AFF-HTT-R2-P4-0H_G13_1_2020y09m07d_11h19m.tif</v>
      </c>
      <c r="X806" t="str">
        <f t="shared" si="78"/>
        <v>C:\Users\arpit.tandon\Desktop\Images AFFFs\RUN1 HTT\Plate 4 - 0hour\AFF-HTT-R1-P4-0H_G13_1_2020y08m31d_11h01m.tif</v>
      </c>
      <c r="Y806" t="str">
        <f t="shared" si="79"/>
        <v>C:\Users\arpit.tandon\Desktop\Images AFFFs\RUN2 HTT\Plate 4 - 0hour\AFF-HTT-R2-P4-0H_G13_1_2020y09m07d_11h19m.tif</v>
      </c>
    </row>
    <row r="807" spans="1:25" x14ac:dyDescent="0.45">
      <c r="A807" t="s">
        <v>1108</v>
      </c>
      <c r="B807" s="2" t="str">
        <f t="shared" si="74"/>
        <v>run1</v>
      </c>
      <c r="C807" s="2" t="str">
        <f t="shared" si="75"/>
        <v>run2</v>
      </c>
      <c r="D807" t="s">
        <v>257</v>
      </c>
      <c r="E807" s="10">
        <v>0</v>
      </c>
      <c r="F807" s="10">
        <v>0</v>
      </c>
      <c r="G807" s="10">
        <f>VLOOKUP(A807,'[1]NTP Metadata'!$A$2:$U$2501,10,FALSE)</f>
        <v>0</v>
      </c>
      <c r="H807">
        <v>2</v>
      </c>
      <c r="I807" t="s">
        <v>3</v>
      </c>
      <c r="J807" t="s">
        <v>1551</v>
      </c>
      <c r="K807" t="s">
        <v>1552</v>
      </c>
      <c r="L807" t="s">
        <v>247</v>
      </c>
      <c r="M807" t="s">
        <v>88</v>
      </c>
      <c r="N807">
        <v>16</v>
      </c>
      <c r="O807">
        <v>0</v>
      </c>
      <c r="P807">
        <v>3.1250000000000001E-4</v>
      </c>
      <c r="Q807">
        <v>2E-3</v>
      </c>
      <c r="R807">
        <v>16</v>
      </c>
      <c r="S807">
        <v>0</v>
      </c>
      <c r="T807">
        <v>6.8749999999999996E-4</v>
      </c>
      <c r="U807">
        <v>7.0000000000000001E-3</v>
      </c>
      <c r="V807" s="1" t="str">
        <f t="shared" si="76"/>
        <v>AFF-HTT-R1-P4-0H_G14_1_2020y08m31d_11h01m.tif</v>
      </c>
      <c r="W807" s="1" t="str">
        <f t="shared" si="77"/>
        <v>AFF-HTT-R2-P4-0H_G14_1_2020y09m07d_11h19m.tif</v>
      </c>
      <c r="X807" t="str">
        <f t="shared" si="78"/>
        <v>C:\Users\arpit.tandon\Desktop\Images AFFFs\RUN1 HTT\Plate 4 - 0hour\AFF-HTT-R1-P4-0H_G14_1_2020y08m31d_11h01m.tif</v>
      </c>
      <c r="Y807" t="str">
        <f t="shared" si="79"/>
        <v>C:\Users\arpit.tandon\Desktop\Images AFFFs\RUN2 HTT\Plate 4 - 0hour\AFF-HTT-R2-P4-0H_G14_1_2020y09m07d_11h19m.tif</v>
      </c>
    </row>
    <row r="808" spans="1:25" x14ac:dyDescent="0.45">
      <c r="A808" t="s">
        <v>1109</v>
      </c>
      <c r="B808" s="2" t="str">
        <f t="shared" si="74"/>
        <v>run1</v>
      </c>
      <c r="C808" s="2" t="str">
        <f t="shared" si="75"/>
        <v>run2</v>
      </c>
      <c r="D808" t="s">
        <v>279</v>
      </c>
      <c r="E808" s="10">
        <v>1.8531179471891115</v>
      </c>
      <c r="F808" s="10">
        <v>6.3473812200346346E-5</v>
      </c>
      <c r="G808" s="10">
        <f>VLOOKUP(A808,'[1]NTP Metadata'!$A$2:$U$2501,10,FALSE)</f>
        <v>6.3473812200346346E-5</v>
      </c>
      <c r="H808">
        <v>1</v>
      </c>
      <c r="I808" t="s">
        <v>3</v>
      </c>
      <c r="J808" t="s">
        <v>1551</v>
      </c>
      <c r="K808" t="s">
        <v>1552</v>
      </c>
      <c r="L808" t="s">
        <v>247</v>
      </c>
      <c r="M808" t="s">
        <v>89</v>
      </c>
      <c r="N808">
        <v>16</v>
      </c>
      <c r="O808">
        <v>0</v>
      </c>
      <c r="P808">
        <v>3.7500000000000001E-4</v>
      </c>
      <c r="Q808">
        <v>3.0000000000000001E-3</v>
      </c>
      <c r="R808">
        <v>16</v>
      </c>
      <c r="S808">
        <v>0</v>
      </c>
      <c r="T808">
        <v>5.6249999999999996E-4</v>
      </c>
      <c r="U808">
        <v>4.0000000000000001E-3</v>
      </c>
      <c r="V808" s="1" t="str">
        <f t="shared" si="76"/>
        <v>AFF-HTT-R1-P4-0H_G15_1_2020y08m31d_11h01m.tif</v>
      </c>
      <c r="W808" s="1" t="str">
        <f t="shared" si="77"/>
        <v>AFF-HTT-R2-P4-0H_G15_1_2020y09m07d_11h19m.tif</v>
      </c>
      <c r="X808" t="str">
        <f t="shared" si="78"/>
        <v>C:\Users\arpit.tandon\Desktop\Images AFFFs\RUN1 HTT\Plate 4 - 0hour\AFF-HTT-R1-P4-0H_G15_1_2020y08m31d_11h01m.tif</v>
      </c>
      <c r="Y808" t="str">
        <f t="shared" si="79"/>
        <v>C:\Users\arpit.tandon\Desktop\Images AFFFs\RUN2 HTT\Plate 4 - 0hour\AFF-HTT-R2-P4-0H_G15_1_2020y09m07d_11h19m.tif</v>
      </c>
    </row>
    <row r="809" spans="1:25" x14ac:dyDescent="0.45">
      <c r="A809" t="s">
        <v>1110</v>
      </c>
      <c r="B809" s="2" t="str">
        <f t="shared" si="74"/>
        <v>run1</v>
      </c>
      <c r="C809" s="2" t="str">
        <f t="shared" si="75"/>
        <v>run2</v>
      </c>
      <c r="D809" t="s">
        <v>279</v>
      </c>
      <c r="E809" s="10">
        <v>1.8531179471891115</v>
      </c>
      <c r="F809" s="10">
        <v>6.3473812200346346E-5</v>
      </c>
      <c r="G809" s="10">
        <f>VLOOKUP(A809,'[1]NTP Metadata'!$A$2:$U$2501,10,FALSE)</f>
        <v>6.3473812200346346E-5</v>
      </c>
      <c r="H809">
        <v>2</v>
      </c>
      <c r="I809" t="s">
        <v>3</v>
      </c>
      <c r="J809" t="s">
        <v>1551</v>
      </c>
      <c r="K809" t="s">
        <v>1552</v>
      </c>
      <c r="L809" t="s">
        <v>247</v>
      </c>
      <c r="M809" t="s">
        <v>90</v>
      </c>
      <c r="N809">
        <v>16</v>
      </c>
      <c r="O809">
        <v>0</v>
      </c>
      <c r="P809">
        <v>1.1875E-3</v>
      </c>
      <c r="Q809">
        <v>7.0000000000000001E-3</v>
      </c>
      <c r="R809">
        <v>16</v>
      </c>
      <c r="S809">
        <v>0</v>
      </c>
      <c r="T809">
        <v>1.875E-4</v>
      </c>
      <c r="U809">
        <v>2E-3</v>
      </c>
      <c r="V809" s="1" t="str">
        <f t="shared" si="76"/>
        <v>AFF-HTT-R1-P4-0H_G16_1_2020y08m31d_11h01m.tif</v>
      </c>
      <c r="W809" s="1" t="str">
        <f t="shared" si="77"/>
        <v>AFF-HTT-R2-P4-0H_G16_1_2020y09m07d_11h19m.tif</v>
      </c>
      <c r="X809" t="str">
        <f t="shared" si="78"/>
        <v>C:\Users\arpit.tandon\Desktop\Images AFFFs\RUN1 HTT\Plate 4 - 0hour\AFF-HTT-R1-P4-0H_G16_1_2020y08m31d_11h01m.tif</v>
      </c>
      <c r="Y809" t="str">
        <f t="shared" si="79"/>
        <v>C:\Users\arpit.tandon\Desktop\Images AFFFs\RUN2 HTT\Plate 4 - 0hour\AFF-HTT-R2-P4-0H_G16_1_2020y09m07d_11h19m.tif</v>
      </c>
    </row>
    <row r="810" spans="1:25" x14ac:dyDescent="0.45">
      <c r="A810" t="s">
        <v>1111</v>
      </c>
      <c r="B810" s="2" t="str">
        <f t="shared" si="74"/>
        <v>run1</v>
      </c>
      <c r="C810" s="2" t="str">
        <f t="shared" si="75"/>
        <v>run2</v>
      </c>
      <c r="D810" t="s">
        <v>279</v>
      </c>
      <c r="E810" s="10">
        <v>0.58642973012313648</v>
      </c>
      <c r="F810" s="10">
        <v>2.008664943048935E-5</v>
      </c>
      <c r="G810" s="10">
        <f>VLOOKUP(A810,'[1]NTP Metadata'!$A$2:$U$2501,10,FALSE)</f>
        <v>2.008664943048935E-5</v>
      </c>
      <c r="H810">
        <v>1</v>
      </c>
      <c r="I810" t="s">
        <v>3</v>
      </c>
      <c r="J810" t="s">
        <v>1551</v>
      </c>
      <c r="K810" t="s">
        <v>1552</v>
      </c>
      <c r="L810" t="s">
        <v>247</v>
      </c>
      <c r="M810" t="s">
        <v>91</v>
      </c>
      <c r="N810">
        <v>16</v>
      </c>
      <c r="O810">
        <v>0</v>
      </c>
      <c r="P810">
        <v>3.1250000000000001E-4</v>
      </c>
      <c r="Q810">
        <v>2E-3</v>
      </c>
      <c r="R810">
        <v>16</v>
      </c>
      <c r="S810">
        <v>0</v>
      </c>
      <c r="T810">
        <v>4.3750000000000001E-4</v>
      </c>
      <c r="U810">
        <v>3.0000000000000001E-3</v>
      </c>
      <c r="V810" s="1" t="str">
        <f t="shared" si="76"/>
        <v>AFF-HTT-R1-P4-0H_G17_1_2020y08m31d_11h01m.tif</v>
      </c>
      <c r="W810" s="1" t="str">
        <f t="shared" si="77"/>
        <v>AFF-HTT-R2-P4-0H_G17_1_2020y09m07d_11h19m.tif</v>
      </c>
      <c r="X810" t="str">
        <f t="shared" si="78"/>
        <v>C:\Users\arpit.tandon\Desktop\Images AFFFs\RUN1 HTT\Plate 4 - 0hour\AFF-HTT-R1-P4-0H_G17_1_2020y08m31d_11h01m.tif</v>
      </c>
      <c r="Y810" t="str">
        <f t="shared" si="79"/>
        <v>C:\Users\arpit.tandon\Desktop\Images AFFFs\RUN2 HTT\Plate 4 - 0hour\AFF-HTT-R2-P4-0H_G17_1_2020y09m07d_11h19m.tif</v>
      </c>
    </row>
    <row r="811" spans="1:25" x14ac:dyDescent="0.45">
      <c r="A811" t="s">
        <v>1112</v>
      </c>
      <c r="B811" s="2" t="str">
        <f t="shared" si="74"/>
        <v>run1</v>
      </c>
      <c r="C811" s="2" t="str">
        <f t="shared" si="75"/>
        <v>run2</v>
      </c>
      <c r="D811" t="s">
        <v>279</v>
      </c>
      <c r="E811" s="10">
        <v>0.58642973012313648</v>
      </c>
      <c r="F811" s="10">
        <v>2.008664943048935E-5</v>
      </c>
      <c r="G811" s="10">
        <f>VLOOKUP(A811,'[1]NTP Metadata'!$A$2:$U$2501,10,FALSE)</f>
        <v>2.008664943048935E-5</v>
      </c>
      <c r="H811">
        <v>2</v>
      </c>
      <c r="I811" t="s">
        <v>3</v>
      </c>
      <c r="J811" t="s">
        <v>1551</v>
      </c>
      <c r="K811" t="s">
        <v>1552</v>
      </c>
      <c r="L811" t="s">
        <v>247</v>
      </c>
      <c r="M811" t="s">
        <v>92</v>
      </c>
      <c r="N811">
        <v>16</v>
      </c>
      <c r="O811">
        <v>0</v>
      </c>
      <c r="P811">
        <v>1.9375E-3</v>
      </c>
      <c r="Q811">
        <v>2.1999999999999999E-2</v>
      </c>
      <c r="R811">
        <v>16</v>
      </c>
      <c r="S811">
        <v>0</v>
      </c>
      <c r="T811">
        <v>3.1250000000000001E-4</v>
      </c>
      <c r="U811">
        <v>1E-3</v>
      </c>
      <c r="V811" s="1" t="str">
        <f t="shared" si="76"/>
        <v>AFF-HTT-R1-P4-0H_G18_1_2020y08m31d_11h01m.tif</v>
      </c>
      <c r="W811" s="1" t="str">
        <f t="shared" si="77"/>
        <v>AFF-HTT-R2-P4-0H_G18_1_2020y09m07d_11h19m.tif</v>
      </c>
      <c r="X811" t="str">
        <f t="shared" si="78"/>
        <v>C:\Users\arpit.tandon\Desktop\Images AFFFs\RUN1 HTT\Plate 4 - 0hour\AFF-HTT-R1-P4-0H_G18_1_2020y08m31d_11h01m.tif</v>
      </c>
      <c r="Y811" t="str">
        <f t="shared" si="79"/>
        <v>C:\Users\arpit.tandon\Desktop\Images AFFFs\RUN2 HTT\Plate 4 - 0hour\AFF-HTT-R2-P4-0H_G18_1_2020y09m07d_11h19m.tif</v>
      </c>
    </row>
    <row r="812" spans="1:25" x14ac:dyDescent="0.45">
      <c r="A812" t="s">
        <v>1113</v>
      </c>
      <c r="B812" s="2" t="str">
        <f t="shared" si="74"/>
        <v>run1</v>
      </c>
      <c r="C812" s="2" t="str">
        <f t="shared" si="75"/>
        <v>run2</v>
      </c>
      <c r="D812" t="s">
        <v>279</v>
      </c>
      <c r="E812" s="10">
        <v>0.1855790285199799</v>
      </c>
      <c r="F812" s="10">
        <v>6.356534629901693E-6</v>
      </c>
      <c r="G812" s="10">
        <f>VLOOKUP(A812,'[1]NTP Metadata'!$A$2:$U$2501,10,FALSE)</f>
        <v>6.356534629901693E-6</v>
      </c>
      <c r="H812">
        <v>1</v>
      </c>
      <c r="I812" t="s">
        <v>3</v>
      </c>
      <c r="J812" t="s">
        <v>1551</v>
      </c>
      <c r="K812" t="s">
        <v>1552</v>
      </c>
      <c r="L812" t="s">
        <v>247</v>
      </c>
      <c r="M812" t="s">
        <v>93</v>
      </c>
      <c r="N812">
        <v>16</v>
      </c>
      <c r="O812">
        <v>0</v>
      </c>
      <c r="P812">
        <v>1.25E-4</v>
      </c>
      <c r="Q812">
        <v>1E-3</v>
      </c>
      <c r="R812">
        <v>16</v>
      </c>
      <c r="S812">
        <v>0</v>
      </c>
      <c r="T812">
        <v>1.875E-4</v>
      </c>
      <c r="U812">
        <v>2E-3</v>
      </c>
      <c r="V812" s="1" t="str">
        <f t="shared" si="76"/>
        <v>AFF-HTT-R1-P4-0H_G19_1_2020y08m31d_11h01m.tif</v>
      </c>
      <c r="W812" s="1" t="str">
        <f t="shared" si="77"/>
        <v>AFF-HTT-R2-P4-0H_G19_1_2020y09m07d_11h19m.tif</v>
      </c>
      <c r="X812" t="str">
        <f t="shared" si="78"/>
        <v>C:\Users\arpit.tandon\Desktop\Images AFFFs\RUN1 HTT\Plate 4 - 0hour\AFF-HTT-R1-P4-0H_G19_1_2020y08m31d_11h01m.tif</v>
      </c>
      <c r="Y812" t="str">
        <f t="shared" si="79"/>
        <v>C:\Users\arpit.tandon\Desktop\Images AFFFs\RUN2 HTT\Plate 4 - 0hour\AFF-HTT-R2-P4-0H_G19_1_2020y09m07d_11h19m.tif</v>
      </c>
    </row>
    <row r="813" spans="1:25" x14ac:dyDescent="0.45">
      <c r="A813" t="s">
        <v>1114</v>
      </c>
      <c r="B813" s="2" t="str">
        <f t="shared" si="74"/>
        <v>run1</v>
      </c>
      <c r="C813" s="2" t="str">
        <f t="shared" si="75"/>
        <v>run2</v>
      </c>
      <c r="D813" t="s">
        <v>279</v>
      </c>
      <c r="E813" s="10">
        <v>0.1855790285199799</v>
      </c>
      <c r="F813" s="10">
        <v>6.356534629901693E-6</v>
      </c>
      <c r="G813" s="10">
        <f>VLOOKUP(A813,'[1]NTP Metadata'!$A$2:$U$2501,10,FALSE)</f>
        <v>6.356534629901693E-6</v>
      </c>
      <c r="H813">
        <v>2</v>
      </c>
      <c r="I813" t="s">
        <v>3</v>
      </c>
      <c r="J813" t="s">
        <v>1551</v>
      </c>
      <c r="K813" t="s">
        <v>1552</v>
      </c>
      <c r="L813" t="s">
        <v>247</v>
      </c>
      <c r="M813" t="s">
        <v>94</v>
      </c>
      <c r="N813">
        <v>16</v>
      </c>
      <c r="O813">
        <v>0</v>
      </c>
      <c r="P813">
        <v>4.3750000000000001E-4</v>
      </c>
      <c r="Q813">
        <v>2E-3</v>
      </c>
      <c r="R813">
        <v>16</v>
      </c>
      <c r="S813">
        <v>0</v>
      </c>
      <c r="T813">
        <v>5.0000000000000001E-4</v>
      </c>
      <c r="U813">
        <v>3.0000000000000001E-3</v>
      </c>
      <c r="V813" s="1" t="str">
        <f t="shared" si="76"/>
        <v>AFF-HTT-R1-P4-0H_G20_1_2020y08m31d_11h01m.tif</v>
      </c>
      <c r="W813" s="1" t="str">
        <f t="shared" si="77"/>
        <v>AFF-HTT-R2-P4-0H_G20_1_2020y09m07d_11h19m.tif</v>
      </c>
      <c r="X813" t="str">
        <f t="shared" si="78"/>
        <v>C:\Users\arpit.tandon\Desktop\Images AFFFs\RUN1 HTT\Plate 4 - 0hour\AFF-HTT-R1-P4-0H_G20_1_2020y08m31d_11h01m.tif</v>
      </c>
      <c r="Y813" t="str">
        <f t="shared" si="79"/>
        <v>C:\Users\arpit.tandon\Desktop\Images AFFFs\RUN2 HTT\Plate 4 - 0hour\AFF-HTT-R2-P4-0H_G20_1_2020y09m07d_11h19m.tif</v>
      </c>
    </row>
    <row r="814" spans="1:25" x14ac:dyDescent="0.45">
      <c r="A814" t="s">
        <v>1115</v>
      </c>
      <c r="B814" s="2" t="str">
        <f t="shared" si="74"/>
        <v>run1</v>
      </c>
      <c r="C814" s="2" t="str">
        <f t="shared" si="75"/>
        <v>run2</v>
      </c>
      <c r="D814" t="s">
        <v>279</v>
      </c>
      <c r="E814" s="10">
        <v>5.8727540670879715E-2</v>
      </c>
      <c r="F814" s="10">
        <v>2.0115615917410421E-6</v>
      </c>
      <c r="G814" s="10">
        <f>VLOOKUP(A814,'[1]NTP Metadata'!$A$2:$U$2501,10,FALSE)</f>
        <v>2.0115615917410421E-6</v>
      </c>
      <c r="H814">
        <v>1</v>
      </c>
      <c r="I814" t="s">
        <v>3</v>
      </c>
      <c r="J814" t="s">
        <v>1551</v>
      </c>
      <c r="K814" t="s">
        <v>1552</v>
      </c>
      <c r="L814" t="s">
        <v>247</v>
      </c>
      <c r="M814" t="s">
        <v>95</v>
      </c>
      <c r="N814">
        <v>16</v>
      </c>
      <c r="O814">
        <v>0</v>
      </c>
      <c r="P814">
        <v>4.3750000000000001E-4</v>
      </c>
      <c r="Q814">
        <v>3.0000000000000001E-3</v>
      </c>
      <c r="R814">
        <v>16</v>
      </c>
      <c r="S814">
        <v>0</v>
      </c>
      <c r="T814">
        <v>1.5625000000000001E-3</v>
      </c>
      <c r="U814">
        <v>2.1999999999999999E-2</v>
      </c>
      <c r="V814" s="1" t="str">
        <f t="shared" si="76"/>
        <v>AFF-HTT-R1-P4-0H_G21_1_2020y08m31d_11h01m.tif</v>
      </c>
      <c r="W814" s="1" t="str">
        <f t="shared" si="77"/>
        <v>AFF-HTT-R2-P4-0H_G21_1_2020y09m07d_11h19m.tif</v>
      </c>
      <c r="X814" t="str">
        <f t="shared" si="78"/>
        <v>C:\Users\arpit.tandon\Desktop\Images AFFFs\RUN1 HTT\Plate 4 - 0hour\AFF-HTT-R1-P4-0H_G21_1_2020y08m31d_11h01m.tif</v>
      </c>
      <c r="Y814" t="str">
        <f t="shared" si="79"/>
        <v>C:\Users\arpit.tandon\Desktop\Images AFFFs\RUN2 HTT\Plate 4 - 0hour\AFF-HTT-R2-P4-0H_G21_1_2020y09m07d_11h19m.tif</v>
      </c>
    </row>
    <row r="815" spans="1:25" x14ac:dyDescent="0.45">
      <c r="A815" t="s">
        <v>1116</v>
      </c>
      <c r="B815" s="2" t="str">
        <f t="shared" si="74"/>
        <v>run1</v>
      </c>
      <c r="C815" s="2" t="str">
        <f t="shared" si="75"/>
        <v>run2</v>
      </c>
      <c r="D815" t="s">
        <v>279</v>
      </c>
      <c r="E815" s="10">
        <v>5.8727540670879715E-2</v>
      </c>
      <c r="F815" s="10">
        <v>2.0115615917410421E-6</v>
      </c>
      <c r="G815" s="10">
        <f>VLOOKUP(A815,'[1]NTP Metadata'!$A$2:$U$2501,10,FALSE)</f>
        <v>2.0115615917410421E-6</v>
      </c>
      <c r="H815">
        <v>2</v>
      </c>
      <c r="I815" t="s">
        <v>3</v>
      </c>
      <c r="J815" t="s">
        <v>1551</v>
      </c>
      <c r="K815" t="s">
        <v>1552</v>
      </c>
      <c r="L815" t="s">
        <v>247</v>
      </c>
      <c r="M815" t="s">
        <v>96</v>
      </c>
      <c r="N815">
        <v>16</v>
      </c>
      <c r="O815">
        <v>0</v>
      </c>
      <c r="P815">
        <v>0</v>
      </c>
      <c r="Q815">
        <v>0</v>
      </c>
      <c r="R815">
        <v>16</v>
      </c>
      <c r="S815">
        <v>0</v>
      </c>
      <c r="T815">
        <v>1.1249999999999999E-3</v>
      </c>
      <c r="U815">
        <v>1.6E-2</v>
      </c>
      <c r="V815" s="1" t="str">
        <f t="shared" si="76"/>
        <v>AFF-HTT-R1-P4-0H_G22_1_2020y08m31d_11h01m.tif</v>
      </c>
      <c r="W815" s="1" t="str">
        <f t="shared" si="77"/>
        <v>AFF-HTT-R2-P4-0H_G22_1_2020y09m07d_11h19m.tif</v>
      </c>
      <c r="X815" t="str">
        <f t="shared" si="78"/>
        <v>C:\Users\arpit.tandon\Desktop\Images AFFFs\RUN1 HTT\Plate 4 - 0hour\AFF-HTT-R1-P4-0H_G22_1_2020y08m31d_11h01m.tif</v>
      </c>
      <c r="Y815" t="str">
        <f t="shared" si="79"/>
        <v>C:\Users\arpit.tandon\Desktop\Images AFFFs\RUN2 HTT\Plate 4 - 0hour\AFF-HTT-R2-P4-0H_G22_1_2020y09m07d_11h19m.tif</v>
      </c>
    </row>
    <row r="816" spans="1:25" x14ac:dyDescent="0.45">
      <c r="A816" t="s">
        <v>1117</v>
      </c>
      <c r="B816" s="2" t="str">
        <f t="shared" si="74"/>
        <v>run1</v>
      </c>
      <c r="C816" s="2" t="str">
        <f t="shared" si="75"/>
        <v>run2</v>
      </c>
      <c r="D816" t="s">
        <v>279</v>
      </c>
      <c r="E816" s="10">
        <v>583.9</v>
      </c>
      <c r="F816" s="10">
        <v>0.02</v>
      </c>
      <c r="G816" s="10">
        <f>VLOOKUP(A816,'[1]NTP Metadata'!$A$2:$U$2501,10,FALSE)</f>
        <v>0.02</v>
      </c>
      <c r="H816">
        <v>1</v>
      </c>
      <c r="I816" t="s">
        <v>3</v>
      </c>
      <c r="J816" t="s">
        <v>1551</v>
      </c>
      <c r="K816" t="s">
        <v>1552</v>
      </c>
      <c r="L816" t="s">
        <v>247</v>
      </c>
      <c r="M816" t="s">
        <v>97</v>
      </c>
      <c r="N816">
        <v>16</v>
      </c>
      <c r="O816">
        <v>0</v>
      </c>
      <c r="P816">
        <v>3.7500000000000001E-4</v>
      </c>
      <c r="Q816">
        <v>3.0000000000000001E-3</v>
      </c>
      <c r="R816">
        <v>16</v>
      </c>
      <c r="S816">
        <v>0</v>
      </c>
      <c r="T816">
        <v>3.7500000000000001E-4</v>
      </c>
      <c r="U816">
        <v>2E-3</v>
      </c>
      <c r="V816" s="1" t="str">
        <f t="shared" si="76"/>
        <v>AFF-HTT-R1-P4-0H_G3_1_2020y08m31d_11h01m.tif</v>
      </c>
      <c r="W816" s="1" t="str">
        <f t="shared" si="77"/>
        <v>AFF-HTT-R2-P4-0H_G3_1_2020y09m07d_11h19m.tif</v>
      </c>
      <c r="X816" t="str">
        <f t="shared" si="78"/>
        <v>C:\Users\arpit.tandon\Desktop\Images AFFFs\RUN1 HTT\Plate 4 - 0hour\AFF-HTT-R1-P4-0H_G3_1_2020y08m31d_11h01m.tif</v>
      </c>
      <c r="Y816" t="str">
        <f t="shared" si="79"/>
        <v>C:\Users\arpit.tandon\Desktop\Images AFFFs\RUN2 HTT\Plate 4 - 0hour\AFF-HTT-R2-P4-0H_G3_1_2020y09m07d_11h19m.tif</v>
      </c>
    </row>
    <row r="817" spans="1:25" x14ac:dyDescent="0.45">
      <c r="A817" t="s">
        <v>1118</v>
      </c>
      <c r="B817" s="2" t="str">
        <f t="shared" si="74"/>
        <v>run1</v>
      </c>
      <c r="C817" s="2" t="str">
        <f t="shared" si="75"/>
        <v>run2</v>
      </c>
      <c r="D817" t="s">
        <v>279</v>
      </c>
      <c r="E817" s="10">
        <v>583.9</v>
      </c>
      <c r="F817" s="10">
        <v>0.02</v>
      </c>
      <c r="G817" s="10">
        <f>VLOOKUP(A817,'[1]NTP Metadata'!$A$2:$U$2501,10,FALSE)</f>
        <v>0.02</v>
      </c>
      <c r="H817">
        <v>2</v>
      </c>
      <c r="I817" t="s">
        <v>3</v>
      </c>
      <c r="J817" t="s">
        <v>1551</v>
      </c>
      <c r="K817" t="s">
        <v>1552</v>
      </c>
      <c r="L817" t="s">
        <v>247</v>
      </c>
      <c r="M817" t="s">
        <v>98</v>
      </c>
      <c r="N817">
        <v>16</v>
      </c>
      <c r="O817">
        <v>0</v>
      </c>
      <c r="P817">
        <v>1.3125000000000001E-3</v>
      </c>
      <c r="Q817">
        <v>7.0000000000000001E-3</v>
      </c>
      <c r="R817">
        <v>16</v>
      </c>
      <c r="S817">
        <v>0</v>
      </c>
      <c r="T817">
        <v>3.1250000000000001E-4</v>
      </c>
      <c r="U817">
        <v>2E-3</v>
      </c>
      <c r="V817" s="1" t="str">
        <f t="shared" si="76"/>
        <v>AFF-HTT-R1-P4-0H_G4_1_2020y08m31d_11h01m.tif</v>
      </c>
      <c r="W817" s="1" t="str">
        <f t="shared" si="77"/>
        <v>AFF-HTT-R2-P4-0H_G4_1_2020y09m07d_11h19m.tif</v>
      </c>
      <c r="X817" t="str">
        <f t="shared" si="78"/>
        <v>C:\Users\arpit.tandon\Desktop\Images AFFFs\RUN1 HTT\Plate 4 - 0hour\AFF-HTT-R1-P4-0H_G4_1_2020y08m31d_11h01m.tif</v>
      </c>
      <c r="Y817" t="str">
        <f t="shared" si="79"/>
        <v>C:\Users\arpit.tandon\Desktop\Images AFFFs\RUN2 HTT\Plate 4 - 0hour\AFF-HTT-R2-P4-0H_G4_1_2020y09m07d_11h19m.tif</v>
      </c>
    </row>
    <row r="818" spans="1:25" x14ac:dyDescent="0.45">
      <c r="A818" t="s">
        <v>1119</v>
      </c>
      <c r="B818" s="2" t="str">
        <f t="shared" si="74"/>
        <v>run1</v>
      </c>
      <c r="C818" s="2" t="str">
        <f t="shared" si="75"/>
        <v>run2</v>
      </c>
      <c r="D818" t="s">
        <v>279</v>
      </c>
      <c r="E818" s="10">
        <v>184.7784810126582</v>
      </c>
      <c r="F818" s="10">
        <v>6.3291139240506328E-3</v>
      </c>
      <c r="G818" s="10">
        <f>VLOOKUP(A818,'[1]NTP Metadata'!$A$2:$U$2501,10,FALSE)</f>
        <v>6.3291139240506328E-3</v>
      </c>
      <c r="H818">
        <v>1</v>
      </c>
      <c r="I818" t="s">
        <v>3</v>
      </c>
      <c r="J818" t="s">
        <v>1551</v>
      </c>
      <c r="K818" t="s">
        <v>1552</v>
      </c>
      <c r="L818" t="s">
        <v>247</v>
      </c>
      <c r="M818" t="s">
        <v>99</v>
      </c>
      <c r="N818">
        <v>16</v>
      </c>
      <c r="O818">
        <v>0</v>
      </c>
      <c r="P818">
        <v>0</v>
      </c>
      <c r="Q818">
        <v>0</v>
      </c>
      <c r="R818">
        <v>16</v>
      </c>
      <c r="S818">
        <v>0</v>
      </c>
      <c r="T818">
        <v>1.0625000000000001E-3</v>
      </c>
      <c r="U818">
        <v>5.0000000000000001E-3</v>
      </c>
      <c r="V818" s="1" t="str">
        <f t="shared" si="76"/>
        <v>AFF-HTT-R1-P4-0H_G5_1_2020y08m31d_11h01m.tif</v>
      </c>
      <c r="W818" s="1" t="str">
        <f t="shared" si="77"/>
        <v>AFF-HTT-R2-P4-0H_G5_1_2020y09m07d_11h19m.tif</v>
      </c>
      <c r="X818" t="str">
        <f t="shared" si="78"/>
        <v>C:\Users\arpit.tandon\Desktop\Images AFFFs\RUN1 HTT\Plate 4 - 0hour\AFF-HTT-R1-P4-0H_G5_1_2020y08m31d_11h01m.tif</v>
      </c>
      <c r="Y818" t="str">
        <f t="shared" si="79"/>
        <v>C:\Users\arpit.tandon\Desktop\Images AFFFs\RUN2 HTT\Plate 4 - 0hour\AFF-HTT-R2-P4-0H_G5_1_2020y09m07d_11h19m.tif</v>
      </c>
    </row>
    <row r="819" spans="1:25" x14ac:dyDescent="0.45">
      <c r="A819" t="s">
        <v>1120</v>
      </c>
      <c r="B819" s="2" t="str">
        <f t="shared" si="74"/>
        <v>run1</v>
      </c>
      <c r="C819" s="2" t="str">
        <f t="shared" si="75"/>
        <v>run2</v>
      </c>
      <c r="D819" t="s">
        <v>279</v>
      </c>
      <c r="E819" s="10">
        <v>184.7784810126582</v>
      </c>
      <c r="F819" s="10">
        <v>6.3291139240506328E-3</v>
      </c>
      <c r="G819" s="10">
        <f>VLOOKUP(A819,'[1]NTP Metadata'!$A$2:$U$2501,10,FALSE)</f>
        <v>6.3291139240506328E-3</v>
      </c>
      <c r="H819">
        <v>2</v>
      </c>
      <c r="I819" t="s">
        <v>3</v>
      </c>
      <c r="J819" t="s">
        <v>1551</v>
      </c>
      <c r="K819" t="s">
        <v>1552</v>
      </c>
      <c r="L819" t="s">
        <v>247</v>
      </c>
      <c r="M819" t="s">
        <v>100</v>
      </c>
      <c r="N819">
        <v>16</v>
      </c>
      <c r="O819">
        <v>0</v>
      </c>
      <c r="P819">
        <v>6.8749999999999996E-4</v>
      </c>
      <c r="Q819">
        <v>8.9999999999999993E-3</v>
      </c>
      <c r="R819">
        <v>16</v>
      </c>
      <c r="S819">
        <v>0</v>
      </c>
      <c r="T819">
        <v>2.5000000000000001E-4</v>
      </c>
      <c r="U819">
        <v>1E-3</v>
      </c>
      <c r="V819" s="1" t="str">
        <f t="shared" si="76"/>
        <v>AFF-HTT-R1-P4-0H_G6_1_2020y08m31d_11h01m.tif</v>
      </c>
      <c r="W819" s="1" t="str">
        <f t="shared" si="77"/>
        <v>AFF-HTT-R2-P4-0H_G6_1_2020y09m07d_11h19m.tif</v>
      </c>
      <c r="X819" t="str">
        <f t="shared" si="78"/>
        <v>C:\Users\arpit.tandon\Desktop\Images AFFFs\RUN1 HTT\Plate 4 - 0hour\AFF-HTT-R1-P4-0H_G6_1_2020y08m31d_11h01m.tif</v>
      </c>
      <c r="Y819" t="str">
        <f t="shared" si="79"/>
        <v>C:\Users\arpit.tandon\Desktop\Images AFFFs\RUN2 HTT\Plate 4 - 0hour\AFF-HTT-R2-P4-0H_G6_1_2020y09m07d_11h19m.tif</v>
      </c>
    </row>
    <row r="820" spans="1:25" x14ac:dyDescent="0.45">
      <c r="A820" t="s">
        <v>1121</v>
      </c>
      <c r="B820" s="2" t="str">
        <f t="shared" si="74"/>
        <v>run1</v>
      </c>
      <c r="C820" s="2" t="str">
        <f t="shared" si="75"/>
        <v>run2</v>
      </c>
      <c r="D820" t="s">
        <v>279</v>
      </c>
      <c r="E820" s="10">
        <v>58.474202852107027</v>
      </c>
      <c r="F820" s="10">
        <v>2.0028841531805801E-3</v>
      </c>
      <c r="G820" s="10">
        <f>VLOOKUP(A820,'[1]NTP Metadata'!$A$2:$U$2501,10,FALSE)</f>
        <v>2.0028841531805801E-3</v>
      </c>
      <c r="H820">
        <v>1</v>
      </c>
      <c r="I820" t="s">
        <v>3</v>
      </c>
      <c r="J820" t="s">
        <v>1551</v>
      </c>
      <c r="K820" t="s">
        <v>1552</v>
      </c>
      <c r="L820" t="s">
        <v>247</v>
      </c>
      <c r="M820" t="s">
        <v>101</v>
      </c>
      <c r="N820">
        <v>16</v>
      </c>
      <c r="O820">
        <v>0</v>
      </c>
      <c r="P820">
        <v>0</v>
      </c>
      <c r="Q820">
        <v>0</v>
      </c>
      <c r="R820">
        <v>16</v>
      </c>
      <c r="S820">
        <v>0</v>
      </c>
      <c r="T820">
        <v>2.5000000000000001E-4</v>
      </c>
      <c r="U820">
        <v>2E-3</v>
      </c>
      <c r="V820" s="1" t="str">
        <f t="shared" si="76"/>
        <v>AFF-HTT-R1-P4-0H_G7_1_2020y08m31d_11h01m.tif</v>
      </c>
      <c r="W820" s="1" t="str">
        <f t="shared" si="77"/>
        <v>AFF-HTT-R2-P4-0H_G7_1_2020y09m07d_11h19m.tif</v>
      </c>
      <c r="X820" t="str">
        <f t="shared" si="78"/>
        <v>C:\Users\arpit.tandon\Desktop\Images AFFFs\RUN1 HTT\Plate 4 - 0hour\AFF-HTT-R1-P4-0H_G7_1_2020y08m31d_11h01m.tif</v>
      </c>
      <c r="Y820" t="str">
        <f t="shared" si="79"/>
        <v>C:\Users\arpit.tandon\Desktop\Images AFFFs\RUN2 HTT\Plate 4 - 0hour\AFF-HTT-R2-P4-0H_G7_1_2020y09m07d_11h19m.tif</v>
      </c>
    </row>
    <row r="821" spans="1:25" x14ac:dyDescent="0.45">
      <c r="A821" t="s">
        <v>1122</v>
      </c>
      <c r="B821" s="2" t="str">
        <f t="shared" si="74"/>
        <v>run1</v>
      </c>
      <c r="C821" s="2" t="str">
        <f t="shared" si="75"/>
        <v>run2</v>
      </c>
      <c r="D821" t="s">
        <v>279</v>
      </c>
      <c r="E821" s="10">
        <v>58.474202852107027</v>
      </c>
      <c r="F821" s="10">
        <v>2.0028841531805801E-3</v>
      </c>
      <c r="G821" s="10">
        <f>VLOOKUP(A821,'[1]NTP Metadata'!$A$2:$U$2501,10,FALSE)</f>
        <v>2.0028841531805801E-3</v>
      </c>
      <c r="H821">
        <v>2</v>
      </c>
      <c r="I821" t="s">
        <v>3</v>
      </c>
      <c r="J821" t="s">
        <v>1551</v>
      </c>
      <c r="K821" t="s">
        <v>1552</v>
      </c>
      <c r="L821" t="s">
        <v>247</v>
      </c>
      <c r="M821" t="s">
        <v>102</v>
      </c>
      <c r="N821">
        <v>16</v>
      </c>
      <c r="O821">
        <v>0</v>
      </c>
      <c r="P821">
        <v>1.60625E-2</v>
      </c>
      <c r="Q821">
        <v>0.22900000000000001</v>
      </c>
      <c r="R821">
        <v>16</v>
      </c>
      <c r="S821">
        <v>0</v>
      </c>
      <c r="T821">
        <v>3.1250000000000001E-4</v>
      </c>
      <c r="U821">
        <v>3.0000000000000001E-3</v>
      </c>
      <c r="V821" s="1" t="str">
        <f t="shared" si="76"/>
        <v>AFF-HTT-R1-P4-0H_G8_1_2020y08m31d_11h01m.tif</v>
      </c>
      <c r="W821" s="1" t="str">
        <f t="shared" si="77"/>
        <v>AFF-HTT-R2-P4-0H_G8_1_2020y09m07d_11h19m.tif</v>
      </c>
      <c r="X821" t="str">
        <f t="shared" si="78"/>
        <v>C:\Users\arpit.tandon\Desktop\Images AFFFs\RUN1 HTT\Plate 4 - 0hour\AFF-HTT-R1-P4-0H_G8_1_2020y08m31d_11h01m.tif</v>
      </c>
      <c r="Y821" t="str">
        <f t="shared" si="79"/>
        <v>C:\Users\arpit.tandon\Desktop\Images AFFFs\RUN2 HTT\Plate 4 - 0hour\AFF-HTT-R2-P4-0H_G8_1_2020y09m07d_11h19m.tif</v>
      </c>
    </row>
    <row r="822" spans="1:25" x14ac:dyDescent="0.45">
      <c r="A822" t="s">
        <v>1123</v>
      </c>
      <c r="B822" s="2" t="str">
        <f t="shared" si="74"/>
        <v>run1</v>
      </c>
      <c r="C822" s="2" t="str">
        <f t="shared" si="75"/>
        <v>run2</v>
      </c>
      <c r="D822" t="s">
        <v>279</v>
      </c>
      <c r="E822" s="10">
        <v>18.504494573451591</v>
      </c>
      <c r="F822" s="10">
        <v>6.3382409910777847E-4</v>
      </c>
      <c r="G822" s="10">
        <f>VLOOKUP(A822,'[1]NTP Metadata'!$A$2:$U$2501,10,FALSE)</f>
        <v>6.3382409910777847E-4</v>
      </c>
      <c r="H822">
        <v>1</v>
      </c>
      <c r="I822" t="s">
        <v>3</v>
      </c>
      <c r="J822" t="s">
        <v>1551</v>
      </c>
      <c r="K822" t="s">
        <v>1552</v>
      </c>
      <c r="L822" t="s">
        <v>247</v>
      </c>
      <c r="M822" t="s">
        <v>103</v>
      </c>
      <c r="N822">
        <v>16</v>
      </c>
      <c r="O822">
        <v>0</v>
      </c>
      <c r="P822">
        <v>2.5000000000000001E-4</v>
      </c>
      <c r="Q822">
        <v>2E-3</v>
      </c>
      <c r="R822">
        <v>16</v>
      </c>
      <c r="S822">
        <v>0</v>
      </c>
      <c r="T822">
        <v>8.7500000000000002E-4</v>
      </c>
      <c r="U822">
        <v>3.0000000000000001E-3</v>
      </c>
      <c r="V822" s="1" t="str">
        <f t="shared" si="76"/>
        <v>AFF-HTT-R1-P4-0H_G9_1_2020y08m31d_11h01m.tif</v>
      </c>
      <c r="W822" s="1" t="str">
        <f t="shared" si="77"/>
        <v>AFF-HTT-R2-P4-0H_G9_1_2020y09m07d_11h19m.tif</v>
      </c>
      <c r="X822" t="str">
        <f t="shared" si="78"/>
        <v>C:\Users\arpit.tandon\Desktop\Images AFFFs\RUN1 HTT\Plate 4 - 0hour\AFF-HTT-R1-P4-0H_G9_1_2020y08m31d_11h01m.tif</v>
      </c>
      <c r="Y822" t="str">
        <f t="shared" si="79"/>
        <v>C:\Users\arpit.tandon\Desktop\Images AFFFs\RUN2 HTT\Plate 4 - 0hour\AFF-HTT-R2-P4-0H_G9_1_2020y09m07d_11h19m.tif</v>
      </c>
    </row>
    <row r="823" spans="1:25" x14ac:dyDescent="0.45">
      <c r="A823" t="s">
        <v>1124</v>
      </c>
      <c r="B823" s="2" t="str">
        <f t="shared" si="74"/>
        <v>run1</v>
      </c>
      <c r="C823" s="2" t="str">
        <f t="shared" si="75"/>
        <v>run2</v>
      </c>
      <c r="D823" t="s">
        <v>279</v>
      </c>
      <c r="E823" s="10">
        <v>18.504494573451591</v>
      </c>
      <c r="F823" s="10">
        <v>6.3382409910777847E-4</v>
      </c>
      <c r="G823" s="10">
        <f>VLOOKUP(A823,'[1]NTP Metadata'!$A$2:$U$2501,10,FALSE)</f>
        <v>6.3382409910777847E-4</v>
      </c>
      <c r="H823">
        <v>4</v>
      </c>
      <c r="I823" t="s">
        <v>3</v>
      </c>
      <c r="J823" t="s">
        <v>1551</v>
      </c>
      <c r="K823" t="s">
        <v>1552</v>
      </c>
      <c r="L823" t="s">
        <v>247</v>
      </c>
      <c r="M823" t="s">
        <v>104</v>
      </c>
      <c r="N823">
        <v>16</v>
      </c>
      <c r="O823">
        <v>0</v>
      </c>
      <c r="P823">
        <v>1.875E-4</v>
      </c>
      <c r="Q823">
        <v>1E-3</v>
      </c>
      <c r="R823">
        <v>16</v>
      </c>
      <c r="S823">
        <v>0</v>
      </c>
      <c r="T823">
        <v>6.2500000000000001E-4</v>
      </c>
      <c r="U823">
        <v>3.0000000000000001E-3</v>
      </c>
      <c r="V823" s="1" t="str">
        <f t="shared" si="76"/>
        <v>AFF-HTT-R1-P4-0H_H10_1_2020y08m31d_11h01m.tif</v>
      </c>
      <c r="W823" s="1" t="str">
        <f t="shared" si="77"/>
        <v>AFF-HTT-R2-P4-0H_H10_1_2020y09m07d_11h19m.tif</v>
      </c>
      <c r="X823" t="str">
        <f t="shared" si="78"/>
        <v>C:\Users\arpit.tandon\Desktop\Images AFFFs\RUN1 HTT\Plate 4 - 0hour\AFF-HTT-R1-P4-0H_H10_1_2020y08m31d_11h01m.tif</v>
      </c>
      <c r="Y823" t="str">
        <f t="shared" si="79"/>
        <v>C:\Users\arpit.tandon\Desktop\Images AFFFs\RUN2 HTT\Plate 4 - 0hour\AFF-HTT-R2-P4-0H_H10_1_2020y09m07d_11h19m.tif</v>
      </c>
    </row>
    <row r="824" spans="1:25" x14ac:dyDescent="0.45">
      <c r="A824" t="s">
        <v>1125</v>
      </c>
      <c r="B824" s="2" t="str">
        <f t="shared" si="74"/>
        <v>run1</v>
      </c>
      <c r="C824" s="2" t="str">
        <f t="shared" si="75"/>
        <v>run2</v>
      </c>
      <c r="D824" t="s">
        <v>279</v>
      </c>
      <c r="E824" s="10">
        <v>5.8558527131175921</v>
      </c>
      <c r="F824" s="10">
        <v>2.0057724655309444E-4</v>
      </c>
      <c r="G824" s="10">
        <f>VLOOKUP(A824,'[1]NTP Metadata'!$A$2:$U$2501,10,FALSE)</f>
        <v>2.0057724655309444E-4</v>
      </c>
      <c r="H824">
        <v>3</v>
      </c>
      <c r="I824" t="s">
        <v>3</v>
      </c>
      <c r="J824" t="s">
        <v>1551</v>
      </c>
      <c r="K824" t="s">
        <v>1552</v>
      </c>
      <c r="L824" t="s">
        <v>247</v>
      </c>
      <c r="M824" t="s">
        <v>105</v>
      </c>
      <c r="N824">
        <v>16</v>
      </c>
      <c r="O824">
        <v>0</v>
      </c>
      <c r="P824">
        <v>2.1875000000000002E-3</v>
      </c>
      <c r="Q824">
        <v>2.7E-2</v>
      </c>
      <c r="R824">
        <v>16</v>
      </c>
      <c r="S824">
        <v>0</v>
      </c>
      <c r="T824">
        <v>8.7500000000000002E-4</v>
      </c>
      <c r="U824">
        <v>8.0000000000000002E-3</v>
      </c>
      <c r="V824" s="1" t="str">
        <f t="shared" si="76"/>
        <v>AFF-HTT-R1-P4-0H_H11_1_2020y08m31d_11h01m.tif</v>
      </c>
      <c r="W824" s="1" t="str">
        <f t="shared" si="77"/>
        <v>AFF-HTT-R2-P4-0H_H11_1_2020y09m07d_11h19m.tif</v>
      </c>
      <c r="X824" t="str">
        <f t="shared" si="78"/>
        <v>C:\Users\arpit.tandon\Desktop\Images AFFFs\RUN1 HTT\Plate 4 - 0hour\AFF-HTT-R1-P4-0H_H11_1_2020y08m31d_11h01m.tif</v>
      </c>
      <c r="Y824" t="str">
        <f t="shared" si="79"/>
        <v>C:\Users\arpit.tandon\Desktop\Images AFFFs\RUN2 HTT\Plate 4 - 0hour\AFF-HTT-R2-P4-0H_H11_1_2020y09m07d_11h19m.tif</v>
      </c>
    </row>
    <row r="825" spans="1:25" x14ac:dyDescent="0.45">
      <c r="A825" t="s">
        <v>1126</v>
      </c>
      <c r="B825" s="2" t="str">
        <f t="shared" si="74"/>
        <v>run1</v>
      </c>
      <c r="C825" s="2" t="str">
        <f t="shared" si="75"/>
        <v>run2</v>
      </c>
      <c r="D825" t="s">
        <v>279</v>
      </c>
      <c r="E825" s="10">
        <v>5.8558527131175921</v>
      </c>
      <c r="F825" s="10">
        <v>2.0057724655309444E-4</v>
      </c>
      <c r="G825" s="10">
        <f>VLOOKUP(A825,'[1]NTP Metadata'!$A$2:$U$2501,10,FALSE)</f>
        <v>2.0057724655309444E-4</v>
      </c>
      <c r="H825">
        <v>4</v>
      </c>
      <c r="I825" t="s">
        <v>3</v>
      </c>
      <c r="J825" t="s">
        <v>1551</v>
      </c>
      <c r="K825" t="s">
        <v>1552</v>
      </c>
      <c r="L825" t="s">
        <v>247</v>
      </c>
      <c r="M825" t="s">
        <v>106</v>
      </c>
      <c r="N825">
        <v>16</v>
      </c>
      <c r="O825">
        <v>0</v>
      </c>
      <c r="P825">
        <v>4.3750000000000001E-4</v>
      </c>
      <c r="Q825">
        <v>6.0000000000000001E-3</v>
      </c>
      <c r="R825">
        <v>16</v>
      </c>
      <c r="S825">
        <v>0</v>
      </c>
      <c r="T825">
        <v>4.0625000000000001E-3</v>
      </c>
      <c r="U825">
        <v>3.2000000000000001E-2</v>
      </c>
      <c r="V825" s="1" t="str">
        <f t="shared" si="76"/>
        <v>AFF-HTT-R1-P4-0H_H12_1_2020y08m31d_11h01m.tif</v>
      </c>
      <c r="W825" s="1" t="str">
        <f t="shared" si="77"/>
        <v>AFF-HTT-R2-P4-0H_H12_1_2020y09m07d_11h19m.tif</v>
      </c>
      <c r="X825" t="str">
        <f t="shared" si="78"/>
        <v>C:\Users\arpit.tandon\Desktop\Images AFFFs\RUN1 HTT\Plate 4 - 0hour\AFF-HTT-R1-P4-0H_H12_1_2020y08m31d_11h01m.tif</v>
      </c>
      <c r="Y825" t="str">
        <f t="shared" si="79"/>
        <v>C:\Users\arpit.tandon\Desktop\Images AFFFs\RUN2 HTT\Plate 4 - 0hour\AFF-HTT-R2-P4-0H_H12_1_2020y09m07d_11h19m.tif</v>
      </c>
    </row>
    <row r="826" spans="1:25" x14ac:dyDescent="0.45">
      <c r="A826" t="s">
        <v>1127</v>
      </c>
      <c r="B826" s="2" t="str">
        <f t="shared" si="74"/>
        <v>run1</v>
      </c>
      <c r="C826" s="2" t="str">
        <f t="shared" si="75"/>
        <v>run2</v>
      </c>
      <c r="D826" t="s">
        <v>257</v>
      </c>
      <c r="E826" s="10">
        <v>0</v>
      </c>
      <c r="F826" s="10">
        <v>0</v>
      </c>
      <c r="G826" s="10">
        <f>VLOOKUP(A826,'[1]NTP Metadata'!$A$2:$U$2501,10,FALSE)</f>
        <v>0</v>
      </c>
      <c r="H826">
        <v>3</v>
      </c>
      <c r="I826" t="s">
        <v>3</v>
      </c>
      <c r="J826" t="s">
        <v>1551</v>
      </c>
      <c r="K826" t="s">
        <v>1552</v>
      </c>
      <c r="L826" t="s">
        <v>247</v>
      </c>
      <c r="M826" t="s">
        <v>107</v>
      </c>
      <c r="N826">
        <v>16</v>
      </c>
      <c r="O826">
        <v>0</v>
      </c>
      <c r="P826">
        <v>0</v>
      </c>
      <c r="Q826">
        <v>0</v>
      </c>
      <c r="R826">
        <v>16</v>
      </c>
      <c r="S826">
        <v>0</v>
      </c>
      <c r="T826">
        <v>3.7500000000000001E-4</v>
      </c>
      <c r="U826">
        <v>2E-3</v>
      </c>
      <c r="V826" s="1" t="str">
        <f t="shared" si="76"/>
        <v>AFF-HTT-R1-P4-0H_H13_1_2020y08m31d_11h01m.tif</v>
      </c>
      <c r="W826" s="1" t="str">
        <f t="shared" si="77"/>
        <v>AFF-HTT-R2-P4-0H_H13_1_2020y09m07d_11h19m.tif</v>
      </c>
      <c r="X826" t="str">
        <f t="shared" si="78"/>
        <v>C:\Users\arpit.tandon\Desktop\Images AFFFs\RUN1 HTT\Plate 4 - 0hour\AFF-HTT-R1-P4-0H_H13_1_2020y08m31d_11h01m.tif</v>
      </c>
      <c r="Y826" t="str">
        <f t="shared" si="79"/>
        <v>C:\Users\arpit.tandon\Desktop\Images AFFFs\RUN2 HTT\Plate 4 - 0hour\AFF-HTT-R2-P4-0H_H13_1_2020y09m07d_11h19m.tif</v>
      </c>
    </row>
    <row r="827" spans="1:25" x14ac:dyDescent="0.45">
      <c r="A827" t="s">
        <v>1128</v>
      </c>
      <c r="B827" s="2" t="str">
        <f t="shared" si="74"/>
        <v>run1</v>
      </c>
      <c r="C827" s="2" t="str">
        <f t="shared" si="75"/>
        <v>run2</v>
      </c>
      <c r="D827" t="s">
        <v>257</v>
      </c>
      <c r="E827" s="10">
        <v>0</v>
      </c>
      <c r="F827" s="10">
        <v>0</v>
      </c>
      <c r="G827" s="10">
        <f>VLOOKUP(A827,'[1]NTP Metadata'!$A$2:$U$2501,10,FALSE)</f>
        <v>0</v>
      </c>
      <c r="H827">
        <v>4</v>
      </c>
      <c r="I827" t="s">
        <v>3</v>
      </c>
      <c r="J827" t="s">
        <v>1551</v>
      </c>
      <c r="K827" t="s">
        <v>1552</v>
      </c>
      <c r="L827" t="s">
        <v>247</v>
      </c>
      <c r="M827" t="s">
        <v>108</v>
      </c>
      <c r="N827">
        <v>16</v>
      </c>
      <c r="O827">
        <v>0</v>
      </c>
      <c r="P827">
        <v>1.875E-4</v>
      </c>
      <c r="Q827">
        <v>1E-3</v>
      </c>
      <c r="R827">
        <v>16</v>
      </c>
      <c r="S827">
        <v>0</v>
      </c>
      <c r="T827">
        <v>2.6874999999999998E-3</v>
      </c>
      <c r="U827">
        <v>1.6E-2</v>
      </c>
      <c r="V827" s="1" t="str">
        <f t="shared" si="76"/>
        <v>AFF-HTT-R1-P4-0H_H14_1_2020y08m31d_11h01m.tif</v>
      </c>
      <c r="W827" s="1" t="str">
        <f t="shared" si="77"/>
        <v>AFF-HTT-R2-P4-0H_H14_1_2020y09m07d_11h19m.tif</v>
      </c>
      <c r="X827" t="str">
        <f t="shared" si="78"/>
        <v>C:\Users\arpit.tandon\Desktop\Images AFFFs\RUN1 HTT\Plate 4 - 0hour\AFF-HTT-R1-P4-0H_H14_1_2020y08m31d_11h01m.tif</v>
      </c>
      <c r="Y827" t="str">
        <f t="shared" si="79"/>
        <v>C:\Users\arpit.tandon\Desktop\Images AFFFs\RUN2 HTT\Plate 4 - 0hour\AFF-HTT-R2-P4-0H_H14_1_2020y09m07d_11h19m.tif</v>
      </c>
    </row>
    <row r="828" spans="1:25" x14ac:dyDescent="0.45">
      <c r="A828" t="s">
        <v>1129</v>
      </c>
      <c r="B828" s="2" t="str">
        <f t="shared" si="74"/>
        <v>run1</v>
      </c>
      <c r="C828" s="2" t="str">
        <f t="shared" si="75"/>
        <v>run2</v>
      </c>
      <c r="D828" t="s">
        <v>279</v>
      </c>
      <c r="E828" s="10">
        <v>1.8531179471891115</v>
      </c>
      <c r="F828" s="10">
        <v>6.3473812200346346E-5</v>
      </c>
      <c r="G828" s="10">
        <f>VLOOKUP(A828,'[1]NTP Metadata'!$A$2:$U$2501,10,FALSE)</f>
        <v>6.3473812200346346E-5</v>
      </c>
      <c r="H828">
        <v>3</v>
      </c>
      <c r="I828" t="s">
        <v>3</v>
      </c>
      <c r="J828" t="s">
        <v>1551</v>
      </c>
      <c r="K828" t="s">
        <v>1552</v>
      </c>
      <c r="L828" t="s">
        <v>247</v>
      </c>
      <c r="M828" t="s">
        <v>109</v>
      </c>
      <c r="N828">
        <v>16</v>
      </c>
      <c r="O828">
        <v>0</v>
      </c>
      <c r="P828">
        <v>1.25E-4</v>
      </c>
      <c r="Q828">
        <v>1E-3</v>
      </c>
      <c r="R828">
        <v>16</v>
      </c>
      <c r="S828">
        <v>0</v>
      </c>
      <c r="T828">
        <v>4.3750000000000001E-4</v>
      </c>
      <c r="U828">
        <v>3.0000000000000001E-3</v>
      </c>
      <c r="V828" s="1" t="str">
        <f t="shared" si="76"/>
        <v>AFF-HTT-R1-P4-0H_H15_1_2020y08m31d_11h01m.tif</v>
      </c>
      <c r="W828" s="1" t="str">
        <f t="shared" si="77"/>
        <v>AFF-HTT-R2-P4-0H_H15_1_2020y09m07d_11h19m.tif</v>
      </c>
      <c r="X828" t="str">
        <f t="shared" si="78"/>
        <v>C:\Users\arpit.tandon\Desktop\Images AFFFs\RUN1 HTT\Plate 4 - 0hour\AFF-HTT-R1-P4-0H_H15_1_2020y08m31d_11h01m.tif</v>
      </c>
      <c r="Y828" t="str">
        <f t="shared" si="79"/>
        <v>C:\Users\arpit.tandon\Desktop\Images AFFFs\RUN2 HTT\Plate 4 - 0hour\AFF-HTT-R2-P4-0H_H15_1_2020y09m07d_11h19m.tif</v>
      </c>
    </row>
    <row r="829" spans="1:25" x14ac:dyDescent="0.45">
      <c r="A829" t="s">
        <v>1130</v>
      </c>
      <c r="B829" s="2" t="str">
        <f t="shared" si="74"/>
        <v>run1</v>
      </c>
      <c r="C829" s="2" t="str">
        <f t="shared" si="75"/>
        <v>run2</v>
      </c>
      <c r="D829" t="s">
        <v>279</v>
      </c>
      <c r="E829" s="10">
        <v>1.8531179471891115</v>
      </c>
      <c r="F829" s="10">
        <v>6.3473812200346346E-5</v>
      </c>
      <c r="G829" s="10">
        <f>VLOOKUP(A829,'[1]NTP Metadata'!$A$2:$U$2501,10,FALSE)</f>
        <v>6.3473812200346346E-5</v>
      </c>
      <c r="H829">
        <v>4</v>
      </c>
      <c r="I829" t="s">
        <v>3</v>
      </c>
      <c r="J829" t="s">
        <v>1551</v>
      </c>
      <c r="K829" t="s">
        <v>1552</v>
      </c>
      <c r="L829" t="s">
        <v>247</v>
      </c>
      <c r="M829" t="s">
        <v>110</v>
      </c>
      <c r="N829">
        <v>16</v>
      </c>
      <c r="O829">
        <v>0</v>
      </c>
      <c r="P829">
        <v>5.6249999999999996E-4</v>
      </c>
      <c r="Q829">
        <v>2E-3</v>
      </c>
      <c r="R829">
        <v>16</v>
      </c>
      <c r="S829">
        <v>0</v>
      </c>
      <c r="T829">
        <v>2.875E-3</v>
      </c>
      <c r="U829">
        <v>3.3000000000000002E-2</v>
      </c>
      <c r="V829" s="1" t="str">
        <f t="shared" si="76"/>
        <v>AFF-HTT-R1-P4-0H_H16_1_2020y08m31d_11h01m.tif</v>
      </c>
      <c r="W829" s="1" t="str">
        <f t="shared" si="77"/>
        <v>AFF-HTT-R2-P4-0H_H16_1_2020y09m07d_11h19m.tif</v>
      </c>
      <c r="X829" t="str">
        <f t="shared" si="78"/>
        <v>C:\Users\arpit.tandon\Desktop\Images AFFFs\RUN1 HTT\Plate 4 - 0hour\AFF-HTT-R1-P4-0H_H16_1_2020y08m31d_11h01m.tif</v>
      </c>
      <c r="Y829" t="str">
        <f t="shared" si="79"/>
        <v>C:\Users\arpit.tandon\Desktop\Images AFFFs\RUN2 HTT\Plate 4 - 0hour\AFF-HTT-R2-P4-0H_H16_1_2020y09m07d_11h19m.tif</v>
      </c>
    </row>
    <row r="830" spans="1:25" x14ac:dyDescent="0.45">
      <c r="A830" t="s">
        <v>1131</v>
      </c>
      <c r="B830" s="2" t="str">
        <f t="shared" si="74"/>
        <v>run1</v>
      </c>
      <c r="C830" s="2" t="str">
        <f t="shared" si="75"/>
        <v>run2</v>
      </c>
      <c r="D830" t="s">
        <v>279</v>
      </c>
      <c r="E830" s="10">
        <v>0.58642973012313648</v>
      </c>
      <c r="F830" s="10">
        <v>2.008664943048935E-5</v>
      </c>
      <c r="G830" s="10">
        <f>VLOOKUP(A830,'[1]NTP Metadata'!$A$2:$U$2501,10,FALSE)</f>
        <v>2.008664943048935E-5</v>
      </c>
      <c r="H830">
        <v>3</v>
      </c>
      <c r="I830" t="s">
        <v>3</v>
      </c>
      <c r="J830" t="s">
        <v>1551</v>
      </c>
      <c r="K830" t="s">
        <v>1552</v>
      </c>
      <c r="L830" t="s">
        <v>247</v>
      </c>
      <c r="M830" t="s">
        <v>111</v>
      </c>
      <c r="N830">
        <v>16</v>
      </c>
      <c r="O830">
        <v>0</v>
      </c>
      <c r="P830">
        <v>3.7500000000000001E-4</v>
      </c>
      <c r="Q830">
        <v>6.0000000000000001E-3</v>
      </c>
      <c r="R830">
        <v>16</v>
      </c>
      <c r="S830">
        <v>0</v>
      </c>
      <c r="T830">
        <v>6.2500000000000001E-5</v>
      </c>
      <c r="U830">
        <v>1E-3</v>
      </c>
      <c r="V830" s="1" t="str">
        <f t="shared" si="76"/>
        <v>AFF-HTT-R1-P4-0H_H17_1_2020y08m31d_11h01m.tif</v>
      </c>
      <c r="W830" s="1" t="str">
        <f t="shared" si="77"/>
        <v>AFF-HTT-R2-P4-0H_H17_1_2020y09m07d_11h19m.tif</v>
      </c>
      <c r="X830" t="str">
        <f t="shared" si="78"/>
        <v>C:\Users\arpit.tandon\Desktop\Images AFFFs\RUN1 HTT\Plate 4 - 0hour\AFF-HTT-R1-P4-0H_H17_1_2020y08m31d_11h01m.tif</v>
      </c>
      <c r="Y830" t="str">
        <f t="shared" si="79"/>
        <v>C:\Users\arpit.tandon\Desktop\Images AFFFs\RUN2 HTT\Plate 4 - 0hour\AFF-HTT-R2-P4-0H_H17_1_2020y09m07d_11h19m.tif</v>
      </c>
    </row>
    <row r="831" spans="1:25" x14ac:dyDescent="0.45">
      <c r="A831" t="s">
        <v>1132</v>
      </c>
      <c r="B831" s="2" t="str">
        <f t="shared" si="74"/>
        <v>run1</v>
      </c>
      <c r="C831" s="2" t="str">
        <f t="shared" si="75"/>
        <v>run2</v>
      </c>
      <c r="D831" t="s">
        <v>279</v>
      </c>
      <c r="E831" s="10">
        <v>0.58642973012313648</v>
      </c>
      <c r="F831" s="10">
        <v>2.008664943048935E-5</v>
      </c>
      <c r="G831" s="10">
        <f>VLOOKUP(A831,'[1]NTP Metadata'!$A$2:$U$2501,10,FALSE)</f>
        <v>2.008664943048935E-5</v>
      </c>
      <c r="H831">
        <v>4</v>
      </c>
      <c r="I831" t="s">
        <v>3</v>
      </c>
      <c r="J831" t="s">
        <v>1551</v>
      </c>
      <c r="K831" t="s">
        <v>1552</v>
      </c>
      <c r="L831" t="s">
        <v>247</v>
      </c>
      <c r="M831" t="s">
        <v>112</v>
      </c>
      <c r="N831">
        <v>16</v>
      </c>
      <c r="O831">
        <v>0</v>
      </c>
      <c r="P831">
        <v>4.3750000000000001E-4</v>
      </c>
      <c r="Q831">
        <v>4.0000000000000001E-3</v>
      </c>
      <c r="R831">
        <v>16</v>
      </c>
      <c r="S831">
        <v>0</v>
      </c>
      <c r="T831">
        <v>6.2500000000000001E-4</v>
      </c>
      <c r="U831">
        <v>4.0000000000000001E-3</v>
      </c>
      <c r="V831" s="1" t="str">
        <f t="shared" si="76"/>
        <v>AFF-HTT-R1-P4-0H_H18_1_2020y08m31d_11h01m.tif</v>
      </c>
      <c r="W831" s="1" t="str">
        <f t="shared" si="77"/>
        <v>AFF-HTT-R2-P4-0H_H18_1_2020y09m07d_11h19m.tif</v>
      </c>
      <c r="X831" t="str">
        <f t="shared" si="78"/>
        <v>C:\Users\arpit.tandon\Desktop\Images AFFFs\RUN1 HTT\Plate 4 - 0hour\AFF-HTT-R1-P4-0H_H18_1_2020y08m31d_11h01m.tif</v>
      </c>
      <c r="Y831" t="str">
        <f t="shared" si="79"/>
        <v>C:\Users\arpit.tandon\Desktop\Images AFFFs\RUN2 HTT\Plate 4 - 0hour\AFF-HTT-R2-P4-0H_H18_1_2020y09m07d_11h19m.tif</v>
      </c>
    </row>
    <row r="832" spans="1:25" x14ac:dyDescent="0.45">
      <c r="A832" t="s">
        <v>1133</v>
      </c>
      <c r="B832" s="2" t="str">
        <f t="shared" si="74"/>
        <v>run1</v>
      </c>
      <c r="C832" s="2" t="str">
        <f t="shared" si="75"/>
        <v>run2</v>
      </c>
      <c r="D832" t="s">
        <v>279</v>
      </c>
      <c r="E832" s="10">
        <v>0.1855790285199799</v>
      </c>
      <c r="F832" s="10">
        <v>6.356534629901693E-6</v>
      </c>
      <c r="G832" s="10">
        <f>VLOOKUP(A832,'[1]NTP Metadata'!$A$2:$U$2501,10,FALSE)</f>
        <v>6.356534629901693E-6</v>
      </c>
      <c r="H832">
        <v>3</v>
      </c>
      <c r="I832" t="s">
        <v>3</v>
      </c>
      <c r="J832" t="s">
        <v>1551</v>
      </c>
      <c r="K832" t="s">
        <v>1552</v>
      </c>
      <c r="L832" t="s">
        <v>247</v>
      </c>
      <c r="M832" t="s">
        <v>113</v>
      </c>
      <c r="N832">
        <v>16</v>
      </c>
      <c r="O832">
        <v>0</v>
      </c>
      <c r="P832">
        <v>2.5000000000000001E-4</v>
      </c>
      <c r="Q832">
        <v>2E-3</v>
      </c>
      <c r="R832">
        <v>16</v>
      </c>
      <c r="S832">
        <v>0</v>
      </c>
      <c r="T832">
        <v>7.5000000000000002E-4</v>
      </c>
      <c r="U832">
        <v>3.0000000000000001E-3</v>
      </c>
      <c r="V832" s="1" t="str">
        <f t="shared" si="76"/>
        <v>AFF-HTT-R1-P4-0H_H19_1_2020y08m31d_11h01m.tif</v>
      </c>
      <c r="W832" s="1" t="str">
        <f t="shared" si="77"/>
        <v>AFF-HTT-R2-P4-0H_H19_1_2020y09m07d_11h19m.tif</v>
      </c>
      <c r="X832" t="str">
        <f t="shared" si="78"/>
        <v>C:\Users\arpit.tandon\Desktop\Images AFFFs\RUN1 HTT\Plate 4 - 0hour\AFF-HTT-R1-P4-0H_H19_1_2020y08m31d_11h01m.tif</v>
      </c>
      <c r="Y832" t="str">
        <f t="shared" si="79"/>
        <v>C:\Users\arpit.tandon\Desktop\Images AFFFs\RUN2 HTT\Plate 4 - 0hour\AFF-HTT-R2-P4-0H_H19_1_2020y09m07d_11h19m.tif</v>
      </c>
    </row>
    <row r="833" spans="1:25" x14ac:dyDescent="0.45">
      <c r="A833" t="s">
        <v>1134</v>
      </c>
      <c r="B833" s="2" t="str">
        <f t="shared" si="74"/>
        <v>run1</v>
      </c>
      <c r="C833" s="2" t="str">
        <f t="shared" si="75"/>
        <v>run2</v>
      </c>
      <c r="D833" t="s">
        <v>279</v>
      </c>
      <c r="E833" s="10">
        <v>0.1855790285199799</v>
      </c>
      <c r="F833" s="10">
        <v>6.356534629901693E-6</v>
      </c>
      <c r="G833" s="10">
        <f>VLOOKUP(A833,'[1]NTP Metadata'!$A$2:$U$2501,10,FALSE)</f>
        <v>6.356534629901693E-6</v>
      </c>
      <c r="H833">
        <v>4</v>
      </c>
      <c r="I833" t="s">
        <v>3</v>
      </c>
      <c r="J833" t="s">
        <v>1551</v>
      </c>
      <c r="K833" t="s">
        <v>1552</v>
      </c>
      <c r="L833" t="s">
        <v>247</v>
      </c>
      <c r="M833" t="s">
        <v>114</v>
      </c>
      <c r="N833">
        <v>16</v>
      </c>
      <c r="O833">
        <v>0</v>
      </c>
      <c r="P833">
        <v>3.1250000000000001E-4</v>
      </c>
      <c r="Q833">
        <v>2E-3</v>
      </c>
      <c r="R833">
        <v>16</v>
      </c>
      <c r="S833">
        <v>0</v>
      </c>
      <c r="T833">
        <v>2.2499999999999998E-3</v>
      </c>
      <c r="U833">
        <v>3.2000000000000001E-2</v>
      </c>
      <c r="V833" s="1" t="str">
        <f t="shared" si="76"/>
        <v>AFF-HTT-R1-P4-0H_H20_1_2020y08m31d_11h01m.tif</v>
      </c>
      <c r="W833" s="1" t="str">
        <f t="shared" si="77"/>
        <v>AFF-HTT-R2-P4-0H_H20_1_2020y09m07d_11h19m.tif</v>
      </c>
      <c r="X833" t="str">
        <f t="shared" si="78"/>
        <v>C:\Users\arpit.tandon\Desktop\Images AFFFs\RUN1 HTT\Plate 4 - 0hour\AFF-HTT-R1-P4-0H_H20_1_2020y08m31d_11h01m.tif</v>
      </c>
      <c r="Y833" t="str">
        <f t="shared" si="79"/>
        <v>C:\Users\arpit.tandon\Desktop\Images AFFFs\RUN2 HTT\Plate 4 - 0hour\AFF-HTT-R2-P4-0H_H20_1_2020y09m07d_11h19m.tif</v>
      </c>
    </row>
    <row r="834" spans="1:25" x14ac:dyDescent="0.45">
      <c r="A834" t="s">
        <v>1135</v>
      </c>
      <c r="B834" s="2" t="str">
        <f t="shared" si="74"/>
        <v>run1</v>
      </c>
      <c r="C834" s="2" t="str">
        <f t="shared" si="75"/>
        <v>run2</v>
      </c>
      <c r="D834" t="s">
        <v>279</v>
      </c>
      <c r="E834" s="10">
        <v>5.8727540670879715E-2</v>
      </c>
      <c r="F834" s="10">
        <v>2.0115615917410421E-6</v>
      </c>
      <c r="G834" s="10">
        <f>VLOOKUP(A834,'[1]NTP Metadata'!$A$2:$U$2501,10,FALSE)</f>
        <v>2.0115615917410421E-6</v>
      </c>
      <c r="H834">
        <v>3</v>
      </c>
      <c r="I834" t="s">
        <v>3</v>
      </c>
      <c r="J834" t="s">
        <v>1551</v>
      </c>
      <c r="K834" t="s">
        <v>1552</v>
      </c>
      <c r="L834" t="s">
        <v>247</v>
      </c>
      <c r="M834" t="s">
        <v>115</v>
      </c>
      <c r="N834">
        <v>16</v>
      </c>
      <c r="O834">
        <v>0</v>
      </c>
      <c r="P834">
        <v>1.25E-4</v>
      </c>
      <c r="Q834">
        <v>1E-3</v>
      </c>
      <c r="R834">
        <v>16</v>
      </c>
      <c r="S834">
        <v>0</v>
      </c>
      <c r="T834">
        <v>1.875E-4</v>
      </c>
      <c r="U834">
        <v>2E-3</v>
      </c>
      <c r="V834" s="1" t="str">
        <f t="shared" si="76"/>
        <v>AFF-HTT-R1-P4-0H_H21_1_2020y08m31d_11h01m.tif</v>
      </c>
      <c r="W834" s="1" t="str">
        <f t="shared" si="77"/>
        <v>AFF-HTT-R2-P4-0H_H21_1_2020y09m07d_11h19m.tif</v>
      </c>
      <c r="X834" t="str">
        <f t="shared" si="78"/>
        <v>C:\Users\arpit.tandon\Desktop\Images AFFFs\RUN1 HTT\Plate 4 - 0hour\AFF-HTT-R1-P4-0H_H21_1_2020y08m31d_11h01m.tif</v>
      </c>
      <c r="Y834" t="str">
        <f t="shared" si="79"/>
        <v>C:\Users\arpit.tandon\Desktop\Images AFFFs\RUN2 HTT\Plate 4 - 0hour\AFF-HTT-R2-P4-0H_H21_1_2020y09m07d_11h19m.tif</v>
      </c>
    </row>
    <row r="835" spans="1:25" x14ac:dyDescent="0.45">
      <c r="A835" t="s">
        <v>1136</v>
      </c>
      <c r="B835" s="2" t="str">
        <f t="shared" ref="B835:B898" si="80">HYPERLINK(X835,"run1")</f>
        <v>run1</v>
      </c>
      <c r="C835" s="2" t="str">
        <f t="shared" ref="C835:C898" si="81">HYPERLINK(Y835,"run2")</f>
        <v>run2</v>
      </c>
      <c r="D835" t="s">
        <v>279</v>
      </c>
      <c r="E835" s="10">
        <v>5.8727540670879715E-2</v>
      </c>
      <c r="F835" s="10">
        <v>2.0115615917410421E-6</v>
      </c>
      <c r="G835" s="10">
        <f>VLOOKUP(A835,'[1]NTP Metadata'!$A$2:$U$2501,10,FALSE)</f>
        <v>2.0115615917410421E-6</v>
      </c>
      <c r="H835">
        <v>4</v>
      </c>
      <c r="I835" t="s">
        <v>3</v>
      </c>
      <c r="J835" t="s">
        <v>1551</v>
      </c>
      <c r="K835" t="s">
        <v>1552</v>
      </c>
      <c r="L835" t="s">
        <v>247</v>
      </c>
      <c r="M835" t="s">
        <v>116</v>
      </c>
      <c r="N835">
        <v>16</v>
      </c>
      <c r="O835">
        <v>0</v>
      </c>
      <c r="P835">
        <v>6.2500000000000001E-5</v>
      </c>
      <c r="Q835">
        <v>1E-3</v>
      </c>
      <c r="R835">
        <v>16</v>
      </c>
      <c r="S835">
        <v>0</v>
      </c>
      <c r="T835">
        <v>2.7499999999999998E-3</v>
      </c>
      <c r="U835">
        <v>3.5999999999999997E-2</v>
      </c>
      <c r="V835" s="1" t="str">
        <f t="shared" ref="V835:V898" si="82">_xlfn.CONCAT("AFF-HTT-R1-",  L835, "-0H_",  M835, "_1_", J835,".tif")</f>
        <v>AFF-HTT-R1-P4-0H_H22_1_2020y08m31d_11h01m.tif</v>
      </c>
      <c r="W835" s="1" t="str">
        <f t="shared" ref="W835:W898" si="83">_xlfn.CONCAT("AFF-HTT-R2-",  L835, "-0H_",  M835, "_1_", K835,".tif")</f>
        <v>AFF-HTT-R2-P4-0H_H22_1_2020y09m07d_11h19m.tif</v>
      </c>
      <c r="X835" t="str">
        <f t="shared" si="78"/>
        <v>C:\Users\arpit.tandon\Desktop\Images AFFFs\RUN1 HTT\Plate 4 - 0hour\AFF-HTT-R1-P4-0H_H22_1_2020y08m31d_11h01m.tif</v>
      </c>
      <c r="Y835" t="str">
        <f t="shared" si="79"/>
        <v>C:\Users\arpit.tandon\Desktop\Images AFFFs\RUN2 HTT\Plate 4 - 0hour\AFF-HTT-R2-P4-0H_H22_1_2020y09m07d_11h19m.tif</v>
      </c>
    </row>
    <row r="836" spans="1:25" x14ac:dyDescent="0.45">
      <c r="A836" t="s">
        <v>1137</v>
      </c>
      <c r="B836" s="2" t="str">
        <f t="shared" si="80"/>
        <v>run1</v>
      </c>
      <c r="C836" s="2" t="str">
        <f t="shared" si="81"/>
        <v>run2</v>
      </c>
      <c r="D836" t="s">
        <v>279</v>
      </c>
      <c r="E836" s="10">
        <v>583.9</v>
      </c>
      <c r="F836" s="10">
        <v>0.02</v>
      </c>
      <c r="G836" s="10">
        <f>VLOOKUP(A836,'[1]NTP Metadata'!$A$2:$U$2501,10,FALSE)</f>
        <v>0.02</v>
      </c>
      <c r="H836">
        <v>3</v>
      </c>
      <c r="I836" t="s">
        <v>3</v>
      </c>
      <c r="J836" t="s">
        <v>1551</v>
      </c>
      <c r="K836" t="s">
        <v>1552</v>
      </c>
      <c r="L836" t="s">
        <v>247</v>
      </c>
      <c r="M836" t="s">
        <v>117</v>
      </c>
      <c r="N836">
        <v>16</v>
      </c>
      <c r="O836">
        <v>0</v>
      </c>
      <c r="P836">
        <v>0</v>
      </c>
      <c r="Q836">
        <v>0</v>
      </c>
      <c r="R836">
        <v>16</v>
      </c>
      <c r="S836">
        <v>0</v>
      </c>
      <c r="T836">
        <v>2.5000000000000001E-4</v>
      </c>
      <c r="U836">
        <v>1E-3</v>
      </c>
      <c r="V836" s="1" t="str">
        <f t="shared" si="82"/>
        <v>AFF-HTT-R1-P4-0H_H3_1_2020y08m31d_11h01m.tif</v>
      </c>
      <c r="W836" s="1" t="str">
        <f t="shared" si="83"/>
        <v>AFF-HTT-R2-P4-0H_H3_1_2020y09m07d_11h19m.tif</v>
      </c>
      <c r="X836" t="str">
        <f t="shared" si="78"/>
        <v>C:\Users\arpit.tandon\Desktop\Images AFFFs\RUN1 HTT\Plate 4 - 0hour\AFF-HTT-R1-P4-0H_H3_1_2020y08m31d_11h01m.tif</v>
      </c>
      <c r="Y836" t="str">
        <f t="shared" si="79"/>
        <v>C:\Users\arpit.tandon\Desktop\Images AFFFs\RUN2 HTT\Plate 4 - 0hour\AFF-HTT-R2-P4-0H_H3_1_2020y09m07d_11h19m.tif</v>
      </c>
    </row>
    <row r="837" spans="1:25" x14ac:dyDescent="0.45">
      <c r="A837" t="s">
        <v>1138</v>
      </c>
      <c r="B837" s="2" t="str">
        <f t="shared" si="80"/>
        <v>run1</v>
      </c>
      <c r="C837" s="2" t="str">
        <f t="shared" si="81"/>
        <v>run2</v>
      </c>
      <c r="D837" t="s">
        <v>279</v>
      </c>
      <c r="E837" s="10">
        <v>583.9</v>
      </c>
      <c r="F837" s="10">
        <v>0.02</v>
      </c>
      <c r="G837" s="10">
        <f>VLOOKUP(A837,'[1]NTP Metadata'!$A$2:$U$2501,10,FALSE)</f>
        <v>0.02</v>
      </c>
      <c r="H837">
        <v>4</v>
      </c>
      <c r="I837" t="s">
        <v>3</v>
      </c>
      <c r="J837" t="s">
        <v>1551</v>
      </c>
      <c r="K837" t="s">
        <v>1552</v>
      </c>
      <c r="L837" t="s">
        <v>247</v>
      </c>
      <c r="M837" t="s">
        <v>118</v>
      </c>
      <c r="N837">
        <v>16</v>
      </c>
      <c r="O837">
        <v>0</v>
      </c>
      <c r="P837">
        <v>0</v>
      </c>
      <c r="Q837">
        <v>0</v>
      </c>
      <c r="R837">
        <v>16</v>
      </c>
      <c r="S837">
        <v>0</v>
      </c>
      <c r="T837">
        <v>5.0000000000000001E-4</v>
      </c>
      <c r="U837">
        <v>3.0000000000000001E-3</v>
      </c>
      <c r="V837" s="1" t="str">
        <f t="shared" si="82"/>
        <v>AFF-HTT-R1-P4-0H_H4_1_2020y08m31d_11h01m.tif</v>
      </c>
      <c r="W837" s="1" t="str">
        <f t="shared" si="83"/>
        <v>AFF-HTT-R2-P4-0H_H4_1_2020y09m07d_11h19m.tif</v>
      </c>
      <c r="X837" t="str">
        <f t="shared" si="78"/>
        <v>C:\Users\arpit.tandon\Desktop\Images AFFFs\RUN1 HTT\Plate 4 - 0hour\AFF-HTT-R1-P4-0H_H4_1_2020y08m31d_11h01m.tif</v>
      </c>
      <c r="Y837" t="str">
        <f t="shared" si="79"/>
        <v>C:\Users\arpit.tandon\Desktop\Images AFFFs\RUN2 HTT\Plate 4 - 0hour\AFF-HTT-R2-P4-0H_H4_1_2020y09m07d_11h19m.tif</v>
      </c>
    </row>
    <row r="838" spans="1:25" x14ac:dyDescent="0.45">
      <c r="A838" t="s">
        <v>1139</v>
      </c>
      <c r="B838" s="2" t="str">
        <f t="shared" si="80"/>
        <v>run1</v>
      </c>
      <c r="C838" s="2" t="str">
        <f t="shared" si="81"/>
        <v>run2</v>
      </c>
      <c r="D838" t="s">
        <v>279</v>
      </c>
      <c r="E838" s="10">
        <v>184.7784810126582</v>
      </c>
      <c r="F838" s="10">
        <v>6.3291139240506328E-3</v>
      </c>
      <c r="G838" s="10">
        <f>VLOOKUP(A838,'[1]NTP Metadata'!$A$2:$U$2501,10,FALSE)</f>
        <v>6.3291139240506328E-3</v>
      </c>
      <c r="H838">
        <v>3</v>
      </c>
      <c r="I838" t="s">
        <v>3</v>
      </c>
      <c r="J838" t="s">
        <v>1551</v>
      </c>
      <c r="K838" t="s">
        <v>1552</v>
      </c>
      <c r="L838" t="s">
        <v>247</v>
      </c>
      <c r="M838" t="s">
        <v>119</v>
      </c>
      <c r="N838">
        <v>16</v>
      </c>
      <c r="O838">
        <v>0</v>
      </c>
      <c r="P838">
        <v>1.875E-4</v>
      </c>
      <c r="Q838">
        <v>1E-3</v>
      </c>
      <c r="R838">
        <v>16</v>
      </c>
      <c r="S838">
        <v>0</v>
      </c>
      <c r="T838">
        <v>9.3749999999999997E-4</v>
      </c>
      <c r="U838">
        <v>7.0000000000000001E-3</v>
      </c>
      <c r="V838" s="1" t="str">
        <f t="shared" si="82"/>
        <v>AFF-HTT-R1-P4-0H_H5_1_2020y08m31d_11h01m.tif</v>
      </c>
      <c r="W838" s="1" t="str">
        <f t="shared" si="83"/>
        <v>AFF-HTT-R2-P4-0H_H5_1_2020y09m07d_11h19m.tif</v>
      </c>
      <c r="X838" t="str">
        <f t="shared" si="78"/>
        <v>C:\Users\arpit.tandon\Desktop\Images AFFFs\RUN1 HTT\Plate 4 - 0hour\AFF-HTT-R1-P4-0H_H5_1_2020y08m31d_11h01m.tif</v>
      </c>
      <c r="Y838" t="str">
        <f t="shared" si="79"/>
        <v>C:\Users\arpit.tandon\Desktop\Images AFFFs\RUN2 HTT\Plate 4 - 0hour\AFF-HTT-R2-P4-0H_H5_1_2020y09m07d_11h19m.tif</v>
      </c>
    </row>
    <row r="839" spans="1:25" x14ac:dyDescent="0.45">
      <c r="A839" t="s">
        <v>1140</v>
      </c>
      <c r="B839" s="2" t="str">
        <f t="shared" si="80"/>
        <v>run1</v>
      </c>
      <c r="C839" s="2" t="str">
        <f t="shared" si="81"/>
        <v>run2</v>
      </c>
      <c r="D839" t="s">
        <v>279</v>
      </c>
      <c r="E839" s="10">
        <v>184.7784810126582</v>
      </c>
      <c r="F839" s="10">
        <v>6.3291139240506328E-3</v>
      </c>
      <c r="G839" s="10">
        <f>VLOOKUP(A839,'[1]NTP Metadata'!$A$2:$U$2501,10,FALSE)</f>
        <v>6.3291139240506328E-3</v>
      </c>
      <c r="H839">
        <v>4</v>
      </c>
      <c r="I839" t="s">
        <v>3</v>
      </c>
      <c r="J839" t="s">
        <v>1551</v>
      </c>
      <c r="K839" t="s">
        <v>1552</v>
      </c>
      <c r="L839" t="s">
        <v>247</v>
      </c>
      <c r="M839" t="s">
        <v>120</v>
      </c>
      <c r="N839">
        <v>16</v>
      </c>
      <c r="O839">
        <v>0</v>
      </c>
      <c r="P839">
        <v>8.7500000000000002E-4</v>
      </c>
      <c r="Q839">
        <v>0.01</v>
      </c>
      <c r="R839">
        <v>16</v>
      </c>
      <c r="S839">
        <v>0</v>
      </c>
      <c r="T839">
        <v>1E-3</v>
      </c>
      <c r="U839">
        <v>0.01</v>
      </c>
      <c r="V839" s="1" t="str">
        <f t="shared" si="82"/>
        <v>AFF-HTT-R1-P4-0H_H6_1_2020y08m31d_11h01m.tif</v>
      </c>
      <c r="W839" s="1" t="str">
        <f t="shared" si="83"/>
        <v>AFF-HTT-R2-P4-0H_H6_1_2020y09m07d_11h19m.tif</v>
      </c>
      <c r="X839" t="str">
        <f t="shared" si="78"/>
        <v>C:\Users\arpit.tandon\Desktop\Images AFFFs\RUN1 HTT\Plate 4 - 0hour\AFF-HTT-R1-P4-0H_H6_1_2020y08m31d_11h01m.tif</v>
      </c>
      <c r="Y839" t="str">
        <f t="shared" si="79"/>
        <v>C:\Users\arpit.tandon\Desktop\Images AFFFs\RUN2 HTT\Plate 4 - 0hour\AFF-HTT-R2-P4-0H_H6_1_2020y09m07d_11h19m.tif</v>
      </c>
    </row>
    <row r="840" spans="1:25" x14ac:dyDescent="0.45">
      <c r="A840" t="s">
        <v>1141</v>
      </c>
      <c r="B840" s="2" t="str">
        <f t="shared" si="80"/>
        <v>run1</v>
      </c>
      <c r="C840" s="2" t="str">
        <f t="shared" si="81"/>
        <v>run2</v>
      </c>
      <c r="D840" t="s">
        <v>279</v>
      </c>
      <c r="E840" s="10">
        <v>58.474202852107027</v>
      </c>
      <c r="F840" s="10">
        <v>2.0028841531805801E-3</v>
      </c>
      <c r="G840" s="10">
        <f>VLOOKUP(A840,'[1]NTP Metadata'!$A$2:$U$2501,10,FALSE)</f>
        <v>2.0028841531805801E-3</v>
      </c>
      <c r="H840">
        <v>3</v>
      </c>
      <c r="I840" t="s">
        <v>3</v>
      </c>
      <c r="J840" t="s">
        <v>1551</v>
      </c>
      <c r="K840" t="s">
        <v>1552</v>
      </c>
      <c r="L840" t="s">
        <v>247</v>
      </c>
      <c r="M840" t="s">
        <v>121</v>
      </c>
      <c r="N840">
        <v>16</v>
      </c>
      <c r="O840">
        <v>0</v>
      </c>
      <c r="P840">
        <v>2.5000000000000001E-4</v>
      </c>
      <c r="Q840">
        <v>2E-3</v>
      </c>
      <c r="R840">
        <v>16</v>
      </c>
      <c r="S840">
        <v>0</v>
      </c>
      <c r="T840">
        <v>3.1250000000000001E-4</v>
      </c>
      <c r="U840">
        <v>2E-3</v>
      </c>
      <c r="V840" s="1" t="str">
        <f t="shared" si="82"/>
        <v>AFF-HTT-R1-P4-0H_H7_1_2020y08m31d_11h01m.tif</v>
      </c>
      <c r="W840" s="1" t="str">
        <f t="shared" si="83"/>
        <v>AFF-HTT-R2-P4-0H_H7_1_2020y09m07d_11h19m.tif</v>
      </c>
      <c r="X840" t="str">
        <f t="shared" si="78"/>
        <v>C:\Users\arpit.tandon\Desktop\Images AFFFs\RUN1 HTT\Plate 4 - 0hour\AFF-HTT-R1-P4-0H_H7_1_2020y08m31d_11h01m.tif</v>
      </c>
      <c r="Y840" t="str">
        <f t="shared" si="79"/>
        <v>C:\Users\arpit.tandon\Desktop\Images AFFFs\RUN2 HTT\Plate 4 - 0hour\AFF-HTT-R2-P4-0H_H7_1_2020y09m07d_11h19m.tif</v>
      </c>
    </row>
    <row r="841" spans="1:25" x14ac:dyDescent="0.45">
      <c r="A841" t="s">
        <v>1142</v>
      </c>
      <c r="B841" s="2" t="str">
        <f t="shared" si="80"/>
        <v>run1</v>
      </c>
      <c r="C841" s="2" t="str">
        <f t="shared" si="81"/>
        <v>run2</v>
      </c>
      <c r="D841" t="s">
        <v>279</v>
      </c>
      <c r="E841" s="10">
        <v>58.474202852107027</v>
      </c>
      <c r="F841" s="10">
        <v>2.0028841531805801E-3</v>
      </c>
      <c r="G841" s="10">
        <f>VLOOKUP(A841,'[1]NTP Metadata'!$A$2:$U$2501,10,FALSE)</f>
        <v>2.0028841531805801E-3</v>
      </c>
      <c r="H841">
        <v>4</v>
      </c>
      <c r="I841" t="s">
        <v>3</v>
      </c>
      <c r="J841" t="s">
        <v>1551</v>
      </c>
      <c r="K841" t="s">
        <v>1552</v>
      </c>
      <c r="L841" t="s">
        <v>247</v>
      </c>
      <c r="M841" t="s">
        <v>122</v>
      </c>
      <c r="N841">
        <v>16</v>
      </c>
      <c r="O841">
        <v>0</v>
      </c>
      <c r="P841">
        <v>6.8749999999999996E-4</v>
      </c>
      <c r="Q841">
        <v>2E-3</v>
      </c>
      <c r="R841">
        <v>16</v>
      </c>
      <c r="S841">
        <v>0</v>
      </c>
      <c r="T841">
        <v>6.2500000000000001E-5</v>
      </c>
      <c r="U841">
        <v>1E-3</v>
      </c>
      <c r="V841" s="1" t="str">
        <f t="shared" si="82"/>
        <v>AFF-HTT-R1-P4-0H_H8_1_2020y08m31d_11h01m.tif</v>
      </c>
      <c r="W841" s="1" t="str">
        <f t="shared" si="83"/>
        <v>AFF-HTT-R2-P4-0H_H8_1_2020y09m07d_11h19m.tif</v>
      </c>
      <c r="X841" t="str">
        <f t="shared" si="78"/>
        <v>C:\Users\arpit.tandon\Desktop\Images AFFFs\RUN1 HTT\Plate 4 - 0hour\AFF-HTT-R1-P4-0H_H8_1_2020y08m31d_11h01m.tif</v>
      </c>
      <c r="Y841" t="str">
        <f t="shared" si="79"/>
        <v>C:\Users\arpit.tandon\Desktop\Images AFFFs\RUN2 HTT\Plate 4 - 0hour\AFF-HTT-R2-P4-0H_H8_1_2020y09m07d_11h19m.tif</v>
      </c>
    </row>
    <row r="842" spans="1:25" x14ac:dyDescent="0.45">
      <c r="A842" t="s">
        <v>1143</v>
      </c>
      <c r="B842" s="2" t="str">
        <f t="shared" si="80"/>
        <v>run1</v>
      </c>
      <c r="C842" s="2" t="str">
        <f t="shared" si="81"/>
        <v>run2</v>
      </c>
      <c r="D842" t="s">
        <v>279</v>
      </c>
      <c r="E842" s="10">
        <v>18.504494573451591</v>
      </c>
      <c r="F842" s="10">
        <v>6.3382409910777847E-4</v>
      </c>
      <c r="G842" s="10">
        <f>VLOOKUP(A842,'[1]NTP Metadata'!$A$2:$U$2501,10,FALSE)</f>
        <v>6.3382409910777847E-4</v>
      </c>
      <c r="H842">
        <v>3</v>
      </c>
      <c r="I842" t="s">
        <v>3</v>
      </c>
      <c r="J842" t="s">
        <v>1551</v>
      </c>
      <c r="K842" t="s">
        <v>1552</v>
      </c>
      <c r="L842" t="s">
        <v>247</v>
      </c>
      <c r="M842" t="s">
        <v>123</v>
      </c>
      <c r="N842">
        <v>16</v>
      </c>
      <c r="O842">
        <v>0</v>
      </c>
      <c r="P842">
        <v>0</v>
      </c>
      <c r="Q842">
        <v>0</v>
      </c>
      <c r="R842">
        <v>16</v>
      </c>
      <c r="S842">
        <v>0</v>
      </c>
      <c r="T842">
        <v>1.875E-4</v>
      </c>
      <c r="U842">
        <v>1E-3</v>
      </c>
      <c r="V842" s="1" t="str">
        <f t="shared" si="82"/>
        <v>AFF-HTT-R1-P4-0H_H9_1_2020y08m31d_11h01m.tif</v>
      </c>
      <c r="W842" s="1" t="str">
        <f t="shared" si="83"/>
        <v>AFF-HTT-R2-P4-0H_H9_1_2020y09m07d_11h19m.tif</v>
      </c>
      <c r="X842" t="str">
        <f t="shared" si="78"/>
        <v>C:\Users\arpit.tandon\Desktop\Images AFFFs\RUN1 HTT\Plate 4 - 0hour\AFF-HTT-R1-P4-0H_H9_1_2020y08m31d_11h01m.tif</v>
      </c>
      <c r="Y842" t="str">
        <f t="shared" si="79"/>
        <v>C:\Users\arpit.tandon\Desktop\Images AFFFs\RUN2 HTT\Plate 4 - 0hour\AFF-HTT-R2-P4-0H_H9_1_2020y09m07d_11h19m.tif</v>
      </c>
    </row>
    <row r="843" spans="1:25" x14ac:dyDescent="0.45">
      <c r="A843" t="s">
        <v>1144</v>
      </c>
      <c r="B843" s="2" t="str">
        <f t="shared" si="80"/>
        <v>run1</v>
      </c>
      <c r="C843" s="2" t="str">
        <f t="shared" si="81"/>
        <v>run2</v>
      </c>
      <c r="D843" t="s">
        <v>280</v>
      </c>
      <c r="E843" s="10">
        <v>160.89624755850954</v>
      </c>
      <c r="F843" s="10">
        <v>1.901472297323335E-3</v>
      </c>
      <c r="G843" s="10">
        <f>VLOOKUP(A843,'[1]NTP Metadata'!$A$2:$U$2501,10,FALSE)</f>
        <v>1.901472297323335E-3</v>
      </c>
      <c r="H843">
        <v>2</v>
      </c>
      <c r="I843" t="s">
        <v>3</v>
      </c>
      <c r="J843" t="s">
        <v>1551</v>
      </c>
      <c r="K843" t="s">
        <v>1552</v>
      </c>
      <c r="L843" t="s">
        <v>247</v>
      </c>
      <c r="M843" t="s">
        <v>124</v>
      </c>
      <c r="N843">
        <v>16</v>
      </c>
      <c r="O843">
        <v>0</v>
      </c>
      <c r="P843">
        <v>0</v>
      </c>
      <c r="Q843">
        <v>0</v>
      </c>
      <c r="R843">
        <v>16</v>
      </c>
      <c r="S843">
        <v>0</v>
      </c>
      <c r="T843">
        <v>3.7500000000000001E-4</v>
      </c>
      <c r="U843">
        <v>3.0000000000000001E-3</v>
      </c>
      <c r="V843" s="1" t="str">
        <f t="shared" si="82"/>
        <v>AFF-HTT-R1-P4-0H_I10_1_2020y08m31d_11h01m.tif</v>
      </c>
      <c r="W843" s="1" t="str">
        <f t="shared" si="83"/>
        <v>AFF-HTT-R2-P4-0H_I10_1_2020y09m07d_11h19m.tif</v>
      </c>
      <c r="X843" t="str">
        <f t="shared" si="78"/>
        <v>C:\Users\arpit.tandon\Desktop\Images AFFFs\RUN1 HTT\Plate 4 - 0hour\AFF-HTT-R1-P4-0H_I10_1_2020y08m31d_11h01m.tif</v>
      </c>
      <c r="Y843" t="str">
        <f t="shared" si="79"/>
        <v>C:\Users\arpit.tandon\Desktop\Images AFFFs\RUN2 HTT\Plate 4 - 0hour\AFF-HTT-R2-P4-0H_I10_1_2020y09m07d_11h19m.tif</v>
      </c>
    </row>
    <row r="844" spans="1:25" x14ac:dyDescent="0.45">
      <c r="A844" t="s">
        <v>1145</v>
      </c>
      <c r="B844" s="2" t="str">
        <f t="shared" si="80"/>
        <v>run1</v>
      </c>
      <c r="C844" s="2" t="str">
        <f t="shared" si="81"/>
        <v>run2</v>
      </c>
      <c r="D844" t="s">
        <v>280</v>
      </c>
      <c r="E844" s="10">
        <v>50.91653403750302</v>
      </c>
      <c r="F844" s="10">
        <v>6.0173173965928325E-4</v>
      </c>
      <c r="G844" s="10">
        <f>VLOOKUP(A844,'[1]NTP Metadata'!$A$2:$U$2501,10,FALSE)</f>
        <v>6.0173173965928325E-4</v>
      </c>
      <c r="H844">
        <v>1</v>
      </c>
      <c r="I844" t="s">
        <v>3</v>
      </c>
      <c r="J844" t="s">
        <v>1551</v>
      </c>
      <c r="K844" t="s">
        <v>1552</v>
      </c>
      <c r="L844" t="s">
        <v>247</v>
      </c>
      <c r="M844" t="s">
        <v>125</v>
      </c>
      <c r="N844">
        <v>16</v>
      </c>
      <c r="O844">
        <v>0</v>
      </c>
      <c r="P844">
        <v>5.0000000000000001E-4</v>
      </c>
      <c r="Q844">
        <v>6.0000000000000001E-3</v>
      </c>
      <c r="R844">
        <v>16</v>
      </c>
      <c r="S844">
        <v>0</v>
      </c>
      <c r="T844">
        <v>6.2500000000000001E-4</v>
      </c>
      <c r="U844">
        <v>2E-3</v>
      </c>
      <c r="V844" s="1" t="str">
        <f t="shared" si="82"/>
        <v>AFF-HTT-R1-P4-0H_I11_1_2020y08m31d_11h01m.tif</v>
      </c>
      <c r="W844" s="1" t="str">
        <f t="shared" si="83"/>
        <v>AFF-HTT-R2-P4-0H_I11_1_2020y09m07d_11h19m.tif</v>
      </c>
      <c r="X844" t="str">
        <f t="shared" si="78"/>
        <v>C:\Users\arpit.tandon\Desktop\Images AFFFs\RUN1 HTT\Plate 4 - 0hour\AFF-HTT-R1-P4-0H_I11_1_2020y08m31d_11h01m.tif</v>
      </c>
      <c r="Y844" t="str">
        <f t="shared" si="79"/>
        <v>C:\Users\arpit.tandon\Desktop\Images AFFFs\RUN2 HTT\Plate 4 - 0hour\AFF-HTT-R2-P4-0H_I11_1_2020y09m07d_11h19m.tif</v>
      </c>
    </row>
    <row r="845" spans="1:25" x14ac:dyDescent="0.45">
      <c r="A845" t="s">
        <v>1146</v>
      </c>
      <c r="B845" s="2" t="str">
        <f t="shared" si="80"/>
        <v>run1</v>
      </c>
      <c r="C845" s="2" t="str">
        <f t="shared" si="81"/>
        <v>run2</v>
      </c>
      <c r="D845" t="s">
        <v>280</v>
      </c>
      <c r="E845" s="10">
        <v>50.91653403750302</v>
      </c>
      <c r="F845" s="10">
        <v>6.0173173965928325E-4</v>
      </c>
      <c r="G845" s="10">
        <f>VLOOKUP(A845,'[1]NTP Metadata'!$A$2:$U$2501,10,FALSE)</f>
        <v>6.0173173965928325E-4</v>
      </c>
      <c r="H845">
        <v>2</v>
      </c>
      <c r="I845" t="s">
        <v>3</v>
      </c>
      <c r="J845" t="s">
        <v>1551</v>
      </c>
      <c r="K845" t="s">
        <v>1552</v>
      </c>
      <c r="L845" t="s">
        <v>247</v>
      </c>
      <c r="M845" t="s">
        <v>126</v>
      </c>
      <c r="N845">
        <v>16</v>
      </c>
      <c r="O845">
        <v>0</v>
      </c>
      <c r="P845">
        <v>3.1250000000000001E-4</v>
      </c>
      <c r="Q845">
        <v>2E-3</v>
      </c>
      <c r="R845">
        <v>16</v>
      </c>
      <c r="S845">
        <v>0</v>
      </c>
      <c r="T845">
        <v>6.2500000000000001E-4</v>
      </c>
      <c r="U845">
        <v>3.0000000000000001E-3</v>
      </c>
      <c r="V845" s="1" t="str">
        <f t="shared" si="82"/>
        <v>AFF-HTT-R1-P4-0H_I12_1_2020y08m31d_11h01m.tif</v>
      </c>
      <c r="W845" s="1" t="str">
        <f t="shared" si="83"/>
        <v>AFF-HTT-R2-P4-0H_I12_1_2020y09m07d_11h19m.tif</v>
      </c>
      <c r="X845" t="str">
        <f t="shared" si="78"/>
        <v>C:\Users\arpit.tandon\Desktop\Images AFFFs\RUN1 HTT\Plate 4 - 0hour\AFF-HTT-R1-P4-0H_I12_1_2020y08m31d_11h01m.tif</v>
      </c>
      <c r="Y845" t="str">
        <f t="shared" si="79"/>
        <v>C:\Users\arpit.tandon\Desktop\Images AFFFs\RUN2 HTT\Plate 4 - 0hour\AFF-HTT-R2-P4-0H_I12_1_2020y09m07d_11h19m.tif</v>
      </c>
    </row>
    <row r="846" spans="1:25" x14ac:dyDescent="0.45">
      <c r="A846" t="s">
        <v>1147</v>
      </c>
      <c r="B846" s="2" t="str">
        <f t="shared" si="80"/>
        <v>run1</v>
      </c>
      <c r="C846" s="2" t="str">
        <f t="shared" si="81"/>
        <v>run2</v>
      </c>
      <c r="D846" t="s">
        <v>257</v>
      </c>
      <c r="E846" s="10">
        <v>0</v>
      </c>
      <c r="F846" s="10">
        <v>0</v>
      </c>
      <c r="G846" s="10">
        <f>VLOOKUP(A846,'[1]NTP Metadata'!$A$2:$U$2501,10,FALSE)</f>
        <v>0</v>
      </c>
      <c r="H846">
        <v>1</v>
      </c>
      <c r="I846" t="s">
        <v>3</v>
      </c>
      <c r="J846" t="s">
        <v>1551</v>
      </c>
      <c r="K846" t="s">
        <v>1552</v>
      </c>
      <c r="L846" t="s">
        <v>247</v>
      </c>
      <c r="M846" t="s">
        <v>127</v>
      </c>
      <c r="N846">
        <v>16</v>
      </c>
      <c r="O846">
        <v>0</v>
      </c>
      <c r="P846">
        <v>3.1250000000000001E-4</v>
      </c>
      <c r="Q846">
        <v>2E-3</v>
      </c>
      <c r="R846">
        <v>16</v>
      </c>
      <c r="S846">
        <v>0</v>
      </c>
      <c r="T846">
        <v>5.6249999999999996E-4</v>
      </c>
      <c r="U846">
        <v>2E-3</v>
      </c>
      <c r="V846" s="1" t="str">
        <f t="shared" si="82"/>
        <v>AFF-HTT-R1-P4-0H_I13_1_2020y08m31d_11h01m.tif</v>
      </c>
      <c r="W846" s="1" t="str">
        <f t="shared" si="83"/>
        <v>AFF-HTT-R2-P4-0H_I13_1_2020y09m07d_11h19m.tif</v>
      </c>
      <c r="X846" t="str">
        <f t="shared" si="78"/>
        <v>C:\Users\arpit.tandon\Desktop\Images AFFFs\RUN1 HTT\Plate 4 - 0hour\AFF-HTT-R1-P4-0H_I13_1_2020y08m31d_11h01m.tif</v>
      </c>
      <c r="Y846" t="str">
        <f t="shared" si="79"/>
        <v>C:\Users\arpit.tandon\Desktop\Images AFFFs\RUN2 HTT\Plate 4 - 0hour\AFF-HTT-R2-P4-0H_I13_1_2020y09m07d_11h19m.tif</v>
      </c>
    </row>
    <row r="847" spans="1:25" x14ac:dyDescent="0.45">
      <c r="A847" t="s">
        <v>1148</v>
      </c>
      <c r="B847" s="2" t="str">
        <f t="shared" si="80"/>
        <v>run1</v>
      </c>
      <c r="C847" s="2" t="str">
        <f t="shared" si="81"/>
        <v>run2</v>
      </c>
      <c r="D847" t="s">
        <v>257</v>
      </c>
      <c r="E847" s="10">
        <v>0</v>
      </c>
      <c r="F847" s="10">
        <v>0</v>
      </c>
      <c r="G847" s="10">
        <f>VLOOKUP(A847,'[1]NTP Metadata'!$A$2:$U$2501,10,FALSE)</f>
        <v>0</v>
      </c>
      <c r="H847">
        <v>2</v>
      </c>
      <c r="I847" t="s">
        <v>3</v>
      </c>
      <c r="J847" t="s">
        <v>1551</v>
      </c>
      <c r="K847" t="s">
        <v>1552</v>
      </c>
      <c r="L847" t="s">
        <v>247</v>
      </c>
      <c r="M847" t="s">
        <v>128</v>
      </c>
      <c r="N847">
        <v>16</v>
      </c>
      <c r="O847">
        <v>0</v>
      </c>
      <c r="P847">
        <v>1.875E-4</v>
      </c>
      <c r="Q847">
        <v>2E-3</v>
      </c>
      <c r="R847">
        <v>16</v>
      </c>
      <c r="S847">
        <v>0</v>
      </c>
      <c r="T847">
        <v>1.6875E-3</v>
      </c>
      <c r="U847">
        <v>1.4999999999999999E-2</v>
      </c>
      <c r="V847" s="1" t="str">
        <f t="shared" si="82"/>
        <v>AFF-HTT-R1-P4-0H_I14_1_2020y08m31d_11h01m.tif</v>
      </c>
      <c r="W847" s="1" t="str">
        <f t="shared" si="83"/>
        <v>AFF-HTT-R2-P4-0H_I14_1_2020y09m07d_11h19m.tif</v>
      </c>
      <c r="X847" t="str">
        <f t="shared" si="78"/>
        <v>C:\Users\arpit.tandon\Desktop\Images AFFFs\RUN1 HTT\Plate 4 - 0hour\AFF-HTT-R1-P4-0H_I14_1_2020y08m31d_11h01m.tif</v>
      </c>
      <c r="Y847" t="str">
        <f t="shared" si="79"/>
        <v>C:\Users\arpit.tandon\Desktop\Images AFFFs\RUN2 HTT\Plate 4 - 0hour\AFF-HTT-R2-P4-0H_I14_1_2020y09m07d_11h19m.tif</v>
      </c>
    </row>
    <row r="848" spans="1:25" x14ac:dyDescent="0.45">
      <c r="A848" t="s">
        <v>1149</v>
      </c>
      <c r="B848" s="2" t="str">
        <f t="shared" si="80"/>
        <v>run1</v>
      </c>
      <c r="C848" s="2" t="str">
        <f t="shared" si="81"/>
        <v>run2</v>
      </c>
      <c r="D848" t="s">
        <v>280</v>
      </c>
      <c r="E848" s="10">
        <v>16.112827227057917</v>
      </c>
      <c r="F848" s="10">
        <v>1.9042143660103898E-4</v>
      </c>
      <c r="G848" s="10">
        <f>VLOOKUP(A848,'[1]NTP Metadata'!$A$2:$U$2501,10,FALSE)</f>
        <v>1.9042143660103898E-4</v>
      </c>
      <c r="H848">
        <v>1</v>
      </c>
      <c r="I848" t="s">
        <v>3</v>
      </c>
      <c r="J848" t="s">
        <v>1551</v>
      </c>
      <c r="K848" t="s">
        <v>1552</v>
      </c>
      <c r="L848" t="s">
        <v>247</v>
      </c>
      <c r="M848" t="s">
        <v>129</v>
      </c>
      <c r="N848">
        <v>16</v>
      </c>
      <c r="O848">
        <v>0</v>
      </c>
      <c r="P848">
        <v>1.25E-4</v>
      </c>
      <c r="Q848">
        <v>1E-3</v>
      </c>
      <c r="R848">
        <v>16</v>
      </c>
      <c r="S848">
        <v>0</v>
      </c>
      <c r="T848">
        <v>3.1250000000000001E-4</v>
      </c>
      <c r="U848">
        <v>2E-3</v>
      </c>
      <c r="V848" s="1" t="str">
        <f t="shared" si="82"/>
        <v>AFF-HTT-R1-P4-0H_I15_1_2020y08m31d_11h01m.tif</v>
      </c>
      <c r="W848" s="1" t="str">
        <f t="shared" si="83"/>
        <v>AFF-HTT-R2-P4-0H_I15_1_2020y09m07d_11h19m.tif</v>
      </c>
      <c r="X848" t="str">
        <f t="shared" si="78"/>
        <v>C:\Users\arpit.tandon\Desktop\Images AFFFs\RUN1 HTT\Plate 4 - 0hour\AFF-HTT-R1-P4-0H_I15_1_2020y08m31d_11h01m.tif</v>
      </c>
      <c r="Y848" t="str">
        <f t="shared" si="79"/>
        <v>C:\Users\arpit.tandon\Desktop\Images AFFFs\RUN2 HTT\Plate 4 - 0hour\AFF-HTT-R2-P4-0H_I15_1_2020y09m07d_11h19m.tif</v>
      </c>
    </row>
    <row r="849" spans="1:58" x14ac:dyDescent="0.45">
      <c r="A849" t="s">
        <v>1150</v>
      </c>
      <c r="B849" s="2" t="str">
        <f t="shared" si="80"/>
        <v>run1</v>
      </c>
      <c r="C849" s="2" t="str">
        <f t="shared" si="81"/>
        <v>run2</v>
      </c>
      <c r="D849" t="s">
        <v>280</v>
      </c>
      <c r="E849" s="10">
        <v>16.112827227057917</v>
      </c>
      <c r="F849" s="10">
        <v>1.9042143660103898E-4</v>
      </c>
      <c r="G849" s="10">
        <f>VLOOKUP(A849,'[1]NTP Metadata'!$A$2:$U$2501,10,FALSE)</f>
        <v>1.9042143660103898E-4</v>
      </c>
      <c r="H849">
        <v>2</v>
      </c>
      <c r="I849" t="s">
        <v>3</v>
      </c>
      <c r="J849" t="s">
        <v>1551</v>
      </c>
      <c r="K849" t="s">
        <v>1552</v>
      </c>
      <c r="L849" t="s">
        <v>247</v>
      </c>
      <c r="M849" t="s">
        <v>130</v>
      </c>
      <c r="N849">
        <v>16</v>
      </c>
      <c r="O849">
        <v>0</v>
      </c>
      <c r="P849">
        <v>3.1250000000000001E-4</v>
      </c>
      <c r="Q849">
        <v>3.0000000000000001E-3</v>
      </c>
      <c r="R849">
        <v>16</v>
      </c>
      <c r="S849">
        <v>0</v>
      </c>
      <c r="T849">
        <v>2.5000000000000001E-4</v>
      </c>
      <c r="U849">
        <v>1E-3</v>
      </c>
      <c r="V849" s="1" t="str">
        <f t="shared" si="82"/>
        <v>AFF-HTT-R1-P4-0H_I16_1_2020y08m31d_11h01m.tif</v>
      </c>
      <c r="W849" s="1" t="str">
        <f t="shared" si="83"/>
        <v>AFF-HTT-R2-P4-0H_I16_1_2020y09m07d_11h19m.tif</v>
      </c>
      <c r="X849" t="str">
        <f t="shared" si="78"/>
        <v>C:\Users\arpit.tandon\Desktop\Images AFFFs\RUN1 HTT\Plate 4 - 0hour\AFF-HTT-R1-P4-0H_I16_1_2020y08m31d_11h01m.tif</v>
      </c>
      <c r="Y849" t="str">
        <f t="shared" si="79"/>
        <v>C:\Users\arpit.tandon\Desktop\Images AFFFs\RUN2 HTT\Plate 4 - 0hour\AFF-HTT-R2-P4-0H_I16_1_2020y09m07d_11h19m.tif</v>
      </c>
    </row>
    <row r="850" spans="1:58" x14ac:dyDescent="0.45">
      <c r="A850" t="s">
        <v>1151</v>
      </c>
      <c r="B850" s="2" t="str">
        <f t="shared" si="80"/>
        <v>run1</v>
      </c>
      <c r="C850" s="2" t="str">
        <f t="shared" si="81"/>
        <v>run2</v>
      </c>
      <c r="D850" t="s">
        <v>280</v>
      </c>
      <c r="E850" s="10">
        <v>5.0989959579297199</v>
      </c>
      <c r="F850" s="10">
        <v>6.0259948291468029E-5</v>
      </c>
      <c r="G850" s="10">
        <f>VLOOKUP(A850,'[1]NTP Metadata'!$A$2:$U$2501,10,FALSE)</f>
        <v>6.0259948291468029E-5</v>
      </c>
      <c r="H850">
        <v>1</v>
      </c>
      <c r="I850" t="s">
        <v>3</v>
      </c>
      <c r="J850" t="s">
        <v>1551</v>
      </c>
      <c r="K850" t="s">
        <v>1552</v>
      </c>
      <c r="L850" t="s">
        <v>247</v>
      </c>
      <c r="M850" t="s">
        <v>131</v>
      </c>
      <c r="N850">
        <v>16</v>
      </c>
      <c r="O850">
        <v>0</v>
      </c>
      <c r="P850">
        <v>6.2500000000000001E-5</v>
      </c>
      <c r="Q850">
        <v>1E-3</v>
      </c>
      <c r="R850">
        <v>16</v>
      </c>
      <c r="S850">
        <v>0</v>
      </c>
      <c r="T850">
        <v>5.6249999999999996E-4</v>
      </c>
      <c r="U850">
        <v>6.0000000000000001E-3</v>
      </c>
      <c r="V850" s="1" t="str">
        <f t="shared" si="82"/>
        <v>AFF-HTT-R1-P4-0H_I17_1_2020y08m31d_11h01m.tif</v>
      </c>
      <c r="W850" s="1" t="str">
        <f t="shared" si="83"/>
        <v>AFF-HTT-R2-P4-0H_I17_1_2020y09m07d_11h19m.tif</v>
      </c>
      <c r="X850" t="str">
        <f t="shared" si="78"/>
        <v>C:\Users\arpit.tandon\Desktop\Images AFFFs\RUN1 HTT\Plate 4 - 0hour\AFF-HTT-R1-P4-0H_I17_1_2020y08m31d_11h01m.tif</v>
      </c>
      <c r="Y850" t="str">
        <f t="shared" si="79"/>
        <v>C:\Users\arpit.tandon\Desktop\Images AFFFs\RUN2 HTT\Plate 4 - 0hour\AFF-HTT-R2-P4-0H_I17_1_2020y09m07d_11h19m.tif</v>
      </c>
    </row>
    <row r="851" spans="1:58" x14ac:dyDescent="0.45">
      <c r="A851" t="s">
        <v>1152</v>
      </c>
      <c r="B851" s="2" t="str">
        <f t="shared" si="80"/>
        <v>run1</v>
      </c>
      <c r="C851" s="2" t="str">
        <f t="shared" si="81"/>
        <v>run2</v>
      </c>
      <c r="D851" t="s">
        <v>280</v>
      </c>
      <c r="E851" s="10">
        <v>5.0989959579297199</v>
      </c>
      <c r="F851" s="10">
        <v>6.0259948291468029E-5</v>
      </c>
      <c r="G851" s="10">
        <f>VLOOKUP(A851,'[1]NTP Metadata'!$A$2:$U$2501,10,FALSE)</f>
        <v>6.0259948291468029E-5</v>
      </c>
      <c r="H851">
        <v>2</v>
      </c>
      <c r="I851" t="s">
        <v>3</v>
      </c>
      <c r="J851" t="s">
        <v>1551</v>
      </c>
      <c r="K851" t="s">
        <v>1552</v>
      </c>
      <c r="L851" t="s">
        <v>247</v>
      </c>
      <c r="M851" t="s">
        <v>132</v>
      </c>
      <c r="N851">
        <v>16</v>
      </c>
      <c r="O851">
        <v>0</v>
      </c>
      <c r="P851">
        <v>1.875E-4</v>
      </c>
      <c r="Q851">
        <v>2E-3</v>
      </c>
      <c r="R851">
        <v>16</v>
      </c>
      <c r="S851">
        <v>0</v>
      </c>
      <c r="T851">
        <v>1.875E-4</v>
      </c>
      <c r="U851">
        <v>2E-3</v>
      </c>
      <c r="V851" s="1" t="str">
        <f t="shared" si="82"/>
        <v>AFF-HTT-R1-P4-0H_I18_1_2020y08m31d_11h01m.tif</v>
      </c>
      <c r="W851" s="1" t="str">
        <f t="shared" si="83"/>
        <v>AFF-HTT-R2-P4-0H_I18_1_2020y09m07d_11h19m.tif</v>
      </c>
      <c r="X851" t="str">
        <f t="shared" si="78"/>
        <v>C:\Users\arpit.tandon\Desktop\Images AFFFs\RUN1 HTT\Plate 4 - 0hour\AFF-HTT-R1-P4-0H_I18_1_2020y08m31d_11h01m.tif</v>
      </c>
      <c r="Y851" t="str">
        <f t="shared" si="79"/>
        <v>C:\Users\arpit.tandon\Desktop\Images AFFFs\RUN2 HTT\Plate 4 - 0hour\AFF-HTT-R2-P4-0H_I18_1_2020y09m07d_11h19m.tif</v>
      </c>
    </row>
    <row r="852" spans="1:58" x14ac:dyDescent="0.45">
      <c r="A852" t="s">
        <v>1153</v>
      </c>
      <c r="B852" s="2" t="str">
        <f t="shared" si="80"/>
        <v>run1</v>
      </c>
      <c r="C852" s="2" t="str">
        <f t="shared" si="81"/>
        <v>run2</v>
      </c>
      <c r="D852" t="s">
        <v>280</v>
      </c>
      <c r="E852" s="10">
        <v>1.613606315800544</v>
      </c>
      <c r="F852" s="10">
        <v>1.9069603889705071E-5</v>
      </c>
      <c r="G852" s="10">
        <f>VLOOKUP(A852,'[1]NTP Metadata'!$A$2:$U$2501,10,FALSE)</f>
        <v>1.9069603889705071E-5</v>
      </c>
      <c r="H852">
        <v>1</v>
      </c>
      <c r="I852" t="s">
        <v>3</v>
      </c>
      <c r="J852" t="s">
        <v>1551</v>
      </c>
      <c r="K852" t="s">
        <v>1552</v>
      </c>
      <c r="L852" t="s">
        <v>247</v>
      </c>
      <c r="M852" t="s">
        <v>133</v>
      </c>
      <c r="N852">
        <v>16</v>
      </c>
      <c r="O852">
        <v>0</v>
      </c>
      <c r="P852">
        <v>0</v>
      </c>
      <c r="Q852">
        <v>0</v>
      </c>
      <c r="R852">
        <v>16</v>
      </c>
      <c r="S852">
        <v>0</v>
      </c>
      <c r="T852">
        <v>3.1250000000000001E-4</v>
      </c>
      <c r="U852">
        <v>2E-3</v>
      </c>
      <c r="V852" s="1" t="str">
        <f t="shared" si="82"/>
        <v>AFF-HTT-R1-P4-0H_I19_1_2020y08m31d_11h01m.tif</v>
      </c>
      <c r="W852" s="1" t="str">
        <f t="shared" si="83"/>
        <v>AFF-HTT-R2-P4-0H_I19_1_2020y09m07d_11h19m.tif</v>
      </c>
      <c r="X852" t="str">
        <f t="shared" ref="X852:X915" si="84">_xlfn.CONCAT("C:\Users\arpit.tandon\Desktop\Images AFFFs\","RUN1 HTT\Plate 4 - 0hour\",V852)</f>
        <v>C:\Users\arpit.tandon\Desktop\Images AFFFs\RUN1 HTT\Plate 4 - 0hour\AFF-HTT-R1-P4-0H_I19_1_2020y08m31d_11h01m.tif</v>
      </c>
      <c r="Y852" t="str">
        <f t="shared" ref="Y852:Y915" si="85">_xlfn.CONCAT("C:\Users\arpit.tandon\Desktop\Images AFFFs\","RUN2 HTT\Plate 4 - 0hour\",W852)</f>
        <v>C:\Users\arpit.tandon\Desktop\Images AFFFs\RUN2 HTT\Plate 4 - 0hour\AFF-HTT-R2-P4-0H_I19_1_2020y09m07d_11h19m.tif</v>
      </c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</row>
    <row r="853" spans="1:58" x14ac:dyDescent="0.45">
      <c r="A853" t="s">
        <v>1154</v>
      </c>
      <c r="B853" s="2" t="str">
        <f t="shared" si="80"/>
        <v>run1</v>
      </c>
      <c r="C853" s="2" t="str">
        <f t="shared" si="81"/>
        <v>run2</v>
      </c>
      <c r="D853" t="s">
        <v>280</v>
      </c>
      <c r="E853" s="10">
        <v>1.613606315800544</v>
      </c>
      <c r="F853" s="10">
        <v>1.9069603889705071E-5</v>
      </c>
      <c r="G853" s="10">
        <f>VLOOKUP(A853,'[1]NTP Metadata'!$A$2:$U$2501,10,FALSE)</f>
        <v>1.9069603889705071E-5</v>
      </c>
      <c r="H853">
        <v>2</v>
      </c>
      <c r="I853" t="s">
        <v>3</v>
      </c>
      <c r="J853" t="s">
        <v>1551</v>
      </c>
      <c r="K853" t="s">
        <v>1552</v>
      </c>
      <c r="L853" t="s">
        <v>247</v>
      </c>
      <c r="M853" t="s">
        <v>134</v>
      </c>
      <c r="N853">
        <v>16</v>
      </c>
      <c r="O853">
        <v>0</v>
      </c>
      <c r="P853">
        <v>0</v>
      </c>
      <c r="Q853">
        <v>0</v>
      </c>
      <c r="R853">
        <v>16</v>
      </c>
      <c r="S853">
        <v>0</v>
      </c>
      <c r="T853">
        <v>3.7500000000000001E-4</v>
      </c>
      <c r="U853">
        <v>3.0000000000000001E-3</v>
      </c>
      <c r="V853" s="1" t="str">
        <f t="shared" si="82"/>
        <v>AFF-HTT-R1-P4-0H_I20_1_2020y08m31d_11h01m.tif</v>
      </c>
      <c r="W853" s="1" t="str">
        <f t="shared" si="83"/>
        <v>AFF-HTT-R2-P4-0H_I20_1_2020y09m07d_11h19m.tif</v>
      </c>
      <c r="X853" t="str">
        <f t="shared" si="84"/>
        <v>C:\Users\arpit.tandon\Desktop\Images AFFFs\RUN1 HTT\Plate 4 - 0hour\AFF-HTT-R1-P4-0H_I20_1_2020y08m31d_11h01m.tif</v>
      </c>
      <c r="Y853" t="str">
        <f t="shared" si="85"/>
        <v>C:\Users\arpit.tandon\Desktop\Images AFFFs\RUN2 HTT\Plate 4 - 0hour\AFF-HTT-R2-P4-0H_I20_1_2020y09m07d_11h19m.tif</v>
      </c>
    </row>
    <row r="854" spans="1:58" x14ac:dyDescent="0.45">
      <c r="A854" t="s">
        <v>1155</v>
      </c>
      <c r="B854" s="2" t="str">
        <f t="shared" si="80"/>
        <v>run1</v>
      </c>
      <c r="C854" s="2" t="str">
        <f t="shared" si="81"/>
        <v>run2</v>
      </c>
      <c r="D854" t="s">
        <v>280</v>
      </c>
      <c r="E854" s="10">
        <v>0.51063491006346329</v>
      </c>
      <c r="F854" s="10">
        <v>6.0346847752231232E-6</v>
      </c>
      <c r="G854" s="10">
        <f>VLOOKUP(A854,'[1]NTP Metadata'!$A$2:$U$2501,10,FALSE)</f>
        <v>6.0346847752231232E-6</v>
      </c>
      <c r="H854">
        <v>1</v>
      </c>
      <c r="I854" t="s">
        <v>3</v>
      </c>
      <c r="J854" t="s">
        <v>1551</v>
      </c>
      <c r="K854" t="s">
        <v>1552</v>
      </c>
      <c r="L854" t="s">
        <v>247</v>
      </c>
      <c r="M854" t="s">
        <v>135</v>
      </c>
      <c r="N854">
        <v>16</v>
      </c>
      <c r="O854">
        <v>0</v>
      </c>
      <c r="P854">
        <v>1.875E-4</v>
      </c>
      <c r="Q854">
        <v>2E-3</v>
      </c>
      <c r="R854">
        <v>16</v>
      </c>
      <c r="S854">
        <v>0</v>
      </c>
      <c r="T854">
        <v>2.5000000000000001E-4</v>
      </c>
      <c r="U854">
        <v>1E-3</v>
      </c>
      <c r="V854" s="1" t="str">
        <f t="shared" si="82"/>
        <v>AFF-HTT-R1-P4-0H_I21_1_2020y08m31d_11h01m.tif</v>
      </c>
      <c r="W854" s="1" t="str">
        <f t="shared" si="83"/>
        <v>AFF-HTT-R2-P4-0H_I21_1_2020y09m07d_11h19m.tif</v>
      </c>
      <c r="X854" t="str">
        <f t="shared" si="84"/>
        <v>C:\Users\arpit.tandon\Desktop\Images AFFFs\RUN1 HTT\Plate 4 - 0hour\AFF-HTT-R1-P4-0H_I21_1_2020y08m31d_11h01m.tif</v>
      </c>
      <c r="Y854" t="str">
        <f t="shared" si="85"/>
        <v>C:\Users\arpit.tandon\Desktop\Images AFFFs\RUN2 HTT\Plate 4 - 0hour\AFF-HTT-R2-P4-0H_I21_1_2020y09m07d_11h19m.tif</v>
      </c>
    </row>
    <row r="855" spans="1:58" x14ac:dyDescent="0.45">
      <c r="A855" t="s">
        <v>1156</v>
      </c>
      <c r="B855" s="2" t="str">
        <f t="shared" si="80"/>
        <v>run1</v>
      </c>
      <c r="C855" s="2" t="str">
        <f t="shared" si="81"/>
        <v>run2</v>
      </c>
      <c r="D855" t="s">
        <v>280</v>
      </c>
      <c r="E855" s="10">
        <v>0.51063491006346329</v>
      </c>
      <c r="F855" s="10">
        <v>6.0346847752231232E-6</v>
      </c>
      <c r="G855" s="10">
        <f>VLOOKUP(A855,'[1]NTP Metadata'!$A$2:$U$2501,10,FALSE)</f>
        <v>6.0346847752231232E-6</v>
      </c>
      <c r="H855">
        <v>2</v>
      </c>
      <c r="I855" t="s">
        <v>3</v>
      </c>
      <c r="J855" t="s">
        <v>1551</v>
      </c>
      <c r="K855" t="s">
        <v>1552</v>
      </c>
      <c r="L855" t="s">
        <v>247</v>
      </c>
      <c r="M855" t="s">
        <v>136</v>
      </c>
      <c r="N855">
        <v>16</v>
      </c>
      <c r="O855">
        <v>0</v>
      </c>
      <c r="P855">
        <v>0</v>
      </c>
      <c r="Q855">
        <v>0</v>
      </c>
      <c r="R855">
        <v>16</v>
      </c>
      <c r="S855">
        <v>0</v>
      </c>
      <c r="T855">
        <v>6.2500000000000001E-5</v>
      </c>
      <c r="U855">
        <v>1E-3</v>
      </c>
      <c r="V855" s="1" t="str">
        <f t="shared" si="82"/>
        <v>AFF-HTT-R1-P4-0H_I22_1_2020y08m31d_11h01m.tif</v>
      </c>
      <c r="W855" s="1" t="str">
        <f t="shared" si="83"/>
        <v>AFF-HTT-R2-P4-0H_I22_1_2020y09m07d_11h19m.tif</v>
      </c>
      <c r="X855" t="str">
        <f t="shared" si="84"/>
        <v>C:\Users\arpit.tandon\Desktop\Images AFFFs\RUN1 HTT\Plate 4 - 0hour\AFF-HTT-R1-P4-0H_I22_1_2020y08m31d_11h01m.tif</v>
      </c>
      <c r="Y855" t="str">
        <f t="shared" si="85"/>
        <v>C:\Users\arpit.tandon\Desktop\Images AFFFs\RUN2 HTT\Plate 4 - 0hour\AFF-HTT-R2-P4-0H_I22_1_2020y09m07d_11h19m.tif</v>
      </c>
    </row>
    <row r="856" spans="1:58" x14ac:dyDescent="0.45">
      <c r="A856" t="s">
        <v>1157</v>
      </c>
      <c r="B856" s="2" t="str">
        <f t="shared" si="80"/>
        <v>run1</v>
      </c>
      <c r="C856" s="2" t="str">
        <f t="shared" si="81"/>
        <v>run2</v>
      </c>
      <c r="D856" t="s">
        <v>280</v>
      </c>
      <c r="E856" s="10">
        <v>5077</v>
      </c>
      <c r="F856" s="10">
        <v>0.06</v>
      </c>
      <c r="G856" s="10">
        <f>VLOOKUP(A856,'[1]NTP Metadata'!$A$2:$U$2501,10,FALSE)</f>
        <v>0.06</v>
      </c>
      <c r="H856">
        <v>1</v>
      </c>
      <c r="I856" t="s">
        <v>3</v>
      </c>
      <c r="J856" t="s">
        <v>1551</v>
      </c>
      <c r="K856" t="s">
        <v>1552</v>
      </c>
      <c r="L856" t="s">
        <v>247</v>
      </c>
      <c r="M856" t="s">
        <v>137</v>
      </c>
      <c r="N856">
        <v>16</v>
      </c>
      <c r="O856">
        <v>0</v>
      </c>
      <c r="P856">
        <v>0</v>
      </c>
      <c r="Q856">
        <v>0</v>
      </c>
      <c r="R856">
        <v>16</v>
      </c>
      <c r="S856">
        <v>0</v>
      </c>
      <c r="T856">
        <v>6.2500000000000001E-4</v>
      </c>
      <c r="U856">
        <v>4.0000000000000001E-3</v>
      </c>
      <c r="V856" s="1" t="str">
        <f t="shared" si="82"/>
        <v>AFF-HTT-R1-P4-0H_I3_1_2020y08m31d_11h01m.tif</v>
      </c>
      <c r="W856" s="1" t="str">
        <f t="shared" si="83"/>
        <v>AFF-HTT-R2-P4-0H_I3_1_2020y09m07d_11h19m.tif</v>
      </c>
      <c r="X856" t="str">
        <f t="shared" si="84"/>
        <v>C:\Users\arpit.tandon\Desktop\Images AFFFs\RUN1 HTT\Plate 4 - 0hour\AFF-HTT-R1-P4-0H_I3_1_2020y08m31d_11h01m.tif</v>
      </c>
      <c r="Y856" t="str">
        <f t="shared" si="85"/>
        <v>C:\Users\arpit.tandon\Desktop\Images AFFFs\RUN2 HTT\Plate 4 - 0hour\AFF-HTT-R2-P4-0H_I3_1_2020y09m07d_11h19m.tif</v>
      </c>
    </row>
    <row r="857" spans="1:58" x14ac:dyDescent="0.45">
      <c r="A857" t="s">
        <v>1158</v>
      </c>
      <c r="B857" s="2" t="str">
        <f t="shared" si="80"/>
        <v>run1</v>
      </c>
      <c r="C857" s="2" t="str">
        <f t="shared" si="81"/>
        <v>run2</v>
      </c>
      <c r="D857" t="s">
        <v>280</v>
      </c>
      <c r="E857" s="10">
        <v>5077</v>
      </c>
      <c r="F857" s="10">
        <v>0.06</v>
      </c>
      <c r="G857" s="10">
        <f>VLOOKUP(A857,'[1]NTP Metadata'!$A$2:$U$2501,10,FALSE)</f>
        <v>0.06</v>
      </c>
      <c r="H857">
        <v>2</v>
      </c>
      <c r="I857" t="s">
        <v>3</v>
      </c>
      <c r="J857" t="s">
        <v>1551</v>
      </c>
      <c r="K857" t="s">
        <v>1552</v>
      </c>
      <c r="L857" t="s">
        <v>247</v>
      </c>
      <c r="M857" t="s">
        <v>138</v>
      </c>
      <c r="N857">
        <v>16</v>
      </c>
      <c r="O857">
        <v>0</v>
      </c>
      <c r="P857">
        <v>1.25E-4</v>
      </c>
      <c r="Q857">
        <v>2E-3</v>
      </c>
      <c r="R857">
        <v>16</v>
      </c>
      <c r="S857">
        <v>0</v>
      </c>
      <c r="T857">
        <v>4.3750000000000001E-4</v>
      </c>
      <c r="U857">
        <v>4.0000000000000001E-3</v>
      </c>
      <c r="V857" s="1" t="str">
        <f t="shared" si="82"/>
        <v>AFF-HTT-R1-P4-0H_I4_1_2020y08m31d_11h01m.tif</v>
      </c>
      <c r="W857" s="1" t="str">
        <f t="shared" si="83"/>
        <v>AFF-HTT-R2-P4-0H_I4_1_2020y09m07d_11h19m.tif</v>
      </c>
      <c r="X857" t="str">
        <f t="shared" si="84"/>
        <v>C:\Users\arpit.tandon\Desktop\Images AFFFs\RUN1 HTT\Plate 4 - 0hour\AFF-HTT-R1-P4-0H_I4_1_2020y08m31d_11h01m.tif</v>
      </c>
      <c r="Y857" t="str">
        <f t="shared" si="85"/>
        <v>C:\Users\arpit.tandon\Desktop\Images AFFFs\RUN2 HTT\Plate 4 - 0hour\AFF-HTT-R2-P4-0H_I4_1_2020y09m07d_11h19m.tif</v>
      </c>
    </row>
    <row r="858" spans="1:58" x14ac:dyDescent="0.45">
      <c r="A858" t="s">
        <v>1159</v>
      </c>
      <c r="B858" s="2" t="str">
        <f t="shared" si="80"/>
        <v>run1</v>
      </c>
      <c r="C858" s="2" t="str">
        <f t="shared" si="81"/>
        <v>run2</v>
      </c>
      <c r="D858" t="s">
        <v>280</v>
      </c>
      <c r="E858" s="10">
        <v>1606.6455696202529</v>
      </c>
      <c r="F858" s="10">
        <v>1.8987341772151896E-2</v>
      </c>
      <c r="G858" s="10">
        <f>VLOOKUP(A858,'[1]NTP Metadata'!$A$2:$U$2501,10,FALSE)</f>
        <v>1.8987341772151896E-2</v>
      </c>
      <c r="H858">
        <v>1</v>
      </c>
      <c r="I858" t="s">
        <v>3</v>
      </c>
      <c r="J858" t="s">
        <v>1551</v>
      </c>
      <c r="K858" t="s">
        <v>1552</v>
      </c>
      <c r="L858" t="s">
        <v>247</v>
      </c>
      <c r="M858" t="s">
        <v>139</v>
      </c>
      <c r="N858">
        <v>16</v>
      </c>
      <c r="O858">
        <v>0</v>
      </c>
      <c r="P858">
        <v>6.2500000000000001E-5</v>
      </c>
      <c r="Q858">
        <v>1E-3</v>
      </c>
      <c r="R858">
        <v>16</v>
      </c>
      <c r="S858">
        <v>0</v>
      </c>
      <c r="T858">
        <v>1.6249999999999999E-3</v>
      </c>
      <c r="U858">
        <v>1.0999999999999999E-2</v>
      </c>
      <c r="V858" s="1" t="str">
        <f t="shared" si="82"/>
        <v>AFF-HTT-R1-P4-0H_I5_1_2020y08m31d_11h01m.tif</v>
      </c>
      <c r="W858" s="1" t="str">
        <f t="shared" si="83"/>
        <v>AFF-HTT-R2-P4-0H_I5_1_2020y09m07d_11h19m.tif</v>
      </c>
      <c r="X858" t="str">
        <f t="shared" si="84"/>
        <v>C:\Users\arpit.tandon\Desktop\Images AFFFs\RUN1 HTT\Plate 4 - 0hour\AFF-HTT-R1-P4-0H_I5_1_2020y08m31d_11h01m.tif</v>
      </c>
      <c r="Y858" t="str">
        <f t="shared" si="85"/>
        <v>C:\Users\arpit.tandon\Desktop\Images AFFFs\RUN2 HTT\Plate 4 - 0hour\AFF-HTT-R2-P4-0H_I5_1_2020y09m07d_11h19m.tif</v>
      </c>
    </row>
    <row r="859" spans="1:58" x14ac:dyDescent="0.45">
      <c r="A859" t="s">
        <v>1160</v>
      </c>
      <c r="B859" s="2" t="str">
        <f t="shared" si="80"/>
        <v>run1</v>
      </c>
      <c r="C859" s="2" t="str">
        <f t="shared" si="81"/>
        <v>run2</v>
      </c>
      <c r="D859" t="s">
        <v>280</v>
      </c>
      <c r="E859" s="10">
        <v>1606.6455696202529</v>
      </c>
      <c r="F859" s="10">
        <v>1.8987341772151896E-2</v>
      </c>
      <c r="G859" s="10">
        <f>VLOOKUP(A859,'[1]NTP Metadata'!$A$2:$U$2501,10,FALSE)</f>
        <v>1.8987341772151896E-2</v>
      </c>
      <c r="H859">
        <v>2</v>
      </c>
      <c r="I859" t="s">
        <v>3</v>
      </c>
      <c r="J859" t="s">
        <v>1551</v>
      </c>
      <c r="K859" t="s">
        <v>1552</v>
      </c>
      <c r="L859" t="s">
        <v>247</v>
      </c>
      <c r="M859" t="s">
        <v>140</v>
      </c>
      <c r="N859">
        <v>16</v>
      </c>
      <c r="O859">
        <v>0</v>
      </c>
      <c r="P859">
        <v>0</v>
      </c>
      <c r="Q859">
        <v>0</v>
      </c>
      <c r="R859">
        <v>16</v>
      </c>
      <c r="S859">
        <v>0</v>
      </c>
      <c r="T859">
        <v>5.6249999999999996E-4</v>
      </c>
      <c r="U859">
        <v>3.0000000000000001E-3</v>
      </c>
      <c r="V859" s="1" t="str">
        <f t="shared" si="82"/>
        <v>AFF-HTT-R1-P4-0H_I6_1_2020y08m31d_11h01m.tif</v>
      </c>
      <c r="W859" s="1" t="str">
        <f t="shared" si="83"/>
        <v>AFF-HTT-R2-P4-0H_I6_1_2020y09m07d_11h19m.tif</v>
      </c>
      <c r="X859" t="str">
        <f t="shared" si="84"/>
        <v>C:\Users\arpit.tandon\Desktop\Images AFFFs\RUN1 HTT\Plate 4 - 0hour\AFF-HTT-R1-P4-0H_I6_1_2020y08m31d_11h01m.tif</v>
      </c>
      <c r="Y859" t="str">
        <f t="shared" si="85"/>
        <v>C:\Users\arpit.tandon\Desktop\Images AFFFs\RUN2 HTT\Plate 4 - 0hour\AFF-HTT-R2-P4-0H_I6_1_2020y09m07d_11h19m.tif</v>
      </c>
    </row>
    <row r="860" spans="1:58" x14ac:dyDescent="0.45">
      <c r="A860" t="s">
        <v>1161</v>
      </c>
      <c r="B860" s="2" t="str">
        <f t="shared" si="80"/>
        <v>run1</v>
      </c>
      <c r="C860" s="2" t="str">
        <f t="shared" si="81"/>
        <v>run2</v>
      </c>
      <c r="D860" t="s">
        <v>280</v>
      </c>
      <c r="E860" s="10">
        <v>508.43214228489018</v>
      </c>
      <c r="F860" s="10">
        <v>6.0086524595417386E-3</v>
      </c>
      <c r="G860" s="10">
        <f>VLOOKUP(A860,'[1]NTP Metadata'!$A$2:$U$2501,10,FALSE)</f>
        <v>6.0086524595417386E-3</v>
      </c>
      <c r="H860">
        <v>1</v>
      </c>
      <c r="I860" t="s">
        <v>3</v>
      </c>
      <c r="J860" t="s">
        <v>1551</v>
      </c>
      <c r="K860" t="s">
        <v>1552</v>
      </c>
      <c r="L860" t="s">
        <v>247</v>
      </c>
      <c r="M860" t="s">
        <v>141</v>
      </c>
      <c r="N860">
        <v>16</v>
      </c>
      <c r="O860">
        <v>0</v>
      </c>
      <c r="P860">
        <v>1.875E-4</v>
      </c>
      <c r="Q860">
        <v>2E-3</v>
      </c>
      <c r="R860">
        <v>16</v>
      </c>
      <c r="S860">
        <v>0</v>
      </c>
      <c r="T860">
        <v>1.875E-4</v>
      </c>
      <c r="U860">
        <v>2E-3</v>
      </c>
      <c r="V860" s="1" t="str">
        <f t="shared" si="82"/>
        <v>AFF-HTT-R1-P4-0H_I7_1_2020y08m31d_11h01m.tif</v>
      </c>
      <c r="W860" s="1" t="str">
        <f t="shared" si="83"/>
        <v>AFF-HTT-R2-P4-0H_I7_1_2020y09m07d_11h19m.tif</v>
      </c>
      <c r="X860" t="str">
        <f t="shared" si="84"/>
        <v>C:\Users\arpit.tandon\Desktop\Images AFFFs\RUN1 HTT\Plate 4 - 0hour\AFF-HTT-R1-P4-0H_I7_1_2020y08m31d_11h01m.tif</v>
      </c>
      <c r="Y860" t="str">
        <f t="shared" si="85"/>
        <v>C:\Users\arpit.tandon\Desktop\Images AFFFs\RUN2 HTT\Plate 4 - 0hour\AFF-HTT-R2-P4-0H_I7_1_2020y09m07d_11h19m.tif</v>
      </c>
    </row>
    <row r="861" spans="1:58" x14ac:dyDescent="0.45">
      <c r="A861" t="s">
        <v>1162</v>
      </c>
      <c r="B861" s="2" t="str">
        <f t="shared" si="80"/>
        <v>run1</v>
      </c>
      <c r="C861" s="2" t="str">
        <f t="shared" si="81"/>
        <v>run2</v>
      </c>
      <c r="D861" t="s">
        <v>280</v>
      </c>
      <c r="E861" s="10">
        <v>508.43214228489018</v>
      </c>
      <c r="F861" s="10">
        <v>6.0086524595417386E-3</v>
      </c>
      <c r="G861" s="10">
        <f>VLOOKUP(A861,'[1]NTP Metadata'!$A$2:$U$2501,10,FALSE)</f>
        <v>6.0086524595417386E-3</v>
      </c>
      <c r="H861">
        <v>2</v>
      </c>
      <c r="I861" t="s">
        <v>3</v>
      </c>
      <c r="J861" t="s">
        <v>1551</v>
      </c>
      <c r="K861" t="s">
        <v>1552</v>
      </c>
      <c r="L861" t="s">
        <v>247</v>
      </c>
      <c r="M861" t="s">
        <v>142</v>
      </c>
      <c r="N861">
        <v>16</v>
      </c>
      <c r="O861">
        <v>0</v>
      </c>
      <c r="P861">
        <v>0</v>
      </c>
      <c r="Q861">
        <v>0</v>
      </c>
      <c r="R861">
        <v>16</v>
      </c>
      <c r="S861">
        <v>0</v>
      </c>
      <c r="T861">
        <v>1.5625000000000001E-3</v>
      </c>
      <c r="U861">
        <v>1.2999999999999999E-2</v>
      </c>
      <c r="V861" s="1" t="str">
        <f t="shared" si="82"/>
        <v>AFF-HTT-R1-P4-0H_I8_1_2020y08m31d_11h01m.tif</v>
      </c>
      <c r="W861" s="1" t="str">
        <f t="shared" si="83"/>
        <v>AFF-HTT-R2-P4-0H_I8_1_2020y09m07d_11h19m.tif</v>
      </c>
      <c r="X861" t="str">
        <f t="shared" si="84"/>
        <v>C:\Users\arpit.tandon\Desktop\Images AFFFs\RUN1 HTT\Plate 4 - 0hour\AFF-HTT-R1-P4-0H_I8_1_2020y08m31d_11h01m.tif</v>
      </c>
      <c r="Y861" t="str">
        <f t="shared" si="85"/>
        <v>C:\Users\arpit.tandon\Desktop\Images AFFFs\RUN2 HTT\Plate 4 - 0hour\AFF-HTT-R2-P4-0H_I8_1_2020y09m07d_11h19m.tif</v>
      </c>
    </row>
    <row r="862" spans="1:58" x14ac:dyDescent="0.45">
      <c r="A862" t="s">
        <v>1163</v>
      </c>
      <c r="B862" s="2" t="str">
        <f t="shared" si="80"/>
        <v>run1</v>
      </c>
      <c r="C862" s="2" t="str">
        <f t="shared" si="81"/>
        <v>run2</v>
      </c>
      <c r="D862" t="s">
        <v>280</v>
      </c>
      <c r="E862" s="10">
        <v>160.89624755850954</v>
      </c>
      <c r="F862" s="10">
        <v>1.901472297323335E-3</v>
      </c>
      <c r="G862" s="10">
        <f>VLOOKUP(A862,'[1]NTP Metadata'!$A$2:$U$2501,10,FALSE)</f>
        <v>1.901472297323335E-3</v>
      </c>
      <c r="H862">
        <v>1</v>
      </c>
      <c r="I862" t="s">
        <v>3</v>
      </c>
      <c r="J862" t="s">
        <v>1551</v>
      </c>
      <c r="K862" t="s">
        <v>1552</v>
      </c>
      <c r="L862" t="s">
        <v>247</v>
      </c>
      <c r="M862" t="s">
        <v>143</v>
      </c>
      <c r="N862">
        <v>16</v>
      </c>
      <c r="O862">
        <v>0</v>
      </c>
      <c r="P862">
        <v>1.875E-4</v>
      </c>
      <c r="Q862">
        <v>2E-3</v>
      </c>
      <c r="R862">
        <v>16</v>
      </c>
      <c r="S862">
        <v>0</v>
      </c>
      <c r="T862">
        <v>3.7500000000000001E-4</v>
      </c>
      <c r="U862">
        <v>2E-3</v>
      </c>
      <c r="V862" s="1" t="str">
        <f t="shared" si="82"/>
        <v>AFF-HTT-R1-P4-0H_I9_1_2020y08m31d_11h01m.tif</v>
      </c>
      <c r="W862" s="1" t="str">
        <f t="shared" si="83"/>
        <v>AFF-HTT-R2-P4-0H_I9_1_2020y09m07d_11h19m.tif</v>
      </c>
      <c r="X862" t="str">
        <f t="shared" si="84"/>
        <v>C:\Users\arpit.tandon\Desktop\Images AFFFs\RUN1 HTT\Plate 4 - 0hour\AFF-HTT-R1-P4-0H_I9_1_2020y08m31d_11h01m.tif</v>
      </c>
      <c r="Y862" t="str">
        <f t="shared" si="85"/>
        <v>C:\Users\arpit.tandon\Desktop\Images AFFFs\RUN2 HTT\Plate 4 - 0hour\AFF-HTT-R2-P4-0H_I9_1_2020y09m07d_11h19m.tif</v>
      </c>
    </row>
    <row r="863" spans="1:58" x14ac:dyDescent="0.45">
      <c r="A863" t="s">
        <v>1164</v>
      </c>
      <c r="B863" s="2" t="str">
        <f t="shared" si="80"/>
        <v>run1</v>
      </c>
      <c r="C863" s="2" t="str">
        <f t="shared" si="81"/>
        <v>run2</v>
      </c>
      <c r="D863" t="s">
        <v>280</v>
      </c>
      <c r="E863" s="10">
        <v>160.89624755850954</v>
      </c>
      <c r="F863" s="10">
        <v>1.901472297323335E-3</v>
      </c>
      <c r="G863" s="10">
        <f>VLOOKUP(A863,'[1]NTP Metadata'!$A$2:$U$2501,10,FALSE)</f>
        <v>1.901472297323335E-3</v>
      </c>
      <c r="H863">
        <v>4</v>
      </c>
      <c r="I863" t="s">
        <v>3</v>
      </c>
      <c r="J863" t="s">
        <v>1551</v>
      </c>
      <c r="K863" t="s">
        <v>1552</v>
      </c>
      <c r="L863" t="s">
        <v>247</v>
      </c>
      <c r="M863" t="s">
        <v>144</v>
      </c>
      <c r="N863">
        <v>16</v>
      </c>
      <c r="O863">
        <v>0</v>
      </c>
      <c r="P863">
        <v>0</v>
      </c>
      <c r="Q863">
        <v>0</v>
      </c>
      <c r="R863">
        <v>16</v>
      </c>
      <c r="S863">
        <v>0</v>
      </c>
      <c r="T863">
        <v>7.5000000000000002E-4</v>
      </c>
      <c r="U863">
        <v>5.0000000000000001E-3</v>
      </c>
      <c r="V863" s="1" t="str">
        <f t="shared" si="82"/>
        <v>AFF-HTT-R1-P4-0H_J10_1_2020y08m31d_11h01m.tif</v>
      </c>
      <c r="W863" s="1" t="str">
        <f t="shared" si="83"/>
        <v>AFF-HTT-R2-P4-0H_J10_1_2020y09m07d_11h19m.tif</v>
      </c>
      <c r="X863" t="str">
        <f t="shared" si="84"/>
        <v>C:\Users\arpit.tandon\Desktop\Images AFFFs\RUN1 HTT\Plate 4 - 0hour\AFF-HTT-R1-P4-0H_J10_1_2020y08m31d_11h01m.tif</v>
      </c>
      <c r="Y863" t="str">
        <f t="shared" si="85"/>
        <v>C:\Users\arpit.tandon\Desktop\Images AFFFs\RUN2 HTT\Plate 4 - 0hour\AFF-HTT-R2-P4-0H_J10_1_2020y09m07d_11h19m.tif</v>
      </c>
    </row>
    <row r="864" spans="1:58" x14ac:dyDescent="0.45">
      <c r="A864" t="s">
        <v>1165</v>
      </c>
      <c r="B864" s="2" t="str">
        <f t="shared" si="80"/>
        <v>run1</v>
      </c>
      <c r="C864" s="2" t="str">
        <f t="shared" si="81"/>
        <v>run2</v>
      </c>
      <c r="D864" t="s">
        <v>280</v>
      </c>
      <c r="E864" s="10">
        <v>50.91653403750302</v>
      </c>
      <c r="F864" s="10">
        <v>6.0173173965928325E-4</v>
      </c>
      <c r="G864" s="10">
        <f>VLOOKUP(A864,'[1]NTP Metadata'!$A$2:$U$2501,10,FALSE)</f>
        <v>6.0173173965928325E-4</v>
      </c>
      <c r="H864">
        <v>3</v>
      </c>
      <c r="I864" t="s">
        <v>3</v>
      </c>
      <c r="J864" t="s">
        <v>1551</v>
      </c>
      <c r="K864" t="s">
        <v>1552</v>
      </c>
      <c r="L864" t="s">
        <v>247</v>
      </c>
      <c r="M864" t="s">
        <v>145</v>
      </c>
      <c r="N864">
        <v>16</v>
      </c>
      <c r="O864">
        <v>0</v>
      </c>
      <c r="P864">
        <v>2.5000000000000001E-4</v>
      </c>
      <c r="Q864">
        <v>2E-3</v>
      </c>
      <c r="R864">
        <v>16</v>
      </c>
      <c r="S864">
        <v>0</v>
      </c>
      <c r="T864">
        <v>1.25E-4</v>
      </c>
      <c r="U864">
        <v>1E-3</v>
      </c>
      <c r="V864" s="1" t="str">
        <f t="shared" si="82"/>
        <v>AFF-HTT-R1-P4-0H_J11_1_2020y08m31d_11h01m.tif</v>
      </c>
      <c r="W864" s="1" t="str">
        <f t="shared" si="83"/>
        <v>AFF-HTT-R2-P4-0H_J11_1_2020y09m07d_11h19m.tif</v>
      </c>
      <c r="X864" t="str">
        <f t="shared" si="84"/>
        <v>C:\Users\arpit.tandon\Desktop\Images AFFFs\RUN1 HTT\Plate 4 - 0hour\AFF-HTT-R1-P4-0H_J11_1_2020y08m31d_11h01m.tif</v>
      </c>
      <c r="Y864" t="str">
        <f t="shared" si="85"/>
        <v>C:\Users\arpit.tandon\Desktop\Images AFFFs\RUN2 HTT\Plate 4 - 0hour\AFF-HTT-R2-P4-0H_J11_1_2020y09m07d_11h19m.tif</v>
      </c>
    </row>
    <row r="865" spans="1:25" x14ac:dyDescent="0.45">
      <c r="A865" t="s">
        <v>1166</v>
      </c>
      <c r="B865" s="2" t="str">
        <f t="shared" si="80"/>
        <v>run1</v>
      </c>
      <c r="C865" s="2" t="str">
        <f t="shared" si="81"/>
        <v>run2</v>
      </c>
      <c r="D865" t="s">
        <v>280</v>
      </c>
      <c r="E865" s="10">
        <v>50.91653403750302</v>
      </c>
      <c r="F865" s="10">
        <v>6.0173173965928325E-4</v>
      </c>
      <c r="G865" s="10">
        <f>VLOOKUP(A865,'[1]NTP Metadata'!$A$2:$U$2501,10,FALSE)</f>
        <v>6.0173173965928325E-4</v>
      </c>
      <c r="H865">
        <v>4</v>
      </c>
      <c r="I865" t="s">
        <v>3</v>
      </c>
      <c r="J865" t="s">
        <v>1551</v>
      </c>
      <c r="K865" t="s">
        <v>1552</v>
      </c>
      <c r="L865" t="s">
        <v>247</v>
      </c>
      <c r="M865" t="s">
        <v>146</v>
      </c>
      <c r="N865">
        <v>16</v>
      </c>
      <c r="O865">
        <v>0</v>
      </c>
      <c r="P865">
        <v>2.5000000000000001E-4</v>
      </c>
      <c r="Q865">
        <v>2E-3</v>
      </c>
      <c r="R865">
        <v>16</v>
      </c>
      <c r="S865">
        <v>0</v>
      </c>
      <c r="T865">
        <v>1E-3</v>
      </c>
      <c r="U865">
        <v>1.0999999999999999E-2</v>
      </c>
      <c r="V865" s="1" t="str">
        <f t="shared" si="82"/>
        <v>AFF-HTT-R1-P4-0H_J12_1_2020y08m31d_11h01m.tif</v>
      </c>
      <c r="W865" s="1" t="str">
        <f t="shared" si="83"/>
        <v>AFF-HTT-R2-P4-0H_J12_1_2020y09m07d_11h19m.tif</v>
      </c>
      <c r="X865" t="str">
        <f t="shared" si="84"/>
        <v>C:\Users\arpit.tandon\Desktop\Images AFFFs\RUN1 HTT\Plate 4 - 0hour\AFF-HTT-R1-P4-0H_J12_1_2020y08m31d_11h01m.tif</v>
      </c>
      <c r="Y865" t="str">
        <f t="shared" si="85"/>
        <v>C:\Users\arpit.tandon\Desktop\Images AFFFs\RUN2 HTT\Plate 4 - 0hour\AFF-HTT-R2-P4-0H_J12_1_2020y09m07d_11h19m.tif</v>
      </c>
    </row>
    <row r="866" spans="1:25" x14ac:dyDescent="0.45">
      <c r="A866" t="s">
        <v>1167</v>
      </c>
      <c r="B866" s="2" t="str">
        <f t="shared" si="80"/>
        <v>run1</v>
      </c>
      <c r="C866" s="2" t="str">
        <f t="shared" si="81"/>
        <v>run2</v>
      </c>
      <c r="D866" t="s">
        <v>257</v>
      </c>
      <c r="E866" s="10">
        <v>0</v>
      </c>
      <c r="F866" s="10">
        <v>0</v>
      </c>
      <c r="G866" s="10">
        <f>VLOOKUP(A866,'[1]NTP Metadata'!$A$2:$U$2501,10,FALSE)</f>
        <v>0</v>
      </c>
      <c r="H866">
        <v>3</v>
      </c>
      <c r="I866" t="s">
        <v>3</v>
      </c>
      <c r="J866" t="s">
        <v>1551</v>
      </c>
      <c r="K866" t="s">
        <v>1552</v>
      </c>
      <c r="L866" t="s">
        <v>247</v>
      </c>
      <c r="M866" t="s">
        <v>147</v>
      </c>
      <c r="N866">
        <v>16</v>
      </c>
      <c r="O866">
        <v>0</v>
      </c>
      <c r="P866">
        <v>5.0000000000000001E-4</v>
      </c>
      <c r="Q866">
        <v>5.0000000000000001E-3</v>
      </c>
      <c r="R866">
        <v>16</v>
      </c>
      <c r="S866">
        <v>0</v>
      </c>
      <c r="T866">
        <v>1E-3</v>
      </c>
      <c r="U866">
        <v>7.0000000000000001E-3</v>
      </c>
      <c r="V866" s="1" t="str">
        <f t="shared" si="82"/>
        <v>AFF-HTT-R1-P4-0H_J13_1_2020y08m31d_11h01m.tif</v>
      </c>
      <c r="W866" s="1" t="str">
        <f t="shared" si="83"/>
        <v>AFF-HTT-R2-P4-0H_J13_1_2020y09m07d_11h19m.tif</v>
      </c>
      <c r="X866" t="str">
        <f t="shared" si="84"/>
        <v>C:\Users\arpit.tandon\Desktop\Images AFFFs\RUN1 HTT\Plate 4 - 0hour\AFF-HTT-R1-P4-0H_J13_1_2020y08m31d_11h01m.tif</v>
      </c>
      <c r="Y866" t="str">
        <f t="shared" si="85"/>
        <v>C:\Users\arpit.tandon\Desktop\Images AFFFs\RUN2 HTT\Plate 4 - 0hour\AFF-HTT-R2-P4-0H_J13_1_2020y09m07d_11h19m.tif</v>
      </c>
    </row>
    <row r="867" spans="1:25" x14ac:dyDescent="0.45">
      <c r="A867" t="s">
        <v>1168</v>
      </c>
      <c r="B867" s="2" t="str">
        <f t="shared" si="80"/>
        <v>run1</v>
      </c>
      <c r="C867" s="2" t="str">
        <f t="shared" si="81"/>
        <v>run2</v>
      </c>
      <c r="D867" t="s">
        <v>257</v>
      </c>
      <c r="E867" s="10">
        <v>0</v>
      </c>
      <c r="F867" s="10">
        <v>0</v>
      </c>
      <c r="G867" s="10">
        <f>VLOOKUP(A867,'[1]NTP Metadata'!$A$2:$U$2501,10,FALSE)</f>
        <v>0</v>
      </c>
      <c r="H867">
        <v>4</v>
      </c>
      <c r="I867" t="s">
        <v>3</v>
      </c>
      <c r="J867" t="s">
        <v>1551</v>
      </c>
      <c r="K867" t="s">
        <v>1552</v>
      </c>
      <c r="L867" t="s">
        <v>247</v>
      </c>
      <c r="M867" t="s">
        <v>148</v>
      </c>
      <c r="N867">
        <v>16</v>
      </c>
      <c r="O867">
        <v>0</v>
      </c>
      <c r="P867">
        <v>3.7500000000000001E-4</v>
      </c>
      <c r="Q867">
        <v>4.0000000000000001E-3</v>
      </c>
      <c r="R867">
        <v>16</v>
      </c>
      <c r="S867">
        <v>0</v>
      </c>
      <c r="T867">
        <v>1.0625000000000001E-3</v>
      </c>
      <c r="U867">
        <v>6.0000000000000001E-3</v>
      </c>
      <c r="V867" s="1" t="str">
        <f t="shared" si="82"/>
        <v>AFF-HTT-R1-P4-0H_J14_1_2020y08m31d_11h01m.tif</v>
      </c>
      <c r="W867" s="1" t="str">
        <f t="shared" si="83"/>
        <v>AFF-HTT-R2-P4-0H_J14_1_2020y09m07d_11h19m.tif</v>
      </c>
      <c r="X867" t="str">
        <f t="shared" si="84"/>
        <v>C:\Users\arpit.tandon\Desktop\Images AFFFs\RUN1 HTT\Plate 4 - 0hour\AFF-HTT-R1-P4-0H_J14_1_2020y08m31d_11h01m.tif</v>
      </c>
      <c r="Y867" t="str">
        <f t="shared" si="85"/>
        <v>C:\Users\arpit.tandon\Desktop\Images AFFFs\RUN2 HTT\Plate 4 - 0hour\AFF-HTT-R2-P4-0H_J14_1_2020y09m07d_11h19m.tif</v>
      </c>
    </row>
    <row r="868" spans="1:25" x14ac:dyDescent="0.45">
      <c r="A868" t="s">
        <v>1169</v>
      </c>
      <c r="B868" s="2" t="str">
        <f t="shared" si="80"/>
        <v>run1</v>
      </c>
      <c r="C868" s="2" t="str">
        <f t="shared" si="81"/>
        <v>run2</v>
      </c>
      <c r="D868" t="s">
        <v>280</v>
      </c>
      <c r="E868" s="10">
        <v>16.112827227057917</v>
      </c>
      <c r="F868" s="10">
        <v>1.9042143660103898E-4</v>
      </c>
      <c r="G868" s="10">
        <f>VLOOKUP(A868,'[1]NTP Metadata'!$A$2:$U$2501,10,FALSE)</f>
        <v>1.9042143660103898E-4</v>
      </c>
      <c r="H868">
        <v>3</v>
      </c>
      <c r="I868" t="s">
        <v>3</v>
      </c>
      <c r="J868" t="s">
        <v>1551</v>
      </c>
      <c r="K868" t="s">
        <v>1552</v>
      </c>
      <c r="L868" t="s">
        <v>247</v>
      </c>
      <c r="M868" t="s">
        <v>149</v>
      </c>
      <c r="N868">
        <v>16</v>
      </c>
      <c r="O868">
        <v>0</v>
      </c>
      <c r="P868">
        <v>4.3750000000000001E-4</v>
      </c>
      <c r="Q868">
        <v>5.0000000000000001E-3</v>
      </c>
      <c r="R868">
        <v>16</v>
      </c>
      <c r="S868">
        <v>0</v>
      </c>
      <c r="T868">
        <v>9.3749999999999997E-4</v>
      </c>
      <c r="U868">
        <v>6.0000000000000001E-3</v>
      </c>
      <c r="V868" s="1" t="str">
        <f t="shared" si="82"/>
        <v>AFF-HTT-R1-P4-0H_J15_1_2020y08m31d_11h01m.tif</v>
      </c>
      <c r="W868" s="1" t="str">
        <f t="shared" si="83"/>
        <v>AFF-HTT-R2-P4-0H_J15_1_2020y09m07d_11h19m.tif</v>
      </c>
      <c r="X868" t="str">
        <f t="shared" si="84"/>
        <v>C:\Users\arpit.tandon\Desktop\Images AFFFs\RUN1 HTT\Plate 4 - 0hour\AFF-HTT-R1-P4-0H_J15_1_2020y08m31d_11h01m.tif</v>
      </c>
      <c r="Y868" t="str">
        <f t="shared" si="85"/>
        <v>C:\Users\arpit.tandon\Desktop\Images AFFFs\RUN2 HTT\Plate 4 - 0hour\AFF-HTT-R2-P4-0H_J15_1_2020y09m07d_11h19m.tif</v>
      </c>
    </row>
    <row r="869" spans="1:25" x14ac:dyDescent="0.45">
      <c r="A869" t="s">
        <v>1170</v>
      </c>
      <c r="B869" s="2" t="str">
        <f t="shared" si="80"/>
        <v>run1</v>
      </c>
      <c r="C869" s="2" t="str">
        <f t="shared" si="81"/>
        <v>run2</v>
      </c>
      <c r="D869" t="s">
        <v>280</v>
      </c>
      <c r="E869" s="10">
        <v>16.112827227057917</v>
      </c>
      <c r="F869" s="10">
        <v>1.9042143660103898E-4</v>
      </c>
      <c r="G869" s="10">
        <f>VLOOKUP(A869,'[1]NTP Metadata'!$A$2:$U$2501,10,FALSE)</f>
        <v>1.9042143660103898E-4</v>
      </c>
      <c r="H869">
        <v>4</v>
      </c>
      <c r="I869" t="s">
        <v>3</v>
      </c>
      <c r="J869" t="s">
        <v>1551</v>
      </c>
      <c r="K869" t="s">
        <v>1552</v>
      </c>
      <c r="L869" t="s">
        <v>247</v>
      </c>
      <c r="M869" t="s">
        <v>150</v>
      </c>
      <c r="N869">
        <v>16</v>
      </c>
      <c r="O869">
        <v>0</v>
      </c>
      <c r="P869">
        <v>6.2500000000000001E-5</v>
      </c>
      <c r="Q869">
        <v>1E-3</v>
      </c>
      <c r="R869">
        <v>16</v>
      </c>
      <c r="S869">
        <v>0</v>
      </c>
      <c r="T869">
        <v>4.3750000000000001E-4</v>
      </c>
      <c r="U869">
        <v>2E-3</v>
      </c>
      <c r="V869" s="1" t="str">
        <f t="shared" si="82"/>
        <v>AFF-HTT-R1-P4-0H_J16_1_2020y08m31d_11h01m.tif</v>
      </c>
      <c r="W869" s="1" t="str">
        <f t="shared" si="83"/>
        <v>AFF-HTT-R2-P4-0H_J16_1_2020y09m07d_11h19m.tif</v>
      </c>
      <c r="X869" t="str">
        <f t="shared" si="84"/>
        <v>C:\Users\arpit.tandon\Desktop\Images AFFFs\RUN1 HTT\Plate 4 - 0hour\AFF-HTT-R1-P4-0H_J16_1_2020y08m31d_11h01m.tif</v>
      </c>
      <c r="Y869" t="str">
        <f t="shared" si="85"/>
        <v>C:\Users\arpit.tandon\Desktop\Images AFFFs\RUN2 HTT\Plate 4 - 0hour\AFF-HTT-R2-P4-0H_J16_1_2020y09m07d_11h19m.tif</v>
      </c>
    </row>
    <row r="870" spans="1:25" x14ac:dyDescent="0.45">
      <c r="A870" t="s">
        <v>1171</v>
      </c>
      <c r="B870" s="2" t="str">
        <f t="shared" si="80"/>
        <v>run1</v>
      </c>
      <c r="C870" s="2" t="str">
        <f t="shared" si="81"/>
        <v>run2</v>
      </c>
      <c r="D870" t="s">
        <v>280</v>
      </c>
      <c r="E870" s="10">
        <v>5.0989959579297199</v>
      </c>
      <c r="F870" s="10">
        <v>6.0259948291468029E-5</v>
      </c>
      <c r="G870" s="10">
        <f>VLOOKUP(A870,'[1]NTP Metadata'!$A$2:$U$2501,10,FALSE)</f>
        <v>6.0259948291468029E-5</v>
      </c>
      <c r="H870">
        <v>3</v>
      </c>
      <c r="I870" t="s">
        <v>3</v>
      </c>
      <c r="J870" t="s">
        <v>1551</v>
      </c>
      <c r="K870" t="s">
        <v>1552</v>
      </c>
      <c r="L870" t="s">
        <v>247</v>
      </c>
      <c r="M870" t="s">
        <v>151</v>
      </c>
      <c r="N870">
        <v>16</v>
      </c>
      <c r="O870">
        <v>0</v>
      </c>
      <c r="P870">
        <v>6.2500000000000001E-5</v>
      </c>
      <c r="Q870">
        <v>1E-3</v>
      </c>
      <c r="R870">
        <v>16</v>
      </c>
      <c r="S870">
        <v>0</v>
      </c>
      <c r="T870">
        <v>5.0000000000000001E-4</v>
      </c>
      <c r="U870">
        <v>5.0000000000000001E-3</v>
      </c>
      <c r="V870" s="1" t="str">
        <f t="shared" si="82"/>
        <v>AFF-HTT-R1-P4-0H_J17_1_2020y08m31d_11h01m.tif</v>
      </c>
      <c r="W870" s="1" t="str">
        <f t="shared" si="83"/>
        <v>AFF-HTT-R2-P4-0H_J17_1_2020y09m07d_11h19m.tif</v>
      </c>
      <c r="X870" t="str">
        <f t="shared" si="84"/>
        <v>C:\Users\arpit.tandon\Desktop\Images AFFFs\RUN1 HTT\Plate 4 - 0hour\AFF-HTT-R1-P4-0H_J17_1_2020y08m31d_11h01m.tif</v>
      </c>
      <c r="Y870" t="str">
        <f t="shared" si="85"/>
        <v>C:\Users\arpit.tandon\Desktop\Images AFFFs\RUN2 HTT\Plate 4 - 0hour\AFF-HTT-R2-P4-0H_J17_1_2020y09m07d_11h19m.tif</v>
      </c>
    </row>
    <row r="871" spans="1:25" x14ac:dyDescent="0.45">
      <c r="A871" t="s">
        <v>1172</v>
      </c>
      <c r="B871" s="2" t="str">
        <f t="shared" si="80"/>
        <v>run1</v>
      </c>
      <c r="C871" s="2" t="str">
        <f t="shared" si="81"/>
        <v>run2</v>
      </c>
      <c r="D871" t="s">
        <v>280</v>
      </c>
      <c r="E871" s="10">
        <v>5.0989959579297199</v>
      </c>
      <c r="F871" s="10">
        <v>6.0259948291468029E-5</v>
      </c>
      <c r="G871" s="10">
        <f>VLOOKUP(A871,'[1]NTP Metadata'!$A$2:$U$2501,10,FALSE)</f>
        <v>6.0259948291468029E-5</v>
      </c>
      <c r="H871">
        <v>4</v>
      </c>
      <c r="I871" t="s">
        <v>3</v>
      </c>
      <c r="J871" t="s">
        <v>1551</v>
      </c>
      <c r="K871" t="s">
        <v>1552</v>
      </c>
      <c r="L871" t="s">
        <v>247</v>
      </c>
      <c r="M871" t="s">
        <v>152</v>
      </c>
      <c r="N871">
        <v>16</v>
      </c>
      <c r="O871">
        <v>0</v>
      </c>
      <c r="P871">
        <v>0</v>
      </c>
      <c r="Q871">
        <v>0</v>
      </c>
      <c r="R871">
        <v>16</v>
      </c>
      <c r="S871">
        <v>0</v>
      </c>
      <c r="T871">
        <v>3.1250000000000001E-4</v>
      </c>
      <c r="U871">
        <v>1E-3</v>
      </c>
      <c r="V871" s="1" t="str">
        <f t="shared" si="82"/>
        <v>AFF-HTT-R1-P4-0H_J18_1_2020y08m31d_11h01m.tif</v>
      </c>
      <c r="W871" s="1" t="str">
        <f t="shared" si="83"/>
        <v>AFF-HTT-R2-P4-0H_J18_1_2020y09m07d_11h19m.tif</v>
      </c>
      <c r="X871" t="str">
        <f t="shared" si="84"/>
        <v>C:\Users\arpit.tandon\Desktop\Images AFFFs\RUN1 HTT\Plate 4 - 0hour\AFF-HTT-R1-P4-0H_J18_1_2020y08m31d_11h01m.tif</v>
      </c>
      <c r="Y871" t="str">
        <f t="shared" si="85"/>
        <v>C:\Users\arpit.tandon\Desktop\Images AFFFs\RUN2 HTT\Plate 4 - 0hour\AFF-HTT-R2-P4-0H_J18_1_2020y09m07d_11h19m.tif</v>
      </c>
    </row>
    <row r="872" spans="1:25" x14ac:dyDescent="0.45">
      <c r="A872" t="s">
        <v>1173</v>
      </c>
      <c r="B872" s="2" t="str">
        <f t="shared" si="80"/>
        <v>run1</v>
      </c>
      <c r="C872" s="2" t="str">
        <f t="shared" si="81"/>
        <v>run2</v>
      </c>
      <c r="D872" t="s">
        <v>280</v>
      </c>
      <c r="E872" s="10">
        <v>1.613606315800544</v>
      </c>
      <c r="F872" s="10">
        <v>1.9069603889705071E-5</v>
      </c>
      <c r="G872" s="10">
        <f>VLOOKUP(A872,'[1]NTP Metadata'!$A$2:$U$2501,10,FALSE)</f>
        <v>1.9069603889705071E-5</v>
      </c>
      <c r="H872">
        <v>3</v>
      </c>
      <c r="I872" t="s">
        <v>3</v>
      </c>
      <c r="J872" t="s">
        <v>1551</v>
      </c>
      <c r="K872" t="s">
        <v>1552</v>
      </c>
      <c r="L872" t="s">
        <v>247</v>
      </c>
      <c r="M872" t="s">
        <v>153</v>
      </c>
      <c r="N872">
        <v>16</v>
      </c>
      <c r="O872">
        <v>0</v>
      </c>
      <c r="P872">
        <v>1.25E-4</v>
      </c>
      <c r="Q872">
        <v>1E-3</v>
      </c>
      <c r="R872">
        <v>16</v>
      </c>
      <c r="S872">
        <v>0</v>
      </c>
      <c r="T872">
        <v>1.25E-4</v>
      </c>
      <c r="U872">
        <v>1E-3</v>
      </c>
      <c r="V872" s="1" t="str">
        <f t="shared" si="82"/>
        <v>AFF-HTT-R1-P4-0H_J19_1_2020y08m31d_11h01m.tif</v>
      </c>
      <c r="W872" s="1" t="str">
        <f t="shared" si="83"/>
        <v>AFF-HTT-R2-P4-0H_J19_1_2020y09m07d_11h19m.tif</v>
      </c>
      <c r="X872" t="str">
        <f t="shared" si="84"/>
        <v>C:\Users\arpit.tandon\Desktop\Images AFFFs\RUN1 HTT\Plate 4 - 0hour\AFF-HTT-R1-P4-0H_J19_1_2020y08m31d_11h01m.tif</v>
      </c>
      <c r="Y872" t="str">
        <f t="shared" si="85"/>
        <v>C:\Users\arpit.tandon\Desktop\Images AFFFs\RUN2 HTT\Plate 4 - 0hour\AFF-HTT-R2-P4-0H_J19_1_2020y09m07d_11h19m.tif</v>
      </c>
    </row>
    <row r="873" spans="1:25" x14ac:dyDescent="0.45">
      <c r="A873" t="s">
        <v>1174</v>
      </c>
      <c r="B873" s="2" t="str">
        <f t="shared" si="80"/>
        <v>run1</v>
      </c>
      <c r="C873" s="2" t="str">
        <f t="shared" si="81"/>
        <v>run2</v>
      </c>
      <c r="D873" t="s">
        <v>280</v>
      </c>
      <c r="E873" s="10">
        <v>1.613606315800544</v>
      </c>
      <c r="F873" s="10">
        <v>1.9069603889705071E-5</v>
      </c>
      <c r="G873" s="10">
        <f>VLOOKUP(A873,'[1]NTP Metadata'!$A$2:$U$2501,10,FALSE)</f>
        <v>1.9069603889705071E-5</v>
      </c>
      <c r="H873">
        <v>4</v>
      </c>
      <c r="I873" t="s">
        <v>3</v>
      </c>
      <c r="J873" t="s">
        <v>1551</v>
      </c>
      <c r="K873" t="s">
        <v>1552</v>
      </c>
      <c r="L873" t="s">
        <v>247</v>
      </c>
      <c r="M873" t="s">
        <v>154</v>
      </c>
      <c r="N873">
        <v>16</v>
      </c>
      <c r="O873">
        <v>0</v>
      </c>
      <c r="P873">
        <v>0</v>
      </c>
      <c r="Q873">
        <v>0</v>
      </c>
      <c r="R873">
        <v>16</v>
      </c>
      <c r="S873">
        <v>0</v>
      </c>
      <c r="T873">
        <v>1.25E-3</v>
      </c>
      <c r="U873">
        <v>8.9999999999999993E-3</v>
      </c>
      <c r="V873" s="1" t="str">
        <f t="shared" si="82"/>
        <v>AFF-HTT-R1-P4-0H_J20_1_2020y08m31d_11h01m.tif</v>
      </c>
      <c r="W873" s="1" t="str">
        <f t="shared" si="83"/>
        <v>AFF-HTT-R2-P4-0H_J20_1_2020y09m07d_11h19m.tif</v>
      </c>
      <c r="X873" t="str">
        <f t="shared" si="84"/>
        <v>C:\Users\arpit.tandon\Desktop\Images AFFFs\RUN1 HTT\Plate 4 - 0hour\AFF-HTT-R1-P4-0H_J20_1_2020y08m31d_11h01m.tif</v>
      </c>
      <c r="Y873" t="str">
        <f t="shared" si="85"/>
        <v>C:\Users\arpit.tandon\Desktop\Images AFFFs\RUN2 HTT\Plate 4 - 0hour\AFF-HTT-R2-P4-0H_J20_1_2020y09m07d_11h19m.tif</v>
      </c>
    </row>
    <row r="874" spans="1:25" x14ac:dyDescent="0.45">
      <c r="A874" t="s">
        <v>1175</v>
      </c>
      <c r="B874" s="2" t="str">
        <f t="shared" si="80"/>
        <v>run1</v>
      </c>
      <c r="C874" s="2" t="str">
        <f t="shared" si="81"/>
        <v>run2</v>
      </c>
      <c r="D874" t="s">
        <v>280</v>
      </c>
      <c r="E874" s="10">
        <v>0.51063491006346329</v>
      </c>
      <c r="F874" s="10">
        <v>6.0346847752231232E-6</v>
      </c>
      <c r="G874" s="10">
        <f>VLOOKUP(A874,'[1]NTP Metadata'!$A$2:$U$2501,10,FALSE)</f>
        <v>6.0346847752231232E-6</v>
      </c>
      <c r="H874">
        <v>3</v>
      </c>
      <c r="I874" t="s">
        <v>3</v>
      </c>
      <c r="J874" t="s">
        <v>1551</v>
      </c>
      <c r="K874" t="s">
        <v>1552</v>
      </c>
      <c r="L874" t="s">
        <v>247</v>
      </c>
      <c r="M874" t="s">
        <v>155</v>
      </c>
      <c r="N874">
        <v>16</v>
      </c>
      <c r="O874">
        <v>0</v>
      </c>
      <c r="P874">
        <v>0</v>
      </c>
      <c r="Q874">
        <v>0</v>
      </c>
      <c r="R874">
        <v>16</v>
      </c>
      <c r="S874">
        <v>0</v>
      </c>
      <c r="T874">
        <v>5.0000000000000001E-4</v>
      </c>
      <c r="U874">
        <v>3.0000000000000001E-3</v>
      </c>
      <c r="V874" s="1" t="str">
        <f t="shared" si="82"/>
        <v>AFF-HTT-R1-P4-0H_J21_1_2020y08m31d_11h01m.tif</v>
      </c>
      <c r="W874" s="1" t="str">
        <f t="shared" si="83"/>
        <v>AFF-HTT-R2-P4-0H_J21_1_2020y09m07d_11h19m.tif</v>
      </c>
      <c r="X874" t="str">
        <f t="shared" si="84"/>
        <v>C:\Users\arpit.tandon\Desktop\Images AFFFs\RUN1 HTT\Plate 4 - 0hour\AFF-HTT-R1-P4-0H_J21_1_2020y08m31d_11h01m.tif</v>
      </c>
      <c r="Y874" t="str">
        <f t="shared" si="85"/>
        <v>C:\Users\arpit.tandon\Desktop\Images AFFFs\RUN2 HTT\Plate 4 - 0hour\AFF-HTT-R2-P4-0H_J21_1_2020y09m07d_11h19m.tif</v>
      </c>
    </row>
    <row r="875" spans="1:25" x14ac:dyDescent="0.45">
      <c r="A875" t="s">
        <v>1176</v>
      </c>
      <c r="B875" s="2" t="str">
        <f t="shared" si="80"/>
        <v>run1</v>
      </c>
      <c r="C875" s="2" t="str">
        <f t="shared" si="81"/>
        <v>run2</v>
      </c>
      <c r="D875" t="s">
        <v>280</v>
      </c>
      <c r="E875" s="10">
        <v>0.51063491006346329</v>
      </c>
      <c r="F875" s="10">
        <v>6.0346847752231232E-6</v>
      </c>
      <c r="G875" s="10">
        <f>VLOOKUP(A875,'[1]NTP Metadata'!$A$2:$U$2501,10,FALSE)</f>
        <v>6.0346847752231232E-6</v>
      </c>
      <c r="H875">
        <v>4</v>
      </c>
      <c r="I875" t="s">
        <v>3</v>
      </c>
      <c r="J875" t="s">
        <v>1551</v>
      </c>
      <c r="K875" t="s">
        <v>1552</v>
      </c>
      <c r="L875" t="s">
        <v>247</v>
      </c>
      <c r="M875" t="s">
        <v>156</v>
      </c>
      <c r="N875">
        <v>16</v>
      </c>
      <c r="O875">
        <v>0</v>
      </c>
      <c r="P875">
        <v>0</v>
      </c>
      <c r="Q875">
        <v>0</v>
      </c>
      <c r="R875">
        <v>16</v>
      </c>
      <c r="S875">
        <v>0</v>
      </c>
      <c r="T875">
        <v>4.3750000000000001E-4</v>
      </c>
      <c r="U875">
        <v>3.0000000000000001E-3</v>
      </c>
      <c r="V875" s="1" t="str">
        <f t="shared" si="82"/>
        <v>AFF-HTT-R1-P4-0H_J22_1_2020y08m31d_11h01m.tif</v>
      </c>
      <c r="W875" s="1" t="str">
        <f t="shared" si="83"/>
        <v>AFF-HTT-R2-P4-0H_J22_1_2020y09m07d_11h19m.tif</v>
      </c>
      <c r="X875" t="str">
        <f t="shared" si="84"/>
        <v>C:\Users\arpit.tandon\Desktop\Images AFFFs\RUN1 HTT\Plate 4 - 0hour\AFF-HTT-R1-P4-0H_J22_1_2020y08m31d_11h01m.tif</v>
      </c>
      <c r="Y875" t="str">
        <f t="shared" si="85"/>
        <v>C:\Users\arpit.tandon\Desktop\Images AFFFs\RUN2 HTT\Plate 4 - 0hour\AFF-HTT-R2-P4-0H_J22_1_2020y09m07d_11h19m.tif</v>
      </c>
    </row>
    <row r="876" spans="1:25" x14ac:dyDescent="0.45">
      <c r="A876" t="s">
        <v>1177</v>
      </c>
      <c r="B876" s="2" t="str">
        <f t="shared" si="80"/>
        <v>run1</v>
      </c>
      <c r="C876" s="2" t="str">
        <f t="shared" si="81"/>
        <v>run2</v>
      </c>
      <c r="D876" t="s">
        <v>280</v>
      </c>
      <c r="E876" s="10">
        <v>5077</v>
      </c>
      <c r="F876" s="10">
        <v>0.06</v>
      </c>
      <c r="G876" s="10">
        <f>VLOOKUP(A876,'[1]NTP Metadata'!$A$2:$U$2501,10,FALSE)</f>
        <v>0.06</v>
      </c>
      <c r="H876">
        <v>3</v>
      </c>
      <c r="I876" t="s">
        <v>3</v>
      </c>
      <c r="J876" t="s">
        <v>1551</v>
      </c>
      <c r="K876" t="s">
        <v>1552</v>
      </c>
      <c r="L876" t="s">
        <v>247</v>
      </c>
      <c r="M876" t="s">
        <v>157</v>
      </c>
      <c r="N876">
        <v>16</v>
      </c>
      <c r="O876">
        <v>0</v>
      </c>
      <c r="P876">
        <v>0</v>
      </c>
      <c r="Q876">
        <v>0</v>
      </c>
      <c r="R876">
        <v>16</v>
      </c>
      <c r="S876">
        <v>0</v>
      </c>
      <c r="T876">
        <v>8.7500000000000002E-4</v>
      </c>
      <c r="U876">
        <v>0.01</v>
      </c>
      <c r="V876" s="1" t="str">
        <f t="shared" si="82"/>
        <v>AFF-HTT-R1-P4-0H_J3_1_2020y08m31d_11h01m.tif</v>
      </c>
      <c r="W876" s="1" t="str">
        <f t="shared" si="83"/>
        <v>AFF-HTT-R2-P4-0H_J3_1_2020y09m07d_11h19m.tif</v>
      </c>
      <c r="X876" t="str">
        <f t="shared" si="84"/>
        <v>C:\Users\arpit.tandon\Desktop\Images AFFFs\RUN1 HTT\Plate 4 - 0hour\AFF-HTT-R1-P4-0H_J3_1_2020y08m31d_11h01m.tif</v>
      </c>
      <c r="Y876" t="str">
        <f t="shared" si="85"/>
        <v>C:\Users\arpit.tandon\Desktop\Images AFFFs\RUN2 HTT\Plate 4 - 0hour\AFF-HTT-R2-P4-0H_J3_1_2020y09m07d_11h19m.tif</v>
      </c>
    </row>
    <row r="877" spans="1:25" x14ac:dyDescent="0.45">
      <c r="A877" t="s">
        <v>1178</v>
      </c>
      <c r="B877" s="2" t="str">
        <f t="shared" si="80"/>
        <v>run1</v>
      </c>
      <c r="C877" s="2" t="str">
        <f t="shared" si="81"/>
        <v>run2</v>
      </c>
      <c r="D877" t="s">
        <v>280</v>
      </c>
      <c r="E877" s="10">
        <v>5077</v>
      </c>
      <c r="F877" s="10">
        <v>0.06</v>
      </c>
      <c r="G877" s="10">
        <f>VLOOKUP(A877,'[1]NTP Metadata'!$A$2:$U$2501,10,FALSE)</f>
        <v>0.06</v>
      </c>
      <c r="H877">
        <v>4</v>
      </c>
      <c r="I877" t="s">
        <v>3</v>
      </c>
      <c r="J877" t="s">
        <v>1551</v>
      </c>
      <c r="K877" t="s">
        <v>1552</v>
      </c>
      <c r="L877" t="s">
        <v>247</v>
      </c>
      <c r="M877" t="s">
        <v>158</v>
      </c>
      <c r="N877">
        <v>16</v>
      </c>
      <c r="O877">
        <v>0</v>
      </c>
      <c r="P877">
        <v>0</v>
      </c>
      <c r="Q877">
        <v>0</v>
      </c>
      <c r="R877">
        <v>16</v>
      </c>
      <c r="S877">
        <v>0</v>
      </c>
      <c r="T877">
        <v>1.875E-4</v>
      </c>
      <c r="U877">
        <v>3.0000000000000001E-3</v>
      </c>
      <c r="V877" s="1" t="str">
        <f t="shared" si="82"/>
        <v>AFF-HTT-R1-P4-0H_J4_1_2020y08m31d_11h01m.tif</v>
      </c>
      <c r="W877" s="1" t="str">
        <f t="shared" si="83"/>
        <v>AFF-HTT-R2-P4-0H_J4_1_2020y09m07d_11h19m.tif</v>
      </c>
      <c r="X877" t="str">
        <f t="shared" si="84"/>
        <v>C:\Users\arpit.tandon\Desktop\Images AFFFs\RUN1 HTT\Plate 4 - 0hour\AFF-HTT-R1-P4-0H_J4_1_2020y08m31d_11h01m.tif</v>
      </c>
      <c r="Y877" t="str">
        <f t="shared" si="85"/>
        <v>C:\Users\arpit.tandon\Desktop\Images AFFFs\RUN2 HTT\Plate 4 - 0hour\AFF-HTT-R2-P4-0H_J4_1_2020y09m07d_11h19m.tif</v>
      </c>
    </row>
    <row r="878" spans="1:25" x14ac:dyDescent="0.45">
      <c r="A878" t="s">
        <v>1179</v>
      </c>
      <c r="B878" s="2" t="str">
        <f t="shared" si="80"/>
        <v>run1</v>
      </c>
      <c r="C878" s="2" t="str">
        <f t="shared" si="81"/>
        <v>run2</v>
      </c>
      <c r="D878" t="s">
        <v>280</v>
      </c>
      <c r="E878" s="10">
        <v>1606.6455696202529</v>
      </c>
      <c r="F878" s="10">
        <v>1.8987341772151896E-2</v>
      </c>
      <c r="G878" s="10">
        <f>VLOOKUP(A878,'[1]NTP Metadata'!$A$2:$U$2501,10,FALSE)</f>
        <v>1.8987341772151896E-2</v>
      </c>
      <c r="H878">
        <v>3</v>
      </c>
      <c r="I878" t="s">
        <v>3</v>
      </c>
      <c r="J878" t="s">
        <v>1551</v>
      </c>
      <c r="K878" t="s">
        <v>1552</v>
      </c>
      <c r="L878" t="s">
        <v>247</v>
      </c>
      <c r="M878" t="s">
        <v>159</v>
      </c>
      <c r="N878">
        <v>16</v>
      </c>
      <c r="O878">
        <v>0</v>
      </c>
      <c r="P878">
        <v>0</v>
      </c>
      <c r="Q878">
        <v>0</v>
      </c>
      <c r="R878">
        <v>16</v>
      </c>
      <c r="S878">
        <v>0</v>
      </c>
      <c r="T878">
        <v>5.6249999999999996E-4</v>
      </c>
      <c r="U878">
        <v>2E-3</v>
      </c>
      <c r="V878" s="1" t="str">
        <f t="shared" si="82"/>
        <v>AFF-HTT-R1-P4-0H_J5_1_2020y08m31d_11h01m.tif</v>
      </c>
      <c r="W878" s="1" t="str">
        <f t="shared" si="83"/>
        <v>AFF-HTT-R2-P4-0H_J5_1_2020y09m07d_11h19m.tif</v>
      </c>
      <c r="X878" t="str">
        <f t="shared" si="84"/>
        <v>C:\Users\arpit.tandon\Desktop\Images AFFFs\RUN1 HTT\Plate 4 - 0hour\AFF-HTT-R1-P4-0H_J5_1_2020y08m31d_11h01m.tif</v>
      </c>
      <c r="Y878" t="str">
        <f t="shared" si="85"/>
        <v>C:\Users\arpit.tandon\Desktop\Images AFFFs\RUN2 HTT\Plate 4 - 0hour\AFF-HTT-R2-P4-0H_J5_1_2020y09m07d_11h19m.tif</v>
      </c>
    </row>
    <row r="879" spans="1:25" x14ac:dyDescent="0.45">
      <c r="A879" t="s">
        <v>1180</v>
      </c>
      <c r="B879" s="2" t="str">
        <f t="shared" si="80"/>
        <v>run1</v>
      </c>
      <c r="C879" s="2" t="str">
        <f t="shared" si="81"/>
        <v>run2</v>
      </c>
      <c r="D879" t="s">
        <v>280</v>
      </c>
      <c r="E879" s="10">
        <v>1606.6455696202529</v>
      </c>
      <c r="F879" s="10">
        <v>1.8987341772151896E-2</v>
      </c>
      <c r="G879" s="10">
        <f>VLOOKUP(A879,'[1]NTP Metadata'!$A$2:$U$2501,10,FALSE)</f>
        <v>1.8987341772151896E-2</v>
      </c>
      <c r="H879">
        <v>4</v>
      </c>
      <c r="I879" t="s">
        <v>3</v>
      </c>
      <c r="J879" t="s">
        <v>1551</v>
      </c>
      <c r="K879" t="s">
        <v>1552</v>
      </c>
      <c r="L879" t="s">
        <v>247</v>
      </c>
      <c r="M879" t="s">
        <v>160</v>
      </c>
      <c r="N879">
        <v>16</v>
      </c>
      <c r="O879">
        <v>0</v>
      </c>
      <c r="P879">
        <v>3.1250000000000001E-4</v>
      </c>
      <c r="Q879">
        <v>2E-3</v>
      </c>
      <c r="R879">
        <v>16</v>
      </c>
      <c r="S879">
        <v>0</v>
      </c>
      <c r="T879">
        <v>3.1250000000000001E-4</v>
      </c>
      <c r="U879">
        <v>2E-3</v>
      </c>
      <c r="V879" s="1" t="str">
        <f t="shared" si="82"/>
        <v>AFF-HTT-R1-P4-0H_J6_1_2020y08m31d_11h01m.tif</v>
      </c>
      <c r="W879" s="1" t="str">
        <f t="shared" si="83"/>
        <v>AFF-HTT-R2-P4-0H_J6_1_2020y09m07d_11h19m.tif</v>
      </c>
      <c r="X879" t="str">
        <f t="shared" si="84"/>
        <v>C:\Users\arpit.tandon\Desktop\Images AFFFs\RUN1 HTT\Plate 4 - 0hour\AFF-HTT-R1-P4-0H_J6_1_2020y08m31d_11h01m.tif</v>
      </c>
      <c r="Y879" t="str">
        <f t="shared" si="85"/>
        <v>C:\Users\arpit.tandon\Desktop\Images AFFFs\RUN2 HTT\Plate 4 - 0hour\AFF-HTT-R2-P4-0H_J6_1_2020y09m07d_11h19m.tif</v>
      </c>
    </row>
    <row r="880" spans="1:25" x14ac:dyDescent="0.45">
      <c r="A880" t="s">
        <v>1181</v>
      </c>
      <c r="B880" s="2" t="str">
        <f t="shared" si="80"/>
        <v>run1</v>
      </c>
      <c r="C880" s="2" t="str">
        <f t="shared" si="81"/>
        <v>run2</v>
      </c>
      <c r="D880" t="s">
        <v>280</v>
      </c>
      <c r="E880" s="10">
        <v>508.43214228489018</v>
      </c>
      <c r="F880" s="10">
        <v>6.0086524595417386E-3</v>
      </c>
      <c r="G880" s="10">
        <f>VLOOKUP(A880,'[1]NTP Metadata'!$A$2:$U$2501,10,FALSE)</f>
        <v>6.0086524595417386E-3</v>
      </c>
      <c r="H880">
        <v>3</v>
      </c>
      <c r="I880" t="s">
        <v>3</v>
      </c>
      <c r="J880" t="s">
        <v>1551</v>
      </c>
      <c r="K880" t="s">
        <v>1552</v>
      </c>
      <c r="L880" t="s">
        <v>247</v>
      </c>
      <c r="M880" t="s">
        <v>161</v>
      </c>
      <c r="N880">
        <v>16</v>
      </c>
      <c r="O880">
        <v>0</v>
      </c>
      <c r="P880">
        <v>1.875E-4</v>
      </c>
      <c r="Q880">
        <v>2E-3</v>
      </c>
      <c r="R880">
        <v>16</v>
      </c>
      <c r="S880">
        <v>0</v>
      </c>
      <c r="T880">
        <v>4.3750000000000001E-4</v>
      </c>
      <c r="U880">
        <v>3.0000000000000001E-3</v>
      </c>
      <c r="V880" s="1" t="str">
        <f t="shared" si="82"/>
        <v>AFF-HTT-R1-P4-0H_J7_1_2020y08m31d_11h01m.tif</v>
      </c>
      <c r="W880" s="1" t="str">
        <f t="shared" si="83"/>
        <v>AFF-HTT-R2-P4-0H_J7_1_2020y09m07d_11h19m.tif</v>
      </c>
      <c r="X880" t="str">
        <f t="shared" si="84"/>
        <v>C:\Users\arpit.tandon\Desktop\Images AFFFs\RUN1 HTT\Plate 4 - 0hour\AFF-HTT-R1-P4-0H_J7_1_2020y08m31d_11h01m.tif</v>
      </c>
      <c r="Y880" t="str">
        <f t="shared" si="85"/>
        <v>C:\Users\arpit.tandon\Desktop\Images AFFFs\RUN2 HTT\Plate 4 - 0hour\AFF-HTT-R2-P4-0H_J7_1_2020y09m07d_11h19m.tif</v>
      </c>
    </row>
    <row r="881" spans="1:25" x14ac:dyDescent="0.45">
      <c r="A881" t="s">
        <v>1182</v>
      </c>
      <c r="B881" s="2" t="str">
        <f t="shared" si="80"/>
        <v>run1</v>
      </c>
      <c r="C881" s="2" t="str">
        <f t="shared" si="81"/>
        <v>run2</v>
      </c>
      <c r="D881" t="s">
        <v>280</v>
      </c>
      <c r="E881" s="10">
        <v>508.43214228489018</v>
      </c>
      <c r="F881" s="10">
        <v>6.0086524595417386E-3</v>
      </c>
      <c r="G881" s="10">
        <f>VLOOKUP(A881,'[1]NTP Metadata'!$A$2:$U$2501,10,FALSE)</f>
        <v>6.0086524595417386E-3</v>
      </c>
      <c r="H881">
        <v>4</v>
      </c>
      <c r="I881" t="s">
        <v>3</v>
      </c>
      <c r="J881" t="s">
        <v>1551</v>
      </c>
      <c r="K881" t="s">
        <v>1552</v>
      </c>
      <c r="L881" t="s">
        <v>247</v>
      </c>
      <c r="M881" t="s">
        <v>162</v>
      </c>
      <c r="N881">
        <v>16</v>
      </c>
      <c r="O881">
        <v>0</v>
      </c>
      <c r="P881">
        <v>0</v>
      </c>
      <c r="Q881">
        <v>0</v>
      </c>
      <c r="R881">
        <v>16</v>
      </c>
      <c r="S881">
        <v>0</v>
      </c>
      <c r="T881">
        <v>4.3750000000000001E-4</v>
      </c>
      <c r="U881">
        <v>2E-3</v>
      </c>
      <c r="V881" s="1" t="str">
        <f t="shared" si="82"/>
        <v>AFF-HTT-R1-P4-0H_J8_1_2020y08m31d_11h01m.tif</v>
      </c>
      <c r="W881" s="1" t="str">
        <f t="shared" si="83"/>
        <v>AFF-HTT-R2-P4-0H_J8_1_2020y09m07d_11h19m.tif</v>
      </c>
      <c r="X881" t="str">
        <f t="shared" si="84"/>
        <v>C:\Users\arpit.tandon\Desktop\Images AFFFs\RUN1 HTT\Plate 4 - 0hour\AFF-HTT-R1-P4-0H_J8_1_2020y08m31d_11h01m.tif</v>
      </c>
      <c r="Y881" t="str">
        <f t="shared" si="85"/>
        <v>C:\Users\arpit.tandon\Desktop\Images AFFFs\RUN2 HTT\Plate 4 - 0hour\AFF-HTT-R2-P4-0H_J8_1_2020y09m07d_11h19m.tif</v>
      </c>
    </row>
    <row r="882" spans="1:25" x14ac:dyDescent="0.45">
      <c r="A882" t="s">
        <v>1183</v>
      </c>
      <c r="B882" s="2" t="str">
        <f t="shared" si="80"/>
        <v>run1</v>
      </c>
      <c r="C882" s="2" t="str">
        <f t="shared" si="81"/>
        <v>run2</v>
      </c>
      <c r="D882" t="s">
        <v>280</v>
      </c>
      <c r="E882" s="10">
        <v>160.89624755850954</v>
      </c>
      <c r="F882" s="10">
        <v>1.901472297323335E-3</v>
      </c>
      <c r="G882" s="10">
        <f>VLOOKUP(A882,'[1]NTP Metadata'!$A$2:$U$2501,10,FALSE)</f>
        <v>1.901472297323335E-3</v>
      </c>
      <c r="H882">
        <v>3</v>
      </c>
      <c r="I882" t="s">
        <v>3</v>
      </c>
      <c r="J882" t="s">
        <v>1551</v>
      </c>
      <c r="K882" t="s">
        <v>1552</v>
      </c>
      <c r="L882" t="s">
        <v>247</v>
      </c>
      <c r="M882" t="s">
        <v>163</v>
      </c>
      <c r="N882">
        <v>16</v>
      </c>
      <c r="O882">
        <v>0</v>
      </c>
      <c r="P882">
        <v>6.2500000000000001E-5</v>
      </c>
      <c r="Q882">
        <v>1E-3</v>
      </c>
      <c r="R882">
        <v>16</v>
      </c>
      <c r="S882">
        <v>0</v>
      </c>
      <c r="T882">
        <v>3.1250000000000001E-4</v>
      </c>
      <c r="U882">
        <v>2E-3</v>
      </c>
      <c r="V882" s="1" t="str">
        <f t="shared" si="82"/>
        <v>AFF-HTT-R1-P4-0H_J9_1_2020y08m31d_11h01m.tif</v>
      </c>
      <c r="W882" s="1" t="str">
        <f t="shared" si="83"/>
        <v>AFF-HTT-R2-P4-0H_J9_1_2020y09m07d_11h19m.tif</v>
      </c>
      <c r="X882" t="str">
        <f t="shared" si="84"/>
        <v>C:\Users\arpit.tandon\Desktop\Images AFFFs\RUN1 HTT\Plate 4 - 0hour\AFF-HTT-R1-P4-0H_J9_1_2020y08m31d_11h01m.tif</v>
      </c>
      <c r="Y882" t="str">
        <f t="shared" si="85"/>
        <v>C:\Users\arpit.tandon\Desktop\Images AFFFs\RUN2 HTT\Plate 4 - 0hour\AFF-HTT-R2-P4-0H_J9_1_2020y09m07d_11h19m.tif</v>
      </c>
    </row>
    <row r="883" spans="1:25" x14ac:dyDescent="0.45">
      <c r="A883" t="s">
        <v>1184</v>
      </c>
      <c r="B883" s="2" t="str">
        <f t="shared" si="80"/>
        <v>run1</v>
      </c>
      <c r="C883" s="2" t="str">
        <f t="shared" si="81"/>
        <v>run2</v>
      </c>
      <c r="D883" t="s">
        <v>281</v>
      </c>
      <c r="E883" s="10">
        <v>21.125357223262256</v>
      </c>
      <c r="F883" s="10">
        <v>6.3382409910777847E-4</v>
      </c>
      <c r="G883" s="10">
        <f>VLOOKUP(A883,'[1]NTP Metadata'!$A$2:$U$2501,10,FALSE)</f>
        <v>6.3382409910777847E-4</v>
      </c>
      <c r="H883">
        <v>2</v>
      </c>
      <c r="I883" t="s">
        <v>3</v>
      </c>
      <c r="J883" t="s">
        <v>1551</v>
      </c>
      <c r="K883" t="s">
        <v>1552</v>
      </c>
      <c r="L883" t="s">
        <v>247</v>
      </c>
      <c r="M883" t="s">
        <v>164</v>
      </c>
      <c r="N883">
        <v>16</v>
      </c>
      <c r="O883">
        <v>0</v>
      </c>
      <c r="P883">
        <v>0</v>
      </c>
      <c r="Q883">
        <v>0</v>
      </c>
      <c r="R883">
        <v>16</v>
      </c>
      <c r="S883">
        <v>0</v>
      </c>
      <c r="T883">
        <v>1.875E-4</v>
      </c>
      <c r="U883">
        <v>2E-3</v>
      </c>
      <c r="V883" s="1" t="str">
        <f t="shared" si="82"/>
        <v>AFF-HTT-R1-P4-0H_K10_1_2020y08m31d_11h01m.tif</v>
      </c>
      <c r="W883" s="1" t="str">
        <f t="shared" si="83"/>
        <v>AFF-HTT-R2-P4-0H_K10_1_2020y09m07d_11h19m.tif</v>
      </c>
      <c r="X883" t="str">
        <f t="shared" si="84"/>
        <v>C:\Users\arpit.tandon\Desktop\Images AFFFs\RUN1 HTT\Plate 4 - 0hour\AFF-HTT-R1-P4-0H_K10_1_2020y08m31d_11h01m.tif</v>
      </c>
      <c r="Y883" t="str">
        <f t="shared" si="85"/>
        <v>C:\Users\arpit.tandon\Desktop\Images AFFFs\RUN2 HTT\Plate 4 - 0hour\AFF-HTT-R2-P4-0H_K10_1_2020y09m07d_11h19m.tif</v>
      </c>
    </row>
    <row r="884" spans="1:25" x14ac:dyDescent="0.45">
      <c r="A884" t="s">
        <v>1185</v>
      </c>
      <c r="B884" s="2" t="str">
        <f t="shared" si="80"/>
        <v>run1</v>
      </c>
      <c r="C884" s="2" t="str">
        <f t="shared" si="81"/>
        <v>run2</v>
      </c>
      <c r="D884" t="s">
        <v>281</v>
      </c>
      <c r="E884" s="10">
        <v>6.6852396276146377</v>
      </c>
      <c r="F884" s="10">
        <v>2.0057724655309444E-4</v>
      </c>
      <c r="G884" s="10">
        <f>VLOOKUP(A884,'[1]NTP Metadata'!$A$2:$U$2501,10,FALSE)</f>
        <v>2.0057724655309444E-4</v>
      </c>
      <c r="H884">
        <v>1</v>
      </c>
      <c r="I884" t="s">
        <v>3</v>
      </c>
      <c r="J884" t="s">
        <v>1551</v>
      </c>
      <c r="K884" t="s">
        <v>1552</v>
      </c>
      <c r="L884" t="s">
        <v>247</v>
      </c>
      <c r="M884" t="s">
        <v>165</v>
      </c>
      <c r="N884">
        <v>16</v>
      </c>
      <c r="O884">
        <v>0</v>
      </c>
      <c r="P884">
        <v>1.875E-4</v>
      </c>
      <c r="Q884">
        <v>2E-3</v>
      </c>
      <c r="R884">
        <v>16</v>
      </c>
      <c r="S884">
        <v>0</v>
      </c>
      <c r="T884">
        <v>3.1250000000000001E-4</v>
      </c>
      <c r="U884">
        <v>2E-3</v>
      </c>
      <c r="V884" s="1" t="str">
        <f t="shared" si="82"/>
        <v>AFF-HTT-R1-P4-0H_K11_1_2020y08m31d_11h01m.tif</v>
      </c>
      <c r="W884" s="1" t="str">
        <f t="shared" si="83"/>
        <v>AFF-HTT-R2-P4-0H_K11_1_2020y09m07d_11h19m.tif</v>
      </c>
      <c r="X884" t="str">
        <f t="shared" si="84"/>
        <v>C:\Users\arpit.tandon\Desktop\Images AFFFs\RUN1 HTT\Plate 4 - 0hour\AFF-HTT-R1-P4-0H_K11_1_2020y08m31d_11h01m.tif</v>
      </c>
      <c r="Y884" t="str">
        <f t="shared" si="85"/>
        <v>C:\Users\arpit.tandon\Desktop\Images AFFFs\RUN2 HTT\Plate 4 - 0hour\AFF-HTT-R2-P4-0H_K11_1_2020y09m07d_11h19m.tif</v>
      </c>
    </row>
    <row r="885" spans="1:25" x14ac:dyDescent="0.45">
      <c r="A885" t="s">
        <v>1186</v>
      </c>
      <c r="B885" s="2" t="str">
        <f t="shared" si="80"/>
        <v>run1</v>
      </c>
      <c r="C885" s="2" t="str">
        <f t="shared" si="81"/>
        <v>run2</v>
      </c>
      <c r="D885" t="s">
        <v>281</v>
      </c>
      <c r="E885" s="10">
        <v>6.6852396276146377</v>
      </c>
      <c r="F885" s="10">
        <v>2.0057724655309444E-4</v>
      </c>
      <c r="G885" s="10">
        <f>VLOOKUP(A885,'[1]NTP Metadata'!$A$2:$U$2501,10,FALSE)</f>
        <v>2.0057724655309444E-4</v>
      </c>
      <c r="H885">
        <v>2</v>
      </c>
      <c r="I885" t="s">
        <v>3</v>
      </c>
      <c r="J885" t="s">
        <v>1551</v>
      </c>
      <c r="K885" t="s">
        <v>1552</v>
      </c>
      <c r="L885" t="s">
        <v>247</v>
      </c>
      <c r="M885" t="s">
        <v>166</v>
      </c>
      <c r="N885">
        <v>16</v>
      </c>
      <c r="O885">
        <v>0</v>
      </c>
      <c r="P885">
        <v>1.875E-4</v>
      </c>
      <c r="Q885">
        <v>1E-3</v>
      </c>
      <c r="R885">
        <v>16</v>
      </c>
      <c r="S885">
        <v>0</v>
      </c>
      <c r="T885">
        <v>8.7500000000000002E-4</v>
      </c>
      <c r="U885">
        <v>3.0000000000000001E-3</v>
      </c>
      <c r="V885" s="1" t="str">
        <f t="shared" si="82"/>
        <v>AFF-HTT-R1-P4-0H_K12_1_2020y08m31d_11h01m.tif</v>
      </c>
      <c r="W885" s="1" t="str">
        <f t="shared" si="83"/>
        <v>AFF-HTT-R2-P4-0H_K12_1_2020y09m07d_11h19m.tif</v>
      </c>
      <c r="X885" t="str">
        <f t="shared" si="84"/>
        <v>C:\Users\arpit.tandon\Desktop\Images AFFFs\RUN1 HTT\Plate 4 - 0hour\AFF-HTT-R1-P4-0H_K12_1_2020y08m31d_11h01m.tif</v>
      </c>
      <c r="Y885" t="str">
        <f t="shared" si="85"/>
        <v>C:\Users\arpit.tandon\Desktop\Images AFFFs\RUN2 HTT\Plate 4 - 0hour\AFF-HTT-R2-P4-0H_K12_1_2020y09m07d_11h19m.tif</v>
      </c>
    </row>
    <row r="886" spans="1:25" x14ac:dyDescent="0.45">
      <c r="A886" t="s">
        <v>1187</v>
      </c>
      <c r="B886" s="2" t="str">
        <f t="shared" si="80"/>
        <v>run1</v>
      </c>
      <c r="C886" s="2" t="str">
        <f t="shared" si="81"/>
        <v>run2</v>
      </c>
      <c r="D886" t="s">
        <v>257</v>
      </c>
      <c r="E886" s="10">
        <v>0</v>
      </c>
      <c r="F886" s="10">
        <v>0</v>
      </c>
      <c r="G886" s="10">
        <f>VLOOKUP(A886,'[1]NTP Metadata'!$A$2:$U$2501,10,FALSE)</f>
        <v>0</v>
      </c>
      <c r="H886">
        <v>1</v>
      </c>
      <c r="I886" t="s">
        <v>3</v>
      </c>
      <c r="J886" t="s">
        <v>1551</v>
      </c>
      <c r="K886" t="s">
        <v>1552</v>
      </c>
      <c r="L886" t="s">
        <v>247</v>
      </c>
      <c r="M886" t="s">
        <v>167</v>
      </c>
      <c r="N886">
        <v>16</v>
      </c>
      <c r="O886">
        <v>0</v>
      </c>
      <c r="P886">
        <v>9.3749999999999997E-4</v>
      </c>
      <c r="Q886">
        <v>7.0000000000000001E-3</v>
      </c>
      <c r="R886">
        <v>16</v>
      </c>
      <c r="S886">
        <v>0</v>
      </c>
      <c r="T886">
        <v>1.0625000000000001E-3</v>
      </c>
      <c r="U886">
        <v>7.0000000000000001E-3</v>
      </c>
      <c r="V886" s="1" t="str">
        <f t="shared" si="82"/>
        <v>AFF-HTT-R1-P4-0H_K13_1_2020y08m31d_11h01m.tif</v>
      </c>
      <c r="W886" s="1" t="str">
        <f t="shared" si="83"/>
        <v>AFF-HTT-R2-P4-0H_K13_1_2020y09m07d_11h19m.tif</v>
      </c>
      <c r="X886" t="str">
        <f t="shared" si="84"/>
        <v>C:\Users\arpit.tandon\Desktop\Images AFFFs\RUN1 HTT\Plate 4 - 0hour\AFF-HTT-R1-P4-0H_K13_1_2020y08m31d_11h01m.tif</v>
      </c>
      <c r="Y886" t="str">
        <f t="shared" si="85"/>
        <v>C:\Users\arpit.tandon\Desktop\Images AFFFs\RUN2 HTT\Plate 4 - 0hour\AFF-HTT-R2-P4-0H_K13_1_2020y09m07d_11h19m.tif</v>
      </c>
    </row>
    <row r="887" spans="1:25" x14ac:dyDescent="0.45">
      <c r="A887" t="s">
        <v>1188</v>
      </c>
      <c r="B887" s="2" t="str">
        <f t="shared" si="80"/>
        <v>run1</v>
      </c>
      <c r="C887" s="2" t="str">
        <f t="shared" si="81"/>
        <v>run2</v>
      </c>
      <c r="D887" t="s">
        <v>257</v>
      </c>
      <c r="E887" s="10">
        <v>0</v>
      </c>
      <c r="F887" s="10">
        <v>0</v>
      </c>
      <c r="G887" s="10">
        <f>VLOOKUP(A887,'[1]NTP Metadata'!$A$2:$U$2501,10,FALSE)</f>
        <v>0</v>
      </c>
      <c r="H887">
        <v>2</v>
      </c>
      <c r="I887" t="s">
        <v>3</v>
      </c>
      <c r="J887" t="s">
        <v>1551</v>
      </c>
      <c r="K887" t="s">
        <v>1552</v>
      </c>
      <c r="L887" t="s">
        <v>247</v>
      </c>
      <c r="M887" t="s">
        <v>168</v>
      </c>
      <c r="N887">
        <v>16</v>
      </c>
      <c r="O887">
        <v>0</v>
      </c>
      <c r="P887">
        <v>1.875E-4</v>
      </c>
      <c r="Q887">
        <v>1E-3</v>
      </c>
      <c r="R887">
        <v>16</v>
      </c>
      <c r="S887">
        <v>0</v>
      </c>
      <c r="T887">
        <v>1.25E-4</v>
      </c>
      <c r="U887">
        <v>1E-3</v>
      </c>
      <c r="V887" s="1" t="str">
        <f t="shared" si="82"/>
        <v>AFF-HTT-R1-P4-0H_K14_1_2020y08m31d_11h01m.tif</v>
      </c>
      <c r="W887" s="1" t="str">
        <f t="shared" si="83"/>
        <v>AFF-HTT-R2-P4-0H_K14_1_2020y09m07d_11h19m.tif</v>
      </c>
      <c r="X887" t="str">
        <f t="shared" si="84"/>
        <v>C:\Users\arpit.tandon\Desktop\Images AFFFs\RUN1 HTT\Plate 4 - 0hour\AFF-HTT-R1-P4-0H_K14_1_2020y08m31d_11h01m.tif</v>
      </c>
      <c r="Y887" t="str">
        <f t="shared" si="85"/>
        <v>C:\Users\arpit.tandon\Desktop\Images AFFFs\RUN2 HTT\Plate 4 - 0hour\AFF-HTT-R2-P4-0H_K14_1_2020y09m07d_11h19m.tif</v>
      </c>
    </row>
    <row r="888" spans="1:25" x14ac:dyDescent="0.45">
      <c r="A888" t="s">
        <v>1189</v>
      </c>
      <c r="B888" s="2" t="str">
        <f t="shared" si="80"/>
        <v>run1</v>
      </c>
      <c r="C888" s="2" t="str">
        <f t="shared" si="81"/>
        <v>run2</v>
      </c>
      <c r="D888" t="s">
        <v>281</v>
      </c>
      <c r="E888" s="10">
        <v>2.1155821606375436</v>
      </c>
      <c r="F888" s="10">
        <v>6.3473812200346346E-5</v>
      </c>
      <c r="G888" s="10">
        <f>VLOOKUP(A888,'[1]NTP Metadata'!$A$2:$U$2501,10,FALSE)</f>
        <v>6.3473812200346346E-5</v>
      </c>
      <c r="H888">
        <v>1</v>
      </c>
      <c r="I888" t="s">
        <v>3</v>
      </c>
      <c r="J888" t="s">
        <v>1551</v>
      </c>
      <c r="K888" t="s">
        <v>1552</v>
      </c>
      <c r="L888" t="s">
        <v>247</v>
      </c>
      <c r="M888" t="s">
        <v>169</v>
      </c>
      <c r="N888">
        <v>16</v>
      </c>
      <c r="O888">
        <v>0</v>
      </c>
      <c r="P888">
        <v>0</v>
      </c>
      <c r="Q888">
        <v>0</v>
      </c>
      <c r="R888">
        <v>16</v>
      </c>
      <c r="S888">
        <v>0</v>
      </c>
      <c r="T888">
        <v>3.1250000000000001E-4</v>
      </c>
      <c r="U888">
        <v>1E-3</v>
      </c>
      <c r="V888" s="1" t="str">
        <f t="shared" si="82"/>
        <v>AFF-HTT-R1-P4-0H_K15_1_2020y08m31d_11h01m.tif</v>
      </c>
      <c r="W888" s="1" t="str">
        <f t="shared" si="83"/>
        <v>AFF-HTT-R2-P4-0H_K15_1_2020y09m07d_11h19m.tif</v>
      </c>
      <c r="X888" t="str">
        <f t="shared" si="84"/>
        <v>C:\Users\arpit.tandon\Desktop\Images AFFFs\RUN1 HTT\Plate 4 - 0hour\AFF-HTT-R1-P4-0H_K15_1_2020y08m31d_11h01m.tif</v>
      </c>
      <c r="Y888" t="str">
        <f t="shared" si="85"/>
        <v>C:\Users\arpit.tandon\Desktop\Images AFFFs\RUN2 HTT\Plate 4 - 0hour\AFF-HTT-R2-P4-0H_K15_1_2020y09m07d_11h19m.tif</v>
      </c>
    </row>
    <row r="889" spans="1:25" x14ac:dyDescent="0.45">
      <c r="A889" t="s">
        <v>1190</v>
      </c>
      <c r="B889" s="2" t="str">
        <f t="shared" si="80"/>
        <v>run1</v>
      </c>
      <c r="C889" s="2" t="str">
        <f t="shared" si="81"/>
        <v>run2</v>
      </c>
      <c r="D889" t="s">
        <v>281</v>
      </c>
      <c r="E889" s="10">
        <v>2.1155821606375436</v>
      </c>
      <c r="F889" s="10">
        <v>6.3473812200346346E-5</v>
      </c>
      <c r="G889" s="10">
        <f>VLOOKUP(A889,'[1]NTP Metadata'!$A$2:$U$2501,10,FALSE)</f>
        <v>6.3473812200346346E-5</v>
      </c>
      <c r="H889">
        <v>2</v>
      </c>
      <c r="I889" t="s">
        <v>3</v>
      </c>
      <c r="J889" t="s">
        <v>1551</v>
      </c>
      <c r="K889" t="s">
        <v>1552</v>
      </c>
      <c r="L889" t="s">
        <v>247</v>
      </c>
      <c r="M889" t="s">
        <v>170</v>
      </c>
      <c r="N889">
        <v>16</v>
      </c>
      <c r="O889">
        <v>0</v>
      </c>
      <c r="P889">
        <v>3.1250000000000001E-4</v>
      </c>
      <c r="Q889">
        <v>2E-3</v>
      </c>
      <c r="R889">
        <v>16</v>
      </c>
      <c r="S889">
        <v>0</v>
      </c>
      <c r="T889">
        <v>6.2500000000000001E-4</v>
      </c>
      <c r="U889">
        <v>3.0000000000000001E-3</v>
      </c>
      <c r="V889" s="1" t="str">
        <f t="shared" si="82"/>
        <v>AFF-HTT-R1-P4-0H_K16_1_2020y08m31d_11h01m.tif</v>
      </c>
      <c r="W889" s="1" t="str">
        <f t="shared" si="83"/>
        <v>AFF-HTT-R2-P4-0H_K16_1_2020y09m07d_11h19m.tif</v>
      </c>
      <c r="X889" t="str">
        <f t="shared" si="84"/>
        <v>C:\Users\arpit.tandon\Desktop\Images AFFFs\RUN1 HTT\Plate 4 - 0hour\AFF-HTT-R1-P4-0H_K16_1_2020y08m31d_11h01m.tif</v>
      </c>
      <c r="Y889" t="str">
        <f t="shared" si="85"/>
        <v>C:\Users\arpit.tandon\Desktop\Images AFFFs\RUN2 HTT\Plate 4 - 0hour\AFF-HTT-R2-P4-0H_K16_1_2020y09m07d_11h19m.tif</v>
      </c>
    </row>
    <row r="890" spans="1:25" x14ac:dyDescent="0.45">
      <c r="A890" t="s">
        <v>1191</v>
      </c>
      <c r="B890" s="2" t="str">
        <f t="shared" si="80"/>
        <v>run1</v>
      </c>
      <c r="C890" s="2" t="str">
        <f t="shared" si="81"/>
        <v>run2</v>
      </c>
      <c r="D890" t="s">
        <v>281</v>
      </c>
      <c r="E890" s="10">
        <v>0.66948802551820996</v>
      </c>
      <c r="F890" s="10">
        <v>2.008664943048935E-5</v>
      </c>
      <c r="G890" s="10">
        <f>VLOOKUP(A890,'[1]NTP Metadata'!$A$2:$U$2501,10,FALSE)</f>
        <v>2.008664943048935E-5</v>
      </c>
      <c r="H890">
        <v>1</v>
      </c>
      <c r="I890" t="s">
        <v>3</v>
      </c>
      <c r="J890" t="s">
        <v>1551</v>
      </c>
      <c r="K890" t="s">
        <v>1552</v>
      </c>
      <c r="L890" t="s">
        <v>247</v>
      </c>
      <c r="M890" t="s">
        <v>171</v>
      </c>
      <c r="N890">
        <v>16</v>
      </c>
      <c r="O890">
        <v>0</v>
      </c>
      <c r="P890">
        <v>5.6249999999999996E-4</v>
      </c>
      <c r="Q890">
        <v>5.0000000000000001E-3</v>
      </c>
      <c r="R890">
        <v>16</v>
      </c>
      <c r="S890">
        <v>0</v>
      </c>
      <c r="T890">
        <v>8.1249999999999996E-4</v>
      </c>
      <c r="U890">
        <v>6.0000000000000001E-3</v>
      </c>
      <c r="V890" s="1" t="str">
        <f t="shared" si="82"/>
        <v>AFF-HTT-R1-P4-0H_K17_1_2020y08m31d_11h01m.tif</v>
      </c>
      <c r="W890" s="1" t="str">
        <f t="shared" si="83"/>
        <v>AFF-HTT-R2-P4-0H_K17_1_2020y09m07d_11h19m.tif</v>
      </c>
      <c r="X890" t="str">
        <f t="shared" si="84"/>
        <v>C:\Users\arpit.tandon\Desktop\Images AFFFs\RUN1 HTT\Plate 4 - 0hour\AFF-HTT-R1-P4-0H_K17_1_2020y08m31d_11h01m.tif</v>
      </c>
      <c r="Y890" t="str">
        <f t="shared" si="85"/>
        <v>C:\Users\arpit.tandon\Desktop\Images AFFFs\RUN2 HTT\Plate 4 - 0hour\AFF-HTT-R2-P4-0H_K17_1_2020y09m07d_11h19m.tif</v>
      </c>
    </row>
    <row r="891" spans="1:25" x14ac:dyDescent="0.45">
      <c r="A891" t="s">
        <v>1192</v>
      </c>
      <c r="B891" s="2" t="str">
        <f t="shared" si="80"/>
        <v>run1</v>
      </c>
      <c r="C891" s="2" t="str">
        <f t="shared" si="81"/>
        <v>run2</v>
      </c>
      <c r="D891" t="s">
        <v>281</v>
      </c>
      <c r="E891" s="10">
        <v>0.66948802551820996</v>
      </c>
      <c r="F891" s="10">
        <v>2.008664943048935E-5</v>
      </c>
      <c r="G891" s="10">
        <f>VLOOKUP(A891,'[1]NTP Metadata'!$A$2:$U$2501,10,FALSE)</f>
        <v>2.008664943048935E-5</v>
      </c>
      <c r="H891">
        <v>2</v>
      </c>
      <c r="I891" t="s">
        <v>3</v>
      </c>
      <c r="J891" t="s">
        <v>1551</v>
      </c>
      <c r="K891" t="s">
        <v>1552</v>
      </c>
      <c r="L891" t="s">
        <v>247</v>
      </c>
      <c r="M891" t="s">
        <v>172</v>
      </c>
      <c r="N891">
        <v>16</v>
      </c>
      <c r="O891">
        <v>0</v>
      </c>
      <c r="P891">
        <v>6.8749999999999996E-4</v>
      </c>
      <c r="Q891">
        <v>3.0000000000000001E-3</v>
      </c>
      <c r="R891">
        <v>16</v>
      </c>
      <c r="S891">
        <v>0</v>
      </c>
      <c r="T891">
        <v>8.7500000000000002E-4</v>
      </c>
      <c r="U891">
        <v>5.0000000000000001E-3</v>
      </c>
      <c r="V891" s="1" t="str">
        <f t="shared" si="82"/>
        <v>AFF-HTT-R1-P4-0H_K18_1_2020y08m31d_11h01m.tif</v>
      </c>
      <c r="W891" s="1" t="str">
        <f t="shared" si="83"/>
        <v>AFF-HTT-R2-P4-0H_K18_1_2020y09m07d_11h19m.tif</v>
      </c>
      <c r="X891" t="str">
        <f t="shared" si="84"/>
        <v>C:\Users\arpit.tandon\Desktop\Images AFFFs\RUN1 HTT\Plate 4 - 0hour\AFF-HTT-R1-P4-0H_K18_1_2020y08m31d_11h01m.tif</v>
      </c>
      <c r="Y891" t="str">
        <f t="shared" si="85"/>
        <v>C:\Users\arpit.tandon\Desktop\Images AFFFs\RUN2 HTT\Plate 4 - 0hour\AFF-HTT-R2-P4-0H_K18_1_2020y09m07d_11h19m.tif</v>
      </c>
    </row>
    <row r="892" spans="1:25" x14ac:dyDescent="0.45">
      <c r="A892" t="s">
        <v>1193</v>
      </c>
      <c r="B892" s="2" t="str">
        <f t="shared" si="80"/>
        <v>run1</v>
      </c>
      <c r="C892" s="2" t="str">
        <f t="shared" si="81"/>
        <v>run2</v>
      </c>
      <c r="D892" t="s">
        <v>281</v>
      </c>
      <c r="E892" s="10">
        <v>0.21186329921462341</v>
      </c>
      <c r="F892" s="10">
        <v>6.356534629901693E-6</v>
      </c>
      <c r="G892" s="10">
        <f>VLOOKUP(A892,'[1]NTP Metadata'!$A$2:$U$2501,10,FALSE)</f>
        <v>6.356534629901693E-6</v>
      </c>
      <c r="H892">
        <v>1</v>
      </c>
      <c r="I892" t="s">
        <v>3</v>
      </c>
      <c r="J892" t="s">
        <v>1551</v>
      </c>
      <c r="K892" t="s">
        <v>1552</v>
      </c>
      <c r="L892" t="s">
        <v>247</v>
      </c>
      <c r="M892" t="s">
        <v>173</v>
      </c>
      <c r="N892">
        <v>16</v>
      </c>
      <c r="O892">
        <v>0</v>
      </c>
      <c r="P892">
        <v>1.25E-4</v>
      </c>
      <c r="Q892">
        <v>1E-3</v>
      </c>
      <c r="R892">
        <v>16</v>
      </c>
      <c r="S892">
        <v>0</v>
      </c>
      <c r="T892">
        <v>1.25E-4</v>
      </c>
      <c r="U892">
        <v>1E-3</v>
      </c>
      <c r="V892" s="1" t="str">
        <f t="shared" si="82"/>
        <v>AFF-HTT-R1-P4-0H_K19_1_2020y08m31d_11h01m.tif</v>
      </c>
      <c r="W892" s="1" t="str">
        <f t="shared" si="83"/>
        <v>AFF-HTT-R2-P4-0H_K19_1_2020y09m07d_11h19m.tif</v>
      </c>
      <c r="X892" t="str">
        <f t="shared" si="84"/>
        <v>C:\Users\arpit.tandon\Desktop\Images AFFFs\RUN1 HTT\Plate 4 - 0hour\AFF-HTT-R1-P4-0H_K19_1_2020y08m31d_11h01m.tif</v>
      </c>
      <c r="Y892" t="str">
        <f t="shared" si="85"/>
        <v>C:\Users\arpit.tandon\Desktop\Images AFFFs\RUN2 HTT\Plate 4 - 0hour\AFF-HTT-R2-P4-0H_K19_1_2020y09m07d_11h19m.tif</v>
      </c>
    </row>
    <row r="893" spans="1:25" x14ac:dyDescent="0.45">
      <c r="A893" t="s">
        <v>1194</v>
      </c>
      <c r="B893" s="2" t="str">
        <f t="shared" si="80"/>
        <v>run1</v>
      </c>
      <c r="C893" s="2" t="str">
        <f t="shared" si="81"/>
        <v>run2</v>
      </c>
      <c r="D893" t="s">
        <v>281</v>
      </c>
      <c r="E893" s="10">
        <v>0.21186329921462341</v>
      </c>
      <c r="F893" s="10">
        <v>6.356534629901693E-6</v>
      </c>
      <c r="G893" s="10">
        <f>VLOOKUP(A893,'[1]NTP Metadata'!$A$2:$U$2501,10,FALSE)</f>
        <v>6.356534629901693E-6</v>
      </c>
      <c r="H893">
        <v>2</v>
      </c>
      <c r="I893" t="s">
        <v>3</v>
      </c>
      <c r="J893" t="s">
        <v>1551</v>
      </c>
      <c r="K893" t="s">
        <v>1552</v>
      </c>
      <c r="L893" t="s">
        <v>247</v>
      </c>
      <c r="M893" t="s">
        <v>174</v>
      </c>
      <c r="N893">
        <v>16</v>
      </c>
      <c r="O893">
        <v>0</v>
      </c>
      <c r="P893">
        <v>1.875E-4</v>
      </c>
      <c r="Q893">
        <v>3.0000000000000001E-3</v>
      </c>
      <c r="R893">
        <v>16</v>
      </c>
      <c r="S893">
        <v>0</v>
      </c>
      <c r="T893">
        <v>2.5000000000000001E-4</v>
      </c>
      <c r="U893">
        <v>2E-3</v>
      </c>
      <c r="V893" s="1" t="str">
        <f t="shared" si="82"/>
        <v>AFF-HTT-R1-P4-0H_K20_1_2020y08m31d_11h01m.tif</v>
      </c>
      <c r="W893" s="1" t="str">
        <f t="shared" si="83"/>
        <v>AFF-HTT-R2-P4-0H_K20_1_2020y09m07d_11h19m.tif</v>
      </c>
      <c r="X893" t="str">
        <f t="shared" si="84"/>
        <v>C:\Users\arpit.tandon\Desktop\Images AFFFs\RUN1 HTT\Plate 4 - 0hour\AFF-HTT-R1-P4-0H_K20_1_2020y08m31d_11h01m.tif</v>
      </c>
      <c r="Y893" t="str">
        <f t="shared" si="85"/>
        <v>C:\Users\arpit.tandon\Desktop\Images AFFFs\RUN2 HTT\Plate 4 - 0hour\AFF-HTT-R2-P4-0H_K20_1_2020y09m07d_11h19m.tif</v>
      </c>
    </row>
    <row r="894" spans="1:25" x14ac:dyDescent="0.45">
      <c r="A894" t="s">
        <v>1195</v>
      </c>
      <c r="B894" s="2" t="str">
        <f t="shared" si="80"/>
        <v>run1</v>
      </c>
      <c r="C894" s="2" t="str">
        <f t="shared" si="81"/>
        <v>run2</v>
      </c>
      <c r="D894" t="s">
        <v>281</v>
      </c>
      <c r="E894" s="10">
        <v>6.7045347852728934E-2</v>
      </c>
      <c r="F894" s="10">
        <v>2.0115615917410421E-6</v>
      </c>
      <c r="G894" s="10">
        <f>VLOOKUP(A894,'[1]NTP Metadata'!$A$2:$U$2501,10,FALSE)</f>
        <v>2.0115615917410421E-6</v>
      </c>
      <c r="H894">
        <v>1</v>
      </c>
      <c r="I894" t="s">
        <v>3</v>
      </c>
      <c r="J894" t="s">
        <v>1551</v>
      </c>
      <c r="K894" t="s">
        <v>1552</v>
      </c>
      <c r="L894" t="s">
        <v>247</v>
      </c>
      <c r="M894" t="s">
        <v>175</v>
      </c>
      <c r="N894">
        <v>16</v>
      </c>
      <c r="O894">
        <v>0</v>
      </c>
      <c r="P894">
        <v>1.25E-4</v>
      </c>
      <c r="Q894">
        <v>1E-3</v>
      </c>
      <c r="R894">
        <v>16</v>
      </c>
      <c r="S894">
        <v>0</v>
      </c>
      <c r="T894">
        <v>1.875E-4</v>
      </c>
      <c r="U894">
        <v>1E-3</v>
      </c>
      <c r="V894" s="1" t="str">
        <f t="shared" si="82"/>
        <v>AFF-HTT-R1-P4-0H_K21_1_2020y08m31d_11h01m.tif</v>
      </c>
      <c r="W894" s="1" t="str">
        <f t="shared" si="83"/>
        <v>AFF-HTT-R2-P4-0H_K21_1_2020y09m07d_11h19m.tif</v>
      </c>
      <c r="X894" t="str">
        <f t="shared" si="84"/>
        <v>C:\Users\arpit.tandon\Desktop\Images AFFFs\RUN1 HTT\Plate 4 - 0hour\AFF-HTT-R1-P4-0H_K21_1_2020y08m31d_11h01m.tif</v>
      </c>
      <c r="Y894" t="str">
        <f t="shared" si="85"/>
        <v>C:\Users\arpit.tandon\Desktop\Images AFFFs\RUN2 HTT\Plate 4 - 0hour\AFF-HTT-R2-P4-0H_K21_1_2020y09m07d_11h19m.tif</v>
      </c>
    </row>
    <row r="895" spans="1:25" x14ac:dyDescent="0.45">
      <c r="A895" t="s">
        <v>1196</v>
      </c>
      <c r="B895" s="2" t="str">
        <f t="shared" si="80"/>
        <v>run1</v>
      </c>
      <c r="C895" s="2" t="str">
        <f t="shared" si="81"/>
        <v>run2</v>
      </c>
      <c r="D895" t="s">
        <v>281</v>
      </c>
      <c r="E895" s="10">
        <v>6.7045347852728934E-2</v>
      </c>
      <c r="F895" s="10">
        <v>2.0115615917410421E-6</v>
      </c>
      <c r="G895" s="10">
        <f>VLOOKUP(A895,'[1]NTP Metadata'!$A$2:$U$2501,10,FALSE)</f>
        <v>2.0115615917410421E-6</v>
      </c>
      <c r="H895">
        <v>2</v>
      </c>
      <c r="I895" t="s">
        <v>3</v>
      </c>
      <c r="J895" t="s">
        <v>1551</v>
      </c>
      <c r="K895" t="s">
        <v>1552</v>
      </c>
      <c r="L895" t="s">
        <v>247</v>
      </c>
      <c r="M895" t="s">
        <v>176</v>
      </c>
      <c r="N895">
        <v>16</v>
      </c>
      <c r="O895">
        <v>0</v>
      </c>
      <c r="P895">
        <v>1.875E-4</v>
      </c>
      <c r="Q895">
        <v>1E-3</v>
      </c>
      <c r="R895">
        <v>16</v>
      </c>
      <c r="S895">
        <v>0</v>
      </c>
      <c r="T895">
        <v>1.875E-4</v>
      </c>
      <c r="U895">
        <v>2E-3</v>
      </c>
      <c r="V895" s="1" t="str">
        <f t="shared" si="82"/>
        <v>AFF-HTT-R1-P4-0H_K22_1_2020y08m31d_11h01m.tif</v>
      </c>
      <c r="W895" s="1" t="str">
        <f t="shared" si="83"/>
        <v>AFF-HTT-R2-P4-0H_K22_1_2020y09m07d_11h19m.tif</v>
      </c>
      <c r="X895" t="str">
        <f t="shared" si="84"/>
        <v>C:\Users\arpit.tandon\Desktop\Images AFFFs\RUN1 HTT\Plate 4 - 0hour\AFF-HTT-R1-P4-0H_K22_1_2020y08m31d_11h01m.tif</v>
      </c>
      <c r="Y895" t="str">
        <f t="shared" si="85"/>
        <v>C:\Users\arpit.tandon\Desktop\Images AFFFs\RUN2 HTT\Plate 4 - 0hour\AFF-HTT-R2-P4-0H_K22_1_2020y09m07d_11h19m.tif</v>
      </c>
    </row>
    <row r="896" spans="1:25" x14ac:dyDescent="0.45">
      <c r="A896" t="s">
        <v>1197</v>
      </c>
      <c r="B896" s="2" t="str">
        <f t="shared" si="80"/>
        <v>run1</v>
      </c>
      <c r="C896" s="2" t="str">
        <f t="shared" si="81"/>
        <v>run2</v>
      </c>
      <c r="D896" t="s">
        <v>281</v>
      </c>
      <c r="E896" s="10">
        <v>666.6</v>
      </c>
      <c r="F896" s="10">
        <v>0.02</v>
      </c>
      <c r="G896" s="10">
        <f>VLOOKUP(A896,'[1]NTP Metadata'!$A$2:$U$2501,10,FALSE)</f>
        <v>0.02</v>
      </c>
      <c r="H896">
        <v>1</v>
      </c>
      <c r="I896" t="s">
        <v>3</v>
      </c>
      <c r="J896" t="s">
        <v>1551</v>
      </c>
      <c r="K896" t="s">
        <v>1552</v>
      </c>
      <c r="L896" t="s">
        <v>247</v>
      </c>
      <c r="M896" t="s">
        <v>177</v>
      </c>
      <c r="N896">
        <v>16</v>
      </c>
      <c r="O896">
        <v>0</v>
      </c>
      <c r="P896">
        <v>1.25E-4</v>
      </c>
      <c r="Q896">
        <v>1E-3</v>
      </c>
      <c r="R896">
        <v>16</v>
      </c>
      <c r="S896">
        <v>0</v>
      </c>
      <c r="T896">
        <v>3.7500000000000001E-4</v>
      </c>
      <c r="U896">
        <v>6.0000000000000001E-3</v>
      </c>
      <c r="V896" s="1" t="str">
        <f t="shared" si="82"/>
        <v>AFF-HTT-R1-P4-0H_K3_1_2020y08m31d_11h01m.tif</v>
      </c>
      <c r="W896" s="1" t="str">
        <f t="shared" si="83"/>
        <v>AFF-HTT-R2-P4-0H_K3_1_2020y09m07d_11h19m.tif</v>
      </c>
      <c r="X896" t="str">
        <f t="shared" si="84"/>
        <v>C:\Users\arpit.tandon\Desktop\Images AFFFs\RUN1 HTT\Plate 4 - 0hour\AFF-HTT-R1-P4-0H_K3_1_2020y08m31d_11h01m.tif</v>
      </c>
      <c r="Y896" t="str">
        <f t="shared" si="85"/>
        <v>C:\Users\arpit.tandon\Desktop\Images AFFFs\RUN2 HTT\Plate 4 - 0hour\AFF-HTT-R2-P4-0H_K3_1_2020y09m07d_11h19m.tif</v>
      </c>
    </row>
    <row r="897" spans="1:25" x14ac:dyDescent="0.45">
      <c r="A897" t="s">
        <v>1198</v>
      </c>
      <c r="B897" s="2" t="str">
        <f t="shared" si="80"/>
        <v>run1</v>
      </c>
      <c r="C897" s="2" t="str">
        <f t="shared" si="81"/>
        <v>run2</v>
      </c>
      <c r="D897" t="s">
        <v>281</v>
      </c>
      <c r="E897" s="10">
        <v>666.6</v>
      </c>
      <c r="F897" s="10">
        <v>0.02</v>
      </c>
      <c r="G897" s="10">
        <f>VLOOKUP(A897,'[1]NTP Metadata'!$A$2:$U$2501,10,FALSE)</f>
        <v>0.02</v>
      </c>
      <c r="H897">
        <v>2</v>
      </c>
      <c r="I897" t="s">
        <v>3</v>
      </c>
      <c r="J897" t="s">
        <v>1551</v>
      </c>
      <c r="K897" t="s">
        <v>1552</v>
      </c>
      <c r="L897" t="s">
        <v>247</v>
      </c>
      <c r="M897" t="s">
        <v>178</v>
      </c>
      <c r="N897">
        <v>16</v>
      </c>
      <c r="O897">
        <v>0</v>
      </c>
      <c r="P897">
        <v>0</v>
      </c>
      <c r="Q897">
        <v>0</v>
      </c>
      <c r="R897">
        <v>16</v>
      </c>
      <c r="S897">
        <v>0</v>
      </c>
      <c r="T897">
        <v>9.3749999999999997E-4</v>
      </c>
      <c r="U897">
        <v>6.0000000000000001E-3</v>
      </c>
      <c r="V897" s="1" t="str">
        <f t="shared" si="82"/>
        <v>AFF-HTT-R1-P4-0H_K4_1_2020y08m31d_11h01m.tif</v>
      </c>
      <c r="W897" s="1" t="str">
        <f t="shared" si="83"/>
        <v>AFF-HTT-R2-P4-0H_K4_1_2020y09m07d_11h19m.tif</v>
      </c>
      <c r="X897" t="str">
        <f t="shared" si="84"/>
        <v>C:\Users\arpit.tandon\Desktop\Images AFFFs\RUN1 HTT\Plate 4 - 0hour\AFF-HTT-R1-P4-0H_K4_1_2020y08m31d_11h01m.tif</v>
      </c>
      <c r="Y897" t="str">
        <f t="shared" si="85"/>
        <v>C:\Users\arpit.tandon\Desktop\Images AFFFs\RUN2 HTT\Plate 4 - 0hour\AFF-HTT-R2-P4-0H_K4_1_2020y09m07d_11h19m.tif</v>
      </c>
    </row>
    <row r="898" spans="1:25" x14ac:dyDescent="0.45">
      <c r="A898" t="s">
        <v>1199</v>
      </c>
      <c r="B898" s="2" t="str">
        <f t="shared" si="80"/>
        <v>run1</v>
      </c>
      <c r="C898" s="2" t="str">
        <f t="shared" si="81"/>
        <v>run2</v>
      </c>
      <c r="D898" t="s">
        <v>281</v>
      </c>
      <c r="E898" s="10">
        <v>210.9493670886076</v>
      </c>
      <c r="F898" s="10">
        <v>6.3291139240506328E-3</v>
      </c>
      <c r="G898" s="10">
        <f>VLOOKUP(A898,'[1]NTP Metadata'!$A$2:$U$2501,10,FALSE)</f>
        <v>6.3291139240506328E-3</v>
      </c>
      <c r="H898">
        <v>1</v>
      </c>
      <c r="I898" t="s">
        <v>3</v>
      </c>
      <c r="J898" t="s">
        <v>1551</v>
      </c>
      <c r="K898" t="s">
        <v>1552</v>
      </c>
      <c r="L898" t="s">
        <v>247</v>
      </c>
      <c r="M898" t="s">
        <v>179</v>
      </c>
      <c r="N898">
        <v>16</v>
      </c>
      <c r="O898">
        <v>0</v>
      </c>
      <c r="P898">
        <v>1.875E-4</v>
      </c>
      <c r="Q898">
        <v>1E-3</v>
      </c>
      <c r="R898">
        <v>16</v>
      </c>
      <c r="S898">
        <v>0</v>
      </c>
      <c r="T898">
        <v>1.875E-4</v>
      </c>
      <c r="U898">
        <v>1E-3</v>
      </c>
      <c r="V898" s="1" t="str">
        <f t="shared" si="82"/>
        <v>AFF-HTT-R1-P4-0H_K5_1_2020y08m31d_11h01m.tif</v>
      </c>
      <c r="W898" s="1" t="str">
        <f t="shared" si="83"/>
        <v>AFF-HTT-R2-P4-0H_K5_1_2020y09m07d_11h19m.tif</v>
      </c>
      <c r="X898" t="str">
        <f t="shared" si="84"/>
        <v>C:\Users\arpit.tandon\Desktop\Images AFFFs\RUN1 HTT\Plate 4 - 0hour\AFF-HTT-R1-P4-0H_K5_1_2020y08m31d_11h01m.tif</v>
      </c>
      <c r="Y898" t="str">
        <f t="shared" si="85"/>
        <v>C:\Users\arpit.tandon\Desktop\Images AFFFs\RUN2 HTT\Plate 4 - 0hour\AFF-HTT-R2-P4-0H_K5_1_2020y09m07d_11h19m.tif</v>
      </c>
    </row>
    <row r="899" spans="1:25" x14ac:dyDescent="0.45">
      <c r="A899" t="s">
        <v>1200</v>
      </c>
      <c r="B899" s="2" t="str">
        <f t="shared" ref="B899:B962" si="86">HYPERLINK(X899,"run1")</f>
        <v>run1</v>
      </c>
      <c r="C899" s="2" t="str">
        <f t="shared" ref="C899:C962" si="87">HYPERLINK(Y899,"run2")</f>
        <v>run2</v>
      </c>
      <c r="D899" t="s">
        <v>281</v>
      </c>
      <c r="E899" s="10">
        <v>210.9493670886076</v>
      </c>
      <c r="F899" s="10">
        <v>6.3291139240506328E-3</v>
      </c>
      <c r="G899" s="10">
        <f>VLOOKUP(A899,'[1]NTP Metadata'!$A$2:$U$2501,10,FALSE)</f>
        <v>6.3291139240506328E-3</v>
      </c>
      <c r="H899">
        <v>2</v>
      </c>
      <c r="I899" t="s">
        <v>3</v>
      </c>
      <c r="J899" t="s">
        <v>1551</v>
      </c>
      <c r="K899" t="s">
        <v>1552</v>
      </c>
      <c r="L899" t="s">
        <v>247</v>
      </c>
      <c r="M899" t="s">
        <v>180</v>
      </c>
      <c r="N899">
        <v>16</v>
      </c>
      <c r="O899">
        <v>0</v>
      </c>
      <c r="P899">
        <v>3.7500000000000001E-4</v>
      </c>
      <c r="Q899">
        <v>3.0000000000000001E-3</v>
      </c>
      <c r="R899">
        <v>16</v>
      </c>
      <c r="S899">
        <v>0</v>
      </c>
      <c r="T899">
        <v>1.25E-4</v>
      </c>
      <c r="U899">
        <v>1E-3</v>
      </c>
      <c r="V899" s="1" t="str">
        <f t="shared" ref="V899:V962" si="88">_xlfn.CONCAT("AFF-HTT-R1-",  L899, "-0H_",  M899, "_1_", J899,".tif")</f>
        <v>AFF-HTT-R1-P4-0H_K6_1_2020y08m31d_11h01m.tif</v>
      </c>
      <c r="W899" s="1" t="str">
        <f t="shared" ref="W899:W962" si="89">_xlfn.CONCAT("AFF-HTT-R2-",  L899, "-0H_",  M899, "_1_", K899,".tif")</f>
        <v>AFF-HTT-R2-P4-0H_K6_1_2020y09m07d_11h19m.tif</v>
      </c>
      <c r="X899" t="str">
        <f t="shared" si="84"/>
        <v>C:\Users\arpit.tandon\Desktop\Images AFFFs\RUN1 HTT\Plate 4 - 0hour\AFF-HTT-R1-P4-0H_K6_1_2020y08m31d_11h01m.tif</v>
      </c>
      <c r="Y899" t="str">
        <f t="shared" si="85"/>
        <v>C:\Users\arpit.tandon\Desktop\Images AFFFs\RUN2 HTT\Plate 4 - 0hour\AFF-HTT-R2-P4-0H_K6_1_2020y09m07d_11h19m.tif</v>
      </c>
    </row>
    <row r="900" spans="1:25" x14ac:dyDescent="0.45">
      <c r="A900" t="s">
        <v>1201</v>
      </c>
      <c r="B900" s="2" t="str">
        <f t="shared" si="86"/>
        <v>run1</v>
      </c>
      <c r="C900" s="2" t="str">
        <f t="shared" si="87"/>
        <v>run2</v>
      </c>
      <c r="D900" t="s">
        <v>281</v>
      </c>
      <c r="E900" s="10">
        <v>66.756128825508739</v>
      </c>
      <c r="F900" s="10">
        <v>2.0028841531805801E-3</v>
      </c>
      <c r="G900" s="10">
        <f>VLOOKUP(A900,'[1]NTP Metadata'!$A$2:$U$2501,10,FALSE)</f>
        <v>2.0028841531805801E-3</v>
      </c>
      <c r="H900">
        <v>1</v>
      </c>
      <c r="I900" t="s">
        <v>3</v>
      </c>
      <c r="J900" t="s">
        <v>1551</v>
      </c>
      <c r="K900" t="s">
        <v>1552</v>
      </c>
      <c r="L900" t="s">
        <v>247</v>
      </c>
      <c r="M900" t="s">
        <v>181</v>
      </c>
      <c r="N900">
        <v>16</v>
      </c>
      <c r="O900">
        <v>0</v>
      </c>
      <c r="P900">
        <v>1.0625000000000001E-3</v>
      </c>
      <c r="Q900">
        <v>8.0000000000000002E-3</v>
      </c>
      <c r="R900">
        <v>16</v>
      </c>
      <c r="S900">
        <v>0</v>
      </c>
      <c r="T900">
        <v>6.2500000000000001E-4</v>
      </c>
      <c r="U900">
        <v>4.0000000000000001E-3</v>
      </c>
      <c r="V900" s="1" t="str">
        <f t="shared" si="88"/>
        <v>AFF-HTT-R1-P4-0H_K7_1_2020y08m31d_11h01m.tif</v>
      </c>
      <c r="W900" s="1" t="str">
        <f t="shared" si="89"/>
        <v>AFF-HTT-R2-P4-0H_K7_1_2020y09m07d_11h19m.tif</v>
      </c>
      <c r="X900" t="str">
        <f t="shared" si="84"/>
        <v>C:\Users\arpit.tandon\Desktop\Images AFFFs\RUN1 HTT\Plate 4 - 0hour\AFF-HTT-R1-P4-0H_K7_1_2020y08m31d_11h01m.tif</v>
      </c>
      <c r="Y900" t="str">
        <f t="shared" si="85"/>
        <v>C:\Users\arpit.tandon\Desktop\Images AFFFs\RUN2 HTT\Plate 4 - 0hour\AFF-HTT-R2-P4-0H_K7_1_2020y09m07d_11h19m.tif</v>
      </c>
    </row>
    <row r="901" spans="1:25" x14ac:dyDescent="0.45">
      <c r="A901" t="s">
        <v>1202</v>
      </c>
      <c r="B901" s="2" t="str">
        <f t="shared" si="86"/>
        <v>run1</v>
      </c>
      <c r="C901" s="2" t="str">
        <f t="shared" si="87"/>
        <v>run2</v>
      </c>
      <c r="D901" t="s">
        <v>281</v>
      </c>
      <c r="E901" s="10">
        <v>66.756128825508739</v>
      </c>
      <c r="F901" s="10">
        <v>2.0028841531805801E-3</v>
      </c>
      <c r="G901" s="10">
        <f>VLOOKUP(A901,'[1]NTP Metadata'!$A$2:$U$2501,10,FALSE)</f>
        <v>2.0028841531805801E-3</v>
      </c>
      <c r="H901">
        <v>2</v>
      </c>
      <c r="I901" t="s">
        <v>3</v>
      </c>
      <c r="J901" t="s">
        <v>1551</v>
      </c>
      <c r="K901" t="s">
        <v>1552</v>
      </c>
      <c r="L901" t="s">
        <v>247</v>
      </c>
      <c r="M901" t="s">
        <v>182</v>
      </c>
      <c r="N901">
        <v>16</v>
      </c>
      <c r="O901">
        <v>0</v>
      </c>
      <c r="P901">
        <v>1.25E-4</v>
      </c>
      <c r="Q901">
        <v>2E-3</v>
      </c>
      <c r="R901">
        <v>16</v>
      </c>
      <c r="S901">
        <v>0</v>
      </c>
      <c r="T901">
        <v>1.25E-4</v>
      </c>
      <c r="U901">
        <v>1E-3</v>
      </c>
      <c r="V901" s="1" t="str">
        <f t="shared" si="88"/>
        <v>AFF-HTT-R1-P4-0H_K8_1_2020y08m31d_11h01m.tif</v>
      </c>
      <c r="W901" s="1" t="str">
        <f t="shared" si="89"/>
        <v>AFF-HTT-R2-P4-0H_K8_1_2020y09m07d_11h19m.tif</v>
      </c>
      <c r="X901" t="str">
        <f t="shared" si="84"/>
        <v>C:\Users\arpit.tandon\Desktop\Images AFFFs\RUN1 HTT\Plate 4 - 0hour\AFF-HTT-R1-P4-0H_K8_1_2020y08m31d_11h01m.tif</v>
      </c>
      <c r="Y901" t="str">
        <f t="shared" si="85"/>
        <v>C:\Users\arpit.tandon\Desktop\Images AFFFs\RUN2 HTT\Plate 4 - 0hour\AFF-HTT-R2-P4-0H_K8_1_2020y09m07d_11h19m.tif</v>
      </c>
    </row>
    <row r="902" spans="1:25" x14ac:dyDescent="0.45">
      <c r="A902" t="s">
        <v>1203</v>
      </c>
      <c r="B902" s="2" t="str">
        <f t="shared" si="86"/>
        <v>run1</v>
      </c>
      <c r="C902" s="2" t="str">
        <f t="shared" si="87"/>
        <v>run2</v>
      </c>
      <c r="D902" t="s">
        <v>281</v>
      </c>
      <c r="E902" s="10">
        <v>21.125357223262256</v>
      </c>
      <c r="F902" s="10">
        <v>6.3382409910777847E-4</v>
      </c>
      <c r="G902" s="10">
        <f>VLOOKUP(A902,'[1]NTP Metadata'!$A$2:$U$2501,10,FALSE)</f>
        <v>6.3382409910777847E-4</v>
      </c>
      <c r="H902">
        <v>1</v>
      </c>
      <c r="I902" t="s">
        <v>3</v>
      </c>
      <c r="J902" t="s">
        <v>1551</v>
      </c>
      <c r="K902" t="s">
        <v>1552</v>
      </c>
      <c r="L902" t="s">
        <v>247</v>
      </c>
      <c r="M902" t="s">
        <v>183</v>
      </c>
      <c r="N902">
        <v>16</v>
      </c>
      <c r="O902">
        <v>0</v>
      </c>
      <c r="P902">
        <v>4.3750000000000001E-4</v>
      </c>
      <c r="Q902">
        <v>2E-3</v>
      </c>
      <c r="R902">
        <v>16</v>
      </c>
      <c r="S902">
        <v>0</v>
      </c>
      <c r="T902">
        <v>8.7500000000000002E-4</v>
      </c>
      <c r="U902">
        <v>1.0999999999999999E-2</v>
      </c>
      <c r="V902" s="1" t="str">
        <f t="shared" si="88"/>
        <v>AFF-HTT-R1-P4-0H_K9_1_2020y08m31d_11h01m.tif</v>
      </c>
      <c r="W902" s="1" t="str">
        <f t="shared" si="89"/>
        <v>AFF-HTT-R2-P4-0H_K9_1_2020y09m07d_11h19m.tif</v>
      </c>
      <c r="X902" t="str">
        <f t="shared" si="84"/>
        <v>C:\Users\arpit.tandon\Desktop\Images AFFFs\RUN1 HTT\Plate 4 - 0hour\AFF-HTT-R1-P4-0H_K9_1_2020y08m31d_11h01m.tif</v>
      </c>
      <c r="Y902" t="str">
        <f t="shared" si="85"/>
        <v>C:\Users\arpit.tandon\Desktop\Images AFFFs\RUN2 HTT\Plate 4 - 0hour\AFF-HTT-R2-P4-0H_K9_1_2020y09m07d_11h19m.tif</v>
      </c>
    </row>
    <row r="903" spans="1:25" x14ac:dyDescent="0.45">
      <c r="A903" t="s">
        <v>1204</v>
      </c>
      <c r="B903" s="2" t="str">
        <f t="shared" si="86"/>
        <v>run1</v>
      </c>
      <c r="C903" s="2" t="str">
        <f t="shared" si="87"/>
        <v>run2</v>
      </c>
      <c r="D903" t="s">
        <v>281</v>
      </c>
      <c r="E903" s="10">
        <v>21.125357223262256</v>
      </c>
      <c r="F903" s="10">
        <v>6.3382409910777847E-4</v>
      </c>
      <c r="G903" s="10">
        <f>VLOOKUP(A903,'[1]NTP Metadata'!$A$2:$U$2501,10,FALSE)</f>
        <v>6.3382409910777847E-4</v>
      </c>
      <c r="H903">
        <v>4</v>
      </c>
      <c r="I903" t="s">
        <v>3</v>
      </c>
      <c r="J903" t="s">
        <v>1551</v>
      </c>
      <c r="K903" t="s">
        <v>1552</v>
      </c>
      <c r="L903" t="s">
        <v>247</v>
      </c>
      <c r="M903" t="s">
        <v>184</v>
      </c>
      <c r="N903">
        <v>16</v>
      </c>
      <c r="O903">
        <v>0</v>
      </c>
      <c r="P903">
        <v>2.5000000000000001E-4</v>
      </c>
      <c r="Q903">
        <v>3.0000000000000001E-3</v>
      </c>
      <c r="R903">
        <v>16</v>
      </c>
      <c r="S903">
        <v>0</v>
      </c>
      <c r="T903">
        <v>7.5000000000000002E-4</v>
      </c>
      <c r="U903">
        <v>3.0000000000000001E-3</v>
      </c>
      <c r="V903" s="1" t="str">
        <f t="shared" si="88"/>
        <v>AFF-HTT-R1-P4-0H_L10_1_2020y08m31d_11h01m.tif</v>
      </c>
      <c r="W903" s="1" t="str">
        <f t="shared" si="89"/>
        <v>AFF-HTT-R2-P4-0H_L10_1_2020y09m07d_11h19m.tif</v>
      </c>
      <c r="X903" t="str">
        <f t="shared" si="84"/>
        <v>C:\Users\arpit.tandon\Desktop\Images AFFFs\RUN1 HTT\Plate 4 - 0hour\AFF-HTT-R1-P4-0H_L10_1_2020y08m31d_11h01m.tif</v>
      </c>
      <c r="Y903" t="str">
        <f t="shared" si="85"/>
        <v>C:\Users\arpit.tandon\Desktop\Images AFFFs\RUN2 HTT\Plate 4 - 0hour\AFF-HTT-R2-P4-0H_L10_1_2020y09m07d_11h19m.tif</v>
      </c>
    </row>
    <row r="904" spans="1:25" x14ac:dyDescent="0.45">
      <c r="A904" t="s">
        <v>1205</v>
      </c>
      <c r="B904" s="2" t="str">
        <f t="shared" si="86"/>
        <v>run1</v>
      </c>
      <c r="C904" s="2" t="str">
        <f t="shared" si="87"/>
        <v>run2</v>
      </c>
      <c r="D904" t="s">
        <v>281</v>
      </c>
      <c r="E904" s="10">
        <v>6.6852396276146377</v>
      </c>
      <c r="F904" s="10">
        <v>2.0057724655309444E-4</v>
      </c>
      <c r="G904" s="10">
        <f>VLOOKUP(A904,'[1]NTP Metadata'!$A$2:$U$2501,10,FALSE)</f>
        <v>2.0057724655309444E-4</v>
      </c>
      <c r="H904">
        <v>3</v>
      </c>
      <c r="I904" t="s">
        <v>3</v>
      </c>
      <c r="J904" t="s">
        <v>1551</v>
      </c>
      <c r="K904" t="s">
        <v>1552</v>
      </c>
      <c r="L904" t="s">
        <v>247</v>
      </c>
      <c r="M904" t="s">
        <v>185</v>
      </c>
      <c r="N904">
        <v>16</v>
      </c>
      <c r="O904">
        <v>0</v>
      </c>
      <c r="P904">
        <v>2.5000000000000001E-4</v>
      </c>
      <c r="Q904">
        <v>3.0000000000000001E-3</v>
      </c>
      <c r="R904">
        <v>16</v>
      </c>
      <c r="S904">
        <v>0</v>
      </c>
      <c r="T904">
        <v>1.875E-4</v>
      </c>
      <c r="U904">
        <v>1E-3</v>
      </c>
      <c r="V904" s="1" t="str">
        <f t="shared" si="88"/>
        <v>AFF-HTT-R1-P4-0H_L11_1_2020y08m31d_11h01m.tif</v>
      </c>
      <c r="W904" s="1" t="str">
        <f t="shared" si="89"/>
        <v>AFF-HTT-R2-P4-0H_L11_1_2020y09m07d_11h19m.tif</v>
      </c>
      <c r="X904" t="str">
        <f t="shared" si="84"/>
        <v>C:\Users\arpit.tandon\Desktop\Images AFFFs\RUN1 HTT\Plate 4 - 0hour\AFF-HTT-R1-P4-0H_L11_1_2020y08m31d_11h01m.tif</v>
      </c>
      <c r="Y904" t="str">
        <f t="shared" si="85"/>
        <v>C:\Users\arpit.tandon\Desktop\Images AFFFs\RUN2 HTT\Plate 4 - 0hour\AFF-HTT-R2-P4-0H_L11_1_2020y09m07d_11h19m.tif</v>
      </c>
    </row>
    <row r="905" spans="1:25" x14ac:dyDescent="0.45">
      <c r="A905" t="s">
        <v>1206</v>
      </c>
      <c r="B905" s="2" t="str">
        <f t="shared" si="86"/>
        <v>run1</v>
      </c>
      <c r="C905" s="2" t="str">
        <f t="shared" si="87"/>
        <v>run2</v>
      </c>
      <c r="D905" t="s">
        <v>281</v>
      </c>
      <c r="E905" s="10">
        <v>6.6852396276146377</v>
      </c>
      <c r="F905" s="10">
        <v>2.0057724655309444E-4</v>
      </c>
      <c r="G905" s="10">
        <f>VLOOKUP(A905,'[1]NTP Metadata'!$A$2:$U$2501,10,FALSE)</f>
        <v>2.0057724655309444E-4</v>
      </c>
      <c r="H905">
        <v>4</v>
      </c>
      <c r="I905" t="s">
        <v>3</v>
      </c>
      <c r="J905" t="s">
        <v>1551</v>
      </c>
      <c r="K905" t="s">
        <v>1552</v>
      </c>
      <c r="L905" t="s">
        <v>247</v>
      </c>
      <c r="M905" t="s">
        <v>186</v>
      </c>
      <c r="N905">
        <v>16</v>
      </c>
      <c r="O905">
        <v>0</v>
      </c>
      <c r="P905">
        <v>2.5000000000000001E-4</v>
      </c>
      <c r="Q905">
        <v>2E-3</v>
      </c>
      <c r="R905">
        <v>16</v>
      </c>
      <c r="S905">
        <v>0</v>
      </c>
      <c r="T905">
        <v>6.8749999999999996E-4</v>
      </c>
      <c r="U905">
        <v>5.0000000000000001E-3</v>
      </c>
      <c r="V905" s="1" t="str">
        <f t="shared" si="88"/>
        <v>AFF-HTT-R1-P4-0H_L12_1_2020y08m31d_11h01m.tif</v>
      </c>
      <c r="W905" s="1" t="str">
        <f t="shared" si="89"/>
        <v>AFF-HTT-R2-P4-0H_L12_1_2020y09m07d_11h19m.tif</v>
      </c>
      <c r="X905" t="str">
        <f t="shared" si="84"/>
        <v>C:\Users\arpit.tandon\Desktop\Images AFFFs\RUN1 HTT\Plate 4 - 0hour\AFF-HTT-R1-P4-0H_L12_1_2020y08m31d_11h01m.tif</v>
      </c>
      <c r="Y905" t="str">
        <f t="shared" si="85"/>
        <v>C:\Users\arpit.tandon\Desktop\Images AFFFs\RUN2 HTT\Plate 4 - 0hour\AFF-HTT-R2-P4-0H_L12_1_2020y09m07d_11h19m.tif</v>
      </c>
    </row>
    <row r="906" spans="1:25" x14ac:dyDescent="0.45">
      <c r="A906" t="s">
        <v>1207</v>
      </c>
      <c r="B906" s="2" t="str">
        <f t="shared" si="86"/>
        <v>run1</v>
      </c>
      <c r="C906" s="2" t="str">
        <f t="shared" si="87"/>
        <v>run2</v>
      </c>
      <c r="D906" t="s">
        <v>257</v>
      </c>
      <c r="E906" s="10">
        <v>0</v>
      </c>
      <c r="F906" s="10">
        <v>0</v>
      </c>
      <c r="G906" s="10">
        <f>VLOOKUP(A906,'[1]NTP Metadata'!$A$2:$U$2501,10,FALSE)</f>
        <v>0</v>
      </c>
      <c r="H906">
        <v>3</v>
      </c>
      <c r="I906" t="s">
        <v>3</v>
      </c>
      <c r="J906" t="s">
        <v>1551</v>
      </c>
      <c r="K906" t="s">
        <v>1552</v>
      </c>
      <c r="L906" t="s">
        <v>247</v>
      </c>
      <c r="M906" t="s">
        <v>187</v>
      </c>
      <c r="N906">
        <v>16</v>
      </c>
      <c r="O906">
        <v>0</v>
      </c>
      <c r="P906">
        <v>1.875E-4</v>
      </c>
      <c r="Q906">
        <v>1E-3</v>
      </c>
      <c r="R906">
        <v>16</v>
      </c>
      <c r="S906">
        <v>0</v>
      </c>
      <c r="T906">
        <v>2.3124999999999999E-3</v>
      </c>
      <c r="U906">
        <v>2.5999999999999999E-2</v>
      </c>
      <c r="V906" s="1" t="str">
        <f t="shared" si="88"/>
        <v>AFF-HTT-R1-P4-0H_L13_1_2020y08m31d_11h01m.tif</v>
      </c>
      <c r="W906" s="1" t="str">
        <f t="shared" si="89"/>
        <v>AFF-HTT-R2-P4-0H_L13_1_2020y09m07d_11h19m.tif</v>
      </c>
      <c r="X906" t="str">
        <f t="shared" si="84"/>
        <v>C:\Users\arpit.tandon\Desktop\Images AFFFs\RUN1 HTT\Plate 4 - 0hour\AFF-HTT-R1-P4-0H_L13_1_2020y08m31d_11h01m.tif</v>
      </c>
      <c r="Y906" t="str">
        <f t="shared" si="85"/>
        <v>C:\Users\arpit.tandon\Desktop\Images AFFFs\RUN2 HTT\Plate 4 - 0hour\AFF-HTT-R2-P4-0H_L13_1_2020y09m07d_11h19m.tif</v>
      </c>
    </row>
    <row r="907" spans="1:25" x14ac:dyDescent="0.45">
      <c r="A907" t="s">
        <v>1208</v>
      </c>
      <c r="B907" s="2" t="str">
        <f t="shared" si="86"/>
        <v>run1</v>
      </c>
      <c r="C907" s="2" t="str">
        <f t="shared" si="87"/>
        <v>run2</v>
      </c>
      <c r="D907" t="s">
        <v>257</v>
      </c>
      <c r="E907" s="10">
        <v>0</v>
      </c>
      <c r="F907" s="10">
        <v>0</v>
      </c>
      <c r="G907" s="10">
        <f>VLOOKUP(A907,'[1]NTP Metadata'!$A$2:$U$2501,10,FALSE)</f>
        <v>0</v>
      </c>
      <c r="H907">
        <v>4</v>
      </c>
      <c r="I907" t="s">
        <v>3</v>
      </c>
      <c r="J907" t="s">
        <v>1551</v>
      </c>
      <c r="K907" t="s">
        <v>1552</v>
      </c>
      <c r="L907" t="s">
        <v>247</v>
      </c>
      <c r="M907" t="s">
        <v>188</v>
      </c>
      <c r="N907">
        <v>16</v>
      </c>
      <c r="O907">
        <v>0</v>
      </c>
      <c r="P907">
        <v>3.1250000000000001E-4</v>
      </c>
      <c r="Q907">
        <v>2E-3</v>
      </c>
      <c r="R907">
        <v>16</v>
      </c>
      <c r="S907">
        <v>0</v>
      </c>
      <c r="T907">
        <v>1.0625000000000001E-3</v>
      </c>
      <c r="U907">
        <v>6.0000000000000001E-3</v>
      </c>
      <c r="V907" s="1" t="str">
        <f t="shared" si="88"/>
        <v>AFF-HTT-R1-P4-0H_L14_1_2020y08m31d_11h01m.tif</v>
      </c>
      <c r="W907" s="1" t="str">
        <f t="shared" si="89"/>
        <v>AFF-HTT-R2-P4-0H_L14_1_2020y09m07d_11h19m.tif</v>
      </c>
      <c r="X907" t="str">
        <f t="shared" si="84"/>
        <v>C:\Users\arpit.tandon\Desktop\Images AFFFs\RUN1 HTT\Plate 4 - 0hour\AFF-HTT-R1-P4-0H_L14_1_2020y08m31d_11h01m.tif</v>
      </c>
      <c r="Y907" t="str">
        <f t="shared" si="85"/>
        <v>C:\Users\arpit.tandon\Desktop\Images AFFFs\RUN2 HTT\Plate 4 - 0hour\AFF-HTT-R2-P4-0H_L14_1_2020y09m07d_11h19m.tif</v>
      </c>
    </row>
    <row r="908" spans="1:25" x14ac:dyDescent="0.45">
      <c r="A908" t="s">
        <v>1209</v>
      </c>
      <c r="B908" s="2" t="str">
        <f t="shared" si="86"/>
        <v>run1</v>
      </c>
      <c r="C908" s="2" t="str">
        <f t="shared" si="87"/>
        <v>run2</v>
      </c>
      <c r="D908" t="s">
        <v>281</v>
      </c>
      <c r="E908" s="10">
        <v>2.1155821606375436</v>
      </c>
      <c r="F908" s="10">
        <v>6.3473812200346346E-5</v>
      </c>
      <c r="G908" s="10">
        <f>VLOOKUP(A908,'[1]NTP Metadata'!$A$2:$U$2501,10,FALSE)</f>
        <v>6.3473812200346346E-5</v>
      </c>
      <c r="H908">
        <v>3</v>
      </c>
      <c r="I908" t="s">
        <v>3</v>
      </c>
      <c r="J908" t="s">
        <v>1551</v>
      </c>
      <c r="K908" t="s">
        <v>1552</v>
      </c>
      <c r="L908" t="s">
        <v>247</v>
      </c>
      <c r="M908" t="s">
        <v>189</v>
      </c>
      <c r="N908">
        <v>16</v>
      </c>
      <c r="O908">
        <v>0</v>
      </c>
      <c r="P908">
        <v>1.75E-3</v>
      </c>
      <c r="Q908">
        <v>1.7000000000000001E-2</v>
      </c>
      <c r="R908">
        <v>16</v>
      </c>
      <c r="S908">
        <v>0</v>
      </c>
      <c r="T908">
        <v>8.1249999999999996E-4</v>
      </c>
      <c r="U908">
        <v>4.0000000000000001E-3</v>
      </c>
      <c r="V908" s="1" t="str">
        <f t="shared" si="88"/>
        <v>AFF-HTT-R1-P4-0H_L15_1_2020y08m31d_11h01m.tif</v>
      </c>
      <c r="W908" s="1" t="str">
        <f t="shared" si="89"/>
        <v>AFF-HTT-R2-P4-0H_L15_1_2020y09m07d_11h19m.tif</v>
      </c>
      <c r="X908" t="str">
        <f t="shared" si="84"/>
        <v>C:\Users\arpit.tandon\Desktop\Images AFFFs\RUN1 HTT\Plate 4 - 0hour\AFF-HTT-R1-P4-0H_L15_1_2020y08m31d_11h01m.tif</v>
      </c>
      <c r="Y908" t="str">
        <f t="shared" si="85"/>
        <v>C:\Users\arpit.tandon\Desktop\Images AFFFs\RUN2 HTT\Plate 4 - 0hour\AFF-HTT-R2-P4-0H_L15_1_2020y09m07d_11h19m.tif</v>
      </c>
    </row>
    <row r="909" spans="1:25" x14ac:dyDescent="0.45">
      <c r="A909" t="s">
        <v>1210</v>
      </c>
      <c r="B909" s="2" t="str">
        <f t="shared" si="86"/>
        <v>run1</v>
      </c>
      <c r="C909" s="2" t="str">
        <f t="shared" si="87"/>
        <v>run2</v>
      </c>
      <c r="D909" t="s">
        <v>281</v>
      </c>
      <c r="E909" s="10">
        <v>2.1155821606375436</v>
      </c>
      <c r="F909" s="10">
        <v>6.3473812200346346E-5</v>
      </c>
      <c r="G909" s="10">
        <f>VLOOKUP(A909,'[1]NTP Metadata'!$A$2:$U$2501,10,FALSE)</f>
        <v>6.3473812200346346E-5</v>
      </c>
      <c r="H909">
        <v>4</v>
      </c>
      <c r="I909" t="s">
        <v>3</v>
      </c>
      <c r="J909" t="s">
        <v>1551</v>
      </c>
      <c r="K909" t="s">
        <v>1552</v>
      </c>
      <c r="L909" t="s">
        <v>247</v>
      </c>
      <c r="M909" t="s">
        <v>190</v>
      </c>
      <c r="N909">
        <v>16</v>
      </c>
      <c r="O909">
        <v>0</v>
      </c>
      <c r="P909">
        <v>6.2500000000000001E-4</v>
      </c>
      <c r="Q909">
        <v>5.0000000000000001E-3</v>
      </c>
      <c r="R909">
        <v>16</v>
      </c>
      <c r="S909">
        <v>0</v>
      </c>
      <c r="T909">
        <v>6.8749999999999996E-4</v>
      </c>
      <c r="U909">
        <v>5.0000000000000001E-3</v>
      </c>
      <c r="V909" s="1" t="str">
        <f t="shared" si="88"/>
        <v>AFF-HTT-R1-P4-0H_L16_1_2020y08m31d_11h01m.tif</v>
      </c>
      <c r="W909" s="1" t="str">
        <f t="shared" si="89"/>
        <v>AFF-HTT-R2-P4-0H_L16_1_2020y09m07d_11h19m.tif</v>
      </c>
      <c r="X909" t="str">
        <f t="shared" si="84"/>
        <v>C:\Users\arpit.tandon\Desktop\Images AFFFs\RUN1 HTT\Plate 4 - 0hour\AFF-HTT-R1-P4-0H_L16_1_2020y08m31d_11h01m.tif</v>
      </c>
      <c r="Y909" t="str">
        <f t="shared" si="85"/>
        <v>C:\Users\arpit.tandon\Desktop\Images AFFFs\RUN2 HTT\Plate 4 - 0hour\AFF-HTT-R2-P4-0H_L16_1_2020y09m07d_11h19m.tif</v>
      </c>
    </row>
    <row r="910" spans="1:25" x14ac:dyDescent="0.45">
      <c r="A910" t="s">
        <v>1211</v>
      </c>
      <c r="B910" s="2" t="str">
        <f t="shared" si="86"/>
        <v>run1</v>
      </c>
      <c r="C910" s="2" t="str">
        <f t="shared" si="87"/>
        <v>run2</v>
      </c>
      <c r="D910" t="s">
        <v>281</v>
      </c>
      <c r="E910" s="10">
        <v>0.66948802551820996</v>
      </c>
      <c r="F910" s="10">
        <v>2.008664943048935E-5</v>
      </c>
      <c r="G910" s="10">
        <f>VLOOKUP(A910,'[1]NTP Metadata'!$A$2:$U$2501,10,FALSE)</f>
        <v>2.008664943048935E-5</v>
      </c>
      <c r="H910">
        <v>3</v>
      </c>
      <c r="I910" t="s">
        <v>3</v>
      </c>
      <c r="J910" t="s">
        <v>1551</v>
      </c>
      <c r="K910" t="s">
        <v>1552</v>
      </c>
      <c r="L910" t="s">
        <v>247</v>
      </c>
      <c r="M910" t="s">
        <v>191</v>
      </c>
      <c r="N910">
        <v>16</v>
      </c>
      <c r="O910">
        <v>0</v>
      </c>
      <c r="P910">
        <v>1.875E-4</v>
      </c>
      <c r="Q910">
        <v>2E-3</v>
      </c>
      <c r="R910">
        <v>16</v>
      </c>
      <c r="S910">
        <v>0</v>
      </c>
      <c r="T910">
        <v>1.875E-4</v>
      </c>
      <c r="U910">
        <v>2E-3</v>
      </c>
      <c r="V910" s="1" t="str">
        <f t="shared" si="88"/>
        <v>AFF-HTT-R1-P4-0H_L17_1_2020y08m31d_11h01m.tif</v>
      </c>
      <c r="W910" s="1" t="str">
        <f t="shared" si="89"/>
        <v>AFF-HTT-R2-P4-0H_L17_1_2020y09m07d_11h19m.tif</v>
      </c>
      <c r="X910" t="str">
        <f t="shared" si="84"/>
        <v>C:\Users\arpit.tandon\Desktop\Images AFFFs\RUN1 HTT\Plate 4 - 0hour\AFF-HTT-R1-P4-0H_L17_1_2020y08m31d_11h01m.tif</v>
      </c>
      <c r="Y910" t="str">
        <f t="shared" si="85"/>
        <v>C:\Users\arpit.tandon\Desktop\Images AFFFs\RUN2 HTT\Plate 4 - 0hour\AFF-HTT-R2-P4-0H_L17_1_2020y09m07d_11h19m.tif</v>
      </c>
    </row>
    <row r="911" spans="1:25" x14ac:dyDescent="0.45">
      <c r="A911" t="s">
        <v>1212</v>
      </c>
      <c r="B911" s="2" t="str">
        <f t="shared" si="86"/>
        <v>run1</v>
      </c>
      <c r="C911" s="2" t="str">
        <f t="shared" si="87"/>
        <v>run2</v>
      </c>
      <c r="D911" t="s">
        <v>281</v>
      </c>
      <c r="E911" s="10">
        <v>0.66948802551820996</v>
      </c>
      <c r="F911" s="10">
        <v>2.008664943048935E-5</v>
      </c>
      <c r="G911" s="10">
        <f>VLOOKUP(A911,'[1]NTP Metadata'!$A$2:$U$2501,10,FALSE)</f>
        <v>2.008664943048935E-5</v>
      </c>
      <c r="H911">
        <v>4</v>
      </c>
      <c r="I911" t="s">
        <v>3</v>
      </c>
      <c r="J911" t="s">
        <v>1551</v>
      </c>
      <c r="K911" t="s">
        <v>1552</v>
      </c>
      <c r="L911" t="s">
        <v>247</v>
      </c>
      <c r="M911" t="s">
        <v>192</v>
      </c>
      <c r="N911">
        <v>16</v>
      </c>
      <c r="O911">
        <v>0</v>
      </c>
      <c r="P911">
        <v>2.5000000000000001E-4</v>
      </c>
      <c r="Q911">
        <v>1E-3</v>
      </c>
      <c r="R911">
        <v>16</v>
      </c>
      <c r="S911">
        <v>0</v>
      </c>
      <c r="T911">
        <v>2.5000000000000001E-4</v>
      </c>
      <c r="U911">
        <v>1E-3</v>
      </c>
      <c r="V911" s="1" t="str">
        <f t="shared" si="88"/>
        <v>AFF-HTT-R1-P4-0H_L18_1_2020y08m31d_11h01m.tif</v>
      </c>
      <c r="W911" s="1" t="str">
        <f t="shared" si="89"/>
        <v>AFF-HTT-R2-P4-0H_L18_1_2020y09m07d_11h19m.tif</v>
      </c>
      <c r="X911" t="str">
        <f t="shared" si="84"/>
        <v>C:\Users\arpit.tandon\Desktop\Images AFFFs\RUN1 HTT\Plate 4 - 0hour\AFF-HTT-R1-P4-0H_L18_1_2020y08m31d_11h01m.tif</v>
      </c>
      <c r="Y911" t="str">
        <f t="shared" si="85"/>
        <v>C:\Users\arpit.tandon\Desktop\Images AFFFs\RUN2 HTT\Plate 4 - 0hour\AFF-HTT-R2-P4-0H_L18_1_2020y09m07d_11h19m.tif</v>
      </c>
    </row>
    <row r="912" spans="1:25" x14ac:dyDescent="0.45">
      <c r="A912" t="s">
        <v>1213</v>
      </c>
      <c r="B912" s="2" t="str">
        <f t="shared" si="86"/>
        <v>run1</v>
      </c>
      <c r="C912" s="2" t="str">
        <f t="shared" si="87"/>
        <v>run2</v>
      </c>
      <c r="D912" t="s">
        <v>281</v>
      </c>
      <c r="E912" s="10">
        <v>0.21186329921462341</v>
      </c>
      <c r="F912" s="10">
        <v>6.356534629901693E-6</v>
      </c>
      <c r="G912" s="10">
        <f>VLOOKUP(A912,'[1]NTP Metadata'!$A$2:$U$2501,10,FALSE)</f>
        <v>6.356534629901693E-6</v>
      </c>
      <c r="H912">
        <v>3</v>
      </c>
      <c r="I912" t="s">
        <v>3</v>
      </c>
      <c r="J912" t="s">
        <v>1551</v>
      </c>
      <c r="K912" t="s">
        <v>1552</v>
      </c>
      <c r="L912" t="s">
        <v>247</v>
      </c>
      <c r="M912" t="s">
        <v>193</v>
      </c>
      <c r="N912">
        <v>16</v>
      </c>
      <c r="O912">
        <v>0</v>
      </c>
      <c r="P912">
        <v>1.25E-3</v>
      </c>
      <c r="Q912">
        <v>1.6E-2</v>
      </c>
      <c r="R912">
        <v>16</v>
      </c>
      <c r="S912">
        <v>0</v>
      </c>
      <c r="T912">
        <v>5.0000000000000001E-4</v>
      </c>
      <c r="U912">
        <v>5.0000000000000001E-3</v>
      </c>
      <c r="V912" s="1" t="str">
        <f t="shared" si="88"/>
        <v>AFF-HTT-R1-P4-0H_L19_1_2020y08m31d_11h01m.tif</v>
      </c>
      <c r="W912" s="1" t="str">
        <f t="shared" si="89"/>
        <v>AFF-HTT-R2-P4-0H_L19_1_2020y09m07d_11h19m.tif</v>
      </c>
      <c r="X912" t="str">
        <f t="shared" si="84"/>
        <v>C:\Users\arpit.tandon\Desktop\Images AFFFs\RUN1 HTT\Plate 4 - 0hour\AFF-HTT-R1-P4-0H_L19_1_2020y08m31d_11h01m.tif</v>
      </c>
      <c r="Y912" t="str">
        <f t="shared" si="85"/>
        <v>C:\Users\arpit.tandon\Desktop\Images AFFFs\RUN2 HTT\Plate 4 - 0hour\AFF-HTT-R2-P4-0H_L19_1_2020y09m07d_11h19m.tif</v>
      </c>
    </row>
    <row r="913" spans="1:25" x14ac:dyDescent="0.45">
      <c r="A913" t="s">
        <v>1214</v>
      </c>
      <c r="B913" s="2" t="str">
        <f t="shared" si="86"/>
        <v>run1</v>
      </c>
      <c r="C913" s="2" t="str">
        <f t="shared" si="87"/>
        <v>run2</v>
      </c>
      <c r="D913" t="s">
        <v>281</v>
      </c>
      <c r="E913" s="10">
        <v>0.21186329921462341</v>
      </c>
      <c r="F913" s="10">
        <v>6.356534629901693E-6</v>
      </c>
      <c r="G913" s="10">
        <f>VLOOKUP(A913,'[1]NTP Metadata'!$A$2:$U$2501,10,FALSE)</f>
        <v>6.356534629901693E-6</v>
      </c>
      <c r="H913">
        <v>4</v>
      </c>
      <c r="I913" t="s">
        <v>3</v>
      </c>
      <c r="J913" t="s">
        <v>1551</v>
      </c>
      <c r="K913" t="s">
        <v>1552</v>
      </c>
      <c r="L913" t="s">
        <v>247</v>
      </c>
      <c r="M913" t="s">
        <v>194</v>
      </c>
      <c r="N913">
        <v>16</v>
      </c>
      <c r="O913">
        <v>0</v>
      </c>
      <c r="P913">
        <v>1.25E-4</v>
      </c>
      <c r="Q913">
        <v>1E-3</v>
      </c>
      <c r="R913">
        <v>16</v>
      </c>
      <c r="S913">
        <v>0</v>
      </c>
      <c r="T913">
        <v>2.5000000000000001E-4</v>
      </c>
      <c r="U913">
        <v>2E-3</v>
      </c>
      <c r="V913" s="1" t="str">
        <f t="shared" si="88"/>
        <v>AFF-HTT-R1-P4-0H_L20_1_2020y08m31d_11h01m.tif</v>
      </c>
      <c r="W913" s="1" t="str">
        <f t="shared" si="89"/>
        <v>AFF-HTT-R2-P4-0H_L20_1_2020y09m07d_11h19m.tif</v>
      </c>
      <c r="X913" t="str">
        <f t="shared" si="84"/>
        <v>C:\Users\arpit.tandon\Desktop\Images AFFFs\RUN1 HTT\Plate 4 - 0hour\AFF-HTT-R1-P4-0H_L20_1_2020y08m31d_11h01m.tif</v>
      </c>
      <c r="Y913" t="str">
        <f t="shared" si="85"/>
        <v>C:\Users\arpit.tandon\Desktop\Images AFFFs\RUN2 HTT\Plate 4 - 0hour\AFF-HTT-R2-P4-0H_L20_1_2020y09m07d_11h19m.tif</v>
      </c>
    </row>
    <row r="914" spans="1:25" x14ac:dyDescent="0.45">
      <c r="A914" t="s">
        <v>1215</v>
      </c>
      <c r="B914" s="2" t="str">
        <f t="shared" si="86"/>
        <v>run1</v>
      </c>
      <c r="C914" s="2" t="str">
        <f t="shared" si="87"/>
        <v>run2</v>
      </c>
      <c r="D914" t="s">
        <v>281</v>
      </c>
      <c r="E914" s="10">
        <v>6.7045347852728934E-2</v>
      </c>
      <c r="F914" s="10">
        <v>2.0115615917410421E-6</v>
      </c>
      <c r="G914" s="10">
        <f>VLOOKUP(A914,'[1]NTP Metadata'!$A$2:$U$2501,10,FALSE)</f>
        <v>2.0115615917410421E-6</v>
      </c>
      <c r="H914">
        <v>3</v>
      </c>
      <c r="I914" t="s">
        <v>3</v>
      </c>
      <c r="J914" t="s">
        <v>1551</v>
      </c>
      <c r="K914" t="s">
        <v>1552</v>
      </c>
      <c r="L914" t="s">
        <v>247</v>
      </c>
      <c r="M914" t="s">
        <v>195</v>
      </c>
      <c r="N914">
        <v>16</v>
      </c>
      <c r="O914">
        <v>0</v>
      </c>
      <c r="P914">
        <v>1.25E-4</v>
      </c>
      <c r="Q914">
        <v>1E-3</v>
      </c>
      <c r="R914">
        <v>16</v>
      </c>
      <c r="S914">
        <v>0</v>
      </c>
      <c r="T914">
        <v>1.875E-4</v>
      </c>
      <c r="U914">
        <v>2E-3</v>
      </c>
      <c r="V914" s="1" t="str">
        <f t="shared" si="88"/>
        <v>AFF-HTT-R1-P4-0H_L21_1_2020y08m31d_11h01m.tif</v>
      </c>
      <c r="W914" s="1" t="str">
        <f t="shared" si="89"/>
        <v>AFF-HTT-R2-P4-0H_L21_1_2020y09m07d_11h19m.tif</v>
      </c>
      <c r="X914" t="str">
        <f t="shared" si="84"/>
        <v>C:\Users\arpit.tandon\Desktop\Images AFFFs\RUN1 HTT\Plate 4 - 0hour\AFF-HTT-R1-P4-0H_L21_1_2020y08m31d_11h01m.tif</v>
      </c>
      <c r="Y914" t="str">
        <f t="shared" si="85"/>
        <v>C:\Users\arpit.tandon\Desktop\Images AFFFs\RUN2 HTT\Plate 4 - 0hour\AFF-HTT-R2-P4-0H_L21_1_2020y09m07d_11h19m.tif</v>
      </c>
    </row>
    <row r="915" spans="1:25" x14ac:dyDescent="0.45">
      <c r="A915" t="s">
        <v>1216</v>
      </c>
      <c r="B915" s="2" t="str">
        <f t="shared" si="86"/>
        <v>run1</v>
      </c>
      <c r="C915" s="2" t="str">
        <f t="shared" si="87"/>
        <v>run2</v>
      </c>
      <c r="D915" t="s">
        <v>281</v>
      </c>
      <c r="E915" s="10">
        <v>6.7045347852728934E-2</v>
      </c>
      <c r="F915" s="10">
        <v>2.0115615917410421E-6</v>
      </c>
      <c r="G915" s="10">
        <f>VLOOKUP(A915,'[1]NTP Metadata'!$A$2:$U$2501,10,FALSE)</f>
        <v>2.0115615917410421E-6</v>
      </c>
      <c r="H915">
        <v>4</v>
      </c>
      <c r="I915" t="s">
        <v>3</v>
      </c>
      <c r="J915" t="s">
        <v>1551</v>
      </c>
      <c r="K915" t="s">
        <v>1552</v>
      </c>
      <c r="L915" t="s">
        <v>247</v>
      </c>
      <c r="M915" t="s">
        <v>196</v>
      </c>
      <c r="N915">
        <v>16</v>
      </c>
      <c r="O915">
        <v>0</v>
      </c>
      <c r="P915">
        <v>6.2500000000000001E-5</v>
      </c>
      <c r="Q915">
        <v>1E-3</v>
      </c>
      <c r="R915">
        <v>16</v>
      </c>
      <c r="S915">
        <v>0</v>
      </c>
      <c r="T915">
        <v>6.2500000000000001E-5</v>
      </c>
      <c r="U915">
        <v>1E-3</v>
      </c>
      <c r="V915" s="1" t="str">
        <f t="shared" si="88"/>
        <v>AFF-HTT-R1-P4-0H_L22_1_2020y08m31d_11h01m.tif</v>
      </c>
      <c r="W915" s="1" t="str">
        <f t="shared" si="89"/>
        <v>AFF-HTT-R2-P4-0H_L22_1_2020y09m07d_11h19m.tif</v>
      </c>
      <c r="X915" t="str">
        <f t="shared" si="84"/>
        <v>C:\Users\arpit.tandon\Desktop\Images AFFFs\RUN1 HTT\Plate 4 - 0hour\AFF-HTT-R1-P4-0H_L22_1_2020y08m31d_11h01m.tif</v>
      </c>
      <c r="Y915" t="str">
        <f t="shared" si="85"/>
        <v>C:\Users\arpit.tandon\Desktop\Images AFFFs\RUN2 HTT\Plate 4 - 0hour\AFF-HTT-R2-P4-0H_L22_1_2020y09m07d_11h19m.tif</v>
      </c>
    </row>
    <row r="916" spans="1:25" x14ac:dyDescent="0.45">
      <c r="A916" t="s">
        <v>1217</v>
      </c>
      <c r="B916" s="2" t="str">
        <f t="shared" si="86"/>
        <v>run1</v>
      </c>
      <c r="C916" s="2" t="str">
        <f t="shared" si="87"/>
        <v>run2</v>
      </c>
      <c r="D916" t="s">
        <v>281</v>
      </c>
      <c r="E916" s="10">
        <v>666.6</v>
      </c>
      <c r="F916" s="10">
        <v>0.02</v>
      </c>
      <c r="G916" s="10">
        <f>VLOOKUP(A916,'[1]NTP Metadata'!$A$2:$U$2501,10,FALSE)</f>
        <v>0.02</v>
      </c>
      <c r="H916">
        <v>3</v>
      </c>
      <c r="I916" t="s">
        <v>3</v>
      </c>
      <c r="J916" t="s">
        <v>1551</v>
      </c>
      <c r="K916" t="s">
        <v>1552</v>
      </c>
      <c r="L916" t="s">
        <v>247</v>
      </c>
      <c r="M916" t="s">
        <v>197</v>
      </c>
      <c r="N916">
        <v>16</v>
      </c>
      <c r="O916">
        <v>0</v>
      </c>
      <c r="P916">
        <v>0</v>
      </c>
      <c r="Q916">
        <v>0</v>
      </c>
      <c r="R916">
        <v>16</v>
      </c>
      <c r="S916">
        <v>0</v>
      </c>
      <c r="T916">
        <v>1.875E-4</v>
      </c>
      <c r="U916">
        <v>2E-3</v>
      </c>
      <c r="V916" s="1" t="str">
        <f t="shared" si="88"/>
        <v>AFF-HTT-R1-P4-0H_L3_1_2020y08m31d_11h01m.tif</v>
      </c>
      <c r="W916" s="1" t="str">
        <f t="shared" si="89"/>
        <v>AFF-HTT-R2-P4-0H_L3_1_2020y09m07d_11h19m.tif</v>
      </c>
      <c r="X916" t="str">
        <f t="shared" ref="X916:X962" si="90">_xlfn.CONCAT("C:\Users\arpit.tandon\Desktop\Images AFFFs\","RUN1 HTT\Plate 4 - 0hour\",V916)</f>
        <v>C:\Users\arpit.tandon\Desktop\Images AFFFs\RUN1 HTT\Plate 4 - 0hour\AFF-HTT-R1-P4-0H_L3_1_2020y08m31d_11h01m.tif</v>
      </c>
      <c r="Y916" t="str">
        <f t="shared" ref="Y916:Y962" si="91">_xlfn.CONCAT("C:\Users\arpit.tandon\Desktop\Images AFFFs\","RUN2 HTT\Plate 4 - 0hour\",W916)</f>
        <v>C:\Users\arpit.tandon\Desktop\Images AFFFs\RUN2 HTT\Plate 4 - 0hour\AFF-HTT-R2-P4-0H_L3_1_2020y09m07d_11h19m.tif</v>
      </c>
    </row>
    <row r="917" spans="1:25" x14ac:dyDescent="0.45">
      <c r="A917" t="s">
        <v>1218</v>
      </c>
      <c r="B917" s="2" t="str">
        <f t="shared" si="86"/>
        <v>run1</v>
      </c>
      <c r="C917" s="2" t="str">
        <f t="shared" si="87"/>
        <v>run2</v>
      </c>
      <c r="D917" t="s">
        <v>281</v>
      </c>
      <c r="E917" s="10">
        <v>666.6</v>
      </c>
      <c r="F917" s="10">
        <v>0.02</v>
      </c>
      <c r="G917" s="10">
        <f>VLOOKUP(A917,'[1]NTP Metadata'!$A$2:$U$2501,10,FALSE)</f>
        <v>0.02</v>
      </c>
      <c r="H917">
        <v>4</v>
      </c>
      <c r="I917" t="s">
        <v>3</v>
      </c>
      <c r="J917" t="s">
        <v>1551</v>
      </c>
      <c r="K917" t="s">
        <v>1552</v>
      </c>
      <c r="L917" t="s">
        <v>247</v>
      </c>
      <c r="M917" t="s">
        <v>198</v>
      </c>
      <c r="N917">
        <v>16</v>
      </c>
      <c r="O917">
        <v>0</v>
      </c>
      <c r="P917">
        <v>1.875E-4</v>
      </c>
      <c r="Q917">
        <v>1E-3</v>
      </c>
      <c r="R917">
        <v>16</v>
      </c>
      <c r="S917">
        <v>0</v>
      </c>
      <c r="T917">
        <v>1.875E-4</v>
      </c>
      <c r="U917">
        <v>1E-3</v>
      </c>
      <c r="V917" s="1" t="str">
        <f t="shared" si="88"/>
        <v>AFF-HTT-R1-P4-0H_L4_1_2020y08m31d_11h01m.tif</v>
      </c>
      <c r="W917" s="1" t="str">
        <f t="shared" si="89"/>
        <v>AFF-HTT-R2-P4-0H_L4_1_2020y09m07d_11h19m.tif</v>
      </c>
      <c r="X917" t="str">
        <f t="shared" si="90"/>
        <v>C:\Users\arpit.tandon\Desktop\Images AFFFs\RUN1 HTT\Plate 4 - 0hour\AFF-HTT-R1-P4-0H_L4_1_2020y08m31d_11h01m.tif</v>
      </c>
      <c r="Y917" t="str">
        <f t="shared" si="91"/>
        <v>C:\Users\arpit.tandon\Desktop\Images AFFFs\RUN2 HTT\Plate 4 - 0hour\AFF-HTT-R2-P4-0H_L4_1_2020y09m07d_11h19m.tif</v>
      </c>
    </row>
    <row r="918" spans="1:25" x14ac:dyDescent="0.45">
      <c r="A918" t="s">
        <v>1219</v>
      </c>
      <c r="B918" s="2" t="str">
        <f t="shared" si="86"/>
        <v>run1</v>
      </c>
      <c r="C918" s="2" t="str">
        <f t="shared" si="87"/>
        <v>run2</v>
      </c>
      <c r="D918" t="s">
        <v>281</v>
      </c>
      <c r="E918" s="10">
        <v>210.9493670886076</v>
      </c>
      <c r="F918" s="10">
        <v>6.3291139240506328E-3</v>
      </c>
      <c r="G918" s="10">
        <f>VLOOKUP(A918,'[1]NTP Metadata'!$A$2:$U$2501,10,FALSE)</f>
        <v>6.3291139240506328E-3</v>
      </c>
      <c r="H918">
        <v>3</v>
      </c>
      <c r="I918" t="s">
        <v>3</v>
      </c>
      <c r="J918" t="s">
        <v>1551</v>
      </c>
      <c r="K918" t="s">
        <v>1552</v>
      </c>
      <c r="L918" t="s">
        <v>247</v>
      </c>
      <c r="M918" t="s">
        <v>199</v>
      </c>
      <c r="N918">
        <v>16</v>
      </c>
      <c r="O918">
        <v>0</v>
      </c>
      <c r="P918">
        <v>1.875E-4</v>
      </c>
      <c r="Q918">
        <v>1E-3</v>
      </c>
      <c r="R918">
        <v>16</v>
      </c>
      <c r="S918">
        <v>0</v>
      </c>
      <c r="T918">
        <v>1.875E-4</v>
      </c>
      <c r="U918">
        <v>1E-3</v>
      </c>
      <c r="V918" s="1" t="str">
        <f t="shared" si="88"/>
        <v>AFF-HTT-R1-P4-0H_L5_1_2020y08m31d_11h01m.tif</v>
      </c>
      <c r="W918" s="1" t="str">
        <f t="shared" si="89"/>
        <v>AFF-HTT-R2-P4-0H_L5_1_2020y09m07d_11h19m.tif</v>
      </c>
      <c r="X918" t="str">
        <f t="shared" si="90"/>
        <v>C:\Users\arpit.tandon\Desktop\Images AFFFs\RUN1 HTT\Plate 4 - 0hour\AFF-HTT-R1-P4-0H_L5_1_2020y08m31d_11h01m.tif</v>
      </c>
      <c r="Y918" t="str">
        <f t="shared" si="91"/>
        <v>C:\Users\arpit.tandon\Desktop\Images AFFFs\RUN2 HTT\Plate 4 - 0hour\AFF-HTT-R2-P4-0H_L5_1_2020y09m07d_11h19m.tif</v>
      </c>
    </row>
    <row r="919" spans="1:25" x14ac:dyDescent="0.45">
      <c r="A919" t="s">
        <v>1220</v>
      </c>
      <c r="B919" s="2" t="str">
        <f t="shared" si="86"/>
        <v>run1</v>
      </c>
      <c r="C919" s="2" t="str">
        <f t="shared" si="87"/>
        <v>run2</v>
      </c>
      <c r="D919" t="s">
        <v>281</v>
      </c>
      <c r="E919" s="10">
        <v>210.9493670886076</v>
      </c>
      <c r="F919" s="10">
        <v>6.3291139240506328E-3</v>
      </c>
      <c r="G919" s="10">
        <f>VLOOKUP(A919,'[1]NTP Metadata'!$A$2:$U$2501,10,FALSE)</f>
        <v>6.3291139240506328E-3</v>
      </c>
      <c r="H919">
        <v>4</v>
      </c>
      <c r="I919" t="s">
        <v>3</v>
      </c>
      <c r="J919" t="s">
        <v>1551</v>
      </c>
      <c r="K919" t="s">
        <v>1552</v>
      </c>
      <c r="L919" t="s">
        <v>247</v>
      </c>
      <c r="M919" t="s">
        <v>200</v>
      </c>
      <c r="N919">
        <v>16</v>
      </c>
      <c r="O919">
        <v>0</v>
      </c>
      <c r="P919">
        <v>1.875E-4</v>
      </c>
      <c r="Q919">
        <v>2E-3</v>
      </c>
      <c r="R919">
        <v>16</v>
      </c>
      <c r="S919">
        <v>0</v>
      </c>
      <c r="T919">
        <v>2.5000000000000001E-4</v>
      </c>
      <c r="U919">
        <v>1E-3</v>
      </c>
      <c r="V919" s="1" t="str">
        <f t="shared" si="88"/>
        <v>AFF-HTT-R1-P4-0H_L6_1_2020y08m31d_11h01m.tif</v>
      </c>
      <c r="W919" s="1" t="str">
        <f t="shared" si="89"/>
        <v>AFF-HTT-R2-P4-0H_L6_1_2020y09m07d_11h19m.tif</v>
      </c>
      <c r="X919" t="str">
        <f t="shared" si="90"/>
        <v>C:\Users\arpit.tandon\Desktop\Images AFFFs\RUN1 HTT\Plate 4 - 0hour\AFF-HTT-R1-P4-0H_L6_1_2020y08m31d_11h01m.tif</v>
      </c>
      <c r="Y919" t="str">
        <f t="shared" si="91"/>
        <v>C:\Users\arpit.tandon\Desktop\Images AFFFs\RUN2 HTT\Plate 4 - 0hour\AFF-HTT-R2-P4-0H_L6_1_2020y09m07d_11h19m.tif</v>
      </c>
    </row>
    <row r="920" spans="1:25" x14ac:dyDescent="0.45">
      <c r="A920" t="s">
        <v>1221</v>
      </c>
      <c r="B920" s="2" t="str">
        <f t="shared" si="86"/>
        <v>run1</v>
      </c>
      <c r="C920" s="2" t="str">
        <f t="shared" si="87"/>
        <v>run2</v>
      </c>
      <c r="D920" t="s">
        <v>281</v>
      </c>
      <c r="E920" s="10">
        <v>66.756128825508739</v>
      </c>
      <c r="F920" s="10">
        <v>2.0028841531805801E-3</v>
      </c>
      <c r="G920" s="10">
        <f>VLOOKUP(A920,'[1]NTP Metadata'!$A$2:$U$2501,10,FALSE)</f>
        <v>2.0028841531805801E-3</v>
      </c>
      <c r="H920">
        <v>3</v>
      </c>
      <c r="I920" t="s">
        <v>3</v>
      </c>
      <c r="J920" t="s">
        <v>1551</v>
      </c>
      <c r="K920" t="s">
        <v>1552</v>
      </c>
      <c r="L920" t="s">
        <v>247</v>
      </c>
      <c r="M920" t="s">
        <v>201</v>
      </c>
      <c r="N920">
        <v>16</v>
      </c>
      <c r="O920">
        <v>0</v>
      </c>
      <c r="P920">
        <v>2.5000000000000001E-4</v>
      </c>
      <c r="Q920">
        <v>1E-3</v>
      </c>
      <c r="R920">
        <v>16</v>
      </c>
      <c r="S920">
        <v>0</v>
      </c>
      <c r="T920">
        <v>9.3749999999999997E-4</v>
      </c>
      <c r="U920">
        <v>4.0000000000000001E-3</v>
      </c>
      <c r="V920" s="1" t="str">
        <f t="shared" si="88"/>
        <v>AFF-HTT-R1-P4-0H_L7_1_2020y08m31d_11h01m.tif</v>
      </c>
      <c r="W920" s="1" t="str">
        <f t="shared" si="89"/>
        <v>AFF-HTT-R2-P4-0H_L7_1_2020y09m07d_11h19m.tif</v>
      </c>
      <c r="X920" t="str">
        <f t="shared" si="90"/>
        <v>C:\Users\arpit.tandon\Desktop\Images AFFFs\RUN1 HTT\Plate 4 - 0hour\AFF-HTT-R1-P4-0H_L7_1_2020y08m31d_11h01m.tif</v>
      </c>
      <c r="Y920" t="str">
        <f t="shared" si="91"/>
        <v>C:\Users\arpit.tandon\Desktop\Images AFFFs\RUN2 HTT\Plate 4 - 0hour\AFF-HTT-R2-P4-0H_L7_1_2020y09m07d_11h19m.tif</v>
      </c>
    </row>
    <row r="921" spans="1:25" x14ac:dyDescent="0.45">
      <c r="A921" t="s">
        <v>1222</v>
      </c>
      <c r="B921" s="2" t="str">
        <f t="shared" si="86"/>
        <v>run1</v>
      </c>
      <c r="C921" s="2" t="str">
        <f t="shared" si="87"/>
        <v>run2</v>
      </c>
      <c r="D921" t="s">
        <v>281</v>
      </c>
      <c r="E921" s="10">
        <v>66.756128825508739</v>
      </c>
      <c r="F921" s="10">
        <v>2.0028841531805801E-3</v>
      </c>
      <c r="G921" s="10">
        <f>VLOOKUP(A921,'[1]NTP Metadata'!$A$2:$U$2501,10,FALSE)</f>
        <v>2.0028841531805801E-3</v>
      </c>
      <c r="H921">
        <v>4</v>
      </c>
      <c r="I921" t="s">
        <v>3</v>
      </c>
      <c r="J921" t="s">
        <v>1551</v>
      </c>
      <c r="K921" t="s">
        <v>1552</v>
      </c>
      <c r="L921" t="s">
        <v>247</v>
      </c>
      <c r="M921" t="s">
        <v>202</v>
      </c>
      <c r="N921">
        <v>16</v>
      </c>
      <c r="O921">
        <v>0</v>
      </c>
      <c r="P921">
        <v>8.1249999999999996E-4</v>
      </c>
      <c r="Q921">
        <v>5.0000000000000001E-3</v>
      </c>
      <c r="R921">
        <v>16</v>
      </c>
      <c r="S921">
        <v>0</v>
      </c>
      <c r="T921">
        <v>6.2500000000000001E-5</v>
      </c>
      <c r="U921">
        <v>1E-3</v>
      </c>
      <c r="V921" s="1" t="str">
        <f t="shared" si="88"/>
        <v>AFF-HTT-R1-P4-0H_L8_1_2020y08m31d_11h01m.tif</v>
      </c>
      <c r="W921" s="1" t="str">
        <f t="shared" si="89"/>
        <v>AFF-HTT-R2-P4-0H_L8_1_2020y09m07d_11h19m.tif</v>
      </c>
      <c r="X921" t="str">
        <f t="shared" si="90"/>
        <v>C:\Users\arpit.tandon\Desktop\Images AFFFs\RUN1 HTT\Plate 4 - 0hour\AFF-HTT-R1-P4-0H_L8_1_2020y08m31d_11h01m.tif</v>
      </c>
      <c r="Y921" t="str">
        <f t="shared" si="91"/>
        <v>C:\Users\arpit.tandon\Desktop\Images AFFFs\RUN2 HTT\Plate 4 - 0hour\AFF-HTT-R2-P4-0H_L8_1_2020y09m07d_11h19m.tif</v>
      </c>
    </row>
    <row r="922" spans="1:25" x14ac:dyDescent="0.45">
      <c r="A922" t="s">
        <v>1223</v>
      </c>
      <c r="B922" s="2" t="str">
        <f t="shared" si="86"/>
        <v>run1</v>
      </c>
      <c r="C922" s="2" t="str">
        <f t="shared" si="87"/>
        <v>run2</v>
      </c>
      <c r="D922" t="s">
        <v>281</v>
      </c>
      <c r="E922" s="10">
        <v>21.125357223262256</v>
      </c>
      <c r="F922" s="10">
        <v>6.3382409910777847E-4</v>
      </c>
      <c r="G922" s="10">
        <f>VLOOKUP(A922,'[1]NTP Metadata'!$A$2:$U$2501,10,FALSE)</f>
        <v>6.3382409910777847E-4</v>
      </c>
      <c r="H922">
        <v>3</v>
      </c>
      <c r="I922" t="s">
        <v>3</v>
      </c>
      <c r="J922" t="s">
        <v>1551</v>
      </c>
      <c r="K922" t="s">
        <v>1552</v>
      </c>
      <c r="L922" t="s">
        <v>247</v>
      </c>
      <c r="M922" t="s">
        <v>203</v>
      </c>
      <c r="N922">
        <v>16</v>
      </c>
      <c r="O922">
        <v>0</v>
      </c>
      <c r="P922">
        <v>2.5000000000000001E-4</v>
      </c>
      <c r="Q922">
        <v>2E-3</v>
      </c>
      <c r="R922">
        <v>16</v>
      </c>
      <c r="S922">
        <v>0</v>
      </c>
      <c r="T922">
        <v>6.2500000000000001E-4</v>
      </c>
      <c r="U922">
        <v>4.0000000000000001E-3</v>
      </c>
      <c r="V922" s="1" t="str">
        <f t="shared" si="88"/>
        <v>AFF-HTT-R1-P4-0H_L9_1_2020y08m31d_11h01m.tif</v>
      </c>
      <c r="W922" s="1" t="str">
        <f t="shared" si="89"/>
        <v>AFF-HTT-R2-P4-0H_L9_1_2020y09m07d_11h19m.tif</v>
      </c>
      <c r="X922" t="str">
        <f t="shared" si="90"/>
        <v>C:\Users\arpit.tandon\Desktop\Images AFFFs\RUN1 HTT\Plate 4 - 0hour\AFF-HTT-R1-P4-0H_L9_1_2020y08m31d_11h01m.tif</v>
      </c>
      <c r="Y922" t="str">
        <f t="shared" si="91"/>
        <v>C:\Users\arpit.tandon\Desktop\Images AFFFs\RUN2 HTT\Plate 4 - 0hour\AFF-HTT-R2-P4-0H_L9_1_2020y09m07d_11h19m.tif</v>
      </c>
    </row>
    <row r="923" spans="1:25" x14ac:dyDescent="0.45">
      <c r="A923" t="s">
        <v>1224</v>
      </c>
      <c r="B923" s="2" t="str">
        <f t="shared" si="86"/>
        <v>run1</v>
      </c>
      <c r="C923" s="2" t="str">
        <f t="shared" si="87"/>
        <v>run2</v>
      </c>
      <c r="D923" t="s">
        <v>282</v>
      </c>
      <c r="E923" s="10">
        <v>211.2535722326225</v>
      </c>
      <c r="F923" s="10">
        <v>6.3382409910777843E-3</v>
      </c>
      <c r="G923" s="10">
        <f>VLOOKUP(A923,'[1]NTP Metadata'!$A$2:$U$2501,10,FALSE)</f>
        <v>6.3382409910777843E-3</v>
      </c>
      <c r="H923">
        <v>2</v>
      </c>
      <c r="I923" t="s">
        <v>3</v>
      </c>
      <c r="J923" t="s">
        <v>1551</v>
      </c>
      <c r="K923" t="s">
        <v>1552</v>
      </c>
      <c r="L923" t="s">
        <v>247</v>
      </c>
      <c r="M923" t="s">
        <v>204</v>
      </c>
      <c r="N923">
        <v>16</v>
      </c>
      <c r="O923">
        <v>0</v>
      </c>
      <c r="P923">
        <v>6.2500000000000001E-5</v>
      </c>
      <c r="Q923">
        <v>1E-3</v>
      </c>
      <c r="R923">
        <v>16</v>
      </c>
      <c r="S923">
        <v>0</v>
      </c>
      <c r="T923">
        <v>1.875E-4</v>
      </c>
      <c r="U923">
        <v>1E-3</v>
      </c>
      <c r="V923" s="1" t="str">
        <f t="shared" si="88"/>
        <v>AFF-HTT-R1-P4-0H_M10_1_2020y08m31d_11h01m.tif</v>
      </c>
      <c r="W923" s="1" t="str">
        <f t="shared" si="89"/>
        <v>AFF-HTT-R2-P4-0H_M10_1_2020y09m07d_11h19m.tif</v>
      </c>
      <c r="X923" t="str">
        <f t="shared" si="90"/>
        <v>C:\Users\arpit.tandon\Desktop\Images AFFFs\RUN1 HTT\Plate 4 - 0hour\AFF-HTT-R1-P4-0H_M10_1_2020y08m31d_11h01m.tif</v>
      </c>
      <c r="Y923" t="str">
        <f t="shared" si="91"/>
        <v>C:\Users\arpit.tandon\Desktop\Images AFFFs\RUN2 HTT\Plate 4 - 0hour\AFF-HTT-R2-P4-0H_M10_1_2020y09m07d_11h19m.tif</v>
      </c>
    </row>
    <row r="924" spans="1:25" x14ac:dyDescent="0.45">
      <c r="A924" t="s">
        <v>1225</v>
      </c>
      <c r="B924" s="2" t="str">
        <f t="shared" si="86"/>
        <v>run1</v>
      </c>
      <c r="C924" s="2" t="str">
        <f t="shared" si="87"/>
        <v>run2</v>
      </c>
      <c r="D924" t="s">
        <v>282</v>
      </c>
      <c r="E924" s="10">
        <v>66.852396276146365</v>
      </c>
      <c r="F924" s="10">
        <v>2.0057724655309444E-3</v>
      </c>
      <c r="G924" s="10">
        <f>VLOOKUP(A924,'[1]NTP Metadata'!$A$2:$U$2501,10,FALSE)</f>
        <v>2.0057724655309444E-3</v>
      </c>
      <c r="H924">
        <v>1</v>
      </c>
      <c r="I924" t="s">
        <v>3</v>
      </c>
      <c r="J924" t="s">
        <v>1551</v>
      </c>
      <c r="K924" t="s">
        <v>1552</v>
      </c>
      <c r="L924" t="s">
        <v>247</v>
      </c>
      <c r="M924" t="s">
        <v>205</v>
      </c>
      <c r="N924">
        <v>16</v>
      </c>
      <c r="O924">
        <v>0</v>
      </c>
      <c r="P924">
        <v>1.25E-4</v>
      </c>
      <c r="Q924">
        <v>1E-3</v>
      </c>
      <c r="R924">
        <v>16</v>
      </c>
      <c r="S924">
        <v>0</v>
      </c>
      <c r="T924">
        <v>3.1250000000000001E-4</v>
      </c>
      <c r="U924">
        <v>1E-3</v>
      </c>
      <c r="V924" s="1" t="str">
        <f t="shared" si="88"/>
        <v>AFF-HTT-R1-P4-0H_M11_1_2020y08m31d_11h01m.tif</v>
      </c>
      <c r="W924" s="1" t="str">
        <f t="shared" si="89"/>
        <v>AFF-HTT-R2-P4-0H_M11_1_2020y09m07d_11h19m.tif</v>
      </c>
      <c r="X924" t="str">
        <f t="shared" si="90"/>
        <v>C:\Users\arpit.tandon\Desktop\Images AFFFs\RUN1 HTT\Plate 4 - 0hour\AFF-HTT-R1-P4-0H_M11_1_2020y08m31d_11h01m.tif</v>
      </c>
      <c r="Y924" t="str">
        <f t="shared" si="91"/>
        <v>C:\Users\arpit.tandon\Desktop\Images AFFFs\RUN2 HTT\Plate 4 - 0hour\AFF-HTT-R2-P4-0H_M11_1_2020y09m07d_11h19m.tif</v>
      </c>
    </row>
    <row r="925" spans="1:25" x14ac:dyDescent="0.45">
      <c r="A925" t="s">
        <v>1226</v>
      </c>
      <c r="B925" s="2" t="str">
        <f t="shared" si="86"/>
        <v>run1</v>
      </c>
      <c r="C925" s="2" t="str">
        <f t="shared" si="87"/>
        <v>run2</v>
      </c>
      <c r="D925" t="s">
        <v>282</v>
      </c>
      <c r="E925" s="10">
        <v>66.852396276146365</v>
      </c>
      <c r="F925" s="10">
        <v>2.0057724655309444E-3</v>
      </c>
      <c r="G925" s="10">
        <f>VLOOKUP(A925,'[1]NTP Metadata'!$A$2:$U$2501,10,FALSE)</f>
        <v>2.0057724655309444E-3</v>
      </c>
      <c r="H925">
        <v>2</v>
      </c>
      <c r="I925" t="s">
        <v>3</v>
      </c>
      <c r="J925" t="s">
        <v>1551</v>
      </c>
      <c r="K925" t="s">
        <v>1552</v>
      </c>
      <c r="L925" t="s">
        <v>247</v>
      </c>
      <c r="M925" t="s">
        <v>206</v>
      </c>
      <c r="N925">
        <v>16</v>
      </c>
      <c r="O925">
        <v>0</v>
      </c>
      <c r="P925">
        <v>1.25E-4</v>
      </c>
      <c r="Q925">
        <v>1E-3</v>
      </c>
      <c r="R925">
        <v>16</v>
      </c>
      <c r="S925">
        <v>0</v>
      </c>
      <c r="T925">
        <v>6.8749999999999996E-4</v>
      </c>
      <c r="U925">
        <v>8.9999999999999993E-3</v>
      </c>
      <c r="V925" s="1" t="str">
        <f t="shared" si="88"/>
        <v>AFF-HTT-R1-P4-0H_M12_1_2020y08m31d_11h01m.tif</v>
      </c>
      <c r="W925" s="1" t="str">
        <f t="shared" si="89"/>
        <v>AFF-HTT-R2-P4-0H_M12_1_2020y09m07d_11h19m.tif</v>
      </c>
      <c r="X925" t="str">
        <f t="shared" si="90"/>
        <v>C:\Users\arpit.tandon\Desktop\Images AFFFs\RUN1 HTT\Plate 4 - 0hour\AFF-HTT-R1-P4-0H_M12_1_2020y08m31d_11h01m.tif</v>
      </c>
      <c r="Y925" t="str">
        <f t="shared" si="91"/>
        <v>C:\Users\arpit.tandon\Desktop\Images AFFFs\RUN2 HTT\Plate 4 - 0hour\AFF-HTT-R2-P4-0H_M12_1_2020y09m07d_11h19m.tif</v>
      </c>
    </row>
    <row r="926" spans="1:25" x14ac:dyDescent="0.45">
      <c r="A926" t="s">
        <v>1227</v>
      </c>
      <c r="B926" s="2" t="str">
        <f t="shared" si="86"/>
        <v>run1</v>
      </c>
      <c r="C926" s="2" t="str">
        <f t="shared" si="87"/>
        <v>run2</v>
      </c>
      <c r="D926" t="s">
        <v>257</v>
      </c>
      <c r="E926" s="10">
        <v>0</v>
      </c>
      <c r="F926" s="10">
        <v>0</v>
      </c>
      <c r="G926" s="10">
        <f>VLOOKUP(A926,'[1]NTP Metadata'!$A$2:$U$2501,10,FALSE)</f>
        <v>0</v>
      </c>
      <c r="H926">
        <v>1</v>
      </c>
      <c r="I926" t="s">
        <v>3</v>
      </c>
      <c r="J926" t="s">
        <v>1551</v>
      </c>
      <c r="K926" t="s">
        <v>1552</v>
      </c>
      <c r="L926" t="s">
        <v>247</v>
      </c>
      <c r="M926" t="s">
        <v>207</v>
      </c>
      <c r="N926">
        <v>16</v>
      </c>
      <c r="O926">
        <v>0</v>
      </c>
      <c r="P926">
        <v>6.2500000000000001E-5</v>
      </c>
      <c r="Q926">
        <v>1E-3</v>
      </c>
      <c r="R926">
        <v>16</v>
      </c>
      <c r="S926">
        <v>0</v>
      </c>
      <c r="T926">
        <v>6.8749999999999996E-4</v>
      </c>
      <c r="U926">
        <v>3.0000000000000001E-3</v>
      </c>
      <c r="V926" s="1" t="str">
        <f t="shared" si="88"/>
        <v>AFF-HTT-R1-P4-0H_M13_1_2020y08m31d_11h01m.tif</v>
      </c>
      <c r="W926" s="1" t="str">
        <f t="shared" si="89"/>
        <v>AFF-HTT-R2-P4-0H_M13_1_2020y09m07d_11h19m.tif</v>
      </c>
      <c r="X926" t="str">
        <f t="shared" si="90"/>
        <v>C:\Users\arpit.tandon\Desktop\Images AFFFs\RUN1 HTT\Plate 4 - 0hour\AFF-HTT-R1-P4-0H_M13_1_2020y08m31d_11h01m.tif</v>
      </c>
      <c r="Y926" t="str">
        <f t="shared" si="91"/>
        <v>C:\Users\arpit.tandon\Desktop\Images AFFFs\RUN2 HTT\Plate 4 - 0hour\AFF-HTT-R2-P4-0H_M13_1_2020y09m07d_11h19m.tif</v>
      </c>
    </row>
    <row r="927" spans="1:25" x14ac:dyDescent="0.45">
      <c r="A927" t="s">
        <v>1228</v>
      </c>
      <c r="B927" s="2" t="str">
        <f t="shared" si="86"/>
        <v>run1</v>
      </c>
      <c r="C927" s="2" t="str">
        <f t="shared" si="87"/>
        <v>run2</v>
      </c>
      <c r="D927" t="s">
        <v>257</v>
      </c>
      <c r="E927" s="10">
        <v>0</v>
      </c>
      <c r="F927" s="10">
        <v>0</v>
      </c>
      <c r="G927" s="10">
        <f>VLOOKUP(A927,'[1]NTP Metadata'!$A$2:$U$2501,10,FALSE)</f>
        <v>0</v>
      </c>
      <c r="H927">
        <v>2</v>
      </c>
      <c r="I927" t="s">
        <v>3</v>
      </c>
      <c r="J927" t="s">
        <v>1551</v>
      </c>
      <c r="K927" t="s">
        <v>1552</v>
      </c>
      <c r="L927" t="s">
        <v>247</v>
      </c>
      <c r="M927" t="s">
        <v>208</v>
      </c>
      <c r="N927">
        <v>16</v>
      </c>
      <c r="O927">
        <v>0</v>
      </c>
      <c r="P927">
        <v>0</v>
      </c>
      <c r="Q927">
        <v>0</v>
      </c>
      <c r="R927">
        <v>16</v>
      </c>
      <c r="S927">
        <v>0</v>
      </c>
      <c r="T927">
        <v>1.875E-4</v>
      </c>
      <c r="U927">
        <v>1E-3</v>
      </c>
      <c r="V927" s="1" t="str">
        <f t="shared" si="88"/>
        <v>AFF-HTT-R1-P4-0H_M14_1_2020y08m31d_11h01m.tif</v>
      </c>
      <c r="W927" s="1" t="str">
        <f t="shared" si="89"/>
        <v>AFF-HTT-R2-P4-0H_M14_1_2020y09m07d_11h19m.tif</v>
      </c>
      <c r="X927" t="str">
        <f t="shared" si="90"/>
        <v>C:\Users\arpit.tandon\Desktop\Images AFFFs\RUN1 HTT\Plate 4 - 0hour\AFF-HTT-R1-P4-0H_M14_1_2020y08m31d_11h01m.tif</v>
      </c>
      <c r="Y927" t="str">
        <f t="shared" si="91"/>
        <v>C:\Users\arpit.tandon\Desktop\Images AFFFs\RUN2 HTT\Plate 4 - 0hour\AFF-HTT-R2-P4-0H_M14_1_2020y09m07d_11h19m.tif</v>
      </c>
    </row>
    <row r="928" spans="1:25" x14ac:dyDescent="0.45">
      <c r="A928" t="s">
        <v>1229</v>
      </c>
      <c r="B928" s="2" t="str">
        <f t="shared" si="86"/>
        <v>run1</v>
      </c>
      <c r="C928" s="2" t="str">
        <f t="shared" si="87"/>
        <v>run2</v>
      </c>
      <c r="D928" t="s">
        <v>282</v>
      </c>
      <c r="E928" s="10">
        <v>21.155821606375429</v>
      </c>
      <c r="F928" s="10">
        <v>6.3473812200346336E-4</v>
      </c>
      <c r="G928" s="10">
        <f>VLOOKUP(A928,'[1]NTP Metadata'!$A$2:$U$2501,10,FALSE)</f>
        <v>6.3473812200346336E-4</v>
      </c>
      <c r="H928">
        <v>1</v>
      </c>
      <c r="I928" t="s">
        <v>3</v>
      </c>
      <c r="J928" t="s">
        <v>1551</v>
      </c>
      <c r="K928" t="s">
        <v>1552</v>
      </c>
      <c r="L928" t="s">
        <v>247</v>
      </c>
      <c r="M928" t="s">
        <v>209</v>
      </c>
      <c r="N928">
        <v>16</v>
      </c>
      <c r="O928">
        <v>0</v>
      </c>
      <c r="P928">
        <v>1.25E-4</v>
      </c>
      <c r="Q928">
        <v>1E-3</v>
      </c>
      <c r="R928">
        <v>16</v>
      </c>
      <c r="S928">
        <v>0</v>
      </c>
      <c r="T928">
        <v>1.875E-4</v>
      </c>
      <c r="U928">
        <v>1E-3</v>
      </c>
      <c r="V928" s="1" t="str">
        <f t="shared" si="88"/>
        <v>AFF-HTT-R1-P4-0H_M15_1_2020y08m31d_11h01m.tif</v>
      </c>
      <c r="W928" s="1" t="str">
        <f t="shared" si="89"/>
        <v>AFF-HTT-R2-P4-0H_M15_1_2020y09m07d_11h19m.tif</v>
      </c>
      <c r="X928" t="str">
        <f t="shared" si="90"/>
        <v>C:\Users\arpit.tandon\Desktop\Images AFFFs\RUN1 HTT\Plate 4 - 0hour\AFF-HTT-R1-P4-0H_M15_1_2020y08m31d_11h01m.tif</v>
      </c>
      <c r="Y928" t="str">
        <f t="shared" si="91"/>
        <v>C:\Users\arpit.tandon\Desktop\Images AFFFs\RUN2 HTT\Plate 4 - 0hour\AFF-HTT-R2-P4-0H_M15_1_2020y09m07d_11h19m.tif</v>
      </c>
    </row>
    <row r="929" spans="1:25" x14ac:dyDescent="0.45">
      <c r="A929" t="s">
        <v>1230</v>
      </c>
      <c r="B929" s="2" t="str">
        <f t="shared" si="86"/>
        <v>run1</v>
      </c>
      <c r="C929" s="2" t="str">
        <f t="shared" si="87"/>
        <v>run2</v>
      </c>
      <c r="D929" t="s">
        <v>282</v>
      </c>
      <c r="E929" s="10">
        <v>21.155821606375429</v>
      </c>
      <c r="F929" s="10">
        <v>6.3473812200346336E-4</v>
      </c>
      <c r="G929" s="10">
        <f>VLOOKUP(A929,'[1]NTP Metadata'!$A$2:$U$2501,10,FALSE)</f>
        <v>6.3473812200346336E-4</v>
      </c>
      <c r="H929">
        <v>2</v>
      </c>
      <c r="I929" t="s">
        <v>3</v>
      </c>
      <c r="J929" t="s">
        <v>1551</v>
      </c>
      <c r="K929" t="s">
        <v>1552</v>
      </c>
      <c r="L929" t="s">
        <v>247</v>
      </c>
      <c r="M929" t="s">
        <v>210</v>
      </c>
      <c r="N929">
        <v>16</v>
      </c>
      <c r="O929">
        <v>0</v>
      </c>
      <c r="P929">
        <v>1.875E-4</v>
      </c>
      <c r="Q929">
        <v>1E-3</v>
      </c>
      <c r="R929">
        <v>16</v>
      </c>
      <c r="S929">
        <v>0</v>
      </c>
      <c r="T929">
        <v>1.25E-4</v>
      </c>
      <c r="U929">
        <v>1E-3</v>
      </c>
      <c r="V929" s="1" t="str">
        <f t="shared" si="88"/>
        <v>AFF-HTT-R1-P4-0H_M16_1_2020y08m31d_11h01m.tif</v>
      </c>
      <c r="W929" s="1" t="str">
        <f t="shared" si="89"/>
        <v>AFF-HTT-R2-P4-0H_M16_1_2020y09m07d_11h19m.tif</v>
      </c>
      <c r="X929" t="str">
        <f t="shared" si="90"/>
        <v>C:\Users\arpit.tandon\Desktop\Images AFFFs\RUN1 HTT\Plate 4 - 0hour\AFF-HTT-R1-P4-0H_M16_1_2020y08m31d_11h01m.tif</v>
      </c>
      <c r="Y929" t="str">
        <f t="shared" si="91"/>
        <v>C:\Users\arpit.tandon\Desktop\Images AFFFs\RUN2 HTT\Plate 4 - 0hour\AFF-HTT-R2-P4-0H_M16_1_2020y09m07d_11h19m.tif</v>
      </c>
    </row>
    <row r="930" spans="1:25" x14ac:dyDescent="0.45">
      <c r="A930" t="s">
        <v>1231</v>
      </c>
      <c r="B930" s="2" t="str">
        <f t="shared" si="86"/>
        <v>run1</v>
      </c>
      <c r="C930" s="2" t="str">
        <f t="shared" si="87"/>
        <v>run2</v>
      </c>
      <c r="D930" t="s">
        <v>282</v>
      </c>
      <c r="E930" s="10">
        <v>6.6948802551820981</v>
      </c>
      <c r="F930" s="10">
        <v>2.0086649430489347E-4</v>
      </c>
      <c r="G930" s="10">
        <f>VLOOKUP(A930,'[1]NTP Metadata'!$A$2:$U$2501,10,FALSE)</f>
        <v>2.0086649430489347E-4</v>
      </c>
      <c r="H930">
        <v>1</v>
      </c>
      <c r="I930" t="s">
        <v>3</v>
      </c>
      <c r="J930" t="s">
        <v>1551</v>
      </c>
      <c r="K930" t="s">
        <v>1552</v>
      </c>
      <c r="L930" t="s">
        <v>247</v>
      </c>
      <c r="M930" t="s">
        <v>211</v>
      </c>
      <c r="N930">
        <v>16</v>
      </c>
      <c r="O930">
        <v>0</v>
      </c>
      <c r="P930">
        <v>3.7500000000000001E-4</v>
      </c>
      <c r="Q930">
        <v>2E-3</v>
      </c>
      <c r="R930">
        <v>16</v>
      </c>
      <c r="S930">
        <v>0</v>
      </c>
      <c r="T930">
        <v>6.2500000000000001E-5</v>
      </c>
      <c r="U930">
        <v>1E-3</v>
      </c>
      <c r="V930" s="1" t="str">
        <f t="shared" si="88"/>
        <v>AFF-HTT-R1-P4-0H_M17_1_2020y08m31d_11h01m.tif</v>
      </c>
      <c r="W930" s="1" t="str">
        <f t="shared" si="89"/>
        <v>AFF-HTT-R2-P4-0H_M17_1_2020y09m07d_11h19m.tif</v>
      </c>
      <c r="X930" t="str">
        <f t="shared" si="90"/>
        <v>C:\Users\arpit.tandon\Desktop\Images AFFFs\RUN1 HTT\Plate 4 - 0hour\AFF-HTT-R1-P4-0H_M17_1_2020y08m31d_11h01m.tif</v>
      </c>
      <c r="Y930" t="str">
        <f t="shared" si="91"/>
        <v>C:\Users\arpit.tandon\Desktop\Images AFFFs\RUN2 HTT\Plate 4 - 0hour\AFF-HTT-R2-P4-0H_M17_1_2020y09m07d_11h19m.tif</v>
      </c>
    </row>
    <row r="931" spans="1:25" x14ac:dyDescent="0.45">
      <c r="A931" t="s">
        <v>1232</v>
      </c>
      <c r="B931" s="2" t="str">
        <f t="shared" si="86"/>
        <v>run1</v>
      </c>
      <c r="C931" s="2" t="str">
        <f t="shared" si="87"/>
        <v>run2</v>
      </c>
      <c r="D931" t="s">
        <v>282</v>
      </c>
      <c r="E931" s="10">
        <v>6.6948802551820981</v>
      </c>
      <c r="F931" s="10">
        <v>2.0086649430489347E-4</v>
      </c>
      <c r="G931" s="10">
        <f>VLOOKUP(A931,'[1]NTP Metadata'!$A$2:$U$2501,10,FALSE)</f>
        <v>2.0086649430489347E-4</v>
      </c>
      <c r="H931">
        <v>2</v>
      </c>
      <c r="I931" t="s">
        <v>3</v>
      </c>
      <c r="J931" t="s">
        <v>1551</v>
      </c>
      <c r="K931" t="s">
        <v>1552</v>
      </c>
      <c r="L931" t="s">
        <v>247</v>
      </c>
      <c r="M931" t="s">
        <v>212</v>
      </c>
      <c r="N931">
        <v>16</v>
      </c>
      <c r="O931">
        <v>0</v>
      </c>
      <c r="P931">
        <v>6.2500000000000001E-5</v>
      </c>
      <c r="Q931">
        <v>1E-3</v>
      </c>
      <c r="R931">
        <v>16</v>
      </c>
      <c r="S931">
        <v>0</v>
      </c>
      <c r="T931">
        <v>2.5625000000000001E-3</v>
      </c>
      <c r="U931">
        <v>3.6999999999999998E-2</v>
      </c>
      <c r="V931" s="1" t="str">
        <f t="shared" si="88"/>
        <v>AFF-HTT-R1-P4-0H_M18_1_2020y08m31d_11h01m.tif</v>
      </c>
      <c r="W931" s="1" t="str">
        <f t="shared" si="89"/>
        <v>AFF-HTT-R2-P4-0H_M18_1_2020y09m07d_11h19m.tif</v>
      </c>
      <c r="X931" t="str">
        <f t="shared" si="90"/>
        <v>C:\Users\arpit.tandon\Desktop\Images AFFFs\RUN1 HTT\Plate 4 - 0hour\AFF-HTT-R1-P4-0H_M18_1_2020y08m31d_11h01m.tif</v>
      </c>
      <c r="Y931" t="str">
        <f t="shared" si="91"/>
        <v>C:\Users\arpit.tandon\Desktop\Images AFFFs\RUN2 HTT\Plate 4 - 0hour\AFF-HTT-R2-P4-0H_M18_1_2020y09m07d_11h19m.tif</v>
      </c>
    </row>
    <row r="932" spans="1:25" x14ac:dyDescent="0.45">
      <c r="A932" t="s">
        <v>1233</v>
      </c>
      <c r="B932" s="2" t="str">
        <f t="shared" si="86"/>
        <v>run1</v>
      </c>
      <c r="C932" s="2" t="str">
        <f t="shared" si="87"/>
        <v>run2</v>
      </c>
      <c r="D932" t="s">
        <v>282</v>
      </c>
      <c r="E932" s="10">
        <v>2.1186329921462335</v>
      </c>
      <c r="F932" s="10">
        <v>6.356534629901692E-5</v>
      </c>
      <c r="G932" s="10">
        <f>VLOOKUP(A932,'[1]NTP Metadata'!$A$2:$U$2501,10,FALSE)</f>
        <v>6.356534629901692E-5</v>
      </c>
      <c r="H932">
        <v>1</v>
      </c>
      <c r="I932" t="s">
        <v>3</v>
      </c>
      <c r="J932" t="s">
        <v>1551</v>
      </c>
      <c r="K932" t="s">
        <v>1552</v>
      </c>
      <c r="L932" t="s">
        <v>247</v>
      </c>
      <c r="M932" t="s">
        <v>213</v>
      </c>
      <c r="N932">
        <v>16</v>
      </c>
      <c r="O932">
        <v>0</v>
      </c>
      <c r="P932">
        <v>1.25E-4</v>
      </c>
      <c r="Q932">
        <v>1E-3</v>
      </c>
      <c r="R932">
        <v>16</v>
      </c>
      <c r="S932">
        <v>0</v>
      </c>
      <c r="T932">
        <v>3.7500000000000001E-4</v>
      </c>
      <c r="U932">
        <v>4.0000000000000001E-3</v>
      </c>
      <c r="V932" s="1" t="str">
        <f t="shared" si="88"/>
        <v>AFF-HTT-R1-P4-0H_M19_1_2020y08m31d_11h01m.tif</v>
      </c>
      <c r="W932" s="1" t="str">
        <f t="shared" si="89"/>
        <v>AFF-HTT-R2-P4-0H_M19_1_2020y09m07d_11h19m.tif</v>
      </c>
      <c r="X932" t="str">
        <f t="shared" si="90"/>
        <v>C:\Users\arpit.tandon\Desktop\Images AFFFs\RUN1 HTT\Plate 4 - 0hour\AFF-HTT-R1-P4-0H_M19_1_2020y08m31d_11h01m.tif</v>
      </c>
      <c r="Y932" t="str">
        <f t="shared" si="91"/>
        <v>C:\Users\arpit.tandon\Desktop\Images AFFFs\RUN2 HTT\Plate 4 - 0hour\AFF-HTT-R2-P4-0H_M19_1_2020y09m07d_11h19m.tif</v>
      </c>
    </row>
    <row r="933" spans="1:25" x14ac:dyDescent="0.45">
      <c r="A933" t="s">
        <v>1234</v>
      </c>
      <c r="B933" s="2" t="str">
        <f t="shared" si="86"/>
        <v>run1</v>
      </c>
      <c r="C933" s="2" t="str">
        <f t="shared" si="87"/>
        <v>run2</v>
      </c>
      <c r="D933" t="s">
        <v>282</v>
      </c>
      <c r="E933" s="10">
        <v>2.1186329921462335</v>
      </c>
      <c r="F933" s="10">
        <v>6.356534629901692E-5</v>
      </c>
      <c r="G933" s="10">
        <f>VLOOKUP(A933,'[1]NTP Metadata'!$A$2:$U$2501,10,FALSE)</f>
        <v>6.356534629901692E-5</v>
      </c>
      <c r="H933">
        <v>2</v>
      </c>
      <c r="I933" t="s">
        <v>3</v>
      </c>
      <c r="J933" t="s">
        <v>1551</v>
      </c>
      <c r="K933" t="s">
        <v>1552</v>
      </c>
      <c r="L933" t="s">
        <v>247</v>
      </c>
      <c r="M933" t="s">
        <v>214</v>
      </c>
      <c r="N933">
        <v>16</v>
      </c>
      <c r="O933">
        <v>0</v>
      </c>
      <c r="P933">
        <v>6.2500000000000001E-4</v>
      </c>
      <c r="Q933">
        <v>6.0000000000000001E-3</v>
      </c>
      <c r="R933">
        <v>16</v>
      </c>
      <c r="S933">
        <v>0</v>
      </c>
      <c r="T933">
        <v>0</v>
      </c>
      <c r="U933">
        <v>0</v>
      </c>
      <c r="V933" s="1" t="str">
        <f t="shared" si="88"/>
        <v>AFF-HTT-R1-P4-0H_M20_1_2020y08m31d_11h01m.tif</v>
      </c>
      <c r="W933" s="1" t="str">
        <f t="shared" si="89"/>
        <v>AFF-HTT-R2-P4-0H_M20_1_2020y09m07d_11h19m.tif</v>
      </c>
      <c r="X933" t="str">
        <f t="shared" si="90"/>
        <v>C:\Users\arpit.tandon\Desktop\Images AFFFs\RUN1 HTT\Plate 4 - 0hour\AFF-HTT-R1-P4-0H_M20_1_2020y08m31d_11h01m.tif</v>
      </c>
      <c r="Y933" t="str">
        <f t="shared" si="91"/>
        <v>C:\Users\arpit.tandon\Desktop\Images AFFFs\RUN2 HTT\Plate 4 - 0hour\AFF-HTT-R2-P4-0H_M20_1_2020y09m07d_11h19m.tif</v>
      </c>
    </row>
    <row r="934" spans="1:25" x14ac:dyDescent="0.45">
      <c r="A934" t="s">
        <v>1235</v>
      </c>
      <c r="B934" s="2" t="str">
        <f t="shared" si="86"/>
        <v>run1</v>
      </c>
      <c r="C934" s="2" t="str">
        <f t="shared" si="87"/>
        <v>run2</v>
      </c>
      <c r="D934" t="s">
        <v>282</v>
      </c>
      <c r="E934" s="10">
        <v>0.67045347852728898</v>
      </c>
      <c r="F934" s="10">
        <v>2.0115615917410416E-5</v>
      </c>
      <c r="G934" s="10">
        <f>VLOOKUP(A934,'[1]NTP Metadata'!$A$2:$U$2501,10,FALSE)</f>
        <v>2.0115615917410416E-5</v>
      </c>
      <c r="H934">
        <v>1</v>
      </c>
      <c r="I934" t="s">
        <v>3</v>
      </c>
      <c r="J934" t="s">
        <v>1551</v>
      </c>
      <c r="K934" t="s">
        <v>1552</v>
      </c>
      <c r="L934" t="s">
        <v>247</v>
      </c>
      <c r="M934" t="s">
        <v>215</v>
      </c>
      <c r="N934">
        <v>16</v>
      </c>
      <c r="O934">
        <v>0</v>
      </c>
      <c r="P934">
        <v>5.0000000000000001E-4</v>
      </c>
      <c r="Q934">
        <v>6.0000000000000001E-3</v>
      </c>
      <c r="R934">
        <v>16</v>
      </c>
      <c r="S934">
        <v>0</v>
      </c>
      <c r="T934">
        <v>2.5000000000000001E-4</v>
      </c>
      <c r="U934">
        <v>2E-3</v>
      </c>
      <c r="V934" s="1" t="str">
        <f t="shared" si="88"/>
        <v>AFF-HTT-R1-P4-0H_M21_1_2020y08m31d_11h01m.tif</v>
      </c>
      <c r="W934" s="1" t="str">
        <f t="shared" si="89"/>
        <v>AFF-HTT-R2-P4-0H_M21_1_2020y09m07d_11h19m.tif</v>
      </c>
      <c r="X934" t="str">
        <f t="shared" si="90"/>
        <v>C:\Users\arpit.tandon\Desktop\Images AFFFs\RUN1 HTT\Plate 4 - 0hour\AFF-HTT-R1-P4-0H_M21_1_2020y08m31d_11h01m.tif</v>
      </c>
      <c r="Y934" t="str">
        <f t="shared" si="91"/>
        <v>C:\Users\arpit.tandon\Desktop\Images AFFFs\RUN2 HTT\Plate 4 - 0hour\AFF-HTT-R2-P4-0H_M21_1_2020y09m07d_11h19m.tif</v>
      </c>
    </row>
    <row r="935" spans="1:25" x14ac:dyDescent="0.45">
      <c r="A935" t="s">
        <v>1236</v>
      </c>
      <c r="B935" s="2" t="str">
        <f t="shared" si="86"/>
        <v>run1</v>
      </c>
      <c r="C935" s="2" t="str">
        <f t="shared" si="87"/>
        <v>run2</v>
      </c>
      <c r="D935" t="s">
        <v>282</v>
      </c>
      <c r="E935" s="10">
        <v>0.67045347852728898</v>
      </c>
      <c r="F935" s="10">
        <v>2.0115615917410416E-5</v>
      </c>
      <c r="G935" s="10">
        <f>VLOOKUP(A935,'[1]NTP Metadata'!$A$2:$U$2501,10,FALSE)</f>
        <v>2.0115615917410416E-5</v>
      </c>
      <c r="H935">
        <v>2</v>
      </c>
      <c r="I935" t="s">
        <v>3</v>
      </c>
      <c r="J935" t="s">
        <v>1551</v>
      </c>
      <c r="K935" t="s">
        <v>1552</v>
      </c>
      <c r="L935" t="s">
        <v>247</v>
      </c>
      <c r="M935" t="s">
        <v>216</v>
      </c>
      <c r="N935">
        <v>16</v>
      </c>
      <c r="O935">
        <v>0</v>
      </c>
      <c r="P935">
        <v>0</v>
      </c>
      <c r="Q935">
        <v>0</v>
      </c>
      <c r="R935">
        <v>16</v>
      </c>
      <c r="S935">
        <v>0</v>
      </c>
      <c r="T935">
        <v>3.7500000000000001E-4</v>
      </c>
      <c r="U935">
        <v>5.0000000000000001E-3</v>
      </c>
      <c r="V935" s="1" t="str">
        <f t="shared" si="88"/>
        <v>AFF-HTT-R1-P4-0H_M22_1_2020y08m31d_11h01m.tif</v>
      </c>
      <c r="W935" s="1" t="str">
        <f t="shared" si="89"/>
        <v>AFF-HTT-R2-P4-0H_M22_1_2020y09m07d_11h19m.tif</v>
      </c>
      <c r="X935" t="str">
        <f t="shared" si="90"/>
        <v>C:\Users\arpit.tandon\Desktop\Images AFFFs\RUN1 HTT\Plate 4 - 0hour\AFF-HTT-R1-P4-0H_M22_1_2020y08m31d_11h01m.tif</v>
      </c>
      <c r="Y935" t="str">
        <f t="shared" si="91"/>
        <v>C:\Users\arpit.tandon\Desktop\Images AFFFs\RUN2 HTT\Plate 4 - 0hour\AFF-HTT-R2-P4-0H_M22_1_2020y09m07d_11h19m.tif</v>
      </c>
    </row>
    <row r="936" spans="1:25" x14ac:dyDescent="0.45">
      <c r="A936" t="s">
        <v>1237</v>
      </c>
      <c r="B936" s="2" t="str">
        <f t="shared" si="86"/>
        <v>run1</v>
      </c>
      <c r="C936" s="2" t="str">
        <f t="shared" si="87"/>
        <v>run2</v>
      </c>
      <c r="D936" t="s">
        <v>282</v>
      </c>
      <c r="E936" s="10">
        <v>6666</v>
      </c>
      <c r="F936" s="10">
        <v>0.2</v>
      </c>
      <c r="G936" s="10">
        <f>VLOOKUP(A936,'[1]NTP Metadata'!$A$2:$U$2501,10,FALSE)</f>
        <v>0.2</v>
      </c>
      <c r="H936">
        <v>1</v>
      </c>
      <c r="I936" t="s">
        <v>3</v>
      </c>
      <c r="J936" t="s">
        <v>1551</v>
      </c>
      <c r="K936" t="s">
        <v>1552</v>
      </c>
      <c r="L936" t="s">
        <v>247</v>
      </c>
      <c r="M936" t="s">
        <v>217</v>
      </c>
      <c r="N936">
        <v>16</v>
      </c>
      <c r="O936">
        <v>0</v>
      </c>
      <c r="P936">
        <v>0</v>
      </c>
      <c r="Q936">
        <v>0</v>
      </c>
      <c r="R936">
        <v>16</v>
      </c>
      <c r="S936">
        <v>0</v>
      </c>
      <c r="T936">
        <v>1.25E-4</v>
      </c>
      <c r="U936">
        <v>1E-3</v>
      </c>
      <c r="V936" s="1" t="str">
        <f t="shared" si="88"/>
        <v>AFF-HTT-R1-P4-0H_M3_1_2020y08m31d_11h01m.tif</v>
      </c>
      <c r="W936" s="1" t="str">
        <f t="shared" si="89"/>
        <v>AFF-HTT-R2-P4-0H_M3_1_2020y09m07d_11h19m.tif</v>
      </c>
      <c r="X936" t="str">
        <f t="shared" si="90"/>
        <v>C:\Users\arpit.tandon\Desktop\Images AFFFs\RUN1 HTT\Plate 4 - 0hour\AFF-HTT-R1-P4-0H_M3_1_2020y08m31d_11h01m.tif</v>
      </c>
      <c r="Y936" t="str">
        <f t="shared" si="91"/>
        <v>C:\Users\arpit.tandon\Desktop\Images AFFFs\RUN2 HTT\Plate 4 - 0hour\AFF-HTT-R2-P4-0H_M3_1_2020y09m07d_11h19m.tif</v>
      </c>
    </row>
    <row r="937" spans="1:25" x14ac:dyDescent="0.45">
      <c r="A937" t="s">
        <v>1238</v>
      </c>
      <c r="B937" s="2" t="str">
        <f t="shared" si="86"/>
        <v>run1</v>
      </c>
      <c r="C937" s="2" t="str">
        <f t="shared" si="87"/>
        <v>run2</v>
      </c>
      <c r="D937" t="s">
        <v>282</v>
      </c>
      <c r="E937" s="10">
        <v>6666</v>
      </c>
      <c r="F937" s="10">
        <v>0.2</v>
      </c>
      <c r="G937" s="10">
        <f>VLOOKUP(A937,'[1]NTP Metadata'!$A$2:$U$2501,10,FALSE)</f>
        <v>0.2</v>
      </c>
      <c r="H937">
        <v>2</v>
      </c>
      <c r="I937" t="s">
        <v>3</v>
      </c>
      <c r="J937" t="s">
        <v>1551</v>
      </c>
      <c r="K937" t="s">
        <v>1552</v>
      </c>
      <c r="L937" t="s">
        <v>247</v>
      </c>
      <c r="M937" t="s">
        <v>218</v>
      </c>
      <c r="N937">
        <v>16</v>
      </c>
      <c r="O937">
        <v>0</v>
      </c>
      <c r="P937">
        <v>2.5000000000000001E-4</v>
      </c>
      <c r="Q937">
        <v>2E-3</v>
      </c>
      <c r="R937">
        <v>16</v>
      </c>
      <c r="S937">
        <v>0</v>
      </c>
      <c r="T937">
        <v>1.875E-4</v>
      </c>
      <c r="U937">
        <v>1E-3</v>
      </c>
      <c r="V937" s="1" t="str">
        <f t="shared" si="88"/>
        <v>AFF-HTT-R1-P4-0H_M4_1_2020y08m31d_11h01m.tif</v>
      </c>
      <c r="W937" s="1" t="str">
        <f t="shared" si="89"/>
        <v>AFF-HTT-R2-P4-0H_M4_1_2020y09m07d_11h19m.tif</v>
      </c>
      <c r="X937" t="str">
        <f t="shared" si="90"/>
        <v>C:\Users\arpit.tandon\Desktop\Images AFFFs\RUN1 HTT\Plate 4 - 0hour\AFF-HTT-R1-P4-0H_M4_1_2020y08m31d_11h01m.tif</v>
      </c>
      <c r="Y937" t="str">
        <f t="shared" si="91"/>
        <v>C:\Users\arpit.tandon\Desktop\Images AFFFs\RUN2 HTT\Plate 4 - 0hour\AFF-HTT-R2-P4-0H_M4_1_2020y09m07d_11h19m.tif</v>
      </c>
    </row>
    <row r="938" spans="1:25" x14ac:dyDescent="0.45">
      <c r="A938" t="s">
        <v>1239</v>
      </c>
      <c r="B938" s="2" t="str">
        <f t="shared" si="86"/>
        <v>run1</v>
      </c>
      <c r="C938" s="2" t="str">
        <f t="shared" si="87"/>
        <v>run2</v>
      </c>
      <c r="D938" t="s">
        <v>282</v>
      </c>
      <c r="E938" s="10">
        <v>2109.493670886076</v>
      </c>
      <c r="F938" s="10">
        <v>6.3291139240506333E-2</v>
      </c>
      <c r="G938" s="10">
        <f>VLOOKUP(A938,'[1]NTP Metadata'!$A$2:$U$2501,10,FALSE)</f>
        <v>6.3291139240506333E-2</v>
      </c>
      <c r="H938">
        <v>1</v>
      </c>
      <c r="I938" t="s">
        <v>3</v>
      </c>
      <c r="J938" t="s">
        <v>1551</v>
      </c>
      <c r="K938" t="s">
        <v>1552</v>
      </c>
      <c r="L938" t="s">
        <v>247</v>
      </c>
      <c r="M938" t="s">
        <v>219</v>
      </c>
      <c r="N938">
        <v>16</v>
      </c>
      <c r="O938">
        <v>0</v>
      </c>
      <c r="P938">
        <v>1.25E-4</v>
      </c>
      <c r="Q938">
        <v>1E-3</v>
      </c>
      <c r="R938">
        <v>16</v>
      </c>
      <c r="S938">
        <v>0</v>
      </c>
      <c r="T938">
        <v>2.5000000000000001E-4</v>
      </c>
      <c r="U938">
        <v>2E-3</v>
      </c>
      <c r="V938" s="1" t="str">
        <f t="shared" si="88"/>
        <v>AFF-HTT-R1-P4-0H_M5_1_2020y08m31d_11h01m.tif</v>
      </c>
      <c r="W938" s="1" t="str">
        <f t="shared" si="89"/>
        <v>AFF-HTT-R2-P4-0H_M5_1_2020y09m07d_11h19m.tif</v>
      </c>
      <c r="X938" t="str">
        <f t="shared" si="90"/>
        <v>C:\Users\arpit.tandon\Desktop\Images AFFFs\RUN1 HTT\Plate 4 - 0hour\AFF-HTT-R1-P4-0H_M5_1_2020y08m31d_11h01m.tif</v>
      </c>
      <c r="Y938" t="str">
        <f t="shared" si="91"/>
        <v>C:\Users\arpit.tandon\Desktop\Images AFFFs\RUN2 HTT\Plate 4 - 0hour\AFF-HTT-R2-P4-0H_M5_1_2020y09m07d_11h19m.tif</v>
      </c>
    </row>
    <row r="939" spans="1:25" x14ac:dyDescent="0.45">
      <c r="A939" t="s">
        <v>1240</v>
      </c>
      <c r="B939" s="2" t="str">
        <f t="shared" si="86"/>
        <v>run1</v>
      </c>
      <c r="C939" s="2" t="str">
        <f t="shared" si="87"/>
        <v>run2</v>
      </c>
      <c r="D939" t="s">
        <v>282</v>
      </c>
      <c r="E939" s="10">
        <v>2109.493670886076</v>
      </c>
      <c r="F939" s="10">
        <v>6.3291139240506333E-2</v>
      </c>
      <c r="G939" s="10">
        <f>VLOOKUP(A939,'[1]NTP Metadata'!$A$2:$U$2501,10,FALSE)</f>
        <v>6.3291139240506333E-2</v>
      </c>
      <c r="H939">
        <v>2</v>
      </c>
      <c r="I939" t="s">
        <v>3</v>
      </c>
      <c r="J939" t="s">
        <v>1551</v>
      </c>
      <c r="K939" t="s">
        <v>1552</v>
      </c>
      <c r="L939" t="s">
        <v>247</v>
      </c>
      <c r="M939" t="s">
        <v>220</v>
      </c>
      <c r="N939">
        <v>16</v>
      </c>
      <c r="O939">
        <v>0</v>
      </c>
      <c r="P939">
        <v>5.0000000000000001E-4</v>
      </c>
      <c r="Q939">
        <v>3.0000000000000001E-3</v>
      </c>
      <c r="R939">
        <v>16</v>
      </c>
      <c r="S939">
        <v>0</v>
      </c>
      <c r="T939">
        <v>6.8749999999999996E-4</v>
      </c>
      <c r="U939">
        <v>7.0000000000000001E-3</v>
      </c>
      <c r="V939" s="1" t="str">
        <f t="shared" si="88"/>
        <v>AFF-HTT-R1-P4-0H_M6_1_2020y08m31d_11h01m.tif</v>
      </c>
      <c r="W939" s="1" t="str">
        <f t="shared" si="89"/>
        <v>AFF-HTT-R2-P4-0H_M6_1_2020y09m07d_11h19m.tif</v>
      </c>
      <c r="X939" t="str">
        <f t="shared" si="90"/>
        <v>C:\Users\arpit.tandon\Desktop\Images AFFFs\RUN1 HTT\Plate 4 - 0hour\AFF-HTT-R1-P4-0H_M6_1_2020y08m31d_11h01m.tif</v>
      </c>
      <c r="Y939" t="str">
        <f t="shared" si="91"/>
        <v>C:\Users\arpit.tandon\Desktop\Images AFFFs\RUN2 HTT\Plate 4 - 0hour\AFF-HTT-R2-P4-0H_M6_1_2020y09m07d_11h19m.tif</v>
      </c>
    </row>
    <row r="940" spans="1:25" x14ac:dyDescent="0.45">
      <c r="A940" t="s">
        <v>1241</v>
      </c>
      <c r="B940" s="2" t="str">
        <f t="shared" si="86"/>
        <v>run1</v>
      </c>
      <c r="C940" s="2" t="str">
        <f t="shared" si="87"/>
        <v>run2</v>
      </c>
      <c r="D940" t="s">
        <v>282</v>
      </c>
      <c r="E940" s="10">
        <v>667.56128825508722</v>
      </c>
      <c r="F940" s="10">
        <v>2.0028841531805799E-2</v>
      </c>
      <c r="G940" s="10">
        <f>VLOOKUP(A940,'[1]NTP Metadata'!$A$2:$U$2501,10,FALSE)</f>
        <v>2.0028841531805799E-2</v>
      </c>
      <c r="H940">
        <v>1</v>
      </c>
      <c r="I940" t="s">
        <v>3</v>
      </c>
      <c r="J940" t="s">
        <v>1551</v>
      </c>
      <c r="K940" t="s">
        <v>1552</v>
      </c>
      <c r="L940" t="s">
        <v>247</v>
      </c>
      <c r="M940" t="s">
        <v>221</v>
      </c>
      <c r="N940">
        <v>16</v>
      </c>
      <c r="O940">
        <v>0</v>
      </c>
      <c r="P940">
        <v>0</v>
      </c>
      <c r="Q940">
        <v>0</v>
      </c>
      <c r="R940">
        <v>16</v>
      </c>
      <c r="S940">
        <v>0</v>
      </c>
      <c r="T940">
        <v>6.2500000000000001E-5</v>
      </c>
      <c r="U940">
        <v>1E-3</v>
      </c>
      <c r="V940" s="1" t="str">
        <f t="shared" si="88"/>
        <v>AFF-HTT-R1-P4-0H_M7_1_2020y08m31d_11h01m.tif</v>
      </c>
      <c r="W940" s="1" t="str">
        <f t="shared" si="89"/>
        <v>AFF-HTT-R2-P4-0H_M7_1_2020y09m07d_11h19m.tif</v>
      </c>
      <c r="X940" t="str">
        <f t="shared" si="90"/>
        <v>C:\Users\arpit.tandon\Desktop\Images AFFFs\RUN1 HTT\Plate 4 - 0hour\AFF-HTT-R1-P4-0H_M7_1_2020y08m31d_11h01m.tif</v>
      </c>
      <c r="Y940" t="str">
        <f t="shared" si="91"/>
        <v>C:\Users\arpit.tandon\Desktop\Images AFFFs\RUN2 HTT\Plate 4 - 0hour\AFF-HTT-R2-P4-0H_M7_1_2020y09m07d_11h19m.tif</v>
      </c>
    </row>
    <row r="941" spans="1:25" x14ac:dyDescent="0.45">
      <c r="A941" t="s">
        <v>1242</v>
      </c>
      <c r="B941" s="2" t="str">
        <f t="shared" si="86"/>
        <v>run1</v>
      </c>
      <c r="C941" s="2" t="str">
        <f t="shared" si="87"/>
        <v>run2</v>
      </c>
      <c r="D941" t="s">
        <v>282</v>
      </c>
      <c r="E941" s="10">
        <v>667.56128825508722</v>
      </c>
      <c r="F941" s="10">
        <v>2.0028841531805799E-2</v>
      </c>
      <c r="G941" s="10">
        <f>VLOOKUP(A941,'[1]NTP Metadata'!$A$2:$U$2501,10,FALSE)</f>
        <v>2.0028841531805799E-2</v>
      </c>
      <c r="H941">
        <v>2</v>
      </c>
      <c r="I941" t="s">
        <v>3</v>
      </c>
      <c r="J941" t="s">
        <v>1551</v>
      </c>
      <c r="K941" t="s">
        <v>1552</v>
      </c>
      <c r="L941" t="s">
        <v>247</v>
      </c>
      <c r="M941" t="s">
        <v>222</v>
      </c>
      <c r="N941">
        <v>16</v>
      </c>
      <c r="O941">
        <v>0</v>
      </c>
      <c r="P941">
        <v>0</v>
      </c>
      <c r="Q941">
        <v>0</v>
      </c>
      <c r="R941">
        <v>16</v>
      </c>
      <c r="S941">
        <v>0</v>
      </c>
      <c r="T941">
        <v>3.1250000000000001E-4</v>
      </c>
      <c r="U941">
        <v>3.0000000000000001E-3</v>
      </c>
      <c r="V941" s="1" t="str">
        <f t="shared" si="88"/>
        <v>AFF-HTT-R1-P4-0H_M8_1_2020y08m31d_11h01m.tif</v>
      </c>
      <c r="W941" s="1" t="str">
        <f t="shared" si="89"/>
        <v>AFF-HTT-R2-P4-0H_M8_1_2020y09m07d_11h19m.tif</v>
      </c>
      <c r="X941" t="str">
        <f t="shared" si="90"/>
        <v>C:\Users\arpit.tandon\Desktop\Images AFFFs\RUN1 HTT\Plate 4 - 0hour\AFF-HTT-R1-P4-0H_M8_1_2020y08m31d_11h01m.tif</v>
      </c>
      <c r="Y941" t="str">
        <f t="shared" si="91"/>
        <v>C:\Users\arpit.tandon\Desktop\Images AFFFs\RUN2 HTT\Plate 4 - 0hour\AFF-HTT-R2-P4-0H_M8_1_2020y09m07d_11h19m.tif</v>
      </c>
    </row>
    <row r="942" spans="1:25" x14ac:dyDescent="0.45">
      <c r="A942" t="s">
        <v>1243</v>
      </c>
      <c r="B942" s="2" t="str">
        <f t="shared" si="86"/>
        <v>run1</v>
      </c>
      <c r="C942" s="2" t="str">
        <f t="shared" si="87"/>
        <v>run2</v>
      </c>
      <c r="D942" t="s">
        <v>282</v>
      </c>
      <c r="E942" s="10">
        <v>211.2535722326225</v>
      </c>
      <c r="F942" s="10">
        <v>6.3382409910777843E-3</v>
      </c>
      <c r="G942" s="10">
        <f>VLOOKUP(A942,'[1]NTP Metadata'!$A$2:$U$2501,10,FALSE)</f>
        <v>6.3382409910777843E-3</v>
      </c>
      <c r="H942">
        <v>1</v>
      </c>
      <c r="I942" t="s">
        <v>3</v>
      </c>
      <c r="J942" t="s">
        <v>1551</v>
      </c>
      <c r="K942" t="s">
        <v>1552</v>
      </c>
      <c r="L942" t="s">
        <v>247</v>
      </c>
      <c r="M942" t="s">
        <v>223</v>
      </c>
      <c r="N942">
        <v>16</v>
      </c>
      <c r="O942">
        <v>0</v>
      </c>
      <c r="P942">
        <v>6.2500000000000001E-5</v>
      </c>
      <c r="Q942">
        <v>1E-3</v>
      </c>
      <c r="R942">
        <v>16</v>
      </c>
      <c r="S942">
        <v>0</v>
      </c>
      <c r="T942">
        <v>5.6249999999999996E-4</v>
      </c>
      <c r="U942">
        <v>7.0000000000000001E-3</v>
      </c>
      <c r="V942" s="1" t="str">
        <f t="shared" si="88"/>
        <v>AFF-HTT-R1-P4-0H_M9_1_2020y08m31d_11h01m.tif</v>
      </c>
      <c r="W942" s="1" t="str">
        <f t="shared" si="89"/>
        <v>AFF-HTT-R2-P4-0H_M9_1_2020y09m07d_11h19m.tif</v>
      </c>
      <c r="X942" t="str">
        <f t="shared" si="90"/>
        <v>C:\Users\arpit.tandon\Desktop\Images AFFFs\RUN1 HTT\Plate 4 - 0hour\AFF-HTT-R1-P4-0H_M9_1_2020y08m31d_11h01m.tif</v>
      </c>
      <c r="Y942" t="str">
        <f t="shared" si="91"/>
        <v>C:\Users\arpit.tandon\Desktop\Images AFFFs\RUN2 HTT\Plate 4 - 0hour\AFF-HTT-R2-P4-0H_M9_1_2020y09m07d_11h19m.tif</v>
      </c>
    </row>
    <row r="943" spans="1:25" x14ac:dyDescent="0.45">
      <c r="A943" t="s">
        <v>1244</v>
      </c>
      <c r="B943" s="2" t="str">
        <f t="shared" si="86"/>
        <v>run1</v>
      </c>
      <c r="C943" s="2" t="str">
        <f t="shared" si="87"/>
        <v>run2</v>
      </c>
      <c r="D943" t="s">
        <v>282</v>
      </c>
      <c r="E943" s="10">
        <v>211.2535722326225</v>
      </c>
      <c r="F943" s="10">
        <v>6.3382409910777843E-3</v>
      </c>
      <c r="G943" s="10">
        <f>VLOOKUP(A943,'[1]NTP Metadata'!$A$2:$U$2501,10,FALSE)</f>
        <v>6.3382409910777843E-3</v>
      </c>
      <c r="H943">
        <v>4</v>
      </c>
      <c r="I943" t="s">
        <v>3</v>
      </c>
      <c r="J943" t="s">
        <v>1551</v>
      </c>
      <c r="K943" t="s">
        <v>1552</v>
      </c>
      <c r="L943" t="s">
        <v>247</v>
      </c>
      <c r="M943" t="s">
        <v>224</v>
      </c>
      <c r="N943">
        <v>16</v>
      </c>
      <c r="O943">
        <v>0</v>
      </c>
      <c r="P943">
        <v>1.25E-4</v>
      </c>
      <c r="Q943">
        <v>1E-3</v>
      </c>
      <c r="R943">
        <v>16</v>
      </c>
      <c r="S943">
        <v>0</v>
      </c>
      <c r="T943">
        <v>6.2500000000000001E-4</v>
      </c>
      <c r="U943">
        <v>3.0000000000000001E-3</v>
      </c>
      <c r="V943" s="1" t="str">
        <f t="shared" si="88"/>
        <v>AFF-HTT-R1-P4-0H_N10_1_2020y08m31d_11h01m.tif</v>
      </c>
      <c r="W943" s="1" t="str">
        <f t="shared" si="89"/>
        <v>AFF-HTT-R2-P4-0H_N10_1_2020y09m07d_11h19m.tif</v>
      </c>
      <c r="X943" t="str">
        <f t="shared" si="90"/>
        <v>C:\Users\arpit.tandon\Desktop\Images AFFFs\RUN1 HTT\Plate 4 - 0hour\AFF-HTT-R1-P4-0H_N10_1_2020y08m31d_11h01m.tif</v>
      </c>
      <c r="Y943" t="str">
        <f t="shared" si="91"/>
        <v>C:\Users\arpit.tandon\Desktop\Images AFFFs\RUN2 HTT\Plate 4 - 0hour\AFF-HTT-R2-P4-0H_N10_1_2020y09m07d_11h19m.tif</v>
      </c>
    </row>
    <row r="944" spans="1:25" x14ac:dyDescent="0.45">
      <c r="A944" t="s">
        <v>1245</v>
      </c>
      <c r="B944" s="2" t="str">
        <f t="shared" si="86"/>
        <v>run1</v>
      </c>
      <c r="C944" s="2" t="str">
        <f t="shared" si="87"/>
        <v>run2</v>
      </c>
      <c r="D944" t="s">
        <v>282</v>
      </c>
      <c r="E944" s="10">
        <v>66.852396276146365</v>
      </c>
      <c r="F944" s="10">
        <v>2.0057724655309444E-3</v>
      </c>
      <c r="G944" s="10">
        <f>VLOOKUP(A944,'[1]NTP Metadata'!$A$2:$U$2501,10,FALSE)</f>
        <v>2.0057724655309444E-3</v>
      </c>
      <c r="H944">
        <v>3</v>
      </c>
      <c r="I944" t="s">
        <v>3</v>
      </c>
      <c r="J944" t="s">
        <v>1551</v>
      </c>
      <c r="K944" t="s">
        <v>1552</v>
      </c>
      <c r="L944" t="s">
        <v>247</v>
      </c>
      <c r="M944" t="s">
        <v>225</v>
      </c>
      <c r="N944">
        <v>16</v>
      </c>
      <c r="O944">
        <v>0</v>
      </c>
      <c r="P944">
        <v>5.0000000000000001E-4</v>
      </c>
      <c r="Q944">
        <v>4.0000000000000001E-3</v>
      </c>
      <c r="R944">
        <v>16</v>
      </c>
      <c r="S944">
        <v>0</v>
      </c>
      <c r="T944">
        <v>6.2500000000000001E-5</v>
      </c>
      <c r="U944">
        <v>1E-3</v>
      </c>
      <c r="V944" s="1" t="str">
        <f t="shared" si="88"/>
        <v>AFF-HTT-R1-P4-0H_N11_1_2020y08m31d_11h01m.tif</v>
      </c>
      <c r="W944" s="1" t="str">
        <f t="shared" si="89"/>
        <v>AFF-HTT-R2-P4-0H_N11_1_2020y09m07d_11h19m.tif</v>
      </c>
      <c r="X944" t="str">
        <f t="shared" si="90"/>
        <v>C:\Users\arpit.tandon\Desktop\Images AFFFs\RUN1 HTT\Plate 4 - 0hour\AFF-HTT-R1-P4-0H_N11_1_2020y08m31d_11h01m.tif</v>
      </c>
      <c r="Y944" t="str">
        <f t="shared" si="91"/>
        <v>C:\Users\arpit.tandon\Desktop\Images AFFFs\RUN2 HTT\Plate 4 - 0hour\AFF-HTT-R2-P4-0H_N11_1_2020y09m07d_11h19m.tif</v>
      </c>
    </row>
    <row r="945" spans="1:25" x14ac:dyDescent="0.45">
      <c r="A945" t="s">
        <v>1246</v>
      </c>
      <c r="B945" s="2" t="str">
        <f t="shared" si="86"/>
        <v>run1</v>
      </c>
      <c r="C945" s="2" t="str">
        <f t="shared" si="87"/>
        <v>run2</v>
      </c>
      <c r="D945" t="s">
        <v>282</v>
      </c>
      <c r="E945" s="10">
        <v>66.852396276146365</v>
      </c>
      <c r="F945" s="10">
        <v>2.0057724655309444E-3</v>
      </c>
      <c r="G945" s="10">
        <f>VLOOKUP(A945,'[1]NTP Metadata'!$A$2:$U$2501,10,FALSE)</f>
        <v>2.0057724655309444E-3</v>
      </c>
      <c r="H945">
        <v>4</v>
      </c>
      <c r="I945" t="s">
        <v>3</v>
      </c>
      <c r="J945" t="s">
        <v>1551</v>
      </c>
      <c r="K945" t="s">
        <v>1552</v>
      </c>
      <c r="L945" t="s">
        <v>247</v>
      </c>
      <c r="M945" t="s">
        <v>226</v>
      </c>
      <c r="N945">
        <v>16</v>
      </c>
      <c r="O945">
        <v>0</v>
      </c>
      <c r="P945">
        <v>1.25E-4</v>
      </c>
      <c r="Q945">
        <v>1E-3</v>
      </c>
      <c r="R945">
        <v>16</v>
      </c>
      <c r="S945">
        <v>0</v>
      </c>
      <c r="T945">
        <v>1.25E-4</v>
      </c>
      <c r="U945">
        <v>1E-3</v>
      </c>
      <c r="V945" s="1" t="str">
        <f t="shared" si="88"/>
        <v>AFF-HTT-R1-P4-0H_N12_1_2020y08m31d_11h01m.tif</v>
      </c>
      <c r="W945" s="1" t="str">
        <f t="shared" si="89"/>
        <v>AFF-HTT-R2-P4-0H_N12_1_2020y09m07d_11h19m.tif</v>
      </c>
      <c r="X945" t="str">
        <f t="shared" si="90"/>
        <v>C:\Users\arpit.tandon\Desktop\Images AFFFs\RUN1 HTT\Plate 4 - 0hour\AFF-HTT-R1-P4-0H_N12_1_2020y08m31d_11h01m.tif</v>
      </c>
      <c r="Y945" t="str">
        <f t="shared" si="91"/>
        <v>C:\Users\arpit.tandon\Desktop\Images AFFFs\RUN2 HTT\Plate 4 - 0hour\AFF-HTT-R2-P4-0H_N12_1_2020y09m07d_11h19m.tif</v>
      </c>
    </row>
    <row r="946" spans="1:25" x14ac:dyDescent="0.45">
      <c r="A946" t="s">
        <v>1247</v>
      </c>
      <c r="B946" s="2" t="str">
        <f t="shared" si="86"/>
        <v>run1</v>
      </c>
      <c r="C946" s="2" t="str">
        <f t="shared" si="87"/>
        <v>run2</v>
      </c>
      <c r="D946" t="s">
        <v>257</v>
      </c>
      <c r="E946" s="10">
        <v>0</v>
      </c>
      <c r="F946" s="10">
        <v>0</v>
      </c>
      <c r="G946" s="10">
        <f>VLOOKUP(A946,'[1]NTP Metadata'!$A$2:$U$2501,10,FALSE)</f>
        <v>0</v>
      </c>
      <c r="H946">
        <v>3</v>
      </c>
      <c r="I946" t="s">
        <v>3</v>
      </c>
      <c r="J946" t="s">
        <v>1551</v>
      </c>
      <c r="K946" t="s">
        <v>1552</v>
      </c>
      <c r="L946" t="s">
        <v>247</v>
      </c>
      <c r="M946" t="s">
        <v>227</v>
      </c>
      <c r="N946">
        <v>16</v>
      </c>
      <c r="O946">
        <v>0</v>
      </c>
      <c r="P946">
        <v>3.7500000000000001E-4</v>
      </c>
      <c r="Q946">
        <v>3.0000000000000001E-3</v>
      </c>
      <c r="R946">
        <v>16</v>
      </c>
      <c r="S946">
        <v>0</v>
      </c>
      <c r="T946">
        <v>3.7500000000000001E-4</v>
      </c>
      <c r="U946">
        <v>6.0000000000000001E-3</v>
      </c>
      <c r="V946" s="1" t="str">
        <f t="shared" si="88"/>
        <v>AFF-HTT-R1-P4-0H_N13_1_2020y08m31d_11h01m.tif</v>
      </c>
      <c r="W946" s="1" t="str">
        <f t="shared" si="89"/>
        <v>AFF-HTT-R2-P4-0H_N13_1_2020y09m07d_11h19m.tif</v>
      </c>
      <c r="X946" t="str">
        <f t="shared" si="90"/>
        <v>C:\Users\arpit.tandon\Desktop\Images AFFFs\RUN1 HTT\Plate 4 - 0hour\AFF-HTT-R1-P4-0H_N13_1_2020y08m31d_11h01m.tif</v>
      </c>
      <c r="Y946" t="str">
        <f t="shared" si="91"/>
        <v>C:\Users\arpit.tandon\Desktop\Images AFFFs\RUN2 HTT\Plate 4 - 0hour\AFF-HTT-R2-P4-0H_N13_1_2020y09m07d_11h19m.tif</v>
      </c>
    </row>
    <row r="947" spans="1:25" x14ac:dyDescent="0.45">
      <c r="A947" t="s">
        <v>1248</v>
      </c>
      <c r="B947" s="2" t="str">
        <f t="shared" si="86"/>
        <v>run1</v>
      </c>
      <c r="C947" s="2" t="str">
        <f t="shared" si="87"/>
        <v>run2</v>
      </c>
      <c r="D947" t="s">
        <v>257</v>
      </c>
      <c r="E947" s="10">
        <v>0</v>
      </c>
      <c r="F947" s="10">
        <v>0</v>
      </c>
      <c r="G947" s="10">
        <f>VLOOKUP(A947,'[1]NTP Metadata'!$A$2:$U$2501,10,FALSE)</f>
        <v>0</v>
      </c>
      <c r="H947">
        <v>4</v>
      </c>
      <c r="I947" t="s">
        <v>3</v>
      </c>
      <c r="J947" t="s">
        <v>1551</v>
      </c>
      <c r="K947" t="s">
        <v>1552</v>
      </c>
      <c r="L947" t="s">
        <v>247</v>
      </c>
      <c r="M947" t="s">
        <v>228</v>
      </c>
      <c r="N947">
        <v>16</v>
      </c>
      <c r="O947">
        <v>0</v>
      </c>
      <c r="P947">
        <v>3.1250000000000001E-4</v>
      </c>
      <c r="Q947">
        <v>2E-3</v>
      </c>
      <c r="R947">
        <v>16</v>
      </c>
      <c r="S947">
        <v>0</v>
      </c>
      <c r="T947">
        <v>6.2500000000000001E-4</v>
      </c>
      <c r="U947">
        <v>4.0000000000000001E-3</v>
      </c>
      <c r="V947" s="1" t="str">
        <f t="shared" si="88"/>
        <v>AFF-HTT-R1-P4-0H_N14_1_2020y08m31d_11h01m.tif</v>
      </c>
      <c r="W947" s="1" t="str">
        <f t="shared" si="89"/>
        <v>AFF-HTT-R2-P4-0H_N14_1_2020y09m07d_11h19m.tif</v>
      </c>
      <c r="X947" t="str">
        <f t="shared" si="90"/>
        <v>C:\Users\arpit.tandon\Desktop\Images AFFFs\RUN1 HTT\Plate 4 - 0hour\AFF-HTT-R1-P4-0H_N14_1_2020y08m31d_11h01m.tif</v>
      </c>
      <c r="Y947" t="str">
        <f t="shared" si="91"/>
        <v>C:\Users\arpit.tandon\Desktop\Images AFFFs\RUN2 HTT\Plate 4 - 0hour\AFF-HTT-R2-P4-0H_N14_1_2020y09m07d_11h19m.tif</v>
      </c>
    </row>
    <row r="948" spans="1:25" x14ac:dyDescent="0.45">
      <c r="A948" t="s">
        <v>1249</v>
      </c>
      <c r="B948" s="2" t="str">
        <f t="shared" si="86"/>
        <v>run1</v>
      </c>
      <c r="C948" s="2" t="str">
        <f t="shared" si="87"/>
        <v>run2</v>
      </c>
      <c r="D948" t="s">
        <v>282</v>
      </c>
      <c r="E948" s="10">
        <v>21.155821606375429</v>
      </c>
      <c r="F948" s="10">
        <v>6.3473812200346336E-4</v>
      </c>
      <c r="G948" s="10">
        <f>VLOOKUP(A948,'[1]NTP Metadata'!$A$2:$U$2501,10,FALSE)</f>
        <v>6.3473812200346336E-4</v>
      </c>
      <c r="H948">
        <v>3</v>
      </c>
      <c r="I948" t="s">
        <v>3</v>
      </c>
      <c r="J948" t="s">
        <v>1551</v>
      </c>
      <c r="K948" t="s">
        <v>1552</v>
      </c>
      <c r="L948" t="s">
        <v>247</v>
      </c>
      <c r="M948" t="s">
        <v>229</v>
      </c>
      <c r="N948">
        <v>16</v>
      </c>
      <c r="O948">
        <v>0</v>
      </c>
      <c r="P948">
        <v>6.2500000000000001E-5</v>
      </c>
      <c r="Q948">
        <v>1E-3</v>
      </c>
      <c r="R948">
        <v>16</v>
      </c>
      <c r="S948">
        <v>0</v>
      </c>
      <c r="T948">
        <v>6.2500000000000001E-5</v>
      </c>
      <c r="U948">
        <v>1E-3</v>
      </c>
      <c r="V948" s="1" t="str">
        <f t="shared" si="88"/>
        <v>AFF-HTT-R1-P4-0H_N15_1_2020y08m31d_11h01m.tif</v>
      </c>
      <c r="W948" s="1" t="str">
        <f t="shared" si="89"/>
        <v>AFF-HTT-R2-P4-0H_N15_1_2020y09m07d_11h19m.tif</v>
      </c>
      <c r="X948" t="str">
        <f t="shared" si="90"/>
        <v>C:\Users\arpit.tandon\Desktop\Images AFFFs\RUN1 HTT\Plate 4 - 0hour\AFF-HTT-R1-P4-0H_N15_1_2020y08m31d_11h01m.tif</v>
      </c>
      <c r="Y948" t="str">
        <f t="shared" si="91"/>
        <v>C:\Users\arpit.tandon\Desktop\Images AFFFs\RUN2 HTT\Plate 4 - 0hour\AFF-HTT-R2-P4-0H_N15_1_2020y09m07d_11h19m.tif</v>
      </c>
    </row>
    <row r="949" spans="1:25" x14ac:dyDescent="0.45">
      <c r="A949" t="s">
        <v>1250</v>
      </c>
      <c r="B949" s="2" t="str">
        <f t="shared" si="86"/>
        <v>run1</v>
      </c>
      <c r="C949" s="2" t="str">
        <f t="shared" si="87"/>
        <v>run2</v>
      </c>
      <c r="D949" t="s">
        <v>282</v>
      </c>
      <c r="E949" s="10">
        <v>21.155821606375429</v>
      </c>
      <c r="F949" s="10">
        <v>6.3473812200346336E-4</v>
      </c>
      <c r="G949" s="10">
        <f>VLOOKUP(A949,'[1]NTP Metadata'!$A$2:$U$2501,10,FALSE)</f>
        <v>6.3473812200346336E-4</v>
      </c>
      <c r="H949">
        <v>4</v>
      </c>
      <c r="I949" t="s">
        <v>3</v>
      </c>
      <c r="J949" t="s">
        <v>1551</v>
      </c>
      <c r="K949" t="s">
        <v>1552</v>
      </c>
      <c r="L949" t="s">
        <v>247</v>
      </c>
      <c r="M949" t="s">
        <v>230</v>
      </c>
      <c r="N949">
        <v>16</v>
      </c>
      <c r="O949">
        <v>0</v>
      </c>
      <c r="P949">
        <v>1.875E-4</v>
      </c>
      <c r="Q949">
        <v>1E-3</v>
      </c>
      <c r="R949">
        <v>16</v>
      </c>
      <c r="S949">
        <v>0</v>
      </c>
      <c r="T949">
        <v>7.5000000000000002E-4</v>
      </c>
      <c r="U949">
        <v>7.0000000000000001E-3</v>
      </c>
      <c r="V949" s="1" t="str">
        <f t="shared" si="88"/>
        <v>AFF-HTT-R1-P4-0H_N16_1_2020y08m31d_11h01m.tif</v>
      </c>
      <c r="W949" s="1" t="str">
        <f t="shared" si="89"/>
        <v>AFF-HTT-R2-P4-0H_N16_1_2020y09m07d_11h19m.tif</v>
      </c>
      <c r="X949" t="str">
        <f t="shared" si="90"/>
        <v>C:\Users\arpit.tandon\Desktop\Images AFFFs\RUN1 HTT\Plate 4 - 0hour\AFF-HTT-R1-P4-0H_N16_1_2020y08m31d_11h01m.tif</v>
      </c>
      <c r="Y949" t="str">
        <f t="shared" si="91"/>
        <v>C:\Users\arpit.tandon\Desktop\Images AFFFs\RUN2 HTT\Plate 4 - 0hour\AFF-HTT-R2-P4-0H_N16_1_2020y09m07d_11h19m.tif</v>
      </c>
    </row>
    <row r="950" spans="1:25" x14ac:dyDescent="0.45">
      <c r="A950" t="s">
        <v>1251</v>
      </c>
      <c r="B950" s="2" t="str">
        <f t="shared" si="86"/>
        <v>run1</v>
      </c>
      <c r="C950" s="2" t="str">
        <f t="shared" si="87"/>
        <v>run2</v>
      </c>
      <c r="D950" t="s">
        <v>282</v>
      </c>
      <c r="E950" s="10">
        <v>6.6948802551820981</v>
      </c>
      <c r="F950" s="10">
        <v>2.0086649430489347E-4</v>
      </c>
      <c r="G950" s="10">
        <f>VLOOKUP(A950,'[1]NTP Metadata'!$A$2:$U$2501,10,FALSE)</f>
        <v>2.0086649430489347E-4</v>
      </c>
      <c r="H950">
        <v>3</v>
      </c>
      <c r="I950" t="s">
        <v>3</v>
      </c>
      <c r="J950" t="s">
        <v>1551</v>
      </c>
      <c r="K950" t="s">
        <v>1552</v>
      </c>
      <c r="L950" t="s">
        <v>247</v>
      </c>
      <c r="M950" t="s">
        <v>231</v>
      </c>
      <c r="N950">
        <v>16</v>
      </c>
      <c r="O950">
        <v>0</v>
      </c>
      <c r="P950">
        <v>6.2500000000000001E-5</v>
      </c>
      <c r="Q950">
        <v>1E-3</v>
      </c>
      <c r="R950">
        <v>16</v>
      </c>
      <c r="S950">
        <v>0</v>
      </c>
      <c r="T950">
        <v>0</v>
      </c>
      <c r="U950">
        <v>0</v>
      </c>
      <c r="V950" s="1" t="str">
        <f t="shared" si="88"/>
        <v>AFF-HTT-R1-P4-0H_N17_1_2020y08m31d_11h01m.tif</v>
      </c>
      <c r="W950" s="1" t="str">
        <f t="shared" si="89"/>
        <v>AFF-HTT-R2-P4-0H_N17_1_2020y09m07d_11h19m.tif</v>
      </c>
      <c r="X950" t="str">
        <f t="shared" si="90"/>
        <v>C:\Users\arpit.tandon\Desktop\Images AFFFs\RUN1 HTT\Plate 4 - 0hour\AFF-HTT-R1-P4-0H_N17_1_2020y08m31d_11h01m.tif</v>
      </c>
      <c r="Y950" t="str">
        <f t="shared" si="91"/>
        <v>C:\Users\arpit.tandon\Desktop\Images AFFFs\RUN2 HTT\Plate 4 - 0hour\AFF-HTT-R2-P4-0H_N17_1_2020y09m07d_11h19m.tif</v>
      </c>
    </row>
    <row r="951" spans="1:25" x14ac:dyDescent="0.45">
      <c r="A951" t="s">
        <v>1252</v>
      </c>
      <c r="B951" s="2" t="str">
        <f t="shared" si="86"/>
        <v>run1</v>
      </c>
      <c r="C951" s="2" t="str">
        <f t="shared" si="87"/>
        <v>run2</v>
      </c>
      <c r="D951" t="s">
        <v>282</v>
      </c>
      <c r="E951" s="10">
        <v>6.6948802551820981</v>
      </c>
      <c r="F951" s="10">
        <v>2.0086649430489347E-4</v>
      </c>
      <c r="G951" s="10">
        <f>VLOOKUP(A951,'[1]NTP Metadata'!$A$2:$U$2501,10,FALSE)</f>
        <v>2.0086649430489347E-4</v>
      </c>
      <c r="H951">
        <v>4</v>
      </c>
      <c r="I951" t="s">
        <v>3</v>
      </c>
      <c r="J951" t="s">
        <v>1551</v>
      </c>
      <c r="K951" t="s">
        <v>1552</v>
      </c>
      <c r="L951" t="s">
        <v>247</v>
      </c>
      <c r="M951" t="s">
        <v>232</v>
      </c>
      <c r="N951">
        <v>16</v>
      </c>
      <c r="O951">
        <v>0</v>
      </c>
      <c r="P951">
        <v>1.25E-4</v>
      </c>
      <c r="Q951">
        <v>1E-3</v>
      </c>
      <c r="R951">
        <v>16</v>
      </c>
      <c r="S951">
        <v>0</v>
      </c>
      <c r="T951">
        <v>1.875E-4</v>
      </c>
      <c r="U951">
        <v>1E-3</v>
      </c>
      <c r="V951" s="1" t="str">
        <f t="shared" si="88"/>
        <v>AFF-HTT-R1-P4-0H_N18_1_2020y08m31d_11h01m.tif</v>
      </c>
      <c r="W951" s="1" t="str">
        <f t="shared" si="89"/>
        <v>AFF-HTT-R2-P4-0H_N18_1_2020y09m07d_11h19m.tif</v>
      </c>
      <c r="X951" t="str">
        <f t="shared" si="90"/>
        <v>C:\Users\arpit.tandon\Desktop\Images AFFFs\RUN1 HTT\Plate 4 - 0hour\AFF-HTT-R1-P4-0H_N18_1_2020y08m31d_11h01m.tif</v>
      </c>
      <c r="Y951" t="str">
        <f t="shared" si="91"/>
        <v>C:\Users\arpit.tandon\Desktop\Images AFFFs\RUN2 HTT\Plate 4 - 0hour\AFF-HTT-R2-P4-0H_N18_1_2020y09m07d_11h19m.tif</v>
      </c>
    </row>
    <row r="952" spans="1:25" x14ac:dyDescent="0.45">
      <c r="A952" t="s">
        <v>1253</v>
      </c>
      <c r="B952" s="2" t="str">
        <f t="shared" si="86"/>
        <v>run1</v>
      </c>
      <c r="C952" s="2" t="str">
        <f t="shared" si="87"/>
        <v>run2</v>
      </c>
      <c r="D952" t="s">
        <v>282</v>
      </c>
      <c r="E952" s="10">
        <v>2.1186329921462335</v>
      </c>
      <c r="F952" s="10">
        <v>6.356534629901692E-5</v>
      </c>
      <c r="G952" s="10">
        <f>VLOOKUP(A952,'[1]NTP Metadata'!$A$2:$U$2501,10,FALSE)</f>
        <v>6.356534629901692E-5</v>
      </c>
      <c r="H952">
        <v>3</v>
      </c>
      <c r="I952" t="s">
        <v>3</v>
      </c>
      <c r="J952" t="s">
        <v>1551</v>
      </c>
      <c r="K952" t="s">
        <v>1552</v>
      </c>
      <c r="L952" t="s">
        <v>247</v>
      </c>
      <c r="M952" t="s">
        <v>233</v>
      </c>
      <c r="N952">
        <v>16</v>
      </c>
      <c r="O952">
        <v>0</v>
      </c>
      <c r="P952">
        <v>2.5000000000000001E-4</v>
      </c>
      <c r="Q952">
        <v>2E-3</v>
      </c>
      <c r="R952">
        <v>16</v>
      </c>
      <c r="S952">
        <v>0</v>
      </c>
      <c r="T952">
        <v>0</v>
      </c>
      <c r="U952">
        <v>0</v>
      </c>
      <c r="V952" s="1" t="str">
        <f t="shared" si="88"/>
        <v>AFF-HTT-R1-P4-0H_N19_1_2020y08m31d_11h01m.tif</v>
      </c>
      <c r="W952" s="1" t="str">
        <f t="shared" si="89"/>
        <v>AFF-HTT-R2-P4-0H_N19_1_2020y09m07d_11h19m.tif</v>
      </c>
      <c r="X952" t="str">
        <f t="shared" si="90"/>
        <v>C:\Users\arpit.tandon\Desktop\Images AFFFs\RUN1 HTT\Plate 4 - 0hour\AFF-HTT-R1-P4-0H_N19_1_2020y08m31d_11h01m.tif</v>
      </c>
      <c r="Y952" t="str">
        <f t="shared" si="91"/>
        <v>C:\Users\arpit.tandon\Desktop\Images AFFFs\RUN2 HTT\Plate 4 - 0hour\AFF-HTT-R2-P4-0H_N19_1_2020y09m07d_11h19m.tif</v>
      </c>
    </row>
    <row r="953" spans="1:25" x14ac:dyDescent="0.45">
      <c r="A953" t="s">
        <v>1254</v>
      </c>
      <c r="B953" s="2" t="str">
        <f t="shared" si="86"/>
        <v>run1</v>
      </c>
      <c r="C953" s="2" t="str">
        <f t="shared" si="87"/>
        <v>run2</v>
      </c>
      <c r="D953" t="s">
        <v>282</v>
      </c>
      <c r="E953" s="10">
        <v>2.1186329921462335</v>
      </c>
      <c r="F953" s="10">
        <v>6.356534629901692E-5</v>
      </c>
      <c r="G953" s="10">
        <f>VLOOKUP(A953,'[1]NTP Metadata'!$A$2:$U$2501,10,FALSE)</f>
        <v>6.356534629901692E-5</v>
      </c>
      <c r="H953">
        <v>4</v>
      </c>
      <c r="I953" t="s">
        <v>3</v>
      </c>
      <c r="J953" t="s">
        <v>1551</v>
      </c>
      <c r="K953" t="s">
        <v>1552</v>
      </c>
      <c r="L953" t="s">
        <v>247</v>
      </c>
      <c r="M953" t="s">
        <v>234</v>
      </c>
      <c r="N953">
        <v>16</v>
      </c>
      <c r="O953">
        <v>0</v>
      </c>
      <c r="P953">
        <v>0</v>
      </c>
      <c r="Q953">
        <v>0</v>
      </c>
      <c r="R953">
        <v>16</v>
      </c>
      <c r="S953">
        <v>0</v>
      </c>
      <c r="T953">
        <v>1.25E-4</v>
      </c>
      <c r="U953">
        <v>1E-3</v>
      </c>
      <c r="V953" s="1" t="str">
        <f t="shared" si="88"/>
        <v>AFF-HTT-R1-P4-0H_N20_1_2020y08m31d_11h01m.tif</v>
      </c>
      <c r="W953" s="1" t="str">
        <f t="shared" si="89"/>
        <v>AFF-HTT-R2-P4-0H_N20_1_2020y09m07d_11h19m.tif</v>
      </c>
      <c r="X953" t="str">
        <f t="shared" si="90"/>
        <v>C:\Users\arpit.tandon\Desktop\Images AFFFs\RUN1 HTT\Plate 4 - 0hour\AFF-HTT-R1-P4-0H_N20_1_2020y08m31d_11h01m.tif</v>
      </c>
      <c r="Y953" t="str">
        <f t="shared" si="91"/>
        <v>C:\Users\arpit.tandon\Desktop\Images AFFFs\RUN2 HTT\Plate 4 - 0hour\AFF-HTT-R2-P4-0H_N20_1_2020y09m07d_11h19m.tif</v>
      </c>
    </row>
    <row r="954" spans="1:25" x14ac:dyDescent="0.45">
      <c r="A954" t="s">
        <v>1255</v>
      </c>
      <c r="B954" s="2" t="str">
        <f t="shared" si="86"/>
        <v>run1</v>
      </c>
      <c r="C954" s="2" t="str">
        <f t="shared" si="87"/>
        <v>run2</v>
      </c>
      <c r="D954" t="s">
        <v>282</v>
      </c>
      <c r="E954" s="10">
        <v>0.67045347852728898</v>
      </c>
      <c r="F954" s="10">
        <v>2.0115615917410416E-5</v>
      </c>
      <c r="G954" s="10">
        <f>VLOOKUP(A954,'[1]NTP Metadata'!$A$2:$U$2501,10,FALSE)</f>
        <v>2.0115615917410416E-5</v>
      </c>
      <c r="H954">
        <v>3</v>
      </c>
      <c r="I954" t="s">
        <v>3</v>
      </c>
      <c r="J954" t="s">
        <v>1551</v>
      </c>
      <c r="K954" t="s">
        <v>1552</v>
      </c>
      <c r="L954" t="s">
        <v>247</v>
      </c>
      <c r="M954" t="s">
        <v>235</v>
      </c>
      <c r="N954">
        <v>16</v>
      </c>
      <c r="O954">
        <v>0</v>
      </c>
      <c r="P954">
        <v>0</v>
      </c>
      <c r="Q954">
        <v>0</v>
      </c>
      <c r="R954">
        <v>16</v>
      </c>
      <c r="S954">
        <v>0</v>
      </c>
      <c r="T954">
        <v>6.2500000000000001E-5</v>
      </c>
      <c r="U954">
        <v>1E-3</v>
      </c>
      <c r="V954" s="1" t="str">
        <f t="shared" si="88"/>
        <v>AFF-HTT-R1-P4-0H_N21_1_2020y08m31d_11h01m.tif</v>
      </c>
      <c r="W954" s="1" t="str">
        <f t="shared" si="89"/>
        <v>AFF-HTT-R2-P4-0H_N21_1_2020y09m07d_11h19m.tif</v>
      </c>
      <c r="X954" t="str">
        <f t="shared" si="90"/>
        <v>C:\Users\arpit.tandon\Desktop\Images AFFFs\RUN1 HTT\Plate 4 - 0hour\AFF-HTT-R1-P4-0H_N21_1_2020y08m31d_11h01m.tif</v>
      </c>
      <c r="Y954" t="str">
        <f t="shared" si="91"/>
        <v>C:\Users\arpit.tandon\Desktop\Images AFFFs\RUN2 HTT\Plate 4 - 0hour\AFF-HTT-R2-P4-0H_N21_1_2020y09m07d_11h19m.tif</v>
      </c>
    </row>
    <row r="955" spans="1:25" x14ac:dyDescent="0.45">
      <c r="A955" t="s">
        <v>1256</v>
      </c>
      <c r="B955" s="2" t="str">
        <f t="shared" si="86"/>
        <v>run1</v>
      </c>
      <c r="C955" s="2" t="str">
        <f t="shared" si="87"/>
        <v>run2</v>
      </c>
      <c r="D955" t="s">
        <v>282</v>
      </c>
      <c r="E955" s="10">
        <v>0.67045347852728898</v>
      </c>
      <c r="F955" s="10">
        <v>2.0115615917410416E-5</v>
      </c>
      <c r="G955" s="10">
        <f>VLOOKUP(A955,'[1]NTP Metadata'!$A$2:$U$2501,10,FALSE)</f>
        <v>2.0115615917410416E-5</v>
      </c>
      <c r="H955">
        <v>4</v>
      </c>
      <c r="I955" t="s">
        <v>3</v>
      </c>
      <c r="J955" t="s">
        <v>1551</v>
      </c>
      <c r="K955" t="s">
        <v>1552</v>
      </c>
      <c r="L955" t="s">
        <v>247</v>
      </c>
      <c r="M955" t="s">
        <v>236</v>
      </c>
      <c r="N955">
        <v>16</v>
      </c>
      <c r="O955">
        <v>0</v>
      </c>
      <c r="P955">
        <v>1.875E-4</v>
      </c>
      <c r="Q955">
        <v>2E-3</v>
      </c>
      <c r="R955">
        <v>16</v>
      </c>
      <c r="S955">
        <v>0</v>
      </c>
      <c r="T955">
        <v>1.875E-4</v>
      </c>
      <c r="U955">
        <v>2E-3</v>
      </c>
      <c r="V955" s="1" t="str">
        <f t="shared" si="88"/>
        <v>AFF-HTT-R1-P4-0H_N22_1_2020y08m31d_11h01m.tif</v>
      </c>
      <c r="W955" s="1" t="str">
        <f t="shared" si="89"/>
        <v>AFF-HTT-R2-P4-0H_N22_1_2020y09m07d_11h19m.tif</v>
      </c>
      <c r="X955" t="str">
        <f t="shared" si="90"/>
        <v>C:\Users\arpit.tandon\Desktop\Images AFFFs\RUN1 HTT\Plate 4 - 0hour\AFF-HTT-R1-P4-0H_N22_1_2020y08m31d_11h01m.tif</v>
      </c>
      <c r="Y955" t="str">
        <f t="shared" si="91"/>
        <v>C:\Users\arpit.tandon\Desktop\Images AFFFs\RUN2 HTT\Plate 4 - 0hour\AFF-HTT-R2-P4-0H_N22_1_2020y09m07d_11h19m.tif</v>
      </c>
    </row>
    <row r="956" spans="1:25" x14ac:dyDescent="0.45">
      <c r="A956" t="s">
        <v>1257</v>
      </c>
      <c r="B956" s="2" t="str">
        <f t="shared" si="86"/>
        <v>run1</v>
      </c>
      <c r="C956" s="2" t="str">
        <f t="shared" si="87"/>
        <v>run2</v>
      </c>
      <c r="D956" t="s">
        <v>282</v>
      </c>
      <c r="E956" s="10">
        <v>6666</v>
      </c>
      <c r="F956" s="10">
        <v>0.2</v>
      </c>
      <c r="G956" s="10">
        <f>VLOOKUP(A956,'[1]NTP Metadata'!$A$2:$U$2501,10,FALSE)</f>
        <v>0.2</v>
      </c>
      <c r="H956">
        <v>3</v>
      </c>
      <c r="I956" t="s">
        <v>3</v>
      </c>
      <c r="J956" t="s">
        <v>1551</v>
      </c>
      <c r="K956" t="s">
        <v>1552</v>
      </c>
      <c r="L956" t="s">
        <v>247</v>
      </c>
      <c r="M956" t="s">
        <v>237</v>
      </c>
      <c r="N956">
        <v>16</v>
      </c>
      <c r="O956">
        <v>0</v>
      </c>
      <c r="P956">
        <v>0</v>
      </c>
      <c r="Q956">
        <v>0</v>
      </c>
      <c r="R956">
        <v>16</v>
      </c>
      <c r="S956">
        <v>0</v>
      </c>
      <c r="T956">
        <v>6.2500000000000001E-5</v>
      </c>
      <c r="U956">
        <v>1E-3</v>
      </c>
      <c r="V956" s="1" t="str">
        <f t="shared" si="88"/>
        <v>AFF-HTT-R1-P4-0H_N3_1_2020y08m31d_11h01m.tif</v>
      </c>
      <c r="W956" s="1" t="str">
        <f t="shared" si="89"/>
        <v>AFF-HTT-R2-P4-0H_N3_1_2020y09m07d_11h19m.tif</v>
      </c>
      <c r="X956" t="str">
        <f t="shared" si="90"/>
        <v>C:\Users\arpit.tandon\Desktop\Images AFFFs\RUN1 HTT\Plate 4 - 0hour\AFF-HTT-R1-P4-0H_N3_1_2020y08m31d_11h01m.tif</v>
      </c>
      <c r="Y956" t="str">
        <f t="shared" si="91"/>
        <v>C:\Users\arpit.tandon\Desktop\Images AFFFs\RUN2 HTT\Plate 4 - 0hour\AFF-HTT-R2-P4-0H_N3_1_2020y09m07d_11h19m.tif</v>
      </c>
    </row>
    <row r="957" spans="1:25" x14ac:dyDescent="0.45">
      <c r="A957" t="s">
        <v>1258</v>
      </c>
      <c r="B957" s="2" t="str">
        <f t="shared" si="86"/>
        <v>run1</v>
      </c>
      <c r="C957" s="2" t="str">
        <f t="shared" si="87"/>
        <v>run2</v>
      </c>
      <c r="D957" t="s">
        <v>282</v>
      </c>
      <c r="E957" s="10">
        <v>6666</v>
      </c>
      <c r="F957" s="10">
        <v>0.2</v>
      </c>
      <c r="G957" s="10">
        <f>VLOOKUP(A957,'[1]NTP Metadata'!$A$2:$U$2501,10,FALSE)</f>
        <v>0.2</v>
      </c>
      <c r="H957">
        <v>4</v>
      </c>
      <c r="I957" t="s">
        <v>3</v>
      </c>
      <c r="J957" t="s">
        <v>1551</v>
      </c>
      <c r="K957" t="s">
        <v>1552</v>
      </c>
      <c r="L957" t="s">
        <v>247</v>
      </c>
      <c r="M957" t="s">
        <v>238</v>
      </c>
      <c r="N957">
        <v>16</v>
      </c>
      <c r="O957">
        <v>0</v>
      </c>
      <c r="P957">
        <v>6.2500000000000001E-5</v>
      </c>
      <c r="Q957">
        <v>1E-3</v>
      </c>
      <c r="R957">
        <v>16</v>
      </c>
      <c r="S957">
        <v>0</v>
      </c>
      <c r="T957">
        <v>1.25E-4</v>
      </c>
      <c r="U957">
        <v>1E-3</v>
      </c>
      <c r="V957" s="1" t="str">
        <f t="shared" si="88"/>
        <v>AFF-HTT-R1-P4-0H_N4_1_2020y08m31d_11h01m.tif</v>
      </c>
      <c r="W957" s="1" t="str">
        <f t="shared" si="89"/>
        <v>AFF-HTT-R2-P4-0H_N4_1_2020y09m07d_11h19m.tif</v>
      </c>
      <c r="X957" t="str">
        <f t="shared" si="90"/>
        <v>C:\Users\arpit.tandon\Desktop\Images AFFFs\RUN1 HTT\Plate 4 - 0hour\AFF-HTT-R1-P4-0H_N4_1_2020y08m31d_11h01m.tif</v>
      </c>
      <c r="Y957" t="str">
        <f t="shared" si="91"/>
        <v>C:\Users\arpit.tandon\Desktop\Images AFFFs\RUN2 HTT\Plate 4 - 0hour\AFF-HTT-R2-P4-0H_N4_1_2020y09m07d_11h19m.tif</v>
      </c>
    </row>
    <row r="958" spans="1:25" x14ac:dyDescent="0.45">
      <c r="A958" t="s">
        <v>1259</v>
      </c>
      <c r="B958" s="2" t="str">
        <f t="shared" si="86"/>
        <v>run1</v>
      </c>
      <c r="C958" s="2" t="str">
        <f t="shared" si="87"/>
        <v>run2</v>
      </c>
      <c r="D958" t="s">
        <v>282</v>
      </c>
      <c r="E958" s="10">
        <v>2109.493670886076</v>
      </c>
      <c r="F958" s="10">
        <v>6.3291139240506333E-2</v>
      </c>
      <c r="G958" s="10">
        <f>VLOOKUP(A958,'[1]NTP Metadata'!$A$2:$U$2501,10,FALSE)</f>
        <v>6.3291139240506333E-2</v>
      </c>
      <c r="H958">
        <v>3</v>
      </c>
      <c r="I958" t="s">
        <v>3</v>
      </c>
      <c r="J958" t="s">
        <v>1551</v>
      </c>
      <c r="K958" t="s">
        <v>1552</v>
      </c>
      <c r="L958" t="s">
        <v>247</v>
      </c>
      <c r="M958" t="s">
        <v>239</v>
      </c>
      <c r="N958">
        <v>16</v>
      </c>
      <c r="O958">
        <v>0</v>
      </c>
      <c r="P958">
        <v>6.2500000000000001E-5</v>
      </c>
      <c r="Q958">
        <v>1E-3</v>
      </c>
      <c r="R958">
        <v>16</v>
      </c>
      <c r="S958">
        <v>0</v>
      </c>
      <c r="T958">
        <v>1.875E-4</v>
      </c>
      <c r="U958">
        <v>1E-3</v>
      </c>
      <c r="V958" s="1" t="str">
        <f t="shared" si="88"/>
        <v>AFF-HTT-R1-P4-0H_N5_1_2020y08m31d_11h01m.tif</v>
      </c>
      <c r="W958" s="1" t="str">
        <f t="shared" si="89"/>
        <v>AFF-HTT-R2-P4-0H_N5_1_2020y09m07d_11h19m.tif</v>
      </c>
      <c r="X958" t="str">
        <f t="shared" si="90"/>
        <v>C:\Users\arpit.tandon\Desktop\Images AFFFs\RUN1 HTT\Plate 4 - 0hour\AFF-HTT-R1-P4-0H_N5_1_2020y08m31d_11h01m.tif</v>
      </c>
      <c r="Y958" t="str">
        <f t="shared" si="91"/>
        <v>C:\Users\arpit.tandon\Desktop\Images AFFFs\RUN2 HTT\Plate 4 - 0hour\AFF-HTT-R2-P4-0H_N5_1_2020y09m07d_11h19m.tif</v>
      </c>
    </row>
    <row r="959" spans="1:25" x14ac:dyDescent="0.45">
      <c r="A959" t="s">
        <v>1260</v>
      </c>
      <c r="B959" s="2" t="str">
        <f t="shared" si="86"/>
        <v>run1</v>
      </c>
      <c r="C959" s="2" t="str">
        <f t="shared" si="87"/>
        <v>run2</v>
      </c>
      <c r="D959" t="s">
        <v>282</v>
      </c>
      <c r="E959" s="10">
        <v>2109.493670886076</v>
      </c>
      <c r="F959" s="10">
        <v>6.3291139240506333E-2</v>
      </c>
      <c r="G959" s="10">
        <f>VLOOKUP(A959,'[1]NTP Metadata'!$A$2:$U$2501,10,FALSE)</f>
        <v>6.3291139240506333E-2</v>
      </c>
      <c r="H959">
        <v>4</v>
      </c>
      <c r="I959" t="s">
        <v>3</v>
      </c>
      <c r="J959" t="s">
        <v>1551</v>
      </c>
      <c r="K959" t="s">
        <v>1552</v>
      </c>
      <c r="L959" t="s">
        <v>247</v>
      </c>
      <c r="M959" t="s">
        <v>240</v>
      </c>
      <c r="N959">
        <v>16</v>
      </c>
      <c r="O959">
        <v>0</v>
      </c>
      <c r="P959">
        <v>3.7500000000000001E-4</v>
      </c>
      <c r="Q959">
        <v>4.0000000000000001E-3</v>
      </c>
      <c r="R959">
        <v>16</v>
      </c>
      <c r="S959">
        <v>0</v>
      </c>
      <c r="T959">
        <v>3.1250000000000001E-4</v>
      </c>
      <c r="U959">
        <v>4.0000000000000001E-3</v>
      </c>
      <c r="V959" s="1" t="str">
        <f t="shared" si="88"/>
        <v>AFF-HTT-R1-P4-0H_N6_1_2020y08m31d_11h01m.tif</v>
      </c>
      <c r="W959" s="1" t="str">
        <f t="shared" si="89"/>
        <v>AFF-HTT-R2-P4-0H_N6_1_2020y09m07d_11h19m.tif</v>
      </c>
      <c r="X959" t="str">
        <f t="shared" si="90"/>
        <v>C:\Users\arpit.tandon\Desktop\Images AFFFs\RUN1 HTT\Plate 4 - 0hour\AFF-HTT-R1-P4-0H_N6_1_2020y08m31d_11h01m.tif</v>
      </c>
      <c r="Y959" t="str">
        <f t="shared" si="91"/>
        <v>C:\Users\arpit.tandon\Desktop\Images AFFFs\RUN2 HTT\Plate 4 - 0hour\AFF-HTT-R2-P4-0H_N6_1_2020y09m07d_11h19m.tif</v>
      </c>
    </row>
    <row r="960" spans="1:25" x14ac:dyDescent="0.45">
      <c r="A960" t="s">
        <v>1261</v>
      </c>
      <c r="B960" s="2" t="str">
        <f t="shared" si="86"/>
        <v>run1</v>
      </c>
      <c r="C960" s="2" t="str">
        <f t="shared" si="87"/>
        <v>run2</v>
      </c>
      <c r="D960" t="s">
        <v>282</v>
      </c>
      <c r="E960" s="10">
        <v>667.56128825508722</v>
      </c>
      <c r="F960" s="10">
        <v>2.0028841531805799E-2</v>
      </c>
      <c r="G960" s="10">
        <f>VLOOKUP(A960,'[1]NTP Metadata'!$A$2:$U$2501,10,FALSE)</f>
        <v>2.0028841531805799E-2</v>
      </c>
      <c r="H960">
        <v>3</v>
      </c>
      <c r="I960" t="s">
        <v>3</v>
      </c>
      <c r="J960" t="s">
        <v>1551</v>
      </c>
      <c r="K960" t="s">
        <v>1552</v>
      </c>
      <c r="L960" t="s">
        <v>247</v>
      </c>
      <c r="M960" t="s">
        <v>241</v>
      </c>
      <c r="N960">
        <v>16</v>
      </c>
      <c r="O960">
        <v>0</v>
      </c>
      <c r="P960">
        <v>1.875E-4</v>
      </c>
      <c r="Q960">
        <v>1E-3</v>
      </c>
      <c r="R960">
        <v>16</v>
      </c>
      <c r="S960">
        <v>0</v>
      </c>
      <c r="T960">
        <v>2.5000000000000001E-4</v>
      </c>
      <c r="U960">
        <v>3.0000000000000001E-3</v>
      </c>
      <c r="V960" s="1" t="str">
        <f t="shared" si="88"/>
        <v>AFF-HTT-R1-P4-0H_N7_1_2020y08m31d_11h01m.tif</v>
      </c>
      <c r="W960" s="1" t="str">
        <f t="shared" si="89"/>
        <v>AFF-HTT-R2-P4-0H_N7_1_2020y09m07d_11h19m.tif</v>
      </c>
      <c r="X960" t="str">
        <f t="shared" si="90"/>
        <v>C:\Users\arpit.tandon\Desktop\Images AFFFs\RUN1 HTT\Plate 4 - 0hour\AFF-HTT-R1-P4-0H_N7_1_2020y08m31d_11h01m.tif</v>
      </c>
      <c r="Y960" t="str">
        <f t="shared" si="91"/>
        <v>C:\Users\arpit.tandon\Desktop\Images AFFFs\RUN2 HTT\Plate 4 - 0hour\AFF-HTT-R2-P4-0H_N7_1_2020y09m07d_11h19m.tif</v>
      </c>
    </row>
    <row r="961" spans="1:25" x14ac:dyDescent="0.45">
      <c r="A961" t="s">
        <v>1262</v>
      </c>
      <c r="B961" s="2" t="str">
        <f t="shared" si="86"/>
        <v>run1</v>
      </c>
      <c r="C961" s="2" t="str">
        <f t="shared" si="87"/>
        <v>run2</v>
      </c>
      <c r="D961" t="s">
        <v>282</v>
      </c>
      <c r="E961" s="10">
        <v>667.56128825508722</v>
      </c>
      <c r="F961" s="10">
        <v>2.0028841531805799E-2</v>
      </c>
      <c r="G961" s="10">
        <f>VLOOKUP(A961,'[1]NTP Metadata'!$A$2:$U$2501,10,FALSE)</f>
        <v>2.0028841531805799E-2</v>
      </c>
      <c r="H961">
        <v>4</v>
      </c>
      <c r="I961" t="s">
        <v>3</v>
      </c>
      <c r="J961" t="s">
        <v>1551</v>
      </c>
      <c r="K961" t="s">
        <v>1552</v>
      </c>
      <c r="L961" t="s">
        <v>247</v>
      </c>
      <c r="M961" t="s">
        <v>242</v>
      </c>
      <c r="N961">
        <v>16</v>
      </c>
      <c r="O961">
        <v>0</v>
      </c>
      <c r="P961">
        <v>1.25E-4</v>
      </c>
      <c r="Q961">
        <v>1E-3</v>
      </c>
      <c r="R961">
        <v>16</v>
      </c>
      <c r="S961">
        <v>0</v>
      </c>
      <c r="T961">
        <v>6.2500000000000001E-5</v>
      </c>
      <c r="U961">
        <v>1E-3</v>
      </c>
      <c r="V961" s="1" t="str">
        <f t="shared" si="88"/>
        <v>AFF-HTT-R1-P4-0H_N8_1_2020y08m31d_11h01m.tif</v>
      </c>
      <c r="W961" s="1" t="str">
        <f t="shared" si="89"/>
        <v>AFF-HTT-R2-P4-0H_N8_1_2020y09m07d_11h19m.tif</v>
      </c>
      <c r="X961" t="str">
        <f t="shared" si="90"/>
        <v>C:\Users\arpit.tandon\Desktop\Images AFFFs\RUN1 HTT\Plate 4 - 0hour\AFF-HTT-R1-P4-0H_N8_1_2020y08m31d_11h01m.tif</v>
      </c>
      <c r="Y961" t="str">
        <f t="shared" si="91"/>
        <v>C:\Users\arpit.tandon\Desktop\Images AFFFs\RUN2 HTT\Plate 4 - 0hour\AFF-HTT-R2-P4-0H_N8_1_2020y09m07d_11h19m.tif</v>
      </c>
    </row>
    <row r="962" spans="1:25" x14ac:dyDescent="0.45">
      <c r="A962" t="s">
        <v>1263</v>
      </c>
      <c r="B962" s="2" t="str">
        <f t="shared" si="86"/>
        <v>run1</v>
      </c>
      <c r="C962" s="2" t="str">
        <f t="shared" si="87"/>
        <v>run2</v>
      </c>
      <c r="D962" t="s">
        <v>282</v>
      </c>
      <c r="E962" s="10">
        <v>211.2535722326225</v>
      </c>
      <c r="F962" s="10">
        <v>6.3382409910777843E-3</v>
      </c>
      <c r="G962" s="10">
        <f>VLOOKUP(A962,'[1]NTP Metadata'!$A$2:$U$2501,10,FALSE)</f>
        <v>6.3382409910777843E-3</v>
      </c>
      <c r="H962">
        <v>3</v>
      </c>
      <c r="I962" t="s">
        <v>3</v>
      </c>
      <c r="J962" t="s">
        <v>1551</v>
      </c>
      <c r="K962" t="s">
        <v>1552</v>
      </c>
      <c r="L962" t="s">
        <v>247</v>
      </c>
      <c r="M962" t="s">
        <v>243</v>
      </c>
      <c r="N962">
        <v>16</v>
      </c>
      <c r="O962">
        <v>0</v>
      </c>
      <c r="P962">
        <v>0</v>
      </c>
      <c r="Q962">
        <v>0</v>
      </c>
      <c r="R962">
        <v>16</v>
      </c>
      <c r="S962">
        <v>0</v>
      </c>
      <c r="T962">
        <v>6.2500000000000001E-5</v>
      </c>
      <c r="U962">
        <v>1E-3</v>
      </c>
      <c r="V962" s="1" t="str">
        <f t="shared" si="88"/>
        <v>AFF-HTT-R1-P4-0H_N9_1_2020y08m31d_11h01m.tif</v>
      </c>
      <c r="W962" s="1" t="str">
        <f t="shared" si="89"/>
        <v>AFF-HTT-R2-P4-0H_N9_1_2020y09m07d_11h19m.tif</v>
      </c>
      <c r="X962" t="str">
        <f t="shared" si="90"/>
        <v>C:\Users\arpit.tandon\Desktop\Images AFFFs\RUN1 HTT\Plate 4 - 0hour\AFF-HTT-R1-P4-0H_N9_1_2020y08m31d_11h01m.tif</v>
      </c>
      <c r="Y962" t="str">
        <f t="shared" si="91"/>
        <v>C:\Users\arpit.tandon\Desktop\Images AFFFs\RUN2 HTT\Plate 4 - 0hour\AFF-HTT-R2-P4-0H_N9_1_2020y09m07d_11h19m.tif</v>
      </c>
    </row>
    <row r="963" spans="1:25" x14ac:dyDescent="0.45">
      <c r="A963" t="s">
        <v>1264</v>
      </c>
      <c r="B963" s="2" t="str">
        <f t="shared" ref="B963:B1026" si="92">HYPERLINK(X963,"run1")</f>
        <v>run1</v>
      </c>
      <c r="C963" s="2" t="str">
        <f t="shared" ref="C963:C1026" si="93">HYPERLINK(Y963,"run2")</f>
        <v>run2</v>
      </c>
      <c r="D963" t="s">
        <v>283</v>
      </c>
      <c r="E963" s="10">
        <v>15.84560247769446</v>
      </c>
      <c r="F963" s="1">
        <v>5.199734453055437E-4</v>
      </c>
      <c r="G963" s="10">
        <f>VLOOKUP(A963,'[1]NTP Metadata'!$A$2:$U$2501,10,FALSE)</f>
        <v>15.84560247769446</v>
      </c>
      <c r="H963">
        <v>2</v>
      </c>
      <c r="I963" t="s">
        <v>3</v>
      </c>
      <c r="J963" t="s">
        <v>1551</v>
      </c>
      <c r="K963" t="s">
        <v>1552</v>
      </c>
      <c r="L963" t="s">
        <v>248</v>
      </c>
      <c r="M963" t="s">
        <v>4</v>
      </c>
      <c r="N963">
        <v>16</v>
      </c>
      <c r="O963">
        <v>0</v>
      </c>
      <c r="P963">
        <v>3.1250000000000001E-4</v>
      </c>
      <c r="Q963">
        <v>2E-3</v>
      </c>
      <c r="R963">
        <v>16</v>
      </c>
      <c r="S963">
        <v>0</v>
      </c>
      <c r="T963">
        <v>3.7500000000000001E-4</v>
      </c>
      <c r="U963">
        <v>2E-3</v>
      </c>
      <c r="V963" s="1" t="str">
        <f t="shared" ref="V963:V1026" si="94">_xlfn.CONCAT("AFF-HTT-R1-",  L963, "-0H_",  M963, "_1_", J963,".tif")</f>
        <v>AFF-HTT-R1-P5-0H_C10_1_2020y08m31d_11h01m.tif</v>
      </c>
      <c r="W963" s="1" t="str">
        <f t="shared" ref="W963:W1026" si="95">_xlfn.CONCAT("AFF-HTT-R2-",  L963, "-0H_",  M963, "_1_", K963,".tif")</f>
        <v>AFF-HTT-R2-P5-0H_C10_1_2020y09m07d_11h19m.tif</v>
      </c>
      <c r="X963" t="str">
        <f>_xlfn.CONCAT("C:\Users\arpit.tandon\Desktop\Images AFFFs\","RUN1 HTT\Plate 5 - 0hour\",V963)</f>
        <v>C:\Users\arpit.tandon\Desktop\Images AFFFs\RUN1 HTT\Plate 5 - 0hour\AFF-HTT-R1-P5-0H_C10_1_2020y08m31d_11h01m.tif</v>
      </c>
      <c r="Y963" t="str">
        <f>_xlfn.CONCAT("C:\Users\arpit.tandon\Desktop\Images AFFFs\","RUN2 HTT\Plate 5 - 0hour\",W963)</f>
        <v>C:\Users\arpit.tandon\Desktop\Images AFFFs\RUN2 HTT\Plate 5 - 0hour\AFF-HTT-R2-P5-0H_C10_1_2020y09m07d_11h19m.tif</v>
      </c>
    </row>
    <row r="964" spans="1:25" x14ac:dyDescent="0.45">
      <c r="A964" t="s">
        <v>1265</v>
      </c>
      <c r="B964" s="2" t="str">
        <f t="shared" si="92"/>
        <v>run1</v>
      </c>
      <c r="C964" s="2" t="str">
        <f t="shared" si="93"/>
        <v>run2</v>
      </c>
      <c r="D964" t="s">
        <v>283</v>
      </c>
      <c r="E964" s="10">
        <v>5.0144311638273606</v>
      </c>
      <c r="F964" s="1">
        <v>1.6454855864099486E-4</v>
      </c>
      <c r="G964" s="10">
        <f>VLOOKUP(A964,'[1]NTP Metadata'!$A$2:$U$2501,10,FALSE)</f>
        <v>5.0144311638273606</v>
      </c>
      <c r="H964">
        <v>1</v>
      </c>
      <c r="I964" t="s">
        <v>3</v>
      </c>
      <c r="J964" t="s">
        <v>1551</v>
      </c>
      <c r="K964" t="s">
        <v>1552</v>
      </c>
      <c r="L964" t="s">
        <v>248</v>
      </c>
      <c r="M964" t="s">
        <v>5</v>
      </c>
      <c r="N964">
        <v>16</v>
      </c>
      <c r="O964">
        <v>0</v>
      </c>
      <c r="P964">
        <v>1.3749999999999999E-3</v>
      </c>
      <c r="Q964">
        <v>1.2999999999999999E-2</v>
      </c>
      <c r="R964">
        <v>16</v>
      </c>
      <c r="S964">
        <v>0</v>
      </c>
      <c r="T964">
        <v>1.25E-4</v>
      </c>
      <c r="U964">
        <v>1E-3</v>
      </c>
      <c r="V964" s="1" t="str">
        <f t="shared" si="94"/>
        <v>AFF-HTT-R1-P5-0H_C11_1_2020y08m31d_11h01m.tif</v>
      </c>
      <c r="W964" s="1" t="str">
        <f t="shared" si="95"/>
        <v>AFF-HTT-R2-P5-0H_C11_1_2020y09m07d_11h19m.tif</v>
      </c>
      <c r="X964" t="str">
        <f t="shared" ref="X964:X1027" si="96">_xlfn.CONCAT("C:\Users\arpit.tandon\Desktop\Images AFFFs\","RUN1 HTT\Plate 5 - 0hour\",V964)</f>
        <v>C:\Users\arpit.tandon\Desktop\Images AFFFs\RUN1 HTT\Plate 5 - 0hour\AFF-HTT-R1-P5-0H_C11_1_2020y08m31d_11h01m.tif</v>
      </c>
      <c r="Y964" t="str">
        <f t="shared" ref="Y964:Y1027" si="97">_xlfn.CONCAT("C:\Users\arpit.tandon\Desktop\Images AFFFs\","RUN2 HTT\Plate 5 - 0hour\",W964)</f>
        <v>C:\Users\arpit.tandon\Desktop\Images AFFFs\RUN2 HTT\Plate 5 - 0hour\AFF-HTT-R2-P5-0H_C11_1_2020y09m07d_11h19m.tif</v>
      </c>
    </row>
    <row r="965" spans="1:25" x14ac:dyDescent="0.45">
      <c r="A965" t="s">
        <v>1266</v>
      </c>
      <c r="B965" s="2" t="str">
        <f t="shared" si="92"/>
        <v>run1</v>
      </c>
      <c r="C965" s="2" t="str">
        <f t="shared" si="93"/>
        <v>run2</v>
      </c>
      <c r="D965" t="s">
        <v>283</v>
      </c>
      <c r="E965" s="10">
        <v>5.0144311638273606</v>
      </c>
      <c r="F965" s="1">
        <v>1.6454855864099486E-4</v>
      </c>
      <c r="G965" s="10">
        <f>VLOOKUP(A965,'[1]NTP Metadata'!$A$2:$U$2501,10,FALSE)</f>
        <v>5.0144311638273606</v>
      </c>
      <c r="H965">
        <v>2</v>
      </c>
      <c r="I965" t="s">
        <v>3</v>
      </c>
      <c r="J965" t="s">
        <v>1551</v>
      </c>
      <c r="K965" t="s">
        <v>1552</v>
      </c>
      <c r="L965" t="s">
        <v>248</v>
      </c>
      <c r="M965" t="s">
        <v>6</v>
      </c>
      <c r="N965">
        <v>16</v>
      </c>
      <c r="O965">
        <v>0</v>
      </c>
      <c r="P965">
        <v>6.2500000000000001E-5</v>
      </c>
      <c r="Q965">
        <v>1E-3</v>
      </c>
      <c r="R965">
        <v>16</v>
      </c>
      <c r="S965">
        <v>0</v>
      </c>
      <c r="T965">
        <v>5.0000000000000001E-4</v>
      </c>
      <c r="U965">
        <v>3.0000000000000001E-3</v>
      </c>
      <c r="V965" s="1" t="str">
        <f t="shared" si="94"/>
        <v>AFF-HTT-R1-P5-0H_C12_1_2020y08m31d_11h01m.tif</v>
      </c>
      <c r="W965" s="1" t="str">
        <f t="shared" si="95"/>
        <v>AFF-HTT-R2-P5-0H_C12_1_2020y09m07d_11h19m.tif</v>
      </c>
      <c r="X965" t="str">
        <f t="shared" si="96"/>
        <v>C:\Users\arpit.tandon\Desktop\Images AFFFs\RUN1 HTT\Plate 5 - 0hour\AFF-HTT-R1-P5-0H_C12_1_2020y08m31d_11h01m.tif</v>
      </c>
      <c r="Y965" t="str">
        <f t="shared" si="97"/>
        <v>C:\Users\arpit.tandon\Desktop\Images AFFFs\RUN2 HTT\Plate 5 - 0hour\AFF-HTT-R2-P5-0H_C12_1_2020y09m07d_11h19m.tif</v>
      </c>
    </row>
    <row r="966" spans="1:25" x14ac:dyDescent="0.45">
      <c r="A966" t="s">
        <v>1267</v>
      </c>
      <c r="B966" s="2" t="str">
        <f t="shared" si="92"/>
        <v>run1</v>
      </c>
      <c r="C966" s="2" t="str">
        <f t="shared" si="93"/>
        <v>run2</v>
      </c>
      <c r="D966" t="s">
        <v>257</v>
      </c>
      <c r="E966" s="10">
        <v>0</v>
      </c>
      <c r="F966" s="10">
        <v>0</v>
      </c>
      <c r="G966" s="10">
        <f>VLOOKUP(A966,'[1]NTP Metadata'!$A$2:$U$2501,10,FALSE)</f>
        <v>0</v>
      </c>
      <c r="H966">
        <v>1</v>
      </c>
      <c r="I966" t="s">
        <v>3</v>
      </c>
      <c r="J966" t="s">
        <v>1551</v>
      </c>
      <c r="K966" t="s">
        <v>1552</v>
      </c>
      <c r="L966" t="s">
        <v>248</v>
      </c>
      <c r="M966" t="s">
        <v>7</v>
      </c>
      <c r="N966">
        <v>16</v>
      </c>
      <c r="O966">
        <v>0</v>
      </c>
      <c r="P966">
        <v>1.875E-4</v>
      </c>
      <c r="Q966">
        <v>1E-3</v>
      </c>
      <c r="R966">
        <v>16</v>
      </c>
      <c r="S966">
        <v>0</v>
      </c>
      <c r="T966">
        <v>1.25E-4</v>
      </c>
      <c r="U966">
        <v>1E-3</v>
      </c>
      <c r="V966" s="1" t="str">
        <f t="shared" si="94"/>
        <v>AFF-HTT-R1-P5-0H_C13_1_2020y08m31d_11h01m.tif</v>
      </c>
      <c r="W966" s="1" t="str">
        <f t="shared" si="95"/>
        <v>AFF-HTT-R2-P5-0H_C13_1_2020y09m07d_11h19m.tif</v>
      </c>
      <c r="X966" t="str">
        <f t="shared" si="96"/>
        <v>C:\Users\arpit.tandon\Desktop\Images AFFFs\RUN1 HTT\Plate 5 - 0hour\AFF-HTT-R1-P5-0H_C13_1_2020y08m31d_11h01m.tif</v>
      </c>
      <c r="Y966" t="str">
        <f t="shared" si="97"/>
        <v>C:\Users\arpit.tandon\Desktop\Images AFFFs\RUN2 HTT\Plate 5 - 0hour\AFF-HTT-R2-P5-0H_C13_1_2020y09m07d_11h19m.tif</v>
      </c>
    </row>
    <row r="967" spans="1:25" x14ac:dyDescent="0.45">
      <c r="A967" t="s">
        <v>1268</v>
      </c>
      <c r="B967" s="2" t="str">
        <f t="shared" si="92"/>
        <v>run1</v>
      </c>
      <c r="C967" s="2" t="str">
        <f t="shared" si="93"/>
        <v>run2</v>
      </c>
      <c r="D967" t="s">
        <v>257</v>
      </c>
      <c r="E967" s="10">
        <v>0</v>
      </c>
      <c r="F967" s="10">
        <v>0</v>
      </c>
      <c r="G967" s="10">
        <f>VLOOKUP(A967,'[1]NTP Metadata'!$A$2:$U$2501,10,FALSE)</f>
        <v>0</v>
      </c>
      <c r="H967">
        <v>2</v>
      </c>
      <c r="I967" t="s">
        <v>3</v>
      </c>
      <c r="J967" t="s">
        <v>1551</v>
      </c>
      <c r="K967" t="s">
        <v>1552</v>
      </c>
      <c r="L967" t="s">
        <v>248</v>
      </c>
      <c r="M967" t="s">
        <v>8</v>
      </c>
      <c r="N967">
        <v>16</v>
      </c>
      <c r="O967">
        <v>0</v>
      </c>
      <c r="P967">
        <v>1.25E-4</v>
      </c>
      <c r="Q967">
        <v>1E-3</v>
      </c>
      <c r="R967">
        <v>16</v>
      </c>
      <c r="S967">
        <v>0</v>
      </c>
      <c r="T967">
        <v>6.2500000000000001E-5</v>
      </c>
      <c r="U967">
        <v>1E-3</v>
      </c>
      <c r="V967" s="1" t="str">
        <f t="shared" si="94"/>
        <v>AFF-HTT-R1-P5-0H_C14_1_2020y08m31d_11h01m.tif</v>
      </c>
      <c r="W967" s="1" t="str">
        <f t="shared" si="95"/>
        <v>AFF-HTT-R2-P5-0H_C14_1_2020y09m07d_11h19m.tif</v>
      </c>
      <c r="X967" t="str">
        <f t="shared" si="96"/>
        <v>C:\Users\arpit.tandon\Desktop\Images AFFFs\RUN1 HTT\Plate 5 - 0hour\AFF-HTT-R1-P5-0H_C14_1_2020y08m31d_11h01m.tif</v>
      </c>
      <c r="Y967" t="str">
        <f t="shared" si="97"/>
        <v>C:\Users\arpit.tandon\Desktop\Images AFFFs\RUN2 HTT\Plate 5 - 0hour\AFF-HTT-R2-P5-0H_C14_1_2020y09m07d_11h19m.tif</v>
      </c>
    </row>
    <row r="968" spans="1:25" x14ac:dyDescent="0.45">
      <c r="A968" t="s">
        <v>1269</v>
      </c>
      <c r="B968" s="2" t="str">
        <f t="shared" si="92"/>
        <v>run1</v>
      </c>
      <c r="C968" s="2" t="str">
        <f t="shared" si="93"/>
        <v>run2</v>
      </c>
      <c r="D968" t="s">
        <v>283</v>
      </c>
      <c r="E968" s="10">
        <v>1.5868453050086584</v>
      </c>
      <c r="F968" s="1">
        <v>5.207232868385912E-5</v>
      </c>
      <c r="G968" s="10">
        <f>VLOOKUP(A968,'[1]NTP Metadata'!$A$2:$U$2501,10,FALSE)</f>
        <v>1.5868453050086584</v>
      </c>
      <c r="H968">
        <v>1</v>
      </c>
      <c r="I968" t="s">
        <v>3</v>
      </c>
      <c r="J968" t="s">
        <v>1551</v>
      </c>
      <c r="K968" t="s">
        <v>1552</v>
      </c>
      <c r="L968" t="s">
        <v>248</v>
      </c>
      <c r="M968" t="s">
        <v>9</v>
      </c>
      <c r="N968">
        <v>16</v>
      </c>
      <c r="O968">
        <v>0</v>
      </c>
      <c r="P968">
        <v>0</v>
      </c>
      <c r="Q968">
        <v>0</v>
      </c>
      <c r="R968">
        <v>16</v>
      </c>
      <c r="S968">
        <v>0</v>
      </c>
      <c r="T968">
        <v>6.2500000000000001E-5</v>
      </c>
      <c r="U968">
        <v>1E-3</v>
      </c>
      <c r="V968" s="1" t="str">
        <f t="shared" si="94"/>
        <v>AFF-HTT-R1-P5-0H_C15_1_2020y08m31d_11h01m.tif</v>
      </c>
      <c r="W968" s="1" t="str">
        <f t="shared" si="95"/>
        <v>AFF-HTT-R2-P5-0H_C15_1_2020y09m07d_11h19m.tif</v>
      </c>
      <c r="X968" t="str">
        <f t="shared" si="96"/>
        <v>C:\Users\arpit.tandon\Desktop\Images AFFFs\RUN1 HTT\Plate 5 - 0hour\AFF-HTT-R1-P5-0H_C15_1_2020y08m31d_11h01m.tif</v>
      </c>
      <c r="Y968" t="str">
        <f t="shared" si="97"/>
        <v>C:\Users\arpit.tandon\Desktop\Images AFFFs\RUN2 HTT\Plate 5 - 0hour\AFF-HTT-R2-P5-0H_C15_1_2020y09m07d_11h19m.tif</v>
      </c>
    </row>
    <row r="969" spans="1:25" x14ac:dyDescent="0.45">
      <c r="A969" t="s">
        <v>1270</v>
      </c>
      <c r="B969" s="2" t="str">
        <f t="shared" si="92"/>
        <v>run1</v>
      </c>
      <c r="C969" s="2" t="str">
        <f t="shared" si="93"/>
        <v>run2</v>
      </c>
      <c r="D969" t="s">
        <v>283</v>
      </c>
      <c r="E969" s="10">
        <v>1.5868453050086584</v>
      </c>
      <c r="F969" s="1">
        <v>5.207232868385912E-5</v>
      </c>
      <c r="G969" s="10">
        <f>VLOOKUP(A969,'[1]NTP Metadata'!$A$2:$U$2501,10,FALSE)</f>
        <v>1.5868453050086584</v>
      </c>
      <c r="H969">
        <v>2</v>
      </c>
      <c r="I969" t="s">
        <v>3</v>
      </c>
      <c r="J969" t="s">
        <v>1551</v>
      </c>
      <c r="K969" t="s">
        <v>1552</v>
      </c>
      <c r="L969" t="s">
        <v>248</v>
      </c>
      <c r="M969" t="s">
        <v>10</v>
      </c>
      <c r="N969">
        <v>16</v>
      </c>
      <c r="O969">
        <v>0</v>
      </c>
      <c r="P969">
        <v>1.875E-4</v>
      </c>
      <c r="Q969">
        <v>2E-3</v>
      </c>
      <c r="R969">
        <v>16</v>
      </c>
      <c r="S969">
        <v>0</v>
      </c>
      <c r="T969">
        <v>8.1249999999999996E-4</v>
      </c>
      <c r="U969">
        <v>8.9999999999999993E-3</v>
      </c>
      <c r="V969" s="1" t="str">
        <f t="shared" si="94"/>
        <v>AFF-HTT-R1-P5-0H_C16_1_2020y08m31d_11h01m.tif</v>
      </c>
      <c r="W969" s="1" t="str">
        <f t="shared" si="95"/>
        <v>AFF-HTT-R2-P5-0H_C16_1_2020y09m07d_11h19m.tif</v>
      </c>
      <c r="X969" t="str">
        <f t="shared" si="96"/>
        <v>C:\Users\arpit.tandon\Desktop\Images AFFFs\RUN1 HTT\Plate 5 - 0hour\AFF-HTT-R1-P5-0H_C16_1_2020y08m31d_11h01m.tif</v>
      </c>
      <c r="Y969" t="str">
        <f t="shared" si="97"/>
        <v>C:\Users\arpit.tandon\Desktop\Images AFFFs\RUN2 HTT\Plate 5 - 0hour\AFF-HTT-R2-P5-0H_C16_1_2020y09m07d_11h19m.tif</v>
      </c>
    </row>
    <row r="970" spans="1:25" x14ac:dyDescent="0.45">
      <c r="A970" t="s">
        <v>1271</v>
      </c>
      <c r="B970" s="2" t="str">
        <f t="shared" si="92"/>
        <v>run1</v>
      </c>
      <c r="C970" s="2" t="str">
        <f t="shared" si="93"/>
        <v>run2</v>
      </c>
      <c r="D970" t="s">
        <v>283</v>
      </c>
      <c r="E970" s="10">
        <v>0.50216623576223363</v>
      </c>
      <c r="F970" s="1">
        <v>1.6478585026537699E-5</v>
      </c>
      <c r="G970" s="10">
        <f>VLOOKUP(A970,'[1]NTP Metadata'!$A$2:$U$2501,10,FALSE)</f>
        <v>0.50216623576223363</v>
      </c>
      <c r="H970">
        <v>1</v>
      </c>
      <c r="I970" t="s">
        <v>3</v>
      </c>
      <c r="J970" t="s">
        <v>1551</v>
      </c>
      <c r="K970" t="s">
        <v>1552</v>
      </c>
      <c r="L970" t="s">
        <v>248</v>
      </c>
      <c r="M970" t="s">
        <v>11</v>
      </c>
      <c r="N970">
        <v>16</v>
      </c>
      <c r="O970">
        <v>0</v>
      </c>
      <c r="P970">
        <v>3.1250000000000001E-4</v>
      </c>
      <c r="Q970">
        <v>2E-3</v>
      </c>
      <c r="R970">
        <v>16</v>
      </c>
      <c r="S970">
        <v>0</v>
      </c>
      <c r="T970">
        <v>3.1250000000000001E-4</v>
      </c>
      <c r="U970">
        <v>3.0000000000000001E-3</v>
      </c>
      <c r="V970" s="1" t="str">
        <f t="shared" si="94"/>
        <v>AFF-HTT-R1-P5-0H_C17_1_2020y08m31d_11h01m.tif</v>
      </c>
      <c r="W970" s="1" t="str">
        <f t="shared" si="95"/>
        <v>AFF-HTT-R2-P5-0H_C17_1_2020y09m07d_11h19m.tif</v>
      </c>
      <c r="X970" t="str">
        <f t="shared" si="96"/>
        <v>C:\Users\arpit.tandon\Desktop\Images AFFFs\RUN1 HTT\Plate 5 - 0hour\AFF-HTT-R1-P5-0H_C17_1_2020y08m31d_11h01m.tif</v>
      </c>
      <c r="Y970" t="str">
        <f t="shared" si="97"/>
        <v>C:\Users\arpit.tandon\Desktop\Images AFFFs\RUN2 HTT\Plate 5 - 0hour\AFF-HTT-R2-P5-0H_C17_1_2020y09m07d_11h19m.tif</v>
      </c>
    </row>
    <row r="971" spans="1:25" x14ac:dyDescent="0.45">
      <c r="A971" t="s">
        <v>1272</v>
      </c>
      <c r="B971" s="2" t="str">
        <f t="shared" si="92"/>
        <v>run1</v>
      </c>
      <c r="C971" s="2" t="str">
        <f t="shared" si="93"/>
        <v>run2</v>
      </c>
      <c r="D971" t="s">
        <v>283</v>
      </c>
      <c r="E971" s="10">
        <v>0.50216623576223363</v>
      </c>
      <c r="F971" s="1">
        <v>1.6478585026537699E-5</v>
      </c>
      <c r="G971" s="10">
        <f>VLOOKUP(A971,'[1]NTP Metadata'!$A$2:$U$2501,10,FALSE)</f>
        <v>0.50216623576223363</v>
      </c>
      <c r="H971">
        <v>2</v>
      </c>
      <c r="I971" t="s">
        <v>3</v>
      </c>
      <c r="J971" t="s">
        <v>1551</v>
      </c>
      <c r="K971" t="s">
        <v>1552</v>
      </c>
      <c r="L971" t="s">
        <v>248</v>
      </c>
      <c r="M971" t="s">
        <v>12</v>
      </c>
      <c r="N971">
        <v>16</v>
      </c>
      <c r="O971">
        <v>0</v>
      </c>
      <c r="P971">
        <v>1.875E-4</v>
      </c>
      <c r="Q971">
        <v>2E-3</v>
      </c>
      <c r="R971">
        <v>16</v>
      </c>
      <c r="S971">
        <v>0</v>
      </c>
      <c r="T971">
        <v>1.875E-4</v>
      </c>
      <c r="U971">
        <v>1E-3</v>
      </c>
      <c r="V971" s="1" t="str">
        <f t="shared" si="94"/>
        <v>AFF-HTT-R1-P5-0H_C18_1_2020y08m31d_11h01m.tif</v>
      </c>
      <c r="W971" s="1" t="str">
        <f t="shared" si="95"/>
        <v>AFF-HTT-R2-P5-0H_C18_1_2020y09m07d_11h19m.tif</v>
      </c>
      <c r="X971" t="str">
        <f t="shared" si="96"/>
        <v>C:\Users\arpit.tandon\Desktop\Images AFFFs\RUN1 HTT\Plate 5 - 0hour\AFF-HTT-R1-P5-0H_C18_1_2020y08m31d_11h01m.tif</v>
      </c>
      <c r="Y971" t="str">
        <f t="shared" si="97"/>
        <v>C:\Users\arpit.tandon\Desktop\Images AFFFs\RUN2 HTT\Plate 5 - 0hour\AFF-HTT-R2-P5-0H_C18_1_2020y09m07d_11h19m.tif</v>
      </c>
    </row>
    <row r="972" spans="1:25" x14ac:dyDescent="0.45">
      <c r="A972" t="s">
        <v>1273</v>
      </c>
      <c r="B972" s="2" t="str">
        <f t="shared" si="92"/>
        <v>run1</v>
      </c>
      <c r="C972" s="2" t="str">
        <f t="shared" si="93"/>
        <v>run2</v>
      </c>
      <c r="D972" t="s">
        <v>283</v>
      </c>
      <c r="E972" s="10">
        <v>0.15891336574754228</v>
      </c>
      <c r="F972" s="1">
        <v>5.2147420970056005E-6</v>
      </c>
      <c r="G972" s="10">
        <f>VLOOKUP(A972,'[1]NTP Metadata'!$A$2:$U$2501,10,FALSE)</f>
        <v>0.15891336574754228</v>
      </c>
      <c r="H972">
        <v>1</v>
      </c>
      <c r="I972" t="s">
        <v>3</v>
      </c>
      <c r="J972" t="s">
        <v>1551</v>
      </c>
      <c r="K972" t="s">
        <v>1552</v>
      </c>
      <c r="L972" t="s">
        <v>248</v>
      </c>
      <c r="M972" t="s">
        <v>13</v>
      </c>
      <c r="N972">
        <v>16</v>
      </c>
      <c r="O972">
        <v>0</v>
      </c>
      <c r="P972">
        <v>1.25E-4</v>
      </c>
      <c r="Q972">
        <v>1E-3</v>
      </c>
      <c r="R972">
        <v>16</v>
      </c>
      <c r="S972">
        <v>0</v>
      </c>
      <c r="T972">
        <v>3.7500000000000001E-4</v>
      </c>
      <c r="U972">
        <v>3.0000000000000001E-3</v>
      </c>
      <c r="V972" s="1" t="str">
        <f t="shared" si="94"/>
        <v>AFF-HTT-R1-P5-0H_C19_1_2020y08m31d_11h01m.tif</v>
      </c>
      <c r="W972" s="1" t="str">
        <f t="shared" si="95"/>
        <v>AFF-HTT-R2-P5-0H_C19_1_2020y09m07d_11h19m.tif</v>
      </c>
      <c r="X972" t="str">
        <f t="shared" si="96"/>
        <v>C:\Users\arpit.tandon\Desktop\Images AFFFs\RUN1 HTT\Plate 5 - 0hour\AFF-HTT-R1-P5-0H_C19_1_2020y08m31d_11h01m.tif</v>
      </c>
      <c r="Y972" t="str">
        <f t="shared" si="97"/>
        <v>C:\Users\arpit.tandon\Desktop\Images AFFFs\RUN2 HTT\Plate 5 - 0hour\AFF-HTT-R2-P5-0H_C19_1_2020y09m07d_11h19m.tif</v>
      </c>
    </row>
    <row r="973" spans="1:25" x14ac:dyDescent="0.45">
      <c r="A973" t="s">
        <v>1274</v>
      </c>
      <c r="B973" s="2" t="str">
        <f t="shared" si="92"/>
        <v>run1</v>
      </c>
      <c r="C973" s="2" t="str">
        <f t="shared" si="93"/>
        <v>run2</v>
      </c>
      <c r="D973" t="s">
        <v>283</v>
      </c>
      <c r="E973" s="10">
        <v>0.15891336574754228</v>
      </c>
      <c r="F973" s="1">
        <v>5.2147420970056005E-6</v>
      </c>
      <c r="G973" s="10">
        <f>VLOOKUP(A973,'[1]NTP Metadata'!$A$2:$U$2501,10,FALSE)</f>
        <v>0.15891336574754228</v>
      </c>
      <c r="H973">
        <v>2</v>
      </c>
      <c r="I973" t="s">
        <v>3</v>
      </c>
      <c r="J973" t="s">
        <v>1551</v>
      </c>
      <c r="K973" t="s">
        <v>1552</v>
      </c>
      <c r="L973" t="s">
        <v>248</v>
      </c>
      <c r="M973" t="s">
        <v>14</v>
      </c>
      <c r="N973">
        <v>16</v>
      </c>
      <c r="O973">
        <v>0</v>
      </c>
      <c r="P973">
        <v>0</v>
      </c>
      <c r="Q973">
        <v>0</v>
      </c>
      <c r="R973">
        <v>16</v>
      </c>
      <c r="S973">
        <v>0</v>
      </c>
      <c r="T973">
        <v>1.25E-4</v>
      </c>
      <c r="U973">
        <v>2E-3</v>
      </c>
      <c r="V973" s="1" t="str">
        <f t="shared" si="94"/>
        <v>AFF-HTT-R1-P5-0H_C20_1_2020y08m31d_11h01m.tif</v>
      </c>
      <c r="W973" s="1" t="str">
        <f t="shared" si="95"/>
        <v>AFF-HTT-R2-P5-0H_C20_1_2020y09m07d_11h19m.tif</v>
      </c>
      <c r="X973" t="str">
        <f t="shared" si="96"/>
        <v>C:\Users\arpit.tandon\Desktop\Images AFFFs\RUN1 HTT\Plate 5 - 0hour\AFF-HTT-R1-P5-0H_C20_1_2020y08m31d_11h01m.tif</v>
      </c>
      <c r="Y973" t="str">
        <f t="shared" si="97"/>
        <v>C:\Users\arpit.tandon\Desktop\Images AFFFs\RUN2 HTT\Plate 5 - 0hour\AFF-HTT-R2-P5-0H_C20_1_2020y09m07d_11h19m.tif</v>
      </c>
    </row>
    <row r="974" spans="1:25" x14ac:dyDescent="0.45">
      <c r="A974" t="s">
        <v>1275</v>
      </c>
      <c r="B974" s="2" t="str">
        <f t="shared" si="92"/>
        <v>run1</v>
      </c>
      <c r="C974" s="2" t="str">
        <f t="shared" si="93"/>
        <v>run2</v>
      </c>
      <c r="D974" t="s">
        <v>283</v>
      </c>
      <c r="E974" s="10">
        <v>5.0289039793526037E-2</v>
      </c>
      <c r="F974" s="1">
        <v>1.6502348408245568E-6</v>
      </c>
      <c r="G974" s="10">
        <f>VLOOKUP(A974,'[1]NTP Metadata'!$A$2:$U$2501,10,FALSE)</f>
        <v>5.0289039793526037E-2</v>
      </c>
      <c r="H974">
        <v>1</v>
      </c>
      <c r="I974" t="s">
        <v>3</v>
      </c>
      <c r="J974" t="s">
        <v>1551</v>
      </c>
      <c r="K974" t="s">
        <v>1552</v>
      </c>
      <c r="L974" t="s">
        <v>248</v>
      </c>
      <c r="M974" t="s">
        <v>15</v>
      </c>
      <c r="N974">
        <v>16</v>
      </c>
      <c r="O974">
        <v>0</v>
      </c>
      <c r="P974">
        <v>1.875E-4</v>
      </c>
      <c r="Q974">
        <v>2E-3</v>
      </c>
      <c r="R974">
        <v>16</v>
      </c>
      <c r="S974">
        <v>0</v>
      </c>
      <c r="T974">
        <v>1.25E-4</v>
      </c>
      <c r="U974">
        <v>1E-3</v>
      </c>
      <c r="V974" s="1" t="str">
        <f t="shared" si="94"/>
        <v>AFF-HTT-R1-P5-0H_C21_1_2020y08m31d_11h01m.tif</v>
      </c>
      <c r="W974" s="1" t="str">
        <f t="shared" si="95"/>
        <v>AFF-HTT-R2-P5-0H_C21_1_2020y09m07d_11h19m.tif</v>
      </c>
      <c r="X974" t="str">
        <f t="shared" si="96"/>
        <v>C:\Users\arpit.tandon\Desktop\Images AFFFs\RUN1 HTT\Plate 5 - 0hour\AFF-HTT-R1-P5-0H_C21_1_2020y08m31d_11h01m.tif</v>
      </c>
      <c r="Y974" t="str">
        <f t="shared" si="97"/>
        <v>C:\Users\arpit.tandon\Desktop\Images AFFFs\RUN2 HTT\Plate 5 - 0hour\AFF-HTT-R2-P5-0H_C21_1_2020y09m07d_11h19m.tif</v>
      </c>
    </row>
    <row r="975" spans="1:25" x14ac:dyDescent="0.45">
      <c r="A975" t="s">
        <v>1276</v>
      </c>
      <c r="B975" s="2" t="str">
        <f t="shared" si="92"/>
        <v>run1</v>
      </c>
      <c r="C975" s="2" t="str">
        <f t="shared" si="93"/>
        <v>run2</v>
      </c>
      <c r="D975" t="s">
        <v>283</v>
      </c>
      <c r="E975" s="10">
        <v>5.0289039793526037E-2</v>
      </c>
      <c r="F975" s="1">
        <v>1.6502348408245568E-6</v>
      </c>
      <c r="G975" s="10">
        <f>VLOOKUP(A975,'[1]NTP Metadata'!$A$2:$U$2501,10,FALSE)</f>
        <v>5.0289039793526037E-2</v>
      </c>
      <c r="H975">
        <v>2</v>
      </c>
      <c r="I975" t="s">
        <v>3</v>
      </c>
      <c r="J975" t="s">
        <v>1551</v>
      </c>
      <c r="K975" t="s">
        <v>1552</v>
      </c>
      <c r="L975" t="s">
        <v>248</v>
      </c>
      <c r="M975" t="s">
        <v>16</v>
      </c>
      <c r="N975">
        <v>16</v>
      </c>
      <c r="O975">
        <v>0</v>
      </c>
      <c r="P975">
        <v>0</v>
      </c>
      <c r="Q975">
        <v>0</v>
      </c>
      <c r="R975">
        <v>16</v>
      </c>
      <c r="S975">
        <v>0</v>
      </c>
      <c r="T975">
        <v>1.25E-4</v>
      </c>
      <c r="U975">
        <v>1E-3</v>
      </c>
      <c r="V975" s="1" t="str">
        <f t="shared" si="94"/>
        <v>AFF-HTT-R1-P5-0H_C22_1_2020y08m31d_11h01m.tif</v>
      </c>
      <c r="W975" s="1" t="str">
        <f t="shared" si="95"/>
        <v>AFF-HTT-R2-P5-0H_C22_1_2020y09m07d_11h19m.tif</v>
      </c>
      <c r="X975" t="str">
        <f t="shared" si="96"/>
        <v>C:\Users\arpit.tandon\Desktop\Images AFFFs\RUN1 HTT\Plate 5 - 0hour\AFF-HTT-R1-P5-0H_C22_1_2020y08m31d_11h01m.tif</v>
      </c>
      <c r="Y975" t="str">
        <f t="shared" si="97"/>
        <v>C:\Users\arpit.tandon\Desktop\Images AFFFs\RUN2 HTT\Plate 5 - 0hour\AFF-HTT-R2-P5-0H_C22_1_2020y09m07d_11h19m.tif</v>
      </c>
    </row>
    <row r="976" spans="1:25" x14ac:dyDescent="0.45">
      <c r="A976" t="s">
        <v>1277</v>
      </c>
      <c r="B976" s="2" t="str">
        <f t="shared" si="92"/>
        <v>run1</v>
      </c>
      <c r="C976" s="2" t="str">
        <f t="shared" si="93"/>
        <v>run2</v>
      </c>
      <c r="D976" t="s">
        <v>283</v>
      </c>
      <c r="E976" s="10">
        <v>500</v>
      </c>
      <c r="F976" s="1">
        <v>1.6407500000000002E-2</v>
      </c>
      <c r="G976" s="10">
        <f>VLOOKUP(A976,'[1]NTP Metadata'!$A$2:$U$2501,10,FALSE)</f>
        <v>500</v>
      </c>
      <c r="H976">
        <v>1</v>
      </c>
      <c r="I976" t="s">
        <v>3</v>
      </c>
      <c r="J976" t="s">
        <v>1551</v>
      </c>
      <c r="K976" t="s">
        <v>1552</v>
      </c>
      <c r="L976" t="s">
        <v>248</v>
      </c>
      <c r="M976" t="s">
        <v>17</v>
      </c>
      <c r="N976">
        <v>16</v>
      </c>
      <c r="O976">
        <v>0</v>
      </c>
      <c r="P976">
        <v>6.2500000000000001E-5</v>
      </c>
      <c r="Q976">
        <v>1E-3</v>
      </c>
      <c r="R976">
        <v>16</v>
      </c>
      <c r="S976">
        <v>0</v>
      </c>
      <c r="T976">
        <v>1.25E-4</v>
      </c>
      <c r="U976">
        <v>1E-3</v>
      </c>
      <c r="V976" s="1" t="str">
        <f t="shared" si="94"/>
        <v>AFF-HTT-R1-P5-0H_C3_1_2020y08m31d_11h01m.tif</v>
      </c>
      <c r="W976" s="1" t="str">
        <f t="shared" si="95"/>
        <v>AFF-HTT-R2-P5-0H_C3_1_2020y09m07d_11h19m.tif</v>
      </c>
      <c r="X976" t="str">
        <f t="shared" si="96"/>
        <v>C:\Users\arpit.tandon\Desktop\Images AFFFs\RUN1 HTT\Plate 5 - 0hour\AFF-HTT-R1-P5-0H_C3_1_2020y08m31d_11h01m.tif</v>
      </c>
      <c r="Y976" t="str">
        <f t="shared" si="97"/>
        <v>C:\Users\arpit.tandon\Desktop\Images AFFFs\RUN2 HTT\Plate 5 - 0hour\AFF-HTT-R2-P5-0H_C3_1_2020y09m07d_11h19m.tif</v>
      </c>
    </row>
    <row r="977" spans="1:25" x14ac:dyDescent="0.45">
      <c r="A977" t="s">
        <v>1278</v>
      </c>
      <c r="B977" s="2" t="str">
        <f t="shared" si="92"/>
        <v>run1</v>
      </c>
      <c r="C977" s="2" t="str">
        <f t="shared" si="93"/>
        <v>run2</v>
      </c>
      <c r="D977" t="s">
        <v>283</v>
      </c>
      <c r="E977" s="10">
        <v>500</v>
      </c>
      <c r="F977" s="1">
        <v>1.6407500000000002E-2</v>
      </c>
      <c r="G977" s="10">
        <f>VLOOKUP(A977,'[1]NTP Metadata'!$A$2:$U$2501,10,FALSE)</f>
        <v>500</v>
      </c>
      <c r="H977">
        <v>2</v>
      </c>
      <c r="I977" t="s">
        <v>3</v>
      </c>
      <c r="J977" t="s">
        <v>1551</v>
      </c>
      <c r="K977" t="s">
        <v>1552</v>
      </c>
      <c r="L977" t="s">
        <v>248</v>
      </c>
      <c r="M977" t="s">
        <v>18</v>
      </c>
      <c r="N977">
        <v>16</v>
      </c>
      <c r="O977">
        <v>0</v>
      </c>
      <c r="P977">
        <v>5.0000000000000001E-4</v>
      </c>
      <c r="Q977">
        <v>3.0000000000000001E-3</v>
      </c>
      <c r="R977">
        <v>16</v>
      </c>
      <c r="S977">
        <v>0</v>
      </c>
      <c r="T977">
        <v>1.875E-4</v>
      </c>
      <c r="U977">
        <v>2E-3</v>
      </c>
      <c r="V977" s="1" t="str">
        <f t="shared" si="94"/>
        <v>AFF-HTT-R1-P5-0H_C4_1_2020y08m31d_11h01m.tif</v>
      </c>
      <c r="W977" s="1" t="str">
        <f t="shared" si="95"/>
        <v>AFF-HTT-R2-P5-0H_C4_1_2020y09m07d_11h19m.tif</v>
      </c>
      <c r="X977" t="str">
        <f t="shared" si="96"/>
        <v>C:\Users\arpit.tandon\Desktop\Images AFFFs\RUN1 HTT\Plate 5 - 0hour\AFF-HTT-R1-P5-0H_C4_1_2020y08m31d_11h01m.tif</v>
      </c>
      <c r="Y977" t="str">
        <f t="shared" si="97"/>
        <v>C:\Users\arpit.tandon\Desktop\Images AFFFs\RUN2 HTT\Plate 5 - 0hour\AFF-HTT-R2-P5-0H_C4_1_2020y09m07d_11h19m.tif</v>
      </c>
    </row>
    <row r="978" spans="1:25" x14ac:dyDescent="0.45">
      <c r="A978" t="s">
        <v>1279</v>
      </c>
      <c r="B978" s="2" t="str">
        <f t="shared" si="92"/>
        <v>run1</v>
      </c>
      <c r="C978" s="2" t="str">
        <f t="shared" si="93"/>
        <v>run2</v>
      </c>
      <c r="D978" t="s">
        <v>283</v>
      </c>
      <c r="E978" s="10">
        <v>158.22784810126581</v>
      </c>
      <c r="F978" s="1">
        <v>5.1922468354430379E-3</v>
      </c>
      <c r="G978" s="10">
        <f>VLOOKUP(A978,'[1]NTP Metadata'!$A$2:$U$2501,10,FALSE)</f>
        <v>158.22784810126581</v>
      </c>
      <c r="H978">
        <v>1</v>
      </c>
      <c r="I978" t="s">
        <v>3</v>
      </c>
      <c r="J978" t="s">
        <v>1551</v>
      </c>
      <c r="K978" t="s">
        <v>1552</v>
      </c>
      <c r="L978" t="s">
        <v>248</v>
      </c>
      <c r="M978" t="s">
        <v>19</v>
      </c>
      <c r="N978">
        <v>16</v>
      </c>
      <c r="O978">
        <v>0</v>
      </c>
      <c r="P978">
        <v>0</v>
      </c>
      <c r="Q978">
        <v>0</v>
      </c>
      <c r="R978">
        <v>16</v>
      </c>
      <c r="S978">
        <v>0</v>
      </c>
      <c r="T978">
        <v>1.875E-4</v>
      </c>
      <c r="U978">
        <v>2E-3</v>
      </c>
      <c r="V978" s="1" t="str">
        <f t="shared" si="94"/>
        <v>AFF-HTT-R1-P5-0H_C5_1_2020y08m31d_11h01m.tif</v>
      </c>
      <c r="W978" s="1" t="str">
        <f t="shared" si="95"/>
        <v>AFF-HTT-R2-P5-0H_C5_1_2020y09m07d_11h19m.tif</v>
      </c>
      <c r="X978" t="str">
        <f t="shared" si="96"/>
        <v>C:\Users\arpit.tandon\Desktop\Images AFFFs\RUN1 HTT\Plate 5 - 0hour\AFF-HTT-R1-P5-0H_C5_1_2020y08m31d_11h01m.tif</v>
      </c>
      <c r="Y978" t="str">
        <f t="shared" si="97"/>
        <v>C:\Users\arpit.tandon\Desktop\Images AFFFs\RUN2 HTT\Plate 5 - 0hour\AFF-HTT-R2-P5-0H_C5_1_2020y09m07d_11h19m.tif</v>
      </c>
    </row>
    <row r="979" spans="1:25" x14ac:dyDescent="0.45">
      <c r="A979" t="s">
        <v>1280</v>
      </c>
      <c r="B979" s="2" t="str">
        <f t="shared" si="92"/>
        <v>run1</v>
      </c>
      <c r="C979" s="2" t="str">
        <f t="shared" si="93"/>
        <v>run2</v>
      </c>
      <c r="D979" t="s">
        <v>283</v>
      </c>
      <c r="E979" s="10">
        <v>158.22784810126581</v>
      </c>
      <c r="F979" s="1">
        <v>5.1922468354430379E-3</v>
      </c>
      <c r="G979" s="10">
        <f>VLOOKUP(A979,'[1]NTP Metadata'!$A$2:$U$2501,10,FALSE)</f>
        <v>158.22784810126581</v>
      </c>
      <c r="H979">
        <v>2</v>
      </c>
      <c r="I979" t="s">
        <v>3</v>
      </c>
      <c r="J979" t="s">
        <v>1551</v>
      </c>
      <c r="K979" t="s">
        <v>1552</v>
      </c>
      <c r="L979" t="s">
        <v>248</v>
      </c>
      <c r="M979" t="s">
        <v>20</v>
      </c>
      <c r="N979">
        <v>16</v>
      </c>
      <c r="O979">
        <v>0</v>
      </c>
      <c r="P979">
        <v>8.7500000000000002E-4</v>
      </c>
      <c r="Q979">
        <v>5.0000000000000001E-3</v>
      </c>
      <c r="R979">
        <v>16</v>
      </c>
      <c r="S979">
        <v>0</v>
      </c>
      <c r="T979">
        <v>1.0625000000000001E-3</v>
      </c>
      <c r="U979">
        <v>0.01</v>
      </c>
      <c r="V979" s="1" t="str">
        <f t="shared" si="94"/>
        <v>AFF-HTT-R1-P5-0H_C6_1_2020y08m31d_11h01m.tif</v>
      </c>
      <c r="W979" s="1" t="str">
        <f t="shared" si="95"/>
        <v>AFF-HTT-R2-P5-0H_C6_1_2020y09m07d_11h19m.tif</v>
      </c>
      <c r="X979" t="str">
        <f t="shared" si="96"/>
        <v>C:\Users\arpit.tandon\Desktop\Images AFFFs\RUN1 HTT\Plate 5 - 0hour\AFF-HTT-R1-P5-0H_C6_1_2020y08m31d_11h01m.tif</v>
      </c>
      <c r="Y979" t="str">
        <f t="shared" si="97"/>
        <v>C:\Users\arpit.tandon\Desktop\Images AFFFs\RUN2 HTT\Plate 5 - 0hour\AFF-HTT-R2-P5-0H_C6_1_2020y09m07d_11h19m.tif</v>
      </c>
    </row>
    <row r="980" spans="1:25" x14ac:dyDescent="0.45">
      <c r="A980" t="s">
        <v>1281</v>
      </c>
      <c r="B980" s="2" t="str">
        <f t="shared" si="92"/>
        <v>run1</v>
      </c>
      <c r="C980" s="2" t="str">
        <f t="shared" si="93"/>
        <v>run2</v>
      </c>
      <c r="D980" t="s">
        <v>283</v>
      </c>
      <c r="E980" s="10">
        <v>50.072103829514496</v>
      </c>
      <c r="F980" s="1">
        <v>1.6431160871655183E-3</v>
      </c>
      <c r="G980" s="10">
        <f>VLOOKUP(A980,'[1]NTP Metadata'!$A$2:$U$2501,10,FALSE)</f>
        <v>50.072103829514496</v>
      </c>
      <c r="H980">
        <v>1</v>
      </c>
      <c r="I980" t="s">
        <v>3</v>
      </c>
      <c r="J980" t="s">
        <v>1551</v>
      </c>
      <c r="K980" t="s">
        <v>1552</v>
      </c>
      <c r="L980" t="s">
        <v>248</v>
      </c>
      <c r="M980" t="s">
        <v>21</v>
      </c>
      <c r="N980">
        <v>16</v>
      </c>
      <c r="O980">
        <v>0</v>
      </c>
      <c r="P980">
        <v>1.25E-4</v>
      </c>
      <c r="Q980">
        <v>1E-3</v>
      </c>
      <c r="R980">
        <v>16</v>
      </c>
      <c r="S980">
        <v>0</v>
      </c>
      <c r="T980">
        <v>1.875E-4</v>
      </c>
      <c r="U980">
        <v>1E-3</v>
      </c>
      <c r="V980" s="1" t="str">
        <f t="shared" si="94"/>
        <v>AFF-HTT-R1-P5-0H_C7_1_2020y08m31d_11h01m.tif</v>
      </c>
      <c r="W980" s="1" t="str">
        <f t="shared" si="95"/>
        <v>AFF-HTT-R2-P5-0H_C7_1_2020y09m07d_11h19m.tif</v>
      </c>
      <c r="X980" t="str">
        <f t="shared" si="96"/>
        <v>C:\Users\arpit.tandon\Desktop\Images AFFFs\RUN1 HTT\Plate 5 - 0hour\AFF-HTT-R1-P5-0H_C7_1_2020y08m31d_11h01m.tif</v>
      </c>
      <c r="Y980" t="str">
        <f t="shared" si="97"/>
        <v>C:\Users\arpit.tandon\Desktop\Images AFFFs\RUN2 HTT\Plate 5 - 0hour\AFF-HTT-R2-P5-0H_C7_1_2020y09m07d_11h19m.tif</v>
      </c>
    </row>
    <row r="981" spans="1:25" x14ac:dyDescent="0.45">
      <c r="A981" t="s">
        <v>1282</v>
      </c>
      <c r="B981" s="2" t="str">
        <f t="shared" si="92"/>
        <v>run1</v>
      </c>
      <c r="C981" s="2" t="str">
        <f t="shared" si="93"/>
        <v>run2</v>
      </c>
      <c r="D981" t="s">
        <v>283</v>
      </c>
      <c r="E981" s="10">
        <v>50.072103829514496</v>
      </c>
      <c r="F981" s="1">
        <v>1.6431160871655183E-3</v>
      </c>
      <c r="G981" s="10">
        <f>VLOOKUP(A981,'[1]NTP Metadata'!$A$2:$U$2501,10,FALSE)</f>
        <v>50.072103829514496</v>
      </c>
      <c r="H981">
        <v>2</v>
      </c>
      <c r="I981" t="s">
        <v>3</v>
      </c>
      <c r="J981" t="s">
        <v>1551</v>
      </c>
      <c r="K981" t="s">
        <v>1552</v>
      </c>
      <c r="L981" t="s">
        <v>248</v>
      </c>
      <c r="M981" t="s">
        <v>22</v>
      </c>
      <c r="N981">
        <v>16</v>
      </c>
      <c r="O981">
        <v>0</v>
      </c>
      <c r="P981">
        <v>1.25E-4</v>
      </c>
      <c r="Q981">
        <v>1E-3</v>
      </c>
      <c r="R981">
        <v>16</v>
      </c>
      <c r="S981">
        <v>0</v>
      </c>
      <c r="T981">
        <v>3.7500000000000001E-4</v>
      </c>
      <c r="U981">
        <v>3.0000000000000001E-3</v>
      </c>
      <c r="V981" s="1" t="str">
        <f t="shared" si="94"/>
        <v>AFF-HTT-R1-P5-0H_C8_1_2020y08m31d_11h01m.tif</v>
      </c>
      <c r="W981" s="1" t="str">
        <f t="shared" si="95"/>
        <v>AFF-HTT-R2-P5-0H_C8_1_2020y09m07d_11h19m.tif</v>
      </c>
      <c r="X981" t="str">
        <f t="shared" si="96"/>
        <v>C:\Users\arpit.tandon\Desktop\Images AFFFs\RUN1 HTT\Plate 5 - 0hour\AFF-HTT-R1-P5-0H_C8_1_2020y08m31d_11h01m.tif</v>
      </c>
      <c r="Y981" t="str">
        <f t="shared" si="97"/>
        <v>C:\Users\arpit.tandon\Desktop\Images AFFFs\RUN2 HTT\Plate 5 - 0hour\AFF-HTT-R2-P5-0H_C8_1_2020y09m07d_11h19m.tif</v>
      </c>
    </row>
    <row r="982" spans="1:25" x14ac:dyDescent="0.45">
      <c r="A982" t="s">
        <v>1283</v>
      </c>
      <c r="B982" s="2" t="str">
        <f t="shared" si="92"/>
        <v>run1</v>
      </c>
      <c r="C982" s="2" t="str">
        <f t="shared" si="93"/>
        <v>run2</v>
      </c>
      <c r="D982" t="s">
        <v>283</v>
      </c>
      <c r="E982" s="10">
        <v>15.84560247769446</v>
      </c>
      <c r="F982" s="1">
        <v>5.199734453055437E-4</v>
      </c>
      <c r="G982" s="10">
        <f>VLOOKUP(A982,'[1]NTP Metadata'!$A$2:$U$2501,10,FALSE)</f>
        <v>15.84560247769446</v>
      </c>
      <c r="H982">
        <v>1</v>
      </c>
      <c r="I982" t="s">
        <v>3</v>
      </c>
      <c r="J982" t="s">
        <v>1551</v>
      </c>
      <c r="K982" t="s">
        <v>1552</v>
      </c>
      <c r="L982" t="s">
        <v>248</v>
      </c>
      <c r="M982" t="s">
        <v>23</v>
      </c>
      <c r="N982">
        <v>16</v>
      </c>
      <c r="O982">
        <v>0</v>
      </c>
      <c r="P982">
        <v>3.7500000000000001E-4</v>
      </c>
      <c r="Q982">
        <v>5.0000000000000001E-3</v>
      </c>
      <c r="R982">
        <v>16</v>
      </c>
      <c r="S982">
        <v>0</v>
      </c>
      <c r="T982">
        <v>6.2500000000000001E-5</v>
      </c>
      <c r="U982">
        <v>1E-3</v>
      </c>
      <c r="V982" s="1" t="str">
        <f t="shared" si="94"/>
        <v>AFF-HTT-R1-P5-0H_C9_1_2020y08m31d_11h01m.tif</v>
      </c>
      <c r="W982" s="1" t="str">
        <f t="shared" si="95"/>
        <v>AFF-HTT-R2-P5-0H_C9_1_2020y09m07d_11h19m.tif</v>
      </c>
      <c r="X982" t="str">
        <f t="shared" si="96"/>
        <v>C:\Users\arpit.tandon\Desktop\Images AFFFs\RUN1 HTT\Plate 5 - 0hour\AFF-HTT-R1-P5-0H_C9_1_2020y08m31d_11h01m.tif</v>
      </c>
      <c r="Y982" t="str">
        <f t="shared" si="97"/>
        <v>C:\Users\arpit.tandon\Desktop\Images AFFFs\RUN2 HTT\Plate 5 - 0hour\AFF-HTT-R2-P5-0H_C9_1_2020y09m07d_11h19m.tif</v>
      </c>
    </row>
    <row r="983" spans="1:25" x14ac:dyDescent="0.45">
      <c r="A983" t="s">
        <v>1284</v>
      </c>
      <c r="B983" s="2" t="str">
        <f t="shared" si="92"/>
        <v>run1</v>
      </c>
      <c r="C983" s="2" t="str">
        <f t="shared" si="93"/>
        <v>run2</v>
      </c>
      <c r="D983" t="s">
        <v>283</v>
      </c>
      <c r="E983" s="10">
        <v>15.84560247769446</v>
      </c>
      <c r="F983" s="1">
        <v>5.199734453055437E-4</v>
      </c>
      <c r="G983" s="10">
        <f>VLOOKUP(A983,'[1]NTP Metadata'!$A$2:$U$2501,10,FALSE)</f>
        <v>15.84560247769446</v>
      </c>
      <c r="H983">
        <v>4</v>
      </c>
      <c r="I983" t="s">
        <v>3</v>
      </c>
      <c r="J983" t="s">
        <v>1551</v>
      </c>
      <c r="K983" t="s">
        <v>1552</v>
      </c>
      <c r="L983" t="s">
        <v>248</v>
      </c>
      <c r="M983" t="s">
        <v>24</v>
      </c>
      <c r="N983">
        <v>16</v>
      </c>
      <c r="O983">
        <v>0</v>
      </c>
      <c r="P983">
        <v>1.1875E-3</v>
      </c>
      <c r="Q983">
        <v>1.4E-2</v>
      </c>
      <c r="R983">
        <v>16</v>
      </c>
      <c r="S983">
        <v>0</v>
      </c>
      <c r="T983">
        <v>3.1250000000000001E-4</v>
      </c>
      <c r="U983">
        <v>2E-3</v>
      </c>
      <c r="V983" s="1" t="str">
        <f t="shared" si="94"/>
        <v>AFF-HTT-R1-P5-0H_D10_1_2020y08m31d_11h01m.tif</v>
      </c>
      <c r="W983" s="1" t="str">
        <f t="shared" si="95"/>
        <v>AFF-HTT-R2-P5-0H_D10_1_2020y09m07d_11h19m.tif</v>
      </c>
      <c r="X983" t="str">
        <f t="shared" si="96"/>
        <v>C:\Users\arpit.tandon\Desktop\Images AFFFs\RUN1 HTT\Plate 5 - 0hour\AFF-HTT-R1-P5-0H_D10_1_2020y08m31d_11h01m.tif</v>
      </c>
      <c r="Y983" t="str">
        <f t="shared" si="97"/>
        <v>C:\Users\arpit.tandon\Desktop\Images AFFFs\RUN2 HTT\Plate 5 - 0hour\AFF-HTT-R2-P5-0H_D10_1_2020y09m07d_11h19m.tif</v>
      </c>
    </row>
    <row r="984" spans="1:25" x14ac:dyDescent="0.45">
      <c r="A984" t="s">
        <v>1285</v>
      </c>
      <c r="B984" s="2" t="str">
        <f t="shared" si="92"/>
        <v>run1</v>
      </c>
      <c r="C984" s="2" t="str">
        <f t="shared" si="93"/>
        <v>run2</v>
      </c>
      <c r="D984" t="s">
        <v>283</v>
      </c>
      <c r="E984" s="10">
        <v>5.0144311638273606</v>
      </c>
      <c r="F984" s="1">
        <v>1.6454855864099486E-4</v>
      </c>
      <c r="G984" s="10">
        <f>VLOOKUP(A984,'[1]NTP Metadata'!$A$2:$U$2501,10,FALSE)</f>
        <v>5.0144311638273606</v>
      </c>
      <c r="H984">
        <v>3</v>
      </c>
      <c r="I984" t="s">
        <v>3</v>
      </c>
      <c r="J984" t="s">
        <v>1551</v>
      </c>
      <c r="K984" t="s">
        <v>1552</v>
      </c>
      <c r="L984" t="s">
        <v>248</v>
      </c>
      <c r="M984" t="s">
        <v>25</v>
      </c>
      <c r="N984">
        <v>16</v>
      </c>
      <c r="O984">
        <v>0</v>
      </c>
      <c r="P984">
        <v>2.5000000000000001E-4</v>
      </c>
      <c r="Q984">
        <v>1E-3</v>
      </c>
      <c r="R984">
        <v>16</v>
      </c>
      <c r="S984">
        <v>0</v>
      </c>
      <c r="T984">
        <v>1.875E-4</v>
      </c>
      <c r="U984">
        <v>2E-3</v>
      </c>
      <c r="V984" s="1" t="str">
        <f t="shared" si="94"/>
        <v>AFF-HTT-R1-P5-0H_D11_1_2020y08m31d_11h01m.tif</v>
      </c>
      <c r="W984" s="1" t="str">
        <f t="shared" si="95"/>
        <v>AFF-HTT-R2-P5-0H_D11_1_2020y09m07d_11h19m.tif</v>
      </c>
      <c r="X984" t="str">
        <f t="shared" si="96"/>
        <v>C:\Users\arpit.tandon\Desktop\Images AFFFs\RUN1 HTT\Plate 5 - 0hour\AFF-HTT-R1-P5-0H_D11_1_2020y08m31d_11h01m.tif</v>
      </c>
      <c r="Y984" t="str">
        <f t="shared" si="97"/>
        <v>C:\Users\arpit.tandon\Desktop\Images AFFFs\RUN2 HTT\Plate 5 - 0hour\AFF-HTT-R2-P5-0H_D11_1_2020y09m07d_11h19m.tif</v>
      </c>
    </row>
    <row r="985" spans="1:25" x14ac:dyDescent="0.45">
      <c r="A985" t="s">
        <v>1286</v>
      </c>
      <c r="B985" s="2" t="str">
        <f t="shared" si="92"/>
        <v>run1</v>
      </c>
      <c r="C985" s="2" t="str">
        <f t="shared" si="93"/>
        <v>run2</v>
      </c>
      <c r="D985" t="s">
        <v>283</v>
      </c>
      <c r="E985" s="10">
        <v>5.0144311638273606</v>
      </c>
      <c r="F985" s="1">
        <v>1.6454855864099486E-4</v>
      </c>
      <c r="G985" s="10">
        <f>VLOOKUP(A985,'[1]NTP Metadata'!$A$2:$U$2501,10,FALSE)</f>
        <v>5.0144311638273606</v>
      </c>
      <c r="H985">
        <v>4</v>
      </c>
      <c r="I985" t="s">
        <v>3</v>
      </c>
      <c r="J985" t="s">
        <v>1551</v>
      </c>
      <c r="K985" t="s">
        <v>1552</v>
      </c>
      <c r="L985" t="s">
        <v>248</v>
      </c>
      <c r="M985" t="s">
        <v>26</v>
      </c>
      <c r="N985">
        <v>16</v>
      </c>
      <c r="O985">
        <v>0</v>
      </c>
      <c r="P985">
        <v>3.7500000000000001E-4</v>
      </c>
      <c r="Q985">
        <v>3.0000000000000001E-3</v>
      </c>
      <c r="R985">
        <v>16</v>
      </c>
      <c r="S985">
        <v>0</v>
      </c>
      <c r="T985">
        <v>6.2500000000000001E-4</v>
      </c>
      <c r="U985">
        <v>4.0000000000000001E-3</v>
      </c>
      <c r="V985" s="1" t="str">
        <f t="shared" si="94"/>
        <v>AFF-HTT-R1-P5-0H_D12_1_2020y08m31d_11h01m.tif</v>
      </c>
      <c r="W985" s="1" t="str">
        <f t="shared" si="95"/>
        <v>AFF-HTT-R2-P5-0H_D12_1_2020y09m07d_11h19m.tif</v>
      </c>
      <c r="X985" t="str">
        <f t="shared" si="96"/>
        <v>C:\Users\arpit.tandon\Desktop\Images AFFFs\RUN1 HTT\Plate 5 - 0hour\AFF-HTT-R1-P5-0H_D12_1_2020y08m31d_11h01m.tif</v>
      </c>
      <c r="Y985" t="str">
        <f t="shared" si="97"/>
        <v>C:\Users\arpit.tandon\Desktop\Images AFFFs\RUN2 HTT\Plate 5 - 0hour\AFF-HTT-R2-P5-0H_D12_1_2020y09m07d_11h19m.tif</v>
      </c>
    </row>
    <row r="986" spans="1:25" x14ac:dyDescent="0.45">
      <c r="A986" t="s">
        <v>1287</v>
      </c>
      <c r="B986" s="2" t="str">
        <f t="shared" si="92"/>
        <v>run1</v>
      </c>
      <c r="C986" s="2" t="str">
        <f t="shared" si="93"/>
        <v>run2</v>
      </c>
      <c r="D986" t="s">
        <v>257</v>
      </c>
      <c r="E986" s="10">
        <v>0</v>
      </c>
      <c r="F986" s="10">
        <v>0</v>
      </c>
      <c r="G986" s="10">
        <f>VLOOKUP(A986,'[1]NTP Metadata'!$A$2:$U$2501,10,FALSE)</f>
        <v>0</v>
      </c>
      <c r="H986">
        <v>3</v>
      </c>
      <c r="I986" t="s">
        <v>3</v>
      </c>
      <c r="J986" t="s">
        <v>1551</v>
      </c>
      <c r="K986" t="s">
        <v>1552</v>
      </c>
      <c r="L986" t="s">
        <v>248</v>
      </c>
      <c r="M986" t="s">
        <v>27</v>
      </c>
      <c r="N986">
        <v>16</v>
      </c>
      <c r="O986">
        <v>0</v>
      </c>
      <c r="P986">
        <v>6.2500000000000001E-5</v>
      </c>
      <c r="Q986">
        <v>1E-3</v>
      </c>
      <c r="R986">
        <v>16</v>
      </c>
      <c r="S986">
        <v>0</v>
      </c>
      <c r="T986">
        <v>1.875E-4</v>
      </c>
      <c r="U986">
        <v>2E-3</v>
      </c>
      <c r="V986" s="1" t="str">
        <f t="shared" si="94"/>
        <v>AFF-HTT-R1-P5-0H_D13_1_2020y08m31d_11h01m.tif</v>
      </c>
      <c r="W986" s="1" t="str">
        <f t="shared" si="95"/>
        <v>AFF-HTT-R2-P5-0H_D13_1_2020y09m07d_11h19m.tif</v>
      </c>
      <c r="X986" t="str">
        <f t="shared" si="96"/>
        <v>C:\Users\arpit.tandon\Desktop\Images AFFFs\RUN1 HTT\Plate 5 - 0hour\AFF-HTT-R1-P5-0H_D13_1_2020y08m31d_11h01m.tif</v>
      </c>
      <c r="Y986" t="str">
        <f t="shared" si="97"/>
        <v>C:\Users\arpit.tandon\Desktop\Images AFFFs\RUN2 HTT\Plate 5 - 0hour\AFF-HTT-R2-P5-0H_D13_1_2020y09m07d_11h19m.tif</v>
      </c>
    </row>
    <row r="987" spans="1:25" x14ac:dyDescent="0.45">
      <c r="A987" t="s">
        <v>1288</v>
      </c>
      <c r="B987" s="2" t="str">
        <f t="shared" si="92"/>
        <v>run1</v>
      </c>
      <c r="C987" s="2" t="str">
        <f t="shared" si="93"/>
        <v>run2</v>
      </c>
      <c r="D987" t="s">
        <v>257</v>
      </c>
      <c r="E987" s="10">
        <v>0</v>
      </c>
      <c r="F987" s="10">
        <v>0</v>
      </c>
      <c r="G987" s="10">
        <f>VLOOKUP(A987,'[1]NTP Metadata'!$A$2:$U$2501,10,FALSE)</f>
        <v>0</v>
      </c>
      <c r="H987">
        <v>4</v>
      </c>
      <c r="I987" t="s">
        <v>3</v>
      </c>
      <c r="J987" t="s">
        <v>1551</v>
      </c>
      <c r="K987" t="s">
        <v>1552</v>
      </c>
      <c r="L987" t="s">
        <v>248</v>
      </c>
      <c r="M987" t="s">
        <v>28</v>
      </c>
      <c r="N987">
        <v>16</v>
      </c>
      <c r="O987">
        <v>0</v>
      </c>
      <c r="P987">
        <v>1.875E-4</v>
      </c>
      <c r="Q987">
        <v>1E-3</v>
      </c>
      <c r="R987">
        <v>16</v>
      </c>
      <c r="S987">
        <v>0</v>
      </c>
      <c r="T987">
        <v>5.0000000000000001E-4</v>
      </c>
      <c r="U987">
        <v>2E-3</v>
      </c>
      <c r="V987" s="1" t="str">
        <f t="shared" si="94"/>
        <v>AFF-HTT-R1-P5-0H_D14_1_2020y08m31d_11h01m.tif</v>
      </c>
      <c r="W987" s="1" t="str">
        <f t="shared" si="95"/>
        <v>AFF-HTT-R2-P5-0H_D14_1_2020y09m07d_11h19m.tif</v>
      </c>
      <c r="X987" t="str">
        <f t="shared" si="96"/>
        <v>C:\Users\arpit.tandon\Desktop\Images AFFFs\RUN1 HTT\Plate 5 - 0hour\AFF-HTT-R1-P5-0H_D14_1_2020y08m31d_11h01m.tif</v>
      </c>
      <c r="Y987" t="str">
        <f t="shared" si="97"/>
        <v>C:\Users\arpit.tandon\Desktop\Images AFFFs\RUN2 HTT\Plate 5 - 0hour\AFF-HTT-R2-P5-0H_D14_1_2020y09m07d_11h19m.tif</v>
      </c>
    </row>
    <row r="988" spans="1:25" x14ac:dyDescent="0.45">
      <c r="A988" t="s">
        <v>1289</v>
      </c>
      <c r="B988" s="2" t="str">
        <f t="shared" si="92"/>
        <v>run1</v>
      </c>
      <c r="C988" s="2" t="str">
        <f t="shared" si="93"/>
        <v>run2</v>
      </c>
      <c r="D988" t="s">
        <v>283</v>
      </c>
      <c r="E988" s="10">
        <v>1.5868453050086584</v>
      </c>
      <c r="F988" s="1">
        <v>5.207232868385912E-5</v>
      </c>
      <c r="G988" s="10">
        <f>VLOOKUP(A988,'[1]NTP Metadata'!$A$2:$U$2501,10,FALSE)</f>
        <v>1.5868453050086584</v>
      </c>
      <c r="H988">
        <v>3</v>
      </c>
      <c r="I988" t="s">
        <v>3</v>
      </c>
      <c r="J988" t="s">
        <v>1551</v>
      </c>
      <c r="K988" t="s">
        <v>1552</v>
      </c>
      <c r="L988" t="s">
        <v>248</v>
      </c>
      <c r="M988" t="s">
        <v>29</v>
      </c>
      <c r="N988">
        <v>16</v>
      </c>
      <c r="O988">
        <v>0</v>
      </c>
      <c r="P988">
        <v>6.2500000000000001E-5</v>
      </c>
      <c r="Q988">
        <v>1E-3</v>
      </c>
      <c r="R988">
        <v>16</v>
      </c>
      <c r="S988">
        <v>0</v>
      </c>
      <c r="T988">
        <v>1.875E-4</v>
      </c>
      <c r="U988">
        <v>1E-3</v>
      </c>
      <c r="V988" s="1" t="str">
        <f t="shared" si="94"/>
        <v>AFF-HTT-R1-P5-0H_D15_1_2020y08m31d_11h01m.tif</v>
      </c>
      <c r="W988" s="1" t="str">
        <f t="shared" si="95"/>
        <v>AFF-HTT-R2-P5-0H_D15_1_2020y09m07d_11h19m.tif</v>
      </c>
      <c r="X988" t="str">
        <f t="shared" si="96"/>
        <v>C:\Users\arpit.tandon\Desktop\Images AFFFs\RUN1 HTT\Plate 5 - 0hour\AFF-HTT-R1-P5-0H_D15_1_2020y08m31d_11h01m.tif</v>
      </c>
      <c r="Y988" t="str">
        <f t="shared" si="97"/>
        <v>C:\Users\arpit.tandon\Desktop\Images AFFFs\RUN2 HTT\Plate 5 - 0hour\AFF-HTT-R2-P5-0H_D15_1_2020y09m07d_11h19m.tif</v>
      </c>
    </row>
    <row r="989" spans="1:25" x14ac:dyDescent="0.45">
      <c r="A989" t="s">
        <v>1290</v>
      </c>
      <c r="B989" s="2" t="str">
        <f t="shared" si="92"/>
        <v>run1</v>
      </c>
      <c r="C989" s="2" t="str">
        <f t="shared" si="93"/>
        <v>run2</v>
      </c>
      <c r="D989" t="s">
        <v>283</v>
      </c>
      <c r="E989" s="10">
        <v>1.5868453050086584</v>
      </c>
      <c r="F989" s="1">
        <v>5.207232868385912E-5</v>
      </c>
      <c r="G989" s="10">
        <f>VLOOKUP(A989,'[1]NTP Metadata'!$A$2:$U$2501,10,FALSE)</f>
        <v>1.5868453050086584</v>
      </c>
      <c r="H989">
        <v>4</v>
      </c>
      <c r="I989" t="s">
        <v>3</v>
      </c>
      <c r="J989" t="s">
        <v>1551</v>
      </c>
      <c r="K989" t="s">
        <v>1552</v>
      </c>
      <c r="L989" t="s">
        <v>248</v>
      </c>
      <c r="M989" t="s">
        <v>30</v>
      </c>
      <c r="N989">
        <v>16</v>
      </c>
      <c r="O989">
        <v>0</v>
      </c>
      <c r="P989">
        <v>2.5000000000000001E-4</v>
      </c>
      <c r="Q989">
        <v>1E-3</v>
      </c>
      <c r="R989">
        <v>16</v>
      </c>
      <c r="S989">
        <v>0</v>
      </c>
      <c r="T989">
        <v>6.8749999999999996E-4</v>
      </c>
      <c r="U989">
        <v>4.0000000000000001E-3</v>
      </c>
      <c r="V989" s="1" t="str">
        <f t="shared" si="94"/>
        <v>AFF-HTT-R1-P5-0H_D16_1_2020y08m31d_11h01m.tif</v>
      </c>
      <c r="W989" s="1" t="str">
        <f t="shared" si="95"/>
        <v>AFF-HTT-R2-P5-0H_D16_1_2020y09m07d_11h19m.tif</v>
      </c>
      <c r="X989" t="str">
        <f t="shared" si="96"/>
        <v>C:\Users\arpit.tandon\Desktop\Images AFFFs\RUN1 HTT\Plate 5 - 0hour\AFF-HTT-R1-P5-0H_D16_1_2020y08m31d_11h01m.tif</v>
      </c>
      <c r="Y989" t="str">
        <f t="shared" si="97"/>
        <v>C:\Users\arpit.tandon\Desktop\Images AFFFs\RUN2 HTT\Plate 5 - 0hour\AFF-HTT-R2-P5-0H_D16_1_2020y09m07d_11h19m.tif</v>
      </c>
    </row>
    <row r="990" spans="1:25" x14ac:dyDescent="0.45">
      <c r="A990" t="s">
        <v>1291</v>
      </c>
      <c r="B990" s="2" t="str">
        <f t="shared" si="92"/>
        <v>run1</v>
      </c>
      <c r="C990" s="2" t="str">
        <f t="shared" si="93"/>
        <v>run2</v>
      </c>
      <c r="D990" t="s">
        <v>283</v>
      </c>
      <c r="E990" s="10">
        <v>0.50216623576223363</v>
      </c>
      <c r="F990" s="1">
        <v>1.6478585026537699E-5</v>
      </c>
      <c r="G990" s="10">
        <f>VLOOKUP(A990,'[1]NTP Metadata'!$A$2:$U$2501,10,FALSE)</f>
        <v>0.50216623576223363</v>
      </c>
      <c r="H990">
        <v>3</v>
      </c>
      <c r="I990" t="s">
        <v>3</v>
      </c>
      <c r="J990" t="s">
        <v>1551</v>
      </c>
      <c r="K990" t="s">
        <v>1552</v>
      </c>
      <c r="L990" t="s">
        <v>248</v>
      </c>
      <c r="M990" t="s">
        <v>31</v>
      </c>
      <c r="N990">
        <v>16</v>
      </c>
      <c r="O990">
        <v>0</v>
      </c>
      <c r="P990">
        <v>3.1250000000000001E-4</v>
      </c>
      <c r="Q990">
        <v>2E-3</v>
      </c>
      <c r="R990">
        <v>16</v>
      </c>
      <c r="S990">
        <v>0</v>
      </c>
      <c r="T990">
        <v>1.875E-4</v>
      </c>
      <c r="U990">
        <v>3.0000000000000001E-3</v>
      </c>
      <c r="V990" s="1" t="str">
        <f t="shared" si="94"/>
        <v>AFF-HTT-R1-P5-0H_D17_1_2020y08m31d_11h01m.tif</v>
      </c>
      <c r="W990" s="1" t="str">
        <f t="shared" si="95"/>
        <v>AFF-HTT-R2-P5-0H_D17_1_2020y09m07d_11h19m.tif</v>
      </c>
      <c r="X990" t="str">
        <f t="shared" si="96"/>
        <v>C:\Users\arpit.tandon\Desktop\Images AFFFs\RUN1 HTT\Plate 5 - 0hour\AFF-HTT-R1-P5-0H_D17_1_2020y08m31d_11h01m.tif</v>
      </c>
      <c r="Y990" t="str">
        <f t="shared" si="97"/>
        <v>C:\Users\arpit.tandon\Desktop\Images AFFFs\RUN2 HTT\Plate 5 - 0hour\AFF-HTT-R2-P5-0H_D17_1_2020y09m07d_11h19m.tif</v>
      </c>
    </row>
    <row r="991" spans="1:25" x14ac:dyDescent="0.45">
      <c r="A991" t="s">
        <v>1292</v>
      </c>
      <c r="B991" s="2" t="str">
        <f t="shared" si="92"/>
        <v>run1</v>
      </c>
      <c r="C991" s="2" t="str">
        <f t="shared" si="93"/>
        <v>run2</v>
      </c>
      <c r="D991" t="s">
        <v>283</v>
      </c>
      <c r="E991" s="10">
        <v>0.50216623576223363</v>
      </c>
      <c r="F991" s="1">
        <v>1.6478585026537699E-5</v>
      </c>
      <c r="G991" s="10">
        <f>VLOOKUP(A991,'[1]NTP Metadata'!$A$2:$U$2501,10,FALSE)</f>
        <v>0.50216623576223363</v>
      </c>
      <c r="H991">
        <v>4</v>
      </c>
      <c r="I991" t="s">
        <v>3</v>
      </c>
      <c r="J991" t="s">
        <v>1551</v>
      </c>
      <c r="K991" t="s">
        <v>1552</v>
      </c>
      <c r="L991" t="s">
        <v>248</v>
      </c>
      <c r="M991" t="s">
        <v>32</v>
      </c>
      <c r="N991">
        <v>16</v>
      </c>
      <c r="O991">
        <v>0</v>
      </c>
      <c r="P991">
        <v>2.5000000000000001E-4</v>
      </c>
      <c r="Q991">
        <v>2E-3</v>
      </c>
      <c r="R991">
        <v>16</v>
      </c>
      <c r="S991">
        <v>0</v>
      </c>
      <c r="T991">
        <v>2.5000000000000001E-4</v>
      </c>
      <c r="U991">
        <v>1E-3</v>
      </c>
      <c r="V991" s="1" t="str">
        <f t="shared" si="94"/>
        <v>AFF-HTT-R1-P5-0H_D18_1_2020y08m31d_11h01m.tif</v>
      </c>
      <c r="W991" s="1" t="str">
        <f t="shared" si="95"/>
        <v>AFF-HTT-R2-P5-0H_D18_1_2020y09m07d_11h19m.tif</v>
      </c>
      <c r="X991" t="str">
        <f t="shared" si="96"/>
        <v>C:\Users\arpit.tandon\Desktop\Images AFFFs\RUN1 HTT\Plate 5 - 0hour\AFF-HTT-R1-P5-0H_D18_1_2020y08m31d_11h01m.tif</v>
      </c>
      <c r="Y991" t="str">
        <f t="shared" si="97"/>
        <v>C:\Users\arpit.tandon\Desktop\Images AFFFs\RUN2 HTT\Plate 5 - 0hour\AFF-HTT-R2-P5-0H_D18_1_2020y09m07d_11h19m.tif</v>
      </c>
    </row>
    <row r="992" spans="1:25" x14ac:dyDescent="0.45">
      <c r="A992" t="s">
        <v>1293</v>
      </c>
      <c r="B992" s="2" t="str">
        <f t="shared" si="92"/>
        <v>run1</v>
      </c>
      <c r="C992" s="2" t="str">
        <f t="shared" si="93"/>
        <v>run2</v>
      </c>
      <c r="D992" t="s">
        <v>283</v>
      </c>
      <c r="E992" s="10">
        <v>0.15891336574754228</v>
      </c>
      <c r="F992" s="1">
        <v>5.2147420970056005E-6</v>
      </c>
      <c r="G992" s="10">
        <f>VLOOKUP(A992,'[1]NTP Metadata'!$A$2:$U$2501,10,FALSE)</f>
        <v>0.15891336574754228</v>
      </c>
      <c r="H992">
        <v>3</v>
      </c>
      <c r="I992" t="s">
        <v>3</v>
      </c>
      <c r="J992" t="s">
        <v>1551</v>
      </c>
      <c r="K992" t="s">
        <v>1552</v>
      </c>
      <c r="L992" t="s">
        <v>248</v>
      </c>
      <c r="M992" t="s">
        <v>33</v>
      </c>
      <c r="N992">
        <v>16</v>
      </c>
      <c r="O992">
        <v>0</v>
      </c>
      <c r="P992">
        <v>3.7500000000000001E-4</v>
      </c>
      <c r="Q992">
        <v>5.0000000000000001E-3</v>
      </c>
      <c r="R992">
        <v>16</v>
      </c>
      <c r="S992">
        <v>0</v>
      </c>
      <c r="T992">
        <v>5.6249999999999996E-4</v>
      </c>
      <c r="U992">
        <v>6.0000000000000001E-3</v>
      </c>
      <c r="V992" s="1" t="str">
        <f t="shared" si="94"/>
        <v>AFF-HTT-R1-P5-0H_D19_1_2020y08m31d_11h01m.tif</v>
      </c>
      <c r="W992" s="1" t="str">
        <f t="shared" si="95"/>
        <v>AFF-HTT-R2-P5-0H_D19_1_2020y09m07d_11h19m.tif</v>
      </c>
      <c r="X992" t="str">
        <f t="shared" si="96"/>
        <v>C:\Users\arpit.tandon\Desktop\Images AFFFs\RUN1 HTT\Plate 5 - 0hour\AFF-HTT-R1-P5-0H_D19_1_2020y08m31d_11h01m.tif</v>
      </c>
      <c r="Y992" t="str">
        <f t="shared" si="97"/>
        <v>C:\Users\arpit.tandon\Desktop\Images AFFFs\RUN2 HTT\Plate 5 - 0hour\AFF-HTT-R2-P5-0H_D19_1_2020y09m07d_11h19m.tif</v>
      </c>
    </row>
    <row r="993" spans="1:25" x14ac:dyDescent="0.45">
      <c r="A993" t="s">
        <v>1294</v>
      </c>
      <c r="B993" s="2" t="str">
        <f t="shared" si="92"/>
        <v>run1</v>
      </c>
      <c r="C993" s="2" t="str">
        <f t="shared" si="93"/>
        <v>run2</v>
      </c>
      <c r="D993" t="s">
        <v>283</v>
      </c>
      <c r="E993" s="10">
        <v>0.15891336574754228</v>
      </c>
      <c r="F993" s="1">
        <v>5.2147420970056005E-6</v>
      </c>
      <c r="G993" s="10">
        <f>VLOOKUP(A993,'[1]NTP Metadata'!$A$2:$U$2501,10,FALSE)</f>
        <v>0.15891336574754228</v>
      </c>
      <c r="H993">
        <v>4</v>
      </c>
      <c r="I993" t="s">
        <v>3</v>
      </c>
      <c r="J993" t="s">
        <v>1551</v>
      </c>
      <c r="K993" t="s">
        <v>1552</v>
      </c>
      <c r="L993" t="s">
        <v>248</v>
      </c>
      <c r="M993" t="s">
        <v>34</v>
      </c>
      <c r="N993">
        <v>16</v>
      </c>
      <c r="O993">
        <v>0</v>
      </c>
      <c r="P993">
        <v>1.875E-4</v>
      </c>
      <c r="Q993">
        <v>1E-3</v>
      </c>
      <c r="R993">
        <v>16</v>
      </c>
      <c r="S993">
        <v>0</v>
      </c>
      <c r="T993">
        <v>8.1249999999999996E-4</v>
      </c>
      <c r="U993">
        <v>8.9999999999999993E-3</v>
      </c>
      <c r="V993" s="1" t="str">
        <f t="shared" si="94"/>
        <v>AFF-HTT-R1-P5-0H_D20_1_2020y08m31d_11h01m.tif</v>
      </c>
      <c r="W993" s="1" t="str">
        <f t="shared" si="95"/>
        <v>AFF-HTT-R2-P5-0H_D20_1_2020y09m07d_11h19m.tif</v>
      </c>
      <c r="X993" t="str">
        <f t="shared" si="96"/>
        <v>C:\Users\arpit.tandon\Desktop\Images AFFFs\RUN1 HTT\Plate 5 - 0hour\AFF-HTT-R1-P5-0H_D20_1_2020y08m31d_11h01m.tif</v>
      </c>
      <c r="Y993" t="str">
        <f t="shared" si="97"/>
        <v>C:\Users\arpit.tandon\Desktop\Images AFFFs\RUN2 HTT\Plate 5 - 0hour\AFF-HTT-R2-P5-0H_D20_1_2020y09m07d_11h19m.tif</v>
      </c>
    </row>
    <row r="994" spans="1:25" x14ac:dyDescent="0.45">
      <c r="A994" t="s">
        <v>1295</v>
      </c>
      <c r="B994" s="2" t="str">
        <f t="shared" si="92"/>
        <v>run1</v>
      </c>
      <c r="C994" s="2" t="str">
        <f t="shared" si="93"/>
        <v>run2</v>
      </c>
      <c r="D994" t="s">
        <v>283</v>
      </c>
      <c r="E994" s="10">
        <v>5.0289039793526037E-2</v>
      </c>
      <c r="F994" s="1">
        <v>1.6502348408245568E-6</v>
      </c>
      <c r="G994" s="10">
        <f>VLOOKUP(A994,'[1]NTP Metadata'!$A$2:$U$2501,10,FALSE)</f>
        <v>5.0289039793526037E-2</v>
      </c>
      <c r="H994">
        <v>3</v>
      </c>
      <c r="I994" t="s">
        <v>3</v>
      </c>
      <c r="J994" t="s">
        <v>1551</v>
      </c>
      <c r="K994" t="s">
        <v>1552</v>
      </c>
      <c r="L994" t="s">
        <v>248</v>
      </c>
      <c r="M994" t="s">
        <v>35</v>
      </c>
      <c r="N994">
        <v>16</v>
      </c>
      <c r="O994">
        <v>0</v>
      </c>
      <c r="P994">
        <v>6.2500000000000001E-5</v>
      </c>
      <c r="Q994">
        <v>1E-3</v>
      </c>
      <c r="R994">
        <v>16</v>
      </c>
      <c r="S994">
        <v>0</v>
      </c>
      <c r="T994">
        <v>0</v>
      </c>
      <c r="U994">
        <v>0</v>
      </c>
      <c r="V994" s="1" t="str">
        <f t="shared" si="94"/>
        <v>AFF-HTT-R1-P5-0H_D21_1_2020y08m31d_11h01m.tif</v>
      </c>
      <c r="W994" s="1" t="str">
        <f t="shared" si="95"/>
        <v>AFF-HTT-R2-P5-0H_D21_1_2020y09m07d_11h19m.tif</v>
      </c>
      <c r="X994" t="str">
        <f t="shared" si="96"/>
        <v>C:\Users\arpit.tandon\Desktop\Images AFFFs\RUN1 HTT\Plate 5 - 0hour\AFF-HTT-R1-P5-0H_D21_1_2020y08m31d_11h01m.tif</v>
      </c>
      <c r="Y994" t="str">
        <f t="shared" si="97"/>
        <v>C:\Users\arpit.tandon\Desktop\Images AFFFs\RUN2 HTT\Plate 5 - 0hour\AFF-HTT-R2-P5-0H_D21_1_2020y09m07d_11h19m.tif</v>
      </c>
    </row>
    <row r="995" spans="1:25" x14ac:dyDescent="0.45">
      <c r="A995" t="s">
        <v>1296</v>
      </c>
      <c r="B995" s="2" t="str">
        <f t="shared" si="92"/>
        <v>run1</v>
      </c>
      <c r="C995" s="2" t="str">
        <f t="shared" si="93"/>
        <v>run2</v>
      </c>
      <c r="D995" t="s">
        <v>283</v>
      </c>
      <c r="E995" s="10">
        <v>5.0289039793526037E-2</v>
      </c>
      <c r="F995" s="1">
        <v>1.6502348408245568E-6</v>
      </c>
      <c r="G995" s="10">
        <f>VLOOKUP(A995,'[1]NTP Metadata'!$A$2:$U$2501,10,FALSE)</f>
        <v>5.0289039793526037E-2</v>
      </c>
      <c r="H995">
        <v>4</v>
      </c>
      <c r="I995" t="s">
        <v>3</v>
      </c>
      <c r="J995" t="s">
        <v>1551</v>
      </c>
      <c r="K995" t="s">
        <v>1552</v>
      </c>
      <c r="L995" t="s">
        <v>248</v>
      </c>
      <c r="M995" t="s">
        <v>36</v>
      </c>
      <c r="N995">
        <v>16</v>
      </c>
      <c r="O995">
        <v>0</v>
      </c>
      <c r="P995">
        <v>4.3750000000000001E-4</v>
      </c>
      <c r="Q995">
        <v>3.0000000000000001E-3</v>
      </c>
      <c r="R995">
        <v>16</v>
      </c>
      <c r="S995">
        <v>0</v>
      </c>
      <c r="T995">
        <v>3.1250000000000001E-4</v>
      </c>
      <c r="U995">
        <v>2E-3</v>
      </c>
      <c r="V995" s="1" t="str">
        <f t="shared" si="94"/>
        <v>AFF-HTT-R1-P5-0H_D22_1_2020y08m31d_11h01m.tif</v>
      </c>
      <c r="W995" s="1" t="str">
        <f t="shared" si="95"/>
        <v>AFF-HTT-R2-P5-0H_D22_1_2020y09m07d_11h19m.tif</v>
      </c>
      <c r="X995" t="str">
        <f t="shared" si="96"/>
        <v>C:\Users\arpit.tandon\Desktop\Images AFFFs\RUN1 HTT\Plate 5 - 0hour\AFF-HTT-R1-P5-0H_D22_1_2020y08m31d_11h01m.tif</v>
      </c>
      <c r="Y995" t="str">
        <f t="shared" si="97"/>
        <v>C:\Users\arpit.tandon\Desktop\Images AFFFs\RUN2 HTT\Plate 5 - 0hour\AFF-HTT-R2-P5-0H_D22_1_2020y09m07d_11h19m.tif</v>
      </c>
    </row>
    <row r="996" spans="1:25" x14ac:dyDescent="0.45">
      <c r="A996" t="s">
        <v>1297</v>
      </c>
      <c r="B996" s="2" t="str">
        <f t="shared" si="92"/>
        <v>run1</v>
      </c>
      <c r="C996" s="2" t="str">
        <f t="shared" si="93"/>
        <v>run2</v>
      </c>
      <c r="D996" t="s">
        <v>283</v>
      </c>
      <c r="E996" s="10">
        <v>500</v>
      </c>
      <c r="F996" s="1">
        <v>1.6407500000000002E-2</v>
      </c>
      <c r="G996" s="10">
        <f>VLOOKUP(A996,'[1]NTP Metadata'!$A$2:$U$2501,10,FALSE)</f>
        <v>500</v>
      </c>
      <c r="H996">
        <v>3</v>
      </c>
      <c r="I996" t="s">
        <v>3</v>
      </c>
      <c r="J996" t="s">
        <v>1551</v>
      </c>
      <c r="K996" t="s">
        <v>1552</v>
      </c>
      <c r="L996" t="s">
        <v>248</v>
      </c>
      <c r="M996" t="s">
        <v>37</v>
      </c>
      <c r="N996">
        <v>16</v>
      </c>
      <c r="O996">
        <v>0</v>
      </c>
      <c r="P996">
        <v>1.875E-4</v>
      </c>
      <c r="Q996">
        <v>1E-3</v>
      </c>
      <c r="R996">
        <v>16</v>
      </c>
      <c r="S996">
        <v>0</v>
      </c>
      <c r="T996">
        <v>6.2500000000000001E-5</v>
      </c>
      <c r="U996">
        <v>1E-3</v>
      </c>
      <c r="V996" s="1" t="str">
        <f t="shared" si="94"/>
        <v>AFF-HTT-R1-P5-0H_D3_1_2020y08m31d_11h01m.tif</v>
      </c>
      <c r="W996" s="1" t="str">
        <f t="shared" si="95"/>
        <v>AFF-HTT-R2-P5-0H_D3_1_2020y09m07d_11h19m.tif</v>
      </c>
      <c r="X996" t="str">
        <f t="shared" si="96"/>
        <v>C:\Users\arpit.tandon\Desktop\Images AFFFs\RUN1 HTT\Plate 5 - 0hour\AFF-HTT-R1-P5-0H_D3_1_2020y08m31d_11h01m.tif</v>
      </c>
      <c r="Y996" t="str">
        <f t="shared" si="97"/>
        <v>C:\Users\arpit.tandon\Desktop\Images AFFFs\RUN2 HTT\Plate 5 - 0hour\AFF-HTT-R2-P5-0H_D3_1_2020y09m07d_11h19m.tif</v>
      </c>
    </row>
    <row r="997" spans="1:25" x14ac:dyDescent="0.45">
      <c r="A997" t="s">
        <v>1298</v>
      </c>
      <c r="B997" s="2" t="str">
        <f t="shared" si="92"/>
        <v>run1</v>
      </c>
      <c r="C997" s="2" t="str">
        <f t="shared" si="93"/>
        <v>run2</v>
      </c>
      <c r="D997" t="s">
        <v>283</v>
      </c>
      <c r="E997" s="10">
        <v>500</v>
      </c>
      <c r="F997" s="1">
        <v>1.6407500000000002E-2</v>
      </c>
      <c r="G997" s="10">
        <f>VLOOKUP(A997,'[1]NTP Metadata'!$A$2:$U$2501,10,FALSE)</f>
        <v>500</v>
      </c>
      <c r="H997">
        <v>4</v>
      </c>
      <c r="I997" t="s">
        <v>3</v>
      </c>
      <c r="J997" t="s">
        <v>1551</v>
      </c>
      <c r="K997" t="s">
        <v>1552</v>
      </c>
      <c r="L997" t="s">
        <v>248</v>
      </c>
      <c r="M997" t="s">
        <v>38</v>
      </c>
      <c r="N997">
        <v>16</v>
      </c>
      <c r="O997">
        <v>0</v>
      </c>
      <c r="P997">
        <v>4.3750000000000001E-4</v>
      </c>
      <c r="Q997">
        <v>5.0000000000000001E-3</v>
      </c>
      <c r="R997">
        <v>16</v>
      </c>
      <c r="S997">
        <v>0</v>
      </c>
      <c r="T997">
        <v>5.0000000000000001E-4</v>
      </c>
      <c r="U997">
        <v>2E-3</v>
      </c>
      <c r="V997" s="1" t="str">
        <f t="shared" si="94"/>
        <v>AFF-HTT-R1-P5-0H_D4_1_2020y08m31d_11h01m.tif</v>
      </c>
      <c r="W997" s="1" t="str">
        <f t="shared" si="95"/>
        <v>AFF-HTT-R2-P5-0H_D4_1_2020y09m07d_11h19m.tif</v>
      </c>
      <c r="X997" t="str">
        <f t="shared" si="96"/>
        <v>C:\Users\arpit.tandon\Desktop\Images AFFFs\RUN1 HTT\Plate 5 - 0hour\AFF-HTT-R1-P5-0H_D4_1_2020y08m31d_11h01m.tif</v>
      </c>
      <c r="Y997" t="str">
        <f t="shared" si="97"/>
        <v>C:\Users\arpit.tandon\Desktop\Images AFFFs\RUN2 HTT\Plate 5 - 0hour\AFF-HTT-R2-P5-0H_D4_1_2020y09m07d_11h19m.tif</v>
      </c>
    </row>
    <row r="998" spans="1:25" x14ac:dyDescent="0.45">
      <c r="A998" t="s">
        <v>1299</v>
      </c>
      <c r="B998" s="2" t="str">
        <f t="shared" si="92"/>
        <v>run1</v>
      </c>
      <c r="C998" s="2" t="str">
        <f t="shared" si="93"/>
        <v>run2</v>
      </c>
      <c r="D998" t="s">
        <v>283</v>
      </c>
      <c r="E998" s="10">
        <v>158.22784810126581</v>
      </c>
      <c r="F998" s="1">
        <v>5.1922468354430379E-3</v>
      </c>
      <c r="G998" s="10">
        <f>VLOOKUP(A998,'[1]NTP Metadata'!$A$2:$U$2501,10,FALSE)</f>
        <v>158.22784810126581</v>
      </c>
      <c r="H998">
        <v>3</v>
      </c>
      <c r="I998" t="s">
        <v>3</v>
      </c>
      <c r="J998" t="s">
        <v>1551</v>
      </c>
      <c r="K998" t="s">
        <v>1552</v>
      </c>
      <c r="L998" t="s">
        <v>248</v>
      </c>
      <c r="M998" t="s">
        <v>39</v>
      </c>
      <c r="N998">
        <v>16</v>
      </c>
      <c r="O998">
        <v>0</v>
      </c>
      <c r="P998">
        <v>3.1250000000000001E-4</v>
      </c>
      <c r="Q998">
        <v>4.0000000000000001E-3</v>
      </c>
      <c r="R998">
        <v>16</v>
      </c>
      <c r="S998">
        <v>0</v>
      </c>
      <c r="T998">
        <v>0</v>
      </c>
      <c r="U998">
        <v>0</v>
      </c>
      <c r="V998" s="1" t="str">
        <f t="shared" si="94"/>
        <v>AFF-HTT-R1-P5-0H_D5_1_2020y08m31d_11h01m.tif</v>
      </c>
      <c r="W998" s="1" t="str">
        <f t="shared" si="95"/>
        <v>AFF-HTT-R2-P5-0H_D5_1_2020y09m07d_11h19m.tif</v>
      </c>
      <c r="X998" t="str">
        <f t="shared" si="96"/>
        <v>C:\Users\arpit.tandon\Desktop\Images AFFFs\RUN1 HTT\Plate 5 - 0hour\AFF-HTT-R1-P5-0H_D5_1_2020y08m31d_11h01m.tif</v>
      </c>
      <c r="Y998" t="str">
        <f t="shared" si="97"/>
        <v>C:\Users\arpit.tandon\Desktop\Images AFFFs\RUN2 HTT\Plate 5 - 0hour\AFF-HTT-R2-P5-0H_D5_1_2020y09m07d_11h19m.tif</v>
      </c>
    </row>
    <row r="999" spans="1:25" x14ac:dyDescent="0.45">
      <c r="A999" t="s">
        <v>1300</v>
      </c>
      <c r="B999" s="2" t="str">
        <f t="shared" si="92"/>
        <v>run1</v>
      </c>
      <c r="C999" s="2" t="str">
        <f t="shared" si="93"/>
        <v>run2</v>
      </c>
      <c r="D999" t="s">
        <v>283</v>
      </c>
      <c r="E999" s="10">
        <v>158.22784810126581</v>
      </c>
      <c r="F999" s="1">
        <v>5.1922468354430379E-3</v>
      </c>
      <c r="G999" s="10">
        <f>VLOOKUP(A999,'[1]NTP Metadata'!$A$2:$U$2501,10,FALSE)</f>
        <v>158.22784810126581</v>
      </c>
      <c r="H999">
        <v>4</v>
      </c>
      <c r="I999" t="s">
        <v>3</v>
      </c>
      <c r="J999" t="s">
        <v>1551</v>
      </c>
      <c r="K999" t="s">
        <v>1552</v>
      </c>
      <c r="L999" t="s">
        <v>248</v>
      </c>
      <c r="M999" t="s">
        <v>40</v>
      </c>
      <c r="N999">
        <v>16</v>
      </c>
      <c r="O999">
        <v>0</v>
      </c>
      <c r="P999">
        <v>1.25E-4</v>
      </c>
      <c r="Q999">
        <v>2E-3</v>
      </c>
      <c r="R999">
        <v>16</v>
      </c>
      <c r="S999">
        <v>0</v>
      </c>
      <c r="T999">
        <v>1.25E-4</v>
      </c>
      <c r="U999">
        <v>1E-3</v>
      </c>
      <c r="V999" s="1" t="str">
        <f t="shared" si="94"/>
        <v>AFF-HTT-R1-P5-0H_D6_1_2020y08m31d_11h01m.tif</v>
      </c>
      <c r="W999" s="1" t="str">
        <f t="shared" si="95"/>
        <v>AFF-HTT-R2-P5-0H_D6_1_2020y09m07d_11h19m.tif</v>
      </c>
      <c r="X999" t="str">
        <f t="shared" si="96"/>
        <v>C:\Users\arpit.tandon\Desktop\Images AFFFs\RUN1 HTT\Plate 5 - 0hour\AFF-HTT-R1-P5-0H_D6_1_2020y08m31d_11h01m.tif</v>
      </c>
      <c r="Y999" t="str">
        <f t="shared" si="97"/>
        <v>C:\Users\arpit.tandon\Desktop\Images AFFFs\RUN2 HTT\Plate 5 - 0hour\AFF-HTT-R2-P5-0H_D6_1_2020y09m07d_11h19m.tif</v>
      </c>
    </row>
    <row r="1000" spans="1:25" x14ac:dyDescent="0.45">
      <c r="A1000" t="s">
        <v>1301</v>
      </c>
      <c r="B1000" s="2" t="str">
        <f t="shared" si="92"/>
        <v>run1</v>
      </c>
      <c r="C1000" s="2" t="str">
        <f t="shared" si="93"/>
        <v>run2</v>
      </c>
      <c r="D1000" t="s">
        <v>283</v>
      </c>
      <c r="E1000" s="10">
        <v>50.072103829514496</v>
      </c>
      <c r="F1000" s="1">
        <v>1.6431160871655183E-3</v>
      </c>
      <c r="G1000" s="10">
        <f>VLOOKUP(A1000,'[1]NTP Metadata'!$A$2:$U$2501,10,FALSE)</f>
        <v>50.072103829514496</v>
      </c>
      <c r="H1000">
        <v>3</v>
      </c>
      <c r="I1000" t="s">
        <v>3</v>
      </c>
      <c r="J1000" t="s">
        <v>1551</v>
      </c>
      <c r="K1000" t="s">
        <v>1552</v>
      </c>
      <c r="L1000" t="s">
        <v>248</v>
      </c>
      <c r="M1000" t="s">
        <v>41</v>
      </c>
      <c r="N1000">
        <v>16</v>
      </c>
      <c r="O1000">
        <v>0</v>
      </c>
      <c r="P1000">
        <v>6.2500000000000001E-5</v>
      </c>
      <c r="Q1000">
        <v>1E-3</v>
      </c>
      <c r="R1000">
        <v>16</v>
      </c>
      <c r="S1000">
        <v>0</v>
      </c>
      <c r="T1000">
        <v>3.7500000000000001E-4</v>
      </c>
      <c r="U1000">
        <v>1E-3</v>
      </c>
      <c r="V1000" s="1" t="str">
        <f t="shared" si="94"/>
        <v>AFF-HTT-R1-P5-0H_D7_1_2020y08m31d_11h01m.tif</v>
      </c>
      <c r="W1000" s="1" t="str">
        <f t="shared" si="95"/>
        <v>AFF-HTT-R2-P5-0H_D7_1_2020y09m07d_11h19m.tif</v>
      </c>
      <c r="X1000" t="str">
        <f t="shared" si="96"/>
        <v>C:\Users\arpit.tandon\Desktop\Images AFFFs\RUN1 HTT\Plate 5 - 0hour\AFF-HTT-R1-P5-0H_D7_1_2020y08m31d_11h01m.tif</v>
      </c>
      <c r="Y1000" t="str">
        <f t="shared" si="97"/>
        <v>C:\Users\arpit.tandon\Desktop\Images AFFFs\RUN2 HTT\Plate 5 - 0hour\AFF-HTT-R2-P5-0H_D7_1_2020y09m07d_11h19m.tif</v>
      </c>
    </row>
    <row r="1001" spans="1:25" x14ac:dyDescent="0.45">
      <c r="A1001" t="s">
        <v>1302</v>
      </c>
      <c r="B1001" s="2" t="str">
        <f t="shared" si="92"/>
        <v>run1</v>
      </c>
      <c r="C1001" s="2" t="str">
        <f t="shared" si="93"/>
        <v>run2</v>
      </c>
      <c r="D1001" t="s">
        <v>283</v>
      </c>
      <c r="E1001" s="10">
        <v>50.072103829514496</v>
      </c>
      <c r="F1001" s="1">
        <v>1.6431160871655183E-3</v>
      </c>
      <c r="G1001" s="10">
        <f>VLOOKUP(A1001,'[1]NTP Metadata'!$A$2:$U$2501,10,FALSE)</f>
        <v>50.072103829514496</v>
      </c>
      <c r="H1001">
        <v>4</v>
      </c>
      <c r="I1001" t="s">
        <v>3</v>
      </c>
      <c r="J1001" t="s">
        <v>1551</v>
      </c>
      <c r="K1001" t="s">
        <v>1552</v>
      </c>
      <c r="L1001" t="s">
        <v>248</v>
      </c>
      <c r="M1001" t="s">
        <v>42</v>
      </c>
      <c r="N1001">
        <v>16</v>
      </c>
      <c r="O1001">
        <v>0</v>
      </c>
      <c r="P1001">
        <v>6.2500000000000001E-5</v>
      </c>
      <c r="Q1001">
        <v>1E-3</v>
      </c>
      <c r="R1001">
        <v>16</v>
      </c>
      <c r="S1001">
        <v>0</v>
      </c>
      <c r="T1001">
        <v>2.5000000000000001E-4</v>
      </c>
      <c r="U1001">
        <v>2E-3</v>
      </c>
      <c r="V1001" s="1" t="str">
        <f t="shared" si="94"/>
        <v>AFF-HTT-R1-P5-0H_D8_1_2020y08m31d_11h01m.tif</v>
      </c>
      <c r="W1001" s="1" t="str">
        <f t="shared" si="95"/>
        <v>AFF-HTT-R2-P5-0H_D8_1_2020y09m07d_11h19m.tif</v>
      </c>
      <c r="X1001" t="str">
        <f t="shared" si="96"/>
        <v>C:\Users\arpit.tandon\Desktop\Images AFFFs\RUN1 HTT\Plate 5 - 0hour\AFF-HTT-R1-P5-0H_D8_1_2020y08m31d_11h01m.tif</v>
      </c>
      <c r="Y1001" t="str">
        <f t="shared" si="97"/>
        <v>C:\Users\arpit.tandon\Desktop\Images AFFFs\RUN2 HTT\Plate 5 - 0hour\AFF-HTT-R2-P5-0H_D8_1_2020y09m07d_11h19m.tif</v>
      </c>
    </row>
    <row r="1002" spans="1:25" x14ac:dyDescent="0.45">
      <c r="A1002" t="s">
        <v>1303</v>
      </c>
      <c r="B1002" s="2" t="str">
        <f t="shared" si="92"/>
        <v>run1</v>
      </c>
      <c r="C1002" s="2" t="str">
        <f t="shared" si="93"/>
        <v>run2</v>
      </c>
      <c r="D1002" t="s">
        <v>283</v>
      </c>
      <c r="E1002" s="10">
        <v>15.84560247769446</v>
      </c>
      <c r="F1002" s="1">
        <v>5.199734453055437E-4</v>
      </c>
      <c r="G1002" s="10">
        <f>VLOOKUP(A1002,'[1]NTP Metadata'!$A$2:$U$2501,10,FALSE)</f>
        <v>15.84560247769446</v>
      </c>
      <c r="H1002">
        <v>3</v>
      </c>
      <c r="I1002" t="s">
        <v>3</v>
      </c>
      <c r="J1002" t="s">
        <v>1551</v>
      </c>
      <c r="K1002" t="s">
        <v>1552</v>
      </c>
      <c r="L1002" t="s">
        <v>248</v>
      </c>
      <c r="M1002" t="s">
        <v>43</v>
      </c>
      <c r="N1002">
        <v>16</v>
      </c>
      <c r="O1002">
        <v>0</v>
      </c>
      <c r="P1002">
        <v>1.25E-4</v>
      </c>
      <c r="Q1002">
        <v>1E-3</v>
      </c>
      <c r="R1002">
        <v>16</v>
      </c>
      <c r="S1002">
        <v>0</v>
      </c>
      <c r="T1002">
        <v>6.2500000000000001E-4</v>
      </c>
      <c r="U1002">
        <v>4.0000000000000001E-3</v>
      </c>
      <c r="V1002" s="1" t="str">
        <f t="shared" si="94"/>
        <v>AFF-HTT-R1-P5-0H_D9_1_2020y08m31d_11h01m.tif</v>
      </c>
      <c r="W1002" s="1" t="str">
        <f t="shared" si="95"/>
        <v>AFF-HTT-R2-P5-0H_D9_1_2020y09m07d_11h19m.tif</v>
      </c>
      <c r="X1002" t="str">
        <f t="shared" si="96"/>
        <v>C:\Users\arpit.tandon\Desktop\Images AFFFs\RUN1 HTT\Plate 5 - 0hour\AFF-HTT-R1-P5-0H_D9_1_2020y08m31d_11h01m.tif</v>
      </c>
      <c r="Y1002" t="str">
        <f t="shared" si="97"/>
        <v>C:\Users\arpit.tandon\Desktop\Images AFFFs\RUN2 HTT\Plate 5 - 0hour\AFF-HTT-R2-P5-0H_D9_1_2020y09m07d_11h19m.tif</v>
      </c>
    </row>
    <row r="1003" spans="1:25" x14ac:dyDescent="0.45">
      <c r="A1003" t="s">
        <v>1304</v>
      </c>
      <c r="B1003" s="2" t="str">
        <f t="shared" si="92"/>
        <v>run1</v>
      </c>
      <c r="C1003" s="2" t="str">
        <f t="shared" si="93"/>
        <v>run2</v>
      </c>
      <c r="D1003" t="s">
        <v>284</v>
      </c>
      <c r="E1003" s="10">
        <v>211.27258695559578</v>
      </c>
      <c r="F1003" s="10">
        <v>6.3382409910777843E-3</v>
      </c>
      <c r="G1003" s="10">
        <f>VLOOKUP(A1003,'[1]NTP Metadata'!$A$2:$U$2501,10,FALSE)</f>
        <v>6.3382409910777843E-3</v>
      </c>
      <c r="H1003">
        <v>2</v>
      </c>
      <c r="I1003" t="s">
        <v>3</v>
      </c>
      <c r="J1003" t="s">
        <v>1551</v>
      </c>
      <c r="K1003" t="s">
        <v>1552</v>
      </c>
      <c r="L1003" t="s">
        <v>248</v>
      </c>
      <c r="M1003" t="s">
        <v>44</v>
      </c>
      <c r="N1003">
        <v>16</v>
      </c>
      <c r="O1003">
        <v>0</v>
      </c>
      <c r="P1003">
        <v>2.5000000000000001E-4</v>
      </c>
      <c r="Q1003">
        <v>3.0000000000000001E-3</v>
      </c>
      <c r="R1003">
        <v>16</v>
      </c>
      <c r="S1003">
        <v>0</v>
      </c>
      <c r="T1003">
        <v>1.0625000000000001E-3</v>
      </c>
      <c r="U1003">
        <v>1.0999999999999999E-2</v>
      </c>
      <c r="V1003" s="1" t="str">
        <f t="shared" si="94"/>
        <v>AFF-HTT-R1-P5-0H_E10_1_2020y08m31d_11h01m.tif</v>
      </c>
      <c r="W1003" s="1" t="str">
        <f t="shared" si="95"/>
        <v>AFF-HTT-R2-P5-0H_E10_1_2020y09m07d_11h19m.tif</v>
      </c>
      <c r="X1003" t="str">
        <f t="shared" si="96"/>
        <v>C:\Users\arpit.tandon\Desktop\Images AFFFs\RUN1 HTT\Plate 5 - 0hour\AFF-HTT-R1-P5-0H_E10_1_2020y08m31d_11h01m.tif</v>
      </c>
      <c r="Y1003" t="str">
        <f t="shared" si="97"/>
        <v>C:\Users\arpit.tandon\Desktop\Images AFFFs\RUN2 HTT\Plate 5 - 0hour\AFF-HTT-R2-P5-0H_E10_1_2020y09m07d_11h19m.tif</v>
      </c>
    </row>
    <row r="1004" spans="1:25" x14ac:dyDescent="0.45">
      <c r="A1004" t="s">
        <v>1305</v>
      </c>
      <c r="B1004" s="2" t="str">
        <f t="shared" si="92"/>
        <v>run1</v>
      </c>
      <c r="C1004" s="2" t="str">
        <f t="shared" si="93"/>
        <v>run2</v>
      </c>
      <c r="D1004" t="s">
        <v>284</v>
      </c>
      <c r="E1004" s="10">
        <v>66.858413593542977</v>
      </c>
      <c r="F1004" s="10">
        <v>2.0057724655309444E-3</v>
      </c>
      <c r="G1004" s="10">
        <f>VLOOKUP(A1004,'[1]NTP Metadata'!$A$2:$U$2501,10,FALSE)</f>
        <v>2.0057724655309444E-3</v>
      </c>
      <c r="H1004">
        <v>1</v>
      </c>
      <c r="I1004" t="s">
        <v>3</v>
      </c>
      <c r="J1004" t="s">
        <v>1551</v>
      </c>
      <c r="K1004" t="s">
        <v>1552</v>
      </c>
      <c r="L1004" t="s">
        <v>248</v>
      </c>
      <c r="M1004" t="s">
        <v>45</v>
      </c>
      <c r="N1004">
        <v>16</v>
      </c>
      <c r="O1004">
        <v>0</v>
      </c>
      <c r="P1004">
        <v>6.8749999999999996E-4</v>
      </c>
      <c r="Q1004">
        <v>7.0000000000000001E-3</v>
      </c>
      <c r="R1004">
        <v>16</v>
      </c>
      <c r="S1004">
        <v>0</v>
      </c>
      <c r="T1004">
        <v>1.25E-4</v>
      </c>
      <c r="U1004">
        <v>1E-3</v>
      </c>
      <c r="V1004" s="1" t="str">
        <f t="shared" si="94"/>
        <v>AFF-HTT-R1-P5-0H_E11_1_2020y08m31d_11h01m.tif</v>
      </c>
      <c r="W1004" s="1" t="str">
        <f t="shared" si="95"/>
        <v>AFF-HTT-R2-P5-0H_E11_1_2020y09m07d_11h19m.tif</v>
      </c>
      <c r="X1004" t="str">
        <f t="shared" si="96"/>
        <v>C:\Users\arpit.tandon\Desktop\Images AFFFs\RUN1 HTT\Plate 5 - 0hour\AFF-HTT-R1-P5-0H_E11_1_2020y08m31d_11h01m.tif</v>
      </c>
      <c r="Y1004" t="str">
        <f t="shared" si="97"/>
        <v>C:\Users\arpit.tandon\Desktop\Images AFFFs\RUN2 HTT\Plate 5 - 0hour\AFF-HTT-R2-P5-0H_E11_1_2020y09m07d_11h19m.tif</v>
      </c>
    </row>
    <row r="1005" spans="1:25" x14ac:dyDescent="0.45">
      <c r="A1005" t="s">
        <v>1306</v>
      </c>
      <c r="B1005" s="2" t="str">
        <f t="shared" si="92"/>
        <v>run1</v>
      </c>
      <c r="C1005" s="2" t="str">
        <f t="shared" si="93"/>
        <v>run2</v>
      </c>
      <c r="D1005" t="s">
        <v>284</v>
      </c>
      <c r="E1005" s="10">
        <v>66.858413593542977</v>
      </c>
      <c r="F1005" s="10">
        <v>2.0057724655309444E-3</v>
      </c>
      <c r="G1005" s="10">
        <f>VLOOKUP(A1005,'[1]NTP Metadata'!$A$2:$U$2501,10,FALSE)</f>
        <v>2.0057724655309444E-3</v>
      </c>
      <c r="H1005">
        <v>2</v>
      </c>
      <c r="I1005" t="s">
        <v>3</v>
      </c>
      <c r="J1005" t="s">
        <v>1551</v>
      </c>
      <c r="K1005" t="s">
        <v>1552</v>
      </c>
      <c r="L1005" t="s">
        <v>248</v>
      </c>
      <c r="M1005" t="s">
        <v>46</v>
      </c>
      <c r="N1005">
        <v>16</v>
      </c>
      <c r="O1005">
        <v>0</v>
      </c>
      <c r="P1005">
        <v>1.875E-4</v>
      </c>
      <c r="Q1005">
        <v>1E-3</v>
      </c>
      <c r="R1005">
        <v>16</v>
      </c>
      <c r="S1005">
        <v>0</v>
      </c>
      <c r="T1005">
        <v>1.25E-4</v>
      </c>
      <c r="U1005">
        <v>1E-3</v>
      </c>
      <c r="V1005" s="1" t="str">
        <f t="shared" si="94"/>
        <v>AFF-HTT-R1-P5-0H_E12_1_2020y08m31d_11h01m.tif</v>
      </c>
      <c r="W1005" s="1" t="str">
        <f t="shared" si="95"/>
        <v>AFF-HTT-R2-P5-0H_E12_1_2020y09m07d_11h19m.tif</v>
      </c>
      <c r="X1005" t="str">
        <f t="shared" si="96"/>
        <v>C:\Users\arpit.tandon\Desktop\Images AFFFs\RUN1 HTT\Plate 5 - 0hour\AFF-HTT-R1-P5-0H_E12_1_2020y08m31d_11h01m.tif</v>
      </c>
      <c r="Y1005" t="str">
        <f t="shared" si="97"/>
        <v>C:\Users\arpit.tandon\Desktop\Images AFFFs\RUN2 HTT\Plate 5 - 0hour\AFF-HTT-R2-P5-0H_E12_1_2020y09m07d_11h19m.tif</v>
      </c>
    </row>
    <row r="1006" spans="1:25" x14ac:dyDescent="0.45">
      <c r="A1006" t="s">
        <v>1307</v>
      </c>
      <c r="B1006" s="2" t="str">
        <f t="shared" si="92"/>
        <v>run1</v>
      </c>
      <c r="C1006" s="2" t="str">
        <f t="shared" si="93"/>
        <v>run2</v>
      </c>
      <c r="D1006" t="s">
        <v>257</v>
      </c>
      <c r="E1006" s="10">
        <v>0</v>
      </c>
      <c r="F1006" s="10">
        <v>0</v>
      </c>
      <c r="G1006" s="10">
        <f>VLOOKUP(A1006,'[1]NTP Metadata'!$A$2:$U$2501,10,FALSE)</f>
        <v>0</v>
      </c>
      <c r="H1006">
        <v>1</v>
      </c>
      <c r="I1006" t="s">
        <v>3</v>
      </c>
      <c r="J1006" t="s">
        <v>1551</v>
      </c>
      <c r="K1006" t="s">
        <v>1552</v>
      </c>
      <c r="L1006" t="s">
        <v>248</v>
      </c>
      <c r="M1006" t="s">
        <v>47</v>
      </c>
      <c r="N1006">
        <v>16</v>
      </c>
      <c r="O1006">
        <v>0</v>
      </c>
      <c r="P1006">
        <v>1.25E-4</v>
      </c>
      <c r="Q1006">
        <v>1E-3</v>
      </c>
      <c r="R1006">
        <v>16</v>
      </c>
      <c r="S1006">
        <v>0</v>
      </c>
      <c r="T1006">
        <v>2.5000000000000001E-4</v>
      </c>
      <c r="U1006">
        <v>1E-3</v>
      </c>
      <c r="V1006" s="1" t="str">
        <f t="shared" si="94"/>
        <v>AFF-HTT-R1-P5-0H_E13_1_2020y08m31d_11h01m.tif</v>
      </c>
      <c r="W1006" s="1" t="str">
        <f t="shared" si="95"/>
        <v>AFF-HTT-R2-P5-0H_E13_1_2020y09m07d_11h19m.tif</v>
      </c>
      <c r="X1006" t="str">
        <f t="shared" si="96"/>
        <v>C:\Users\arpit.tandon\Desktop\Images AFFFs\RUN1 HTT\Plate 5 - 0hour\AFF-HTT-R1-P5-0H_E13_1_2020y08m31d_11h01m.tif</v>
      </c>
      <c r="Y1006" t="str">
        <f t="shared" si="97"/>
        <v>C:\Users\arpit.tandon\Desktop\Images AFFFs\RUN2 HTT\Plate 5 - 0hour\AFF-HTT-R2-P5-0H_E13_1_2020y09m07d_11h19m.tif</v>
      </c>
    </row>
    <row r="1007" spans="1:25" x14ac:dyDescent="0.45">
      <c r="A1007" t="s">
        <v>1308</v>
      </c>
      <c r="B1007" s="2" t="str">
        <f t="shared" si="92"/>
        <v>run1</v>
      </c>
      <c r="C1007" s="2" t="str">
        <f t="shared" si="93"/>
        <v>run2</v>
      </c>
      <c r="D1007" t="s">
        <v>257</v>
      </c>
      <c r="E1007" s="10">
        <v>0</v>
      </c>
      <c r="F1007" s="10">
        <v>0</v>
      </c>
      <c r="G1007" s="10">
        <f>VLOOKUP(A1007,'[1]NTP Metadata'!$A$2:$U$2501,10,FALSE)</f>
        <v>0</v>
      </c>
      <c r="H1007">
        <v>2</v>
      </c>
      <c r="I1007" t="s">
        <v>3</v>
      </c>
      <c r="J1007" t="s">
        <v>1551</v>
      </c>
      <c r="K1007" t="s">
        <v>1552</v>
      </c>
      <c r="L1007" t="s">
        <v>248</v>
      </c>
      <c r="M1007" t="s">
        <v>48</v>
      </c>
      <c r="N1007">
        <v>16</v>
      </c>
      <c r="O1007">
        <v>0</v>
      </c>
      <c r="P1007">
        <v>5.0000000000000001E-4</v>
      </c>
      <c r="Q1007">
        <v>3.0000000000000001E-3</v>
      </c>
      <c r="R1007">
        <v>16</v>
      </c>
      <c r="S1007">
        <v>0</v>
      </c>
      <c r="T1007">
        <v>3.1250000000000001E-4</v>
      </c>
      <c r="U1007">
        <v>1E-3</v>
      </c>
      <c r="V1007" s="1" t="str">
        <f t="shared" si="94"/>
        <v>AFF-HTT-R1-P5-0H_E14_1_2020y08m31d_11h01m.tif</v>
      </c>
      <c r="W1007" s="1" t="str">
        <f t="shared" si="95"/>
        <v>AFF-HTT-R2-P5-0H_E14_1_2020y09m07d_11h19m.tif</v>
      </c>
      <c r="X1007" t="str">
        <f t="shared" si="96"/>
        <v>C:\Users\arpit.tandon\Desktop\Images AFFFs\RUN1 HTT\Plate 5 - 0hour\AFF-HTT-R1-P5-0H_E14_1_2020y08m31d_11h01m.tif</v>
      </c>
      <c r="Y1007" t="str">
        <f t="shared" si="97"/>
        <v>C:\Users\arpit.tandon\Desktop\Images AFFFs\RUN2 HTT\Plate 5 - 0hour\AFF-HTT-R2-P5-0H_E14_1_2020y09m07d_11h19m.tif</v>
      </c>
    </row>
    <row r="1008" spans="1:25" x14ac:dyDescent="0.45">
      <c r="A1008" t="s">
        <v>1309</v>
      </c>
      <c r="B1008" s="2" t="str">
        <f t="shared" si="92"/>
        <v>run1</v>
      </c>
      <c r="C1008" s="2" t="str">
        <f t="shared" si="93"/>
        <v>run2</v>
      </c>
      <c r="D1008" t="s">
        <v>284</v>
      </c>
      <c r="E1008" s="10">
        <v>21.157725820741447</v>
      </c>
      <c r="F1008" s="10">
        <v>6.3473812200346336E-4</v>
      </c>
      <c r="G1008" s="10">
        <f>VLOOKUP(A1008,'[1]NTP Metadata'!$A$2:$U$2501,10,FALSE)</f>
        <v>6.3473812200346336E-4</v>
      </c>
      <c r="H1008">
        <v>1</v>
      </c>
      <c r="I1008" t="s">
        <v>3</v>
      </c>
      <c r="J1008" t="s">
        <v>1551</v>
      </c>
      <c r="K1008" t="s">
        <v>1552</v>
      </c>
      <c r="L1008" t="s">
        <v>248</v>
      </c>
      <c r="M1008" t="s">
        <v>49</v>
      </c>
      <c r="N1008">
        <v>16</v>
      </c>
      <c r="O1008">
        <v>0</v>
      </c>
      <c r="P1008">
        <v>1.875E-4</v>
      </c>
      <c r="Q1008">
        <v>1E-3</v>
      </c>
      <c r="R1008">
        <v>16</v>
      </c>
      <c r="S1008">
        <v>0</v>
      </c>
      <c r="T1008">
        <v>6.2500000000000001E-5</v>
      </c>
      <c r="U1008">
        <v>1E-3</v>
      </c>
      <c r="V1008" s="1" t="str">
        <f t="shared" si="94"/>
        <v>AFF-HTT-R1-P5-0H_E15_1_2020y08m31d_11h01m.tif</v>
      </c>
      <c r="W1008" s="1" t="str">
        <f t="shared" si="95"/>
        <v>AFF-HTT-R2-P5-0H_E15_1_2020y09m07d_11h19m.tif</v>
      </c>
      <c r="X1008" t="str">
        <f t="shared" si="96"/>
        <v>C:\Users\arpit.tandon\Desktop\Images AFFFs\RUN1 HTT\Plate 5 - 0hour\AFF-HTT-R1-P5-0H_E15_1_2020y08m31d_11h01m.tif</v>
      </c>
      <c r="Y1008" t="str">
        <f t="shared" si="97"/>
        <v>C:\Users\arpit.tandon\Desktop\Images AFFFs\RUN2 HTT\Plate 5 - 0hour\AFF-HTT-R2-P5-0H_E15_1_2020y09m07d_11h19m.tif</v>
      </c>
    </row>
    <row r="1009" spans="1:25" x14ac:dyDescent="0.45">
      <c r="A1009" t="s">
        <v>1310</v>
      </c>
      <c r="B1009" s="2" t="str">
        <f t="shared" si="92"/>
        <v>run1</v>
      </c>
      <c r="C1009" s="2" t="str">
        <f t="shared" si="93"/>
        <v>run2</v>
      </c>
      <c r="D1009" t="s">
        <v>284</v>
      </c>
      <c r="E1009" s="10">
        <v>21.157725820741447</v>
      </c>
      <c r="F1009" s="10">
        <v>6.3473812200346336E-4</v>
      </c>
      <c r="G1009" s="10">
        <f>VLOOKUP(A1009,'[1]NTP Metadata'!$A$2:$U$2501,10,FALSE)</f>
        <v>6.3473812200346336E-4</v>
      </c>
      <c r="H1009">
        <v>2</v>
      </c>
      <c r="I1009" t="s">
        <v>3</v>
      </c>
      <c r="J1009" t="s">
        <v>1551</v>
      </c>
      <c r="K1009" t="s">
        <v>1552</v>
      </c>
      <c r="L1009" t="s">
        <v>248</v>
      </c>
      <c r="M1009" t="s">
        <v>50</v>
      </c>
      <c r="N1009">
        <v>16</v>
      </c>
      <c r="O1009">
        <v>0</v>
      </c>
      <c r="P1009">
        <v>1.25E-4</v>
      </c>
      <c r="Q1009">
        <v>1E-3</v>
      </c>
      <c r="R1009">
        <v>16</v>
      </c>
      <c r="S1009">
        <v>0</v>
      </c>
      <c r="T1009">
        <v>6.2500000000000001E-4</v>
      </c>
      <c r="U1009">
        <v>6.0000000000000001E-3</v>
      </c>
      <c r="V1009" s="1" t="str">
        <f t="shared" si="94"/>
        <v>AFF-HTT-R1-P5-0H_E16_1_2020y08m31d_11h01m.tif</v>
      </c>
      <c r="W1009" s="1" t="str">
        <f t="shared" si="95"/>
        <v>AFF-HTT-R2-P5-0H_E16_1_2020y09m07d_11h19m.tif</v>
      </c>
      <c r="X1009" t="str">
        <f t="shared" si="96"/>
        <v>C:\Users\arpit.tandon\Desktop\Images AFFFs\RUN1 HTT\Plate 5 - 0hour\AFF-HTT-R1-P5-0H_E16_1_2020y08m31d_11h01m.tif</v>
      </c>
      <c r="Y1009" t="str">
        <f t="shared" si="97"/>
        <v>C:\Users\arpit.tandon\Desktop\Images AFFFs\RUN2 HTT\Plate 5 - 0hour\AFF-HTT-R2-P5-0H_E16_1_2020y09m07d_11h19m.tif</v>
      </c>
    </row>
    <row r="1010" spans="1:25" x14ac:dyDescent="0.45">
      <c r="A1010" t="s">
        <v>1311</v>
      </c>
      <c r="B1010" s="2" t="str">
        <f t="shared" si="92"/>
        <v>run1</v>
      </c>
      <c r="C1010" s="2" t="str">
        <f t="shared" si="93"/>
        <v>run2</v>
      </c>
      <c r="D1010" t="s">
        <v>284</v>
      </c>
      <c r="E1010" s="10">
        <v>6.6954828546650154</v>
      </c>
      <c r="F1010" s="10">
        <v>2.0086649430489347E-4</v>
      </c>
      <c r="G1010" s="10">
        <f>VLOOKUP(A1010,'[1]NTP Metadata'!$A$2:$U$2501,10,FALSE)</f>
        <v>2.0086649430489347E-4</v>
      </c>
      <c r="H1010">
        <v>1</v>
      </c>
      <c r="I1010" t="s">
        <v>3</v>
      </c>
      <c r="J1010" t="s">
        <v>1551</v>
      </c>
      <c r="K1010" t="s">
        <v>1552</v>
      </c>
      <c r="L1010" t="s">
        <v>248</v>
      </c>
      <c r="M1010" t="s">
        <v>51</v>
      </c>
      <c r="N1010">
        <v>16</v>
      </c>
      <c r="O1010">
        <v>0</v>
      </c>
      <c r="P1010">
        <v>6.2500000000000001E-5</v>
      </c>
      <c r="Q1010">
        <v>1E-3</v>
      </c>
      <c r="R1010">
        <v>16</v>
      </c>
      <c r="S1010">
        <v>0</v>
      </c>
      <c r="T1010">
        <v>1.875E-4</v>
      </c>
      <c r="U1010">
        <v>3.0000000000000001E-3</v>
      </c>
      <c r="V1010" s="1" t="str">
        <f t="shared" si="94"/>
        <v>AFF-HTT-R1-P5-0H_E17_1_2020y08m31d_11h01m.tif</v>
      </c>
      <c r="W1010" s="1" t="str">
        <f t="shared" si="95"/>
        <v>AFF-HTT-R2-P5-0H_E17_1_2020y09m07d_11h19m.tif</v>
      </c>
      <c r="X1010" t="str">
        <f t="shared" si="96"/>
        <v>C:\Users\arpit.tandon\Desktop\Images AFFFs\RUN1 HTT\Plate 5 - 0hour\AFF-HTT-R1-P5-0H_E17_1_2020y08m31d_11h01m.tif</v>
      </c>
      <c r="Y1010" t="str">
        <f t="shared" si="97"/>
        <v>C:\Users\arpit.tandon\Desktop\Images AFFFs\RUN2 HTT\Plate 5 - 0hour\AFF-HTT-R2-P5-0H_E17_1_2020y09m07d_11h19m.tif</v>
      </c>
    </row>
    <row r="1011" spans="1:25" x14ac:dyDescent="0.45">
      <c r="A1011" t="s">
        <v>1312</v>
      </c>
      <c r="B1011" s="2" t="str">
        <f t="shared" si="92"/>
        <v>run1</v>
      </c>
      <c r="C1011" s="2" t="str">
        <f t="shared" si="93"/>
        <v>run2</v>
      </c>
      <c r="D1011" t="s">
        <v>284</v>
      </c>
      <c r="E1011" s="10">
        <v>6.6954828546650154</v>
      </c>
      <c r="F1011" s="10">
        <v>2.0086649430489347E-4</v>
      </c>
      <c r="G1011" s="10">
        <f>VLOOKUP(A1011,'[1]NTP Metadata'!$A$2:$U$2501,10,FALSE)</f>
        <v>2.0086649430489347E-4</v>
      </c>
      <c r="H1011">
        <v>2</v>
      </c>
      <c r="I1011" t="s">
        <v>3</v>
      </c>
      <c r="J1011" t="s">
        <v>1551</v>
      </c>
      <c r="K1011" t="s">
        <v>1552</v>
      </c>
      <c r="L1011" t="s">
        <v>248</v>
      </c>
      <c r="M1011" t="s">
        <v>52</v>
      </c>
      <c r="N1011">
        <v>16</v>
      </c>
      <c r="O1011">
        <v>0</v>
      </c>
      <c r="P1011">
        <v>2.5000000000000001E-4</v>
      </c>
      <c r="Q1011">
        <v>3.0000000000000001E-3</v>
      </c>
      <c r="R1011">
        <v>16</v>
      </c>
      <c r="S1011">
        <v>0</v>
      </c>
      <c r="T1011">
        <v>2.5000000000000001E-4</v>
      </c>
      <c r="U1011">
        <v>3.0000000000000001E-3</v>
      </c>
      <c r="V1011" s="1" t="str">
        <f t="shared" si="94"/>
        <v>AFF-HTT-R1-P5-0H_E18_1_2020y08m31d_11h01m.tif</v>
      </c>
      <c r="W1011" s="1" t="str">
        <f t="shared" si="95"/>
        <v>AFF-HTT-R2-P5-0H_E18_1_2020y09m07d_11h19m.tif</v>
      </c>
      <c r="X1011" t="str">
        <f t="shared" si="96"/>
        <v>C:\Users\arpit.tandon\Desktop\Images AFFFs\RUN1 HTT\Plate 5 - 0hour\AFF-HTT-R1-P5-0H_E18_1_2020y08m31d_11h01m.tif</v>
      </c>
      <c r="Y1011" t="str">
        <f t="shared" si="97"/>
        <v>C:\Users\arpit.tandon\Desktop\Images AFFFs\RUN2 HTT\Plate 5 - 0hour\AFF-HTT-R2-P5-0H_E18_1_2020y09m07d_11h19m.tif</v>
      </c>
    </row>
    <row r="1012" spans="1:25" x14ac:dyDescent="0.45">
      <c r="A1012" t="s">
        <v>1313</v>
      </c>
      <c r="B1012" s="2" t="str">
        <f t="shared" si="92"/>
        <v>run1</v>
      </c>
      <c r="C1012" s="2" t="str">
        <f t="shared" si="93"/>
        <v>run2</v>
      </c>
      <c r="D1012" t="s">
        <v>284</v>
      </c>
      <c r="E1012" s="10">
        <v>2.1188236881851314</v>
      </c>
      <c r="F1012" s="10">
        <v>6.356534629901692E-5</v>
      </c>
      <c r="G1012" s="10">
        <f>VLOOKUP(A1012,'[1]NTP Metadata'!$A$2:$U$2501,10,FALSE)</f>
        <v>6.356534629901692E-5</v>
      </c>
      <c r="H1012">
        <v>1</v>
      </c>
      <c r="I1012" t="s">
        <v>3</v>
      </c>
      <c r="J1012" t="s">
        <v>1551</v>
      </c>
      <c r="K1012" t="s">
        <v>1552</v>
      </c>
      <c r="L1012" t="s">
        <v>248</v>
      </c>
      <c r="M1012" t="s">
        <v>53</v>
      </c>
      <c r="N1012">
        <v>16</v>
      </c>
      <c r="O1012">
        <v>0</v>
      </c>
      <c r="P1012">
        <v>3.1250000000000001E-4</v>
      </c>
      <c r="Q1012">
        <v>2E-3</v>
      </c>
      <c r="R1012">
        <v>16</v>
      </c>
      <c r="S1012">
        <v>0</v>
      </c>
      <c r="T1012">
        <v>6.2500000000000001E-4</v>
      </c>
      <c r="U1012">
        <v>7.0000000000000001E-3</v>
      </c>
      <c r="V1012" s="1" t="str">
        <f t="shared" si="94"/>
        <v>AFF-HTT-R1-P5-0H_E19_1_2020y08m31d_11h01m.tif</v>
      </c>
      <c r="W1012" s="1" t="str">
        <f t="shared" si="95"/>
        <v>AFF-HTT-R2-P5-0H_E19_1_2020y09m07d_11h19m.tif</v>
      </c>
      <c r="X1012" t="str">
        <f t="shared" si="96"/>
        <v>C:\Users\arpit.tandon\Desktop\Images AFFFs\RUN1 HTT\Plate 5 - 0hour\AFF-HTT-R1-P5-0H_E19_1_2020y08m31d_11h01m.tif</v>
      </c>
      <c r="Y1012" t="str">
        <f t="shared" si="97"/>
        <v>C:\Users\arpit.tandon\Desktop\Images AFFFs\RUN2 HTT\Plate 5 - 0hour\AFF-HTT-R2-P5-0H_E19_1_2020y09m07d_11h19m.tif</v>
      </c>
    </row>
    <row r="1013" spans="1:25" x14ac:dyDescent="0.45">
      <c r="A1013" t="s">
        <v>1314</v>
      </c>
      <c r="B1013" s="2" t="str">
        <f t="shared" si="92"/>
        <v>run1</v>
      </c>
      <c r="C1013" s="2" t="str">
        <f t="shared" si="93"/>
        <v>run2</v>
      </c>
      <c r="D1013" t="s">
        <v>284</v>
      </c>
      <c r="E1013" s="10">
        <v>2.1188236881851314</v>
      </c>
      <c r="F1013" s="10">
        <v>6.356534629901692E-5</v>
      </c>
      <c r="G1013" s="10">
        <f>VLOOKUP(A1013,'[1]NTP Metadata'!$A$2:$U$2501,10,FALSE)</f>
        <v>6.356534629901692E-5</v>
      </c>
      <c r="H1013">
        <v>2</v>
      </c>
      <c r="I1013" t="s">
        <v>3</v>
      </c>
      <c r="J1013" t="s">
        <v>1551</v>
      </c>
      <c r="K1013" t="s">
        <v>1552</v>
      </c>
      <c r="L1013" t="s">
        <v>248</v>
      </c>
      <c r="M1013" t="s">
        <v>54</v>
      </c>
      <c r="N1013">
        <v>16</v>
      </c>
      <c r="O1013">
        <v>0</v>
      </c>
      <c r="P1013">
        <v>6.2500000000000001E-5</v>
      </c>
      <c r="Q1013">
        <v>1E-3</v>
      </c>
      <c r="R1013">
        <v>16</v>
      </c>
      <c r="S1013">
        <v>0</v>
      </c>
      <c r="T1013">
        <v>5.6249999999999996E-4</v>
      </c>
      <c r="U1013">
        <v>5.0000000000000001E-3</v>
      </c>
      <c r="V1013" s="1" t="str">
        <f t="shared" si="94"/>
        <v>AFF-HTT-R1-P5-0H_E20_1_2020y08m31d_11h01m.tif</v>
      </c>
      <c r="W1013" s="1" t="str">
        <f t="shared" si="95"/>
        <v>AFF-HTT-R2-P5-0H_E20_1_2020y09m07d_11h19m.tif</v>
      </c>
      <c r="X1013" t="str">
        <f t="shared" si="96"/>
        <v>C:\Users\arpit.tandon\Desktop\Images AFFFs\RUN1 HTT\Plate 5 - 0hour\AFF-HTT-R1-P5-0H_E20_1_2020y08m31d_11h01m.tif</v>
      </c>
      <c r="Y1013" t="str">
        <f t="shared" si="97"/>
        <v>C:\Users\arpit.tandon\Desktop\Images AFFFs\RUN2 HTT\Plate 5 - 0hour\AFF-HTT-R2-P5-0H_E20_1_2020y09m07d_11h19m.tif</v>
      </c>
    </row>
    <row r="1014" spans="1:25" x14ac:dyDescent="0.45">
      <c r="A1014" t="s">
        <v>1315</v>
      </c>
      <c r="B1014" s="2" t="str">
        <f t="shared" si="92"/>
        <v>run1</v>
      </c>
      <c r="C1014" s="2" t="str">
        <f t="shared" si="93"/>
        <v>run2</v>
      </c>
      <c r="D1014" t="s">
        <v>284</v>
      </c>
      <c r="E1014" s="10">
        <v>0.67051382537504156</v>
      </c>
      <c r="F1014" s="10">
        <v>2.0115615917410416E-5</v>
      </c>
      <c r="G1014" s="10">
        <f>VLOOKUP(A1014,'[1]NTP Metadata'!$A$2:$U$2501,10,FALSE)</f>
        <v>2.0115615917410416E-5</v>
      </c>
      <c r="H1014">
        <v>1</v>
      </c>
      <c r="I1014" t="s">
        <v>3</v>
      </c>
      <c r="J1014" t="s">
        <v>1551</v>
      </c>
      <c r="K1014" t="s">
        <v>1552</v>
      </c>
      <c r="L1014" t="s">
        <v>248</v>
      </c>
      <c r="M1014" t="s">
        <v>55</v>
      </c>
      <c r="N1014">
        <v>16</v>
      </c>
      <c r="O1014">
        <v>0</v>
      </c>
      <c r="P1014">
        <v>1.875E-4</v>
      </c>
      <c r="Q1014">
        <v>3.0000000000000001E-3</v>
      </c>
      <c r="R1014">
        <v>16</v>
      </c>
      <c r="S1014">
        <v>0</v>
      </c>
      <c r="T1014">
        <v>1.25E-4</v>
      </c>
      <c r="U1014">
        <v>2E-3</v>
      </c>
      <c r="V1014" s="1" t="str">
        <f t="shared" si="94"/>
        <v>AFF-HTT-R1-P5-0H_E21_1_2020y08m31d_11h01m.tif</v>
      </c>
      <c r="W1014" s="1" t="str">
        <f t="shared" si="95"/>
        <v>AFF-HTT-R2-P5-0H_E21_1_2020y09m07d_11h19m.tif</v>
      </c>
      <c r="X1014" t="str">
        <f t="shared" si="96"/>
        <v>C:\Users\arpit.tandon\Desktop\Images AFFFs\RUN1 HTT\Plate 5 - 0hour\AFF-HTT-R1-P5-0H_E21_1_2020y08m31d_11h01m.tif</v>
      </c>
      <c r="Y1014" t="str">
        <f t="shared" si="97"/>
        <v>C:\Users\arpit.tandon\Desktop\Images AFFFs\RUN2 HTT\Plate 5 - 0hour\AFF-HTT-R2-P5-0H_E21_1_2020y09m07d_11h19m.tif</v>
      </c>
    </row>
    <row r="1015" spans="1:25" x14ac:dyDescent="0.45">
      <c r="A1015" t="s">
        <v>1316</v>
      </c>
      <c r="B1015" s="2" t="str">
        <f t="shared" si="92"/>
        <v>run1</v>
      </c>
      <c r="C1015" s="2" t="str">
        <f t="shared" si="93"/>
        <v>run2</v>
      </c>
      <c r="D1015" t="s">
        <v>284</v>
      </c>
      <c r="E1015" s="10">
        <v>0.67051382537504156</v>
      </c>
      <c r="F1015" s="10">
        <v>2.0115615917410416E-5</v>
      </c>
      <c r="G1015" s="10">
        <f>VLOOKUP(A1015,'[1]NTP Metadata'!$A$2:$U$2501,10,FALSE)</f>
        <v>2.0115615917410416E-5</v>
      </c>
      <c r="H1015">
        <v>2</v>
      </c>
      <c r="I1015" t="s">
        <v>3</v>
      </c>
      <c r="J1015" t="s">
        <v>1551</v>
      </c>
      <c r="K1015" t="s">
        <v>1552</v>
      </c>
      <c r="L1015" t="s">
        <v>248</v>
      </c>
      <c r="M1015" t="s">
        <v>56</v>
      </c>
      <c r="N1015">
        <v>16</v>
      </c>
      <c r="O1015">
        <v>0</v>
      </c>
      <c r="P1015">
        <v>1.875E-4</v>
      </c>
      <c r="Q1015">
        <v>1E-3</v>
      </c>
      <c r="R1015">
        <v>16</v>
      </c>
      <c r="S1015">
        <v>0</v>
      </c>
      <c r="T1015">
        <v>1.875E-4</v>
      </c>
      <c r="U1015">
        <v>2E-3</v>
      </c>
      <c r="V1015" s="1" t="str">
        <f t="shared" si="94"/>
        <v>AFF-HTT-R1-P5-0H_E22_1_2020y08m31d_11h01m.tif</v>
      </c>
      <c r="W1015" s="1" t="str">
        <f t="shared" si="95"/>
        <v>AFF-HTT-R2-P5-0H_E22_1_2020y09m07d_11h19m.tif</v>
      </c>
      <c r="X1015" t="str">
        <f t="shared" si="96"/>
        <v>C:\Users\arpit.tandon\Desktop\Images AFFFs\RUN1 HTT\Plate 5 - 0hour\AFF-HTT-R1-P5-0H_E22_1_2020y08m31d_11h01m.tif</v>
      </c>
      <c r="Y1015" t="str">
        <f t="shared" si="97"/>
        <v>C:\Users\arpit.tandon\Desktop\Images AFFFs\RUN2 HTT\Plate 5 - 0hour\AFF-HTT-R2-P5-0H_E22_1_2020y09m07d_11h19m.tif</v>
      </c>
    </row>
    <row r="1016" spans="1:25" x14ac:dyDescent="0.45">
      <c r="A1016" t="s">
        <v>1317</v>
      </c>
      <c r="B1016" s="2" t="str">
        <f t="shared" si="92"/>
        <v>run1</v>
      </c>
      <c r="C1016" s="2" t="str">
        <f t="shared" si="93"/>
        <v>run2</v>
      </c>
      <c r="D1016" t="s">
        <v>284</v>
      </c>
      <c r="E1016" s="10">
        <v>6666.6</v>
      </c>
      <c r="F1016" s="10">
        <v>0.2</v>
      </c>
      <c r="G1016" s="10">
        <f>VLOOKUP(A1016,'[1]NTP Metadata'!$A$2:$U$2501,10,FALSE)</f>
        <v>0.2</v>
      </c>
      <c r="H1016">
        <v>1</v>
      </c>
      <c r="I1016" t="s">
        <v>3</v>
      </c>
      <c r="J1016" t="s">
        <v>1551</v>
      </c>
      <c r="K1016" t="s">
        <v>1552</v>
      </c>
      <c r="L1016" t="s">
        <v>248</v>
      </c>
      <c r="M1016" t="s">
        <v>57</v>
      </c>
      <c r="N1016">
        <v>16</v>
      </c>
      <c r="O1016">
        <v>0</v>
      </c>
      <c r="P1016">
        <v>1.25E-4</v>
      </c>
      <c r="Q1016">
        <v>1E-3</v>
      </c>
      <c r="R1016">
        <v>16</v>
      </c>
      <c r="S1016">
        <v>0</v>
      </c>
      <c r="T1016">
        <v>2.5000000000000001E-4</v>
      </c>
      <c r="U1016">
        <v>2E-3</v>
      </c>
      <c r="V1016" s="1" t="str">
        <f t="shared" si="94"/>
        <v>AFF-HTT-R1-P5-0H_E3_1_2020y08m31d_11h01m.tif</v>
      </c>
      <c r="W1016" s="1" t="str">
        <f t="shared" si="95"/>
        <v>AFF-HTT-R2-P5-0H_E3_1_2020y09m07d_11h19m.tif</v>
      </c>
      <c r="X1016" t="str">
        <f t="shared" si="96"/>
        <v>C:\Users\arpit.tandon\Desktop\Images AFFFs\RUN1 HTT\Plate 5 - 0hour\AFF-HTT-R1-P5-0H_E3_1_2020y08m31d_11h01m.tif</v>
      </c>
      <c r="Y1016" t="str">
        <f t="shared" si="97"/>
        <v>C:\Users\arpit.tandon\Desktop\Images AFFFs\RUN2 HTT\Plate 5 - 0hour\AFF-HTT-R2-P5-0H_E3_1_2020y09m07d_11h19m.tif</v>
      </c>
    </row>
    <row r="1017" spans="1:25" x14ac:dyDescent="0.45">
      <c r="A1017" t="s">
        <v>1318</v>
      </c>
      <c r="B1017" s="2" t="str">
        <f t="shared" si="92"/>
        <v>run1</v>
      </c>
      <c r="C1017" s="2" t="str">
        <f t="shared" si="93"/>
        <v>run2</v>
      </c>
      <c r="D1017" t="s">
        <v>284</v>
      </c>
      <c r="E1017" s="10">
        <v>6666.6</v>
      </c>
      <c r="F1017" s="10">
        <v>0.2</v>
      </c>
      <c r="G1017" s="10">
        <f>VLOOKUP(A1017,'[1]NTP Metadata'!$A$2:$U$2501,10,FALSE)</f>
        <v>0.2</v>
      </c>
      <c r="H1017">
        <v>2</v>
      </c>
      <c r="I1017" t="s">
        <v>3</v>
      </c>
      <c r="J1017" t="s">
        <v>1551</v>
      </c>
      <c r="K1017" t="s">
        <v>1552</v>
      </c>
      <c r="L1017" t="s">
        <v>248</v>
      </c>
      <c r="M1017" t="s">
        <v>58</v>
      </c>
      <c r="N1017">
        <v>16</v>
      </c>
      <c r="O1017">
        <v>0</v>
      </c>
      <c r="P1017">
        <v>1.875E-4</v>
      </c>
      <c r="Q1017">
        <v>1E-3</v>
      </c>
      <c r="R1017">
        <v>16</v>
      </c>
      <c r="S1017">
        <v>0</v>
      </c>
      <c r="T1017">
        <v>1.3749999999999999E-3</v>
      </c>
      <c r="U1017">
        <v>1.2999999999999999E-2</v>
      </c>
      <c r="V1017" s="1" t="str">
        <f t="shared" si="94"/>
        <v>AFF-HTT-R1-P5-0H_E4_1_2020y08m31d_11h01m.tif</v>
      </c>
      <c r="W1017" s="1" t="str">
        <f t="shared" si="95"/>
        <v>AFF-HTT-R2-P5-0H_E4_1_2020y09m07d_11h19m.tif</v>
      </c>
      <c r="X1017" t="str">
        <f t="shared" si="96"/>
        <v>C:\Users\arpit.tandon\Desktop\Images AFFFs\RUN1 HTT\Plate 5 - 0hour\AFF-HTT-R1-P5-0H_E4_1_2020y08m31d_11h01m.tif</v>
      </c>
      <c r="Y1017" t="str">
        <f t="shared" si="97"/>
        <v>C:\Users\arpit.tandon\Desktop\Images AFFFs\RUN2 HTT\Plate 5 - 0hour\AFF-HTT-R2-P5-0H_E4_1_2020y09m07d_11h19m.tif</v>
      </c>
    </row>
    <row r="1018" spans="1:25" x14ac:dyDescent="0.45">
      <c r="A1018" t="s">
        <v>1319</v>
      </c>
      <c r="B1018" s="2" t="str">
        <f t="shared" si="92"/>
        <v>run1</v>
      </c>
      <c r="C1018" s="2" t="str">
        <f t="shared" si="93"/>
        <v>run2</v>
      </c>
      <c r="D1018" t="s">
        <v>284</v>
      </c>
      <c r="E1018" s="10">
        <v>2109.6835443037976</v>
      </c>
      <c r="F1018" s="10">
        <v>6.3291139240506333E-2</v>
      </c>
      <c r="G1018" s="10">
        <f>VLOOKUP(A1018,'[1]NTP Metadata'!$A$2:$U$2501,10,FALSE)</f>
        <v>6.3291139240506333E-2</v>
      </c>
      <c r="H1018">
        <v>1</v>
      </c>
      <c r="I1018" t="s">
        <v>3</v>
      </c>
      <c r="J1018" t="s">
        <v>1551</v>
      </c>
      <c r="K1018" t="s">
        <v>1552</v>
      </c>
      <c r="L1018" t="s">
        <v>248</v>
      </c>
      <c r="M1018" t="s">
        <v>59</v>
      </c>
      <c r="N1018">
        <v>16</v>
      </c>
      <c r="O1018">
        <v>0</v>
      </c>
      <c r="P1018">
        <v>6.2500000000000001E-5</v>
      </c>
      <c r="Q1018">
        <v>1E-3</v>
      </c>
      <c r="R1018">
        <v>16</v>
      </c>
      <c r="S1018">
        <v>0</v>
      </c>
      <c r="T1018">
        <v>4.3750000000000001E-4</v>
      </c>
      <c r="U1018">
        <v>2E-3</v>
      </c>
      <c r="V1018" s="1" t="str">
        <f t="shared" si="94"/>
        <v>AFF-HTT-R1-P5-0H_E5_1_2020y08m31d_11h01m.tif</v>
      </c>
      <c r="W1018" s="1" t="str">
        <f t="shared" si="95"/>
        <v>AFF-HTT-R2-P5-0H_E5_1_2020y09m07d_11h19m.tif</v>
      </c>
      <c r="X1018" t="str">
        <f t="shared" si="96"/>
        <v>C:\Users\arpit.tandon\Desktop\Images AFFFs\RUN1 HTT\Plate 5 - 0hour\AFF-HTT-R1-P5-0H_E5_1_2020y08m31d_11h01m.tif</v>
      </c>
      <c r="Y1018" t="str">
        <f t="shared" si="97"/>
        <v>C:\Users\arpit.tandon\Desktop\Images AFFFs\RUN2 HTT\Plate 5 - 0hour\AFF-HTT-R2-P5-0H_E5_1_2020y09m07d_11h19m.tif</v>
      </c>
    </row>
    <row r="1019" spans="1:25" x14ac:dyDescent="0.45">
      <c r="A1019" t="s">
        <v>1320</v>
      </c>
      <c r="B1019" s="2" t="str">
        <f t="shared" si="92"/>
        <v>run1</v>
      </c>
      <c r="C1019" s="2" t="str">
        <f t="shared" si="93"/>
        <v>run2</v>
      </c>
      <c r="D1019" t="s">
        <v>284</v>
      </c>
      <c r="E1019" s="10">
        <v>2109.6835443037976</v>
      </c>
      <c r="F1019" s="10">
        <v>6.3291139240506333E-2</v>
      </c>
      <c r="G1019" s="10">
        <f>VLOOKUP(A1019,'[1]NTP Metadata'!$A$2:$U$2501,10,FALSE)</f>
        <v>6.3291139240506333E-2</v>
      </c>
      <c r="H1019">
        <v>2</v>
      </c>
      <c r="I1019" t="s">
        <v>3</v>
      </c>
      <c r="J1019" t="s">
        <v>1551</v>
      </c>
      <c r="K1019" t="s">
        <v>1552</v>
      </c>
      <c r="L1019" t="s">
        <v>248</v>
      </c>
      <c r="M1019" t="s">
        <v>60</v>
      </c>
      <c r="N1019">
        <v>16</v>
      </c>
      <c r="O1019">
        <v>0</v>
      </c>
      <c r="P1019">
        <v>8.1249999999999996E-4</v>
      </c>
      <c r="Q1019">
        <v>5.0000000000000001E-3</v>
      </c>
      <c r="R1019">
        <v>16</v>
      </c>
      <c r="S1019">
        <v>0</v>
      </c>
      <c r="T1019">
        <v>5.6249999999999996E-4</v>
      </c>
      <c r="U1019">
        <v>7.0000000000000001E-3</v>
      </c>
      <c r="V1019" s="1" t="str">
        <f t="shared" si="94"/>
        <v>AFF-HTT-R1-P5-0H_E6_1_2020y08m31d_11h01m.tif</v>
      </c>
      <c r="W1019" s="1" t="str">
        <f t="shared" si="95"/>
        <v>AFF-HTT-R2-P5-0H_E6_1_2020y09m07d_11h19m.tif</v>
      </c>
      <c r="X1019" t="str">
        <f t="shared" si="96"/>
        <v>C:\Users\arpit.tandon\Desktop\Images AFFFs\RUN1 HTT\Plate 5 - 0hour\AFF-HTT-R1-P5-0H_E6_1_2020y08m31d_11h01m.tif</v>
      </c>
      <c r="Y1019" t="str">
        <f t="shared" si="97"/>
        <v>C:\Users\arpit.tandon\Desktop\Images AFFFs\RUN2 HTT\Plate 5 - 0hour\AFF-HTT-R2-P5-0H_E6_1_2020y09m07d_11h19m.tif</v>
      </c>
    </row>
    <row r="1020" spans="1:25" x14ac:dyDescent="0.45">
      <c r="A1020" t="s">
        <v>1321</v>
      </c>
      <c r="B1020" s="2" t="str">
        <f t="shared" si="92"/>
        <v>run1</v>
      </c>
      <c r="C1020" s="2" t="str">
        <f t="shared" si="93"/>
        <v>run2</v>
      </c>
      <c r="D1020" t="s">
        <v>284</v>
      </c>
      <c r="E1020" s="10">
        <v>667.6213747796827</v>
      </c>
      <c r="F1020" s="10">
        <v>2.0028841531805799E-2</v>
      </c>
      <c r="G1020" s="10">
        <f>VLOOKUP(A1020,'[1]NTP Metadata'!$A$2:$U$2501,10,FALSE)</f>
        <v>2.0028841531805799E-2</v>
      </c>
      <c r="H1020">
        <v>1</v>
      </c>
      <c r="I1020" t="s">
        <v>3</v>
      </c>
      <c r="J1020" t="s">
        <v>1551</v>
      </c>
      <c r="K1020" t="s">
        <v>1552</v>
      </c>
      <c r="L1020" t="s">
        <v>248</v>
      </c>
      <c r="M1020" t="s">
        <v>61</v>
      </c>
      <c r="N1020">
        <v>16</v>
      </c>
      <c r="O1020">
        <v>0</v>
      </c>
      <c r="P1020">
        <v>1.25E-4</v>
      </c>
      <c r="Q1020">
        <v>2E-3</v>
      </c>
      <c r="R1020">
        <v>16</v>
      </c>
      <c r="S1020">
        <v>0</v>
      </c>
      <c r="T1020">
        <v>1.0625000000000001E-3</v>
      </c>
      <c r="U1020">
        <v>6.0000000000000001E-3</v>
      </c>
      <c r="V1020" s="1" t="str">
        <f t="shared" si="94"/>
        <v>AFF-HTT-R1-P5-0H_E7_1_2020y08m31d_11h01m.tif</v>
      </c>
      <c r="W1020" s="1" t="str">
        <f t="shared" si="95"/>
        <v>AFF-HTT-R2-P5-0H_E7_1_2020y09m07d_11h19m.tif</v>
      </c>
      <c r="X1020" t="str">
        <f t="shared" si="96"/>
        <v>C:\Users\arpit.tandon\Desktop\Images AFFFs\RUN1 HTT\Plate 5 - 0hour\AFF-HTT-R1-P5-0H_E7_1_2020y08m31d_11h01m.tif</v>
      </c>
      <c r="Y1020" t="str">
        <f t="shared" si="97"/>
        <v>C:\Users\arpit.tandon\Desktop\Images AFFFs\RUN2 HTT\Plate 5 - 0hour\AFF-HTT-R2-P5-0H_E7_1_2020y09m07d_11h19m.tif</v>
      </c>
    </row>
    <row r="1021" spans="1:25" x14ac:dyDescent="0.45">
      <c r="A1021" t="s">
        <v>1322</v>
      </c>
      <c r="B1021" s="2" t="str">
        <f t="shared" si="92"/>
        <v>run1</v>
      </c>
      <c r="C1021" s="2" t="str">
        <f t="shared" si="93"/>
        <v>run2</v>
      </c>
      <c r="D1021" t="s">
        <v>284</v>
      </c>
      <c r="E1021" s="10">
        <v>667.6213747796827</v>
      </c>
      <c r="F1021" s="10">
        <v>2.0028841531805799E-2</v>
      </c>
      <c r="G1021" s="10">
        <f>VLOOKUP(A1021,'[1]NTP Metadata'!$A$2:$U$2501,10,FALSE)</f>
        <v>2.0028841531805799E-2</v>
      </c>
      <c r="H1021">
        <v>2</v>
      </c>
      <c r="I1021" t="s">
        <v>3</v>
      </c>
      <c r="J1021" t="s">
        <v>1551</v>
      </c>
      <c r="K1021" t="s">
        <v>1552</v>
      </c>
      <c r="L1021" t="s">
        <v>248</v>
      </c>
      <c r="M1021" t="s">
        <v>62</v>
      </c>
      <c r="N1021">
        <v>16</v>
      </c>
      <c r="O1021">
        <v>0</v>
      </c>
      <c r="P1021">
        <v>1.875E-4</v>
      </c>
      <c r="Q1021">
        <v>1E-3</v>
      </c>
      <c r="R1021">
        <v>16</v>
      </c>
      <c r="S1021">
        <v>0</v>
      </c>
      <c r="T1021">
        <v>1.25E-4</v>
      </c>
      <c r="U1021">
        <v>2E-3</v>
      </c>
      <c r="V1021" s="1" t="str">
        <f t="shared" si="94"/>
        <v>AFF-HTT-R1-P5-0H_E8_1_2020y08m31d_11h01m.tif</v>
      </c>
      <c r="W1021" s="1" t="str">
        <f t="shared" si="95"/>
        <v>AFF-HTT-R2-P5-0H_E8_1_2020y09m07d_11h19m.tif</v>
      </c>
      <c r="X1021" t="str">
        <f t="shared" si="96"/>
        <v>C:\Users\arpit.tandon\Desktop\Images AFFFs\RUN1 HTT\Plate 5 - 0hour\AFF-HTT-R1-P5-0H_E8_1_2020y08m31d_11h01m.tif</v>
      </c>
      <c r="Y1021" t="str">
        <f t="shared" si="97"/>
        <v>C:\Users\arpit.tandon\Desktop\Images AFFFs\RUN2 HTT\Plate 5 - 0hour\AFF-HTT-R2-P5-0H_E8_1_2020y09m07d_11h19m.tif</v>
      </c>
    </row>
    <row r="1022" spans="1:25" x14ac:dyDescent="0.45">
      <c r="A1022" t="s">
        <v>1323</v>
      </c>
      <c r="B1022" s="2" t="str">
        <f t="shared" si="92"/>
        <v>run1</v>
      </c>
      <c r="C1022" s="2" t="str">
        <f t="shared" si="93"/>
        <v>run2</v>
      </c>
      <c r="D1022" t="s">
        <v>284</v>
      </c>
      <c r="E1022" s="10">
        <v>211.27258695559578</v>
      </c>
      <c r="F1022" s="10">
        <v>6.3382409910777843E-3</v>
      </c>
      <c r="G1022" s="10">
        <f>VLOOKUP(A1022,'[1]NTP Metadata'!$A$2:$U$2501,10,FALSE)</f>
        <v>6.3382409910777843E-3</v>
      </c>
      <c r="H1022">
        <v>1</v>
      </c>
      <c r="I1022" t="s">
        <v>3</v>
      </c>
      <c r="J1022" t="s">
        <v>1551</v>
      </c>
      <c r="K1022" t="s">
        <v>1552</v>
      </c>
      <c r="L1022" t="s">
        <v>248</v>
      </c>
      <c r="M1022" t="s">
        <v>63</v>
      </c>
      <c r="N1022">
        <v>16</v>
      </c>
      <c r="O1022">
        <v>0</v>
      </c>
      <c r="P1022">
        <v>1.875E-4</v>
      </c>
      <c r="Q1022">
        <v>1E-3</v>
      </c>
      <c r="R1022">
        <v>16</v>
      </c>
      <c r="S1022">
        <v>0</v>
      </c>
      <c r="T1022">
        <v>3.1250000000000001E-4</v>
      </c>
      <c r="U1022">
        <v>2E-3</v>
      </c>
      <c r="V1022" s="1" t="str">
        <f t="shared" si="94"/>
        <v>AFF-HTT-R1-P5-0H_E9_1_2020y08m31d_11h01m.tif</v>
      </c>
      <c r="W1022" s="1" t="str">
        <f t="shared" si="95"/>
        <v>AFF-HTT-R2-P5-0H_E9_1_2020y09m07d_11h19m.tif</v>
      </c>
      <c r="X1022" t="str">
        <f t="shared" si="96"/>
        <v>C:\Users\arpit.tandon\Desktop\Images AFFFs\RUN1 HTT\Plate 5 - 0hour\AFF-HTT-R1-P5-0H_E9_1_2020y08m31d_11h01m.tif</v>
      </c>
      <c r="Y1022" t="str">
        <f t="shared" si="97"/>
        <v>C:\Users\arpit.tandon\Desktop\Images AFFFs\RUN2 HTT\Plate 5 - 0hour\AFF-HTT-R2-P5-0H_E9_1_2020y09m07d_11h19m.tif</v>
      </c>
    </row>
    <row r="1023" spans="1:25" x14ac:dyDescent="0.45">
      <c r="A1023" t="s">
        <v>1324</v>
      </c>
      <c r="B1023" s="2" t="str">
        <f t="shared" si="92"/>
        <v>run1</v>
      </c>
      <c r="C1023" s="2" t="str">
        <f t="shared" si="93"/>
        <v>run2</v>
      </c>
      <c r="D1023" t="s">
        <v>284</v>
      </c>
      <c r="E1023" s="10">
        <v>211.27258695559578</v>
      </c>
      <c r="F1023" s="10">
        <v>6.3382409910777843E-3</v>
      </c>
      <c r="G1023" s="10">
        <f>VLOOKUP(A1023,'[1]NTP Metadata'!$A$2:$U$2501,10,FALSE)</f>
        <v>6.3382409910777843E-3</v>
      </c>
      <c r="H1023">
        <v>4</v>
      </c>
      <c r="I1023" t="s">
        <v>3</v>
      </c>
      <c r="J1023" t="s">
        <v>1551</v>
      </c>
      <c r="K1023" t="s">
        <v>1552</v>
      </c>
      <c r="L1023" t="s">
        <v>248</v>
      </c>
      <c r="M1023" t="s">
        <v>64</v>
      </c>
      <c r="N1023">
        <v>16</v>
      </c>
      <c r="O1023">
        <v>0</v>
      </c>
      <c r="P1023">
        <v>2.5000000000000001E-4</v>
      </c>
      <c r="Q1023">
        <v>1E-3</v>
      </c>
      <c r="R1023">
        <v>16</v>
      </c>
      <c r="S1023">
        <v>0</v>
      </c>
      <c r="T1023">
        <v>6.8749999999999996E-4</v>
      </c>
      <c r="U1023">
        <v>4.0000000000000001E-3</v>
      </c>
      <c r="V1023" s="1" t="str">
        <f t="shared" si="94"/>
        <v>AFF-HTT-R1-P5-0H_F10_1_2020y08m31d_11h01m.tif</v>
      </c>
      <c r="W1023" s="1" t="str">
        <f t="shared" si="95"/>
        <v>AFF-HTT-R2-P5-0H_F10_1_2020y09m07d_11h19m.tif</v>
      </c>
      <c r="X1023" t="str">
        <f t="shared" si="96"/>
        <v>C:\Users\arpit.tandon\Desktop\Images AFFFs\RUN1 HTT\Plate 5 - 0hour\AFF-HTT-R1-P5-0H_F10_1_2020y08m31d_11h01m.tif</v>
      </c>
      <c r="Y1023" t="str">
        <f t="shared" si="97"/>
        <v>C:\Users\arpit.tandon\Desktop\Images AFFFs\RUN2 HTT\Plate 5 - 0hour\AFF-HTT-R2-P5-0H_F10_1_2020y09m07d_11h19m.tif</v>
      </c>
    </row>
    <row r="1024" spans="1:25" x14ac:dyDescent="0.45">
      <c r="A1024" t="s">
        <v>1325</v>
      </c>
      <c r="B1024" s="2" t="str">
        <f t="shared" si="92"/>
        <v>run1</v>
      </c>
      <c r="C1024" s="2" t="str">
        <f t="shared" si="93"/>
        <v>run2</v>
      </c>
      <c r="D1024" t="s">
        <v>284</v>
      </c>
      <c r="E1024" s="10">
        <v>66.858413593542977</v>
      </c>
      <c r="F1024" s="10">
        <v>2.0057724655309444E-3</v>
      </c>
      <c r="G1024" s="10">
        <f>VLOOKUP(A1024,'[1]NTP Metadata'!$A$2:$U$2501,10,FALSE)</f>
        <v>2.0057724655309444E-3</v>
      </c>
      <c r="H1024">
        <v>3</v>
      </c>
      <c r="I1024" t="s">
        <v>3</v>
      </c>
      <c r="J1024" t="s">
        <v>1551</v>
      </c>
      <c r="K1024" t="s">
        <v>1552</v>
      </c>
      <c r="L1024" t="s">
        <v>248</v>
      </c>
      <c r="M1024" t="s">
        <v>65</v>
      </c>
      <c r="N1024">
        <v>16</v>
      </c>
      <c r="O1024">
        <v>0</v>
      </c>
      <c r="P1024">
        <v>4.3750000000000001E-4</v>
      </c>
      <c r="Q1024">
        <v>2E-3</v>
      </c>
      <c r="R1024">
        <v>16</v>
      </c>
      <c r="S1024">
        <v>0</v>
      </c>
      <c r="T1024">
        <v>0</v>
      </c>
      <c r="U1024">
        <v>0</v>
      </c>
      <c r="V1024" s="1" t="str">
        <f t="shared" si="94"/>
        <v>AFF-HTT-R1-P5-0H_F11_1_2020y08m31d_11h01m.tif</v>
      </c>
      <c r="W1024" s="1" t="str">
        <f t="shared" si="95"/>
        <v>AFF-HTT-R2-P5-0H_F11_1_2020y09m07d_11h19m.tif</v>
      </c>
      <c r="X1024" t="str">
        <f t="shared" si="96"/>
        <v>C:\Users\arpit.tandon\Desktop\Images AFFFs\RUN1 HTT\Plate 5 - 0hour\AFF-HTT-R1-P5-0H_F11_1_2020y08m31d_11h01m.tif</v>
      </c>
      <c r="Y1024" t="str">
        <f t="shared" si="97"/>
        <v>C:\Users\arpit.tandon\Desktop\Images AFFFs\RUN2 HTT\Plate 5 - 0hour\AFF-HTT-R2-P5-0H_F11_1_2020y09m07d_11h19m.tif</v>
      </c>
    </row>
    <row r="1025" spans="1:25" x14ac:dyDescent="0.45">
      <c r="A1025" t="s">
        <v>1326</v>
      </c>
      <c r="B1025" s="2" t="str">
        <f t="shared" si="92"/>
        <v>run1</v>
      </c>
      <c r="C1025" s="2" t="str">
        <f t="shared" si="93"/>
        <v>run2</v>
      </c>
      <c r="D1025" t="s">
        <v>284</v>
      </c>
      <c r="E1025" s="10">
        <v>66.858413593542977</v>
      </c>
      <c r="F1025" s="10">
        <v>2.0057724655309444E-3</v>
      </c>
      <c r="G1025" s="10">
        <f>VLOOKUP(A1025,'[1]NTP Metadata'!$A$2:$U$2501,10,FALSE)</f>
        <v>2.0057724655309444E-3</v>
      </c>
      <c r="H1025">
        <v>4</v>
      </c>
      <c r="I1025" t="s">
        <v>3</v>
      </c>
      <c r="J1025" t="s">
        <v>1551</v>
      </c>
      <c r="K1025" t="s">
        <v>1552</v>
      </c>
      <c r="L1025" t="s">
        <v>248</v>
      </c>
      <c r="M1025" t="s">
        <v>66</v>
      </c>
      <c r="N1025">
        <v>16</v>
      </c>
      <c r="O1025">
        <v>0</v>
      </c>
      <c r="P1025">
        <v>1.875E-4</v>
      </c>
      <c r="Q1025">
        <v>2E-3</v>
      </c>
      <c r="R1025">
        <v>16</v>
      </c>
      <c r="S1025">
        <v>0</v>
      </c>
      <c r="T1025">
        <v>1.75E-3</v>
      </c>
      <c r="U1025">
        <v>1.6E-2</v>
      </c>
      <c r="V1025" s="1" t="str">
        <f t="shared" si="94"/>
        <v>AFF-HTT-R1-P5-0H_F12_1_2020y08m31d_11h01m.tif</v>
      </c>
      <c r="W1025" s="1" t="str">
        <f t="shared" si="95"/>
        <v>AFF-HTT-R2-P5-0H_F12_1_2020y09m07d_11h19m.tif</v>
      </c>
      <c r="X1025" t="str">
        <f t="shared" si="96"/>
        <v>C:\Users\arpit.tandon\Desktop\Images AFFFs\RUN1 HTT\Plate 5 - 0hour\AFF-HTT-R1-P5-0H_F12_1_2020y08m31d_11h01m.tif</v>
      </c>
      <c r="Y1025" t="str">
        <f t="shared" si="97"/>
        <v>C:\Users\arpit.tandon\Desktop\Images AFFFs\RUN2 HTT\Plate 5 - 0hour\AFF-HTT-R2-P5-0H_F12_1_2020y09m07d_11h19m.tif</v>
      </c>
    </row>
    <row r="1026" spans="1:25" x14ac:dyDescent="0.45">
      <c r="A1026" t="s">
        <v>1327</v>
      </c>
      <c r="B1026" s="2" t="str">
        <f t="shared" si="92"/>
        <v>run1</v>
      </c>
      <c r="C1026" s="2" t="str">
        <f t="shared" si="93"/>
        <v>run2</v>
      </c>
      <c r="D1026" t="s">
        <v>257</v>
      </c>
      <c r="E1026" s="10">
        <v>0</v>
      </c>
      <c r="F1026" s="10">
        <v>0</v>
      </c>
      <c r="G1026" s="10">
        <f>VLOOKUP(A1026,'[1]NTP Metadata'!$A$2:$U$2501,10,FALSE)</f>
        <v>0</v>
      </c>
      <c r="H1026">
        <v>3</v>
      </c>
      <c r="I1026" t="s">
        <v>3</v>
      </c>
      <c r="J1026" t="s">
        <v>1551</v>
      </c>
      <c r="K1026" t="s">
        <v>1552</v>
      </c>
      <c r="L1026" t="s">
        <v>248</v>
      </c>
      <c r="M1026" t="s">
        <v>67</v>
      </c>
      <c r="N1026">
        <v>16</v>
      </c>
      <c r="O1026">
        <v>0</v>
      </c>
      <c r="P1026">
        <v>1.25E-4</v>
      </c>
      <c r="Q1026">
        <v>1E-3</v>
      </c>
      <c r="R1026">
        <v>16</v>
      </c>
      <c r="S1026">
        <v>0</v>
      </c>
      <c r="T1026">
        <v>2.5000000000000001E-4</v>
      </c>
      <c r="U1026">
        <v>4.0000000000000001E-3</v>
      </c>
      <c r="V1026" s="1" t="str">
        <f t="shared" si="94"/>
        <v>AFF-HTT-R1-P5-0H_F13_1_2020y08m31d_11h01m.tif</v>
      </c>
      <c r="W1026" s="1" t="str">
        <f t="shared" si="95"/>
        <v>AFF-HTT-R2-P5-0H_F13_1_2020y09m07d_11h19m.tif</v>
      </c>
      <c r="X1026" t="str">
        <f t="shared" si="96"/>
        <v>C:\Users\arpit.tandon\Desktop\Images AFFFs\RUN1 HTT\Plate 5 - 0hour\AFF-HTT-R1-P5-0H_F13_1_2020y08m31d_11h01m.tif</v>
      </c>
      <c r="Y1026" t="str">
        <f t="shared" si="97"/>
        <v>C:\Users\arpit.tandon\Desktop\Images AFFFs\RUN2 HTT\Plate 5 - 0hour\AFF-HTT-R2-P5-0H_F13_1_2020y09m07d_11h19m.tif</v>
      </c>
    </row>
    <row r="1027" spans="1:25" x14ac:dyDescent="0.45">
      <c r="A1027" t="s">
        <v>1328</v>
      </c>
      <c r="B1027" s="2" t="str">
        <f t="shared" ref="B1027:B1090" si="98">HYPERLINK(X1027,"run1")</f>
        <v>run1</v>
      </c>
      <c r="C1027" s="2" t="str">
        <f t="shared" ref="C1027:C1090" si="99">HYPERLINK(Y1027,"run2")</f>
        <v>run2</v>
      </c>
      <c r="D1027" t="s">
        <v>257</v>
      </c>
      <c r="E1027" s="10">
        <v>0</v>
      </c>
      <c r="F1027" s="10">
        <v>0</v>
      </c>
      <c r="G1027" s="10">
        <f>VLOOKUP(A1027,'[1]NTP Metadata'!$A$2:$U$2501,10,FALSE)</f>
        <v>0</v>
      </c>
      <c r="H1027">
        <v>4</v>
      </c>
      <c r="I1027" t="s">
        <v>3</v>
      </c>
      <c r="J1027" t="s">
        <v>1551</v>
      </c>
      <c r="K1027" t="s">
        <v>1552</v>
      </c>
      <c r="L1027" t="s">
        <v>248</v>
      </c>
      <c r="M1027" t="s">
        <v>68</v>
      </c>
      <c r="N1027">
        <v>16</v>
      </c>
      <c r="O1027">
        <v>0</v>
      </c>
      <c r="P1027">
        <v>1.25E-4</v>
      </c>
      <c r="Q1027">
        <v>1E-3</v>
      </c>
      <c r="R1027">
        <v>16</v>
      </c>
      <c r="S1027">
        <v>0</v>
      </c>
      <c r="T1027">
        <v>2.5000000000000001E-4</v>
      </c>
      <c r="U1027">
        <v>1E-3</v>
      </c>
      <c r="V1027" s="1" t="str">
        <f t="shared" ref="V1027:V1090" si="100">_xlfn.CONCAT("AFF-HTT-R1-",  L1027, "-0H_",  M1027, "_1_", J1027,".tif")</f>
        <v>AFF-HTT-R1-P5-0H_F14_1_2020y08m31d_11h01m.tif</v>
      </c>
      <c r="W1027" s="1" t="str">
        <f t="shared" ref="W1027:W1090" si="101">_xlfn.CONCAT("AFF-HTT-R2-",  L1027, "-0H_",  M1027, "_1_", K1027,".tif")</f>
        <v>AFF-HTT-R2-P5-0H_F14_1_2020y09m07d_11h19m.tif</v>
      </c>
      <c r="X1027" t="str">
        <f t="shared" si="96"/>
        <v>C:\Users\arpit.tandon\Desktop\Images AFFFs\RUN1 HTT\Plate 5 - 0hour\AFF-HTT-R1-P5-0H_F14_1_2020y08m31d_11h01m.tif</v>
      </c>
      <c r="Y1027" t="str">
        <f t="shared" si="97"/>
        <v>C:\Users\arpit.tandon\Desktop\Images AFFFs\RUN2 HTT\Plate 5 - 0hour\AFF-HTT-R2-P5-0H_F14_1_2020y09m07d_11h19m.tif</v>
      </c>
    </row>
    <row r="1028" spans="1:25" x14ac:dyDescent="0.45">
      <c r="A1028" t="s">
        <v>1329</v>
      </c>
      <c r="B1028" s="2" t="str">
        <f t="shared" si="98"/>
        <v>run1</v>
      </c>
      <c r="C1028" s="2" t="str">
        <f t="shared" si="99"/>
        <v>run2</v>
      </c>
      <c r="D1028" t="s">
        <v>284</v>
      </c>
      <c r="E1028" s="10">
        <v>21.157725820741447</v>
      </c>
      <c r="F1028" s="10">
        <v>6.3473812200346336E-4</v>
      </c>
      <c r="G1028" s="10">
        <f>VLOOKUP(A1028,'[1]NTP Metadata'!$A$2:$U$2501,10,FALSE)</f>
        <v>6.3473812200346336E-4</v>
      </c>
      <c r="H1028">
        <v>3</v>
      </c>
      <c r="I1028" t="s">
        <v>3</v>
      </c>
      <c r="J1028" t="s">
        <v>1551</v>
      </c>
      <c r="K1028" t="s">
        <v>1552</v>
      </c>
      <c r="L1028" t="s">
        <v>248</v>
      </c>
      <c r="M1028" t="s">
        <v>69</v>
      </c>
      <c r="N1028">
        <v>16</v>
      </c>
      <c r="O1028">
        <v>0</v>
      </c>
      <c r="P1028">
        <v>3.1250000000000001E-4</v>
      </c>
      <c r="Q1028">
        <v>2E-3</v>
      </c>
      <c r="R1028">
        <v>16</v>
      </c>
      <c r="S1028">
        <v>0</v>
      </c>
      <c r="T1028">
        <v>6.2500000000000001E-5</v>
      </c>
      <c r="U1028">
        <v>1E-3</v>
      </c>
      <c r="V1028" s="1" t="str">
        <f t="shared" si="100"/>
        <v>AFF-HTT-R1-P5-0H_F15_1_2020y08m31d_11h01m.tif</v>
      </c>
      <c r="W1028" s="1" t="str">
        <f t="shared" si="101"/>
        <v>AFF-HTT-R2-P5-0H_F15_1_2020y09m07d_11h19m.tif</v>
      </c>
      <c r="X1028" t="str">
        <f t="shared" ref="X1028:X1091" si="102">_xlfn.CONCAT("C:\Users\arpit.tandon\Desktop\Images AFFFs\","RUN1 HTT\Plate 5 - 0hour\",V1028)</f>
        <v>C:\Users\arpit.tandon\Desktop\Images AFFFs\RUN1 HTT\Plate 5 - 0hour\AFF-HTT-R1-P5-0H_F15_1_2020y08m31d_11h01m.tif</v>
      </c>
      <c r="Y1028" t="str">
        <f t="shared" ref="Y1028:Y1091" si="103">_xlfn.CONCAT("C:\Users\arpit.tandon\Desktop\Images AFFFs\","RUN2 HTT\Plate 5 - 0hour\",W1028)</f>
        <v>C:\Users\arpit.tandon\Desktop\Images AFFFs\RUN2 HTT\Plate 5 - 0hour\AFF-HTT-R2-P5-0H_F15_1_2020y09m07d_11h19m.tif</v>
      </c>
    </row>
    <row r="1029" spans="1:25" x14ac:dyDescent="0.45">
      <c r="A1029" t="s">
        <v>1330</v>
      </c>
      <c r="B1029" s="2" t="str">
        <f t="shared" si="98"/>
        <v>run1</v>
      </c>
      <c r="C1029" s="2" t="str">
        <f t="shared" si="99"/>
        <v>run2</v>
      </c>
      <c r="D1029" t="s">
        <v>284</v>
      </c>
      <c r="E1029" s="10">
        <v>21.157725820741447</v>
      </c>
      <c r="F1029" s="10">
        <v>6.3473812200346336E-4</v>
      </c>
      <c r="G1029" s="10">
        <f>VLOOKUP(A1029,'[1]NTP Metadata'!$A$2:$U$2501,10,FALSE)</f>
        <v>6.3473812200346336E-4</v>
      </c>
      <c r="H1029">
        <v>4</v>
      </c>
      <c r="I1029" t="s">
        <v>3</v>
      </c>
      <c r="J1029" t="s">
        <v>1551</v>
      </c>
      <c r="K1029" t="s">
        <v>1552</v>
      </c>
      <c r="L1029" t="s">
        <v>248</v>
      </c>
      <c r="M1029" t="s">
        <v>70</v>
      </c>
      <c r="N1029">
        <v>16</v>
      </c>
      <c r="O1029">
        <v>0</v>
      </c>
      <c r="P1029">
        <v>6.2500000000000001E-5</v>
      </c>
      <c r="Q1029">
        <v>1E-3</v>
      </c>
      <c r="R1029">
        <v>16</v>
      </c>
      <c r="S1029">
        <v>0</v>
      </c>
      <c r="T1029">
        <v>6.2500000000000001E-5</v>
      </c>
      <c r="U1029">
        <v>1E-3</v>
      </c>
      <c r="V1029" s="1" t="str">
        <f t="shared" si="100"/>
        <v>AFF-HTT-R1-P5-0H_F16_1_2020y08m31d_11h01m.tif</v>
      </c>
      <c r="W1029" s="1" t="str">
        <f t="shared" si="101"/>
        <v>AFF-HTT-R2-P5-0H_F16_1_2020y09m07d_11h19m.tif</v>
      </c>
      <c r="X1029" t="str">
        <f t="shared" si="102"/>
        <v>C:\Users\arpit.tandon\Desktop\Images AFFFs\RUN1 HTT\Plate 5 - 0hour\AFF-HTT-R1-P5-0H_F16_1_2020y08m31d_11h01m.tif</v>
      </c>
      <c r="Y1029" t="str">
        <f t="shared" si="103"/>
        <v>C:\Users\arpit.tandon\Desktop\Images AFFFs\RUN2 HTT\Plate 5 - 0hour\AFF-HTT-R2-P5-0H_F16_1_2020y09m07d_11h19m.tif</v>
      </c>
    </row>
    <row r="1030" spans="1:25" x14ac:dyDescent="0.45">
      <c r="A1030" t="s">
        <v>1331</v>
      </c>
      <c r="B1030" s="2" t="str">
        <f t="shared" si="98"/>
        <v>run1</v>
      </c>
      <c r="C1030" s="2" t="str">
        <f t="shared" si="99"/>
        <v>run2</v>
      </c>
      <c r="D1030" t="s">
        <v>284</v>
      </c>
      <c r="E1030" s="10">
        <v>6.6954828546650154</v>
      </c>
      <c r="F1030" s="10">
        <v>2.0086649430489347E-4</v>
      </c>
      <c r="G1030" s="10">
        <f>VLOOKUP(A1030,'[1]NTP Metadata'!$A$2:$U$2501,10,FALSE)</f>
        <v>2.0086649430489347E-4</v>
      </c>
      <c r="H1030">
        <v>3</v>
      </c>
      <c r="I1030" t="s">
        <v>3</v>
      </c>
      <c r="J1030" t="s">
        <v>1551</v>
      </c>
      <c r="K1030" t="s">
        <v>1552</v>
      </c>
      <c r="L1030" t="s">
        <v>248</v>
      </c>
      <c r="M1030" t="s">
        <v>71</v>
      </c>
      <c r="N1030">
        <v>16</v>
      </c>
      <c r="O1030">
        <v>0</v>
      </c>
      <c r="P1030">
        <v>6.2500000000000001E-5</v>
      </c>
      <c r="Q1030">
        <v>1E-3</v>
      </c>
      <c r="R1030">
        <v>16</v>
      </c>
      <c r="S1030">
        <v>0</v>
      </c>
      <c r="T1030">
        <v>6.2500000000000001E-5</v>
      </c>
      <c r="U1030">
        <v>1E-3</v>
      </c>
      <c r="V1030" s="1" t="str">
        <f t="shared" si="100"/>
        <v>AFF-HTT-R1-P5-0H_F17_1_2020y08m31d_11h01m.tif</v>
      </c>
      <c r="W1030" s="1" t="str">
        <f t="shared" si="101"/>
        <v>AFF-HTT-R2-P5-0H_F17_1_2020y09m07d_11h19m.tif</v>
      </c>
      <c r="X1030" t="str">
        <f t="shared" si="102"/>
        <v>C:\Users\arpit.tandon\Desktop\Images AFFFs\RUN1 HTT\Plate 5 - 0hour\AFF-HTT-R1-P5-0H_F17_1_2020y08m31d_11h01m.tif</v>
      </c>
      <c r="Y1030" t="str">
        <f t="shared" si="103"/>
        <v>C:\Users\arpit.tandon\Desktop\Images AFFFs\RUN2 HTT\Plate 5 - 0hour\AFF-HTT-R2-P5-0H_F17_1_2020y09m07d_11h19m.tif</v>
      </c>
    </row>
    <row r="1031" spans="1:25" x14ac:dyDescent="0.45">
      <c r="A1031" t="s">
        <v>1332</v>
      </c>
      <c r="B1031" s="2" t="str">
        <f t="shared" si="98"/>
        <v>run1</v>
      </c>
      <c r="C1031" s="2" t="str">
        <f t="shared" si="99"/>
        <v>run2</v>
      </c>
      <c r="D1031" t="s">
        <v>284</v>
      </c>
      <c r="E1031" s="10">
        <v>6.6954828546650154</v>
      </c>
      <c r="F1031" s="10">
        <v>2.0086649430489347E-4</v>
      </c>
      <c r="G1031" s="10">
        <f>VLOOKUP(A1031,'[1]NTP Metadata'!$A$2:$U$2501,10,FALSE)</f>
        <v>2.0086649430489347E-4</v>
      </c>
      <c r="H1031">
        <v>4</v>
      </c>
      <c r="I1031" t="s">
        <v>3</v>
      </c>
      <c r="J1031" t="s">
        <v>1551</v>
      </c>
      <c r="K1031" t="s">
        <v>1552</v>
      </c>
      <c r="L1031" t="s">
        <v>248</v>
      </c>
      <c r="M1031" t="s">
        <v>72</v>
      </c>
      <c r="N1031">
        <v>16</v>
      </c>
      <c r="O1031">
        <v>0</v>
      </c>
      <c r="P1031">
        <v>3.7500000000000001E-4</v>
      </c>
      <c r="Q1031">
        <v>6.0000000000000001E-3</v>
      </c>
      <c r="R1031">
        <v>16</v>
      </c>
      <c r="S1031">
        <v>0</v>
      </c>
      <c r="T1031">
        <v>7.5000000000000002E-4</v>
      </c>
      <c r="U1031">
        <v>1.2E-2</v>
      </c>
      <c r="V1031" s="1" t="str">
        <f t="shared" si="100"/>
        <v>AFF-HTT-R1-P5-0H_F18_1_2020y08m31d_11h01m.tif</v>
      </c>
      <c r="W1031" s="1" t="str">
        <f t="shared" si="101"/>
        <v>AFF-HTT-R2-P5-0H_F18_1_2020y09m07d_11h19m.tif</v>
      </c>
      <c r="X1031" t="str">
        <f t="shared" si="102"/>
        <v>C:\Users\arpit.tandon\Desktop\Images AFFFs\RUN1 HTT\Plate 5 - 0hour\AFF-HTT-R1-P5-0H_F18_1_2020y08m31d_11h01m.tif</v>
      </c>
      <c r="Y1031" t="str">
        <f t="shared" si="103"/>
        <v>C:\Users\arpit.tandon\Desktop\Images AFFFs\RUN2 HTT\Plate 5 - 0hour\AFF-HTT-R2-P5-0H_F18_1_2020y09m07d_11h19m.tif</v>
      </c>
    </row>
    <row r="1032" spans="1:25" x14ac:dyDescent="0.45">
      <c r="A1032" t="s">
        <v>1333</v>
      </c>
      <c r="B1032" s="2" t="str">
        <f t="shared" si="98"/>
        <v>run1</v>
      </c>
      <c r="C1032" s="2" t="str">
        <f t="shared" si="99"/>
        <v>run2</v>
      </c>
      <c r="D1032" t="s">
        <v>284</v>
      </c>
      <c r="E1032" s="10">
        <v>2.1188236881851314</v>
      </c>
      <c r="F1032" s="10">
        <v>6.356534629901692E-5</v>
      </c>
      <c r="G1032" s="10">
        <f>VLOOKUP(A1032,'[1]NTP Metadata'!$A$2:$U$2501,10,FALSE)</f>
        <v>6.356534629901692E-5</v>
      </c>
      <c r="H1032">
        <v>3</v>
      </c>
      <c r="I1032" t="s">
        <v>3</v>
      </c>
      <c r="J1032" t="s">
        <v>1551</v>
      </c>
      <c r="K1032" t="s">
        <v>1552</v>
      </c>
      <c r="L1032" t="s">
        <v>248</v>
      </c>
      <c r="M1032" t="s">
        <v>73</v>
      </c>
      <c r="N1032">
        <v>16</v>
      </c>
      <c r="O1032">
        <v>0</v>
      </c>
      <c r="P1032">
        <v>3.7500000000000001E-4</v>
      </c>
      <c r="Q1032">
        <v>2E-3</v>
      </c>
      <c r="R1032">
        <v>16</v>
      </c>
      <c r="S1032">
        <v>0</v>
      </c>
      <c r="T1032">
        <v>0</v>
      </c>
      <c r="U1032">
        <v>0</v>
      </c>
      <c r="V1032" s="1" t="str">
        <f t="shared" si="100"/>
        <v>AFF-HTT-R1-P5-0H_F19_1_2020y08m31d_11h01m.tif</v>
      </c>
      <c r="W1032" s="1" t="str">
        <f t="shared" si="101"/>
        <v>AFF-HTT-R2-P5-0H_F19_1_2020y09m07d_11h19m.tif</v>
      </c>
      <c r="X1032" t="str">
        <f t="shared" si="102"/>
        <v>C:\Users\arpit.tandon\Desktop\Images AFFFs\RUN1 HTT\Plate 5 - 0hour\AFF-HTT-R1-P5-0H_F19_1_2020y08m31d_11h01m.tif</v>
      </c>
      <c r="Y1032" t="str">
        <f t="shared" si="103"/>
        <v>C:\Users\arpit.tandon\Desktop\Images AFFFs\RUN2 HTT\Plate 5 - 0hour\AFF-HTT-R2-P5-0H_F19_1_2020y09m07d_11h19m.tif</v>
      </c>
    </row>
    <row r="1033" spans="1:25" x14ac:dyDescent="0.45">
      <c r="A1033" t="s">
        <v>1334</v>
      </c>
      <c r="B1033" s="2" t="str">
        <f t="shared" si="98"/>
        <v>run1</v>
      </c>
      <c r="C1033" s="2" t="str">
        <f t="shared" si="99"/>
        <v>run2</v>
      </c>
      <c r="D1033" t="s">
        <v>284</v>
      </c>
      <c r="E1033" s="10">
        <v>2.1188236881851314</v>
      </c>
      <c r="F1033" s="10">
        <v>6.356534629901692E-5</v>
      </c>
      <c r="G1033" s="10">
        <f>VLOOKUP(A1033,'[1]NTP Metadata'!$A$2:$U$2501,10,FALSE)</f>
        <v>6.356534629901692E-5</v>
      </c>
      <c r="H1033">
        <v>4</v>
      </c>
      <c r="I1033" t="s">
        <v>3</v>
      </c>
      <c r="J1033" t="s">
        <v>1551</v>
      </c>
      <c r="K1033" t="s">
        <v>1552</v>
      </c>
      <c r="L1033" t="s">
        <v>248</v>
      </c>
      <c r="M1033" t="s">
        <v>74</v>
      </c>
      <c r="N1033">
        <v>16</v>
      </c>
      <c r="O1033">
        <v>0</v>
      </c>
      <c r="P1033">
        <v>6.2500000000000001E-5</v>
      </c>
      <c r="Q1033">
        <v>1E-3</v>
      </c>
      <c r="R1033">
        <v>16</v>
      </c>
      <c r="S1033">
        <v>0</v>
      </c>
      <c r="T1033">
        <v>3.1250000000000001E-4</v>
      </c>
      <c r="U1033">
        <v>4.0000000000000001E-3</v>
      </c>
      <c r="V1033" s="1" t="str">
        <f t="shared" si="100"/>
        <v>AFF-HTT-R1-P5-0H_F20_1_2020y08m31d_11h01m.tif</v>
      </c>
      <c r="W1033" s="1" t="str">
        <f t="shared" si="101"/>
        <v>AFF-HTT-R2-P5-0H_F20_1_2020y09m07d_11h19m.tif</v>
      </c>
      <c r="X1033" t="str">
        <f t="shared" si="102"/>
        <v>C:\Users\arpit.tandon\Desktop\Images AFFFs\RUN1 HTT\Plate 5 - 0hour\AFF-HTT-R1-P5-0H_F20_1_2020y08m31d_11h01m.tif</v>
      </c>
      <c r="Y1033" t="str">
        <f t="shared" si="103"/>
        <v>C:\Users\arpit.tandon\Desktop\Images AFFFs\RUN2 HTT\Plate 5 - 0hour\AFF-HTT-R2-P5-0H_F20_1_2020y09m07d_11h19m.tif</v>
      </c>
    </row>
    <row r="1034" spans="1:25" x14ac:dyDescent="0.45">
      <c r="A1034" t="s">
        <v>1335</v>
      </c>
      <c r="B1034" s="2" t="str">
        <f t="shared" si="98"/>
        <v>run1</v>
      </c>
      <c r="C1034" s="2" t="str">
        <f t="shared" si="99"/>
        <v>run2</v>
      </c>
      <c r="D1034" t="s">
        <v>284</v>
      </c>
      <c r="E1034" s="10">
        <v>0.67051382537504156</v>
      </c>
      <c r="F1034" s="10">
        <v>2.0115615917410416E-5</v>
      </c>
      <c r="G1034" s="10">
        <f>VLOOKUP(A1034,'[1]NTP Metadata'!$A$2:$U$2501,10,FALSE)</f>
        <v>2.0115615917410416E-5</v>
      </c>
      <c r="H1034">
        <v>3</v>
      </c>
      <c r="I1034" t="s">
        <v>3</v>
      </c>
      <c r="J1034" t="s">
        <v>1551</v>
      </c>
      <c r="K1034" t="s">
        <v>1552</v>
      </c>
      <c r="L1034" t="s">
        <v>248</v>
      </c>
      <c r="M1034" t="s">
        <v>75</v>
      </c>
      <c r="N1034">
        <v>16</v>
      </c>
      <c r="O1034">
        <v>0</v>
      </c>
      <c r="P1034">
        <v>7.5000000000000002E-4</v>
      </c>
      <c r="Q1034">
        <v>6.0000000000000001E-3</v>
      </c>
      <c r="R1034">
        <v>16</v>
      </c>
      <c r="S1034">
        <v>0</v>
      </c>
      <c r="T1034">
        <v>4.3750000000000001E-4</v>
      </c>
      <c r="U1034">
        <v>7.0000000000000001E-3</v>
      </c>
      <c r="V1034" s="1" t="str">
        <f t="shared" si="100"/>
        <v>AFF-HTT-R1-P5-0H_F21_1_2020y08m31d_11h01m.tif</v>
      </c>
      <c r="W1034" s="1" t="str">
        <f t="shared" si="101"/>
        <v>AFF-HTT-R2-P5-0H_F21_1_2020y09m07d_11h19m.tif</v>
      </c>
      <c r="X1034" t="str">
        <f t="shared" si="102"/>
        <v>C:\Users\arpit.tandon\Desktop\Images AFFFs\RUN1 HTT\Plate 5 - 0hour\AFF-HTT-R1-P5-0H_F21_1_2020y08m31d_11h01m.tif</v>
      </c>
      <c r="Y1034" t="str">
        <f t="shared" si="103"/>
        <v>C:\Users\arpit.tandon\Desktop\Images AFFFs\RUN2 HTT\Plate 5 - 0hour\AFF-HTT-R2-P5-0H_F21_1_2020y09m07d_11h19m.tif</v>
      </c>
    </row>
    <row r="1035" spans="1:25" x14ac:dyDescent="0.45">
      <c r="A1035" t="s">
        <v>1336</v>
      </c>
      <c r="B1035" s="2" t="str">
        <f t="shared" si="98"/>
        <v>run1</v>
      </c>
      <c r="C1035" s="2" t="str">
        <f t="shared" si="99"/>
        <v>run2</v>
      </c>
      <c r="D1035" t="s">
        <v>284</v>
      </c>
      <c r="E1035" s="10">
        <v>0.67051382537504156</v>
      </c>
      <c r="F1035" s="10">
        <v>2.0115615917410416E-5</v>
      </c>
      <c r="G1035" s="10">
        <f>VLOOKUP(A1035,'[1]NTP Metadata'!$A$2:$U$2501,10,FALSE)</f>
        <v>2.0115615917410416E-5</v>
      </c>
      <c r="H1035">
        <v>4</v>
      </c>
      <c r="I1035" t="s">
        <v>3</v>
      </c>
      <c r="J1035" t="s">
        <v>1551</v>
      </c>
      <c r="K1035" t="s">
        <v>1552</v>
      </c>
      <c r="L1035" t="s">
        <v>248</v>
      </c>
      <c r="M1035" t="s">
        <v>76</v>
      </c>
      <c r="N1035">
        <v>16</v>
      </c>
      <c r="O1035">
        <v>0</v>
      </c>
      <c r="P1035">
        <v>6.2500000000000001E-5</v>
      </c>
      <c r="Q1035">
        <v>1E-3</v>
      </c>
      <c r="R1035">
        <v>16</v>
      </c>
      <c r="S1035">
        <v>0</v>
      </c>
      <c r="T1035">
        <v>1.25E-4</v>
      </c>
      <c r="U1035">
        <v>1E-3</v>
      </c>
      <c r="V1035" s="1" t="str">
        <f t="shared" si="100"/>
        <v>AFF-HTT-R1-P5-0H_F22_1_2020y08m31d_11h01m.tif</v>
      </c>
      <c r="W1035" s="1" t="str">
        <f t="shared" si="101"/>
        <v>AFF-HTT-R2-P5-0H_F22_1_2020y09m07d_11h19m.tif</v>
      </c>
      <c r="X1035" t="str">
        <f t="shared" si="102"/>
        <v>C:\Users\arpit.tandon\Desktop\Images AFFFs\RUN1 HTT\Plate 5 - 0hour\AFF-HTT-R1-P5-0H_F22_1_2020y08m31d_11h01m.tif</v>
      </c>
      <c r="Y1035" t="str">
        <f t="shared" si="103"/>
        <v>C:\Users\arpit.tandon\Desktop\Images AFFFs\RUN2 HTT\Plate 5 - 0hour\AFF-HTT-R2-P5-0H_F22_1_2020y09m07d_11h19m.tif</v>
      </c>
    </row>
    <row r="1036" spans="1:25" x14ac:dyDescent="0.45">
      <c r="A1036" t="s">
        <v>1337</v>
      </c>
      <c r="B1036" s="2" t="str">
        <f t="shared" si="98"/>
        <v>run1</v>
      </c>
      <c r="C1036" s="2" t="str">
        <f t="shared" si="99"/>
        <v>run2</v>
      </c>
      <c r="D1036" t="s">
        <v>284</v>
      </c>
      <c r="E1036" s="10">
        <v>6666.6</v>
      </c>
      <c r="F1036" s="10">
        <v>0.2</v>
      </c>
      <c r="G1036" s="10">
        <f>VLOOKUP(A1036,'[1]NTP Metadata'!$A$2:$U$2501,10,FALSE)</f>
        <v>0.2</v>
      </c>
      <c r="H1036">
        <v>3</v>
      </c>
      <c r="I1036" t="s">
        <v>3</v>
      </c>
      <c r="J1036" t="s">
        <v>1551</v>
      </c>
      <c r="K1036" t="s">
        <v>1552</v>
      </c>
      <c r="L1036" t="s">
        <v>248</v>
      </c>
      <c r="M1036" t="s">
        <v>77</v>
      </c>
      <c r="N1036">
        <v>16</v>
      </c>
      <c r="O1036">
        <v>0</v>
      </c>
      <c r="P1036">
        <v>4.3750000000000001E-4</v>
      </c>
      <c r="Q1036">
        <v>3.0000000000000001E-3</v>
      </c>
      <c r="R1036">
        <v>16</v>
      </c>
      <c r="S1036">
        <v>0</v>
      </c>
      <c r="T1036">
        <v>0</v>
      </c>
      <c r="U1036">
        <v>0</v>
      </c>
      <c r="V1036" s="1" t="str">
        <f t="shared" si="100"/>
        <v>AFF-HTT-R1-P5-0H_F3_1_2020y08m31d_11h01m.tif</v>
      </c>
      <c r="W1036" s="1" t="str">
        <f t="shared" si="101"/>
        <v>AFF-HTT-R2-P5-0H_F3_1_2020y09m07d_11h19m.tif</v>
      </c>
      <c r="X1036" t="str">
        <f t="shared" si="102"/>
        <v>C:\Users\arpit.tandon\Desktop\Images AFFFs\RUN1 HTT\Plate 5 - 0hour\AFF-HTT-R1-P5-0H_F3_1_2020y08m31d_11h01m.tif</v>
      </c>
      <c r="Y1036" t="str">
        <f t="shared" si="103"/>
        <v>C:\Users\arpit.tandon\Desktop\Images AFFFs\RUN2 HTT\Plate 5 - 0hour\AFF-HTT-R2-P5-0H_F3_1_2020y09m07d_11h19m.tif</v>
      </c>
    </row>
    <row r="1037" spans="1:25" x14ac:dyDescent="0.45">
      <c r="A1037" t="s">
        <v>1338</v>
      </c>
      <c r="B1037" s="2" t="str">
        <f t="shared" si="98"/>
        <v>run1</v>
      </c>
      <c r="C1037" s="2" t="str">
        <f t="shared" si="99"/>
        <v>run2</v>
      </c>
      <c r="D1037" t="s">
        <v>284</v>
      </c>
      <c r="E1037" s="10">
        <v>6666.6</v>
      </c>
      <c r="F1037" s="10">
        <v>0.2</v>
      </c>
      <c r="G1037" s="10">
        <f>VLOOKUP(A1037,'[1]NTP Metadata'!$A$2:$U$2501,10,FALSE)</f>
        <v>0.2</v>
      </c>
      <c r="H1037">
        <v>4</v>
      </c>
      <c r="I1037" t="s">
        <v>3</v>
      </c>
      <c r="J1037" t="s">
        <v>1551</v>
      </c>
      <c r="K1037" t="s">
        <v>1552</v>
      </c>
      <c r="L1037" t="s">
        <v>248</v>
      </c>
      <c r="M1037" t="s">
        <v>78</v>
      </c>
      <c r="N1037">
        <v>16</v>
      </c>
      <c r="O1037">
        <v>0</v>
      </c>
      <c r="P1037">
        <v>3.1250000000000001E-4</v>
      </c>
      <c r="Q1037">
        <v>5.0000000000000001E-3</v>
      </c>
      <c r="R1037">
        <v>16</v>
      </c>
      <c r="S1037">
        <v>0</v>
      </c>
      <c r="T1037">
        <v>1.25E-4</v>
      </c>
      <c r="U1037">
        <v>2E-3</v>
      </c>
      <c r="V1037" s="1" t="str">
        <f t="shared" si="100"/>
        <v>AFF-HTT-R1-P5-0H_F4_1_2020y08m31d_11h01m.tif</v>
      </c>
      <c r="W1037" s="1" t="str">
        <f t="shared" si="101"/>
        <v>AFF-HTT-R2-P5-0H_F4_1_2020y09m07d_11h19m.tif</v>
      </c>
      <c r="X1037" t="str">
        <f t="shared" si="102"/>
        <v>C:\Users\arpit.tandon\Desktop\Images AFFFs\RUN1 HTT\Plate 5 - 0hour\AFF-HTT-R1-P5-0H_F4_1_2020y08m31d_11h01m.tif</v>
      </c>
      <c r="Y1037" t="str">
        <f t="shared" si="103"/>
        <v>C:\Users\arpit.tandon\Desktop\Images AFFFs\RUN2 HTT\Plate 5 - 0hour\AFF-HTT-R2-P5-0H_F4_1_2020y09m07d_11h19m.tif</v>
      </c>
    </row>
    <row r="1038" spans="1:25" x14ac:dyDescent="0.45">
      <c r="A1038" t="s">
        <v>1339</v>
      </c>
      <c r="B1038" s="2" t="str">
        <f t="shared" si="98"/>
        <v>run1</v>
      </c>
      <c r="C1038" s="2" t="str">
        <f t="shared" si="99"/>
        <v>run2</v>
      </c>
      <c r="D1038" t="s">
        <v>284</v>
      </c>
      <c r="E1038" s="10">
        <v>2109.6835443037976</v>
      </c>
      <c r="F1038" s="10">
        <v>6.3291139240506333E-2</v>
      </c>
      <c r="G1038" s="10">
        <f>VLOOKUP(A1038,'[1]NTP Metadata'!$A$2:$U$2501,10,FALSE)</f>
        <v>6.3291139240506333E-2</v>
      </c>
      <c r="H1038">
        <v>3</v>
      </c>
      <c r="I1038" t="s">
        <v>3</v>
      </c>
      <c r="J1038" t="s">
        <v>1551</v>
      </c>
      <c r="K1038" t="s">
        <v>1552</v>
      </c>
      <c r="L1038" t="s">
        <v>248</v>
      </c>
      <c r="M1038" t="s">
        <v>79</v>
      </c>
      <c r="N1038">
        <v>16</v>
      </c>
      <c r="O1038">
        <v>0</v>
      </c>
      <c r="P1038">
        <v>1.25E-4</v>
      </c>
      <c r="Q1038">
        <v>1E-3</v>
      </c>
      <c r="R1038">
        <v>16</v>
      </c>
      <c r="S1038">
        <v>0</v>
      </c>
      <c r="T1038">
        <v>4.3750000000000001E-4</v>
      </c>
      <c r="U1038">
        <v>3.0000000000000001E-3</v>
      </c>
      <c r="V1038" s="1" t="str">
        <f t="shared" si="100"/>
        <v>AFF-HTT-R1-P5-0H_F5_1_2020y08m31d_11h01m.tif</v>
      </c>
      <c r="W1038" s="1" t="str">
        <f t="shared" si="101"/>
        <v>AFF-HTT-R2-P5-0H_F5_1_2020y09m07d_11h19m.tif</v>
      </c>
      <c r="X1038" t="str">
        <f t="shared" si="102"/>
        <v>C:\Users\arpit.tandon\Desktop\Images AFFFs\RUN1 HTT\Plate 5 - 0hour\AFF-HTT-R1-P5-0H_F5_1_2020y08m31d_11h01m.tif</v>
      </c>
      <c r="Y1038" t="str">
        <f t="shared" si="103"/>
        <v>C:\Users\arpit.tandon\Desktop\Images AFFFs\RUN2 HTT\Plate 5 - 0hour\AFF-HTT-R2-P5-0H_F5_1_2020y09m07d_11h19m.tif</v>
      </c>
    </row>
    <row r="1039" spans="1:25" x14ac:dyDescent="0.45">
      <c r="A1039" t="s">
        <v>1340</v>
      </c>
      <c r="B1039" s="2" t="str">
        <f t="shared" si="98"/>
        <v>run1</v>
      </c>
      <c r="C1039" s="2" t="str">
        <f t="shared" si="99"/>
        <v>run2</v>
      </c>
      <c r="D1039" t="s">
        <v>284</v>
      </c>
      <c r="E1039" s="10">
        <v>2109.6835443037976</v>
      </c>
      <c r="F1039" s="10">
        <v>6.3291139240506333E-2</v>
      </c>
      <c r="G1039" s="10">
        <f>VLOOKUP(A1039,'[1]NTP Metadata'!$A$2:$U$2501,10,FALSE)</f>
        <v>6.3291139240506333E-2</v>
      </c>
      <c r="H1039">
        <v>4</v>
      </c>
      <c r="I1039" t="s">
        <v>3</v>
      </c>
      <c r="J1039" t="s">
        <v>1551</v>
      </c>
      <c r="K1039" t="s">
        <v>1552</v>
      </c>
      <c r="L1039" t="s">
        <v>248</v>
      </c>
      <c r="M1039" t="s">
        <v>80</v>
      </c>
      <c r="N1039">
        <v>16</v>
      </c>
      <c r="O1039">
        <v>0</v>
      </c>
      <c r="P1039">
        <v>1.25E-4</v>
      </c>
      <c r="Q1039">
        <v>1E-3</v>
      </c>
      <c r="R1039">
        <v>16</v>
      </c>
      <c r="S1039">
        <v>0</v>
      </c>
      <c r="T1039">
        <v>1.25E-4</v>
      </c>
      <c r="U1039">
        <v>2E-3</v>
      </c>
      <c r="V1039" s="1" t="str">
        <f t="shared" si="100"/>
        <v>AFF-HTT-R1-P5-0H_F6_1_2020y08m31d_11h01m.tif</v>
      </c>
      <c r="W1039" s="1" t="str">
        <f t="shared" si="101"/>
        <v>AFF-HTT-R2-P5-0H_F6_1_2020y09m07d_11h19m.tif</v>
      </c>
      <c r="X1039" t="str">
        <f t="shared" si="102"/>
        <v>C:\Users\arpit.tandon\Desktop\Images AFFFs\RUN1 HTT\Plate 5 - 0hour\AFF-HTT-R1-P5-0H_F6_1_2020y08m31d_11h01m.tif</v>
      </c>
      <c r="Y1039" t="str">
        <f t="shared" si="103"/>
        <v>C:\Users\arpit.tandon\Desktop\Images AFFFs\RUN2 HTT\Plate 5 - 0hour\AFF-HTT-R2-P5-0H_F6_1_2020y09m07d_11h19m.tif</v>
      </c>
    </row>
    <row r="1040" spans="1:25" x14ac:dyDescent="0.45">
      <c r="A1040" t="s">
        <v>1341</v>
      </c>
      <c r="B1040" s="2" t="str">
        <f t="shared" si="98"/>
        <v>run1</v>
      </c>
      <c r="C1040" s="2" t="str">
        <f t="shared" si="99"/>
        <v>run2</v>
      </c>
      <c r="D1040" t="s">
        <v>284</v>
      </c>
      <c r="E1040" s="10">
        <v>667.6213747796827</v>
      </c>
      <c r="F1040" s="10">
        <v>2.0028841531805799E-2</v>
      </c>
      <c r="G1040" s="10">
        <f>VLOOKUP(A1040,'[1]NTP Metadata'!$A$2:$U$2501,10,FALSE)</f>
        <v>2.0028841531805799E-2</v>
      </c>
      <c r="H1040">
        <v>3</v>
      </c>
      <c r="I1040" t="s">
        <v>3</v>
      </c>
      <c r="J1040" t="s">
        <v>1551</v>
      </c>
      <c r="K1040" t="s">
        <v>1552</v>
      </c>
      <c r="L1040" t="s">
        <v>248</v>
      </c>
      <c r="M1040" t="s">
        <v>81</v>
      </c>
      <c r="N1040">
        <v>16</v>
      </c>
      <c r="O1040">
        <v>0</v>
      </c>
      <c r="P1040">
        <v>5.0000000000000001E-4</v>
      </c>
      <c r="Q1040">
        <v>4.0000000000000001E-3</v>
      </c>
      <c r="R1040">
        <v>16</v>
      </c>
      <c r="S1040">
        <v>0</v>
      </c>
      <c r="T1040">
        <v>3.7500000000000001E-4</v>
      </c>
      <c r="U1040">
        <v>2E-3</v>
      </c>
      <c r="V1040" s="1" t="str">
        <f t="shared" si="100"/>
        <v>AFF-HTT-R1-P5-0H_F7_1_2020y08m31d_11h01m.tif</v>
      </c>
      <c r="W1040" s="1" t="str">
        <f t="shared" si="101"/>
        <v>AFF-HTT-R2-P5-0H_F7_1_2020y09m07d_11h19m.tif</v>
      </c>
      <c r="X1040" t="str">
        <f t="shared" si="102"/>
        <v>C:\Users\arpit.tandon\Desktop\Images AFFFs\RUN1 HTT\Plate 5 - 0hour\AFF-HTT-R1-P5-0H_F7_1_2020y08m31d_11h01m.tif</v>
      </c>
      <c r="Y1040" t="str">
        <f t="shared" si="103"/>
        <v>C:\Users\arpit.tandon\Desktop\Images AFFFs\RUN2 HTT\Plate 5 - 0hour\AFF-HTT-R2-P5-0H_F7_1_2020y09m07d_11h19m.tif</v>
      </c>
    </row>
    <row r="1041" spans="1:25" x14ac:dyDescent="0.45">
      <c r="A1041" t="s">
        <v>1342</v>
      </c>
      <c r="B1041" s="2" t="str">
        <f t="shared" si="98"/>
        <v>run1</v>
      </c>
      <c r="C1041" s="2" t="str">
        <f t="shared" si="99"/>
        <v>run2</v>
      </c>
      <c r="D1041" t="s">
        <v>284</v>
      </c>
      <c r="E1041" s="10">
        <v>667.6213747796827</v>
      </c>
      <c r="F1041" s="10">
        <v>2.0028841531805799E-2</v>
      </c>
      <c r="G1041" s="10">
        <f>VLOOKUP(A1041,'[1]NTP Metadata'!$A$2:$U$2501,10,FALSE)</f>
        <v>2.0028841531805799E-2</v>
      </c>
      <c r="H1041">
        <v>4</v>
      </c>
      <c r="I1041" t="s">
        <v>3</v>
      </c>
      <c r="J1041" t="s">
        <v>1551</v>
      </c>
      <c r="K1041" t="s">
        <v>1552</v>
      </c>
      <c r="L1041" t="s">
        <v>248</v>
      </c>
      <c r="M1041" t="s">
        <v>82</v>
      </c>
      <c r="N1041">
        <v>16</v>
      </c>
      <c r="O1041">
        <v>0</v>
      </c>
      <c r="P1041">
        <v>2.5000000000000001E-4</v>
      </c>
      <c r="Q1041">
        <v>2E-3</v>
      </c>
      <c r="R1041">
        <v>16</v>
      </c>
      <c r="S1041">
        <v>0</v>
      </c>
      <c r="T1041">
        <v>1.0625000000000001E-3</v>
      </c>
      <c r="U1041">
        <v>8.9999999999999993E-3</v>
      </c>
      <c r="V1041" s="1" t="str">
        <f t="shared" si="100"/>
        <v>AFF-HTT-R1-P5-0H_F8_1_2020y08m31d_11h01m.tif</v>
      </c>
      <c r="W1041" s="1" t="str">
        <f t="shared" si="101"/>
        <v>AFF-HTT-R2-P5-0H_F8_1_2020y09m07d_11h19m.tif</v>
      </c>
      <c r="X1041" t="str">
        <f t="shared" si="102"/>
        <v>C:\Users\arpit.tandon\Desktop\Images AFFFs\RUN1 HTT\Plate 5 - 0hour\AFF-HTT-R1-P5-0H_F8_1_2020y08m31d_11h01m.tif</v>
      </c>
      <c r="Y1041" t="str">
        <f t="shared" si="103"/>
        <v>C:\Users\arpit.tandon\Desktop\Images AFFFs\RUN2 HTT\Plate 5 - 0hour\AFF-HTT-R2-P5-0H_F8_1_2020y09m07d_11h19m.tif</v>
      </c>
    </row>
    <row r="1042" spans="1:25" x14ac:dyDescent="0.45">
      <c r="A1042" t="s">
        <v>1343</v>
      </c>
      <c r="B1042" s="2" t="str">
        <f t="shared" si="98"/>
        <v>run1</v>
      </c>
      <c r="C1042" s="2" t="str">
        <f t="shared" si="99"/>
        <v>run2</v>
      </c>
      <c r="D1042" t="s">
        <v>284</v>
      </c>
      <c r="E1042" s="10">
        <v>211.27258695559578</v>
      </c>
      <c r="F1042" s="10">
        <v>6.3382409910777843E-3</v>
      </c>
      <c r="G1042" s="10">
        <f>VLOOKUP(A1042,'[1]NTP Metadata'!$A$2:$U$2501,10,FALSE)</f>
        <v>6.3382409910777843E-3</v>
      </c>
      <c r="H1042">
        <v>3</v>
      </c>
      <c r="I1042" t="s">
        <v>3</v>
      </c>
      <c r="J1042" t="s">
        <v>1551</v>
      </c>
      <c r="K1042" t="s">
        <v>1552</v>
      </c>
      <c r="L1042" t="s">
        <v>248</v>
      </c>
      <c r="M1042" t="s">
        <v>83</v>
      </c>
      <c r="N1042">
        <v>16</v>
      </c>
      <c r="O1042">
        <v>0</v>
      </c>
      <c r="P1042">
        <v>1.25E-4</v>
      </c>
      <c r="Q1042">
        <v>1E-3</v>
      </c>
      <c r="R1042">
        <v>16</v>
      </c>
      <c r="S1042">
        <v>0</v>
      </c>
      <c r="T1042">
        <v>3.7500000000000001E-4</v>
      </c>
      <c r="U1042">
        <v>5.0000000000000001E-3</v>
      </c>
      <c r="V1042" s="1" t="str">
        <f t="shared" si="100"/>
        <v>AFF-HTT-R1-P5-0H_F9_1_2020y08m31d_11h01m.tif</v>
      </c>
      <c r="W1042" s="1" t="str">
        <f t="shared" si="101"/>
        <v>AFF-HTT-R2-P5-0H_F9_1_2020y09m07d_11h19m.tif</v>
      </c>
      <c r="X1042" t="str">
        <f t="shared" si="102"/>
        <v>C:\Users\arpit.tandon\Desktop\Images AFFFs\RUN1 HTT\Plate 5 - 0hour\AFF-HTT-R1-P5-0H_F9_1_2020y08m31d_11h01m.tif</v>
      </c>
      <c r="Y1042" t="str">
        <f t="shared" si="103"/>
        <v>C:\Users\arpit.tandon\Desktop\Images AFFFs\RUN2 HTT\Plate 5 - 0hour\AFF-HTT-R2-P5-0H_F9_1_2020y09m07d_11h19m.tif</v>
      </c>
    </row>
    <row r="1043" spans="1:25" x14ac:dyDescent="0.45">
      <c r="A1043" t="s">
        <v>1344</v>
      </c>
      <c r="B1043" s="2" t="str">
        <f t="shared" si="98"/>
        <v>run1</v>
      </c>
      <c r="C1043" s="2" t="str">
        <f t="shared" si="99"/>
        <v>run2</v>
      </c>
      <c r="D1043" t="s">
        <v>285</v>
      </c>
      <c r="E1043" s="10">
        <v>63.382409910777838</v>
      </c>
      <c r="F1043" s="10">
        <v>1.901472297323335E-3</v>
      </c>
      <c r="G1043" s="10">
        <f>VLOOKUP(A1043,'[1]NTP Metadata'!$A$2:$U$2501,10,FALSE)</f>
        <v>1.901472297323335E-3</v>
      </c>
      <c r="H1043">
        <v>2</v>
      </c>
      <c r="I1043" t="s">
        <v>3</v>
      </c>
      <c r="J1043" t="s">
        <v>1551</v>
      </c>
      <c r="K1043" t="s">
        <v>1552</v>
      </c>
      <c r="L1043" t="s">
        <v>248</v>
      </c>
      <c r="M1043" t="s">
        <v>84</v>
      </c>
      <c r="N1043">
        <v>16</v>
      </c>
      <c r="O1043">
        <v>0</v>
      </c>
      <c r="P1043">
        <v>8.1249999999999996E-4</v>
      </c>
      <c r="Q1043">
        <v>5.0000000000000001E-3</v>
      </c>
      <c r="R1043">
        <v>16</v>
      </c>
      <c r="S1043">
        <v>0</v>
      </c>
      <c r="T1043">
        <v>1.6875E-3</v>
      </c>
      <c r="U1043">
        <v>1.0999999999999999E-2</v>
      </c>
      <c r="V1043" s="1" t="str">
        <f t="shared" si="100"/>
        <v>AFF-HTT-R1-P5-0H_G10_1_2020y08m31d_11h01m.tif</v>
      </c>
      <c r="W1043" s="1" t="str">
        <f t="shared" si="101"/>
        <v>AFF-HTT-R2-P5-0H_G10_1_2020y09m07d_11h19m.tif</v>
      </c>
      <c r="X1043" t="str">
        <f t="shared" si="102"/>
        <v>C:\Users\arpit.tandon\Desktop\Images AFFFs\RUN1 HTT\Plate 5 - 0hour\AFF-HTT-R1-P5-0H_G10_1_2020y08m31d_11h01m.tif</v>
      </c>
      <c r="Y1043" t="str">
        <f t="shared" si="103"/>
        <v>C:\Users\arpit.tandon\Desktop\Images AFFFs\RUN2 HTT\Plate 5 - 0hour\AFF-HTT-R2-P5-0H_G10_1_2020y09m07d_11h19m.tif</v>
      </c>
    </row>
    <row r="1044" spans="1:25" x14ac:dyDescent="0.45">
      <c r="A1044" t="s">
        <v>1345</v>
      </c>
      <c r="B1044" s="2" t="str">
        <f t="shared" si="98"/>
        <v>run1</v>
      </c>
      <c r="C1044" s="2" t="str">
        <f t="shared" si="99"/>
        <v>run2</v>
      </c>
      <c r="D1044" t="s">
        <v>285</v>
      </c>
      <c r="E1044" s="10">
        <v>20.057724655309443</v>
      </c>
      <c r="F1044" s="10">
        <v>6.0173173965928325E-4</v>
      </c>
      <c r="G1044" s="10">
        <f>VLOOKUP(A1044,'[1]NTP Metadata'!$A$2:$U$2501,10,FALSE)</f>
        <v>6.0173173965928325E-4</v>
      </c>
      <c r="H1044">
        <v>1</v>
      </c>
      <c r="I1044" t="s">
        <v>3</v>
      </c>
      <c r="J1044" t="s">
        <v>1551</v>
      </c>
      <c r="K1044" t="s">
        <v>1552</v>
      </c>
      <c r="L1044" t="s">
        <v>248</v>
      </c>
      <c r="M1044" t="s">
        <v>85</v>
      </c>
      <c r="N1044">
        <v>16</v>
      </c>
      <c r="O1044">
        <v>0</v>
      </c>
      <c r="P1044">
        <v>5.6249999999999996E-4</v>
      </c>
      <c r="Q1044">
        <v>2E-3</v>
      </c>
      <c r="R1044">
        <v>16</v>
      </c>
      <c r="S1044">
        <v>0</v>
      </c>
      <c r="T1044">
        <v>2.5000000000000001E-4</v>
      </c>
      <c r="U1044">
        <v>2E-3</v>
      </c>
      <c r="V1044" s="1" t="str">
        <f t="shared" si="100"/>
        <v>AFF-HTT-R1-P5-0H_G11_1_2020y08m31d_11h01m.tif</v>
      </c>
      <c r="W1044" s="1" t="str">
        <f t="shared" si="101"/>
        <v>AFF-HTT-R2-P5-0H_G11_1_2020y09m07d_11h19m.tif</v>
      </c>
      <c r="X1044" t="str">
        <f t="shared" si="102"/>
        <v>C:\Users\arpit.tandon\Desktop\Images AFFFs\RUN1 HTT\Plate 5 - 0hour\AFF-HTT-R1-P5-0H_G11_1_2020y08m31d_11h01m.tif</v>
      </c>
      <c r="Y1044" t="str">
        <f t="shared" si="103"/>
        <v>C:\Users\arpit.tandon\Desktop\Images AFFFs\RUN2 HTT\Plate 5 - 0hour\AFF-HTT-R2-P5-0H_G11_1_2020y09m07d_11h19m.tif</v>
      </c>
    </row>
    <row r="1045" spans="1:25" x14ac:dyDescent="0.45">
      <c r="A1045" t="s">
        <v>1346</v>
      </c>
      <c r="B1045" s="2" t="str">
        <f t="shared" si="98"/>
        <v>run1</v>
      </c>
      <c r="C1045" s="2" t="str">
        <f t="shared" si="99"/>
        <v>run2</v>
      </c>
      <c r="D1045" t="s">
        <v>285</v>
      </c>
      <c r="E1045" s="10">
        <v>20.057724655309443</v>
      </c>
      <c r="F1045" s="10">
        <v>6.0173173965928325E-4</v>
      </c>
      <c r="G1045" s="10">
        <f>VLOOKUP(A1045,'[1]NTP Metadata'!$A$2:$U$2501,10,FALSE)</f>
        <v>6.0173173965928325E-4</v>
      </c>
      <c r="H1045">
        <v>2</v>
      </c>
      <c r="I1045" t="s">
        <v>3</v>
      </c>
      <c r="J1045" t="s">
        <v>1551</v>
      </c>
      <c r="K1045" t="s">
        <v>1552</v>
      </c>
      <c r="L1045" t="s">
        <v>248</v>
      </c>
      <c r="M1045" t="s">
        <v>86</v>
      </c>
      <c r="N1045">
        <v>16</v>
      </c>
      <c r="O1045">
        <v>0</v>
      </c>
      <c r="P1045">
        <v>3.0000000000000001E-3</v>
      </c>
      <c r="Q1045">
        <v>2.5999999999999999E-2</v>
      </c>
      <c r="R1045">
        <v>16</v>
      </c>
      <c r="S1045">
        <v>0</v>
      </c>
      <c r="T1045">
        <v>1.25E-3</v>
      </c>
      <c r="U1045">
        <v>8.9999999999999993E-3</v>
      </c>
      <c r="V1045" s="1" t="str">
        <f t="shared" si="100"/>
        <v>AFF-HTT-R1-P5-0H_G12_1_2020y08m31d_11h01m.tif</v>
      </c>
      <c r="W1045" s="1" t="str">
        <f t="shared" si="101"/>
        <v>AFF-HTT-R2-P5-0H_G12_1_2020y09m07d_11h19m.tif</v>
      </c>
      <c r="X1045" t="str">
        <f t="shared" si="102"/>
        <v>C:\Users\arpit.tandon\Desktop\Images AFFFs\RUN1 HTT\Plate 5 - 0hour\AFF-HTT-R1-P5-0H_G12_1_2020y08m31d_11h01m.tif</v>
      </c>
      <c r="Y1045" t="str">
        <f t="shared" si="103"/>
        <v>C:\Users\arpit.tandon\Desktop\Images AFFFs\RUN2 HTT\Plate 5 - 0hour\AFF-HTT-R2-P5-0H_G12_1_2020y09m07d_11h19m.tif</v>
      </c>
    </row>
    <row r="1046" spans="1:25" x14ac:dyDescent="0.45">
      <c r="A1046" t="s">
        <v>1347</v>
      </c>
      <c r="B1046" s="2" t="str">
        <f t="shared" si="98"/>
        <v>run1</v>
      </c>
      <c r="C1046" s="2" t="str">
        <f t="shared" si="99"/>
        <v>run2</v>
      </c>
      <c r="D1046" t="s">
        <v>257</v>
      </c>
      <c r="E1046" s="10">
        <v>0</v>
      </c>
      <c r="F1046" s="10">
        <v>0</v>
      </c>
      <c r="G1046" s="10">
        <f>VLOOKUP(A1046,'[1]NTP Metadata'!$A$2:$U$2501,10,FALSE)</f>
        <v>0</v>
      </c>
      <c r="H1046">
        <v>1</v>
      </c>
      <c r="I1046" t="s">
        <v>3</v>
      </c>
      <c r="J1046" t="s">
        <v>1551</v>
      </c>
      <c r="K1046" t="s">
        <v>1552</v>
      </c>
      <c r="L1046" t="s">
        <v>248</v>
      </c>
      <c r="M1046" t="s">
        <v>87</v>
      </c>
      <c r="N1046">
        <v>16</v>
      </c>
      <c r="O1046">
        <v>0</v>
      </c>
      <c r="P1046">
        <v>3.1250000000000001E-4</v>
      </c>
      <c r="Q1046">
        <v>2E-3</v>
      </c>
      <c r="R1046">
        <v>16</v>
      </c>
      <c r="S1046">
        <v>0</v>
      </c>
      <c r="T1046">
        <v>3.7500000000000001E-4</v>
      </c>
      <c r="U1046">
        <v>1E-3</v>
      </c>
      <c r="V1046" s="1" t="str">
        <f t="shared" si="100"/>
        <v>AFF-HTT-R1-P5-0H_G13_1_2020y08m31d_11h01m.tif</v>
      </c>
      <c r="W1046" s="1" t="str">
        <f t="shared" si="101"/>
        <v>AFF-HTT-R2-P5-0H_G13_1_2020y09m07d_11h19m.tif</v>
      </c>
      <c r="X1046" t="str">
        <f t="shared" si="102"/>
        <v>C:\Users\arpit.tandon\Desktop\Images AFFFs\RUN1 HTT\Plate 5 - 0hour\AFF-HTT-R1-P5-0H_G13_1_2020y08m31d_11h01m.tif</v>
      </c>
      <c r="Y1046" t="str">
        <f t="shared" si="103"/>
        <v>C:\Users\arpit.tandon\Desktop\Images AFFFs\RUN2 HTT\Plate 5 - 0hour\AFF-HTT-R2-P5-0H_G13_1_2020y09m07d_11h19m.tif</v>
      </c>
    </row>
    <row r="1047" spans="1:25" x14ac:dyDescent="0.45">
      <c r="A1047" t="s">
        <v>1348</v>
      </c>
      <c r="B1047" s="2" t="str">
        <f t="shared" si="98"/>
        <v>run1</v>
      </c>
      <c r="C1047" s="2" t="str">
        <f t="shared" si="99"/>
        <v>run2</v>
      </c>
      <c r="D1047" t="s">
        <v>257</v>
      </c>
      <c r="E1047" s="10">
        <v>0</v>
      </c>
      <c r="F1047" s="10">
        <v>0</v>
      </c>
      <c r="G1047" s="10">
        <f>VLOOKUP(A1047,'[1]NTP Metadata'!$A$2:$U$2501,10,FALSE)</f>
        <v>0</v>
      </c>
      <c r="H1047">
        <v>2</v>
      </c>
      <c r="I1047" t="s">
        <v>3</v>
      </c>
      <c r="J1047" t="s">
        <v>1551</v>
      </c>
      <c r="K1047" t="s">
        <v>1552</v>
      </c>
      <c r="L1047" t="s">
        <v>248</v>
      </c>
      <c r="M1047" t="s">
        <v>88</v>
      </c>
      <c r="N1047">
        <v>16</v>
      </c>
      <c r="O1047">
        <v>0</v>
      </c>
      <c r="P1047">
        <v>3.7500000000000001E-4</v>
      </c>
      <c r="Q1047">
        <v>4.0000000000000001E-3</v>
      </c>
      <c r="R1047">
        <v>16</v>
      </c>
      <c r="S1047">
        <v>0</v>
      </c>
      <c r="T1047">
        <v>3.7500000000000001E-4</v>
      </c>
      <c r="U1047">
        <v>5.0000000000000001E-3</v>
      </c>
      <c r="V1047" s="1" t="str">
        <f t="shared" si="100"/>
        <v>AFF-HTT-R1-P5-0H_G14_1_2020y08m31d_11h01m.tif</v>
      </c>
      <c r="W1047" s="1" t="str">
        <f t="shared" si="101"/>
        <v>AFF-HTT-R2-P5-0H_G14_1_2020y09m07d_11h19m.tif</v>
      </c>
      <c r="X1047" t="str">
        <f t="shared" si="102"/>
        <v>C:\Users\arpit.tandon\Desktop\Images AFFFs\RUN1 HTT\Plate 5 - 0hour\AFF-HTT-R1-P5-0H_G14_1_2020y08m31d_11h01m.tif</v>
      </c>
      <c r="Y1047" t="str">
        <f t="shared" si="103"/>
        <v>C:\Users\arpit.tandon\Desktop\Images AFFFs\RUN2 HTT\Plate 5 - 0hour\AFF-HTT-R2-P5-0H_G14_1_2020y09m07d_11h19m.tif</v>
      </c>
    </row>
    <row r="1048" spans="1:25" x14ac:dyDescent="0.45">
      <c r="A1048" t="s">
        <v>1349</v>
      </c>
      <c r="B1048" s="2" t="str">
        <f t="shared" si="98"/>
        <v>run1</v>
      </c>
      <c r="C1048" s="2" t="str">
        <f t="shared" si="99"/>
        <v>run2</v>
      </c>
      <c r="D1048" t="s">
        <v>285</v>
      </c>
      <c r="E1048" s="10">
        <v>6.3473812200346327</v>
      </c>
      <c r="F1048" s="10">
        <v>1.9042143660103898E-4</v>
      </c>
      <c r="G1048" s="10">
        <f>VLOOKUP(A1048,'[1]NTP Metadata'!$A$2:$U$2501,10,FALSE)</f>
        <v>1.9042143660103898E-4</v>
      </c>
      <c r="H1048">
        <v>1</v>
      </c>
      <c r="I1048" t="s">
        <v>3</v>
      </c>
      <c r="J1048" t="s">
        <v>1551</v>
      </c>
      <c r="K1048" t="s">
        <v>1552</v>
      </c>
      <c r="L1048" t="s">
        <v>248</v>
      </c>
      <c r="M1048" t="s">
        <v>89</v>
      </c>
      <c r="N1048">
        <v>16</v>
      </c>
      <c r="O1048">
        <v>0</v>
      </c>
      <c r="P1048">
        <v>2.5000000000000001E-4</v>
      </c>
      <c r="Q1048">
        <v>2E-3</v>
      </c>
      <c r="R1048">
        <v>16</v>
      </c>
      <c r="S1048">
        <v>0</v>
      </c>
      <c r="T1048">
        <v>3.7500000000000001E-4</v>
      </c>
      <c r="U1048">
        <v>2E-3</v>
      </c>
      <c r="V1048" s="1" t="str">
        <f t="shared" si="100"/>
        <v>AFF-HTT-R1-P5-0H_G15_1_2020y08m31d_11h01m.tif</v>
      </c>
      <c r="W1048" s="1" t="str">
        <f t="shared" si="101"/>
        <v>AFF-HTT-R2-P5-0H_G15_1_2020y09m07d_11h19m.tif</v>
      </c>
      <c r="X1048" t="str">
        <f t="shared" si="102"/>
        <v>C:\Users\arpit.tandon\Desktop\Images AFFFs\RUN1 HTT\Plate 5 - 0hour\AFF-HTT-R1-P5-0H_G15_1_2020y08m31d_11h01m.tif</v>
      </c>
      <c r="Y1048" t="str">
        <f t="shared" si="103"/>
        <v>C:\Users\arpit.tandon\Desktop\Images AFFFs\RUN2 HTT\Plate 5 - 0hour\AFF-HTT-R2-P5-0H_G15_1_2020y09m07d_11h19m.tif</v>
      </c>
    </row>
    <row r="1049" spans="1:25" x14ac:dyDescent="0.45">
      <c r="A1049" t="s">
        <v>1350</v>
      </c>
      <c r="B1049" s="2" t="str">
        <f t="shared" si="98"/>
        <v>run1</v>
      </c>
      <c r="C1049" s="2" t="str">
        <f t="shared" si="99"/>
        <v>run2</v>
      </c>
      <c r="D1049" t="s">
        <v>285</v>
      </c>
      <c r="E1049" s="10">
        <v>6.3473812200346327</v>
      </c>
      <c r="F1049" s="10">
        <v>1.9042143660103898E-4</v>
      </c>
      <c r="G1049" s="10">
        <f>VLOOKUP(A1049,'[1]NTP Metadata'!$A$2:$U$2501,10,FALSE)</f>
        <v>1.9042143660103898E-4</v>
      </c>
      <c r="H1049">
        <v>2</v>
      </c>
      <c r="I1049" t="s">
        <v>3</v>
      </c>
      <c r="J1049" t="s">
        <v>1551</v>
      </c>
      <c r="K1049" t="s">
        <v>1552</v>
      </c>
      <c r="L1049" t="s">
        <v>248</v>
      </c>
      <c r="M1049" t="s">
        <v>90</v>
      </c>
      <c r="N1049">
        <v>16</v>
      </c>
      <c r="O1049">
        <v>0</v>
      </c>
      <c r="P1049">
        <v>3.1250000000000001E-4</v>
      </c>
      <c r="Q1049">
        <v>3.0000000000000001E-3</v>
      </c>
      <c r="R1049">
        <v>16</v>
      </c>
      <c r="S1049">
        <v>0</v>
      </c>
      <c r="T1049">
        <v>5.6249999999999996E-4</v>
      </c>
      <c r="U1049">
        <v>3.0000000000000001E-3</v>
      </c>
      <c r="V1049" s="1" t="str">
        <f t="shared" si="100"/>
        <v>AFF-HTT-R1-P5-0H_G16_1_2020y08m31d_11h01m.tif</v>
      </c>
      <c r="W1049" s="1" t="str">
        <f t="shared" si="101"/>
        <v>AFF-HTT-R2-P5-0H_G16_1_2020y09m07d_11h19m.tif</v>
      </c>
      <c r="X1049" t="str">
        <f t="shared" si="102"/>
        <v>C:\Users\arpit.tandon\Desktop\Images AFFFs\RUN1 HTT\Plate 5 - 0hour\AFF-HTT-R1-P5-0H_G16_1_2020y08m31d_11h01m.tif</v>
      </c>
      <c r="Y1049" t="str">
        <f t="shared" si="103"/>
        <v>C:\Users\arpit.tandon\Desktop\Images AFFFs\RUN2 HTT\Plate 5 - 0hour\AFF-HTT-R2-P5-0H_G16_1_2020y09m07d_11h19m.tif</v>
      </c>
    </row>
    <row r="1050" spans="1:25" x14ac:dyDescent="0.45">
      <c r="A1050" t="s">
        <v>1351</v>
      </c>
      <c r="B1050" s="2" t="str">
        <f t="shared" si="98"/>
        <v>run1</v>
      </c>
      <c r="C1050" s="2" t="str">
        <f t="shared" si="99"/>
        <v>run2</v>
      </c>
      <c r="D1050" t="s">
        <v>285</v>
      </c>
      <c r="E1050" s="10">
        <v>2.0086649430489345</v>
      </c>
      <c r="F1050" s="10">
        <v>6.0259948291468029E-5</v>
      </c>
      <c r="G1050" s="10">
        <f>VLOOKUP(A1050,'[1]NTP Metadata'!$A$2:$U$2501,10,FALSE)</f>
        <v>6.0259948291468029E-5</v>
      </c>
      <c r="H1050">
        <v>1</v>
      </c>
      <c r="I1050" t="s">
        <v>3</v>
      </c>
      <c r="J1050" t="s">
        <v>1551</v>
      </c>
      <c r="K1050" t="s">
        <v>1552</v>
      </c>
      <c r="L1050" t="s">
        <v>248</v>
      </c>
      <c r="M1050" t="s">
        <v>91</v>
      </c>
      <c r="N1050">
        <v>16</v>
      </c>
      <c r="O1050">
        <v>0</v>
      </c>
      <c r="P1050">
        <v>1.25E-4</v>
      </c>
      <c r="Q1050">
        <v>1E-3</v>
      </c>
      <c r="R1050">
        <v>16</v>
      </c>
      <c r="S1050">
        <v>0</v>
      </c>
      <c r="T1050">
        <v>1.875E-4</v>
      </c>
      <c r="U1050">
        <v>2E-3</v>
      </c>
      <c r="V1050" s="1" t="str">
        <f t="shared" si="100"/>
        <v>AFF-HTT-R1-P5-0H_G17_1_2020y08m31d_11h01m.tif</v>
      </c>
      <c r="W1050" s="1" t="str">
        <f t="shared" si="101"/>
        <v>AFF-HTT-R2-P5-0H_G17_1_2020y09m07d_11h19m.tif</v>
      </c>
      <c r="X1050" t="str">
        <f t="shared" si="102"/>
        <v>C:\Users\arpit.tandon\Desktop\Images AFFFs\RUN1 HTT\Plate 5 - 0hour\AFF-HTT-R1-P5-0H_G17_1_2020y08m31d_11h01m.tif</v>
      </c>
      <c r="Y1050" t="str">
        <f t="shared" si="103"/>
        <v>C:\Users\arpit.tandon\Desktop\Images AFFFs\RUN2 HTT\Plate 5 - 0hour\AFF-HTT-R2-P5-0H_G17_1_2020y09m07d_11h19m.tif</v>
      </c>
    </row>
    <row r="1051" spans="1:25" x14ac:dyDescent="0.45">
      <c r="A1051" t="s">
        <v>1352</v>
      </c>
      <c r="B1051" s="2" t="str">
        <f t="shared" si="98"/>
        <v>run1</v>
      </c>
      <c r="C1051" s="2" t="str">
        <f t="shared" si="99"/>
        <v>run2</v>
      </c>
      <c r="D1051" t="s">
        <v>285</v>
      </c>
      <c r="E1051" s="10">
        <v>2.0086649430489345</v>
      </c>
      <c r="F1051" s="10">
        <v>6.0259948291468029E-5</v>
      </c>
      <c r="G1051" s="10">
        <f>VLOOKUP(A1051,'[1]NTP Metadata'!$A$2:$U$2501,10,FALSE)</f>
        <v>6.0259948291468029E-5</v>
      </c>
      <c r="H1051">
        <v>2</v>
      </c>
      <c r="I1051" t="s">
        <v>3</v>
      </c>
      <c r="J1051" t="s">
        <v>1551</v>
      </c>
      <c r="K1051" t="s">
        <v>1552</v>
      </c>
      <c r="L1051" t="s">
        <v>248</v>
      </c>
      <c r="M1051" t="s">
        <v>92</v>
      </c>
      <c r="N1051">
        <v>16</v>
      </c>
      <c r="O1051">
        <v>0</v>
      </c>
      <c r="P1051">
        <v>1.25E-4</v>
      </c>
      <c r="Q1051">
        <v>1E-3</v>
      </c>
      <c r="R1051">
        <v>16</v>
      </c>
      <c r="S1051">
        <v>0</v>
      </c>
      <c r="T1051">
        <v>1.25E-4</v>
      </c>
      <c r="U1051">
        <v>1E-3</v>
      </c>
      <c r="V1051" s="1" t="str">
        <f t="shared" si="100"/>
        <v>AFF-HTT-R1-P5-0H_G18_1_2020y08m31d_11h01m.tif</v>
      </c>
      <c r="W1051" s="1" t="str">
        <f t="shared" si="101"/>
        <v>AFF-HTT-R2-P5-0H_G18_1_2020y09m07d_11h19m.tif</v>
      </c>
      <c r="X1051" t="str">
        <f t="shared" si="102"/>
        <v>C:\Users\arpit.tandon\Desktop\Images AFFFs\RUN1 HTT\Plate 5 - 0hour\AFF-HTT-R1-P5-0H_G18_1_2020y08m31d_11h01m.tif</v>
      </c>
      <c r="Y1051" t="str">
        <f t="shared" si="103"/>
        <v>C:\Users\arpit.tandon\Desktop\Images AFFFs\RUN2 HTT\Plate 5 - 0hour\AFF-HTT-R2-P5-0H_G18_1_2020y09m07d_11h19m.tif</v>
      </c>
    </row>
    <row r="1052" spans="1:25" x14ac:dyDescent="0.45">
      <c r="A1052" t="s">
        <v>1353</v>
      </c>
      <c r="B1052" s="2" t="str">
        <f t="shared" si="98"/>
        <v>run1</v>
      </c>
      <c r="C1052" s="2" t="str">
        <f t="shared" si="99"/>
        <v>run2</v>
      </c>
      <c r="D1052" t="s">
        <v>285</v>
      </c>
      <c r="E1052" s="10">
        <v>0.63565346299016912</v>
      </c>
      <c r="F1052" s="10">
        <v>1.9069603889705071E-5</v>
      </c>
      <c r="G1052" s="10">
        <f>VLOOKUP(A1052,'[1]NTP Metadata'!$A$2:$U$2501,10,FALSE)</f>
        <v>1.9069603889705071E-5</v>
      </c>
      <c r="H1052">
        <v>1</v>
      </c>
      <c r="I1052" t="s">
        <v>3</v>
      </c>
      <c r="J1052" t="s">
        <v>1551</v>
      </c>
      <c r="K1052" t="s">
        <v>1552</v>
      </c>
      <c r="L1052" t="s">
        <v>248</v>
      </c>
      <c r="M1052" t="s">
        <v>93</v>
      </c>
      <c r="N1052">
        <v>16</v>
      </c>
      <c r="O1052">
        <v>0</v>
      </c>
      <c r="P1052">
        <v>6.2500000000000001E-5</v>
      </c>
      <c r="Q1052">
        <v>1E-3</v>
      </c>
      <c r="R1052">
        <v>16</v>
      </c>
      <c r="S1052">
        <v>0</v>
      </c>
      <c r="T1052">
        <v>1.875E-4</v>
      </c>
      <c r="U1052">
        <v>1E-3</v>
      </c>
      <c r="V1052" s="1" t="str">
        <f t="shared" si="100"/>
        <v>AFF-HTT-R1-P5-0H_G19_1_2020y08m31d_11h01m.tif</v>
      </c>
      <c r="W1052" s="1" t="str">
        <f t="shared" si="101"/>
        <v>AFF-HTT-R2-P5-0H_G19_1_2020y09m07d_11h19m.tif</v>
      </c>
      <c r="X1052" t="str">
        <f t="shared" si="102"/>
        <v>C:\Users\arpit.tandon\Desktop\Images AFFFs\RUN1 HTT\Plate 5 - 0hour\AFF-HTT-R1-P5-0H_G19_1_2020y08m31d_11h01m.tif</v>
      </c>
      <c r="Y1052" t="str">
        <f t="shared" si="103"/>
        <v>C:\Users\arpit.tandon\Desktop\Images AFFFs\RUN2 HTT\Plate 5 - 0hour\AFF-HTT-R2-P5-0H_G19_1_2020y09m07d_11h19m.tif</v>
      </c>
    </row>
    <row r="1053" spans="1:25" x14ac:dyDescent="0.45">
      <c r="A1053" t="s">
        <v>1354</v>
      </c>
      <c r="B1053" s="2" t="str">
        <f t="shared" si="98"/>
        <v>run1</v>
      </c>
      <c r="C1053" s="2" t="str">
        <f t="shared" si="99"/>
        <v>run2</v>
      </c>
      <c r="D1053" t="s">
        <v>285</v>
      </c>
      <c r="E1053" s="10">
        <v>0.63565346299016912</v>
      </c>
      <c r="F1053" s="10">
        <v>1.9069603889705071E-5</v>
      </c>
      <c r="G1053" s="10">
        <f>VLOOKUP(A1053,'[1]NTP Metadata'!$A$2:$U$2501,10,FALSE)</f>
        <v>1.9069603889705071E-5</v>
      </c>
      <c r="H1053">
        <v>2</v>
      </c>
      <c r="I1053" t="s">
        <v>3</v>
      </c>
      <c r="J1053" t="s">
        <v>1551</v>
      </c>
      <c r="K1053" t="s">
        <v>1552</v>
      </c>
      <c r="L1053" t="s">
        <v>248</v>
      </c>
      <c r="M1053" t="s">
        <v>94</v>
      </c>
      <c r="N1053">
        <v>16</v>
      </c>
      <c r="O1053">
        <v>0</v>
      </c>
      <c r="P1053">
        <v>3.1250000000000001E-4</v>
      </c>
      <c r="Q1053">
        <v>3.0000000000000001E-3</v>
      </c>
      <c r="R1053">
        <v>16</v>
      </c>
      <c r="S1053">
        <v>0</v>
      </c>
      <c r="T1053">
        <v>2.8124999999999999E-3</v>
      </c>
      <c r="U1053">
        <v>2.1000000000000001E-2</v>
      </c>
      <c r="V1053" s="1" t="str">
        <f t="shared" si="100"/>
        <v>AFF-HTT-R1-P5-0H_G20_1_2020y08m31d_11h01m.tif</v>
      </c>
      <c r="W1053" s="1" t="str">
        <f t="shared" si="101"/>
        <v>AFF-HTT-R2-P5-0H_G20_1_2020y09m07d_11h19m.tif</v>
      </c>
      <c r="X1053" t="str">
        <f t="shared" si="102"/>
        <v>C:\Users\arpit.tandon\Desktop\Images AFFFs\RUN1 HTT\Plate 5 - 0hour\AFF-HTT-R1-P5-0H_G20_1_2020y08m31d_11h01m.tif</v>
      </c>
      <c r="Y1053" t="str">
        <f t="shared" si="103"/>
        <v>C:\Users\arpit.tandon\Desktop\Images AFFFs\RUN2 HTT\Plate 5 - 0hour\AFF-HTT-R2-P5-0H_G20_1_2020y09m07d_11h19m.tif</v>
      </c>
    </row>
    <row r="1054" spans="1:25" x14ac:dyDescent="0.45">
      <c r="A1054" t="s">
        <v>1355</v>
      </c>
      <c r="B1054" s="2" t="str">
        <f t="shared" si="98"/>
        <v>run1</v>
      </c>
      <c r="C1054" s="2" t="str">
        <f t="shared" si="99"/>
        <v>run2</v>
      </c>
      <c r="D1054" t="s">
        <v>285</v>
      </c>
      <c r="E1054" s="10">
        <v>0.20115615917410412</v>
      </c>
      <c r="F1054" s="10">
        <v>6.0346847752231232E-6</v>
      </c>
      <c r="G1054" s="10">
        <f>VLOOKUP(A1054,'[1]NTP Metadata'!$A$2:$U$2501,10,FALSE)</f>
        <v>6.0346847752231232E-6</v>
      </c>
      <c r="H1054">
        <v>1</v>
      </c>
      <c r="I1054" t="s">
        <v>3</v>
      </c>
      <c r="J1054" t="s">
        <v>1551</v>
      </c>
      <c r="K1054" t="s">
        <v>1552</v>
      </c>
      <c r="L1054" t="s">
        <v>248</v>
      </c>
      <c r="M1054" t="s">
        <v>95</v>
      </c>
      <c r="N1054">
        <v>16</v>
      </c>
      <c r="O1054">
        <v>0</v>
      </c>
      <c r="P1054">
        <v>2.5000000000000001E-4</v>
      </c>
      <c r="Q1054">
        <v>2E-3</v>
      </c>
      <c r="R1054">
        <v>16</v>
      </c>
      <c r="S1054">
        <v>0</v>
      </c>
      <c r="T1054">
        <v>3.7500000000000001E-4</v>
      </c>
      <c r="U1054">
        <v>2E-3</v>
      </c>
      <c r="V1054" s="1" t="str">
        <f t="shared" si="100"/>
        <v>AFF-HTT-R1-P5-0H_G21_1_2020y08m31d_11h01m.tif</v>
      </c>
      <c r="W1054" s="1" t="str">
        <f t="shared" si="101"/>
        <v>AFF-HTT-R2-P5-0H_G21_1_2020y09m07d_11h19m.tif</v>
      </c>
      <c r="X1054" t="str">
        <f t="shared" si="102"/>
        <v>C:\Users\arpit.tandon\Desktop\Images AFFFs\RUN1 HTT\Plate 5 - 0hour\AFF-HTT-R1-P5-0H_G21_1_2020y08m31d_11h01m.tif</v>
      </c>
      <c r="Y1054" t="str">
        <f t="shared" si="103"/>
        <v>C:\Users\arpit.tandon\Desktop\Images AFFFs\RUN2 HTT\Plate 5 - 0hour\AFF-HTT-R2-P5-0H_G21_1_2020y09m07d_11h19m.tif</v>
      </c>
    </row>
    <row r="1055" spans="1:25" x14ac:dyDescent="0.45">
      <c r="A1055" t="s">
        <v>1356</v>
      </c>
      <c r="B1055" s="2" t="str">
        <f t="shared" si="98"/>
        <v>run1</v>
      </c>
      <c r="C1055" s="2" t="str">
        <f t="shared" si="99"/>
        <v>run2</v>
      </c>
      <c r="D1055" t="s">
        <v>285</v>
      </c>
      <c r="E1055" s="10">
        <v>0.20115615917410412</v>
      </c>
      <c r="F1055" s="10">
        <v>6.0346847752231232E-6</v>
      </c>
      <c r="G1055" s="10">
        <f>VLOOKUP(A1055,'[1]NTP Metadata'!$A$2:$U$2501,10,FALSE)</f>
        <v>6.0346847752231232E-6</v>
      </c>
      <c r="H1055">
        <v>2</v>
      </c>
      <c r="I1055" t="s">
        <v>3</v>
      </c>
      <c r="J1055" t="s">
        <v>1551</v>
      </c>
      <c r="K1055" t="s">
        <v>1552</v>
      </c>
      <c r="L1055" t="s">
        <v>248</v>
      </c>
      <c r="M1055" t="s">
        <v>96</v>
      </c>
      <c r="N1055">
        <v>16</v>
      </c>
      <c r="O1055">
        <v>0</v>
      </c>
      <c r="P1055">
        <v>3.7500000000000001E-4</v>
      </c>
      <c r="Q1055">
        <v>2E-3</v>
      </c>
      <c r="R1055">
        <v>16</v>
      </c>
      <c r="S1055">
        <v>0</v>
      </c>
      <c r="T1055">
        <v>3.7500000000000001E-4</v>
      </c>
      <c r="U1055">
        <v>3.0000000000000001E-3</v>
      </c>
      <c r="V1055" s="1" t="str">
        <f t="shared" si="100"/>
        <v>AFF-HTT-R1-P5-0H_G22_1_2020y08m31d_11h01m.tif</v>
      </c>
      <c r="W1055" s="1" t="str">
        <f t="shared" si="101"/>
        <v>AFF-HTT-R2-P5-0H_G22_1_2020y09m07d_11h19m.tif</v>
      </c>
      <c r="X1055" t="str">
        <f t="shared" si="102"/>
        <v>C:\Users\arpit.tandon\Desktop\Images AFFFs\RUN1 HTT\Plate 5 - 0hour\AFF-HTT-R1-P5-0H_G22_1_2020y08m31d_11h01m.tif</v>
      </c>
      <c r="Y1055" t="str">
        <f t="shared" si="103"/>
        <v>C:\Users\arpit.tandon\Desktop\Images AFFFs\RUN2 HTT\Plate 5 - 0hour\AFF-HTT-R2-P5-0H_G22_1_2020y09m07d_11h19m.tif</v>
      </c>
    </row>
    <row r="1056" spans="1:25" x14ac:dyDescent="0.45">
      <c r="A1056" t="s">
        <v>1357</v>
      </c>
      <c r="B1056" s="2" t="str">
        <f t="shared" si="98"/>
        <v>run1</v>
      </c>
      <c r="C1056" s="2" t="str">
        <f t="shared" si="99"/>
        <v>run2</v>
      </c>
      <c r="D1056" t="s">
        <v>285</v>
      </c>
      <c r="E1056" s="10">
        <v>2000</v>
      </c>
      <c r="F1056" s="10">
        <v>0.06</v>
      </c>
      <c r="G1056" s="10">
        <f>VLOOKUP(A1056,'[1]NTP Metadata'!$A$2:$U$2501,10,FALSE)</f>
        <v>0.06</v>
      </c>
      <c r="H1056">
        <v>1</v>
      </c>
      <c r="I1056" t="s">
        <v>3</v>
      </c>
      <c r="J1056" t="s">
        <v>1551</v>
      </c>
      <c r="K1056" t="s">
        <v>1552</v>
      </c>
      <c r="L1056" t="s">
        <v>248</v>
      </c>
      <c r="M1056" t="s">
        <v>97</v>
      </c>
      <c r="N1056">
        <v>16</v>
      </c>
      <c r="O1056">
        <v>0</v>
      </c>
      <c r="P1056">
        <v>2.5000000000000001E-4</v>
      </c>
      <c r="Q1056">
        <v>3.0000000000000001E-3</v>
      </c>
      <c r="R1056">
        <v>16</v>
      </c>
      <c r="S1056">
        <v>0</v>
      </c>
      <c r="T1056">
        <v>4.3750000000000001E-4</v>
      </c>
      <c r="U1056">
        <v>3.0000000000000001E-3</v>
      </c>
      <c r="V1056" s="1" t="str">
        <f t="shared" si="100"/>
        <v>AFF-HTT-R1-P5-0H_G3_1_2020y08m31d_11h01m.tif</v>
      </c>
      <c r="W1056" s="1" t="str">
        <f t="shared" si="101"/>
        <v>AFF-HTT-R2-P5-0H_G3_1_2020y09m07d_11h19m.tif</v>
      </c>
      <c r="X1056" t="str">
        <f t="shared" si="102"/>
        <v>C:\Users\arpit.tandon\Desktop\Images AFFFs\RUN1 HTT\Plate 5 - 0hour\AFF-HTT-R1-P5-0H_G3_1_2020y08m31d_11h01m.tif</v>
      </c>
      <c r="Y1056" t="str">
        <f t="shared" si="103"/>
        <v>C:\Users\arpit.tandon\Desktop\Images AFFFs\RUN2 HTT\Plate 5 - 0hour\AFF-HTT-R2-P5-0H_G3_1_2020y09m07d_11h19m.tif</v>
      </c>
    </row>
    <row r="1057" spans="1:25" x14ac:dyDescent="0.45">
      <c r="A1057" t="s">
        <v>1358</v>
      </c>
      <c r="B1057" s="2" t="str">
        <f t="shared" si="98"/>
        <v>run1</v>
      </c>
      <c r="C1057" s="2" t="str">
        <f t="shared" si="99"/>
        <v>run2</v>
      </c>
      <c r="D1057" t="s">
        <v>285</v>
      </c>
      <c r="E1057" s="10">
        <v>2000</v>
      </c>
      <c r="F1057" s="10">
        <v>0.06</v>
      </c>
      <c r="G1057" s="10">
        <f>VLOOKUP(A1057,'[1]NTP Metadata'!$A$2:$U$2501,10,FALSE)</f>
        <v>0.06</v>
      </c>
      <c r="H1057">
        <v>2</v>
      </c>
      <c r="I1057" t="s">
        <v>3</v>
      </c>
      <c r="J1057" t="s">
        <v>1551</v>
      </c>
      <c r="K1057" t="s">
        <v>1552</v>
      </c>
      <c r="L1057" t="s">
        <v>248</v>
      </c>
      <c r="M1057" t="s">
        <v>98</v>
      </c>
      <c r="N1057">
        <v>16</v>
      </c>
      <c r="O1057">
        <v>0</v>
      </c>
      <c r="P1057">
        <v>2.5625000000000001E-3</v>
      </c>
      <c r="Q1057">
        <v>3.2000000000000001E-2</v>
      </c>
      <c r="R1057">
        <v>16</v>
      </c>
      <c r="S1057">
        <v>0</v>
      </c>
      <c r="T1057">
        <v>2.5000000000000001E-4</v>
      </c>
      <c r="U1057">
        <v>2E-3</v>
      </c>
      <c r="V1057" s="1" t="str">
        <f t="shared" si="100"/>
        <v>AFF-HTT-R1-P5-0H_G4_1_2020y08m31d_11h01m.tif</v>
      </c>
      <c r="W1057" s="1" t="str">
        <f t="shared" si="101"/>
        <v>AFF-HTT-R2-P5-0H_G4_1_2020y09m07d_11h19m.tif</v>
      </c>
      <c r="X1057" t="str">
        <f t="shared" si="102"/>
        <v>C:\Users\arpit.tandon\Desktop\Images AFFFs\RUN1 HTT\Plate 5 - 0hour\AFF-HTT-R1-P5-0H_G4_1_2020y08m31d_11h01m.tif</v>
      </c>
      <c r="Y1057" t="str">
        <f t="shared" si="103"/>
        <v>C:\Users\arpit.tandon\Desktop\Images AFFFs\RUN2 HTT\Plate 5 - 0hour\AFF-HTT-R2-P5-0H_G4_1_2020y09m07d_11h19m.tif</v>
      </c>
    </row>
    <row r="1058" spans="1:25" x14ac:dyDescent="0.45">
      <c r="A1058" t="s">
        <v>1359</v>
      </c>
      <c r="B1058" s="2" t="str">
        <f t="shared" si="98"/>
        <v>run1</v>
      </c>
      <c r="C1058" s="2" t="str">
        <f t="shared" si="99"/>
        <v>run2</v>
      </c>
      <c r="D1058" t="s">
        <v>285</v>
      </c>
      <c r="E1058" s="10">
        <v>632.91139240506322</v>
      </c>
      <c r="F1058" s="10">
        <v>1.8987341772151896E-2</v>
      </c>
      <c r="G1058" s="10">
        <f>VLOOKUP(A1058,'[1]NTP Metadata'!$A$2:$U$2501,10,FALSE)</f>
        <v>1.8987341772151896E-2</v>
      </c>
      <c r="H1058">
        <v>1</v>
      </c>
      <c r="I1058" t="s">
        <v>3</v>
      </c>
      <c r="J1058" t="s">
        <v>1551</v>
      </c>
      <c r="K1058" t="s">
        <v>1552</v>
      </c>
      <c r="L1058" t="s">
        <v>248</v>
      </c>
      <c r="M1058" t="s">
        <v>99</v>
      </c>
      <c r="N1058">
        <v>16</v>
      </c>
      <c r="O1058">
        <v>0</v>
      </c>
      <c r="P1058">
        <v>3.1250000000000001E-4</v>
      </c>
      <c r="Q1058">
        <v>3.0000000000000001E-3</v>
      </c>
      <c r="R1058">
        <v>16</v>
      </c>
      <c r="S1058">
        <v>0</v>
      </c>
      <c r="T1058">
        <v>1.25E-4</v>
      </c>
      <c r="U1058">
        <v>1E-3</v>
      </c>
      <c r="V1058" s="1" t="str">
        <f t="shared" si="100"/>
        <v>AFF-HTT-R1-P5-0H_G5_1_2020y08m31d_11h01m.tif</v>
      </c>
      <c r="W1058" s="1" t="str">
        <f t="shared" si="101"/>
        <v>AFF-HTT-R2-P5-0H_G5_1_2020y09m07d_11h19m.tif</v>
      </c>
      <c r="X1058" t="str">
        <f t="shared" si="102"/>
        <v>C:\Users\arpit.tandon\Desktop\Images AFFFs\RUN1 HTT\Plate 5 - 0hour\AFF-HTT-R1-P5-0H_G5_1_2020y08m31d_11h01m.tif</v>
      </c>
      <c r="Y1058" t="str">
        <f t="shared" si="103"/>
        <v>C:\Users\arpit.tandon\Desktop\Images AFFFs\RUN2 HTT\Plate 5 - 0hour\AFF-HTT-R2-P5-0H_G5_1_2020y09m07d_11h19m.tif</v>
      </c>
    </row>
    <row r="1059" spans="1:25" x14ac:dyDescent="0.45">
      <c r="A1059" t="s">
        <v>1360</v>
      </c>
      <c r="B1059" s="2" t="str">
        <f t="shared" si="98"/>
        <v>run1</v>
      </c>
      <c r="C1059" s="2" t="str">
        <f t="shared" si="99"/>
        <v>run2</v>
      </c>
      <c r="D1059" t="s">
        <v>285</v>
      </c>
      <c r="E1059" s="10">
        <v>632.91139240506322</v>
      </c>
      <c r="F1059" s="10">
        <v>1.8987341772151896E-2</v>
      </c>
      <c r="G1059" s="10">
        <f>VLOOKUP(A1059,'[1]NTP Metadata'!$A$2:$U$2501,10,FALSE)</f>
        <v>1.8987341772151896E-2</v>
      </c>
      <c r="H1059">
        <v>2</v>
      </c>
      <c r="I1059" t="s">
        <v>3</v>
      </c>
      <c r="J1059" t="s">
        <v>1551</v>
      </c>
      <c r="K1059" t="s">
        <v>1552</v>
      </c>
      <c r="L1059" t="s">
        <v>248</v>
      </c>
      <c r="M1059" t="s">
        <v>100</v>
      </c>
      <c r="N1059">
        <v>16</v>
      </c>
      <c r="O1059">
        <v>0</v>
      </c>
      <c r="P1059">
        <v>3.1874999999999998E-3</v>
      </c>
      <c r="Q1059">
        <v>3.7999999999999999E-2</v>
      </c>
      <c r="R1059">
        <v>16</v>
      </c>
      <c r="S1059">
        <v>0</v>
      </c>
      <c r="T1059">
        <v>1.875E-4</v>
      </c>
      <c r="U1059">
        <v>1E-3</v>
      </c>
      <c r="V1059" s="1" t="str">
        <f t="shared" si="100"/>
        <v>AFF-HTT-R1-P5-0H_G6_1_2020y08m31d_11h01m.tif</v>
      </c>
      <c r="W1059" s="1" t="str">
        <f t="shared" si="101"/>
        <v>AFF-HTT-R2-P5-0H_G6_1_2020y09m07d_11h19m.tif</v>
      </c>
      <c r="X1059" t="str">
        <f t="shared" si="102"/>
        <v>C:\Users\arpit.tandon\Desktop\Images AFFFs\RUN1 HTT\Plate 5 - 0hour\AFF-HTT-R1-P5-0H_G6_1_2020y08m31d_11h01m.tif</v>
      </c>
      <c r="Y1059" t="str">
        <f t="shared" si="103"/>
        <v>C:\Users\arpit.tandon\Desktop\Images AFFFs\RUN2 HTT\Plate 5 - 0hour\AFF-HTT-R2-P5-0H_G6_1_2020y09m07d_11h19m.tif</v>
      </c>
    </row>
    <row r="1060" spans="1:25" x14ac:dyDescent="0.45">
      <c r="A1060" t="s">
        <v>1361</v>
      </c>
      <c r="B1060" s="2" t="str">
        <f t="shared" si="98"/>
        <v>run1</v>
      </c>
      <c r="C1060" s="2" t="str">
        <f t="shared" si="99"/>
        <v>run2</v>
      </c>
      <c r="D1060" t="s">
        <v>285</v>
      </c>
      <c r="E1060" s="10">
        <v>200.28841531805799</v>
      </c>
      <c r="F1060" s="10">
        <v>6.0086524595417386E-3</v>
      </c>
      <c r="G1060" s="10">
        <f>VLOOKUP(A1060,'[1]NTP Metadata'!$A$2:$U$2501,10,FALSE)</f>
        <v>6.0086524595417386E-3</v>
      </c>
      <c r="H1060">
        <v>1</v>
      </c>
      <c r="I1060" t="s">
        <v>3</v>
      </c>
      <c r="J1060" t="s">
        <v>1551</v>
      </c>
      <c r="K1060" t="s">
        <v>1552</v>
      </c>
      <c r="L1060" t="s">
        <v>248</v>
      </c>
      <c r="M1060" t="s">
        <v>101</v>
      </c>
      <c r="N1060">
        <v>16</v>
      </c>
      <c r="O1060">
        <v>0</v>
      </c>
      <c r="P1060">
        <v>5.6249999999999996E-4</v>
      </c>
      <c r="Q1060">
        <v>5.0000000000000001E-3</v>
      </c>
      <c r="R1060">
        <v>16</v>
      </c>
      <c r="S1060">
        <v>0</v>
      </c>
      <c r="T1060">
        <v>2.5000000000000001E-4</v>
      </c>
      <c r="U1060">
        <v>2E-3</v>
      </c>
      <c r="V1060" s="1" t="str">
        <f t="shared" si="100"/>
        <v>AFF-HTT-R1-P5-0H_G7_1_2020y08m31d_11h01m.tif</v>
      </c>
      <c r="W1060" s="1" t="str">
        <f t="shared" si="101"/>
        <v>AFF-HTT-R2-P5-0H_G7_1_2020y09m07d_11h19m.tif</v>
      </c>
      <c r="X1060" t="str">
        <f t="shared" si="102"/>
        <v>C:\Users\arpit.tandon\Desktop\Images AFFFs\RUN1 HTT\Plate 5 - 0hour\AFF-HTT-R1-P5-0H_G7_1_2020y08m31d_11h01m.tif</v>
      </c>
      <c r="Y1060" t="str">
        <f t="shared" si="103"/>
        <v>C:\Users\arpit.tandon\Desktop\Images AFFFs\RUN2 HTT\Plate 5 - 0hour\AFF-HTT-R2-P5-0H_G7_1_2020y09m07d_11h19m.tif</v>
      </c>
    </row>
    <row r="1061" spans="1:25" x14ac:dyDescent="0.45">
      <c r="A1061" t="s">
        <v>1362</v>
      </c>
      <c r="B1061" s="2" t="str">
        <f t="shared" si="98"/>
        <v>run1</v>
      </c>
      <c r="C1061" s="2" t="str">
        <f t="shared" si="99"/>
        <v>run2</v>
      </c>
      <c r="D1061" t="s">
        <v>285</v>
      </c>
      <c r="E1061" s="10">
        <v>200.28841531805799</v>
      </c>
      <c r="F1061" s="10">
        <v>6.0086524595417386E-3</v>
      </c>
      <c r="G1061" s="10">
        <f>VLOOKUP(A1061,'[1]NTP Metadata'!$A$2:$U$2501,10,FALSE)</f>
        <v>6.0086524595417386E-3</v>
      </c>
      <c r="H1061">
        <v>2</v>
      </c>
      <c r="I1061" t="s">
        <v>3</v>
      </c>
      <c r="J1061" t="s">
        <v>1551</v>
      </c>
      <c r="K1061" t="s">
        <v>1552</v>
      </c>
      <c r="L1061" t="s">
        <v>248</v>
      </c>
      <c r="M1061" t="s">
        <v>102</v>
      </c>
      <c r="N1061">
        <v>16</v>
      </c>
      <c r="O1061">
        <v>0</v>
      </c>
      <c r="P1061">
        <v>6.2500000000000001E-4</v>
      </c>
      <c r="Q1061">
        <v>5.0000000000000001E-3</v>
      </c>
      <c r="R1061">
        <v>16</v>
      </c>
      <c r="S1061">
        <v>0</v>
      </c>
      <c r="T1061">
        <v>2.2499999999999998E-3</v>
      </c>
      <c r="U1061">
        <v>3.5000000000000003E-2</v>
      </c>
      <c r="V1061" s="1" t="str">
        <f t="shared" si="100"/>
        <v>AFF-HTT-R1-P5-0H_G8_1_2020y08m31d_11h01m.tif</v>
      </c>
      <c r="W1061" s="1" t="str">
        <f t="shared" si="101"/>
        <v>AFF-HTT-R2-P5-0H_G8_1_2020y09m07d_11h19m.tif</v>
      </c>
      <c r="X1061" t="str">
        <f t="shared" si="102"/>
        <v>C:\Users\arpit.tandon\Desktop\Images AFFFs\RUN1 HTT\Plate 5 - 0hour\AFF-HTT-R1-P5-0H_G8_1_2020y08m31d_11h01m.tif</v>
      </c>
      <c r="Y1061" t="str">
        <f t="shared" si="103"/>
        <v>C:\Users\arpit.tandon\Desktop\Images AFFFs\RUN2 HTT\Plate 5 - 0hour\AFF-HTT-R2-P5-0H_G8_1_2020y09m07d_11h19m.tif</v>
      </c>
    </row>
    <row r="1062" spans="1:25" x14ac:dyDescent="0.45">
      <c r="A1062" t="s">
        <v>1363</v>
      </c>
      <c r="B1062" s="2" t="str">
        <f t="shared" si="98"/>
        <v>run1</v>
      </c>
      <c r="C1062" s="2" t="str">
        <f t="shared" si="99"/>
        <v>run2</v>
      </c>
      <c r="D1062" t="s">
        <v>285</v>
      </c>
      <c r="E1062" s="10">
        <v>63.382409910777838</v>
      </c>
      <c r="F1062" s="10">
        <v>1.901472297323335E-3</v>
      </c>
      <c r="G1062" s="10">
        <f>VLOOKUP(A1062,'[1]NTP Metadata'!$A$2:$U$2501,10,FALSE)</f>
        <v>1.901472297323335E-3</v>
      </c>
      <c r="H1062">
        <v>1</v>
      </c>
      <c r="I1062" t="s">
        <v>3</v>
      </c>
      <c r="J1062" t="s">
        <v>1551</v>
      </c>
      <c r="K1062" t="s">
        <v>1552</v>
      </c>
      <c r="L1062" t="s">
        <v>248</v>
      </c>
      <c r="M1062" t="s">
        <v>103</v>
      </c>
      <c r="N1062">
        <v>16</v>
      </c>
      <c r="O1062">
        <v>0</v>
      </c>
      <c r="P1062">
        <v>1.25E-4</v>
      </c>
      <c r="Q1062">
        <v>1E-3</v>
      </c>
      <c r="R1062">
        <v>16</v>
      </c>
      <c r="S1062">
        <v>0</v>
      </c>
      <c r="T1062">
        <v>3.1250000000000001E-4</v>
      </c>
      <c r="U1062">
        <v>1E-3</v>
      </c>
      <c r="V1062" s="1" t="str">
        <f t="shared" si="100"/>
        <v>AFF-HTT-R1-P5-0H_G9_1_2020y08m31d_11h01m.tif</v>
      </c>
      <c r="W1062" s="1" t="str">
        <f t="shared" si="101"/>
        <v>AFF-HTT-R2-P5-0H_G9_1_2020y09m07d_11h19m.tif</v>
      </c>
      <c r="X1062" t="str">
        <f t="shared" si="102"/>
        <v>C:\Users\arpit.tandon\Desktop\Images AFFFs\RUN1 HTT\Plate 5 - 0hour\AFF-HTT-R1-P5-0H_G9_1_2020y08m31d_11h01m.tif</v>
      </c>
      <c r="Y1062" t="str">
        <f t="shared" si="103"/>
        <v>C:\Users\arpit.tandon\Desktop\Images AFFFs\RUN2 HTT\Plate 5 - 0hour\AFF-HTT-R2-P5-0H_G9_1_2020y09m07d_11h19m.tif</v>
      </c>
    </row>
    <row r="1063" spans="1:25" x14ac:dyDescent="0.45">
      <c r="A1063" t="s">
        <v>1364</v>
      </c>
      <c r="B1063" s="2" t="str">
        <f t="shared" si="98"/>
        <v>run1</v>
      </c>
      <c r="C1063" s="2" t="str">
        <f t="shared" si="99"/>
        <v>run2</v>
      </c>
      <c r="D1063" t="s">
        <v>285</v>
      </c>
      <c r="E1063" s="10">
        <v>63.382409910777838</v>
      </c>
      <c r="F1063" s="10">
        <v>1.901472297323335E-3</v>
      </c>
      <c r="G1063" s="10">
        <f>VLOOKUP(A1063,'[1]NTP Metadata'!$A$2:$U$2501,10,FALSE)</f>
        <v>1.901472297323335E-3</v>
      </c>
      <c r="H1063">
        <v>4</v>
      </c>
      <c r="I1063" t="s">
        <v>3</v>
      </c>
      <c r="J1063" t="s">
        <v>1551</v>
      </c>
      <c r="K1063" t="s">
        <v>1552</v>
      </c>
      <c r="L1063" t="s">
        <v>248</v>
      </c>
      <c r="M1063" t="s">
        <v>104</v>
      </c>
      <c r="N1063">
        <v>16</v>
      </c>
      <c r="O1063">
        <v>0</v>
      </c>
      <c r="P1063">
        <v>1.25E-4</v>
      </c>
      <c r="Q1063">
        <v>1E-3</v>
      </c>
      <c r="R1063">
        <v>16</v>
      </c>
      <c r="S1063">
        <v>0</v>
      </c>
      <c r="T1063">
        <v>3.2499999999999999E-3</v>
      </c>
      <c r="U1063">
        <v>1.9E-2</v>
      </c>
      <c r="V1063" s="1" t="str">
        <f t="shared" si="100"/>
        <v>AFF-HTT-R1-P5-0H_H10_1_2020y08m31d_11h01m.tif</v>
      </c>
      <c r="W1063" s="1" t="str">
        <f t="shared" si="101"/>
        <v>AFF-HTT-R2-P5-0H_H10_1_2020y09m07d_11h19m.tif</v>
      </c>
      <c r="X1063" t="str">
        <f t="shared" si="102"/>
        <v>C:\Users\arpit.tandon\Desktop\Images AFFFs\RUN1 HTT\Plate 5 - 0hour\AFF-HTT-R1-P5-0H_H10_1_2020y08m31d_11h01m.tif</v>
      </c>
      <c r="Y1063" t="str">
        <f t="shared" si="103"/>
        <v>C:\Users\arpit.tandon\Desktop\Images AFFFs\RUN2 HTT\Plate 5 - 0hour\AFF-HTT-R2-P5-0H_H10_1_2020y09m07d_11h19m.tif</v>
      </c>
    </row>
    <row r="1064" spans="1:25" x14ac:dyDescent="0.45">
      <c r="A1064" t="s">
        <v>1365</v>
      </c>
      <c r="B1064" s="2" t="str">
        <f t="shared" si="98"/>
        <v>run1</v>
      </c>
      <c r="C1064" s="2" t="str">
        <f t="shared" si="99"/>
        <v>run2</v>
      </c>
      <c r="D1064" t="s">
        <v>285</v>
      </c>
      <c r="E1064" s="10">
        <v>20.057724655309443</v>
      </c>
      <c r="F1064" s="10">
        <v>6.0173173965928325E-4</v>
      </c>
      <c r="G1064" s="10">
        <f>VLOOKUP(A1064,'[1]NTP Metadata'!$A$2:$U$2501,10,FALSE)</f>
        <v>6.0173173965928325E-4</v>
      </c>
      <c r="H1064">
        <v>3</v>
      </c>
      <c r="I1064" t="s">
        <v>3</v>
      </c>
      <c r="J1064" t="s">
        <v>1551</v>
      </c>
      <c r="K1064" t="s">
        <v>1552</v>
      </c>
      <c r="L1064" t="s">
        <v>248</v>
      </c>
      <c r="M1064" t="s">
        <v>105</v>
      </c>
      <c r="N1064">
        <v>16</v>
      </c>
      <c r="O1064">
        <v>0</v>
      </c>
      <c r="P1064">
        <v>3.1250000000000001E-4</v>
      </c>
      <c r="Q1064">
        <v>1E-3</v>
      </c>
      <c r="R1064">
        <v>16</v>
      </c>
      <c r="S1064">
        <v>0</v>
      </c>
      <c r="T1064">
        <v>5.6249999999999996E-4</v>
      </c>
      <c r="U1064">
        <v>5.0000000000000001E-3</v>
      </c>
      <c r="V1064" s="1" t="str">
        <f t="shared" si="100"/>
        <v>AFF-HTT-R1-P5-0H_H11_1_2020y08m31d_11h01m.tif</v>
      </c>
      <c r="W1064" s="1" t="str">
        <f t="shared" si="101"/>
        <v>AFF-HTT-R2-P5-0H_H11_1_2020y09m07d_11h19m.tif</v>
      </c>
      <c r="X1064" t="str">
        <f t="shared" si="102"/>
        <v>C:\Users\arpit.tandon\Desktop\Images AFFFs\RUN1 HTT\Plate 5 - 0hour\AFF-HTT-R1-P5-0H_H11_1_2020y08m31d_11h01m.tif</v>
      </c>
      <c r="Y1064" t="str">
        <f t="shared" si="103"/>
        <v>C:\Users\arpit.tandon\Desktop\Images AFFFs\RUN2 HTT\Plate 5 - 0hour\AFF-HTT-R2-P5-0H_H11_1_2020y09m07d_11h19m.tif</v>
      </c>
    </row>
    <row r="1065" spans="1:25" x14ac:dyDescent="0.45">
      <c r="A1065" t="s">
        <v>1366</v>
      </c>
      <c r="B1065" s="2" t="str">
        <f t="shared" si="98"/>
        <v>run1</v>
      </c>
      <c r="C1065" s="2" t="str">
        <f t="shared" si="99"/>
        <v>run2</v>
      </c>
      <c r="D1065" t="s">
        <v>285</v>
      </c>
      <c r="E1065" s="10">
        <v>20.057724655309443</v>
      </c>
      <c r="F1065" s="10">
        <v>6.0173173965928325E-4</v>
      </c>
      <c r="G1065" s="10">
        <f>VLOOKUP(A1065,'[1]NTP Metadata'!$A$2:$U$2501,10,FALSE)</f>
        <v>6.0173173965928325E-4</v>
      </c>
      <c r="H1065">
        <v>4</v>
      </c>
      <c r="I1065" t="s">
        <v>3</v>
      </c>
      <c r="J1065" t="s">
        <v>1551</v>
      </c>
      <c r="K1065" t="s">
        <v>1552</v>
      </c>
      <c r="L1065" t="s">
        <v>248</v>
      </c>
      <c r="M1065" t="s">
        <v>106</v>
      </c>
      <c r="N1065">
        <v>16</v>
      </c>
      <c r="O1065">
        <v>0</v>
      </c>
      <c r="P1065">
        <v>0</v>
      </c>
      <c r="Q1065">
        <v>0</v>
      </c>
      <c r="R1065">
        <v>16</v>
      </c>
      <c r="S1065">
        <v>0</v>
      </c>
      <c r="T1065">
        <v>1.875E-4</v>
      </c>
      <c r="U1065">
        <v>1E-3</v>
      </c>
      <c r="V1065" s="1" t="str">
        <f t="shared" si="100"/>
        <v>AFF-HTT-R1-P5-0H_H12_1_2020y08m31d_11h01m.tif</v>
      </c>
      <c r="W1065" s="1" t="str">
        <f t="shared" si="101"/>
        <v>AFF-HTT-R2-P5-0H_H12_1_2020y09m07d_11h19m.tif</v>
      </c>
      <c r="X1065" t="str">
        <f t="shared" si="102"/>
        <v>C:\Users\arpit.tandon\Desktop\Images AFFFs\RUN1 HTT\Plate 5 - 0hour\AFF-HTT-R1-P5-0H_H12_1_2020y08m31d_11h01m.tif</v>
      </c>
      <c r="Y1065" t="str">
        <f t="shared" si="103"/>
        <v>C:\Users\arpit.tandon\Desktop\Images AFFFs\RUN2 HTT\Plate 5 - 0hour\AFF-HTT-R2-P5-0H_H12_1_2020y09m07d_11h19m.tif</v>
      </c>
    </row>
    <row r="1066" spans="1:25" x14ac:dyDescent="0.45">
      <c r="A1066" t="s">
        <v>1367</v>
      </c>
      <c r="B1066" s="2" t="str">
        <f t="shared" si="98"/>
        <v>run1</v>
      </c>
      <c r="C1066" s="2" t="str">
        <f t="shared" si="99"/>
        <v>run2</v>
      </c>
      <c r="D1066" t="s">
        <v>257</v>
      </c>
      <c r="E1066" s="10">
        <v>0</v>
      </c>
      <c r="F1066" s="10">
        <v>0</v>
      </c>
      <c r="G1066" s="10">
        <f>VLOOKUP(A1066,'[1]NTP Metadata'!$A$2:$U$2501,10,FALSE)</f>
        <v>0</v>
      </c>
      <c r="H1066">
        <v>3</v>
      </c>
      <c r="I1066" t="s">
        <v>3</v>
      </c>
      <c r="J1066" t="s">
        <v>1551</v>
      </c>
      <c r="K1066" t="s">
        <v>1552</v>
      </c>
      <c r="L1066" t="s">
        <v>248</v>
      </c>
      <c r="M1066" t="s">
        <v>107</v>
      </c>
      <c r="N1066">
        <v>16</v>
      </c>
      <c r="O1066">
        <v>0</v>
      </c>
      <c r="P1066">
        <v>3.7500000000000001E-4</v>
      </c>
      <c r="Q1066">
        <v>2E-3</v>
      </c>
      <c r="R1066">
        <v>16</v>
      </c>
      <c r="S1066">
        <v>0</v>
      </c>
      <c r="T1066">
        <v>4.3750000000000001E-4</v>
      </c>
      <c r="U1066">
        <v>2E-3</v>
      </c>
      <c r="V1066" s="1" t="str">
        <f t="shared" si="100"/>
        <v>AFF-HTT-R1-P5-0H_H13_1_2020y08m31d_11h01m.tif</v>
      </c>
      <c r="W1066" s="1" t="str">
        <f t="shared" si="101"/>
        <v>AFF-HTT-R2-P5-0H_H13_1_2020y09m07d_11h19m.tif</v>
      </c>
      <c r="X1066" t="str">
        <f t="shared" si="102"/>
        <v>C:\Users\arpit.tandon\Desktop\Images AFFFs\RUN1 HTT\Plate 5 - 0hour\AFF-HTT-R1-P5-0H_H13_1_2020y08m31d_11h01m.tif</v>
      </c>
      <c r="Y1066" t="str">
        <f t="shared" si="103"/>
        <v>C:\Users\arpit.tandon\Desktop\Images AFFFs\RUN2 HTT\Plate 5 - 0hour\AFF-HTT-R2-P5-0H_H13_1_2020y09m07d_11h19m.tif</v>
      </c>
    </row>
    <row r="1067" spans="1:25" x14ac:dyDescent="0.45">
      <c r="A1067" t="s">
        <v>1368</v>
      </c>
      <c r="B1067" s="2" t="str">
        <f t="shared" si="98"/>
        <v>run1</v>
      </c>
      <c r="C1067" s="2" t="str">
        <f t="shared" si="99"/>
        <v>run2</v>
      </c>
      <c r="D1067" t="s">
        <v>257</v>
      </c>
      <c r="E1067" s="10">
        <v>0</v>
      </c>
      <c r="F1067" s="10">
        <v>0</v>
      </c>
      <c r="G1067" s="10">
        <f>VLOOKUP(A1067,'[1]NTP Metadata'!$A$2:$U$2501,10,FALSE)</f>
        <v>0</v>
      </c>
      <c r="H1067">
        <v>4</v>
      </c>
      <c r="I1067" t="s">
        <v>3</v>
      </c>
      <c r="J1067" t="s">
        <v>1551</v>
      </c>
      <c r="K1067" t="s">
        <v>1552</v>
      </c>
      <c r="L1067" t="s">
        <v>248</v>
      </c>
      <c r="M1067" t="s">
        <v>108</v>
      </c>
      <c r="N1067">
        <v>16</v>
      </c>
      <c r="O1067">
        <v>0</v>
      </c>
      <c r="P1067">
        <v>1.25E-4</v>
      </c>
      <c r="Q1067">
        <v>1E-3</v>
      </c>
      <c r="R1067">
        <v>16</v>
      </c>
      <c r="S1067">
        <v>0</v>
      </c>
      <c r="T1067">
        <v>2.4375E-3</v>
      </c>
      <c r="U1067">
        <v>3.5000000000000003E-2</v>
      </c>
      <c r="V1067" s="1" t="str">
        <f t="shared" si="100"/>
        <v>AFF-HTT-R1-P5-0H_H14_1_2020y08m31d_11h01m.tif</v>
      </c>
      <c r="W1067" s="1" t="str">
        <f t="shared" si="101"/>
        <v>AFF-HTT-R2-P5-0H_H14_1_2020y09m07d_11h19m.tif</v>
      </c>
      <c r="X1067" t="str">
        <f t="shared" si="102"/>
        <v>C:\Users\arpit.tandon\Desktop\Images AFFFs\RUN1 HTT\Plate 5 - 0hour\AFF-HTT-R1-P5-0H_H14_1_2020y08m31d_11h01m.tif</v>
      </c>
      <c r="Y1067" t="str">
        <f t="shared" si="103"/>
        <v>C:\Users\arpit.tandon\Desktop\Images AFFFs\RUN2 HTT\Plate 5 - 0hour\AFF-HTT-R2-P5-0H_H14_1_2020y09m07d_11h19m.tif</v>
      </c>
    </row>
    <row r="1068" spans="1:25" x14ac:dyDescent="0.45">
      <c r="A1068" t="s">
        <v>1369</v>
      </c>
      <c r="B1068" s="2" t="str">
        <f t="shared" si="98"/>
        <v>run1</v>
      </c>
      <c r="C1068" s="2" t="str">
        <f t="shared" si="99"/>
        <v>run2</v>
      </c>
      <c r="D1068" t="s">
        <v>285</v>
      </c>
      <c r="E1068" s="10">
        <v>6.3473812200346327</v>
      </c>
      <c r="F1068" s="10">
        <v>1.9042143660103898E-4</v>
      </c>
      <c r="G1068" s="10">
        <f>VLOOKUP(A1068,'[1]NTP Metadata'!$A$2:$U$2501,10,FALSE)</f>
        <v>1.9042143660103898E-4</v>
      </c>
      <c r="H1068">
        <v>3</v>
      </c>
      <c r="I1068" t="s">
        <v>3</v>
      </c>
      <c r="J1068" t="s">
        <v>1551</v>
      </c>
      <c r="K1068" t="s">
        <v>1552</v>
      </c>
      <c r="L1068" t="s">
        <v>248</v>
      </c>
      <c r="M1068" t="s">
        <v>109</v>
      </c>
      <c r="N1068">
        <v>16</v>
      </c>
      <c r="O1068">
        <v>0</v>
      </c>
      <c r="P1068">
        <v>3.1250000000000001E-4</v>
      </c>
      <c r="Q1068">
        <v>3.0000000000000001E-3</v>
      </c>
      <c r="R1068">
        <v>16</v>
      </c>
      <c r="S1068">
        <v>0</v>
      </c>
      <c r="T1068">
        <v>3.1250000000000001E-4</v>
      </c>
      <c r="U1068">
        <v>2E-3</v>
      </c>
      <c r="V1068" s="1" t="str">
        <f t="shared" si="100"/>
        <v>AFF-HTT-R1-P5-0H_H15_1_2020y08m31d_11h01m.tif</v>
      </c>
      <c r="W1068" s="1" t="str">
        <f t="shared" si="101"/>
        <v>AFF-HTT-R2-P5-0H_H15_1_2020y09m07d_11h19m.tif</v>
      </c>
      <c r="X1068" t="str">
        <f t="shared" si="102"/>
        <v>C:\Users\arpit.tandon\Desktop\Images AFFFs\RUN1 HTT\Plate 5 - 0hour\AFF-HTT-R1-P5-0H_H15_1_2020y08m31d_11h01m.tif</v>
      </c>
      <c r="Y1068" t="str">
        <f t="shared" si="103"/>
        <v>C:\Users\arpit.tandon\Desktop\Images AFFFs\RUN2 HTT\Plate 5 - 0hour\AFF-HTT-R2-P5-0H_H15_1_2020y09m07d_11h19m.tif</v>
      </c>
    </row>
    <row r="1069" spans="1:25" x14ac:dyDescent="0.45">
      <c r="A1069" t="s">
        <v>1370</v>
      </c>
      <c r="B1069" s="2" t="str">
        <f t="shared" si="98"/>
        <v>run1</v>
      </c>
      <c r="C1069" s="2" t="str">
        <f t="shared" si="99"/>
        <v>run2</v>
      </c>
      <c r="D1069" t="s">
        <v>285</v>
      </c>
      <c r="E1069" s="10">
        <v>6.3473812200346327</v>
      </c>
      <c r="F1069" s="10">
        <v>1.9042143660103898E-4</v>
      </c>
      <c r="G1069" s="10">
        <f>VLOOKUP(A1069,'[1]NTP Metadata'!$A$2:$U$2501,10,FALSE)</f>
        <v>1.9042143660103898E-4</v>
      </c>
      <c r="H1069">
        <v>4</v>
      </c>
      <c r="I1069" t="s">
        <v>3</v>
      </c>
      <c r="J1069" t="s">
        <v>1551</v>
      </c>
      <c r="K1069" t="s">
        <v>1552</v>
      </c>
      <c r="L1069" t="s">
        <v>248</v>
      </c>
      <c r="M1069" t="s">
        <v>110</v>
      </c>
      <c r="N1069">
        <v>16</v>
      </c>
      <c r="O1069">
        <v>0</v>
      </c>
      <c r="P1069">
        <v>3.7500000000000001E-4</v>
      </c>
      <c r="Q1069">
        <v>3.0000000000000001E-3</v>
      </c>
      <c r="R1069">
        <v>16</v>
      </c>
      <c r="S1069">
        <v>0</v>
      </c>
      <c r="T1069">
        <v>6.8749999999999996E-4</v>
      </c>
      <c r="U1069">
        <v>7.0000000000000001E-3</v>
      </c>
      <c r="V1069" s="1" t="str">
        <f t="shared" si="100"/>
        <v>AFF-HTT-R1-P5-0H_H16_1_2020y08m31d_11h01m.tif</v>
      </c>
      <c r="W1069" s="1" t="str">
        <f t="shared" si="101"/>
        <v>AFF-HTT-R2-P5-0H_H16_1_2020y09m07d_11h19m.tif</v>
      </c>
      <c r="X1069" t="str">
        <f t="shared" si="102"/>
        <v>C:\Users\arpit.tandon\Desktop\Images AFFFs\RUN1 HTT\Plate 5 - 0hour\AFF-HTT-R1-P5-0H_H16_1_2020y08m31d_11h01m.tif</v>
      </c>
      <c r="Y1069" t="str">
        <f t="shared" si="103"/>
        <v>C:\Users\arpit.tandon\Desktop\Images AFFFs\RUN2 HTT\Plate 5 - 0hour\AFF-HTT-R2-P5-0H_H16_1_2020y09m07d_11h19m.tif</v>
      </c>
    </row>
    <row r="1070" spans="1:25" x14ac:dyDescent="0.45">
      <c r="A1070" t="s">
        <v>1371</v>
      </c>
      <c r="B1070" s="2" t="str">
        <f t="shared" si="98"/>
        <v>run1</v>
      </c>
      <c r="C1070" s="2" t="str">
        <f t="shared" si="99"/>
        <v>run2</v>
      </c>
      <c r="D1070" t="s">
        <v>285</v>
      </c>
      <c r="E1070" s="10">
        <v>2.0086649430489345</v>
      </c>
      <c r="F1070" s="10">
        <v>6.0259948291468029E-5</v>
      </c>
      <c r="G1070" s="10">
        <f>VLOOKUP(A1070,'[1]NTP Metadata'!$A$2:$U$2501,10,FALSE)</f>
        <v>6.0259948291468029E-5</v>
      </c>
      <c r="H1070">
        <v>3</v>
      </c>
      <c r="I1070" t="s">
        <v>3</v>
      </c>
      <c r="J1070" t="s">
        <v>1551</v>
      </c>
      <c r="K1070" t="s">
        <v>1552</v>
      </c>
      <c r="L1070" t="s">
        <v>248</v>
      </c>
      <c r="M1070" t="s">
        <v>111</v>
      </c>
      <c r="N1070">
        <v>16</v>
      </c>
      <c r="O1070">
        <v>0</v>
      </c>
      <c r="P1070">
        <v>7.5000000000000002E-4</v>
      </c>
      <c r="Q1070">
        <v>6.0000000000000001E-3</v>
      </c>
      <c r="R1070">
        <v>16</v>
      </c>
      <c r="S1070">
        <v>0</v>
      </c>
      <c r="T1070">
        <v>2.5000000000000001E-4</v>
      </c>
      <c r="U1070">
        <v>2E-3</v>
      </c>
      <c r="V1070" s="1" t="str">
        <f t="shared" si="100"/>
        <v>AFF-HTT-R1-P5-0H_H17_1_2020y08m31d_11h01m.tif</v>
      </c>
      <c r="W1070" s="1" t="str">
        <f t="shared" si="101"/>
        <v>AFF-HTT-R2-P5-0H_H17_1_2020y09m07d_11h19m.tif</v>
      </c>
      <c r="X1070" t="str">
        <f t="shared" si="102"/>
        <v>C:\Users\arpit.tandon\Desktop\Images AFFFs\RUN1 HTT\Plate 5 - 0hour\AFF-HTT-R1-P5-0H_H17_1_2020y08m31d_11h01m.tif</v>
      </c>
      <c r="Y1070" t="str">
        <f t="shared" si="103"/>
        <v>C:\Users\arpit.tandon\Desktop\Images AFFFs\RUN2 HTT\Plate 5 - 0hour\AFF-HTT-R2-P5-0H_H17_1_2020y09m07d_11h19m.tif</v>
      </c>
    </row>
    <row r="1071" spans="1:25" x14ac:dyDescent="0.45">
      <c r="A1071" t="s">
        <v>1372</v>
      </c>
      <c r="B1071" s="2" t="str">
        <f t="shared" si="98"/>
        <v>run1</v>
      </c>
      <c r="C1071" s="2" t="str">
        <f t="shared" si="99"/>
        <v>run2</v>
      </c>
      <c r="D1071" t="s">
        <v>285</v>
      </c>
      <c r="E1071" s="10">
        <v>2.0086649430489345</v>
      </c>
      <c r="F1071" s="10">
        <v>6.0259948291468029E-5</v>
      </c>
      <c r="G1071" s="10">
        <f>VLOOKUP(A1071,'[1]NTP Metadata'!$A$2:$U$2501,10,FALSE)</f>
        <v>6.0259948291468029E-5</v>
      </c>
      <c r="H1071">
        <v>4</v>
      </c>
      <c r="I1071" t="s">
        <v>3</v>
      </c>
      <c r="J1071" t="s">
        <v>1551</v>
      </c>
      <c r="K1071" t="s">
        <v>1552</v>
      </c>
      <c r="L1071" t="s">
        <v>248</v>
      </c>
      <c r="M1071" t="s">
        <v>112</v>
      </c>
      <c r="N1071">
        <v>16</v>
      </c>
      <c r="O1071">
        <v>0</v>
      </c>
      <c r="P1071">
        <v>1.75E-3</v>
      </c>
      <c r="Q1071">
        <v>2.8000000000000001E-2</v>
      </c>
      <c r="R1071">
        <v>16</v>
      </c>
      <c r="S1071">
        <v>0</v>
      </c>
      <c r="T1071">
        <v>5.6249999999999996E-4</v>
      </c>
      <c r="U1071">
        <v>5.0000000000000001E-3</v>
      </c>
      <c r="V1071" s="1" t="str">
        <f t="shared" si="100"/>
        <v>AFF-HTT-R1-P5-0H_H18_1_2020y08m31d_11h01m.tif</v>
      </c>
      <c r="W1071" s="1" t="str">
        <f t="shared" si="101"/>
        <v>AFF-HTT-R2-P5-0H_H18_1_2020y09m07d_11h19m.tif</v>
      </c>
      <c r="X1071" t="str">
        <f t="shared" si="102"/>
        <v>C:\Users\arpit.tandon\Desktop\Images AFFFs\RUN1 HTT\Plate 5 - 0hour\AFF-HTT-R1-P5-0H_H18_1_2020y08m31d_11h01m.tif</v>
      </c>
      <c r="Y1071" t="str">
        <f t="shared" si="103"/>
        <v>C:\Users\arpit.tandon\Desktop\Images AFFFs\RUN2 HTT\Plate 5 - 0hour\AFF-HTT-R2-P5-0H_H18_1_2020y09m07d_11h19m.tif</v>
      </c>
    </row>
    <row r="1072" spans="1:25" x14ac:dyDescent="0.45">
      <c r="A1072" t="s">
        <v>1373</v>
      </c>
      <c r="B1072" s="2" t="str">
        <f t="shared" si="98"/>
        <v>run1</v>
      </c>
      <c r="C1072" s="2" t="str">
        <f t="shared" si="99"/>
        <v>run2</v>
      </c>
      <c r="D1072" t="s">
        <v>285</v>
      </c>
      <c r="E1072" s="10">
        <v>0.63565346299016912</v>
      </c>
      <c r="F1072" s="10">
        <v>1.9069603889705071E-5</v>
      </c>
      <c r="G1072" s="10">
        <f>VLOOKUP(A1072,'[1]NTP Metadata'!$A$2:$U$2501,10,FALSE)</f>
        <v>1.9069603889705071E-5</v>
      </c>
      <c r="H1072">
        <v>3</v>
      </c>
      <c r="I1072" t="s">
        <v>3</v>
      </c>
      <c r="J1072" t="s">
        <v>1551</v>
      </c>
      <c r="K1072" t="s">
        <v>1552</v>
      </c>
      <c r="L1072" t="s">
        <v>248</v>
      </c>
      <c r="M1072" t="s">
        <v>113</v>
      </c>
      <c r="N1072">
        <v>16</v>
      </c>
      <c r="O1072">
        <v>0</v>
      </c>
      <c r="P1072">
        <v>3.1250000000000001E-4</v>
      </c>
      <c r="Q1072">
        <v>1E-3</v>
      </c>
      <c r="R1072">
        <v>16</v>
      </c>
      <c r="S1072">
        <v>0</v>
      </c>
      <c r="T1072">
        <v>2.5000000000000001E-4</v>
      </c>
      <c r="U1072">
        <v>3.0000000000000001E-3</v>
      </c>
      <c r="V1072" s="1" t="str">
        <f t="shared" si="100"/>
        <v>AFF-HTT-R1-P5-0H_H19_1_2020y08m31d_11h01m.tif</v>
      </c>
      <c r="W1072" s="1" t="str">
        <f t="shared" si="101"/>
        <v>AFF-HTT-R2-P5-0H_H19_1_2020y09m07d_11h19m.tif</v>
      </c>
      <c r="X1072" t="str">
        <f t="shared" si="102"/>
        <v>C:\Users\arpit.tandon\Desktop\Images AFFFs\RUN1 HTT\Plate 5 - 0hour\AFF-HTT-R1-P5-0H_H19_1_2020y08m31d_11h01m.tif</v>
      </c>
      <c r="Y1072" t="str">
        <f t="shared" si="103"/>
        <v>C:\Users\arpit.tandon\Desktop\Images AFFFs\RUN2 HTT\Plate 5 - 0hour\AFF-HTT-R2-P5-0H_H19_1_2020y09m07d_11h19m.tif</v>
      </c>
    </row>
    <row r="1073" spans="1:25" x14ac:dyDescent="0.45">
      <c r="A1073" t="s">
        <v>1374</v>
      </c>
      <c r="B1073" s="2" t="str">
        <f t="shared" si="98"/>
        <v>run1</v>
      </c>
      <c r="C1073" s="2" t="str">
        <f t="shared" si="99"/>
        <v>run2</v>
      </c>
      <c r="D1073" t="s">
        <v>285</v>
      </c>
      <c r="E1073" s="10">
        <v>0.63565346299016912</v>
      </c>
      <c r="F1073" s="10">
        <v>1.9069603889705071E-5</v>
      </c>
      <c r="G1073" s="10">
        <f>VLOOKUP(A1073,'[1]NTP Metadata'!$A$2:$U$2501,10,FALSE)</f>
        <v>1.9069603889705071E-5</v>
      </c>
      <c r="H1073">
        <v>4</v>
      </c>
      <c r="I1073" t="s">
        <v>3</v>
      </c>
      <c r="J1073" t="s">
        <v>1551</v>
      </c>
      <c r="K1073" t="s">
        <v>1552</v>
      </c>
      <c r="L1073" t="s">
        <v>248</v>
      </c>
      <c r="M1073" t="s">
        <v>114</v>
      </c>
      <c r="N1073">
        <v>16</v>
      </c>
      <c r="O1073">
        <v>0</v>
      </c>
      <c r="P1073">
        <v>1.25E-4</v>
      </c>
      <c r="Q1073">
        <v>1E-3</v>
      </c>
      <c r="R1073">
        <v>16</v>
      </c>
      <c r="S1073">
        <v>0</v>
      </c>
      <c r="T1073">
        <v>3.7500000000000001E-4</v>
      </c>
      <c r="U1073">
        <v>2E-3</v>
      </c>
      <c r="V1073" s="1" t="str">
        <f t="shared" si="100"/>
        <v>AFF-HTT-R1-P5-0H_H20_1_2020y08m31d_11h01m.tif</v>
      </c>
      <c r="W1073" s="1" t="str">
        <f t="shared" si="101"/>
        <v>AFF-HTT-R2-P5-0H_H20_1_2020y09m07d_11h19m.tif</v>
      </c>
      <c r="X1073" t="str">
        <f t="shared" si="102"/>
        <v>C:\Users\arpit.tandon\Desktop\Images AFFFs\RUN1 HTT\Plate 5 - 0hour\AFF-HTT-R1-P5-0H_H20_1_2020y08m31d_11h01m.tif</v>
      </c>
      <c r="Y1073" t="str">
        <f t="shared" si="103"/>
        <v>C:\Users\arpit.tandon\Desktop\Images AFFFs\RUN2 HTT\Plate 5 - 0hour\AFF-HTT-R2-P5-0H_H20_1_2020y09m07d_11h19m.tif</v>
      </c>
    </row>
    <row r="1074" spans="1:25" x14ac:dyDescent="0.45">
      <c r="A1074" t="s">
        <v>1375</v>
      </c>
      <c r="B1074" s="2" t="str">
        <f t="shared" si="98"/>
        <v>run1</v>
      </c>
      <c r="C1074" s="2" t="str">
        <f t="shared" si="99"/>
        <v>run2</v>
      </c>
      <c r="D1074" t="s">
        <v>285</v>
      </c>
      <c r="E1074" s="10">
        <v>0.20115615917410412</v>
      </c>
      <c r="F1074" s="10">
        <v>6.0346847752231232E-6</v>
      </c>
      <c r="G1074" s="10">
        <f>VLOOKUP(A1074,'[1]NTP Metadata'!$A$2:$U$2501,10,FALSE)</f>
        <v>6.0346847752231232E-6</v>
      </c>
      <c r="H1074">
        <v>3</v>
      </c>
      <c r="I1074" t="s">
        <v>3</v>
      </c>
      <c r="J1074" t="s">
        <v>1551</v>
      </c>
      <c r="K1074" t="s">
        <v>1552</v>
      </c>
      <c r="L1074" t="s">
        <v>248</v>
      </c>
      <c r="M1074" t="s">
        <v>115</v>
      </c>
      <c r="N1074">
        <v>16</v>
      </c>
      <c r="O1074">
        <v>0</v>
      </c>
      <c r="P1074">
        <v>1.1249999999999999E-3</v>
      </c>
      <c r="Q1074">
        <v>8.0000000000000002E-3</v>
      </c>
      <c r="R1074">
        <v>16</v>
      </c>
      <c r="S1074">
        <v>0</v>
      </c>
      <c r="T1074">
        <v>0</v>
      </c>
      <c r="U1074">
        <v>0</v>
      </c>
      <c r="V1074" s="1" t="str">
        <f t="shared" si="100"/>
        <v>AFF-HTT-R1-P5-0H_H21_1_2020y08m31d_11h01m.tif</v>
      </c>
      <c r="W1074" s="1" t="str">
        <f t="shared" si="101"/>
        <v>AFF-HTT-R2-P5-0H_H21_1_2020y09m07d_11h19m.tif</v>
      </c>
      <c r="X1074" t="str">
        <f t="shared" si="102"/>
        <v>C:\Users\arpit.tandon\Desktop\Images AFFFs\RUN1 HTT\Plate 5 - 0hour\AFF-HTT-R1-P5-0H_H21_1_2020y08m31d_11h01m.tif</v>
      </c>
      <c r="Y1074" t="str">
        <f t="shared" si="103"/>
        <v>C:\Users\arpit.tandon\Desktop\Images AFFFs\RUN2 HTT\Plate 5 - 0hour\AFF-HTT-R2-P5-0H_H21_1_2020y09m07d_11h19m.tif</v>
      </c>
    </row>
    <row r="1075" spans="1:25" x14ac:dyDescent="0.45">
      <c r="A1075" t="s">
        <v>1376</v>
      </c>
      <c r="B1075" s="2" t="str">
        <f t="shared" si="98"/>
        <v>run1</v>
      </c>
      <c r="C1075" s="2" t="str">
        <f t="shared" si="99"/>
        <v>run2</v>
      </c>
      <c r="D1075" t="s">
        <v>285</v>
      </c>
      <c r="E1075" s="10">
        <v>0.20115615917410412</v>
      </c>
      <c r="F1075" s="10">
        <v>6.0346847752231232E-6</v>
      </c>
      <c r="G1075" s="10">
        <f>VLOOKUP(A1075,'[1]NTP Metadata'!$A$2:$U$2501,10,FALSE)</f>
        <v>6.0346847752231232E-6</v>
      </c>
      <c r="H1075">
        <v>4</v>
      </c>
      <c r="I1075" t="s">
        <v>3</v>
      </c>
      <c r="J1075" t="s">
        <v>1551</v>
      </c>
      <c r="K1075" t="s">
        <v>1552</v>
      </c>
      <c r="L1075" t="s">
        <v>248</v>
      </c>
      <c r="M1075" t="s">
        <v>116</v>
      </c>
      <c r="N1075">
        <v>16</v>
      </c>
      <c r="O1075">
        <v>0</v>
      </c>
      <c r="P1075">
        <v>3.7500000000000001E-4</v>
      </c>
      <c r="Q1075">
        <v>3.0000000000000001E-3</v>
      </c>
      <c r="R1075">
        <v>16</v>
      </c>
      <c r="S1075">
        <v>0</v>
      </c>
      <c r="T1075">
        <v>6.2500000000000001E-5</v>
      </c>
      <c r="U1075">
        <v>1E-3</v>
      </c>
      <c r="V1075" s="1" t="str">
        <f t="shared" si="100"/>
        <v>AFF-HTT-R1-P5-0H_H22_1_2020y08m31d_11h01m.tif</v>
      </c>
      <c r="W1075" s="1" t="str">
        <f t="shared" si="101"/>
        <v>AFF-HTT-R2-P5-0H_H22_1_2020y09m07d_11h19m.tif</v>
      </c>
      <c r="X1075" t="str">
        <f t="shared" si="102"/>
        <v>C:\Users\arpit.tandon\Desktop\Images AFFFs\RUN1 HTT\Plate 5 - 0hour\AFF-HTT-R1-P5-0H_H22_1_2020y08m31d_11h01m.tif</v>
      </c>
      <c r="Y1075" t="str">
        <f t="shared" si="103"/>
        <v>C:\Users\arpit.tandon\Desktop\Images AFFFs\RUN2 HTT\Plate 5 - 0hour\AFF-HTT-R2-P5-0H_H22_1_2020y09m07d_11h19m.tif</v>
      </c>
    </row>
    <row r="1076" spans="1:25" x14ac:dyDescent="0.45">
      <c r="A1076" t="s">
        <v>1377</v>
      </c>
      <c r="B1076" s="2" t="str">
        <f t="shared" si="98"/>
        <v>run1</v>
      </c>
      <c r="C1076" s="2" t="str">
        <f t="shared" si="99"/>
        <v>run2</v>
      </c>
      <c r="D1076" t="s">
        <v>285</v>
      </c>
      <c r="E1076" s="10">
        <v>2000</v>
      </c>
      <c r="F1076" s="10">
        <v>0.06</v>
      </c>
      <c r="G1076" s="10">
        <f>VLOOKUP(A1076,'[1]NTP Metadata'!$A$2:$U$2501,10,FALSE)</f>
        <v>0.06</v>
      </c>
      <c r="H1076">
        <v>3</v>
      </c>
      <c r="I1076" t="s">
        <v>3</v>
      </c>
      <c r="J1076" t="s">
        <v>1551</v>
      </c>
      <c r="K1076" t="s">
        <v>1552</v>
      </c>
      <c r="L1076" t="s">
        <v>248</v>
      </c>
      <c r="M1076" t="s">
        <v>117</v>
      </c>
      <c r="N1076">
        <v>16</v>
      </c>
      <c r="O1076">
        <v>0</v>
      </c>
      <c r="P1076">
        <v>1.875E-4</v>
      </c>
      <c r="Q1076">
        <v>1E-3</v>
      </c>
      <c r="R1076">
        <v>16</v>
      </c>
      <c r="S1076">
        <v>0</v>
      </c>
      <c r="T1076">
        <v>1.875E-4</v>
      </c>
      <c r="U1076">
        <v>2E-3</v>
      </c>
      <c r="V1076" s="1" t="str">
        <f t="shared" si="100"/>
        <v>AFF-HTT-R1-P5-0H_H3_1_2020y08m31d_11h01m.tif</v>
      </c>
      <c r="W1076" s="1" t="str">
        <f t="shared" si="101"/>
        <v>AFF-HTT-R2-P5-0H_H3_1_2020y09m07d_11h19m.tif</v>
      </c>
      <c r="X1076" t="str">
        <f t="shared" si="102"/>
        <v>C:\Users\arpit.tandon\Desktop\Images AFFFs\RUN1 HTT\Plate 5 - 0hour\AFF-HTT-R1-P5-0H_H3_1_2020y08m31d_11h01m.tif</v>
      </c>
      <c r="Y1076" t="str">
        <f t="shared" si="103"/>
        <v>C:\Users\arpit.tandon\Desktop\Images AFFFs\RUN2 HTT\Plate 5 - 0hour\AFF-HTT-R2-P5-0H_H3_1_2020y09m07d_11h19m.tif</v>
      </c>
    </row>
    <row r="1077" spans="1:25" x14ac:dyDescent="0.45">
      <c r="A1077" t="s">
        <v>1378</v>
      </c>
      <c r="B1077" s="2" t="str">
        <f t="shared" si="98"/>
        <v>run1</v>
      </c>
      <c r="C1077" s="2" t="str">
        <f t="shared" si="99"/>
        <v>run2</v>
      </c>
      <c r="D1077" t="s">
        <v>285</v>
      </c>
      <c r="E1077" s="10">
        <v>2000</v>
      </c>
      <c r="F1077" s="10">
        <v>0.06</v>
      </c>
      <c r="G1077" s="10">
        <f>VLOOKUP(A1077,'[1]NTP Metadata'!$A$2:$U$2501,10,FALSE)</f>
        <v>0.06</v>
      </c>
      <c r="H1077">
        <v>4</v>
      </c>
      <c r="I1077" t="s">
        <v>3</v>
      </c>
      <c r="J1077" t="s">
        <v>1551</v>
      </c>
      <c r="K1077" t="s">
        <v>1552</v>
      </c>
      <c r="L1077" t="s">
        <v>248</v>
      </c>
      <c r="M1077" t="s">
        <v>118</v>
      </c>
      <c r="N1077">
        <v>16</v>
      </c>
      <c r="O1077">
        <v>0</v>
      </c>
      <c r="P1077">
        <v>1.1249999999999999E-3</v>
      </c>
      <c r="Q1077">
        <v>8.9999999999999993E-3</v>
      </c>
      <c r="R1077">
        <v>16</v>
      </c>
      <c r="S1077">
        <v>0</v>
      </c>
      <c r="T1077">
        <v>1.25E-4</v>
      </c>
      <c r="U1077">
        <v>1E-3</v>
      </c>
      <c r="V1077" s="1" t="str">
        <f t="shared" si="100"/>
        <v>AFF-HTT-R1-P5-0H_H4_1_2020y08m31d_11h01m.tif</v>
      </c>
      <c r="W1077" s="1" t="str">
        <f t="shared" si="101"/>
        <v>AFF-HTT-R2-P5-0H_H4_1_2020y09m07d_11h19m.tif</v>
      </c>
      <c r="X1077" t="str">
        <f t="shared" si="102"/>
        <v>C:\Users\arpit.tandon\Desktop\Images AFFFs\RUN1 HTT\Plate 5 - 0hour\AFF-HTT-R1-P5-0H_H4_1_2020y08m31d_11h01m.tif</v>
      </c>
      <c r="Y1077" t="str">
        <f t="shared" si="103"/>
        <v>C:\Users\arpit.tandon\Desktop\Images AFFFs\RUN2 HTT\Plate 5 - 0hour\AFF-HTT-R2-P5-0H_H4_1_2020y09m07d_11h19m.tif</v>
      </c>
    </row>
    <row r="1078" spans="1:25" x14ac:dyDescent="0.45">
      <c r="A1078" t="s">
        <v>1379</v>
      </c>
      <c r="B1078" s="2" t="str">
        <f t="shared" si="98"/>
        <v>run1</v>
      </c>
      <c r="C1078" s="2" t="str">
        <f t="shared" si="99"/>
        <v>run2</v>
      </c>
      <c r="D1078" t="s">
        <v>285</v>
      </c>
      <c r="E1078" s="10">
        <v>632.91139240506322</v>
      </c>
      <c r="F1078" s="10">
        <v>1.8987341772151896E-2</v>
      </c>
      <c r="G1078" s="10">
        <f>VLOOKUP(A1078,'[1]NTP Metadata'!$A$2:$U$2501,10,FALSE)</f>
        <v>1.8987341772151896E-2</v>
      </c>
      <c r="H1078">
        <v>3</v>
      </c>
      <c r="I1078" t="s">
        <v>3</v>
      </c>
      <c r="J1078" t="s">
        <v>1551</v>
      </c>
      <c r="K1078" t="s">
        <v>1552</v>
      </c>
      <c r="L1078" t="s">
        <v>248</v>
      </c>
      <c r="M1078" t="s">
        <v>119</v>
      </c>
      <c r="N1078">
        <v>16</v>
      </c>
      <c r="O1078">
        <v>0</v>
      </c>
      <c r="P1078">
        <v>2.5000000000000001E-4</v>
      </c>
      <c r="Q1078">
        <v>1E-3</v>
      </c>
      <c r="R1078">
        <v>16</v>
      </c>
      <c r="S1078">
        <v>0</v>
      </c>
      <c r="T1078">
        <v>8.1249999999999899E-4</v>
      </c>
      <c r="U1078">
        <v>8.9999999999999993E-3</v>
      </c>
      <c r="V1078" s="1" t="str">
        <f t="shared" si="100"/>
        <v>AFF-HTT-R1-P5-0H_H5_1_2020y08m31d_11h01m.tif</v>
      </c>
      <c r="W1078" s="1" t="str">
        <f t="shared" si="101"/>
        <v>AFF-HTT-R2-P5-0H_H5_1_2020y09m07d_11h19m.tif</v>
      </c>
      <c r="X1078" t="str">
        <f t="shared" si="102"/>
        <v>C:\Users\arpit.tandon\Desktop\Images AFFFs\RUN1 HTT\Plate 5 - 0hour\AFF-HTT-R1-P5-0H_H5_1_2020y08m31d_11h01m.tif</v>
      </c>
      <c r="Y1078" t="str">
        <f t="shared" si="103"/>
        <v>C:\Users\arpit.tandon\Desktop\Images AFFFs\RUN2 HTT\Plate 5 - 0hour\AFF-HTT-R2-P5-0H_H5_1_2020y09m07d_11h19m.tif</v>
      </c>
    </row>
    <row r="1079" spans="1:25" x14ac:dyDescent="0.45">
      <c r="A1079" t="s">
        <v>1380</v>
      </c>
      <c r="B1079" s="2" t="str">
        <f t="shared" si="98"/>
        <v>run1</v>
      </c>
      <c r="C1079" s="2" t="str">
        <f t="shared" si="99"/>
        <v>run2</v>
      </c>
      <c r="D1079" t="s">
        <v>285</v>
      </c>
      <c r="E1079" s="10">
        <v>632.91139240506322</v>
      </c>
      <c r="F1079" s="10">
        <v>1.8987341772151896E-2</v>
      </c>
      <c r="G1079" s="10">
        <f>VLOOKUP(A1079,'[1]NTP Metadata'!$A$2:$U$2501,10,FALSE)</f>
        <v>1.8987341772151896E-2</v>
      </c>
      <c r="H1079">
        <v>4</v>
      </c>
      <c r="I1079" t="s">
        <v>3</v>
      </c>
      <c r="J1079" t="s">
        <v>1551</v>
      </c>
      <c r="K1079" t="s">
        <v>1552</v>
      </c>
      <c r="L1079" t="s">
        <v>248</v>
      </c>
      <c r="M1079" t="s">
        <v>120</v>
      </c>
      <c r="N1079">
        <v>16</v>
      </c>
      <c r="O1079">
        <v>0</v>
      </c>
      <c r="P1079">
        <v>1.25E-3</v>
      </c>
      <c r="Q1079">
        <v>8.0000000000000002E-3</v>
      </c>
      <c r="R1079">
        <v>16</v>
      </c>
      <c r="S1079">
        <v>0</v>
      </c>
      <c r="T1079">
        <v>7.5000000000000002E-4</v>
      </c>
      <c r="U1079">
        <v>8.0000000000000002E-3</v>
      </c>
      <c r="V1079" s="1" t="str">
        <f t="shared" si="100"/>
        <v>AFF-HTT-R1-P5-0H_H6_1_2020y08m31d_11h01m.tif</v>
      </c>
      <c r="W1079" s="1" t="str">
        <f t="shared" si="101"/>
        <v>AFF-HTT-R2-P5-0H_H6_1_2020y09m07d_11h19m.tif</v>
      </c>
      <c r="X1079" t="str">
        <f t="shared" si="102"/>
        <v>C:\Users\arpit.tandon\Desktop\Images AFFFs\RUN1 HTT\Plate 5 - 0hour\AFF-HTT-R1-P5-0H_H6_1_2020y08m31d_11h01m.tif</v>
      </c>
      <c r="Y1079" t="str">
        <f t="shared" si="103"/>
        <v>C:\Users\arpit.tandon\Desktop\Images AFFFs\RUN2 HTT\Plate 5 - 0hour\AFF-HTT-R2-P5-0H_H6_1_2020y09m07d_11h19m.tif</v>
      </c>
    </row>
    <row r="1080" spans="1:25" x14ac:dyDescent="0.45">
      <c r="A1080" t="s">
        <v>1381</v>
      </c>
      <c r="B1080" s="2" t="str">
        <f t="shared" si="98"/>
        <v>run1</v>
      </c>
      <c r="C1080" s="2" t="str">
        <f t="shared" si="99"/>
        <v>run2</v>
      </c>
      <c r="D1080" t="s">
        <v>285</v>
      </c>
      <c r="E1080" s="10">
        <v>200.28841531805799</v>
      </c>
      <c r="F1080" s="10">
        <v>6.0086524595417386E-3</v>
      </c>
      <c r="G1080" s="10">
        <f>VLOOKUP(A1080,'[1]NTP Metadata'!$A$2:$U$2501,10,FALSE)</f>
        <v>6.0086524595417386E-3</v>
      </c>
      <c r="H1080">
        <v>3</v>
      </c>
      <c r="I1080" t="s">
        <v>3</v>
      </c>
      <c r="J1080" t="s">
        <v>1551</v>
      </c>
      <c r="K1080" t="s">
        <v>1552</v>
      </c>
      <c r="L1080" t="s">
        <v>248</v>
      </c>
      <c r="M1080" t="s">
        <v>121</v>
      </c>
      <c r="N1080">
        <v>16</v>
      </c>
      <c r="O1080">
        <v>0</v>
      </c>
      <c r="P1080">
        <v>6.2500000000000001E-4</v>
      </c>
      <c r="Q1080">
        <v>4.0000000000000001E-3</v>
      </c>
      <c r="R1080">
        <v>16</v>
      </c>
      <c r="S1080">
        <v>0</v>
      </c>
      <c r="T1080">
        <v>1E-3</v>
      </c>
      <c r="U1080">
        <v>8.0000000000000002E-3</v>
      </c>
      <c r="V1080" s="1" t="str">
        <f t="shared" si="100"/>
        <v>AFF-HTT-R1-P5-0H_H7_1_2020y08m31d_11h01m.tif</v>
      </c>
      <c r="W1080" s="1" t="str">
        <f t="shared" si="101"/>
        <v>AFF-HTT-R2-P5-0H_H7_1_2020y09m07d_11h19m.tif</v>
      </c>
      <c r="X1080" t="str">
        <f t="shared" si="102"/>
        <v>C:\Users\arpit.tandon\Desktop\Images AFFFs\RUN1 HTT\Plate 5 - 0hour\AFF-HTT-R1-P5-0H_H7_1_2020y08m31d_11h01m.tif</v>
      </c>
      <c r="Y1080" t="str">
        <f t="shared" si="103"/>
        <v>C:\Users\arpit.tandon\Desktop\Images AFFFs\RUN2 HTT\Plate 5 - 0hour\AFF-HTT-R2-P5-0H_H7_1_2020y09m07d_11h19m.tif</v>
      </c>
    </row>
    <row r="1081" spans="1:25" x14ac:dyDescent="0.45">
      <c r="A1081" t="s">
        <v>1382</v>
      </c>
      <c r="B1081" s="2" t="str">
        <f t="shared" si="98"/>
        <v>run1</v>
      </c>
      <c r="C1081" s="2" t="str">
        <f t="shared" si="99"/>
        <v>run2</v>
      </c>
      <c r="D1081" t="s">
        <v>285</v>
      </c>
      <c r="E1081" s="10">
        <v>200.28841531805799</v>
      </c>
      <c r="F1081" s="10">
        <v>6.0086524595417386E-3</v>
      </c>
      <c r="G1081" s="10">
        <f>VLOOKUP(A1081,'[1]NTP Metadata'!$A$2:$U$2501,10,FALSE)</f>
        <v>6.0086524595417386E-3</v>
      </c>
      <c r="H1081">
        <v>4</v>
      </c>
      <c r="I1081" t="s">
        <v>3</v>
      </c>
      <c r="J1081" t="s">
        <v>1551</v>
      </c>
      <c r="K1081" t="s">
        <v>1552</v>
      </c>
      <c r="L1081" t="s">
        <v>248</v>
      </c>
      <c r="M1081" t="s">
        <v>122</v>
      </c>
      <c r="N1081">
        <v>16</v>
      </c>
      <c r="O1081">
        <v>0</v>
      </c>
      <c r="P1081">
        <v>1.25E-4</v>
      </c>
      <c r="Q1081">
        <v>1E-3</v>
      </c>
      <c r="R1081">
        <v>16</v>
      </c>
      <c r="S1081">
        <v>0</v>
      </c>
      <c r="T1081">
        <v>2.5000000000000001E-4</v>
      </c>
      <c r="U1081">
        <v>3.0000000000000001E-3</v>
      </c>
      <c r="V1081" s="1" t="str">
        <f t="shared" si="100"/>
        <v>AFF-HTT-R1-P5-0H_H8_1_2020y08m31d_11h01m.tif</v>
      </c>
      <c r="W1081" s="1" t="str">
        <f t="shared" si="101"/>
        <v>AFF-HTT-R2-P5-0H_H8_1_2020y09m07d_11h19m.tif</v>
      </c>
      <c r="X1081" t="str">
        <f t="shared" si="102"/>
        <v>C:\Users\arpit.tandon\Desktop\Images AFFFs\RUN1 HTT\Plate 5 - 0hour\AFF-HTT-R1-P5-0H_H8_1_2020y08m31d_11h01m.tif</v>
      </c>
      <c r="Y1081" t="str">
        <f t="shared" si="103"/>
        <v>C:\Users\arpit.tandon\Desktop\Images AFFFs\RUN2 HTT\Plate 5 - 0hour\AFF-HTT-R2-P5-0H_H8_1_2020y09m07d_11h19m.tif</v>
      </c>
    </row>
    <row r="1082" spans="1:25" x14ac:dyDescent="0.45">
      <c r="A1082" t="s">
        <v>1383</v>
      </c>
      <c r="B1082" s="2" t="str">
        <f t="shared" si="98"/>
        <v>run1</v>
      </c>
      <c r="C1082" s="2" t="str">
        <f t="shared" si="99"/>
        <v>run2</v>
      </c>
      <c r="D1082" t="s">
        <v>285</v>
      </c>
      <c r="E1082" s="10">
        <v>63.382409910777838</v>
      </c>
      <c r="F1082" s="10">
        <v>1.901472297323335E-3</v>
      </c>
      <c r="G1082" s="10">
        <f>VLOOKUP(A1082,'[1]NTP Metadata'!$A$2:$U$2501,10,FALSE)</f>
        <v>1.901472297323335E-3</v>
      </c>
      <c r="H1082">
        <v>3</v>
      </c>
      <c r="I1082" t="s">
        <v>3</v>
      </c>
      <c r="J1082" t="s">
        <v>1551</v>
      </c>
      <c r="K1082" t="s">
        <v>1552</v>
      </c>
      <c r="L1082" t="s">
        <v>248</v>
      </c>
      <c r="M1082" t="s">
        <v>123</v>
      </c>
      <c r="N1082">
        <v>16</v>
      </c>
      <c r="O1082">
        <v>0</v>
      </c>
      <c r="P1082">
        <v>2.5000000000000001E-4</v>
      </c>
      <c r="Q1082">
        <v>2E-3</v>
      </c>
      <c r="R1082">
        <v>16</v>
      </c>
      <c r="S1082">
        <v>0</v>
      </c>
      <c r="T1082">
        <v>8.7500000000000002E-4</v>
      </c>
      <c r="U1082">
        <v>8.0000000000000002E-3</v>
      </c>
      <c r="V1082" s="1" t="str">
        <f t="shared" si="100"/>
        <v>AFF-HTT-R1-P5-0H_H9_1_2020y08m31d_11h01m.tif</v>
      </c>
      <c r="W1082" s="1" t="str">
        <f t="shared" si="101"/>
        <v>AFF-HTT-R2-P5-0H_H9_1_2020y09m07d_11h19m.tif</v>
      </c>
      <c r="X1082" t="str">
        <f t="shared" si="102"/>
        <v>C:\Users\arpit.tandon\Desktop\Images AFFFs\RUN1 HTT\Plate 5 - 0hour\AFF-HTT-R1-P5-0H_H9_1_2020y08m31d_11h01m.tif</v>
      </c>
      <c r="Y1082" t="str">
        <f t="shared" si="103"/>
        <v>C:\Users\arpit.tandon\Desktop\Images AFFFs\RUN2 HTT\Plate 5 - 0hour\AFF-HTT-R2-P5-0H_H9_1_2020y09m07d_11h19m.tif</v>
      </c>
    </row>
    <row r="1083" spans="1:25" x14ac:dyDescent="0.45">
      <c r="A1083" t="s">
        <v>1384</v>
      </c>
      <c r="B1083" s="2" t="str">
        <f t="shared" si="98"/>
        <v>run1</v>
      </c>
      <c r="C1083" s="2" t="str">
        <f t="shared" si="99"/>
        <v>run2</v>
      </c>
      <c r="D1083" t="s">
        <v>286</v>
      </c>
      <c r="E1083" s="10">
        <v>633.82409910777835</v>
      </c>
      <c r="F1083" s="10">
        <v>1.9014722973233349E-2</v>
      </c>
      <c r="G1083" s="10">
        <f>VLOOKUP(A1083,'[1]NTP Metadata'!$A$2:$U$2501,10,FALSE)</f>
        <v>1.9014722973233349E-2</v>
      </c>
      <c r="H1083">
        <v>2</v>
      </c>
      <c r="I1083" t="s">
        <v>3</v>
      </c>
      <c r="J1083" t="s">
        <v>1551</v>
      </c>
      <c r="K1083" t="s">
        <v>1552</v>
      </c>
      <c r="L1083" t="s">
        <v>248</v>
      </c>
      <c r="M1083" t="s">
        <v>124</v>
      </c>
      <c r="N1083">
        <v>16</v>
      </c>
      <c r="O1083">
        <v>0</v>
      </c>
      <c r="P1083">
        <v>3.1874999999999998E-3</v>
      </c>
      <c r="Q1083">
        <v>0.02</v>
      </c>
      <c r="R1083">
        <v>16</v>
      </c>
      <c r="S1083">
        <v>0</v>
      </c>
      <c r="T1083">
        <v>3.7500000000000001E-4</v>
      </c>
      <c r="U1083">
        <v>4.0000000000000001E-3</v>
      </c>
      <c r="V1083" s="1" t="str">
        <f t="shared" si="100"/>
        <v>AFF-HTT-R1-P5-0H_I10_1_2020y08m31d_11h01m.tif</v>
      </c>
      <c r="W1083" s="1" t="str">
        <f t="shared" si="101"/>
        <v>AFF-HTT-R2-P5-0H_I10_1_2020y09m07d_11h19m.tif</v>
      </c>
      <c r="X1083" t="str">
        <f t="shared" si="102"/>
        <v>C:\Users\arpit.tandon\Desktop\Images AFFFs\RUN1 HTT\Plate 5 - 0hour\AFF-HTT-R1-P5-0H_I10_1_2020y08m31d_11h01m.tif</v>
      </c>
      <c r="Y1083" t="str">
        <f t="shared" si="103"/>
        <v>C:\Users\arpit.tandon\Desktop\Images AFFFs\RUN2 HTT\Plate 5 - 0hour\AFF-HTT-R2-P5-0H_I10_1_2020y09m07d_11h19m.tif</v>
      </c>
    </row>
    <row r="1084" spans="1:25" x14ac:dyDescent="0.45">
      <c r="A1084" t="s">
        <v>1385</v>
      </c>
      <c r="B1084" s="2" t="str">
        <f t="shared" si="98"/>
        <v>run1</v>
      </c>
      <c r="C1084" s="2" t="str">
        <f t="shared" si="99"/>
        <v>run2</v>
      </c>
      <c r="D1084" t="s">
        <v>286</v>
      </c>
      <c r="E1084" s="10">
        <v>200.5772465530944</v>
      </c>
      <c r="F1084" s="10">
        <v>6.0173173965928318E-3</v>
      </c>
      <c r="G1084" s="10">
        <f>VLOOKUP(A1084,'[1]NTP Metadata'!$A$2:$U$2501,10,FALSE)</f>
        <v>6.0173173965928318E-3</v>
      </c>
      <c r="H1084">
        <v>1</v>
      </c>
      <c r="I1084" t="s">
        <v>3</v>
      </c>
      <c r="J1084" t="s">
        <v>1551</v>
      </c>
      <c r="K1084" t="s">
        <v>1552</v>
      </c>
      <c r="L1084" t="s">
        <v>248</v>
      </c>
      <c r="M1084" t="s">
        <v>125</v>
      </c>
      <c r="N1084">
        <v>16</v>
      </c>
      <c r="O1084">
        <v>0</v>
      </c>
      <c r="P1084">
        <v>1.75E-3</v>
      </c>
      <c r="Q1084">
        <v>1.6E-2</v>
      </c>
      <c r="R1084">
        <v>16</v>
      </c>
      <c r="S1084">
        <v>0</v>
      </c>
      <c r="T1084">
        <v>2.5000000000000001E-4</v>
      </c>
      <c r="U1084">
        <v>2E-3</v>
      </c>
      <c r="V1084" s="1" t="str">
        <f t="shared" si="100"/>
        <v>AFF-HTT-R1-P5-0H_I11_1_2020y08m31d_11h01m.tif</v>
      </c>
      <c r="W1084" s="1" t="str">
        <f t="shared" si="101"/>
        <v>AFF-HTT-R2-P5-0H_I11_1_2020y09m07d_11h19m.tif</v>
      </c>
      <c r="X1084" t="str">
        <f t="shared" si="102"/>
        <v>C:\Users\arpit.tandon\Desktop\Images AFFFs\RUN1 HTT\Plate 5 - 0hour\AFF-HTT-R1-P5-0H_I11_1_2020y08m31d_11h01m.tif</v>
      </c>
      <c r="Y1084" t="str">
        <f t="shared" si="103"/>
        <v>C:\Users\arpit.tandon\Desktop\Images AFFFs\RUN2 HTT\Plate 5 - 0hour\AFF-HTT-R2-P5-0H_I11_1_2020y09m07d_11h19m.tif</v>
      </c>
    </row>
    <row r="1085" spans="1:25" x14ac:dyDescent="0.45">
      <c r="A1085" t="s">
        <v>1386</v>
      </c>
      <c r="B1085" s="2" t="str">
        <f t="shared" si="98"/>
        <v>run1</v>
      </c>
      <c r="C1085" s="2" t="str">
        <f t="shared" si="99"/>
        <v>run2</v>
      </c>
      <c r="D1085" t="s">
        <v>286</v>
      </c>
      <c r="E1085" s="10">
        <v>200.5772465530944</v>
      </c>
      <c r="F1085" s="10">
        <v>6.0173173965928318E-3</v>
      </c>
      <c r="G1085" s="10">
        <f>VLOOKUP(A1085,'[1]NTP Metadata'!$A$2:$U$2501,10,FALSE)</f>
        <v>6.0173173965928318E-3</v>
      </c>
      <c r="H1085">
        <v>2</v>
      </c>
      <c r="I1085" t="s">
        <v>3</v>
      </c>
      <c r="J1085" t="s">
        <v>1551</v>
      </c>
      <c r="K1085" t="s">
        <v>1552</v>
      </c>
      <c r="L1085" t="s">
        <v>248</v>
      </c>
      <c r="M1085" t="s">
        <v>126</v>
      </c>
      <c r="N1085">
        <v>16</v>
      </c>
      <c r="O1085">
        <v>0</v>
      </c>
      <c r="P1085">
        <v>5.0000000000000001E-4</v>
      </c>
      <c r="Q1085">
        <v>2E-3</v>
      </c>
      <c r="R1085">
        <v>16</v>
      </c>
      <c r="S1085">
        <v>0</v>
      </c>
      <c r="T1085">
        <v>5.6249999999999996E-4</v>
      </c>
      <c r="U1085">
        <v>3.0000000000000001E-3</v>
      </c>
      <c r="V1085" s="1" t="str">
        <f t="shared" si="100"/>
        <v>AFF-HTT-R1-P5-0H_I12_1_2020y08m31d_11h01m.tif</v>
      </c>
      <c r="W1085" s="1" t="str">
        <f t="shared" si="101"/>
        <v>AFF-HTT-R2-P5-0H_I12_1_2020y09m07d_11h19m.tif</v>
      </c>
      <c r="X1085" t="str">
        <f t="shared" si="102"/>
        <v>C:\Users\arpit.tandon\Desktop\Images AFFFs\RUN1 HTT\Plate 5 - 0hour\AFF-HTT-R1-P5-0H_I12_1_2020y08m31d_11h01m.tif</v>
      </c>
      <c r="Y1085" t="str">
        <f t="shared" si="103"/>
        <v>C:\Users\arpit.tandon\Desktop\Images AFFFs\RUN2 HTT\Plate 5 - 0hour\AFF-HTT-R2-P5-0H_I12_1_2020y09m07d_11h19m.tif</v>
      </c>
    </row>
    <row r="1086" spans="1:25" x14ac:dyDescent="0.45">
      <c r="A1086" t="s">
        <v>1387</v>
      </c>
      <c r="B1086" s="2" t="str">
        <f t="shared" si="98"/>
        <v>run1</v>
      </c>
      <c r="C1086" s="2" t="str">
        <f t="shared" si="99"/>
        <v>run2</v>
      </c>
      <c r="D1086" t="s">
        <v>257</v>
      </c>
      <c r="E1086" s="10">
        <v>0</v>
      </c>
      <c r="F1086" s="10">
        <v>0</v>
      </c>
      <c r="G1086" s="10">
        <f>VLOOKUP(A1086,'[1]NTP Metadata'!$A$2:$U$2501,10,FALSE)</f>
        <v>0</v>
      </c>
      <c r="H1086">
        <v>1</v>
      </c>
      <c r="I1086" t="s">
        <v>3</v>
      </c>
      <c r="J1086" t="s">
        <v>1551</v>
      </c>
      <c r="K1086" t="s">
        <v>1552</v>
      </c>
      <c r="L1086" t="s">
        <v>248</v>
      </c>
      <c r="M1086" t="s">
        <v>127</v>
      </c>
      <c r="N1086">
        <v>16</v>
      </c>
      <c r="O1086">
        <v>0</v>
      </c>
      <c r="P1086">
        <v>6.2500000000000001E-4</v>
      </c>
      <c r="Q1086">
        <v>6.0000000000000001E-3</v>
      </c>
      <c r="R1086">
        <v>16</v>
      </c>
      <c r="S1086">
        <v>0</v>
      </c>
      <c r="T1086">
        <v>1.25E-4</v>
      </c>
      <c r="U1086">
        <v>1E-3</v>
      </c>
      <c r="V1086" s="1" t="str">
        <f t="shared" si="100"/>
        <v>AFF-HTT-R1-P5-0H_I13_1_2020y08m31d_11h01m.tif</v>
      </c>
      <c r="W1086" s="1" t="str">
        <f t="shared" si="101"/>
        <v>AFF-HTT-R2-P5-0H_I13_1_2020y09m07d_11h19m.tif</v>
      </c>
      <c r="X1086" t="str">
        <f t="shared" si="102"/>
        <v>C:\Users\arpit.tandon\Desktop\Images AFFFs\RUN1 HTT\Plate 5 - 0hour\AFF-HTT-R1-P5-0H_I13_1_2020y08m31d_11h01m.tif</v>
      </c>
      <c r="Y1086" t="str">
        <f t="shared" si="103"/>
        <v>C:\Users\arpit.tandon\Desktop\Images AFFFs\RUN2 HTT\Plate 5 - 0hour\AFF-HTT-R2-P5-0H_I13_1_2020y09m07d_11h19m.tif</v>
      </c>
    </row>
    <row r="1087" spans="1:25" x14ac:dyDescent="0.45">
      <c r="A1087" t="s">
        <v>1388</v>
      </c>
      <c r="B1087" s="2" t="str">
        <f t="shared" si="98"/>
        <v>run1</v>
      </c>
      <c r="C1087" s="2" t="str">
        <f t="shared" si="99"/>
        <v>run2</v>
      </c>
      <c r="D1087" t="s">
        <v>257</v>
      </c>
      <c r="E1087" s="10">
        <v>0</v>
      </c>
      <c r="F1087" s="10">
        <v>0</v>
      </c>
      <c r="G1087" s="10">
        <f>VLOOKUP(A1087,'[1]NTP Metadata'!$A$2:$U$2501,10,FALSE)</f>
        <v>0</v>
      </c>
      <c r="H1087">
        <v>2</v>
      </c>
      <c r="I1087" t="s">
        <v>3</v>
      </c>
      <c r="J1087" t="s">
        <v>1551</v>
      </c>
      <c r="K1087" t="s">
        <v>1552</v>
      </c>
      <c r="L1087" t="s">
        <v>248</v>
      </c>
      <c r="M1087" t="s">
        <v>128</v>
      </c>
      <c r="N1087">
        <v>16</v>
      </c>
      <c r="O1087">
        <v>0</v>
      </c>
      <c r="P1087">
        <v>3.7500000000000001E-4</v>
      </c>
      <c r="Q1087">
        <v>2E-3</v>
      </c>
      <c r="R1087">
        <v>16</v>
      </c>
      <c r="S1087">
        <v>0</v>
      </c>
      <c r="T1087">
        <v>7.5000000000000002E-4</v>
      </c>
      <c r="U1087">
        <v>5.0000000000000001E-3</v>
      </c>
      <c r="V1087" s="1" t="str">
        <f t="shared" si="100"/>
        <v>AFF-HTT-R1-P5-0H_I14_1_2020y08m31d_11h01m.tif</v>
      </c>
      <c r="W1087" s="1" t="str">
        <f t="shared" si="101"/>
        <v>AFF-HTT-R2-P5-0H_I14_1_2020y09m07d_11h19m.tif</v>
      </c>
      <c r="X1087" t="str">
        <f t="shared" si="102"/>
        <v>C:\Users\arpit.tandon\Desktop\Images AFFFs\RUN1 HTT\Plate 5 - 0hour\AFF-HTT-R1-P5-0H_I14_1_2020y08m31d_11h01m.tif</v>
      </c>
      <c r="Y1087" t="str">
        <f t="shared" si="103"/>
        <v>C:\Users\arpit.tandon\Desktop\Images AFFFs\RUN2 HTT\Plate 5 - 0hour\AFF-HTT-R2-P5-0H_I14_1_2020y09m07d_11h19m.tif</v>
      </c>
    </row>
    <row r="1088" spans="1:25" x14ac:dyDescent="0.45">
      <c r="A1088" t="s">
        <v>1389</v>
      </c>
      <c r="B1088" s="2" t="str">
        <f t="shared" si="98"/>
        <v>run1</v>
      </c>
      <c r="C1088" s="2" t="str">
        <f t="shared" si="99"/>
        <v>run2</v>
      </c>
      <c r="D1088" t="s">
        <v>286</v>
      </c>
      <c r="E1088" s="10">
        <v>63.47381220034633</v>
      </c>
      <c r="F1088" s="10">
        <v>1.9042143660103897E-3</v>
      </c>
      <c r="G1088" s="10">
        <f>VLOOKUP(A1088,'[1]NTP Metadata'!$A$2:$U$2501,10,FALSE)</f>
        <v>1.9042143660103897E-3</v>
      </c>
      <c r="H1088">
        <v>1</v>
      </c>
      <c r="I1088" t="s">
        <v>3</v>
      </c>
      <c r="J1088" t="s">
        <v>1551</v>
      </c>
      <c r="K1088" t="s">
        <v>1552</v>
      </c>
      <c r="L1088" t="s">
        <v>248</v>
      </c>
      <c r="M1088" t="s">
        <v>129</v>
      </c>
      <c r="N1088">
        <v>16</v>
      </c>
      <c r="O1088">
        <v>0</v>
      </c>
      <c r="P1088">
        <v>4.3750000000000001E-4</v>
      </c>
      <c r="Q1088">
        <v>2E-3</v>
      </c>
      <c r="R1088">
        <v>16</v>
      </c>
      <c r="S1088">
        <v>0</v>
      </c>
      <c r="T1088">
        <v>6.2500000000000001E-4</v>
      </c>
      <c r="U1088">
        <v>3.0000000000000001E-3</v>
      </c>
      <c r="V1088" s="1" t="str">
        <f t="shared" si="100"/>
        <v>AFF-HTT-R1-P5-0H_I15_1_2020y08m31d_11h01m.tif</v>
      </c>
      <c r="W1088" s="1" t="str">
        <f t="shared" si="101"/>
        <v>AFF-HTT-R2-P5-0H_I15_1_2020y09m07d_11h19m.tif</v>
      </c>
      <c r="X1088" t="str">
        <f t="shared" si="102"/>
        <v>C:\Users\arpit.tandon\Desktop\Images AFFFs\RUN1 HTT\Plate 5 - 0hour\AFF-HTT-R1-P5-0H_I15_1_2020y08m31d_11h01m.tif</v>
      </c>
      <c r="Y1088" t="str">
        <f t="shared" si="103"/>
        <v>C:\Users\arpit.tandon\Desktop\Images AFFFs\RUN2 HTT\Plate 5 - 0hour\AFF-HTT-R2-P5-0H_I15_1_2020y09m07d_11h19m.tif</v>
      </c>
    </row>
    <row r="1089" spans="1:25" x14ac:dyDescent="0.45">
      <c r="A1089" t="s">
        <v>1390</v>
      </c>
      <c r="B1089" s="2" t="str">
        <f t="shared" si="98"/>
        <v>run1</v>
      </c>
      <c r="C1089" s="2" t="str">
        <f t="shared" si="99"/>
        <v>run2</v>
      </c>
      <c r="D1089" t="s">
        <v>286</v>
      </c>
      <c r="E1089" s="10">
        <v>63.47381220034633</v>
      </c>
      <c r="F1089" s="10">
        <v>1.9042143660103897E-3</v>
      </c>
      <c r="G1089" s="10">
        <f>VLOOKUP(A1089,'[1]NTP Metadata'!$A$2:$U$2501,10,FALSE)</f>
        <v>1.9042143660103897E-3</v>
      </c>
      <c r="H1089">
        <v>2</v>
      </c>
      <c r="I1089" t="s">
        <v>3</v>
      </c>
      <c r="J1089" t="s">
        <v>1551</v>
      </c>
      <c r="K1089" t="s">
        <v>1552</v>
      </c>
      <c r="L1089" t="s">
        <v>248</v>
      </c>
      <c r="M1089" t="s">
        <v>130</v>
      </c>
      <c r="N1089">
        <v>16</v>
      </c>
      <c r="O1089">
        <v>0</v>
      </c>
      <c r="P1089">
        <v>8.7500000000000002E-4</v>
      </c>
      <c r="Q1089">
        <v>7.0000000000000001E-3</v>
      </c>
      <c r="R1089">
        <v>16</v>
      </c>
      <c r="S1089">
        <v>0</v>
      </c>
      <c r="T1089">
        <v>3.7500000000000001E-4</v>
      </c>
      <c r="U1089">
        <v>3.0000000000000001E-3</v>
      </c>
      <c r="V1089" s="1" t="str">
        <f t="shared" si="100"/>
        <v>AFF-HTT-R1-P5-0H_I16_1_2020y08m31d_11h01m.tif</v>
      </c>
      <c r="W1089" s="1" t="str">
        <f t="shared" si="101"/>
        <v>AFF-HTT-R2-P5-0H_I16_1_2020y09m07d_11h19m.tif</v>
      </c>
      <c r="X1089" t="str">
        <f t="shared" si="102"/>
        <v>C:\Users\arpit.tandon\Desktop\Images AFFFs\RUN1 HTT\Plate 5 - 0hour\AFF-HTT-R1-P5-0H_I16_1_2020y08m31d_11h01m.tif</v>
      </c>
      <c r="Y1089" t="str">
        <f t="shared" si="103"/>
        <v>C:\Users\arpit.tandon\Desktop\Images AFFFs\RUN2 HTT\Plate 5 - 0hour\AFF-HTT-R2-P5-0H_I16_1_2020y09m07d_11h19m.tif</v>
      </c>
    </row>
    <row r="1090" spans="1:25" x14ac:dyDescent="0.45">
      <c r="A1090" t="s">
        <v>1391</v>
      </c>
      <c r="B1090" s="2" t="str">
        <f t="shared" si="98"/>
        <v>run1</v>
      </c>
      <c r="C1090" s="2" t="str">
        <f t="shared" si="99"/>
        <v>run2</v>
      </c>
      <c r="D1090" t="s">
        <v>286</v>
      </c>
      <c r="E1090" s="10">
        <v>20.086649430489341</v>
      </c>
      <c r="F1090" s="10">
        <v>6.0259948291468024E-4</v>
      </c>
      <c r="G1090" s="10">
        <f>VLOOKUP(A1090,'[1]NTP Metadata'!$A$2:$U$2501,10,FALSE)</f>
        <v>6.0259948291468024E-4</v>
      </c>
      <c r="H1090">
        <v>1</v>
      </c>
      <c r="I1090" t="s">
        <v>3</v>
      </c>
      <c r="J1090" t="s">
        <v>1551</v>
      </c>
      <c r="K1090" t="s">
        <v>1552</v>
      </c>
      <c r="L1090" t="s">
        <v>248</v>
      </c>
      <c r="M1090" t="s">
        <v>131</v>
      </c>
      <c r="N1090">
        <v>16</v>
      </c>
      <c r="O1090">
        <v>0</v>
      </c>
      <c r="P1090">
        <v>6.2500000000000001E-5</v>
      </c>
      <c r="Q1090">
        <v>1E-3</v>
      </c>
      <c r="R1090">
        <v>16</v>
      </c>
      <c r="S1090">
        <v>0</v>
      </c>
      <c r="T1090">
        <v>1.0625000000000001E-3</v>
      </c>
      <c r="U1090">
        <v>6.0000000000000001E-3</v>
      </c>
      <c r="V1090" s="1" t="str">
        <f t="shared" si="100"/>
        <v>AFF-HTT-R1-P5-0H_I17_1_2020y08m31d_11h01m.tif</v>
      </c>
      <c r="W1090" s="1" t="str">
        <f t="shared" si="101"/>
        <v>AFF-HTT-R2-P5-0H_I17_1_2020y09m07d_11h19m.tif</v>
      </c>
      <c r="X1090" t="str">
        <f t="shared" si="102"/>
        <v>C:\Users\arpit.tandon\Desktop\Images AFFFs\RUN1 HTT\Plate 5 - 0hour\AFF-HTT-R1-P5-0H_I17_1_2020y08m31d_11h01m.tif</v>
      </c>
      <c r="Y1090" t="str">
        <f t="shared" si="103"/>
        <v>C:\Users\arpit.tandon\Desktop\Images AFFFs\RUN2 HTT\Plate 5 - 0hour\AFF-HTT-R2-P5-0H_I17_1_2020y09m07d_11h19m.tif</v>
      </c>
    </row>
    <row r="1091" spans="1:25" x14ac:dyDescent="0.45">
      <c r="A1091" t="s">
        <v>1392</v>
      </c>
      <c r="B1091" s="2" t="str">
        <f t="shared" ref="B1091:B1154" si="104">HYPERLINK(X1091,"run1")</f>
        <v>run1</v>
      </c>
      <c r="C1091" s="2" t="str">
        <f t="shared" ref="C1091:C1154" si="105">HYPERLINK(Y1091,"run2")</f>
        <v>run2</v>
      </c>
      <c r="D1091" t="s">
        <v>286</v>
      </c>
      <c r="E1091" s="10">
        <v>20.086649430489341</v>
      </c>
      <c r="F1091" s="10">
        <v>6.0259948291468024E-4</v>
      </c>
      <c r="G1091" s="10">
        <f>VLOOKUP(A1091,'[1]NTP Metadata'!$A$2:$U$2501,10,FALSE)</f>
        <v>6.0259948291468024E-4</v>
      </c>
      <c r="H1091">
        <v>2</v>
      </c>
      <c r="I1091" t="s">
        <v>3</v>
      </c>
      <c r="J1091" t="s">
        <v>1551</v>
      </c>
      <c r="K1091" t="s">
        <v>1552</v>
      </c>
      <c r="L1091" t="s">
        <v>248</v>
      </c>
      <c r="M1091" t="s">
        <v>132</v>
      </c>
      <c r="N1091">
        <v>16</v>
      </c>
      <c r="O1091">
        <v>0</v>
      </c>
      <c r="P1091">
        <v>3.7500000000000001E-4</v>
      </c>
      <c r="Q1091">
        <v>2E-3</v>
      </c>
      <c r="R1091">
        <v>16</v>
      </c>
      <c r="S1091">
        <v>0</v>
      </c>
      <c r="T1091">
        <v>6.2500000000000001E-5</v>
      </c>
      <c r="U1091">
        <v>1E-3</v>
      </c>
      <c r="V1091" s="1" t="str">
        <f t="shared" ref="V1091:V1154" si="106">_xlfn.CONCAT("AFF-HTT-R1-",  L1091, "-0H_",  M1091, "_1_", J1091,".tif")</f>
        <v>AFF-HTT-R1-P5-0H_I18_1_2020y08m31d_11h01m.tif</v>
      </c>
      <c r="W1091" s="1" t="str">
        <f t="shared" ref="W1091:W1154" si="107">_xlfn.CONCAT("AFF-HTT-R2-",  L1091, "-0H_",  M1091, "_1_", K1091,".tif")</f>
        <v>AFF-HTT-R2-P5-0H_I18_1_2020y09m07d_11h19m.tif</v>
      </c>
      <c r="X1091" t="str">
        <f t="shared" si="102"/>
        <v>C:\Users\arpit.tandon\Desktop\Images AFFFs\RUN1 HTT\Plate 5 - 0hour\AFF-HTT-R1-P5-0H_I18_1_2020y08m31d_11h01m.tif</v>
      </c>
      <c r="Y1091" t="str">
        <f t="shared" si="103"/>
        <v>C:\Users\arpit.tandon\Desktop\Images AFFFs\RUN2 HTT\Plate 5 - 0hour\AFF-HTT-R2-P5-0H_I18_1_2020y09m07d_11h19m.tif</v>
      </c>
    </row>
    <row r="1092" spans="1:25" x14ac:dyDescent="0.45">
      <c r="A1092" t="s">
        <v>1393</v>
      </c>
      <c r="B1092" s="2" t="str">
        <f t="shared" si="104"/>
        <v>run1</v>
      </c>
      <c r="C1092" s="2" t="str">
        <f t="shared" si="105"/>
        <v>run2</v>
      </c>
      <c r="D1092" t="s">
        <v>286</v>
      </c>
      <c r="E1092" s="10">
        <v>6.3565346299016898</v>
      </c>
      <c r="F1092" s="10">
        <v>1.9069603889705069E-4</v>
      </c>
      <c r="G1092" s="10">
        <f>VLOOKUP(A1092,'[1]NTP Metadata'!$A$2:$U$2501,10,FALSE)</f>
        <v>1.9069603889705069E-4</v>
      </c>
      <c r="H1092">
        <v>1</v>
      </c>
      <c r="I1092" t="s">
        <v>3</v>
      </c>
      <c r="J1092" t="s">
        <v>1551</v>
      </c>
      <c r="K1092" t="s">
        <v>1552</v>
      </c>
      <c r="L1092" t="s">
        <v>248</v>
      </c>
      <c r="M1092" t="s">
        <v>133</v>
      </c>
      <c r="N1092">
        <v>16</v>
      </c>
      <c r="O1092">
        <v>0</v>
      </c>
      <c r="P1092">
        <v>6.8749999999999996E-4</v>
      </c>
      <c r="Q1092">
        <v>7.0000000000000001E-3</v>
      </c>
      <c r="R1092">
        <v>16</v>
      </c>
      <c r="S1092">
        <v>0</v>
      </c>
      <c r="T1092">
        <v>3.7500000000000001E-4</v>
      </c>
      <c r="U1092">
        <v>3.0000000000000001E-3</v>
      </c>
      <c r="V1092" s="1" t="str">
        <f t="shared" si="106"/>
        <v>AFF-HTT-R1-P5-0H_I19_1_2020y08m31d_11h01m.tif</v>
      </c>
      <c r="W1092" s="1" t="str">
        <f t="shared" si="107"/>
        <v>AFF-HTT-R2-P5-0H_I19_1_2020y09m07d_11h19m.tif</v>
      </c>
      <c r="X1092" t="str">
        <f t="shared" ref="X1092:X1155" si="108">_xlfn.CONCAT("C:\Users\arpit.tandon\Desktop\Images AFFFs\","RUN1 HTT\Plate 5 - 0hour\",V1092)</f>
        <v>C:\Users\arpit.tandon\Desktop\Images AFFFs\RUN1 HTT\Plate 5 - 0hour\AFF-HTT-R1-P5-0H_I19_1_2020y08m31d_11h01m.tif</v>
      </c>
      <c r="Y1092" t="str">
        <f t="shared" ref="Y1092:Y1155" si="109">_xlfn.CONCAT("C:\Users\arpit.tandon\Desktop\Images AFFFs\","RUN2 HTT\Plate 5 - 0hour\",W1092)</f>
        <v>C:\Users\arpit.tandon\Desktop\Images AFFFs\RUN2 HTT\Plate 5 - 0hour\AFF-HTT-R2-P5-0H_I19_1_2020y09m07d_11h19m.tif</v>
      </c>
    </row>
    <row r="1093" spans="1:25" x14ac:dyDescent="0.45">
      <c r="A1093" t="s">
        <v>1394</v>
      </c>
      <c r="B1093" s="2" t="str">
        <f t="shared" si="104"/>
        <v>run1</v>
      </c>
      <c r="C1093" s="2" t="str">
        <f t="shared" si="105"/>
        <v>run2</v>
      </c>
      <c r="D1093" t="s">
        <v>286</v>
      </c>
      <c r="E1093" s="10">
        <v>6.3565346299016898</v>
      </c>
      <c r="F1093" s="10">
        <v>1.9069603889705069E-4</v>
      </c>
      <c r="G1093" s="10">
        <f>VLOOKUP(A1093,'[1]NTP Metadata'!$A$2:$U$2501,10,FALSE)</f>
        <v>1.9069603889705069E-4</v>
      </c>
      <c r="H1093">
        <v>2</v>
      </c>
      <c r="I1093" t="s">
        <v>3</v>
      </c>
      <c r="J1093" t="s">
        <v>1551</v>
      </c>
      <c r="K1093" t="s">
        <v>1552</v>
      </c>
      <c r="L1093" t="s">
        <v>248</v>
      </c>
      <c r="M1093" t="s">
        <v>134</v>
      </c>
      <c r="N1093">
        <v>16</v>
      </c>
      <c r="O1093">
        <v>0</v>
      </c>
      <c r="P1093">
        <v>6.8749999999999996E-4</v>
      </c>
      <c r="Q1093">
        <v>8.9999999999999993E-3</v>
      </c>
      <c r="R1093">
        <v>16</v>
      </c>
      <c r="S1093">
        <v>0</v>
      </c>
      <c r="T1093">
        <v>3.1250000000000001E-4</v>
      </c>
      <c r="U1093">
        <v>4.0000000000000001E-3</v>
      </c>
      <c r="V1093" s="1" t="str">
        <f t="shared" si="106"/>
        <v>AFF-HTT-R1-P5-0H_I20_1_2020y08m31d_11h01m.tif</v>
      </c>
      <c r="W1093" s="1" t="str">
        <f t="shared" si="107"/>
        <v>AFF-HTT-R2-P5-0H_I20_1_2020y09m07d_11h19m.tif</v>
      </c>
      <c r="X1093" t="str">
        <f t="shared" si="108"/>
        <v>C:\Users\arpit.tandon\Desktop\Images AFFFs\RUN1 HTT\Plate 5 - 0hour\AFF-HTT-R1-P5-0H_I20_1_2020y08m31d_11h01m.tif</v>
      </c>
      <c r="Y1093" t="str">
        <f t="shared" si="109"/>
        <v>C:\Users\arpit.tandon\Desktop\Images AFFFs\RUN2 HTT\Plate 5 - 0hour\AFF-HTT-R2-P5-0H_I20_1_2020y09m07d_11h19m.tif</v>
      </c>
    </row>
    <row r="1094" spans="1:25" x14ac:dyDescent="0.45">
      <c r="A1094" t="s">
        <v>1395</v>
      </c>
      <c r="B1094" s="2" t="str">
        <f t="shared" si="104"/>
        <v>run1</v>
      </c>
      <c r="C1094" s="2" t="str">
        <f t="shared" si="105"/>
        <v>run2</v>
      </c>
      <c r="D1094" t="s">
        <v>286</v>
      </c>
      <c r="E1094" s="10">
        <v>2.011561591741041</v>
      </c>
      <c r="F1094" s="10">
        <v>6.0346847752231229E-5</v>
      </c>
      <c r="G1094" s="10">
        <f>VLOOKUP(A1094,'[1]NTP Metadata'!$A$2:$U$2501,10,FALSE)</f>
        <v>6.0346847752231229E-5</v>
      </c>
      <c r="H1094">
        <v>1</v>
      </c>
      <c r="I1094" t="s">
        <v>3</v>
      </c>
      <c r="J1094" t="s">
        <v>1551</v>
      </c>
      <c r="K1094" t="s">
        <v>1552</v>
      </c>
      <c r="L1094" t="s">
        <v>248</v>
      </c>
      <c r="M1094" t="s">
        <v>135</v>
      </c>
      <c r="N1094">
        <v>16</v>
      </c>
      <c r="O1094">
        <v>0</v>
      </c>
      <c r="P1094">
        <v>2.5000000000000001E-4</v>
      </c>
      <c r="Q1094">
        <v>1E-3</v>
      </c>
      <c r="R1094">
        <v>16</v>
      </c>
      <c r="S1094">
        <v>0</v>
      </c>
      <c r="T1094">
        <v>2.5000000000000001E-4</v>
      </c>
      <c r="U1094">
        <v>2E-3</v>
      </c>
      <c r="V1094" s="1" t="str">
        <f t="shared" si="106"/>
        <v>AFF-HTT-R1-P5-0H_I21_1_2020y08m31d_11h01m.tif</v>
      </c>
      <c r="W1094" s="1" t="str">
        <f t="shared" si="107"/>
        <v>AFF-HTT-R2-P5-0H_I21_1_2020y09m07d_11h19m.tif</v>
      </c>
      <c r="X1094" t="str">
        <f t="shared" si="108"/>
        <v>C:\Users\arpit.tandon\Desktop\Images AFFFs\RUN1 HTT\Plate 5 - 0hour\AFF-HTT-R1-P5-0H_I21_1_2020y08m31d_11h01m.tif</v>
      </c>
      <c r="Y1094" t="str">
        <f t="shared" si="109"/>
        <v>C:\Users\arpit.tandon\Desktop\Images AFFFs\RUN2 HTT\Plate 5 - 0hour\AFF-HTT-R2-P5-0H_I21_1_2020y09m07d_11h19m.tif</v>
      </c>
    </row>
    <row r="1095" spans="1:25" x14ac:dyDescent="0.45">
      <c r="A1095" t="s">
        <v>1396</v>
      </c>
      <c r="B1095" s="2" t="str">
        <f t="shared" si="104"/>
        <v>run1</v>
      </c>
      <c r="C1095" s="2" t="str">
        <f t="shared" si="105"/>
        <v>run2</v>
      </c>
      <c r="D1095" t="s">
        <v>286</v>
      </c>
      <c r="E1095" s="10">
        <v>2.011561591741041</v>
      </c>
      <c r="F1095" s="10">
        <v>6.0346847752231229E-5</v>
      </c>
      <c r="G1095" s="10">
        <f>VLOOKUP(A1095,'[1]NTP Metadata'!$A$2:$U$2501,10,FALSE)</f>
        <v>6.0346847752231229E-5</v>
      </c>
      <c r="H1095">
        <v>2</v>
      </c>
      <c r="I1095" t="s">
        <v>3</v>
      </c>
      <c r="J1095" t="s">
        <v>1551</v>
      </c>
      <c r="K1095" t="s">
        <v>1552</v>
      </c>
      <c r="L1095" t="s">
        <v>248</v>
      </c>
      <c r="M1095" t="s">
        <v>136</v>
      </c>
      <c r="N1095">
        <v>16</v>
      </c>
      <c r="O1095">
        <v>0</v>
      </c>
      <c r="P1095">
        <v>1.25E-4</v>
      </c>
      <c r="Q1095">
        <v>1E-3</v>
      </c>
      <c r="R1095">
        <v>16</v>
      </c>
      <c r="S1095">
        <v>0</v>
      </c>
      <c r="T1095">
        <v>6.2500000000000001E-5</v>
      </c>
      <c r="U1095">
        <v>1E-3</v>
      </c>
      <c r="V1095" s="1" t="str">
        <f t="shared" si="106"/>
        <v>AFF-HTT-R1-P5-0H_I22_1_2020y08m31d_11h01m.tif</v>
      </c>
      <c r="W1095" s="1" t="str">
        <f t="shared" si="107"/>
        <v>AFF-HTT-R2-P5-0H_I22_1_2020y09m07d_11h19m.tif</v>
      </c>
      <c r="X1095" t="str">
        <f t="shared" si="108"/>
        <v>C:\Users\arpit.tandon\Desktop\Images AFFFs\RUN1 HTT\Plate 5 - 0hour\AFF-HTT-R1-P5-0H_I22_1_2020y08m31d_11h01m.tif</v>
      </c>
      <c r="Y1095" t="str">
        <f t="shared" si="109"/>
        <v>C:\Users\arpit.tandon\Desktop\Images AFFFs\RUN2 HTT\Plate 5 - 0hour\AFF-HTT-R2-P5-0H_I22_1_2020y09m07d_11h19m.tif</v>
      </c>
    </row>
    <row r="1096" spans="1:25" x14ac:dyDescent="0.45">
      <c r="A1096" t="s">
        <v>1397</v>
      </c>
      <c r="B1096" s="2" t="str">
        <f t="shared" si="104"/>
        <v>run1</v>
      </c>
      <c r="C1096" s="2" t="str">
        <f t="shared" si="105"/>
        <v>run2</v>
      </c>
      <c r="D1096" t="s">
        <v>286</v>
      </c>
      <c r="E1096" s="10">
        <v>20000</v>
      </c>
      <c r="F1096" s="10">
        <v>0.6</v>
      </c>
      <c r="G1096" s="10">
        <f>VLOOKUP(A1096,'[1]NTP Metadata'!$A$2:$U$2501,10,FALSE)</f>
        <v>0.6</v>
      </c>
      <c r="H1096">
        <v>1</v>
      </c>
      <c r="I1096" t="s">
        <v>3</v>
      </c>
      <c r="J1096" t="s">
        <v>1551</v>
      </c>
      <c r="K1096" t="s">
        <v>1552</v>
      </c>
      <c r="L1096" t="s">
        <v>248</v>
      </c>
      <c r="M1096" t="s">
        <v>137</v>
      </c>
      <c r="N1096">
        <v>16</v>
      </c>
      <c r="O1096">
        <v>0</v>
      </c>
      <c r="P1096">
        <v>2.5000000000000001E-4</v>
      </c>
      <c r="Q1096">
        <v>1E-3</v>
      </c>
      <c r="R1096">
        <v>16</v>
      </c>
      <c r="S1096">
        <v>0</v>
      </c>
      <c r="T1096">
        <v>0</v>
      </c>
      <c r="U1096">
        <v>0</v>
      </c>
      <c r="V1096" s="1" t="str">
        <f t="shared" si="106"/>
        <v>AFF-HTT-R1-P5-0H_I3_1_2020y08m31d_11h01m.tif</v>
      </c>
      <c r="W1096" s="1" t="str">
        <f t="shared" si="107"/>
        <v>AFF-HTT-R2-P5-0H_I3_1_2020y09m07d_11h19m.tif</v>
      </c>
      <c r="X1096" t="str">
        <f t="shared" si="108"/>
        <v>C:\Users\arpit.tandon\Desktop\Images AFFFs\RUN1 HTT\Plate 5 - 0hour\AFF-HTT-R1-P5-0H_I3_1_2020y08m31d_11h01m.tif</v>
      </c>
      <c r="Y1096" t="str">
        <f t="shared" si="109"/>
        <v>C:\Users\arpit.tandon\Desktop\Images AFFFs\RUN2 HTT\Plate 5 - 0hour\AFF-HTT-R2-P5-0H_I3_1_2020y09m07d_11h19m.tif</v>
      </c>
    </row>
    <row r="1097" spans="1:25" x14ac:dyDescent="0.45">
      <c r="A1097" t="s">
        <v>1398</v>
      </c>
      <c r="B1097" s="2" t="str">
        <f t="shared" si="104"/>
        <v>run1</v>
      </c>
      <c r="C1097" s="2" t="str">
        <f t="shared" si="105"/>
        <v>run2</v>
      </c>
      <c r="D1097" t="s">
        <v>286</v>
      </c>
      <c r="E1097" s="10">
        <v>20000</v>
      </c>
      <c r="F1097" s="10">
        <v>0.6</v>
      </c>
      <c r="G1097" s="10">
        <f>VLOOKUP(A1097,'[1]NTP Metadata'!$A$2:$U$2501,10,FALSE)</f>
        <v>0.6</v>
      </c>
      <c r="H1097">
        <v>2</v>
      </c>
      <c r="I1097" t="s">
        <v>3</v>
      </c>
      <c r="J1097" t="s">
        <v>1551</v>
      </c>
      <c r="K1097" t="s">
        <v>1552</v>
      </c>
      <c r="L1097" t="s">
        <v>248</v>
      </c>
      <c r="M1097" t="s">
        <v>138</v>
      </c>
      <c r="N1097">
        <v>16</v>
      </c>
      <c r="O1097">
        <v>0</v>
      </c>
      <c r="P1097">
        <v>9.3749999999999997E-4</v>
      </c>
      <c r="Q1097">
        <v>5.0000000000000001E-3</v>
      </c>
      <c r="R1097">
        <v>16</v>
      </c>
      <c r="S1097">
        <v>0</v>
      </c>
      <c r="T1097">
        <v>3.1250000000000001E-4</v>
      </c>
      <c r="U1097">
        <v>4.0000000000000001E-3</v>
      </c>
      <c r="V1097" s="1" t="str">
        <f t="shared" si="106"/>
        <v>AFF-HTT-R1-P5-0H_I4_1_2020y08m31d_11h01m.tif</v>
      </c>
      <c r="W1097" s="1" t="str">
        <f t="shared" si="107"/>
        <v>AFF-HTT-R2-P5-0H_I4_1_2020y09m07d_11h19m.tif</v>
      </c>
      <c r="X1097" t="str">
        <f t="shared" si="108"/>
        <v>C:\Users\arpit.tandon\Desktop\Images AFFFs\RUN1 HTT\Plate 5 - 0hour\AFF-HTT-R1-P5-0H_I4_1_2020y08m31d_11h01m.tif</v>
      </c>
      <c r="Y1097" t="str">
        <f t="shared" si="109"/>
        <v>C:\Users\arpit.tandon\Desktop\Images AFFFs\RUN2 HTT\Plate 5 - 0hour\AFF-HTT-R2-P5-0H_I4_1_2020y09m07d_11h19m.tif</v>
      </c>
    </row>
    <row r="1098" spans="1:25" x14ac:dyDescent="0.45">
      <c r="A1098" t="s">
        <v>1399</v>
      </c>
      <c r="B1098" s="2" t="str">
        <f t="shared" si="104"/>
        <v>run1</v>
      </c>
      <c r="C1098" s="2" t="str">
        <f t="shared" si="105"/>
        <v>run2</v>
      </c>
      <c r="D1098" t="s">
        <v>286</v>
      </c>
      <c r="E1098" s="10">
        <v>6329.1139240506327</v>
      </c>
      <c r="F1098" s="10">
        <v>0.18987341772151897</v>
      </c>
      <c r="G1098" s="10">
        <f>VLOOKUP(A1098,'[1]NTP Metadata'!$A$2:$U$2501,10,FALSE)</f>
        <v>0.18987341772151897</v>
      </c>
      <c r="H1098">
        <v>1</v>
      </c>
      <c r="I1098" t="s">
        <v>3</v>
      </c>
      <c r="J1098" t="s">
        <v>1551</v>
      </c>
      <c r="K1098" t="s">
        <v>1552</v>
      </c>
      <c r="L1098" t="s">
        <v>248</v>
      </c>
      <c r="M1098" t="s">
        <v>139</v>
      </c>
      <c r="N1098">
        <v>16</v>
      </c>
      <c r="O1098">
        <v>0</v>
      </c>
      <c r="P1098">
        <v>8.1249999999999996E-4</v>
      </c>
      <c r="Q1098">
        <v>4.0000000000000001E-3</v>
      </c>
      <c r="R1098">
        <v>16</v>
      </c>
      <c r="S1098">
        <v>0</v>
      </c>
      <c r="T1098">
        <v>1.25E-4</v>
      </c>
      <c r="U1098">
        <v>1E-3</v>
      </c>
      <c r="V1098" s="1" t="str">
        <f t="shared" si="106"/>
        <v>AFF-HTT-R1-P5-0H_I5_1_2020y08m31d_11h01m.tif</v>
      </c>
      <c r="W1098" s="1" t="str">
        <f t="shared" si="107"/>
        <v>AFF-HTT-R2-P5-0H_I5_1_2020y09m07d_11h19m.tif</v>
      </c>
      <c r="X1098" t="str">
        <f t="shared" si="108"/>
        <v>C:\Users\arpit.tandon\Desktop\Images AFFFs\RUN1 HTT\Plate 5 - 0hour\AFF-HTT-R1-P5-0H_I5_1_2020y08m31d_11h01m.tif</v>
      </c>
      <c r="Y1098" t="str">
        <f t="shared" si="109"/>
        <v>C:\Users\arpit.tandon\Desktop\Images AFFFs\RUN2 HTT\Plate 5 - 0hour\AFF-HTT-R2-P5-0H_I5_1_2020y09m07d_11h19m.tif</v>
      </c>
    </row>
    <row r="1099" spans="1:25" x14ac:dyDescent="0.45">
      <c r="A1099" t="s">
        <v>1400</v>
      </c>
      <c r="B1099" s="2" t="str">
        <f t="shared" si="104"/>
        <v>run1</v>
      </c>
      <c r="C1099" s="2" t="str">
        <f t="shared" si="105"/>
        <v>run2</v>
      </c>
      <c r="D1099" t="s">
        <v>286</v>
      </c>
      <c r="E1099" s="10">
        <v>6329.1139240506327</v>
      </c>
      <c r="F1099" s="10">
        <v>0.18987341772151897</v>
      </c>
      <c r="G1099" s="10">
        <f>VLOOKUP(A1099,'[1]NTP Metadata'!$A$2:$U$2501,10,FALSE)</f>
        <v>0.18987341772151897</v>
      </c>
      <c r="H1099">
        <v>2</v>
      </c>
      <c r="I1099" t="s">
        <v>3</v>
      </c>
      <c r="J1099" t="s">
        <v>1551</v>
      </c>
      <c r="K1099" t="s">
        <v>1552</v>
      </c>
      <c r="L1099" t="s">
        <v>248</v>
      </c>
      <c r="M1099" t="s">
        <v>140</v>
      </c>
      <c r="N1099">
        <v>16</v>
      </c>
      <c r="O1099">
        <v>0</v>
      </c>
      <c r="P1099">
        <v>5.0000000000000001E-4</v>
      </c>
      <c r="Q1099">
        <v>2E-3</v>
      </c>
      <c r="R1099">
        <v>16</v>
      </c>
      <c r="S1099">
        <v>0</v>
      </c>
      <c r="T1099">
        <v>3.7500000000000001E-4</v>
      </c>
      <c r="U1099">
        <v>3.0000000000000001E-3</v>
      </c>
      <c r="V1099" s="1" t="str">
        <f t="shared" si="106"/>
        <v>AFF-HTT-R1-P5-0H_I6_1_2020y08m31d_11h01m.tif</v>
      </c>
      <c r="W1099" s="1" t="str">
        <f t="shared" si="107"/>
        <v>AFF-HTT-R2-P5-0H_I6_1_2020y09m07d_11h19m.tif</v>
      </c>
      <c r="X1099" t="str">
        <f t="shared" si="108"/>
        <v>C:\Users\arpit.tandon\Desktop\Images AFFFs\RUN1 HTT\Plate 5 - 0hour\AFF-HTT-R1-P5-0H_I6_1_2020y08m31d_11h01m.tif</v>
      </c>
      <c r="Y1099" t="str">
        <f t="shared" si="109"/>
        <v>C:\Users\arpit.tandon\Desktop\Images AFFFs\RUN2 HTT\Plate 5 - 0hour\AFF-HTT-R2-P5-0H_I6_1_2020y09m07d_11h19m.tif</v>
      </c>
    </row>
    <row r="1100" spans="1:25" x14ac:dyDescent="0.45">
      <c r="A1100" t="s">
        <v>1401</v>
      </c>
      <c r="B1100" s="2" t="str">
        <f t="shared" si="104"/>
        <v>run1</v>
      </c>
      <c r="C1100" s="2" t="str">
        <f t="shared" si="105"/>
        <v>run2</v>
      </c>
      <c r="D1100" t="s">
        <v>286</v>
      </c>
      <c r="E1100" s="10">
        <v>2002.8841531805797</v>
      </c>
      <c r="F1100" s="10">
        <v>6.0086524595417391E-2</v>
      </c>
      <c r="G1100" s="10">
        <f>VLOOKUP(A1100,'[1]NTP Metadata'!$A$2:$U$2501,10,FALSE)</f>
        <v>6.0086524595417391E-2</v>
      </c>
      <c r="H1100">
        <v>1</v>
      </c>
      <c r="I1100" t="s">
        <v>3</v>
      </c>
      <c r="J1100" t="s">
        <v>1551</v>
      </c>
      <c r="K1100" t="s">
        <v>1552</v>
      </c>
      <c r="L1100" t="s">
        <v>248</v>
      </c>
      <c r="M1100" t="s">
        <v>141</v>
      </c>
      <c r="N1100">
        <v>16</v>
      </c>
      <c r="O1100">
        <v>0</v>
      </c>
      <c r="P1100">
        <v>7.5000000000000002E-4</v>
      </c>
      <c r="Q1100">
        <v>3.0000000000000001E-3</v>
      </c>
      <c r="R1100">
        <v>16</v>
      </c>
      <c r="S1100">
        <v>0</v>
      </c>
      <c r="T1100">
        <v>6.2500000000000001E-5</v>
      </c>
      <c r="U1100">
        <v>1E-3</v>
      </c>
      <c r="V1100" s="1" t="str">
        <f t="shared" si="106"/>
        <v>AFF-HTT-R1-P5-0H_I7_1_2020y08m31d_11h01m.tif</v>
      </c>
      <c r="W1100" s="1" t="str">
        <f t="shared" si="107"/>
        <v>AFF-HTT-R2-P5-0H_I7_1_2020y09m07d_11h19m.tif</v>
      </c>
      <c r="X1100" t="str">
        <f t="shared" si="108"/>
        <v>C:\Users\arpit.tandon\Desktop\Images AFFFs\RUN1 HTT\Plate 5 - 0hour\AFF-HTT-R1-P5-0H_I7_1_2020y08m31d_11h01m.tif</v>
      </c>
      <c r="Y1100" t="str">
        <f t="shared" si="109"/>
        <v>C:\Users\arpit.tandon\Desktop\Images AFFFs\RUN2 HTT\Plate 5 - 0hour\AFF-HTT-R2-P5-0H_I7_1_2020y09m07d_11h19m.tif</v>
      </c>
    </row>
    <row r="1101" spans="1:25" x14ac:dyDescent="0.45">
      <c r="A1101" t="s">
        <v>1402</v>
      </c>
      <c r="B1101" s="2" t="str">
        <f t="shared" si="104"/>
        <v>run1</v>
      </c>
      <c r="C1101" s="2" t="str">
        <f t="shared" si="105"/>
        <v>run2</v>
      </c>
      <c r="D1101" t="s">
        <v>286</v>
      </c>
      <c r="E1101" s="10">
        <v>2002.8841531805797</v>
      </c>
      <c r="F1101" s="10">
        <v>6.0086524595417391E-2</v>
      </c>
      <c r="G1101" s="10">
        <f>VLOOKUP(A1101,'[1]NTP Metadata'!$A$2:$U$2501,10,FALSE)</f>
        <v>6.0086524595417391E-2</v>
      </c>
      <c r="H1101">
        <v>2</v>
      </c>
      <c r="I1101" t="s">
        <v>3</v>
      </c>
      <c r="J1101" t="s">
        <v>1551</v>
      </c>
      <c r="K1101" t="s">
        <v>1552</v>
      </c>
      <c r="L1101" t="s">
        <v>248</v>
      </c>
      <c r="M1101" t="s">
        <v>142</v>
      </c>
      <c r="N1101">
        <v>16</v>
      </c>
      <c r="O1101">
        <v>0</v>
      </c>
      <c r="P1101">
        <v>4.3750000000000001E-4</v>
      </c>
      <c r="Q1101">
        <v>2E-3</v>
      </c>
      <c r="R1101">
        <v>16</v>
      </c>
      <c r="S1101">
        <v>0</v>
      </c>
      <c r="T1101">
        <v>5.0000000000000001E-4</v>
      </c>
      <c r="U1101">
        <v>3.0000000000000001E-3</v>
      </c>
      <c r="V1101" s="1" t="str">
        <f t="shared" si="106"/>
        <v>AFF-HTT-R1-P5-0H_I8_1_2020y08m31d_11h01m.tif</v>
      </c>
      <c r="W1101" s="1" t="str">
        <f t="shared" si="107"/>
        <v>AFF-HTT-R2-P5-0H_I8_1_2020y09m07d_11h19m.tif</v>
      </c>
      <c r="X1101" t="str">
        <f t="shared" si="108"/>
        <v>C:\Users\arpit.tandon\Desktop\Images AFFFs\RUN1 HTT\Plate 5 - 0hour\AFF-HTT-R1-P5-0H_I8_1_2020y08m31d_11h01m.tif</v>
      </c>
      <c r="Y1101" t="str">
        <f t="shared" si="109"/>
        <v>C:\Users\arpit.tandon\Desktop\Images AFFFs\RUN2 HTT\Plate 5 - 0hour\AFF-HTT-R2-P5-0H_I8_1_2020y09m07d_11h19m.tif</v>
      </c>
    </row>
    <row r="1102" spans="1:25" x14ac:dyDescent="0.45">
      <c r="A1102" t="s">
        <v>1403</v>
      </c>
      <c r="B1102" s="2" t="str">
        <f t="shared" si="104"/>
        <v>run1</v>
      </c>
      <c r="C1102" s="2" t="str">
        <f t="shared" si="105"/>
        <v>run2</v>
      </c>
      <c r="D1102" t="s">
        <v>286</v>
      </c>
      <c r="E1102" s="10">
        <v>633.82409910777835</v>
      </c>
      <c r="F1102" s="10">
        <v>1.9014722973233349E-2</v>
      </c>
      <c r="G1102" s="10">
        <f>VLOOKUP(A1102,'[1]NTP Metadata'!$A$2:$U$2501,10,FALSE)</f>
        <v>1.9014722973233349E-2</v>
      </c>
      <c r="H1102">
        <v>1</v>
      </c>
      <c r="I1102" t="s">
        <v>3</v>
      </c>
      <c r="J1102" t="s">
        <v>1551</v>
      </c>
      <c r="K1102" t="s">
        <v>1552</v>
      </c>
      <c r="L1102" t="s">
        <v>248</v>
      </c>
      <c r="M1102" t="s">
        <v>143</v>
      </c>
      <c r="N1102">
        <v>16</v>
      </c>
      <c r="O1102">
        <v>0</v>
      </c>
      <c r="P1102">
        <v>8.7500000000000002E-4</v>
      </c>
      <c r="Q1102">
        <v>6.0000000000000001E-3</v>
      </c>
      <c r="R1102">
        <v>16</v>
      </c>
      <c r="S1102">
        <v>0</v>
      </c>
      <c r="T1102">
        <v>2.5000000000000001E-4</v>
      </c>
      <c r="U1102">
        <v>1E-3</v>
      </c>
      <c r="V1102" s="1" t="str">
        <f t="shared" si="106"/>
        <v>AFF-HTT-R1-P5-0H_I9_1_2020y08m31d_11h01m.tif</v>
      </c>
      <c r="W1102" s="1" t="str">
        <f t="shared" si="107"/>
        <v>AFF-HTT-R2-P5-0H_I9_1_2020y09m07d_11h19m.tif</v>
      </c>
      <c r="X1102" t="str">
        <f t="shared" si="108"/>
        <v>C:\Users\arpit.tandon\Desktop\Images AFFFs\RUN1 HTT\Plate 5 - 0hour\AFF-HTT-R1-P5-0H_I9_1_2020y08m31d_11h01m.tif</v>
      </c>
      <c r="Y1102" t="str">
        <f t="shared" si="109"/>
        <v>C:\Users\arpit.tandon\Desktop\Images AFFFs\RUN2 HTT\Plate 5 - 0hour\AFF-HTT-R2-P5-0H_I9_1_2020y09m07d_11h19m.tif</v>
      </c>
    </row>
    <row r="1103" spans="1:25" x14ac:dyDescent="0.45">
      <c r="A1103" t="s">
        <v>1404</v>
      </c>
      <c r="B1103" s="2" t="str">
        <f t="shared" si="104"/>
        <v>run1</v>
      </c>
      <c r="C1103" s="2" t="str">
        <f t="shared" si="105"/>
        <v>run2</v>
      </c>
      <c r="D1103" t="s">
        <v>286</v>
      </c>
      <c r="E1103" s="10">
        <v>633.82409910777835</v>
      </c>
      <c r="F1103" s="10">
        <v>1.9014722973233349E-2</v>
      </c>
      <c r="G1103" s="10">
        <f>VLOOKUP(A1103,'[1]NTP Metadata'!$A$2:$U$2501,10,FALSE)</f>
        <v>1.9014722973233349E-2</v>
      </c>
      <c r="H1103">
        <v>4</v>
      </c>
      <c r="I1103" t="s">
        <v>3</v>
      </c>
      <c r="J1103" t="s">
        <v>1551</v>
      </c>
      <c r="K1103" t="s">
        <v>1552</v>
      </c>
      <c r="L1103" t="s">
        <v>248</v>
      </c>
      <c r="M1103" t="s">
        <v>144</v>
      </c>
      <c r="N1103">
        <v>16</v>
      </c>
      <c r="O1103">
        <v>0</v>
      </c>
      <c r="P1103">
        <v>5.6249999999999996E-4</v>
      </c>
      <c r="Q1103">
        <v>3.0000000000000001E-3</v>
      </c>
      <c r="R1103">
        <v>16</v>
      </c>
      <c r="S1103">
        <v>0</v>
      </c>
      <c r="T1103">
        <v>3.1250000000000001E-4</v>
      </c>
      <c r="U1103">
        <v>3.0000000000000001E-3</v>
      </c>
      <c r="V1103" s="1" t="str">
        <f t="shared" si="106"/>
        <v>AFF-HTT-R1-P5-0H_J10_1_2020y08m31d_11h01m.tif</v>
      </c>
      <c r="W1103" s="1" t="str">
        <f t="shared" si="107"/>
        <v>AFF-HTT-R2-P5-0H_J10_1_2020y09m07d_11h19m.tif</v>
      </c>
      <c r="X1103" t="str">
        <f t="shared" si="108"/>
        <v>C:\Users\arpit.tandon\Desktop\Images AFFFs\RUN1 HTT\Plate 5 - 0hour\AFF-HTT-R1-P5-0H_J10_1_2020y08m31d_11h01m.tif</v>
      </c>
      <c r="Y1103" t="str">
        <f t="shared" si="109"/>
        <v>C:\Users\arpit.tandon\Desktop\Images AFFFs\RUN2 HTT\Plate 5 - 0hour\AFF-HTT-R2-P5-0H_J10_1_2020y09m07d_11h19m.tif</v>
      </c>
    </row>
    <row r="1104" spans="1:25" x14ac:dyDescent="0.45">
      <c r="A1104" t="s">
        <v>1405</v>
      </c>
      <c r="B1104" s="2" t="str">
        <f t="shared" si="104"/>
        <v>run1</v>
      </c>
      <c r="C1104" s="2" t="str">
        <f t="shared" si="105"/>
        <v>run2</v>
      </c>
      <c r="D1104" t="s">
        <v>286</v>
      </c>
      <c r="E1104" s="10">
        <v>200.5772465530944</v>
      </c>
      <c r="F1104" s="10">
        <v>6.0173173965928318E-3</v>
      </c>
      <c r="G1104" s="10">
        <f>VLOOKUP(A1104,'[1]NTP Metadata'!$A$2:$U$2501,10,FALSE)</f>
        <v>6.0173173965928318E-3</v>
      </c>
      <c r="H1104">
        <v>3</v>
      </c>
      <c r="I1104" t="s">
        <v>3</v>
      </c>
      <c r="J1104" t="s">
        <v>1551</v>
      </c>
      <c r="K1104" t="s">
        <v>1552</v>
      </c>
      <c r="L1104" t="s">
        <v>248</v>
      </c>
      <c r="M1104" t="s">
        <v>145</v>
      </c>
      <c r="N1104">
        <v>16</v>
      </c>
      <c r="O1104">
        <v>0</v>
      </c>
      <c r="P1104">
        <v>6.8749999999999996E-4</v>
      </c>
      <c r="Q1104">
        <v>4.0000000000000001E-3</v>
      </c>
      <c r="R1104">
        <v>16</v>
      </c>
      <c r="S1104">
        <v>0</v>
      </c>
      <c r="T1104">
        <v>1.25E-4</v>
      </c>
      <c r="U1104">
        <v>2E-3</v>
      </c>
      <c r="V1104" s="1" t="str">
        <f t="shared" si="106"/>
        <v>AFF-HTT-R1-P5-0H_J11_1_2020y08m31d_11h01m.tif</v>
      </c>
      <c r="W1104" s="1" t="str">
        <f t="shared" si="107"/>
        <v>AFF-HTT-R2-P5-0H_J11_1_2020y09m07d_11h19m.tif</v>
      </c>
      <c r="X1104" t="str">
        <f t="shared" si="108"/>
        <v>C:\Users\arpit.tandon\Desktop\Images AFFFs\RUN1 HTT\Plate 5 - 0hour\AFF-HTT-R1-P5-0H_J11_1_2020y08m31d_11h01m.tif</v>
      </c>
      <c r="Y1104" t="str">
        <f t="shared" si="109"/>
        <v>C:\Users\arpit.tandon\Desktop\Images AFFFs\RUN2 HTT\Plate 5 - 0hour\AFF-HTT-R2-P5-0H_J11_1_2020y09m07d_11h19m.tif</v>
      </c>
    </row>
    <row r="1105" spans="1:25" x14ac:dyDescent="0.45">
      <c r="A1105" t="s">
        <v>1406</v>
      </c>
      <c r="B1105" s="2" t="str">
        <f t="shared" si="104"/>
        <v>run1</v>
      </c>
      <c r="C1105" s="2" t="str">
        <f t="shared" si="105"/>
        <v>run2</v>
      </c>
      <c r="D1105" t="s">
        <v>286</v>
      </c>
      <c r="E1105" s="10">
        <v>200.5772465530944</v>
      </c>
      <c r="F1105" s="10">
        <v>6.0173173965928318E-3</v>
      </c>
      <c r="G1105" s="10">
        <f>VLOOKUP(A1105,'[1]NTP Metadata'!$A$2:$U$2501,10,FALSE)</f>
        <v>6.0173173965928318E-3</v>
      </c>
      <c r="H1105">
        <v>4</v>
      </c>
      <c r="I1105" t="s">
        <v>3</v>
      </c>
      <c r="J1105" t="s">
        <v>1551</v>
      </c>
      <c r="K1105" t="s">
        <v>1552</v>
      </c>
      <c r="L1105" t="s">
        <v>248</v>
      </c>
      <c r="M1105" t="s">
        <v>146</v>
      </c>
      <c r="N1105">
        <v>16</v>
      </c>
      <c r="O1105">
        <v>0</v>
      </c>
      <c r="P1105">
        <v>1E-3</v>
      </c>
      <c r="Q1105">
        <v>0.01</v>
      </c>
      <c r="R1105">
        <v>16</v>
      </c>
      <c r="S1105">
        <v>0</v>
      </c>
      <c r="T1105">
        <v>3.1250000000000001E-4</v>
      </c>
      <c r="U1105">
        <v>2E-3</v>
      </c>
      <c r="V1105" s="1" t="str">
        <f t="shared" si="106"/>
        <v>AFF-HTT-R1-P5-0H_J12_1_2020y08m31d_11h01m.tif</v>
      </c>
      <c r="W1105" s="1" t="str">
        <f t="shared" si="107"/>
        <v>AFF-HTT-R2-P5-0H_J12_1_2020y09m07d_11h19m.tif</v>
      </c>
      <c r="X1105" t="str">
        <f t="shared" si="108"/>
        <v>C:\Users\arpit.tandon\Desktop\Images AFFFs\RUN1 HTT\Plate 5 - 0hour\AFF-HTT-R1-P5-0H_J12_1_2020y08m31d_11h01m.tif</v>
      </c>
      <c r="Y1105" t="str">
        <f t="shared" si="109"/>
        <v>C:\Users\arpit.tandon\Desktop\Images AFFFs\RUN2 HTT\Plate 5 - 0hour\AFF-HTT-R2-P5-0H_J12_1_2020y09m07d_11h19m.tif</v>
      </c>
    </row>
    <row r="1106" spans="1:25" x14ac:dyDescent="0.45">
      <c r="A1106" t="s">
        <v>1407</v>
      </c>
      <c r="B1106" s="2" t="str">
        <f t="shared" si="104"/>
        <v>run1</v>
      </c>
      <c r="C1106" s="2" t="str">
        <f t="shared" si="105"/>
        <v>run2</v>
      </c>
      <c r="D1106" t="s">
        <v>257</v>
      </c>
      <c r="E1106" s="10">
        <v>0</v>
      </c>
      <c r="F1106" s="10">
        <v>0</v>
      </c>
      <c r="G1106" s="10">
        <f>VLOOKUP(A1106,'[1]NTP Metadata'!$A$2:$U$2501,10,FALSE)</f>
        <v>0</v>
      </c>
      <c r="H1106">
        <v>3</v>
      </c>
      <c r="I1106" t="s">
        <v>3</v>
      </c>
      <c r="J1106" t="s">
        <v>1551</v>
      </c>
      <c r="K1106" t="s">
        <v>1552</v>
      </c>
      <c r="L1106" t="s">
        <v>248</v>
      </c>
      <c r="M1106" t="s">
        <v>147</v>
      </c>
      <c r="N1106">
        <v>16</v>
      </c>
      <c r="O1106">
        <v>0</v>
      </c>
      <c r="P1106">
        <v>6.8749999999999996E-4</v>
      </c>
      <c r="Q1106">
        <v>5.0000000000000001E-3</v>
      </c>
      <c r="R1106">
        <v>16</v>
      </c>
      <c r="S1106">
        <v>0</v>
      </c>
      <c r="T1106">
        <v>1.25E-4</v>
      </c>
      <c r="U1106">
        <v>1E-3</v>
      </c>
      <c r="V1106" s="1" t="str">
        <f t="shared" si="106"/>
        <v>AFF-HTT-R1-P5-0H_J13_1_2020y08m31d_11h01m.tif</v>
      </c>
      <c r="W1106" s="1" t="str">
        <f t="shared" si="107"/>
        <v>AFF-HTT-R2-P5-0H_J13_1_2020y09m07d_11h19m.tif</v>
      </c>
      <c r="X1106" t="str">
        <f t="shared" si="108"/>
        <v>C:\Users\arpit.tandon\Desktop\Images AFFFs\RUN1 HTT\Plate 5 - 0hour\AFF-HTT-R1-P5-0H_J13_1_2020y08m31d_11h01m.tif</v>
      </c>
      <c r="Y1106" t="str">
        <f t="shared" si="109"/>
        <v>C:\Users\arpit.tandon\Desktop\Images AFFFs\RUN2 HTT\Plate 5 - 0hour\AFF-HTT-R2-P5-0H_J13_1_2020y09m07d_11h19m.tif</v>
      </c>
    </row>
    <row r="1107" spans="1:25" x14ac:dyDescent="0.45">
      <c r="A1107" t="s">
        <v>1408</v>
      </c>
      <c r="B1107" s="2" t="str">
        <f t="shared" si="104"/>
        <v>run1</v>
      </c>
      <c r="C1107" s="2" t="str">
        <f t="shared" si="105"/>
        <v>run2</v>
      </c>
      <c r="D1107" t="s">
        <v>257</v>
      </c>
      <c r="E1107" s="10">
        <v>0</v>
      </c>
      <c r="F1107" s="10">
        <v>0</v>
      </c>
      <c r="G1107" s="10">
        <f>VLOOKUP(A1107,'[1]NTP Metadata'!$A$2:$U$2501,10,FALSE)</f>
        <v>0</v>
      </c>
      <c r="H1107">
        <v>4</v>
      </c>
      <c r="I1107" t="s">
        <v>3</v>
      </c>
      <c r="J1107" t="s">
        <v>1551</v>
      </c>
      <c r="K1107" t="s">
        <v>1552</v>
      </c>
      <c r="L1107" t="s">
        <v>248</v>
      </c>
      <c r="M1107" t="s">
        <v>148</v>
      </c>
      <c r="N1107">
        <v>16</v>
      </c>
      <c r="O1107">
        <v>0</v>
      </c>
      <c r="P1107">
        <v>8.1249999999999996E-4</v>
      </c>
      <c r="Q1107">
        <v>1.0999999999999999E-2</v>
      </c>
      <c r="R1107">
        <v>16</v>
      </c>
      <c r="S1107">
        <v>0</v>
      </c>
      <c r="T1107">
        <v>2.5000000000000001E-4</v>
      </c>
      <c r="U1107">
        <v>2E-3</v>
      </c>
      <c r="V1107" s="1" t="str">
        <f t="shared" si="106"/>
        <v>AFF-HTT-R1-P5-0H_J14_1_2020y08m31d_11h01m.tif</v>
      </c>
      <c r="W1107" s="1" t="str">
        <f t="shared" si="107"/>
        <v>AFF-HTT-R2-P5-0H_J14_1_2020y09m07d_11h19m.tif</v>
      </c>
      <c r="X1107" t="str">
        <f t="shared" si="108"/>
        <v>C:\Users\arpit.tandon\Desktop\Images AFFFs\RUN1 HTT\Plate 5 - 0hour\AFF-HTT-R1-P5-0H_J14_1_2020y08m31d_11h01m.tif</v>
      </c>
      <c r="Y1107" t="str">
        <f t="shared" si="109"/>
        <v>C:\Users\arpit.tandon\Desktop\Images AFFFs\RUN2 HTT\Plate 5 - 0hour\AFF-HTT-R2-P5-0H_J14_1_2020y09m07d_11h19m.tif</v>
      </c>
    </row>
    <row r="1108" spans="1:25" x14ac:dyDescent="0.45">
      <c r="A1108" t="s">
        <v>1409</v>
      </c>
      <c r="B1108" s="2" t="str">
        <f t="shared" si="104"/>
        <v>run1</v>
      </c>
      <c r="C1108" s="2" t="str">
        <f t="shared" si="105"/>
        <v>run2</v>
      </c>
      <c r="D1108" t="s">
        <v>286</v>
      </c>
      <c r="E1108" s="10">
        <v>63.47381220034633</v>
      </c>
      <c r="F1108" s="10">
        <v>1.9042143660103897E-3</v>
      </c>
      <c r="G1108" s="10">
        <f>VLOOKUP(A1108,'[1]NTP Metadata'!$A$2:$U$2501,10,FALSE)</f>
        <v>1.9042143660103897E-3</v>
      </c>
      <c r="H1108">
        <v>3</v>
      </c>
      <c r="I1108" t="s">
        <v>3</v>
      </c>
      <c r="J1108" t="s">
        <v>1551</v>
      </c>
      <c r="K1108" t="s">
        <v>1552</v>
      </c>
      <c r="L1108" t="s">
        <v>248</v>
      </c>
      <c r="M1108" t="s">
        <v>149</v>
      </c>
      <c r="N1108">
        <v>16</v>
      </c>
      <c r="O1108">
        <v>0</v>
      </c>
      <c r="P1108">
        <v>8.1249999999999996E-4</v>
      </c>
      <c r="Q1108">
        <v>5.0000000000000001E-3</v>
      </c>
      <c r="R1108">
        <v>16</v>
      </c>
      <c r="S1108">
        <v>0</v>
      </c>
      <c r="T1108">
        <v>5.6249999999999996E-4</v>
      </c>
      <c r="U1108">
        <v>6.0000000000000001E-3</v>
      </c>
      <c r="V1108" s="1" t="str">
        <f t="shared" si="106"/>
        <v>AFF-HTT-R1-P5-0H_J15_1_2020y08m31d_11h01m.tif</v>
      </c>
      <c r="W1108" s="1" t="str">
        <f t="shared" si="107"/>
        <v>AFF-HTT-R2-P5-0H_J15_1_2020y09m07d_11h19m.tif</v>
      </c>
      <c r="X1108" t="str">
        <f t="shared" si="108"/>
        <v>C:\Users\arpit.tandon\Desktop\Images AFFFs\RUN1 HTT\Plate 5 - 0hour\AFF-HTT-R1-P5-0H_J15_1_2020y08m31d_11h01m.tif</v>
      </c>
      <c r="Y1108" t="str">
        <f t="shared" si="109"/>
        <v>C:\Users\arpit.tandon\Desktop\Images AFFFs\RUN2 HTT\Plate 5 - 0hour\AFF-HTT-R2-P5-0H_J15_1_2020y09m07d_11h19m.tif</v>
      </c>
    </row>
    <row r="1109" spans="1:25" x14ac:dyDescent="0.45">
      <c r="A1109" t="s">
        <v>1410</v>
      </c>
      <c r="B1109" s="2" t="str">
        <f t="shared" si="104"/>
        <v>run1</v>
      </c>
      <c r="C1109" s="2" t="str">
        <f t="shared" si="105"/>
        <v>run2</v>
      </c>
      <c r="D1109" t="s">
        <v>286</v>
      </c>
      <c r="E1109" s="10">
        <v>63.47381220034633</v>
      </c>
      <c r="F1109" s="10">
        <v>1.9042143660103897E-3</v>
      </c>
      <c r="G1109" s="10">
        <f>VLOOKUP(A1109,'[1]NTP Metadata'!$A$2:$U$2501,10,FALSE)</f>
        <v>1.9042143660103897E-3</v>
      </c>
      <c r="H1109">
        <v>4</v>
      </c>
      <c r="I1109" t="s">
        <v>3</v>
      </c>
      <c r="J1109" t="s">
        <v>1551</v>
      </c>
      <c r="K1109" t="s">
        <v>1552</v>
      </c>
      <c r="L1109" t="s">
        <v>248</v>
      </c>
      <c r="M1109" t="s">
        <v>150</v>
      </c>
      <c r="N1109">
        <v>16</v>
      </c>
      <c r="O1109">
        <v>0</v>
      </c>
      <c r="P1109">
        <v>4.3750000000000001E-4</v>
      </c>
      <c r="Q1109">
        <v>3.0000000000000001E-3</v>
      </c>
      <c r="R1109">
        <v>16</v>
      </c>
      <c r="S1109">
        <v>0</v>
      </c>
      <c r="T1109">
        <v>2.5000000000000001E-4</v>
      </c>
      <c r="U1109">
        <v>1E-3</v>
      </c>
      <c r="V1109" s="1" t="str">
        <f t="shared" si="106"/>
        <v>AFF-HTT-R1-P5-0H_J16_1_2020y08m31d_11h01m.tif</v>
      </c>
      <c r="W1109" s="1" t="str">
        <f t="shared" si="107"/>
        <v>AFF-HTT-R2-P5-0H_J16_1_2020y09m07d_11h19m.tif</v>
      </c>
      <c r="X1109" t="str">
        <f t="shared" si="108"/>
        <v>C:\Users\arpit.tandon\Desktop\Images AFFFs\RUN1 HTT\Plate 5 - 0hour\AFF-HTT-R1-P5-0H_J16_1_2020y08m31d_11h01m.tif</v>
      </c>
      <c r="Y1109" t="str">
        <f t="shared" si="109"/>
        <v>C:\Users\arpit.tandon\Desktop\Images AFFFs\RUN2 HTT\Plate 5 - 0hour\AFF-HTT-R2-P5-0H_J16_1_2020y09m07d_11h19m.tif</v>
      </c>
    </row>
    <row r="1110" spans="1:25" x14ac:dyDescent="0.45">
      <c r="A1110" t="s">
        <v>1411</v>
      </c>
      <c r="B1110" s="2" t="str">
        <f t="shared" si="104"/>
        <v>run1</v>
      </c>
      <c r="C1110" s="2" t="str">
        <f t="shared" si="105"/>
        <v>run2</v>
      </c>
      <c r="D1110" t="s">
        <v>286</v>
      </c>
      <c r="E1110" s="10">
        <v>20.086649430489341</v>
      </c>
      <c r="F1110" s="10">
        <v>6.0259948291468024E-4</v>
      </c>
      <c r="G1110" s="10">
        <f>VLOOKUP(A1110,'[1]NTP Metadata'!$A$2:$U$2501,10,FALSE)</f>
        <v>6.0259948291468024E-4</v>
      </c>
      <c r="H1110">
        <v>3</v>
      </c>
      <c r="I1110" t="s">
        <v>3</v>
      </c>
      <c r="J1110" t="s">
        <v>1551</v>
      </c>
      <c r="K1110" t="s">
        <v>1552</v>
      </c>
      <c r="L1110" t="s">
        <v>248</v>
      </c>
      <c r="M1110" t="s">
        <v>151</v>
      </c>
      <c r="N1110">
        <v>16</v>
      </c>
      <c r="O1110">
        <v>0</v>
      </c>
      <c r="P1110">
        <v>6.2500000000000001E-4</v>
      </c>
      <c r="Q1110">
        <v>7.0000000000000001E-3</v>
      </c>
      <c r="R1110">
        <v>16</v>
      </c>
      <c r="S1110">
        <v>0</v>
      </c>
      <c r="T1110">
        <v>3.1250000000000001E-4</v>
      </c>
      <c r="U1110">
        <v>1E-3</v>
      </c>
      <c r="V1110" s="1" t="str">
        <f t="shared" si="106"/>
        <v>AFF-HTT-R1-P5-0H_J17_1_2020y08m31d_11h01m.tif</v>
      </c>
      <c r="W1110" s="1" t="str">
        <f t="shared" si="107"/>
        <v>AFF-HTT-R2-P5-0H_J17_1_2020y09m07d_11h19m.tif</v>
      </c>
      <c r="X1110" t="str">
        <f t="shared" si="108"/>
        <v>C:\Users\arpit.tandon\Desktop\Images AFFFs\RUN1 HTT\Plate 5 - 0hour\AFF-HTT-R1-P5-0H_J17_1_2020y08m31d_11h01m.tif</v>
      </c>
      <c r="Y1110" t="str">
        <f t="shared" si="109"/>
        <v>C:\Users\arpit.tandon\Desktop\Images AFFFs\RUN2 HTT\Plate 5 - 0hour\AFF-HTT-R2-P5-0H_J17_1_2020y09m07d_11h19m.tif</v>
      </c>
    </row>
    <row r="1111" spans="1:25" x14ac:dyDescent="0.45">
      <c r="A1111" t="s">
        <v>1412</v>
      </c>
      <c r="B1111" s="2" t="str">
        <f t="shared" si="104"/>
        <v>run1</v>
      </c>
      <c r="C1111" s="2" t="str">
        <f t="shared" si="105"/>
        <v>run2</v>
      </c>
      <c r="D1111" t="s">
        <v>286</v>
      </c>
      <c r="E1111" s="10">
        <v>20.086649430489341</v>
      </c>
      <c r="F1111" s="10">
        <v>6.0259948291468024E-4</v>
      </c>
      <c r="G1111" s="10">
        <f>VLOOKUP(A1111,'[1]NTP Metadata'!$A$2:$U$2501,10,FALSE)</f>
        <v>6.0259948291468024E-4</v>
      </c>
      <c r="H1111">
        <v>4</v>
      </c>
      <c r="I1111" t="s">
        <v>3</v>
      </c>
      <c r="J1111" t="s">
        <v>1551</v>
      </c>
      <c r="K1111" t="s">
        <v>1552</v>
      </c>
      <c r="L1111" t="s">
        <v>248</v>
      </c>
      <c r="M1111" t="s">
        <v>152</v>
      </c>
      <c r="N1111">
        <v>16</v>
      </c>
      <c r="O1111">
        <v>0</v>
      </c>
      <c r="P1111">
        <v>5.6249999999999996E-4</v>
      </c>
      <c r="Q1111">
        <v>8.0000000000000002E-3</v>
      </c>
      <c r="R1111">
        <v>16</v>
      </c>
      <c r="S1111">
        <v>0</v>
      </c>
      <c r="T1111">
        <v>2.5000000000000001E-4</v>
      </c>
      <c r="U1111">
        <v>2E-3</v>
      </c>
      <c r="V1111" s="1" t="str">
        <f t="shared" si="106"/>
        <v>AFF-HTT-R1-P5-0H_J18_1_2020y08m31d_11h01m.tif</v>
      </c>
      <c r="W1111" s="1" t="str">
        <f t="shared" si="107"/>
        <v>AFF-HTT-R2-P5-0H_J18_1_2020y09m07d_11h19m.tif</v>
      </c>
      <c r="X1111" t="str">
        <f t="shared" si="108"/>
        <v>C:\Users\arpit.tandon\Desktop\Images AFFFs\RUN1 HTT\Plate 5 - 0hour\AFF-HTT-R1-P5-0H_J18_1_2020y08m31d_11h01m.tif</v>
      </c>
      <c r="Y1111" t="str">
        <f t="shared" si="109"/>
        <v>C:\Users\arpit.tandon\Desktop\Images AFFFs\RUN2 HTT\Plate 5 - 0hour\AFF-HTT-R2-P5-0H_J18_1_2020y09m07d_11h19m.tif</v>
      </c>
    </row>
    <row r="1112" spans="1:25" x14ac:dyDescent="0.45">
      <c r="A1112" t="s">
        <v>1413</v>
      </c>
      <c r="B1112" s="2" t="str">
        <f t="shared" si="104"/>
        <v>run1</v>
      </c>
      <c r="C1112" s="2" t="str">
        <f t="shared" si="105"/>
        <v>run2</v>
      </c>
      <c r="D1112" t="s">
        <v>286</v>
      </c>
      <c r="E1112" s="10">
        <v>6.3565346299016898</v>
      </c>
      <c r="F1112" s="10">
        <v>1.9069603889705069E-4</v>
      </c>
      <c r="G1112" s="10">
        <f>VLOOKUP(A1112,'[1]NTP Metadata'!$A$2:$U$2501,10,FALSE)</f>
        <v>1.9069603889705069E-4</v>
      </c>
      <c r="H1112">
        <v>3</v>
      </c>
      <c r="I1112" t="s">
        <v>3</v>
      </c>
      <c r="J1112" t="s">
        <v>1551</v>
      </c>
      <c r="K1112" t="s">
        <v>1552</v>
      </c>
      <c r="L1112" t="s">
        <v>248</v>
      </c>
      <c r="M1112" t="s">
        <v>153</v>
      </c>
      <c r="N1112">
        <v>16</v>
      </c>
      <c r="O1112">
        <v>0</v>
      </c>
      <c r="P1112">
        <v>3.7500000000000001E-4</v>
      </c>
      <c r="Q1112">
        <v>2E-3</v>
      </c>
      <c r="R1112">
        <v>16</v>
      </c>
      <c r="S1112">
        <v>0</v>
      </c>
      <c r="T1112">
        <v>7.5000000000000002E-4</v>
      </c>
      <c r="U1112">
        <v>5.0000000000000001E-3</v>
      </c>
      <c r="V1112" s="1" t="str">
        <f t="shared" si="106"/>
        <v>AFF-HTT-R1-P5-0H_J19_1_2020y08m31d_11h01m.tif</v>
      </c>
      <c r="W1112" s="1" t="str">
        <f t="shared" si="107"/>
        <v>AFF-HTT-R2-P5-0H_J19_1_2020y09m07d_11h19m.tif</v>
      </c>
      <c r="X1112" t="str">
        <f t="shared" si="108"/>
        <v>C:\Users\arpit.tandon\Desktop\Images AFFFs\RUN1 HTT\Plate 5 - 0hour\AFF-HTT-R1-P5-0H_J19_1_2020y08m31d_11h01m.tif</v>
      </c>
      <c r="Y1112" t="str">
        <f t="shared" si="109"/>
        <v>C:\Users\arpit.tandon\Desktop\Images AFFFs\RUN2 HTT\Plate 5 - 0hour\AFF-HTT-R2-P5-0H_J19_1_2020y09m07d_11h19m.tif</v>
      </c>
    </row>
    <row r="1113" spans="1:25" x14ac:dyDescent="0.45">
      <c r="A1113" t="s">
        <v>1414</v>
      </c>
      <c r="B1113" s="2" t="str">
        <f t="shared" si="104"/>
        <v>run1</v>
      </c>
      <c r="C1113" s="2" t="str">
        <f t="shared" si="105"/>
        <v>run2</v>
      </c>
      <c r="D1113" t="s">
        <v>286</v>
      </c>
      <c r="E1113" s="10">
        <v>6.3565346299016898</v>
      </c>
      <c r="F1113" s="10">
        <v>1.9069603889705069E-4</v>
      </c>
      <c r="G1113" s="10">
        <f>VLOOKUP(A1113,'[1]NTP Metadata'!$A$2:$U$2501,10,FALSE)</f>
        <v>1.9069603889705069E-4</v>
      </c>
      <c r="H1113">
        <v>4</v>
      </c>
      <c r="I1113" t="s">
        <v>3</v>
      </c>
      <c r="J1113" t="s">
        <v>1551</v>
      </c>
      <c r="K1113" t="s">
        <v>1552</v>
      </c>
      <c r="L1113" t="s">
        <v>248</v>
      </c>
      <c r="M1113" t="s">
        <v>154</v>
      </c>
      <c r="N1113">
        <v>16</v>
      </c>
      <c r="O1113">
        <v>0</v>
      </c>
      <c r="P1113">
        <v>4.3750000000000001E-4</v>
      </c>
      <c r="Q1113">
        <v>4.0000000000000001E-3</v>
      </c>
      <c r="R1113">
        <v>16</v>
      </c>
      <c r="S1113">
        <v>0</v>
      </c>
      <c r="T1113">
        <v>6.2500000000000001E-5</v>
      </c>
      <c r="U1113">
        <v>1E-3</v>
      </c>
      <c r="V1113" s="1" t="str">
        <f t="shared" si="106"/>
        <v>AFF-HTT-R1-P5-0H_J20_1_2020y08m31d_11h01m.tif</v>
      </c>
      <c r="W1113" s="1" t="str">
        <f t="shared" si="107"/>
        <v>AFF-HTT-R2-P5-0H_J20_1_2020y09m07d_11h19m.tif</v>
      </c>
      <c r="X1113" t="str">
        <f t="shared" si="108"/>
        <v>C:\Users\arpit.tandon\Desktop\Images AFFFs\RUN1 HTT\Plate 5 - 0hour\AFF-HTT-R1-P5-0H_J20_1_2020y08m31d_11h01m.tif</v>
      </c>
      <c r="Y1113" t="str">
        <f t="shared" si="109"/>
        <v>C:\Users\arpit.tandon\Desktop\Images AFFFs\RUN2 HTT\Plate 5 - 0hour\AFF-HTT-R2-P5-0H_J20_1_2020y09m07d_11h19m.tif</v>
      </c>
    </row>
    <row r="1114" spans="1:25" x14ac:dyDescent="0.45">
      <c r="A1114" t="s">
        <v>1415</v>
      </c>
      <c r="B1114" s="2" t="str">
        <f t="shared" si="104"/>
        <v>run1</v>
      </c>
      <c r="C1114" s="2" t="str">
        <f t="shared" si="105"/>
        <v>run2</v>
      </c>
      <c r="D1114" t="s">
        <v>286</v>
      </c>
      <c r="E1114" s="10">
        <v>2.011561591741041</v>
      </c>
      <c r="F1114" s="10">
        <v>6.0346847752231229E-5</v>
      </c>
      <c r="G1114" s="10">
        <f>VLOOKUP(A1114,'[1]NTP Metadata'!$A$2:$U$2501,10,FALSE)</f>
        <v>6.0346847752231229E-5</v>
      </c>
      <c r="H1114">
        <v>3</v>
      </c>
      <c r="I1114" t="s">
        <v>3</v>
      </c>
      <c r="J1114" t="s">
        <v>1551</v>
      </c>
      <c r="K1114" t="s">
        <v>1552</v>
      </c>
      <c r="L1114" t="s">
        <v>248</v>
      </c>
      <c r="M1114" t="s">
        <v>155</v>
      </c>
      <c r="N1114">
        <v>16</v>
      </c>
      <c r="O1114">
        <v>0</v>
      </c>
      <c r="P1114">
        <v>6.2500000000000001E-5</v>
      </c>
      <c r="Q1114">
        <v>1E-3</v>
      </c>
      <c r="R1114">
        <v>16</v>
      </c>
      <c r="S1114">
        <v>0</v>
      </c>
      <c r="T1114">
        <v>3.7500000000000001E-4</v>
      </c>
      <c r="U1114">
        <v>4.0000000000000001E-3</v>
      </c>
      <c r="V1114" s="1" t="str">
        <f t="shared" si="106"/>
        <v>AFF-HTT-R1-P5-0H_J21_1_2020y08m31d_11h01m.tif</v>
      </c>
      <c r="W1114" s="1" t="str">
        <f t="shared" si="107"/>
        <v>AFF-HTT-R2-P5-0H_J21_1_2020y09m07d_11h19m.tif</v>
      </c>
      <c r="X1114" t="str">
        <f t="shared" si="108"/>
        <v>C:\Users\arpit.tandon\Desktop\Images AFFFs\RUN1 HTT\Plate 5 - 0hour\AFF-HTT-R1-P5-0H_J21_1_2020y08m31d_11h01m.tif</v>
      </c>
      <c r="Y1114" t="str">
        <f t="shared" si="109"/>
        <v>C:\Users\arpit.tandon\Desktop\Images AFFFs\RUN2 HTT\Plate 5 - 0hour\AFF-HTT-R2-P5-0H_J21_1_2020y09m07d_11h19m.tif</v>
      </c>
    </row>
    <row r="1115" spans="1:25" x14ac:dyDescent="0.45">
      <c r="A1115" t="s">
        <v>1416</v>
      </c>
      <c r="B1115" s="2" t="str">
        <f t="shared" si="104"/>
        <v>run1</v>
      </c>
      <c r="C1115" s="2" t="str">
        <f t="shared" si="105"/>
        <v>run2</v>
      </c>
      <c r="D1115" t="s">
        <v>286</v>
      </c>
      <c r="E1115" s="10">
        <v>2.011561591741041</v>
      </c>
      <c r="F1115" s="10">
        <v>6.0346847752231229E-5</v>
      </c>
      <c r="G1115" s="10">
        <f>VLOOKUP(A1115,'[1]NTP Metadata'!$A$2:$U$2501,10,FALSE)</f>
        <v>6.0346847752231229E-5</v>
      </c>
      <c r="H1115">
        <v>4</v>
      </c>
      <c r="I1115" t="s">
        <v>3</v>
      </c>
      <c r="J1115" t="s">
        <v>1551</v>
      </c>
      <c r="K1115" t="s">
        <v>1552</v>
      </c>
      <c r="L1115" t="s">
        <v>248</v>
      </c>
      <c r="M1115" t="s">
        <v>156</v>
      </c>
      <c r="N1115">
        <v>16</v>
      </c>
      <c r="O1115">
        <v>0</v>
      </c>
      <c r="P1115">
        <v>1.25E-4</v>
      </c>
      <c r="Q1115">
        <v>1E-3</v>
      </c>
      <c r="R1115">
        <v>16</v>
      </c>
      <c r="S1115">
        <v>0</v>
      </c>
      <c r="T1115">
        <v>3.7500000000000001E-4</v>
      </c>
      <c r="U1115">
        <v>3.0000000000000001E-3</v>
      </c>
      <c r="V1115" s="1" t="str">
        <f t="shared" si="106"/>
        <v>AFF-HTT-R1-P5-0H_J22_1_2020y08m31d_11h01m.tif</v>
      </c>
      <c r="W1115" s="1" t="str">
        <f t="shared" si="107"/>
        <v>AFF-HTT-R2-P5-0H_J22_1_2020y09m07d_11h19m.tif</v>
      </c>
      <c r="X1115" t="str">
        <f t="shared" si="108"/>
        <v>C:\Users\arpit.tandon\Desktop\Images AFFFs\RUN1 HTT\Plate 5 - 0hour\AFF-HTT-R1-P5-0H_J22_1_2020y08m31d_11h01m.tif</v>
      </c>
      <c r="Y1115" t="str">
        <f t="shared" si="109"/>
        <v>C:\Users\arpit.tandon\Desktop\Images AFFFs\RUN2 HTT\Plate 5 - 0hour\AFF-HTT-R2-P5-0H_J22_1_2020y09m07d_11h19m.tif</v>
      </c>
    </row>
    <row r="1116" spans="1:25" x14ac:dyDescent="0.45">
      <c r="A1116" t="s">
        <v>1417</v>
      </c>
      <c r="B1116" s="2" t="str">
        <f t="shared" si="104"/>
        <v>run1</v>
      </c>
      <c r="C1116" s="2" t="str">
        <f t="shared" si="105"/>
        <v>run2</v>
      </c>
      <c r="D1116" t="s">
        <v>286</v>
      </c>
      <c r="E1116" s="10">
        <v>20000</v>
      </c>
      <c r="F1116" s="10">
        <v>0.6</v>
      </c>
      <c r="G1116" s="10">
        <f>VLOOKUP(A1116,'[1]NTP Metadata'!$A$2:$U$2501,10,FALSE)</f>
        <v>0.6</v>
      </c>
      <c r="H1116">
        <v>3</v>
      </c>
      <c r="I1116" t="s">
        <v>3</v>
      </c>
      <c r="J1116" t="s">
        <v>1551</v>
      </c>
      <c r="K1116" t="s">
        <v>1552</v>
      </c>
      <c r="L1116" t="s">
        <v>248</v>
      </c>
      <c r="M1116" t="s">
        <v>157</v>
      </c>
      <c r="N1116">
        <v>16</v>
      </c>
      <c r="O1116">
        <v>0</v>
      </c>
      <c r="P1116">
        <v>2.5000000000000001E-4</v>
      </c>
      <c r="Q1116">
        <v>4.0000000000000001E-3</v>
      </c>
      <c r="R1116">
        <v>16</v>
      </c>
      <c r="S1116">
        <v>0</v>
      </c>
      <c r="T1116">
        <v>3.1250000000000001E-4</v>
      </c>
      <c r="U1116">
        <v>1E-3</v>
      </c>
      <c r="V1116" s="1" t="str">
        <f t="shared" si="106"/>
        <v>AFF-HTT-R1-P5-0H_J3_1_2020y08m31d_11h01m.tif</v>
      </c>
      <c r="W1116" s="1" t="str">
        <f t="shared" si="107"/>
        <v>AFF-HTT-R2-P5-0H_J3_1_2020y09m07d_11h19m.tif</v>
      </c>
      <c r="X1116" t="str">
        <f t="shared" si="108"/>
        <v>C:\Users\arpit.tandon\Desktop\Images AFFFs\RUN1 HTT\Plate 5 - 0hour\AFF-HTT-R1-P5-0H_J3_1_2020y08m31d_11h01m.tif</v>
      </c>
      <c r="Y1116" t="str">
        <f t="shared" si="109"/>
        <v>C:\Users\arpit.tandon\Desktop\Images AFFFs\RUN2 HTT\Plate 5 - 0hour\AFF-HTT-R2-P5-0H_J3_1_2020y09m07d_11h19m.tif</v>
      </c>
    </row>
    <row r="1117" spans="1:25" x14ac:dyDescent="0.45">
      <c r="A1117" t="s">
        <v>1418</v>
      </c>
      <c r="B1117" s="2" t="str">
        <f t="shared" si="104"/>
        <v>run1</v>
      </c>
      <c r="C1117" s="2" t="str">
        <f t="shared" si="105"/>
        <v>run2</v>
      </c>
      <c r="D1117" t="s">
        <v>286</v>
      </c>
      <c r="E1117" s="10">
        <v>20000</v>
      </c>
      <c r="F1117" s="10">
        <v>0.6</v>
      </c>
      <c r="G1117" s="10">
        <f>VLOOKUP(A1117,'[1]NTP Metadata'!$A$2:$U$2501,10,FALSE)</f>
        <v>0.6</v>
      </c>
      <c r="H1117">
        <v>4</v>
      </c>
      <c r="I1117" t="s">
        <v>3</v>
      </c>
      <c r="J1117" t="s">
        <v>1551</v>
      </c>
      <c r="K1117" t="s">
        <v>1552</v>
      </c>
      <c r="L1117" t="s">
        <v>248</v>
      </c>
      <c r="M1117" t="s">
        <v>158</v>
      </c>
      <c r="N1117">
        <v>16</v>
      </c>
      <c r="O1117">
        <v>0</v>
      </c>
      <c r="P1117">
        <v>5.0000000000000001E-4</v>
      </c>
      <c r="Q1117">
        <v>2E-3</v>
      </c>
      <c r="R1117">
        <v>16</v>
      </c>
      <c r="S1117">
        <v>0</v>
      </c>
      <c r="T1117">
        <v>5.6249999999999996E-4</v>
      </c>
      <c r="U1117">
        <v>3.0000000000000001E-3</v>
      </c>
      <c r="V1117" s="1" t="str">
        <f t="shared" si="106"/>
        <v>AFF-HTT-R1-P5-0H_J4_1_2020y08m31d_11h01m.tif</v>
      </c>
      <c r="W1117" s="1" t="str">
        <f t="shared" si="107"/>
        <v>AFF-HTT-R2-P5-0H_J4_1_2020y09m07d_11h19m.tif</v>
      </c>
      <c r="X1117" t="str">
        <f t="shared" si="108"/>
        <v>C:\Users\arpit.tandon\Desktop\Images AFFFs\RUN1 HTT\Plate 5 - 0hour\AFF-HTT-R1-P5-0H_J4_1_2020y08m31d_11h01m.tif</v>
      </c>
      <c r="Y1117" t="str">
        <f t="shared" si="109"/>
        <v>C:\Users\arpit.tandon\Desktop\Images AFFFs\RUN2 HTT\Plate 5 - 0hour\AFF-HTT-R2-P5-0H_J4_1_2020y09m07d_11h19m.tif</v>
      </c>
    </row>
    <row r="1118" spans="1:25" x14ac:dyDescent="0.45">
      <c r="A1118" t="s">
        <v>1419</v>
      </c>
      <c r="B1118" s="2" t="str">
        <f t="shared" si="104"/>
        <v>run1</v>
      </c>
      <c r="C1118" s="2" t="str">
        <f t="shared" si="105"/>
        <v>run2</v>
      </c>
      <c r="D1118" t="s">
        <v>286</v>
      </c>
      <c r="E1118" s="10">
        <v>6329.1139240506327</v>
      </c>
      <c r="F1118" s="10">
        <v>0.18987341772151897</v>
      </c>
      <c r="G1118" s="10">
        <f>VLOOKUP(A1118,'[1]NTP Metadata'!$A$2:$U$2501,10,FALSE)</f>
        <v>0.18987341772151897</v>
      </c>
      <c r="H1118">
        <v>3</v>
      </c>
      <c r="I1118" t="s">
        <v>3</v>
      </c>
      <c r="J1118" t="s">
        <v>1551</v>
      </c>
      <c r="K1118" t="s">
        <v>1552</v>
      </c>
      <c r="L1118" t="s">
        <v>248</v>
      </c>
      <c r="M1118" t="s">
        <v>159</v>
      </c>
      <c r="N1118">
        <v>16</v>
      </c>
      <c r="O1118">
        <v>0</v>
      </c>
      <c r="P1118">
        <v>3.7500000000000001E-4</v>
      </c>
      <c r="Q1118">
        <v>2E-3</v>
      </c>
      <c r="R1118">
        <v>16</v>
      </c>
      <c r="S1118">
        <v>0</v>
      </c>
      <c r="T1118">
        <v>1.25E-4</v>
      </c>
      <c r="U1118">
        <v>1E-3</v>
      </c>
      <c r="V1118" s="1" t="str">
        <f t="shared" si="106"/>
        <v>AFF-HTT-R1-P5-0H_J5_1_2020y08m31d_11h01m.tif</v>
      </c>
      <c r="W1118" s="1" t="str">
        <f t="shared" si="107"/>
        <v>AFF-HTT-R2-P5-0H_J5_1_2020y09m07d_11h19m.tif</v>
      </c>
      <c r="X1118" t="str">
        <f t="shared" si="108"/>
        <v>C:\Users\arpit.tandon\Desktop\Images AFFFs\RUN1 HTT\Plate 5 - 0hour\AFF-HTT-R1-P5-0H_J5_1_2020y08m31d_11h01m.tif</v>
      </c>
      <c r="Y1118" t="str">
        <f t="shared" si="109"/>
        <v>C:\Users\arpit.tandon\Desktop\Images AFFFs\RUN2 HTT\Plate 5 - 0hour\AFF-HTT-R2-P5-0H_J5_1_2020y09m07d_11h19m.tif</v>
      </c>
    </row>
    <row r="1119" spans="1:25" x14ac:dyDescent="0.45">
      <c r="A1119" t="s">
        <v>1420</v>
      </c>
      <c r="B1119" s="2" t="str">
        <f t="shared" si="104"/>
        <v>run1</v>
      </c>
      <c r="C1119" s="2" t="str">
        <f t="shared" si="105"/>
        <v>run2</v>
      </c>
      <c r="D1119" t="s">
        <v>286</v>
      </c>
      <c r="E1119" s="10">
        <v>6329.1139240506327</v>
      </c>
      <c r="F1119" s="10">
        <v>0.18987341772151897</v>
      </c>
      <c r="G1119" s="10">
        <f>VLOOKUP(A1119,'[1]NTP Metadata'!$A$2:$U$2501,10,FALSE)</f>
        <v>0.18987341772151897</v>
      </c>
      <c r="H1119">
        <v>4</v>
      </c>
      <c r="I1119" t="s">
        <v>3</v>
      </c>
      <c r="J1119" t="s">
        <v>1551</v>
      </c>
      <c r="K1119" t="s">
        <v>1552</v>
      </c>
      <c r="L1119" t="s">
        <v>248</v>
      </c>
      <c r="M1119" t="s">
        <v>160</v>
      </c>
      <c r="N1119">
        <v>16</v>
      </c>
      <c r="O1119">
        <v>0</v>
      </c>
      <c r="P1119">
        <v>5.0000000000000001E-4</v>
      </c>
      <c r="Q1119">
        <v>8.0000000000000002E-3</v>
      </c>
      <c r="R1119">
        <v>16</v>
      </c>
      <c r="S1119">
        <v>0</v>
      </c>
      <c r="T1119">
        <v>4.3750000000000001E-4</v>
      </c>
      <c r="U1119">
        <v>2E-3</v>
      </c>
      <c r="V1119" s="1" t="str">
        <f t="shared" si="106"/>
        <v>AFF-HTT-R1-P5-0H_J6_1_2020y08m31d_11h01m.tif</v>
      </c>
      <c r="W1119" s="1" t="str">
        <f t="shared" si="107"/>
        <v>AFF-HTT-R2-P5-0H_J6_1_2020y09m07d_11h19m.tif</v>
      </c>
      <c r="X1119" t="str">
        <f t="shared" si="108"/>
        <v>C:\Users\arpit.tandon\Desktop\Images AFFFs\RUN1 HTT\Plate 5 - 0hour\AFF-HTT-R1-P5-0H_J6_1_2020y08m31d_11h01m.tif</v>
      </c>
      <c r="Y1119" t="str">
        <f t="shared" si="109"/>
        <v>C:\Users\arpit.tandon\Desktop\Images AFFFs\RUN2 HTT\Plate 5 - 0hour\AFF-HTT-R2-P5-0H_J6_1_2020y09m07d_11h19m.tif</v>
      </c>
    </row>
    <row r="1120" spans="1:25" x14ac:dyDescent="0.45">
      <c r="A1120" t="s">
        <v>1421</v>
      </c>
      <c r="B1120" s="2" t="str">
        <f t="shared" si="104"/>
        <v>run1</v>
      </c>
      <c r="C1120" s="2" t="str">
        <f t="shared" si="105"/>
        <v>run2</v>
      </c>
      <c r="D1120" t="s">
        <v>286</v>
      </c>
      <c r="E1120" s="10">
        <v>2002.8841531805797</v>
      </c>
      <c r="F1120" s="10">
        <v>6.0086524595417391E-2</v>
      </c>
      <c r="G1120" s="10">
        <f>VLOOKUP(A1120,'[1]NTP Metadata'!$A$2:$U$2501,10,FALSE)</f>
        <v>6.0086524595417391E-2</v>
      </c>
      <c r="H1120">
        <v>3</v>
      </c>
      <c r="I1120" t="s">
        <v>3</v>
      </c>
      <c r="J1120" t="s">
        <v>1551</v>
      </c>
      <c r="K1120" t="s">
        <v>1552</v>
      </c>
      <c r="L1120" t="s">
        <v>248</v>
      </c>
      <c r="M1120" t="s">
        <v>161</v>
      </c>
      <c r="N1120">
        <v>16</v>
      </c>
      <c r="O1120">
        <v>0</v>
      </c>
      <c r="P1120">
        <v>6.2500000000000001E-4</v>
      </c>
      <c r="Q1120">
        <v>5.0000000000000001E-3</v>
      </c>
      <c r="R1120">
        <v>16</v>
      </c>
      <c r="S1120">
        <v>0</v>
      </c>
      <c r="T1120">
        <v>1E-3</v>
      </c>
      <c r="U1120">
        <v>6.0000000000000001E-3</v>
      </c>
      <c r="V1120" s="1" t="str">
        <f t="shared" si="106"/>
        <v>AFF-HTT-R1-P5-0H_J7_1_2020y08m31d_11h01m.tif</v>
      </c>
      <c r="W1120" s="1" t="str">
        <f t="shared" si="107"/>
        <v>AFF-HTT-R2-P5-0H_J7_1_2020y09m07d_11h19m.tif</v>
      </c>
      <c r="X1120" t="str">
        <f t="shared" si="108"/>
        <v>C:\Users\arpit.tandon\Desktop\Images AFFFs\RUN1 HTT\Plate 5 - 0hour\AFF-HTT-R1-P5-0H_J7_1_2020y08m31d_11h01m.tif</v>
      </c>
      <c r="Y1120" t="str">
        <f t="shared" si="109"/>
        <v>C:\Users\arpit.tandon\Desktop\Images AFFFs\RUN2 HTT\Plate 5 - 0hour\AFF-HTT-R2-P5-0H_J7_1_2020y09m07d_11h19m.tif</v>
      </c>
    </row>
    <row r="1121" spans="1:25" x14ac:dyDescent="0.45">
      <c r="A1121" t="s">
        <v>1422</v>
      </c>
      <c r="B1121" s="2" t="str">
        <f t="shared" si="104"/>
        <v>run1</v>
      </c>
      <c r="C1121" s="2" t="str">
        <f t="shared" si="105"/>
        <v>run2</v>
      </c>
      <c r="D1121" t="s">
        <v>286</v>
      </c>
      <c r="E1121" s="10">
        <v>2002.8841531805797</v>
      </c>
      <c r="F1121" s="10">
        <v>6.0086524595417391E-2</v>
      </c>
      <c r="G1121" s="10">
        <f>VLOOKUP(A1121,'[1]NTP Metadata'!$A$2:$U$2501,10,FALSE)</f>
        <v>6.0086524595417391E-2</v>
      </c>
      <c r="H1121">
        <v>4</v>
      </c>
      <c r="I1121" t="s">
        <v>3</v>
      </c>
      <c r="J1121" t="s">
        <v>1551</v>
      </c>
      <c r="K1121" t="s">
        <v>1552</v>
      </c>
      <c r="L1121" t="s">
        <v>248</v>
      </c>
      <c r="M1121" t="s">
        <v>162</v>
      </c>
      <c r="N1121">
        <v>16</v>
      </c>
      <c r="O1121">
        <v>0</v>
      </c>
      <c r="P1121">
        <v>5.6249999999999996E-4</v>
      </c>
      <c r="Q1121">
        <v>2E-3</v>
      </c>
      <c r="R1121">
        <v>16</v>
      </c>
      <c r="S1121">
        <v>0</v>
      </c>
      <c r="T1121">
        <v>1.875E-4</v>
      </c>
      <c r="U1121">
        <v>1E-3</v>
      </c>
      <c r="V1121" s="1" t="str">
        <f t="shared" si="106"/>
        <v>AFF-HTT-R1-P5-0H_J8_1_2020y08m31d_11h01m.tif</v>
      </c>
      <c r="W1121" s="1" t="str">
        <f t="shared" si="107"/>
        <v>AFF-HTT-R2-P5-0H_J8_1_2020y09m07d_11h19m.tif</v>
      </c>
      <c r="X1121" t="str">
        <f t="shared" si="108"/>
        <v>C:\Users\arpit.tandon\Desktop\Images AFFFs\RUN1 HTT\Plate 5 - 0hour\AFF-HTT-R1-P5-0H_J8_1_2020y08m31d_11h01m.tif</v>
      </c>
      <c r="Y1121" t="str">
        <f t="shared" si="109"/>
        <v>C:\Users\arpit.tandon\Desktop\Images AFFFs\RUN2 HTT\Plate 5 - 0hour\AFF-HTT-R2-P5-0H_J8_1_2020y09m07d_11h19m.tif</v>
      </c>
    </row>
    <row r="1122" spans="1:25" x14ac:dyDescent="0.45">
      <c r="A1122" t="s">
        <v>1423</v>
      </c>
      <c r="B1122" s="2" t="str">
        <f t="shared" si="104"/>
        <v>run1</v>
      </c>
      <c r="C1122" s="2" t="str">
        <f t="shared" si="105"/>
        <v>run2</v>
      </c>
      <c r="D1122" t="s">
        <v>286</v>
      </c>
      <c r="E1122" s="10">
        <v>633.82409910777835</v>
      </c>
      <c r="F1122" s="10">
        <v>1.9014722973233349E-2</v>
      </c>
      <c r="G1122" s="10">
        <f>VLOOKUP(A1122,'[1]NTP Metadata'!$A$2:$U$2501,10,FALSE)</f>
        <v>1.9014722973233349E-2</v>
      </c>
      <c r="H1122">
        <v>3</v>
      </c>
      <c r="I1122" t="s">
        <v>3</v>
      </c>
      <c r="J1122" t="s">
        <v>1551</v>
      </c>
      <c r="K1122" t="s">
        <v>1552</v>
      </c>
      <c r="L1122" t="s">
        <v>248</v>
      </c>
      <c r="M1122" t="s">
        <v>163</v>
      </c>
      <c r="N1122">
        <v>16</v>
      </c>
      <c r="O1122">
        <v>0</v>
      </c>
      <c r="P1122">
        <v>5.6249999999999996E-4</v>
      </c>
      <c r="Q1122">
        <v>3.0000000000000001E-3</v>
      </c>
      <c r="R1122">
        <v>16</v>
      </c>
      <c r="S1122">
        <v>0</v>
      </c>
      <c r="T1122">
        <v>5.0000000000000001E-4</v>
      </c>
      <c r="U1122">
        <v>3.0000000000000001E-3</v>
      </c>
      <c r="V1122" s="1" t="str">
        <f t="shared" si="106"/>
        <v>AFF-HTT-R1-P5-0H_J9_1_2020y08m31d_11h01m.tif</v>
      </c>
      <c r="W1122" s="1" t="str">
        <f t="shared" si="107"/>
        <v>AFF-HTT-R2-P5-0H_J9_1_2020y09m07d_11h19m.tif</v>
      </c>
      <c r="X1122" t="str">
        <f t="shared" si="108"/>
        <v>C:\Users\arpit.tandon\Desktop\Images AFFFs\RUN1 HTT\Plate 5 - 0hour\AFF-HTT-R1-P5-0H_J9_1_2020y08m31d_11h01m.tif</v>
      </c>
      <c r="Y1122" t="str">
        <f t="shared" si="109"/>
        <v>C:\Users\arpit.tandon\Desktop\Images AFFFs\RUN2 HTT\Plate 5 - 0hour\AFF-HTT-R2-P5-0H_J9_1_2020y09m07d_11h19m.tif</v>
      </c>
    </row>
    <row r="1123" spans="1:25" x14ac:dyDescent="0.45">
      <c r="A1123" t="s">
        <v>1424</v>
      </c>
      <c r="B1123" s="2" t="str">
        <f t="shared" si="104"/>
        <v>run1</v>
      </c>
      <c r="C1123" s="2" t="str">
        <f t="shared" si="105"/>
        <v>run2</v>
      </c>
      <c r="D1123" t="s">
        <v>287</v>
      </c>
      <c r="E1123" s="10">
        <v>633.82409910777835</v>
      </c>
      <c r="F1123" s="10">
        <v>1.9014722973233349E-2</v>
      </c>
      <c r="G1123" s="10">
        <f>VLOOKUP(A1123,'[1]NTP Metadata'!$A$2:$U$2501,10,FALSE)</f>
        <v>1.9014722973233349E-2</v>
      </c>
      <c r="H1123">
        <v>2</v>
      </c>
      <c r="I1123" t="s">
        <v>3</v>
      </c>
      <c r="J1123" t="s">
        <v>1551</v>
      </c>
      <c r="K1123" t="s">
        <v>1552</v>
      </c>
      <c r="L1123" t="s">
        <v>248</v>
      </c>
      <c r="M1123" t="s">
        <v>164</v>
      </c>
      <c r="N1123">
        <v>16</v>
      </c>
      <c r="O1123">
        <v>0</v>
      </c>
      <c r="P1123">
        <v>6.8749999999999996E-4</v>
      </c>
      <c r="Q1123">
        <v>4.0000000000000001E-3</v>
      </c>
      <c r="R1123">
        <v>16</v>
      </c>
      <c r="S1123">
        <v>0</v>
      </c>
      <c r="T1123">
        <v>1.68749999999999E-3</v>
      </c>
      <c r="U1123">
        <v>8.9999999999999993E-3</v>
      </c>
      <c r="V1123" s="1" t="str">
        <f t="shared" si="106"/>
        <v>AFF-HTT-R1-P5-0H_K10_1_2020y08m31d_11h01m.tif</v>
      </c>
      <c r="W1123" s="1" t="str">
        <f t="shared" si="107"/>
        <v>AFF-HTT-R2-P5-0H_K10_1_2020y09m07d_11h19m.tif</v>
      </c>
      <c r="X1123" t="str">
        <f t="shared" si="108"/>
        <v>C:\Users\arpit.tandon\Desktop\Images AFFFs\RUN1 HTT\Plate 5 - 0hour\AFF-HTT-R1-P5-0H_K10_1_2020y08m31d_11h01m.tif</v>
      </c>
      <c r="Y1123" t="str">
        <f t="shared" si="109"/>
        <v>C:\Users\arpit.tandon\Desktop\Images AFFFs\RUN2 HTT\Plate 5 - 0hour\AFF-HTT-R2-P5-0H_K10_1_2020y09m07d_11h19m.tif</v>
      </c>
    </row>
    <row r="1124" spans="1:25" x14ac:dyDescent="0.45">
      <c r="A1124" t="s">
        <v>1425</v>
      </c>
      <c r="B1124" s="2" t="str">
        <f t="shared" si="104"/>
        <v>run1</v>
      </c>
      <c r="C1124" s="2" t="str">
        <f t="shared" si="105"/>
        <v>run2</v>
      </c>
      <c r="D1124" t="s">
        <v>287</v>
      </c>
      <c r="E1124" s="10">
        <v>200.5772465530944</v>
      </c>
      <c r="F1124" s="10">
        <v>6.0173173965928318E-3</v>
      </c>
      <c r="G1124" s="10">
        <f>VLOOKUP(A1124,'[1]NTP Metadata'!$A$2:$U$2501,10,FALSE)</f>
        <v>6.0173173965928318E-3</v>
      </c>
      <c r="H1124">
        <v>1</v>
      </c>
      <c r="I1124" t="s">
        <v>3</v>
      </c>
      <c r="J1124" t="s">
        <v>1551</v>
      </c>
      <c r="K1124" t="s">
        <v>1552</v>
      </c>
      <c r="L1124" t="s">
        <v>248</v>
      </c>
      <c r="M1124" t="s">
        <v>165</v>
      </c>
      <c r="N1124">
        <v>16</v>
      </c>
      <c r="O1124">
        <v>0</v>
      </c>
      <c r="P1124">
        <v>4.3750000000000001E-4</v>
      </c>
      <c r="Q1124">
        <v>2E-3</v>
      </c>
      <c r="R1124">
        <v>16</v>
      </c>
      <c r="S1124">
        <v>0</v>
      </c>
      <c r="T1124">
        <v>1.1249999999999999E-3</v>
      </c>
      <c r="U1124">
        <v>1.4999999999999999E-2</v>
      </c>
      <c r="V1124" s="1" t="str">
        <f t="shared" si="106"/>
        <v>AFF-HTT-R1-P5-0H_K11_1_2020y08m31d_11h01m.tif</v>
      </c>
      <c r="W1124" s="1" t="str">
        <f t="shared" si="107"/>
        <v>AFF-HTT-R2-P5-0H_K11_1_2020y09m07d_11h19m.tif</v>
      </c>
      <c r="X1124" t="str">
        <f t="shared" si="108"/>
        <v>C:\Users\arpit.tandon\Desktop\Images AFFFs\RUN1 HTT\Plate 5 - 0hour\AFF-HTT-R1-P5-0H_K11_1_2020y08m31d_11h01m.tif</v>
      </c>
      <c r="Y1124" t="str">
        <f t="shared" si="109"/>
        <v>C:\Users\arpit.tandon\Desktop\Images AFFFs\RUN2 HTT\Plate 5 - 0hour\AFF-HTT-R2-P5-0H_K11_1_2020y09m07d_11h19m.tif</v>
      </c>
    </row>
    <row r="1125" spans="1:25" x14ac:dyDescent="0.45">
      <c r="A1125" t="s">
        <v>1426</v>
      </c>
      <c r="B1125" s="2" t="str">
        <f t="shared" si="104"/>
        <v>run1</v>
      </c>
      <c r="C1125" s="2" t="str">
        <f t="shared" si="105"/>
        <v>run2</v>
      </c>
      <c r="D1125" t="s">
        <v>287</v>
      </c>
      <c r="E1125" s="10">
        <v>200.5772465530944</v>
      </c>
      <c r="F1125" s="10">
        <v>6.0173173965928318E-3</v>
      </c>
      <c r="G1125" s="10">
        <f>VLOOKUP(A1125,'[1]NTP Metadata'!$A$2:$U$2501,10,FALSE)</f>
        <v>6.0173173965928318E-3</v>
      </c>
      <c r="H1125">
        <v>2</v>
      </c>
      <c r="I1125" t="s">
        <v>3</v>
      </c>
      <c r="J1125" t="s">
        <v>1551</v>
      </c>
      <c r="K1125" t="s">
        <v>1552</v>
      </c>
      <c r="L1125" t="s">
        <v>248</v>
      </c>
      <c r="M1125" t="s">
        <v>166</v>
      </c>
      <c r="N1125">
        <v>16</v>
      </c>
      <c r="O1125">
        <v>0</v>
      </c>
      <c r="P1125">
        <v>2.5000000000000001E-4</v>
      </c>
      <c r="Q1125">
        <v>2E-3</v>
      </c>
      <c r="R1125">
        <v>16</v>
      </c>
      <c r="S1125">
        <v>0</v>
      </c>
      <c r="T1125">
        <v>1.25E-4</v>
      </c>
      <c r="U1125">
        <v>1E-3</v>
      </c>
      <c r="V1125" s="1" t="str">
        <f t="shared" si="106"/>
        <v>AFF-HTT-R1-P5-0H_K12_1_2020y08m31d_11h01m.tif</v>
      </c>
      <c r="W1125" s="1" t="str">
        <f t="shared" si="107"/>
        <v>AFF-HTT-R2-P5-0H_K12_1_2020y09m07d_11h19m.tif</v>
      </c>
      <c r="X1125" t="str">
        <f t="shared" si="108"/>
        <v>C:\Users\arpit.tandon\Desktop\Images AFFFs\RUN1 HTT\Plate 5 - 0hour\AFF-HTT-R1-P5-0H_K12_1_2020y08m31d_11h01m.tif</v>
      </c>
      <c r="Y1125" t="str">
        <f t="shared" si="109"/>
        <v>C:\Users\arpit.tandon\Desktop\Images AFFFs\RUN2 HTT\Plate 5 - 0hour\AFF-HTT-R2-P5-0H_K12_1_2020y09m07d_11h19m.tif</v>
      </c>
    </row>
    <row r="1126" spans="1:25" x14ac:dyDescent="0.45">
      <c r="A1126" t="s">
        <v>1427</v>
      </c>
      <c r="B1126" s="2" t="str">
        <f t="shared" si="104"/>
        <v>run1</v>
      </c>
      <c r="C1126" s="2" t="str">
        <f t="shared" si="105"/>
        <v>run2</v>
      </c>
      <c r="D1126" t="s">
        <v>257</v>
      </c>
      <c r="E1126" s="10">
        <v>0</v>
      </c>
      <c r="F1126" s="10">
        <v>0</v>
      </c>
      <c r="G1126" s="10">
        <f>VLOOKUP(A1126,'[1]NTP Metadata'!$A$2:$U$2501,10,FALSE)</f>
        <v>0</v>
      </c>
      <c r="H1126">
        <v>1</v>
      </c>
      <c r="I1126" t="s">
        <v>3</v>
      </c>
      <c r="J1126" t="s">
        <v>1551</v>
      </c>
      <c r="K1126" t="s">
        <v>1552</v>
      </c>
      <c r="L1126" t="s">
        <v>248</v>
      </c>
      <c r="M1126" t="s">
        <v>167</v>
      </c>
      <c r="N1126">
        <v>16</v>
      </c>
      <c r="O1126">
        <v>0</v>
      </c>
      <c r="P1126">
        <v>1.875E-4</v>
      </c>
      <c r="Q1126">
        <v>1E-3</v>
      </c>
      <c r="R1126">
        <v>16</v>
      </c>
      <c r="S1126">
        <v>0</v>
      </c>
      <c r="T1126">
        <v>3.7500000000000001E-4</v>
      </c>
      <c r="U1126">
        <v>1E-3</v>
      </c>
      <c r="V1126" s="1" t="str">
        <f t="shared" si="106"/>
        <v>AFF-HTT-R1-P5-0H_K13_1_2020y08m31d_11h01m.tif</v>
      </c>
      <c r="W1126" s="1" t="str">
        <f t="shared" si="107"/>
        <v>AFF-HTT-R2-P5-0H_K13_1_2020y09m07d_11h19m.tif</v>
      </c>
      <c r="X1126" t="str">
        <f t="shared" si="108"/>
        <v>C:\Users\arpit.tandon\Desktop\Images AFFFs\RUN1 HTT\Plate 5 - 0hour\AFF-HTT-R1-P5-0H_K13_1_2020y08m31d_11h01m.tif</v>
      </c>
      <c r="Y1126" t="str">
        <f t="shared" si="109"/>
        <v>C:\Users\arpit.tandon\Desktop\Images AFFFs\RUN2 HTT\Plate 5 - 0hour\AFF-HTT-R2-P5-0H_K13_1_2020y09m07d_11h19m.tif</v>
      </c>
    </row>
    <row r="1127" spans="1:25" x14ac:dyDescent="0.45">
      <c r="A1127" t="s">
        <v>1428</v>
      </c>
      <c r="B1127" s="2" t="str">
        <f t="shared" si="104"/>
        <v>run1</v>
      </c>
      <c r="C1127" s="2" t="str">
        <f t="shared" si="105"/>
        <v>run2</v>
      </c>
      <c r="D1127" t="s">
        <v>257</v>
      </c>
      <c r="E1127" s="10">
        <v>0</v>
      </c>
      <c r="F1127" s="10">
        <v>0</v>
      </c>
      <c r="G1127" s="10">
        <f>VLOOKUP(A1127,'[1]NTP Metadata'!$A$2:$U$2501,10,FALSE)</f>
        <v>0</v>
      </c>
      <c r="H1127">
        <v>2</v>
      </c>
      <c r="I1127" t="s">
        <v>3</v>
      </c>
      <c r="J1127" t="s">
        <v>1551</v>
      </c>
      <c r="K1127" t="s">
        <v>1552</v>
      </c>
      <c r="L1127" t="s">
        <v>248</v>
      </c>
      <c r="M1127" t="s">
        <v>168</v>
      </c>
      <c r="N1127">
        <v>16</v>
      </c>
      <c r="O1127">
        <v>0</v>
      </c>
      <c r="P1127">
        <v>3.1250000000000001E-4</v>
      </c>
      <c r="Q1127">
        <v>2E-3</v>
      </c>
      <c r="R1127">
        <v>16</v>
      </c>
      <c r="S1127">
        <v>0</v>
      </c>
      <c r="T1127">
        <v>3.7500000000000001E-4</v>
      </c>
      <c r="U1127">
        <v>4.0000000000000001E-3</v>
      </c>
      <c r="V1127" s="1" t="str">
        <f t="shared" si="106"/>
        <v>AFF-HTT-R1-P5-0H_K14_1_2020y08m31d_11h01m.tif</v>
      </c>
      <c r="W1127" s="1" t="str">
        <f t="shared" si="107"/>
        <v>AFF-HTT-R2-P5-0H_K14_1_2020y09m07d_11h19m.tif</v>
      </c>
      <c r="X1127" t="str">
        <f t="shared" si="108"/>
        <v>C:\Users\arpit.tandon\Desktop\Images AFFFs\RUN1 HTT\Plate 5 - 0hour\AFF-HTT-R1-P5-0H_K14_1_2020y08m31d_11h01m.tif</v>
      </c>
      <c r="Y1127" t="str">
        <f t="shared" si="109"/>
        <v>C:\Users\arpit.tandon\Desktop\Images AFFFs\RUN2 HTT\Plate 5 - 0hour\AFF-HTT-R2-P5-0H_K14_1_2020y09m07d_11h19m.tif</v>
      </c>
    </row>
    <row r="1128" spans="1:25" x14ac:dyDescent="0.45">
      <c r="A1128" t="s">
        <v>1429</v>
      </c>
      <c r="B1128" s="2" t="str">
        <f t="shared" si="104"/>
        <v>run1</v>
      </c>
      <c r="C1128" s="2" t="str">
        <f t="shared" si="105"/>
        <v>run2</v>
      </c>
      <c r="D1128" t="s">
        <v>287</v>
      </c>
      <c r="E1128" s="10">
        <v>63.47381220034633</v>
      </c>
      <c r="F1128" s="10">
        <v>1.9042143660103897E-3</v>
      </c>
      <c r="G1128" s="10">
        <f>VLOOKUP(A1128,'[1]NTP Metadata'!$A$2:$U$2501,10,FALSE)</f>
        <v>1.9042143660103897E-3</v>
      </c>
      <c r="H1128">
        <v>1</v>
      </c>
      <c r="I1128" t="s">
        <v>3</v>
      </c>
      <c r="J1128" t="s">
        <v>1551</v>
      </c>
      <c r="K1128" t="s">
        <v>1552</v>
      </c>
      <c r="L1128" t="s">
        <v>248</v>
      </c>
      <c r="M1128" t="s">
        <v>169</v>
      </c>
      <c r="N1128">
        <v>16</v>
      </c>
      <c r="O1128">
        <v>0</v>
      </c>
      <c r="P1128">
        <v>3.7500000000000001E-4</v>
      </c>
      <c r="Q1128">
        <v>4.0000000000000001E-3</v>
      </c>
      <c r="R1128">
        <v>16</v>
      </c>
      <c r="S1128">
        <v>0</v>
      </c>
      <c r="T1128">
        <v>5.6249999999999996E-4</v>
      </c>
      <c r="U1128">
        <v>2E-3</v>
      </c>
      <c r="V1128" s="1" t="str">
        <f t="shared" si="106"/>
        <v>AFF-HTT-R1-P5-0H_K15_1_2020y08m31d_11h01m.tif</v>
      </c>
      <c r="W1128" s="1" t="str">
        <f t="shared" si="107"/>
        <v>AFF-HTT-R2-P5-0H_K15_1_2020y09m07d_11h19m.tif</v>
      </c>
      <c r="X1128" t="str">
        <f t="shared" si="108"/>
        <v>C:\Users\arpit.tandon\Desktop\Images AFFFs\RUN1 HTT\Plate 5 - 0hour\AFF-HTT-R1-P5-0H_K15_1_2020y08m31d_11h01m.tif</v>
      </c>
      <c r="Y1128" t="str">
        <f t="shared" si="109"/>
        <v>C:\Users\arpit.tandon\Desktop\Images AFFFs\RUN2 HTT\Plate 5 - 0hour\AFF-HTT-R2-P5-0H_K15_1_2020y09m07d_11h19m.tif</v>
      </c>
    </row>
    <row r="1129" spans="1:25" x14ac:dyDescent="0.45">
      <c r="A1129" t="s">
        <v>1430</v>
      </c>
      <c r="B1129" s="2" t="str">
        <f t="shared" si="104"/>
        <v>run1</v>
      </c>
      <c r="C1129" s="2" t="str">
        <f t="shared" si="105"/>
        <v>run2</v>
      </c>
      <c r="D1129" t="s">
        <v>287</v>
      </c>
      <c r="E1129" s="10">
        <v>63.47381220034633</v>
      </c>
      <c r="F1129" s="10">
        <v>1.9042143660103897E-3</v>
      </c>
      <c r="G1129" s="10">
        <f>VLOOKUP(A1129,'[1]NTP Metadata'!$A$2:$U$2501,10,FALSE)</f>
        <v>1.9042143660103897E-3</v>
      </c>
      <c r="H1129">
        <v>2</v>
      </c>
      <c r="I1129" t="s">
        <v>3</v>
      </c>
      <c r="J1129" t="s">
        <v>1551</v>
      </c>
      <c r="K1129" t="s">
        <v>1552</v>
      </c>
      <c r="L1129" t="s">
        <v>248</v>
      </c>
      <c r="M1129" t="s">
        <v>170</v>
      </c>
      <c r="N1129">
        <v>16</v>
      </c>
      <c r="O1129">
        <v>0</v>
      </c>
      <c r="P1129">
        <v>2.5000000000000001E-4</v>
      </c>
      <c r="Q1129">
        <v>2E-3</v>
      </c>
      <c r="R1129">
        <v>16</v>
      </c>
      <c r="S1129">
        <v>0</v>
      </c>
      <c r="T1129">
        <v>6.8749999999999996E-4</v>
      </c>
      <c r="U1129">
        <v>5.0000000000000001E-3</v>
      </c>
      <c r="V1129" s="1" t="str">
        <f t="shared" si="106"/>
        <v>AFF-HTT-R1-P5-0H_K16_1_2020y08m31d_11h01m.tif</v>
      </c>
      <c r="W1129" s="1" t="str">
        <f t="shared" si="107"/>
        <v>AFF-HTT-R2-P5-0H_K16_1_2020y09m07d_11h19m.tif</v>
      </c>
      <c r="X1129" t="str">
        <f t="shared" si="108"/>
        <v>C:\Users\arpit.tandon\Desktop\Images AFFFs\RUN1 HTT\Plate 5 - 0hour\AFF-HTT-R1-P5-0H_K16_1_2020y08m31d_11h01m.tif</v>
      </c>
      <c r="Y1129" t="str">
        <f t="shared" si="109"/>
        <v>C:\Users\arpit.tandon\Desktop\Images AFFFs\RUN2 HTT\Plate 5 - 0hour\AFF-HTT-R2-P5-0H_K16_1_2020y09m07d_11h19m.tif</v>
      </c>
    </row>
    <row r="1130" spans="1:25" x14ac:dyDescent="0.45">
      <c r="A1130" t="s">
        <v>1431</v>
      </c>
      <c r="B1130" s="2" t="str">
        <f t="shared" si="104"/>
        <v>run1</v>
      </c>
      <c r="C1130" s="2" t="str">
        <f t="shared" si="105"/>
        <v>run2</v>
      </c>
      <c r="D1130" t="s">
        <v>287</v>
      </c>
      <c r="E1130" s="10">
        <v>20.086649430489341</v>
      </c>
      <c r="F1130" s="10">
        <v>6.0259948291468024E-4</v>
      </c>
      <c r="G1130" s="10">
        <f>VLOOKUP(A1130,'[1]NTP Metadata'!$A$2:$U$2501,10,FALSE)</f>
        <v>6.0259948291468024E-4</v>
      </c>
      <c r="H1130">
        <v>1</v>
      </c>
      <c r="I1130" t="s">
        <v>3</v>
      </c>
      <c r="J1130" t="s">
        <v>1551</v>
      </c>
      <c r="K1130" t="s">
        <v>1552</v>
      </c>
      <c r="L1130" t="s">
        <v>248</v>
      </c>
      <c r="M1130" t="s">
        <v>171</v>
      </c>
      <c r="N1130">
        <v>16</v>
      </c>
      <c r="O1130">
        <v>0</v>
      </c>
      <c r="P1130">
        <v>1.25E-3</v>
      </c>
      <c r="Q1130">
        <v>1.4E-2</v>
      </c>
      <c r="R1130">
        <v>16</v>
      </c>
      <c r="S1130">
        <v>0</v>
      </c>
      <c r="T1130">
        <v>1.875E-4</v>
      </c>
      <c r="U1130">
        <v>3.0000000000000001E-3</v>
      </c>
      <c r="V1130" s="1" t="str">
        <f t="shared" si="106"/>
        <v>AFF-HTT-R1-P5-0H_K17_1_2020y08m31d_11h01m.tif</v>
      </c>
      <c r="W1130" s="1" t="str">
        <f t="shared" si="107"/>
        <v>AFF-HTT-R2-P5-0H_K17_1_2020y09m07d_11h19m.tif</v>
      </c>
      <c r="X1130" t="str">
        <f t="shared" si="108"/>
        <v>C:\Users\arpit.tandon\Desktop\Images AFFFs\RUN1 HTT\Plate 5 - 0hour\AFF-HTT-R1-P5-0H_K17_1_2020y08m31d_11h01m.tif</v>
      </c>
      <c r="Y1130" t="str">
        <f t="shared" si="109"/>
        <v>C:\Users\arpit.tandon\Desktop\Images AFFFs\RUN2 HTT\Plate 5 - 0hour\AFF-HTT-R2-P5-0H_K17_1_2020y09m07d_11h19m.tif</v>
      </c>
    </row>
    <row r="1131" spans="1:25" x14ac:dyDescent="0.45">
      <c r="A1131" t="s">
        <v>1432</v>
      </c>
      <c r="B1131" s="2" t="str">
        <f t="shared" si="104"/>
        <v>run1</v>
      </c>
      <c r="C1131" s="2" t="str">
        <f t="shared" si="105"/>
        <v>run2</v>
      </c>
      <c r="D1131" t="s">
        <v>287</v>
      </c>
      <c r="E1131" s="10">
        <v>20.086649430489341</v>
      </c>
      <c r="F1131" s="10">
        <v>6.0259948291468024E-4</v>
      </c>
      <c r="G1131" s="10">
        <f>VLOOKUP(A1131,'[1]NTP Metadata'!$A$2:$U$2501,10,FALSE)</f>
        <v>6.0259948291468024E-4</v>
      </c>
      <c r="H1131">
        <v>2</v>
      </c>
      <c r="I1131" t="s">
        <v>3</v>
      </c>
      <c r="J1131" t="s">
        <v>1551</v>
      </c>
      <c r="K1131" t="s">
        <v>1552</v>
      </c>
      <c r="L1131" t="s">
        <v>248</v>
      </c>
      <c r="M1131" t="s">
        <v>172</v>
      </c>
      <c r="N1131">
        <v>16</v>
      </c>
      <c r="O1131">
        <v>0</v>
      </c>
      <c r="P1131">
        <v>5.0000000000000001E-4</v>
      </c>
      <c r="Q1131">
        <v>3.0000000000000001E-3</v>
      </c>
      <c r="R1131">
        <v>16</v>
      </c>
      <c r="S1131">
        <v>0</v>
      </c>
      <c r="T1131">
        <v>1.25E-4</v>
      </c>
      <c r="U1131">
        <v>2E-3</v>
      </c>
      <c r="V1131" s="1" t="str">
        <f t="shared" si="106"/>
        <v>AFF-HTT-R1-P5-0H_K18_1_2020y08m31d_11h01m.tif</v>
      </c>
      <c r="W1131" s="1" t="str">
        <f t="shared" si="107"/>
        <v>AFF-HTT-R2-P5-0H_K18_1_2020y09m07d_11h19m.tif</v>
      </c>
      <c r="X1131" t="str">
        <f t="shared" si="108"/>
        <v>C:\Users\arpit.tandon\Desktop\Images AFFFs\RUN1 HTT\Plate 5 - 0hour\AFF-HTT-R1-P5-0H_K18_1_2020y08m31d_11h01m.tif</v>
      </c>
      <c r="Y1131" t="str">
        <f t="shared" si="109"/>
        <v>C:\Users\arpit.tandon\Desktop\Images AFFFs\RUN2 HTT\Plate 5 - 0hour\AFF-HTT-R2-P5-0H_K18_1_2020y09m07d_11h19m.tif</v>
      </c>
    </row>
    <row r="1132" spans="1:25" x14ac:dyDescent="0.45">
      <c r="A1132" t="s">
        <v>1433</v>
      </c>
      <c r="B1132" s="2" t="str">
        <f t="shared" si="104"/>
        <v>run1</v>
      </c>
      <c r="C1132" s="2" t="str">
        <f t="shared" si="105"/>
        <v>run2</v>
      </c>
      <c r="D1132" t="s">
        <v>287</v>
      </c>
      <c r="E1132" s="10">
        <v>6.3565346299016898</v>
      </c>
      <c r="F1132" s="10">
        <v>1.9069603889705069E-4</v>
      </c>
      <c r="G1132" s="10">
        <f>VLOOKUP(A1132,'[1]NTP Metadata'!$A$2:$U$2501,10,FALSE)</f>
        <v>1.9069603889705069E-4</v>
      </c>
      <c r="H1132">
        <v>1</v>
      </c>
      <c r="I1132" t="s">
        <v>3</v>
      </c>
      <c r="J1132" t="s">
        <v>1551</v>
      </c>
      <c r="K1132" t="s">
        <v>1552</v>
      </c>
      <c r="L1132" t="s">
        <v>248</v>
      </c>
      <c r="M1132" t="s">
        <v>173</v>
      </c>
      <c r="N1132">
        <v>16</v>
      </c>
      <c r="O1132">
        <v>0</v>
      </c>
      <c r="P1132">
        <v>9.3749999999999997E-4</v>
      </c>
      <c r="Q1132">
        <v>5.0000000000000001E-3</v>
      </c>
      <c r="R1132">
        <v>16</v>
      </c>
      <c r="S1132">
        <v>0</v>
      </c>
      <c r="T1132">
        <v>5.0000000000000001E-4</v>
      </c>
      <c r="U1132">
        <v>3.0000000000000001E-3</v>
      </c>
      <c r="V1132" s="1" t="str">
        <f t="shared" si="106"/>
        <v>AFF-HTT-R1-P5-0H_K19_1_2020y08m31d_11h01m.tif</v>
      </c>
      <c r="W1132" s="1" t="str">
        <f t="shared" si="107"/>
        <v>AFF-HTT-R2-P5-0H_K19_1_2020y09m07d_11h19m.tif</v>
      </c>
      <c r="X1132" t="str">
        <f t="shared" si="108"/>
        <v>C:\Users\arpit.tandon\Desktop\Images AFFFs\RUN1 HTT\Plate 5 - 0hour\AFF-HTT-R1-P5-0H_K19_1_2020y08m31d_11h01m.tif</v>
      </c>
      <c r="Y1132" t="str">
        <f t="shared" si="109"/>
        <v>C:\Users\arpit.tandon\Desktop\Images AFFFs\RUN2 HTT\Plate 5 - 0hour\AFF-HTT-R2-P5-0H_K19_1_2020y09m07d_11h19m.tif</v>
      </c>
    </row>
    <row r="1133" spans="1:25" x14ac:dyDescent="0.45">
      <c r="A1133" t="s">
        <v>1434</v>
      </c>
      <c r="B1133" s="2" t="str">
        <f t="shared" si="104"/>
        <v>run1</v>
      </c>
      <c r="C1133" s="2" t="str">
        <f t="shared" si="105"/>
        <v>run2</v>
      </c>
      <c r="D1133" t="s">
        <v>287</v>
      </c>
      <c r="E1133" s="10">
        <v>6.3565346299016898</v>
      </c>
      <c r="F1133" s="10">
        <v>1.9069603889705069E-4</v>
      </c>
      <c r="G1133" s="10">
        <f>VLOOKUP(A1133,'[1]NTP Metadata'!$A$2:$U$2501,10,FALSE)</f>
        <v>1.9069603889705069E-4</v>
      </c>
      <c r="H1133">
        <v>2</v>
      </c>
      <c r="I1133" t="s">
        <v>3</v>
      </c>
      <c r="J1133" t="s">
        <v>1551</v>
      </c>
      <c r="K1133" t="s">
        <v>1552</v>
      </c>
      <c r="L1133" t="s">
        <v>248</v>
      </c>
      <c r="M1133" t="s">
        <v>174</v>
      </c>
      <c r="N1133">
        <v>16</v>
      </c>
      <c r="O1133">
        <v>0</v>
      </c>
      <c r="P1133">
        <v>3.1250000000000001E-4</v>
      </c>
      <c r="Q1133">
        <v>4.0000000000000001E-3</v>
      </c>
      <c r="R1133">
        <v>16</v>
      </c>
      <c r="S1133">
        <v>0</v>
      </c>
      <c r="T1133">
        <v>3.1250000000000001E-4</v>
      </c>
      <c r="U1133">
        <v>2E-3</v>
      </c>
      <c r="V1133" s="1" t="str">
        <f t="shared" si="106"/>
        <v>AFF-HTT-R1-P5-0H_K20_1_2020y08m31d_11h01m.tif</v>
      </c>
      <c r="W1133" s="1" t="str">
        <f t="shared" si="107"/>
        <v>AFF-HTT-R2-P5-0H_K20_1_2020y09m07d_11h19m.tif</v>
      </c>
      <c r="X1133" t="str">
        <f t="shared" si="108"/>
        <v>C:\Users\arpit.tandon\Desktop\Images AFFFs\RUN1 HTT\Plate 5 - 0hour\AFF-HTT-R1-P5-0H_K20_1_2020y08m31d_11h01m.tif</v>
      </c>
      <c r="Y1133" t="str">
        <f t="shared" si="109"/>
        <v>C:\Users\arpit.tandon\Desktop\Images AFFFs\RUN2 HTT\Plate 5 - 0hour\AFF-HTT-R2-P5-0H_K20_1_2020y09m07d_11h19m.tif</v>
      </c>
    </row>
    <row r="1134" spans="1:25" x14ac:dyDescent="0.45">
      <c r="A1134" t="s">
        <v>1435</v>
      </c>
      <c r="B1134" s="2" t="str">
        <f t="shared" si="104"/>
        <v>run1</v>
      </c>
      <c r="C1134" s="2" t="str">
        <f t="shared" si="105"/>
        <v>run2</v>
      </c>
      <c r="D1134" t="s">
        <v>287</v>
      </c>
      <c r="E1134" s="10">
        <v>2.011561591741041</v>
      </c>
      <c r="F1134" s="10">
        <v>6.0346847752231229E-5</v>
      </c>
      <c r="G1134" s="10">
        <f>VLOOKUP(A1134,'[1]NTP Metadata'!$A$2:$U$2501,10,FALSE)</f>
        <v>6.0346847752231229E-5</v>
      </c>
      <c r="H1134">
        <v>1</v>
      </c>
      <c r="I1134" t="s">
        <v>3</v>
      </c>
      <c r="J1134" t="s">
        <v>1551</v>
      </c>
      <c r="K1134" t="s">
        <v>1552</v>
      </c>
      <c r="L1134" t="s">
        <v>248</v>
      </c>
      <c r="M1134" t="s">
        <v>175</v>
      </c>
      <c r="N1134">
        <v>16</v>
      </c>
      <c r="O1134">
        <v>0</v>
      </c>
      <c r="P1134">
        <v>1.875E-4</v>
      </c>
      <c r="Q1134">
        <v>2E-3</v>
      </c>
      <c r="R1134">
        <v>16</v>
      </c>
      <c r="S1134">
        <v>0</v>
      </c>
      <c r="T1134">
        <v>7.8750000000000001E-3</v>
      </c>
      <c r="U1134">
        <v>0.121</v>
      </c>
      <c r="V1134" s="1" t="str">
        <f t="shared" si="106"/>
        <v>AFF-HTT-R1-P5-0H_K21_1_2020y08m31d_11h01m.tif</v>
      </c>
      <c r="W1134" s="1" t="str">
        <f t="shared" si="107"/>
        <v>AFF-HTT-R2-P5-0H_K21_1_2020y09m07d_11h19m.tif</v>
      </c>
      <c r="X1134" t="str">
        <f t="shared" si="108"/>
        <v>C:\Users\arpit.tandon\Desktop\Images AFFFs\RUN1 HTT\Plate 5 - 0hour\AFF-HTT-R1-P5-0H_K21_1_2020y08m31d_11h01m.tif</v>
      </c>
      <c r="Y1134" t="str">
        <f t="shared" si="109"/>
        <v>C:\Users\arpit.tandon\Desktop\Images AFFFs\RUN2 HTT\Plate 5 - 0hour\AFF-HTT-R2-P5-0H_K21_1_2020y09m07d_11h19m.tif</v>
      </c>
    </row>
    <row r="1135" spans="1:25" x14ac:dyDescent="0.45">
      <c r="A1135" t="s">
        <v>1436</v>
      </c>
      <c r="B1135" s="2" t="str">
        <f t="shared" si="104"/>
        <v>run1</v>
      </c>
      <c r="C1135" s="2" t="str">
        <f t="shared" si="105"/>
        <v>run2</v>
      </c>
      <c r="D1135" t="s">
        <v>287</v>
      </c>
      <c r="E1135" s="10">
        <v>2.011561591741041</v>
      </c>
      <c r="F1135" s="10">
        <v>6.0346847752231229E-5</v>
      </c>
      <c r="G1135" s="10">
        <f>VLOOKUP(A1135,'[1]NTP Metadata'!$A$2:$U$2501,10,FALSE)</f>
        <v>6.0346847752231229E-5</v>
      </c>
      <c r="H1135">
        <v>2</v>
      </c>
      <c r="I1135" t="s">
        <v>3</v>
      </c>
      <c r="J1135" t="s">
        <v>1551</v>
      </c>
      <c r="K1135" t="s">
        <v>1552</v>
      </c>
      <c r="L1135" t="s">
        <v>248</v>
      </c>
      <c r="M1135" t="s">
        <v>176</v>
      </c>
      <c r="N1135">
        <v>16</v>
      </c>
      <c r="O1135">
        <v>0</v>
      </c>
      <c r="P1135">
        <v>3.1250000000000001E-4</v>
      </c>
      <c r="Q1135">
        <v>3.0000000000000001E-3</v>
      </c>
      <c r="R1135">
        <v>16</v>
      </c>
      <c r="S1135">
        <v>0</v>
      </c>
      <c r="T1135">
        <v>1.25E-4</v>
      </c>
      <c r="U1135">
        <v>1E-3</v>
      </c>
      <c r="V1135" s="1" t="str">
        <f t="shared" si="106"/>
        <v>AFF-HTT-R1-P5-0H_K22_1_2020y08m31d_11h01m.tif</v>
      </c>
      <c r="W1135" s="1" t="str">
        <f t="shared" si="107"/>
        <v>AFF-HTT-R2-P5-0H_K22_1_2020y09m07d_11h19m.tif</v>
      </c>
      <c r="X1135" t="str">
        <f t="shared" si="108"/>
        <v>C:\Users\arpit.tandon\Desktop\Images AFFFs\RUN1 HTT\Plate 5 - 0hour\AFF-HTT-R1-P5-0H_K22_1_2020y08m31d_11h01m.tif</v>
      </c>
      <c r="Y1135" t="str">
        <f t="shared" si="109"/>
        <v>C:\Users\arpit.tandon\Desktop\Images AFFFs\RUN2 HTT\Plate 5 - 0hour\AFF-HTT-R2-P5-0H_K22_1_2020y09m07d_11h19m.tif</v>
      </c>
    </row>
    <row r="1136" spans="1:25" x14ac:dyDescent="0.45">
      <c r="A1136" t="s">
        <v>1437</v>
      </c>
      <c r="B1136" s="2" t="str">
        <f t="shared" si="104"/>
        <v>run1</v>
      </c>
      <c r="C1136" s="2" t="str">
        <f t="shared" si="105"/>
        <v>run2</v>
      </c>
      <c r="D1136" t="s">
        <v>287</v>
      </c>
      <c r="E1136" s="10">
        <v>20000</v>
      </c>
      <c r="F1136" s="10">
        <v>0.6</v>
      </c>
      <c r="G1136" s="10">
        <f>VLOOKUP(A1136,'[1]NTP Metadata'!$A$2:$U$2501,10,FALSE)</f>
        <v>0.6</v>
      </c>
      <c r="H1136">
        <v>1</v>
      </c>
      <c r="I1136" t="s">
        <v>3</v>
      </c>
      <c r="J1136" t="s">
        <v>1551</v>
      </c>
      <c r="K1136" t="s">
        <v>1552</v>
      </c>
      <c r="L1136" t="s">
        <v>248</v>
      </c>
      <c r="M1136" t="s">
        <v>177</v>
      </c>
      <c r="N1136">
        <v>16</v>
      </c>
      <c r="O1136">
        <v>0</v>
      </c>
      <c r="P1136">
        <v>2.5000000000000001E-4</v>
      </c>
      <c r="Q1136">
        <v>2E-3</v>
      </c>
      <c r="R1136">
        <v>16</v>
      </c>
      <c r="S1136">
        <v>0</v>
      </c>
      <c r="T1136">
        <v>1.25E-4</v>
      </c>
      <c r="U1136">
        <v>1E-3</v>
      </c>
      <c r="V1136" s="1" t="str">
        <f t="shared" si="106"/>
        <v>AFF-HTT-R1-P5-0H_K3_1_2020y08m31d_11h01m.tif</v>
      </c>
      <c r="W1136" s="1" t="str">
        <f t="shared" si="107"/>
        <v>AFF-HTT-R2-P5-0H_K3_1_2020y09m07d_11h19m.tif</v>
      </c>
      <c r="X1136" t="str">
        <f t="shared" si="108"/>
        <v>C:\Users\arpit.tandon\Desktop\Images AFFFs\RUN1 HTT\Plate 5 - 0hour\AFF-HTT-R1-P5-0H_K3_1_2020y08m31d_11h01m.tif</v>
      </c>
      <c r="Y1136" t="str">
        <f t="shared" si="109"/>
        <v>C:\Users\arpit.tandon\Desktop\Images AFFFs\RUN2 HTT\Plate 5 - 0hour\AFF-HTT-R2-P5-0H_K3_1_2020y09m07d_11h19m.tif</v>
      </c>
    </row>
    <row r="1137" spans="1:25" x14ac:dyDescent="0.45">
      <c r="A1137" t="s">
        <v>1438</v>
      </c>
      <c r="B1137" s="2" t="str">
        <f t="shared" si="104"/>
        <v>run1</v>
      </c>
      <c r="C1137" s="2" t="str">
        <f t="shared" si="105"/>
        <v>run2</v>
      </c>
      <c r="D1137" t="s">
        <v>287</v>
      </c>
      <c r="E1137" s="10">
        <v>20000</v>
      </c>
      <c r="F1137" s="10">
        <v>0.6</v>
      </c>
      <c r="G1137" s="10">
        <f>VLOOKUP(A1137,'[1]NTP Metadata'!$A$2:$U$2501,10,FALSE)</f>
        <v>0.6</v>
      </c>
      <c r="H1137">
        <v>2</v>
      </c>
      <c r="I1137" t="s">
        <v>3</v>
      </c>
      <c r="J1137" t="s">
        <v>1551</v>
      </c>
      <c r="K1137" t="s">
        <v>1552</v>
      </c>
      <c r="L1137" t="s">
        <v>248</v>
      </c>
      <c r="M1137" t="s">
        <v>178</v>
      </c>
      <c r="N1137">
        <v>16</v>
      </c>
      <c r="O1137">
        <v>0</v>
      </c>
      <c r="P1137">
        <v>1.875E-4</v>
      </c>
      <c r="Q1137">
        <v>1E-3</v>
      </c>
      <c r="R1137">
        <v>16</v>
      </c>
      <c r="S1137">
        <v>0</v>
      </c>
      <c r="T1137">
        <v>2.5000000000000001E-4</v>
      </c>
      <c r="U1137">
        <v>2E-3</v>
      </c>
      <c r="V1137" s="1" t="str">
        <f t="shared" si="106"/>
        <v>AFF-HTT-R1-P5-0H_K4_1_2020y08m31d_11h01m.tif</v>
      </c>
      <c r="W1137" s="1" t="str">
        <f t="shared" si="107"/>
        <v>AFF-HTT-R2-P5-0H_K4_1_2020y09m07d_11h19m.tif</v>
      </c>
      <c r="X1137" t="str">
        <f t="shared" si="108"/>
        <v>C:\Users\arpit.tandon\Desktop\Images AFFFs\RUN1 HTT\Plate 5 - 0hour\AFF-HTT-R1-P5-0H_K4_1_2020y08m31d_11h01m.tif</v>
      </c>
      <c r="Y1137" t="str">
        <f t="shared" si="109"/>
        <v>C:\Users\arpit.tandon\Desktop\Images AFFFs\RUN2 HTT\Plate 5 - 0hour\AFF-HTT-R2-P5-0H_K4_1_2020y09m07d_11h19m.tif</v>
      </c>
    </row>
    <row r="1138" spans="1:25" x14ac:dyDescent="0.45">
      <c r="A1138" t="s">
        <v>1439</v>
      </c>
      <c r="B1138" s="2" t="str">
        <f t="shared" si="104"/>
        <v>run1</v>
      </c>
      <c r="C1138" s="2" t="str">
        <f t="shared" si="105"/>
        <v>run2</v>
      </c>
      <c r="D1138" t="s">
        <v>287</v>
      </c>
      <c r="E1138" s="10">
        <v>6329.1139240506327</v>
      </c>
      <c r="F1138" s="10">
        <v>0.18987341772151897</v>
      </c>
      <c r="G1138" s="10">
        <f>VLOOKUP(A1138,'[1]NTP Metadata'!$A$2:$U$2501,10,FALSE)</f>
        <v>0.18987341772151897</v>
      </c>
      <c r="H1138">
        <v>1</v>
      </c>
      <c r="I1138" t="s">
        <v>3</v>
      </c>
      <c r="J1138" t="s">
        <v>1551</v>
      </c>
      <c r="K1138" t="s">
        <v>1552</v>
      </c>
      <c r="L1138" t="s">
        <v>248</v>
      </c>
      <c r="M1138" t="s">
        <v>179</v>
      </c>
      <c r="N1138">
        <v>16</v>
      </c>
      <c r="O1138">
        <v>0</v>
      </c>
      <c r="P1138">
        <v>1.1875E-3</v>
      </c>
      <c r="Q1138">
        <v>6.0000000000000001E-3</v>
      </c>
      <c r="R1138">
        <v>16</v>
      </c>
      <c r="S1138">
        <v>0</v>
      </c>
      <c r="T1138">
        <v>5.0624999999999898E-3</v>
      </c>
      <c r="U1138">
        <v>6.0999999999999999E-2</v>
      </c>
      <c r="V1138" s="1" t="str">
        <f t="shared" si="106"/>
        <v>AFF-HTT-R1-P5-0H_K5_1_2020y08m31d_11h01m.tif</v>
      </c>
      <c r="W1138" s="1" t="str">
        <f t="shared" si="107"/>
        <v>AFF-HTT-R2-P5-0H_K5_1_2020y09m07d_11h19m.tif</v>
      </c>
      <c r="X1138" t="str">
        <f t="shared" si="108"/>
        <v>C:\Users\arpit.tandon\Desktop\Images AFFFs\RUN1 HTT\Plate 5 - 0hour\AFF-HTT-R1-P5-0H_K5_1_2020y08m31d_11h01m.tif</v>
      </c>
      <c r="Y1138" t="str">
        <f t="shared" si="109"/>
        <v>C:\Users\arpit.tandon\Desktop\Images AFFFs\RUN2 HTT\Plate 5 - 0hour\AFF-HTT-R2-P5-0H_K5_1_2020y09m07d_11h19m.tif</v>
      </c>
    </row>
    <row r="1139" spans="1:25" x14ac:dyDescent="0.45">
      <c r="A1139" t="s">
        <v>1440</v>
      </c>
      <c r="B1139" s="2" t="str">
        <f t="shared" si="104"/>
        <v>run1</v>
      </c>
      <c r="C1139" s="2" t="str">
        <f t="shared" si="105"/>
        <v>run2</v>
      </c>
      <c r="D1139" t="s">
        <v>287</v>
      </c>
      <c r="E1139" s="10">
        <v>6329.1139240506327</v>
      </c>
      <c r="F1139" s="10">
        <v>0.18987341772151897</v>
      </c>
      <c r="G1139" s="10">
        <f>VLOOKUP(A1139,'[1]NTP Metadata'!$A$2:$U$2501,10,FALSE)</f>
        <v>0.18987341772151897</v>
      </c>
      <c r="H1139">
        <v>2</v>
      </c>
      <c r="I1139" t="s">
        <v>3</v>
      </c>
      <c r="J1139" t="s">
        <v>1551</v>
      </c>
      <c r="K1139" t="s">
        <v>1552</v>
      </c>
      <c r="L1139" t="s">
        <v>248</v>
      </c>
      <c r="M1139" t="s">
        <v>180</v>
      </c>
      <c r="N1139">
        <v>16</v>
      </c>
      <c r="O1139">
        <v>0</v>
      </c>
      <c r="P1139">
        <v>2.5000000000000001E-4</v>
      </c>
      <c r="Q1139">
        <v>2E-3</v>
      </c>
      <c r="R1139">
        <v>16</v>
      </c>
      <c r="S1139">
        <v>0</v>
      </c>
      <c r="T1139">
        <v>6.8749999999999996E-4</v>
      </c>
      <c r="U1139">
        <v>2E-3</v>
      </c>
      <c r="V1139" s="1" t="str">
        <f t="shared" si="106"/>
        <v>AFF-HTT-R1-P5-0H_K6_1_2020y08m31d_11h01m.tif</v>
      </c>
      <c r="W1139" s="1" t="str">
        <f t="shared" si="107"/>
        <v>AFF-HTT-R2-P5-0H_K6_1_2020y09m07d_11h19m.tif</v>
      </c>
      <c r="X1139" t="str">
        <f t="shared" si="108"/>
        <v>C:\Users\arpit.tandon\Desktop\Images AFFFs\RUN1 HTT\Plate 5 - 0hour\AFF-HTT-R1-P5-0H_K6_1_2020y08m31d_11h01m.tif</v>
      </c>
      <c r="Y1139" t="str">
        <f t="shared" si="109"/>
        <v>C:\Users\arpit.tandon\Desktop\Images AFFFs\RUN2 HTT\Plate 5 - 0hour\AFF-HTT-R2-P5-0H_K6_1_2020y09m07d_11h19m.tif</v>
      </c>
    </row>
    <row r="1140" spans="1:25" x14ac:dyDescent="0.45">
      <c r="A1140" t="s">
        <v>1441</v>
      </c>
      <c r="B1140" s="2" t="str">
        <f t="shared" si="104"/>
        <v>run1</v>
      </c>
      <c r="C1140" s="2" t="str">
        <f t="shared" si="105"/>
        <v>run2</v>
      </c>
      <c r="D1140" t="s">
        <v>287</v>
      </c>
      <c r="E1140" s="10">
        <v>2002.8841531805797</v>
      </c>
      <c r="F1140" s="10">
        <v>6.0086524595417391E-2</v>
      </c>
      <c r="G1140" s="10">
        <f>VLOOKUP(A1140,'[1]NTP Metadata'!$A$2:$U$2501,10,FALSE)</f>
        <v>6.0086524595417391E-2</v>
      </c>
      <c r="H1140">
        <v>1</v>
      </c>
      <c r="I1140" t="s">
        <v>3</v>
      </c>
      <c r="J1140" t="s">
        <v>1551</v>
      </c>
      <c r="K1140" t="s">
        <v>1552</v>
      </c>
      <c r="L1140" t="s">
        <v>248</v>
      </c>
      <c r="M1140" t="s">
        <v>181</v>
      </c>
      <c r="N1140">
        <v>16</v>
      </c>
      <c r="O1140">
        <v>0</v>
      </c>
      <c r="P1140">
        <v>1.3749999999999999E-3</v>
      </c>
      <c r="Q1140">
        <v>8.0000000000000002E-3</v>
      </c>
      <c r="R1140">
        <v>16</v>
      </c>
      <c r="S1140">
        <v>0</v>
      </c>
      <c r="T1140">
        <v>2.1875000000000002E-3</v>
      </c>
      <c r="U1140">
        <v>1.6E-2</v>
      </c>
      <c r="V1140" s="1" t="str">
        <f t="shared" si="106"/>
        <v>AFF-HTT-R1-P5-0H_K7_1_2020y08m31d_11h01m.tif</v>
      </c>
      <c r="W1140" s="1" t="str">
        <f t="shared" si="107"/>
        <v>AFF-HTT-R2-P5-0H_K7_1_2020y09m07d_11h19m.tif</v>
      </c>
      <c r="X1140" t="str">
        <f t="shared" si="108"/>
        <v>C:\Users\arpit.tandon\Desktop\Images AFFFs\RUN1 HTT\Plate 5 - 0hour\AFF-HTT-R1-P5-0H_K7_1_2020y08m31d_11h01m.tif</v>
      </c>
      <c r="Y1140" t="str">
        <f t="shared" si="109"/>
        <v>C:\Users\arpit.tandon\Desktop\Images AFFFs\RUN2 HTT\Plate 5 - 0hour\AFF-HTT-R2-P5-0H_K7_1_2020y09m07d_11h19m.tif</v>
      </c>
    </row>
    <row r="1141" spans="1:25" x14ac:dyDescent="0.45">
      <c r="A1141" t="s">
        <v>1442</v>
      </c>
      <c r="B1141" s="2" t="str">
        <f t="shared" si="104"/>
        <v>run1</v>
      </c>
      <c r="C1141" s="2" t="str">
        <f t="shared" si="105"/>
        <v>run2</v>
      </c>
      <c r="D1141" t="s">
        <v>287</v>
      </c>
      <c r="E1141" s="10">
        <v>2002.8841531805797</v>
      </c>
      <c r="F1141" s="10">
        <v>6.0086524595417391E-2</v>
      </c>
      <c r="G1141" s="10">
        <f>VLOOKUP(A1141,'[1]NTP Metadata'!$A$2:$U$2501,10,FALSE)</f>
        <v>6.0086524595417391E-2</v>
      </c>
      <c r="H1141">
        <v>2</v>
      </c>
      <c r="I1141" t="s">
        <v>3</v>
      </c>
      <c r="J1141" t="s">
        <v>1551</v>
      </c>
      <c r="K1141" t="s">
        <v>1552</v>
      </c>
      <c r="L1141" t="s">
        <v>248</v>
      </c>
      <c r="M1141" t="s">
        <v>182</v>
      </c>
      <c r="N1141">
        <v>16</v>
      </c>
      <c r="O1141">
        <v>0</v>
      </c>
      <c r="P1141">
        <v>5.6249999999999996E-4</v>
      </c>
      <c r="Q1141">
        <v>3.0000000000000001E-3</v>
      </c>
      <c r="R1141">
        <v>16</v>
      </c>
      <c r="S1141">
        <v>0</v>
      </c>
      <c r="T1141">
        <v>1.68749999999999E-3</v>
      </c>
      <c r="U1141">
        <v>1.7999999999999999E-2</v>
      </c>
      <c r="V1141" s="1" t="str">
        <f t="shared" si="106"/>
        <v>AFF-HTT-R1-P5-0H_K8_1_2020y08m31d_11h01m.tif</v>
      </c>
      <c r="W1141" s="1" t="str">
        <f t="shared" si="107"/>
        <v>AFF-HTT-R2-P5-0H_K8_1_2020y09m07d_11h19m.tif</v>
      </c>
      <c r="X1141" t="str">
        <f t="shared" si="108"/>
        <v>C:\Users\arpit.tandon\Desktop\Images AFFFs\RUN1 HTT\Plate 5 - 0hour\AFF-HTT-R1-P5-0H_K8_1_2020y08m31d_11h01m.tif</v>
      </c>
      <c r="Y1141" t="str">
        <f t="shared" si="109"/>
        <v>C:\Users\arpit.tandon\Desktop\Images AFFFs\RUN2 HTT\Plate 5 - 0hour\AFF-HTT-R2-P5-0H_K8_1_2020y09m07d_11h19m.tif</v>
      </c>
    </row>
    <row r="1142" spans="1:25" x14ac:dyDescent="0.45">
      <c r="A1142" t="s">
        <v>1443</v>
      </c>
      <c r="B1142" s="2" t="str">
        <f t="shared" si="104"/>
        <v>run1</v>
      </c>
      <c r="C1142" s="2" t="str">
        <f t="shared" si="105"/>
        <v>run2</v>
      </c>
      <c r="D1142" t="s">
        <v>287</v>
      </c>
      <c r="E1142" s="10">
        <v>633.82409910777835</v>
      </c>
      <c r="F1142" s="10">
        <v>1.9014722973233349E-2</v>
      </c>
      <c r="G1142" s="10">
        <f>VLOOKUP(A1142,'[1]NTP Metadata'!$A$2:$U$2501,10,FALSE)</f>
        <v>1.9014722973233349E-2</v>
      </c>
      <c r="H1142">
        <v>1</v>
      </c>
      <c r="I1142" t="s">
        <v>3</v>
      </c>
      <c r="J1142" t="s">
        <v>1551</v>
      </c>
      <c r="K1142" t="s">
        <v>1552</v>
      </c>
      <c r="L1142" t="s">
        <v>248</v>
      </c>
      <c r="M1142" t="s">
        <v>183</v>
      </c>
      <c r="N1142">
        <v>16</v>
      </c>
      <c r="O1142">
        <v>0</v>
      </c>
      <c r="P1142">
        <v>4.3750000000000001E-4</v>
      </c>
      <c r="Q1142">
        <v>4.0000000000000001E-3</v>
      </c>
      <c r="R1142">
        <v>16</v>
      </c>
      <c r="S1142">
        <v>0</v>
      </c>
      <c r="T1142">
        <v>6.2500000000000001E-4</v>
      </c>
      <c r="U1142">
        <v>7.0000000000000001E-3</v>
      </c>
      <c r="V1142" s="1" t="str">
        <f t="shared" si="106"/>
        <v>AFF-HTT-R1-P5-0H_K9_1_2020y08m31d_11h01m.tif</v>
      </c>
      <c r="W1142" s="1" t="str">
        <f t="shared" si="107"/>
        <v>AFF-HTT-R2-P5-0H_K9_1_2020y09m07d_11h19m.tif</v>
      </c>
      <c r="X1142" t="str">
        <f t="shared" si="108"/>
        <v>C:\Users\arpit.tandon\Desktop\Images AFFFs\RUN1 HTT\Plate 5 - 0hour\AFF-HTT-R1-P5-0H_K9_1_2020y08m31d_11h01m.tif</v>
      </c>
      <c r="Y1142" t="str">
        <f t="shared" si="109"/>
        <v>C:\Users\arpit.tandon\Desktop\Images AFFFs\RUN2 HTT\Plate 5 - 0hour\AFF-HTT-R2-P5-0H_K9_1_2020y09m07d_11h19m.tif</v>
      </c>
    </row>
    <row r="1143" spans="1:25" x14ac:dyDescent="0.45">
      <c r="A1143" t="s">
        <v>1444</v>
      </c>
      <c r="B1143" s="2" t="str">
        <f t="shared" si="104"/>
        <v>run1</v>
      </c>
      <c r="C1143" s="2" t="str">
        <f t="shared" si="105"/>
        <v>run2</v>
      </c>
      <c r="D1143" t="s">
        <v>287</v>
      </c>
      <c r="E1143" s="10">
        <v>633.82409910777835</v>
      </c>
      <c r="F1143" s="10">
        <v>1.9014722973233349E-2</v>
      </c>
      <c r="G1143" s="10">
        <f>VLOOKUP(A1143,'[1]NTP Metadata'!$A$2:$U$2501,10,FALSE)</f>
        <v>1.9014722973233349E-2</v>
      </c>
      <c r="H1143">
        <v>4</v>
      </c>
      <c r="I1143" t="s">
        <v>3</v>
      </c>
      <c r="J1143" t="s">
        <v>1551</v>
      </c>
      <c r="K1143" t="s">
        <v>1552</v>
      </c>
      <c r="L1143" t="s">
        <v>248</v>
      </c>
      <c r="M1143" t="s">
        <v>184</v>
      </c>
      <c r="N1143">
        <v>16</v>
      </c>
      <c r="O1143">
        <v>0</v>
      </c>
      <c r="P1143">
        <v>1.0625000000000001E-3</v>
      </c>
      <c r="Q1143">
        <v>6.0000000000000001E-3</v>
      </c>
      <c r="R1143">
        <v>16</v>
      </c>
      <c r="S1143">
        <v>0</v>
      </c>
      <c r="T1143">
        <v>6.2500000000000001E-4</v>
      </c>
      <c r="U1143">
        <v>5.0000000000000001E-3</v>
      </c>
      <c r="V1143" s="1" t="str">
        <f t="shared" si="106"/>
        <v>AFF-HTT-R1-P5-0H_L10_1_2020y08m31d_11h01m.tif</v>
      </c>
      <c r="W1143" s="1" t="str">
        <f t="shared" si="107"/>
        <v>AFF-HTT-R2-P5-0H_L10_1_2020y09m07d_11h19m.tif</v>
      </c>
      <c r="X1143" t="str">
        <f t="shared" si="108"/>
        <v>C:\Users\arpit.tandon\Desktop\Images AFFFs\RUN1 HTT\Plate 5 - 0hour\AFF-HTT-R1-P5-0H_L10_1_2020y08m31d_11h01m.tif</v>
      </c>
      <c r="Y1143" t="str">
        <f t="shared" si="109"/>
        <v>C:\Users\arpit.tandon\Desktop\Images AFFFs\RUN2 HTT\Plate 5 - 0hour\AFF-HTT-R2-P5-0H_L10_1_2020y09m07d_11h19m.tif</v>
      </c>
    </row>
    <row r="1144" spans="1:25" x14ac:dyDescent="0.45">
      <c r="A1144" t="s">
        <v>1445</v>
      </c>
      <c r="B1144" s="2" t="str">
        <f t="shared" si="104"/>
        <v>run1</v>
      </c>
      <c r="C1144" s="2" t="str">
        <f t="shared" si="105"/>
        <v>run2</v>
      </c>
      <c r="D1144" t="s">
        <v>287</v>
      </c>
      <c r="E1144" s="10">
        <v>200.5772465530944</v>
      </c>
      <c r="F1144" s="10">
        <v>6.0173173965928318E-3</v>
      </c>
      <c r="G1144" s="10">
        <f>VLOOKUP(A1144,'[1]NTP Metadata'!$A$2:$U$2501,10,FALSE)</f>
        <v>6.0173173965928318E-3</v>
      </c>
      <c r="H1144">
        <v>3</v>
      </c>
      <c r="I1144" t="s">
        <v>3</v>
      </c>
      <c r="J1144" t="s">
        <v>1551</v>
      </c>
      <c r="K1144" t="s">
        <v>1552</v>
      </c>
      <c r="L1144" t="s">
        <v>248</v>
      </c>
      <c r="M1144" t="s">
        <v>185</v>
      </c>
      <c r="N1144">
        <v>16</v>
      </c>
      <c r="O1144">
        <v>0</v>
      </c>
      <c r="P1144">
        <v>5.6249999999999996E-4</v>
      </c>
      <c r="Q1144">
        <v>4.0000000000000001E-3</v>
      </c>
      <c r="R1144">
        <v>16</v>
      </c>
      <c r="S1144">
        <v>0</v>
      </c>
      <c r="T1144">
        <v>1E-3</v>
      </c>
      <c r="U1144">
        <v>5.0000000000000001E-3</v>
      </c>
      <c r="V1144" s="1" t="str">
        <f t="shared" si="106"/>
        <v>AFF-HTT-R1-P5-0H_L11_1_2020y08m31d_11h01m.tif</v>
      </c>
      <c r="W1144" s="1" t="str">
        <f t="shared" si="107"/>
        <v>AFF-HTT-R2-P5-0H_L11_1_2020y09m07d_11h19m.tif</v>
      </c>
      <c r="X1144" t="str">
        <f t="shared" si="108"/>
        <v>C:\Users\arpit.tandon\Desktop\Images AFFFs\RUN1 HTT\Plate 5 - 0hour\AFF-HTT-R1-P5-0H_L11_1_2020y08m31d_11h01m.tif</v>
      </c>
      <c r="Y1144" t="str">
        <f t="shared" si="109"/>
        <v>C:\Users\arpit.tandon\Desktop\Images AFFFs\RUN2 HTT\Plate 5 - 0hour\AFF-HTT-R2-P5-0H_L11_1_2020y09m07d_11h19m.tif</v>
      </c>
    </row>
    <row r="1145" spans="1:25" x14ac:dyDescent="0.45">
      <c r="A1145" t="s">
        <v>1446</v>
      </c>
      <c r="B1145" s="2" t="str">
        <f t="shared" si="104"/>
        <v>run1</v>
      </c>
      <c r="C1145" s="2" t="str">
        <f t="shared" si="105"/>
        <v>run2</v>
      </c>
      <c r="D1145" t="s">
        <v>287</v>
      </c>
      <c r="E1145" s="10">
        <v>200.5772465530944</v>
      </c>
      <c r="F1145" s="10">
        <v>6.0173173965928318E-3</v>
      </c>
      <c r="G1145" s="10">
        <f>VLOOKUP(A1145,'[1]NTP Metadata'!$A$2:$U$2501,10,FALSE)</f>
        <v>6.0173173965928318E-3</v>
      </c>
      <c r="H1145">
        <v>4</v>
      </c>
      <c r="I1145" t="s">
        <v>3</v>
      </c>
      <c r="J1145" t="s">
        <v>1551</v>
      </c>
      <c r="K1145" t="s">
        <v>1552</v>
      </c>
      <c r="L1145" t="s">
        <v>248</v>
      </c>
      <c r="M1145" t="s">
        <v>186</v>
      </c>
      <c r="N1145">
        <v>16</v>
      </c>
      <c r="O1145">
        <v>0</v>
      </c>
      <c r="P1145">
        <v>3.1250000000000001E-4</v>
      </c>
      <c r="Q1145">
        <v>2E-3</v>
      </c>
      <c r="R1145">
        <v>16</v>
      </c>
      <c r="S1145">
        <v>0</v>
      </c>
      <c r="T1145">
        <v>1.25E-4</v>
      </c>
      <c r="U1145">
        <v>1E-3</v>
      </c>
      <c r="V1145" s="1" t="str">
        <f t="shared" si="106"/>
        <v>AFF-HTT-R1-P5-0H_L12_1_2020y08m31d_11h01m.tif</v>
      </c>
      <c r="W1145" s="1" t="str">
        <f t="shared" si="107"/>
        <v>AFF-HTT-R2-P5-0H_L12_1_2020y09m07d_11h19m.tif</v>
      </c>
      <c r="X1145" t="str">
        <f t="shared" si="108"/>
        <v>C:\Users\arpit.tandon\Desktop\Images AFFFs\RUN1 HTT\Plate 5 - 0hour\AFF-HTT-R1-P5-0H_L12_1_2020y08m31d_11h01m.tif</v>
      </c>
      <c r="Y1145" t="str">
        <f t="shared" si="109"/>
        <v>C:\Users\arpit.tandon\Desktop\Images AFFFs\RUN2 HTT\Plate 5 - 0hour\AFF-HTT-R2-P5-0H_L12_1_2020y09m07d_11h19m.tif</v>
      </c>
    </row>
    <row r="1146" spans="1:25" x14ac:dyDescent="0.45">
      <c r="A1146" t="s">
        <v>1447</v>
      </c>
      <c r="B1146" s="2" t="str">
        <f t="shared" si="104"/>
        <v>run1</v>
      </c>
      <c r="C1146" s="2" t="str">
        <f t="shared" si="105"/>
        <v>run2</v>
      </c>
      <c r="D1146" t="s">
        <v>257</v>
      </c>
      <c r="E1146" s="10">
        <v>0</v>
      </c>
      <c r="F1146" s="10">
        <v>0</v>
      </c>
      <c r="G1146" s="10">
        <f>VLOOKUP(A1146,'[1]NTP Metadata'!$A$2:$U$2501,10,FALSE)</f>
        <v>0</v>
      </c>
      <c r="H1146">
        <v>3</v>
      </c>
      <c r="I1146" t="s">
        <v>3</v>
      </c>
      <c r="J1146" t="s">
        <v>1551</v>
      </c>
      <c r="K1146" t="s">
        <v>1552</v>
      </c>
      <c r="L1146" t="s">
        <v>248</v>
      </c>
      <c r="M1146" t="s">
        <v>187</v>
      </c>
      <c r="N1146">
        <v>16</v>
      </c>
      <c r="O1146">
        <v>0</v>
      </c>
      <c r="P1146">
        <v>5.6249999999999996E-4</v>
      </c>
      <c r="Q1146">
        <v>8.9999999999999993E-3</v>
      </c>
      <c r="R1146">
        <v>16</v>
      </c>
      <c r="S1146">
        <v>0</v>
      </c>
      <c r="T1146">
        <v>8.1249999999999996E-4</v>
      </c>
      <c r="U1146">
        <v>8.9999999999999993E-3</v>
      </c>
      <c r="V1146" s="1" t="str">
        <f t="shared" si="106"/>
        <v>AFF-HTT-R1-P5-0H_L13_1_2020y08m31d_11h01m.tif</v>
      </c>
      <c r="W1146" s="1" t="str">
        <f t="shared" si="107"/>
        <v>AFF-HTT-R2-P5-0H_L13_1_2020y09m07d_11h19m.tif</v>
      </c>
      <c r="X1146" t="str">
        <f t="shared" si="108"/>
        <v>C:\Users\arpit.tandon\Desktop\Images AFFFs\RUN1 HTT\Plate 5 - 0hour\AFF-HTT-R1-P5-0H_L13_1_2020y08m31d_11h01m.tif</v>
      </c>
      <c r="Y1146" t="str">
        <f t="shared" si="109"/>
        <v>C:\Users\arpit.tandon\Desktop\Images AFFFs\RUN2 HTT\Plate 5 - 0hour\AFF-HTT-R2-P5-0H_L13_1_2020y09m07d_11h19m.tif</v>
      </c>
    </row>
    <row r="1147" spans="1:25" x14ac:dyDescent="0.45">
      <c r="A1147" t="s">
        <v>1448</v>
      </c>
      <c r="B1147" s="2" t="str">
        <f t="shared" si="104"/>
        <v>run1</v>
      </c>
      <c r="C1147" s="2" t="str">
        <f t="shared" si="105"/>
        <v>run2</v>
      </c>
      <c r="D1147" t="s">
        <v>257</v>
      </c>
      <c r="E1147" s="10">
        <v>0</v>
      </c>
      <c r="F1147" s="10">
        <v>0</v>
      </c>
      <c r="G1147" s="10">
        <f>VLOOKUP(A1147,'[1]NTP Metadata'!$A$2:$U$2501,10,FALSE)</f>
        <v>0</v>
      </c>
      <c r="H1147">
        <v>4</v>
      </c>
      <c r="I1147" t="s">
        <v>3</v>
      </c>
      <c r="J1147" t="s">
        <v>1551</v>
      </c>
      <c r="K1147" t="s">
        <v>1552</v>
      </c>
      <c r="L1147" t="s">
        <v>248</v>
      </c>
      <c r="M1147" t="s">
        <v>188</v>
      </c>
      <c r="N1147">
        <v>16</v>
      </c>
      <c r="O1147">
        <v>0</v>
      </c>
      <c r="P1147">
        <v>3.7500000000000001E-4</v>
      </c>
      <c r="Q1147">
        <v>4.0000000000000001E-3</v>
      </c>
      <c r="R1147">
        <v>16</v>
      </c>
      <c r="S1147">
        <v>0</v>
      </c>
      <c r="T1147">
        <v>1.5E-3</v>
      </c>
      <c r="U1147">
        <v>1.2E-2</v>
      </c>
      <c r="V1147" s="1" t="str">
        <f t="shared" si="106"/>
        <v>AFF-HTT-R1-P5-0H_L14_1_2020y08m31d_11h01m.tif</v>
      </c>
      <c r="W1147" s="1" t="str">
        <f t="shared" si="107"/>
        <v>AFF-HTT-R2-P5-0H_L14_1_2020y09m07d_11h19m.tif</v>
      </c>
      <c r="X1147" t="str">
        <f t="shared" si="108"/>
        <v>C:\Users\arpit.tandon\Desktop\Images AFFFs\RUN1 HTT\Plate 5 - 0hour\AFF-HTT-R1-P5-0H_L14_1_2020y08m31d_11h01m.tif</v>
      </c>
      <c r="Y1147" t="str">
        <f t="shared" si="109"/>
        <v>C:\Users\arpit.tandon\Desktop\Images AFFFs\RUN2 HTT\Plate 5 - 0hour\AFF-HTT-R2-P5-0H_L14_1_2020y09m07d_11h19m.tif</v>
      </c>
    </row>
    <row r="1148" spans="1:25" x14ac:dyDescent="0.45">
      <c r="A1148" t="s">
        <v>1449</v>
      </c>
      <c r="B1148" s="2" t="str">
        <f t="shared" si="104"/>
        <v>run1</v>
      </c>
      <c r="C1148" s="2" t="str">
        <f t="shared" si="105"/>
        <v>run2</v>
      </c>
      <c r="D1148" t="s">
        <v>287</v>
      </c>
      <c r="E1148" s="10">
        <v>63.47381220034633</v>
      </c>
      <c r="F1148" s="10">
        <v>1.9042143660103897E-3</v>
      </c>
      <c r="G1148" s="10">
        <f>VLOOKUP(A1148,'[1]NTP Metadata'!$A$2:$U$2501,10,FALSE)</f>
        <v>1.9042143660103897E-3</v>
      </c>
      <c r="H1148">
        <v>3</v>
      </c>
      <c r="I1148" t="s">
        <v>3</v>
      </c>
      <c r="J1148" t="s">
        <v>1551</v>
      </c>
      <c r="K1148" t="s">
        <v>1552</v>
      </c>
      <c r="L1148" t="s">
        <v>248</v>
      </c>
      <c r="M1148" t="s">
        <v>189</v>
      </c>
      <c r="N1148">
        <v>16</v>
      </c>
      <c r="O1148">
        <v>0</v>
      </c>
      <c r="P1148">
        <v>3.7500000000000001E-4</v>
      </c>
      <c r="Q1148">
        <v>2E-3</v>
      </c>
      <c r="R1148">
        <v>16</v>
      </c>
      <c r="S1148">
        <v>0</v>
      </c>
      <c r="T1148">
        <v>3.1250000000000001E-4</v>
      </c>
      <c r="U1148">
        <v>3.0000000000000001E-3</v>
      </c>
      <c r="V1148" s="1" t="str">
        <f t="shared" si="106"/>
        <v>AFF-HTT-R1-P5-0H_L15_1_2020y08m31d_11h01m.tif</v>
      </c>
      <c r="W1148" s="1" t="str">
        <f t="shared" si="107"/>
        <v>AFF-HTT-R2-P5-0H_L15_1_2020y09m07d_11h19m.tif</v>
      </c>
      <c r="X1148" t="str">
        <f t="shared" si="108"/>
        <v>C:\Users\arpit.tandon\Desktop\Images AFFFs\RUN1 HTT\Plate 5 - 0hour\AFF-HTT-R1-P5-0H_L15_1_2020y08m31d_11h01m.tif</v>
      </c>
      <c r="Y1148" t="str">
        <f t="shared" si="109"/>
        <v>C:\Users\arpit.tandon\Desktop\Images AFFFs\RUN2 HTT\Plate 5 - 0hour\AFF-HTT-R2-P5-0H_L15_1_2020y09m07d_11h19m.tif</v>
      </c>
    </row>
    <row r="1149" spans="1:25" x14ac:dyDescent="0.45">
      <c r="A1149" t="s">
        <v>1450</v>
      </c>
      <c r="B1149" s="2" t="str">
        <f t="shared" si="104"/>
        <v>run1</v>
      </c>
      <c r="C1149" s="2" t="str">
        <f t="shared" si="105"/>
        <v>run2</v>
      </c>
      <c r="D1149" t="s">
        <v>287</v>
      </c>
      <c r="E1149" s="10">
        <v>63.47381220034633</v>
      </c>
      <c r="F1149" s="10">
        <v>1.9042143660103897E-3</v>
      </c>
      <c r="G1149" s="10">
        <f>VLOOKUP(A1149,'[1]NTP Metadata'!$A$2:$U$2501,10,FALSE)</f>
        <v>1.9042143660103897E-3</v>
      </c>
      <c r="H1149">
        <v>4</v>
      </c>
      <c r="I1149" t="s">
        <v>3</v>
      </c>
      <c r="J1149" t="s">
        <v>1551</v>
      </c>
      <c r="K1149" t="s">
        <v>1552</v>
      </c>
      <c r="L1149" t="s">
        <v>248</v>
      </c>
      <c r="M1149" t="s">
        <v>190</v>
      </c>
      <c r="N1149">
        <v>16</v>
      </c>
      <c r="O1149">
        <v>0</v>
      </c>
      <c r="P1149">
        <v>8.1249999999999996E-4</v>
      </c>
      <c r="Q1149">
        <v>4.0000000000000001E-3</v>
      </c>
      <c r="R1149">
        <v>16</v>
      </c>
      <c r="S1149">
        <v>0</v>
      </c>
      <c r="T1149">
        <v>1.1249999999999999E-3</v>
      </c>
      <c r="U1149">
        <v>1.2999999999999999E-2</v>
      </c>
      <c r="V1149" s="1" t="str">
        <f t="shared" si="106"/>
        <v>AFF-HTT-R1-P5-0H_L16_1_2020y08m31d_11h01m.tif</v>
      </c>
      <c r="W1149" s="1" t="str">
        <f t="shared" si="107"/>
        <v>AFF-HTT-R2-P5-0H_L16_1_2020y09m07d_11h19m.tif</v>
      </c>
      <c r="X1149" t="str">
        <f t="shared" si="108"/>
        <v>C:\Users\arpit.tandon\Desktop\Images AFFFs\RUN1 HTT\Plate 5 - 0hour\AFF-HTT-R1-P5-0H_L16_1_2020y08m31d_11h01m.tif</v>
      </c>
      <c r="Y1149" t="str">
        <f t="shared" si="109"/>
        <v>C:\Users\arpit.tandon\Desktop\Images AFFFs\RUN2 HTT\Plate 5 - 0hour\AFF-HTT-R2-P5-0H_L16_1_2020y09m07d_11h19m.tif</v>
      </c>
    </row>
    <row r="1150" spans="1:25" x14ac:dyDescent="0.45">
      <c r="A1150" t="s">
        <v>1451</v>
      </c>
      <c r="B1150" s="2" t="str">
        <f t="shared" si="104"/>
        <v>run1</v>
      </c>
      <c r="C1150" s="2" t="str">
        <f t="shared" si="105"/>
        <v>run2</v>
      </c>
      <c r="D1150" t="s">
        <v>287</v>
      </c>
      <c r="E1150" s="10">
        <v>20.086649430489341</v>
      </c>
      <c r="F1150" s="10">
        <v>6.0259948291468024E-4</v>
      </c>
      <c r="G1150" s="10">
        <f>VLOOKUP(A1150,'[1]NTP Metadata'!$A$2:$U$2501,10,FALSE)</f>
        <v>6.0259948291468024E-4</v>
      </c>
      <c r="H1150">
        <v>3</v>
      </c>
      <c r="I1150" t="s">
        <v>3</v>
      </c>
      <c r="J1150" t="s">
        <v>1551</v>
      </c>
      <c r="K1150" t="s">
        <v>1552</v>
      </c>
      <c r="L1150" t="s">
        <v>248</v>
      </c>
      <c r="M1150" t="s">
        <v>191</v>
      </c>
      <c r="N1150">
        <v>16</v>
      </c>
      <c r="O1150">
        <v>0</v>
      </c>
      <c r="P1150">
        <v>6.8749999999999996E-4</v>
      </c>
      <c r="Q1150">
        <v>3.0000000000000001E-3</v>
      </c>
      <c r="R1150">
        <v>16</v>
      </c>
      <c r="S1150">
        <v>0</v>
      </c>
      <c r="T1150">
        <v>7.5000000000000002E-4</v>
      </c>
      <c r="U1150">
        <v>0.01</v>
      </c>
      <c r="V1150" s="1" t="str">
        <f t="shared" si="106"/>
        <v>AFF-HTT-R1-P5-0H_L17_1_2020y08m31d_11h01m.tif</v>
      </c>
      <c r="W1150" s="1" t="str">
        <f t="shared" si="107"/>
        <v>AFF-HTT-R2-P5-0H_L17_1_2020y09m07d_11h19m.tif</v>
      </c>
      <c r="X1150" t="str">
        <f t="shared" si="108"/>
        <v>C:\Users\arpit.tandon\Desktop\Images AFFFs\RUN1 HTT\Plate 5 - 0hour\AFF-HTT-R1-P5-0H_L17_1_2020y08m31d_11h01m.tif</v>
      </c>
      <c r="Y1150" t="str">
        <f t="shared" si="109"/>
        <v>C:\Users\arpit.tandon\Desktop\Images AFFFs\RUN2 HTT\Plate 5 - 0hour\AFF-HTT-R2-P5-0H_L17_1_2020y09m07d_11h19m.tif</v>
      </c>
    </row>
    <row r="1151" spans="1:25" x14ac:dyDescent="0.45">
      <c r="A1151" t="s">
        <v>1452</v>
      </c>
      <c r="B1151" s="2" t="str">
        <f t="shared" si="104"/>
        <v>run1</v>
      </c>
      <c r="C1151" s="2" t="str">
        <f t="shared" si="105"/>
        <v>run2</v>
      </c>
      <c r="D1151" t="s">
        <v>287</v>
      </c>
      <c r="E1151" s="10">
        <v>20.086649430489341</v>
      </c>
      <c r="F1151" s="10">
        <v>6.0259948291468024E-4</v>
      </c>
      <c r="G1151" s="10">
        <f>VLOOKUP(A1151,'[1]NTP Metadata'!$A$2:$U$2501,10,FALSE)</f>
        <v>6.0259948291468024E-4</v>
      </c>
      <c r="H1151">
        <v>4</v>
      </c>
      <c r="I1151" t="s">
        <v>3</v>
      </c>
      <c r="J1151" t="s">
        <v>1551</v>
      </c>
      <c r="K1151" t="s">
        <v>1552</v>
      </c>
      <c r="L1151" t="s">
        <v>248</v>
      </c>
      <c r="M1151" t="s">
        <v>192</v>
      </c>
      <c r="N1151">
        <v>16</v>
      </c>
      <c r="O1151">
        <v>0</v>
      </c>
      <c r="P1151">
        <v>2.5000000000000001E-4</v>
      </c>
      <c r="Q1151">
        <v>2E-3</v>
      </c>
      <c r="R1151">
        <v>16</v>
      </c>
      <c r="S1151">
        <v>0</v>
      </c>
      <c r="T1151">
        <v>9.3749999999999997E-4</v>
      </c>
      <c r="U1151">
        <v>6.0000000000000001E-3</v>
      </c>
      <c r="V1151" s="1" t="str">
        <f t="shared" si="106"/>
        <v>AFF-HTT-R1-P5-0H_L18_1_2020y08m31d_11h01m.tif</v>
      </c>
      <c r="W1151" s="1" t="str">
        <f t="shared" si="107"/>
        <v>AFF-HTT-R2-P5-0H_L18_1_2020y09m07d_11h19m.tif</v>
      </c>
      <c r="X1151" t="str">
        <f t="shared" si="108"/>
        <v>C:\Users\arpit.tandon\Desktop\Images AFFFs\RUN1 HTT\Plate 5 - 0hour\AFF-HTT-R1-P5-0H_L18_1_2020y08m31d_11h01m.tif</v>
      </c>
      <c r="Y1151" t="str">
        <f t="shared" si="109"/>
        <v>C:\Users\arpit.tandon\Desktop\Images AFFFs\RUN2 HTT\Plate 5 - 0hour\AFF-HTT-R2-P5-0H_L18_1_2020y09m07d_11h19m.tif</v>
      </c>
    </row>
    <row r="1152" spans="1:25" x14ac:dyDescent="0.45">
      <c r="A1152" t="s">
        <v>1453</v>
      </c>
      <c r="B1152" s="2" t="str">
        <f t="shared" si="104"/>
        <v>run1</v>
      </c>
      <c r="C1152" s="2" t="str">
        <f t="shared" si="105"/>
        <v>run2</v>
      </c>
      <c r="D1152" t="s">
        <v>287</v>
      </c>
      <c r="E1152" s="10">
        <v>6.3565346299016898</v>
      </c>
      <c r="F1152" s="10">
        <v>1.9069603889705069E-4</v>
      </c>
      <c r="G1152" s="10">
        <f>VLOOKUP(A1152,'[1]NTP Metadata'!$A$2:$U$2501,10,FALSE)</f>
        <v>1.9069603889705069E-4</v>
      </c>
      <c r="H1152">
        <v>3</v>
      </c>
      <c r="I1152" t="s">
        <v>3</v>
      </c>
      <c r="J1152" t="s">
        <v>1551</v>
      </c>
      <c r="K1152" t="s">
        <v>1552</v>
      </c>
      <c r="L1152" t="s">
        <v>248</v>
      </c>
      <c r="M1152" t="s">
        <v>193</v>
      </c>
      <c r="N1152">
        <v>16</v>
      </c>
      <c r="O1152">
        <v>0</v>
      </c>
      <c r="P1152">
        <v>1.875E-4</v>
      </c>
      <c r="Q1152">
        <v>2E-3</v>
      </c>
      <c r="R1152">
        <v>16</v>
      </c>
      <c r="S1152">
        <v>0</v>
      </c>
      <c r="T1152">
        <v>5.0000000000000001E-4</v>
      </c>
      <c r="U1152">
        <v>4.0000000000000001E-3</v>
      </c>
      <c r="V1152" s="1" t="str">
        <f t="shared" si="106"/>
        <v>AFF-HTT-R1-P5-0H_L19_1_2020y08m31d_11h01m.tif</v>
      </c>
      <c r="W1152" s="1" t="str">
        <f t="shared" si="107"/>
        <v>AFF-HTT-R2-P5-0H_L19_1_2020y09m07d_11h19m.tif</v>
      </c>
      <c r="X1152" t="str">
        <f t="shared" si="108"/>
        <v>C:\Users\arpit.tandon\Desktop\Images AFFFs\RUN1 HTT\Plate 5 - 0hour\AFF-HTT-R1-P5-0H_L19_1_2020y08m31d_11h01m.tif</v>
      </c>
      <c r="Y1152" t="str">
        <f t="shared" si="109"/>
        <v>C:\Users\arpit.tandon\Desktop\Images AFFFs\RUN2 HTT\Plate 5 - 0hour\AFF-HTT-R2-P5-0H_L19_1_2020y09m07d_11h19m.tif</v>
      </c>
    </row>
    <row r="1153" spans="1:25" x14ac:dyDescent="0.45">
      <c r="A1153" t="s">
        <v>1454</v>
      </c>
      <c r="B1153" s="2" t="str">
        <f t="shared" si="104"/>
        <v>run1</v>
      </c>
      <c r="C1153" s="2" t="str">
        <f t="shared" si="105"/>
        <v>run2</v>
      </c>
      <c r="D1153" t="s">
        <v>287</v>
      </c>
      <c r="E1153" s="10">
        <v>6.3565346299016898</v>
      </c>
      <c r="F1153" s="10">
        <v>1.9069603889705069E-4</v>
      </c>
      <c r="G1153" s="10">
        <f>VLOOKUP(A1153,'[1]NTP Metadata'!$A$2:$U$2501,10,FALSE)</f>
        <v>1.9069603889705069E-4</v>
      </c>
      <c r="H1153">
        <v>4</v>
      </c>
      <c r="I1153" t="s">
        <v>3</v>
      </c>
      <c r="J1153" t="s">
        <v>1551</v>
      </c>
      <c r="K1153" t="s">
        <v>1552</v>
      </c>
      <c r="L1153" t="s">
        <v>248</v>
      </c>
      <c r="M1153" t="s">
        <v>194</v>
      </c>
      <c r="N1153">
        <v>16</v>
      </c>
      <c r="O1153">
        <v>0</v>
      </c>
      <c r="P1153">
        <v>3.1250000000000001E-4</v>
      </c>
      <c r="Q1153">
        <v>1E-3</v>
      </c>
      <c r="R1153">
        <v>16</v>
      </c>
      <c r="S1153">
        <v>0</v>
      </c>
      <c r="T1153">
        <v>4.3750000000000001E-4</v>
      </c>
      <c r="U1153">
        <v>4.0000000000000001E-3</v>
      </c>
      <c r="V1153" s="1" t="str">
        <f t="shared" si="106"/>
        <v>AFF-HTT-R1-P5-0H_L20_1_2020y08m31d_11h01m.tif</v>
      </c>
      <c r="W1153" s="1" t="str">
        <f t="shared" si="107"/>
        <v>AFF-HTT-R2-P5-0H_L20_1_2020y09m07d_11h19m.tif</v>
      </c>
      <c r="X1153" t="str">
        <f t="shared" si="108"/>
        <v>C:\Users\arpit.tandon\Desktop\Images AFFFs\RUN1 HTT\Plate 5 - 0hour\AFF-HTT-R1-P5-0H_L20_1_2020y08m31d_11h01m.tif</v>
      </c>
      <c r="Y1153" t="str">
        <f t="shared" si="109"/>
        <v>C:\Users\arpit.tandon\Desktop\Images AFFFs\RUN2 HTT\Plate 5 - 0hour\AFF-HTT-R2-P5-0H_L20_1_2020y09m07d_11h19m.tif</v>
      </c>
    </row>
    <row r="1154" spans="1:25" x14ac:dyDescent="0.45">
      <c r="A1154" t="s">
        <v>1455</v>
      </c>
      <c r="B1154" s="2" t="str">
        <f t="shared" si="104"/>
        <v>run1</v>
      </c>
      <c r="C1154" s="2" t="str">
        <f t="shared" si="105"/>
        <v>run2</v>
      </c>
      <c r="D1154" t="s">
        <v>287</v>
      </c>
      <c r="E1154" s="10">
        <v>2.011561591741041</v>
      </c>
      <c r="F1154" s="10">
        <v>6.0346847752231229E-5</v>
      </c>
      <c r="G1154" s="10">
        <f>VLOOKUP(A1154,'[1]NTP Metadata'!$A$2:$U$2501,10,FALSE)</f>
        <v>6.0346847752231229E-5</v>
      </c>
      <c r="H1154">
        <v>3</v>
      </c>
      <c r="I1154" t="s">
        <v>3</v>
      </c>
      <c r="J1154" t="s">
        <v>1551</v>
      </c>
      <c r="K1154" t="s">
        <v>1552</v>
      </c>
      <c r="L1154" t="s">
        <v>248</v>
      </c>
      <c r="M1154" t="s">
        <v>195</v>
      </c>
      <c r="N1154">
        <v>16</v>
      </c>
      <c r="O1154">
        <v>0</v>
      </c>
      <c r="P1154">
        <v>6.2500000000000001E-5</v>
      </c>
      <c r="Q1154">
        <v>1E-3</v>
      </c>
      <c r="R1154">
        <v>16</v>
      </c>
      <c r="S1154">
        <v>0</v>
      </c>
      <c r="T1154">
        <v>1.5625000000000001E-3</v>
      </c>
      <c r="U1154">
        <v>1.4999999999999999E-2</v>
      </c>
      <c r="V1154" s="1" t="str">
        <f t="shared" si="106"/>
        <v>AFF-HTT-R1-P5-0H_L21_1_2020y08m31d_11h01m.tif</v>
      </c>
      <c r="W1154" s="1" t="str">
        <f t="shared" si="107"/>
        <v>AFF-HTT-R2-P5-0H_L21_1_2020y09m07d_11h19m.tif</v>
      </c>
      <c r="X1154" t="str">
        <f t="shared" si="108"/>
        <v>C:\Users\arpit.tandon\Desktop\Images AFFFs\RUN1 HTT\Plate 5 - 0hour\AFF-HTT-R1-P5-0H_L21_1_2020y08m31d_11h01m.tif</v>
      </c>
      <c r="Y1154" t="str">
        <f t="shared" si="109"/>
        <v>C:\Users\arpit.tandon\Desktop\Images AFFFs\RUN2 HTT\Plate 5 - 0hour\AFF-HTT-R2-P5-0H_L21_1_2020y09m07d_11h19m.tif</v>
      </c>
    </row>
    <row r="1155" spans="1:25" x14ac:dyDescent="0.45">
      <c r="A1155" t="s">
        <v>1456</v>
      </c>
      <c r="B1155" s="2" t="str">
        <f t="shared" ref="B1155:B1202" si="110">HYPERLINK(X1155,"run1")</f>
        <v>run1</v>
      </c>
      <c r="C1155" s="2" t="str">
        <f t="shared" ref="C1155:C1202" si="111">HYPERLINK(Y1155,"run2")</f>
        <v>run2</v>
      </c>
      <c r="D1155" t="s">
        <v>287</v>
      </c>
      <c r="E1155" s="10">
        <v>2.011561591741041</v>
      </c>
      <c r="F1155" s="10">
        <v>6.0346847752231229E-5</v>
      </c>
      <c r="G1155" s="10">
        <f>VLOOKUP(A1155,'[1]NTP Metadata'!$A$2:$U$2501,10,FALSE)</f>
        <v>6.0346847752231229E-5</v>
      </c>
      <c r="H1155">
        <v>4</v>
      </c>
      <c r="I1155" t="s">
        <v>3</v>
      </c>
      <c r="J1155" t="s">
        <v>1551</v>
      </c>
      <c r="K1155" t="s">
        <v>1552</v>
      </c>
      <c r="L1155" t="s">
        <v>248</v>
      </c>
      <c r="M1155" t="s">
        <v>196</v>
      </c>
      <c r="N1155">
        <v>16</v>
      </c>
      <c r="O1155">
        <v>0</v>
      </c>
      <c r="P1155">
        <v>8.1249999999999996E-4</v>
      </c>
      <c r="Q1155">
        <v>8.9999999999999993E-3</v>
      </c>
      <c r="R1155">
        <v>16</v>
      </c>
      <c r="S1155">
        <v>0</v>
      </c>
      <c r="T1155">
        <v>1.875E-4</v>
      </c>
      <c r="U1155">
        <v>1E-3</v>
      </c>
      <c r="V1155" s="1" t="str">
        <f t="shared" ref="V1155:V1202" si="112">_xlfn.CONCAT("AFF-HTT-R1-",  L1155, "-0H_",  M1155, "_1_", J1155,".tif")</f>
        <v>AFF-HTT-R1-P5-0H_L22_1_2020y08m31d_11h01m.tif</v>
      </c>
      <c r="W1155" s="1" t="str">
        <f t="shared" ref="W1155:W1202" si="113">_xlfn.CONCAT("AFF-HTT-R2-",  L1155, "-0H_",  M1155, "_1_", K1155,".tif")</f>
        <v>AFF-HTT-R2-P5-0H_L22_1_2020y09m07d_11h19m.tif</v>
      </c>
      <c r="X1155" t="str">
        <f t="shared" si="108"/>
        <v>C:\Users\arpit.tandon\Desktop\Images AFFFs\RUN1 HTT\Plate 5 - 0hour\AFF-HTT-R1-P5-0H_L22_1_2020y08m31d_11h01m.tif</v>
      </c>
      <c r="Y1155" t="str">
        <f t="shared" si="109"/>
        <v>C:\Users\arpit.tandon\Desktop\Images AFFFs\RUN2 HTT\Plate 5 - 0hour\AFF-HTT-R2-P5-0H_L22_1_2020y09m07d_11h19m.tif</v>
      </c>
    </row>
    <row r="1156" spans="1:25" x14ac:dyDescent="0.45">
      <c r="A1156" t="s">
        <v>1457</v>
      </c>
      <c r="B1156" s="2" t="str">
        <f t="shared" si="110"/>
        <v>run1</v>
      </c>
      <c r="C1156" s="2" t="str">
        <f t="shared" si="111"/>
        <v>run2</v>
      </c>
      <c r="D1156" t="s">
        <v>287</v>
      </c>
      <c r="E1156" s="10">
        <v>20000</v>
      </c>
      <c r="F1156" s="10">
        <v>0.6</v>
      </c>
      <c r="G1156" s="10">
        <f>VLOOKUP(A1156,'[1]NTP Metadata'!$A$2:$U$2501,10,FALSE)</f>
        <v>0.6</v>
      </c>
      <c r="H1156">
        <v>3</v>
      </c>
      <c r="I1156" t="s">
        <v>3</v>
      </c>
      <c r="J1156" t="s">
        <v>1551</v>
      </c>
      <c r="K1156" t="s">
        <v>1552</v>
      </c>
      <c r="L1156" t="s">
        <v>248</v>
      </c>
      <c r="M1156" t="s">
        <v>197</v>
      </c>
      <c r="N1156">
        <v>16</v>
      </c>
      <c r="O1156">
        <v>0</v>
      </c>
      <c r="P1156">
        <v>3.1250000000000001E-4</v>
      </c>
      <c r="Q1156">
        <v>2E-3</v>
      </c>
      <c r="R1156">
        <v>16</v>
      </c>
      <c r="S1156">
        <v>0</v>
      </c>
      <c r="T1156">
        <v>6.2500000000000001E-5</v>
      </c>
      <c r="U1156">
        <v>1E-3</v>
      </c>
      <c r="V1156" s="1" t="str">
        <f t="shared" si="112"/>
        <v>AFF-HTT-R1-P5-0H_L3_1_2020y08m31d_11h01m.tif</v>
      </c>
      <c r="W1156" s="1" t="str">
        <f t="shared" si="113"/>
        <v>AFF-HTT-R2-P5-0H_L3_1_2020y09m07d_11h19m.tif</v>
      </c>
      <c r="X1156" t="str">
        <f t="shared" ref="X1156:X1202" si="114">_xlfn.CONCAT("C:\Users\arpit.tandon\Desktop\Images AFFFs\","RUN1 HTT\Plate 5 - 0hour\",V1156)</f>
        <v>C:\Users\arpit.tandon\Desktop\Images AFFFs\RUN1 HTT\Plate 5 - 0hour\AFF-HTT-R1-P5-0H_L3_1_2020y08m31d_11h01m.tif</v>
      </c>
      <c r="Y1156" t="str">
        <f t="shared" ref="Y1156:Y1202" si="115">_xlfn.CONCAT("C:\Users\arpit.tandon\Desktop\Images AFFFs\","RUN2 HTT\Plate 5 - 0hour\",W1156)</f>
        <v>C:\Users\arpit.tandon\Desktop\Images AFFFs\RUN2 HTT\Plate 5 - 0hour\AFF-HTT-R2-P5-0H_L3_1_2020y09m07d_11h19m.tif</v>
      </c>
    </row>
    <row r="1157" spans="1:25" x14ac:dyDescent="0.45">
      <c r="A1157" t="s">
        <v>1458</v>
      </c>
      <c r="B1157" s="2" t="str">
        <f t="shared" si="110"/>
        <v>run1</v>
      </c>
      <c r="C1157" s="2" t="str">
        <f t="shared" si="111"/>
        <v>run2</v>
      </c>
      <c r="D1157" t="s">
        <v>287</v>
      </c>
      <c r="E1157" s="10">
        <v>20000</v>
      </c>
      <c r="F1157" s="10">
        <v>0.6</v>
      </c>
      <c r="G1157" s="10">
        <f>VLOOKUP(A1157,'[1]NTP Metadata'!$A$2:$U$2501,10,FALSE)</f>
        <v>0.6</v>
      </c>
      <c r="H1157">
        <v>4</v>
      </c>
      <c r="I1157" t="s">
        <v>3</v>
      </c>
      <c r="J1157" t="s">
        <v>1551</v>
      </c>
      <c r="K1157" t="s">
        <v>1552</v>
      </c>
      <c r="L1157" t="s">
        <v>248</v>
      </c>
      <c r="M1157" t="s">
        <v>198</v>
      </c>
      <c r="N1157">
        <v>16</v>
      </c>
      <c r="O1157">
        <v>0</v>
      </c>
      <c r="P1157">
        <v>5.0000000000000001E-4</v>
      </c>
      <c r="Q1157">
        <v>3.0000000000000001E-3</v>
      </c>
      <c r="R1157">
        <v>16</v>
      </c>
      <c r="S1157">
        <v>0</v>
      </c>
      <c r="T1157">
        <v>4.3750000000000001E-4</v>
      </c>
      <c r="U1157">
        <v>3.0000000000000001E-3</v>
      </c>
      <c r="V1157" s="1" t="str">
        <f t="shared" si="112"/>
        <v>AFF-HTT-R1-P5-0H_L4_1_2020y08m31d_11h01m.tif</v>
      </c>
      <c r="W1157" s="1" t="str">
        <f t="shared" si="113"/>
        <v>AFF-HTT-R2-P5-0H_L4_1_2020y09m07d_11h19m.tif</v>
      </c>
      <c r="X1157" t="str">
        <f t="shared" si="114"/>
        <v>C:\Users\arpit.tandon\Desktop\Images AFFFs\RUN1 HTT\Plate 5 - 0hour\AFF-HTT-R1-P5-0H_L4_1_2020y08m31d_11h01m.tif</v>
      </c>
      <c r="Y1157" t="str">
        <f t="shared" si="115"/>
        <v>C:\Users\arpit.tandon\Desktop\Images AFFFs\RUN2 HTT\Plate 5 - 0hour\AFF-HTT-R2-P5-0H_L4_1_2020y09m07d_11h19m.tif</v>
      </c>
    </row>
    <row r="1158" spans="1:25" x14ac:dyDescent="0.45">
      <c r="A1158" t="s">
        <v>1459</v>
      </c>
      <c r="B1158" s="2" t="str">
        <f t="shared" si="110"/>
        <v>run1</v>
      </c>
      <c r="C1158" s="2" t="str">
        <f t="shared" si="111"/>
        <v>run2</v>
      </c>
      <c r="D1158" t="s">
        <v>287</v>
      </c>
      <c r="E1158" s="10">
        <v>6329.1139240506327</v>
      </c>
      <c r="F1158" s="10">
        <v>0.18987341772151897</v>
      </c>
      <c r="G1158" s="10">
        <f>VLOOKUP(A1158,'[1]NTP Metadata'!$A$2:$U$2501,10,FALSE)</f>
        <v>0.18987341772151897</v>
      </c>
      <c r="H1158">
        <v>3</v>
      </c>
      <c r="I1158" t="s">
        <v>3</v>
      </c>
      <c r="J1158" t="s">
        <v>1551</v>
      </c>
      <c r="K1158" t="s">
        <v>1552</v>
      </c>
      <c r="L1158" t="s">
        <v>248</v>
      </c>
      <c r="M1158" t="s">
        <v>199</v>
      </c>
      <c r="N1158">
        <v>16</v>
      </c>
      <c r="O1158">
        <v>0</v>
      </c>
      <c r="P1158">
        <v>6.2500000000000001E-4</v>
      </c>
      <c r="Q1158">
        <v>3.0000000000000001E-3</v>
      </c>
      <c r="R1158">
        <v>16</v>
      </c>
      <c r="S1158">
        <v>0</v>
      </c>
      <c r="T1158">
        <v>3.7500000000000001E-4</v>
      </c>
      <c r="U1158">
        <v>1E-3</v>
      </c>
      <c r="V1158" s="1" t="str">
        <f t="shared" si="112"/>
        <v>AFF-HTT-R1-P5-0H_L5_1_2020y08m31d_11h01m.tif</v>
      </c>
      <c r="W1158" s="1" t="str">
        <f t="shared" si="113"/>
        <v>AFF-HTT-R2-P5-0H_L5_1_2020y09m07d_11h19m.tif</v>
      </c>
      <c r="X1158" t="str">
        <f t="shared" si="114"/>
        <v>C:\Users\arpit.tandon\Desktop\Images AFFFs\RUN1 HTT\Plate 5 - 0hour\AFF-HTT-R1-P5-0H_L5_1_2020y08m31d_11h01m.tif</v>
      </c>
      <c r="Y1158" t="str">
        <f t="shared" si="115"/>
        <v>C:\Users\arpit.tandon\Desktop\Images AFFFs\RUN2 HTT\Plate 5 - 0hour\AFF-HTT-R2-P5-0H_L5_1_2020y09m07d_11h19m.tif</v>
      </c>
    </row>
    <row r="1159" spans="1:25" x14ac:dyDescent="0.45">
      <c r="A1159" t="s">
        <v>1460</v>
      </c>
      <c r="B1159" s="2" t="str">
        <f t="shared" si="110"/>
        <v>run1</v>
      </c>
      <c r="C1159" s="2" t="str">
        <f t="shared" si="111"/>
        <v>run2</v>
      </c>
      <c r="D1159" t="s">
        <v>287</v>
      </c>
      <c r="E1159" s="10">
        <v>6329.1139240506327</v>
      </c>
      <c r="F1159" s="10">
        <v>0.18987341772151897</v>
      </c>
      <c r="G1159" s="10">
        <f>VLOOKUP(A1159,'[1]NTP Metadata'!$A$2:$U$2501,10,FALSE)</f>
        <v>0.18987341772151897</v>
      </c>
      <c r="H1159">
        <v>4</v>
      </c>
      <c r="I1159" t="s">
        <v>3</v>
      </c>
      <c r="J1159" t="s">
        <v>1551</v>
      </c>
      <c r="K1159" t="s">
        <v>1552</v>
      </c>
      <c r="L1159" t="s">
        <v>248</v>
      </c>
      <c r="M1159" t="s">
        <v>200</v>
      </c>
      <c r="N1159">
        <v>16</v>
      </c>
      <c r="O1159">
        <v>0</v>
      </c>
      <c r="P1159">
        <v>5.0000000000000001E-4</v>
      </c>
      <c r="Q1159">
        <v>5.0000000000000001E-3</v>
      </c>
      <c r="R1159">
        <v>16</v>
      </c>
      <c r="S1159">
        <v>0</v>
      </c>
      <c r="T1159">
        <v>6.2500000000000001E-5</v>
      </c>
      <c r="U1159">
        <v>1E-3</v>
      </c>
      <c r="V1159" s="1" t="str">
        <f t="shared" si="112"/>
        <v>AFF-HTT-R1-P5-0H_L6_1_2020y08m31d_11h01m.tif</v>
      </c>
      <c r="W1159" s="1" t="str">
        <f t="shared" si="113"/>
        <v>AFF-HTT-R2-P5-0H_L6_1_2020y09m07d_11h19m.tif</v>
      </c>
      <c r="X1159" t="str">
        <f t="shared" si="114"/>
        <v>C:\Users\arpit.tandon\Desktop\Images AFFFs\RUN1 HTT\Plate 5 - 0hour\AFF-HTT-R1-P5-0H_L6_1_2020y08m31d_11h01m.tif</v>
      </c>
      <c r="Y1159" t="str">
        <f t="shared" si="115"/>
        <v>C:\Users\arpit.tandon\Desktop\Images AFFFs\RUN2 HTT\Plate 5 - 0hour\AFF-HTT-R2-P5-0H_L6_1_2020y09m07d_11h19m.tif</v>
      </c>
    </row>
    <row r="1160" spans="1:25" x14ac:dyDescent="0.45">
      <c r="A1160" t="s">
        <v>1461</v>
      </c>
      <c r="B1160" s="2" t="str">
        <f t="shared" si="110"/>
        <v>run1</v>
      </c>
      <c r="C1160" s="2" t="str">
        <f t="shared" si="111"/>
        <v>run2</v>
      </c>
      <c r="D1160" t="s">
        <v>287</v>
      </c>
      <c r="E1160" s="10">
        <v>2002.8841531805797</v>
      </c>
      <c r="F1160" s="10">
        <v>6.0086524595417391E-2</v>
      </c>
      <c r="G1160" s="10">
        <f>VLOOKUP(A1160,'[1]NTP Metadata'!$A$2:$U$2501,10,FALSE)</f>
        <v>6.0086524595417391E-2</v>
      </c>
      <c r="H1160">
        <v>3</v>
      </c>
      <c r="I1160" t="s">
        <v>3</v>
      </c>
      <c r="J1160" t="s">
        <v>1551</v>
      </c>
      <c r="K1160" t="s">
        <v>1552</v>
      </c>
      <c r="L1160" t="s">
        <v>248</v>
      </c>
      <c r="M1160" t="s">
        <v>201</v>
      </c>
      <c r="N1160">
        <v>16</v>
      </c>
      <c r="O1160">
        <v>0</v>
      </c>
      <c r="P1160">
        <v>7.5000000000000002E-4</v>
      </c>
      <c r="Q1160">
        <v>8.9999999999999993E-3</v>
      </c>
      <c r="R1160">
        <v>16</v>
      </c>
      <c r="S1160">
        <v>0</v>
      </c>
      <c r="T1160">
        <v>2.5000000000000001E-4</v>
      </c>
      <c r="U1160">
        <v>1E-3</v>
      </c>
      <c r="V1160" s="1" t="str">
        <f t="shared" si="112"/>
        <v>AFF-HTT-R1-P5-0H_L7_1_2020y08m31d_11h01m.tif</v>
      </c>
      <c r="W1160" s="1" t="str">
        <f t="shared" si="113"/>
        <v>AFF-HTT-R2-P5-0H_L7_1_2020y09m07d_11h19m.tif</v>
      </c>
      <c r="X1160" t="str">
        <f t="shared" si="114"/>
        <v>C:\Users\arpit.tandon\Desktop\Images AFFFs\RUN1 HTT\Plate 5 - 0hour\AFF-HTT-R1-P5-0H_L7_1_2020y08m31d_11h01m.tif</v>
      </c>
      <c r="Y1160" t="str">
        <f t="shared" si="115"/>
        <v>C:\Users\arpit.tandon\Desktop\Images AFFFs\RUN2 HTT\Plate 5 - 0hour\AFF-HTT-R2-P5-0H_L7_1_2020y09m07d_11h19m.tif</v>
      </c>
    </row>
    <row r="1161" spans="1:25" x14ac:dyDescent="0.45">
      <c r="A1161" t="s">
        <v>1462</v>
      </c>
      <c r="B1161" s="2" t="str">
        <f t="shared" si="110"/>
        <v>run1</v>
      </c>
      <c r="C1161" s="2" t="str">
        <f t="shared" si="111"/>
        <v>run2</v>
      </c>
      <c r="D1161" t="s">
        <v>287</v>
      </c>
      <c r="E1161" s="10">
        <v>2002.8841531805797</v>
      </c>
      <c r="F1161" s="10">
        <v>6.0086524595417391E-2</v>
      </c>
      <c r="G1161" s="10">
        <f>VLOOKUP(A1161,'[1]NTP Metadata'!$A$2:$U$2501,10,FALSE)</f>
        <v>6.0086524595417391E-2</v>
      </c>
      <c r="H1161">
        <v>4</v>
      </c>
      <c r="I1161" t="s">
        <v>3</v>
      </c>
      <c r="J1161" t="s">
        <v>1551</v>
      </c>
      <c r="K1161" t="s">
        <v>1552</v>
      </c>
      <c r="L1161" t="s">
        <v>248</v>
      </c>
      <c r="M1161" t="s">
        <v>202</v>
      </c>
      <c r="N1161">
        <v>16</v>
      </c>
      <c r="O1161">
        <v>0</v>
      </c>
      <c r="P1161">
        <v>6.8749999999999996E-4</v>
      </c>
      <c r="Q1161">
        <v>5.0000000000000001E-3</v>
      </c>
      <c r="R1161">
        <v>16</v>
      </c>
      <c r="S1161">
        <v>0</v>
      </c>
      <c r="T1161">
        <v>6.2500000000000001E-4</v>
      </c>
      <c r="U1161">
        <v>7.0000000000000001E-3</v>
      </c>
      <c r="V1161" s="1" t="str">
        <f t="shared" si="112"/>
        <v>AFF-HTT-R1-P5-0H_L8_1_2020y08m31d_11h01m.tif</v>
      </c>
      <c r="W1161" s="1" t="str">
        <f t="shared" si="113"/>
        <v>AFF-HTT-R2-P5-0H_L8_1_2020y09m07d_11h19m.tif</v>
      </c>
      <c r="X1161" t="str">
        <f t="shared" si="114"/>
        <v>C:\Users\arpit.tandon\Desktop\Images AFFFs\RUN1 HTT\Plate 5 - 0hour\AFF-HTT-R1-P5-0H_L8_1_2020y08m31d_11h01m.tif</v>
      </c>
      <c r="Y1161" t="str">
        <f t="shared" si="115"/>
        <v>C:\Users\arpit.tandon\Desktop\Images AFFFs\RUN2 HTT\Plate 5 - 0hour\AFF-HTT-R2-P5-0H_L8_1_2020y09m07d_11h19m.tif</v>
      </c>
    </row>
    <row r="1162" spans="1:25" x14ac:dyDescent="0.45">
      <c r="A1162" t="s">
        <v>1463</v>
      </c>
      <c r="B1162" s="2" t="str">
        <f t="shared" si="110"/>
        <v>run1</v>
      </c>
      <c r="C1162" s="2" t="str">
        <f t="shared" si="111"/>
        <v>run2</v>
      </c>
      <c r="D1162" t="s">
        <v>287</v>
      </c>
      <c r="E1162" s="10">
        <v>633.82409910777835</v>
      </c>
      <c r="F1162" s="10">
        <v>1.9014722973233349E-2</v>
      </c>
      <c r="G1162" s="10">
        <f>VLOOKUP(A1162,'[1]NTP Metadata'!$A$2:$U$2501,10,FALSE)</f>
        <v>1.9014722973233349E-2</v>
      </c>
      <c r="H1162">
        <v>3</v>
      </c>
      <c r="I1162" t="s">
        <v>3</v>
      </c>
      <c r="J1162" t="s">
        <v>1551</v>
      </c>
      <c r="K1162" t="s">
        <v>1552</v>
      </c>
      <c r="L1162" t="s">
        <v>248</v>
      </c>
      <c r="M1162" t="s">
        <v>203</v>
      </c>
      <c r="N1162">
        <v>16</v>
      </c>
      <c r="O1162">
        <v>0</v>
      </c>
      <c r="P1162">
        <v>5.6249999999999996E-4</v>
      </c>
      <c r="Q1162">
        <v>2E-3</v>
      </c>
      <c r="R1162">
        <v>16</v>
      </c>
      <c r="S1162">
        <v>0</v>
      </c>
      <c r="T1162">
        <v>2.5000000000000001E-4</v>
      </c>
      <c r="U1162">
        <v>1E-3</v>
      </c>
      <c r="V1162" s="1" t="str">
        <f t="shared" si="112"/>
        <v>AFF-HTT-R1-P5-0H_L9_1_2020y08m31d_11h01m.tif</v>
      </c>
      <c r="W1162" s="1" t="str">
        <f t="shared" si="113"/>
        <v>AFF-HTT-R2-P5-0H_L9_1_2020y09m07d_11h19m.tif</v>
      </c>
      <c r="X1162" t="str">
        <f t="shared" si="114"/>
        <v>C:\Users\arpit.tandon\Desktop\Images AFFFs\RUN1 HTT\Plate 5 - 0hour\AFF-HTT-R1-P5-0H_L9_1_2020y08m31d_11h01m.tif</v>
      </c>
      <c r="Y1162" t="str">
        <f t="shared" si="115"/>
        <v>C:\Users\arpit.tandon\Desktop\Images AFFFs\RUN2 HTT\Plate 5 - 0hour\AFF-HTT-R2-P5-0H_L9_1_2020y09m07d_11h19m.tif</v>
      </c>
    </row>
    <row r="1163" spans="1:25" x14ac:dyDescent="0.45">
      <c r="A1163" t="s">
        <v>1464</v>
      </c>
      <c r="B1163" s="2" t="str">
        <f t="shared" si="110"/>
        <v>run1</v>
      </c>
      <c r="C1163" s="2" t="str">
        <f t="shared" si="111"/>
        <v>run2</v>
      </c>
      <c r="D1163" t="s">
        <v>288</v>
      </c>
      <c r="E1163" s="10">
        <v>633.82409910777835</v>
      </c>
      <c r="F1163" s="10">
        <v>1.9014722973233349E-2</v>
      </c>
      <c r="G1163" s="10">
        <f>VLOOKUP(A1163,'[1]NTP Metadata'!$A$2:$U$2501,10,FALSE)</f>
        <v>1.9014722973233349E-2</v>
      </c>
      <c r="H1163">
        <v>2</v>
      </c>
      <c r="I1163" t="s">
        <v>3</v>
      </c>
      <c r="J1163" t="s">
        <v>1551</v>
      </c>
      <c r="K1163" t="s">
        <v>1552</v>
      </c>
      <c r="L1163" t="s">
        <v>248</v>
      </c>
      <c r="M1163" t="s">
        <v>204</v>
      </c>
      <c r="N1163">
        <v>16</v>
      </c>
      <c r="O1163">
        <v>0</v>
      </c>
      <c r="P1163">
        <v>8.1249999999999996E-4</v>
      </c>
      <c r="Q1163">
        <v>7.0000000000000001E-3</v>
      </c>
      <c r="R1163">
        <v>16</v>
      </c>
      <c r="S1163">
        <v>0</v>
      </c>
      <c r="T1163">
        <v>3.1250000000000001E-4</v>
      </c>
      <c r="U1163">
        <v>3.0000000000000001E-3</v>
      </c>
      <c r="V1163" s="1" t="str">
        <f t="shared" si="112"/>
        <v>AFF-HTT-R1-P5-0H_M10_1_2020y08m31d_11h01m.tif</v>
      </c>
      <c r="W1163" s="1" t="str">
        <f t="shared" si="113"/>
        <v>AFF-HTT-R2-P5-0H_M10_1_2020y09m07d_11h19m.tif</v>
      </c>
      <c r="X1163" t="str">
        <f t="shared" si="114"/>
        <v>C:\Users\arpit.tandon\Desktop\Images AFFFs\RUN1 HTT\Plate 5 - 0hour\AFF-HTT-R1-P5-0H_M10_1_2020y08m31d_11h01m.tif</v>
      </c>
      <c r="Y1163" t="str">
        <f t="shared" si="115"/>
        <v>C:\Users\arpit.tandon\Desktop\Images AFFFs\RUN2 HTT\Plate 5 - 0hour\AFF-HTT-R2-P5-0H_M10_1_2020y09m07d_11h19m.tif</v>
      </c>
    </row>
    <row r="1164" spans="1:25" x14ac:dyDescent="0.45">
      <c r="A1164" t="s">
        <v>1465</v>
      </c>
      <c r="B1164" s="2" t="str">
        <f t="shared" si="110"/>
        <v>run1</v>
      </c>
      <c r="C1164" s="2" t="str">
        <f t="shared" si="111"/>
        <v>run2</v>
      </c>
      <c r="D1164" t="s">
        <v>288</v>
      </c>
      <c r="E1164" s="10">
        <v>200.5772465530944</v>
      </c>
      <c r="F1164" s="10">
        <v>6.0173173965928318E-3</v>
      </c>
      <c r="G1164" s="10">
        <f>VLOOKUP(A1164,'[1]NTP Metadata'!$A$2:$U$2501,10,FALSE)</f>
        <v>6.0173173965928318E-3</v>
      </c>
      <c r="H1164">
        <v>1</v>
      </c>
      <c r="I1164" t="s">
        <v>3</v>
      </c>
      <c r="J1164" t="s">
        <v>1551</v>
      </c>
      <c r="K1164" t="s">
        <v>1552</v>
      </c>
      <c r="L1164" t="s">
        <v>248</v>
      </c>
      <c r="M1164" t="s">
        <v>205</v>
      </c>
      <c r="N1164">
        <v>16</v>
      </c>
      <c r="O1164">
        <v>0</v>
      </c>
      <c r="P1164">
        <v>1.875E-4</v>
      </c>
      <c r="Q1164">
        <v>1E-3</v>
      </c>
      <c r="R1164">
        <v>16</v>
      </c>
      <c r="S1164">
        <v>0</v>
      </c>
      <c r="T1164">
        <v>5.6249999999999996E-4</v>
      </c>
      <c r="U1164">
        <v>3.0000000000000001E-3</v>
      </c>
      <c r="V1164" s="1" t="str">
        <f t="shared" si="112"/>
        <v>AFF-HTT-R1-P5-0H_M11_1_2020y08m31d_11h01m.tif</v>
      </c>
      <c r="W1164" s="1" t="str">
        <f t="shared" si="113"/>
        <v>AFF-HTT-R2-P5-0H_M11_1_2020y09m07d_11h19m.tif</v>
      </c>
      <c r="X1164" t="str">
        <f t="shared" si="114"/>
        <v>C:\Users\arpit.tandon\Desktop\Images AFFFs\RUN1 HTT\Plate 5 - 0hour\AFF-HTT-R1-P5-0H_M11_1_2020y08m31d_11h01m.tif</v>
      </c>
      <c r="Y1164" t="str">
        <f t="shared" si="115"/>
        <v>C:\Users\arpit.tandon\Desktop\Images AFFFs\RUN2 HTT\Plate 5 - 0hour\AFF-HTT-R2-P5-0H_M11_1_2020y09m07d_11h19m.tif</v>
      </c>
    </row>
    <row r="1165" spans="1:25" x14ac:dyDescent="0.45">
      <c r="A1165" t="s">
        <v>1466</v>
      </c>
      <c r="B1165" s="2" t="str">
        <f t="shared" si="110"/>
        <v>run1</v>
      </c>
      <c r="C1165" s="2" t="str">
        <f t="shared" si="111"/>
        <v>run2</v>
      </c>
      <c r="D1165" t="s">
        <v>288</v>
      </c>
      <c r="E1165" s="10">
        <v>200.5772465530944</v>
      </c>
      <c r="F1165" s="10">
        <v>6.0173173965928318E-3</v>
      </c>
      <c r="G1165" s="10">
        <f>VLOOKUP(A1165,'[1]NTP Metadata'!$A$2:$U$2501,10,FALSE)</f>
        <v>6.0173173965928318E-3</v>
      </c>
      <c r="H1165">
        <v>2</v>
      </c>
      <c r="I1165" t="s">
        <v>3</v>
      </c>
      <c r="J1165" t="s">
        <v>1551</v>
      </c>
      <c r="K1165" t="s">
        <v>1552</v>
      </c>
      <c r="L1165" t="s">
        <v>248</v>
      </c>
      <c r="M1165" t="s">
        <v>206</v>
      </c>
      <c r="N1165">
        <v>16</v>
      </c>
      <c r="O1165">
        <v>0</v>
      </c>
      <c r="P1165">
        <v>2.5000000000000001E-4</v>
      </c>
      <c r="Q1165">
        <v>1E-3</v>
      </c>
      <c r="R1165">
        <v>16</v>
      </c>
      <c r="S1165">
        <v>0</v>
      </c>
      <c r="T1165">
        <v>7.5000000000000002E-4</v>
      </c>
      <c r="U1165">
        <v>4.0000000000000001E-3</v>
      </c>
      <c r="V1165" s="1" t="str">
        <f t="shared" si="112"/>
        <v>AFF-HTT-R1-P5-0H_M12_1_2020y08m31d_11h01m.tif</v>
      </c>
      <c r="W1165" s="1" t="str">
        <f t="shared" si="113"/>
        <v>AFF-HTT-R2-P5-0H_M12_1_2020y09m07d_11h19m.tif</v>
      </c>
      <c r="X1165" t="str">
        <f t="shared" si="114"/>
        <v>C:\Users\arpit.tandon\Desktop\Images AFFFs\RUN1 HTT\Plate 5 - 0hour\AFF-HTT-R1-P5-0H_M12_1_2020y08m31d_11h01m.tif</v>
      </c>
      <c r="Y1165" t="str">
        <f t="shared" si="115"/>
        <v>C:\Users\arpit.tandon\Desktop\Images AFFFs\RUN2 HTT\Plate 5 - 0hour\AFF-HTT-R2-P5-0H_M12_1_2020y09m07d_11h19m.tif</v>
      </c>
    </row>
    <row r="1166" spans="1:25" x14ac:dyDescent="0.45">
      <c r="A1166" t="s">
        <v>1467</v>
      </c>
      <c r="B1166" s="2" t="str">
        <f t="shared" si="110"/>
        <v>run1</v>
      </c>
      <c r="C1166" s="2" t="str">
        <f t="shared" si="111"/>
        <v>run2</v>
      </c>
      <c r="D1166" t="s">
        <v>257</v>
      </c>
      <c r="E1166" s="10">
        <v>0</v>
      </c>
      <c r="F1166" s="10">
        <v>0</v>
      </c>
      <c r="G1166" s="10">
        <f>VLOOKUP(A1166,'[1]NTP Metadata'!$A$2:$U$2501,10,FALSE)</f>
        <v>0</v>
      </c>
      <c r="H1166">
        <v>1</v>
      </c>
      <c r="I1166" t="s">
        <v>3</v>
      </c>
      <c r="J1166" t="s">
        <v>1551</v>
      </c>
      <c r="K1166" t="s">
        <v>1552</v>
      </c>
      <c r="L1166" t="s">
        <v>248</v>
      </c>
      <c r="M1166" t="s">
        <v>207</v>
      </c>
      <c r="N1166">
        <v>16</v>
      </c>
      <c r="O1166">
        <v>0</v>
      </c>
      <c r="P1166">
        <v>8.7499999999999904E-4</v>
      </c>
      <c r="Q1166">
        <v>5.0000000000000001E-3</v>
      </c>
      <c r="R1166">
        <v>16</v>
      </c>
      <c r="S1166">
        <v>0</v>
      </c>
      <c r="T1166">
        <v>1.875E-4</v>
      </c>
      <c r="U1166">
        <v>2E-3</v>
      </c>
      <c r="V1166" s="1" t="str">
        <f t="shared" si="112"/>
        <v>AFF-HTT-R1-P5-0H_M13_1_2020y08m31d_11h01m.tif</v>
      </c>
      <c r="W1166" s="1" t="str">
        <f t="shared" si="113"/>
        <v>AFF-HTT-R2-P5-0H_M13_1_2020y09m07d_11h19m.tif</v>
      </c>
      <c r="X1166" t="str">
        <f t="shared" si="114"/>
        <v>C:\Users\arpit.tandon\Desktop\Images AFFFs\RUN1 HTT\Plate 5 - 0hour\AFF-HTT-R1-P5-0H_M13_1_2020y08m31d_11h01m.tif</v>
      </c>
      <c r="Y1166" t="str">
        <f t="shared" si="115"/>
        <v>C:\Users\arpit.tandon\Desktop\Images AFFFs\RUN2 HTT\Plate 5 - 0hour\AFF-HTT-R2-P5-0H_M13_1_2020y09m07d_11h19m.tif</v>
      </c>
    </row>
    <row r="1167" spans="1:25" x14ac:dyDescent="0.45">
      <c r="A1167" t="s">
        <v>1468</v>
      </c>
      <c r="B1167" s="2" t="str">
        <f t="shared" si="110"/>
        <v>run1</v>
      </c>
      <c r="C1167" s="2" t="str">
        <f t="shared" si="111"/>
        <v>run2</v>
      </c>
      <c r="D1167" t="s">
        <v>257</v>
      </c>
      <c r="E1167" s="10">
        <v>0</v>
      </c>
      <c r="F1167" s="10">
        <v>0</v>
      </c>
      <c r="G1167" s="10">
        <f>VLOOKUP(A1167,'[1]NTP Metadata'!$A$2:$U$2501,10,FALSE)</f>
        <v>0</v>
      </c>
      <c r="H1167">
        <v>2</v>
      </c>
      <c r="I1167" t="s">
        <v>3</v>
      </c>
      <c r="J1167" t="s">
        <v>1551</v>
      </c>
      <c r="K1167" t="s">
        <v>1552</v>
      </c>
      <c r="L1167" t="s">
        <v>248</v>
      </c>
      <c r="M1167" t="s">
        <v>208</v>
      </c>
      <c r="N1167">
        <v>16</v>
      </c>
      <c r="O1167">
        <v>0</v>
      </c>
      <c r="P1167">
        <v>8.7500000000000002E-4</v>
      </c>
      <c r="Q1167">
        <v>1.2E-2</v>
      </c>
      <c r="R1167">
        <v>16</v>
      </c>
      <c r="S1167">
        <v>0</v>
      </c>
      <c r="T1167">
        <v>1.3749999999999999E-3</v>
      </c>
      <c r="U1167">
        <v>0.01</v>
      </c>
      <c r="V1167" s="1" t="str">
        <f t="shared" si="112"/>
        <v>AFF-HTT-R1-P5-0H_M14_1_2020y08m31d_11h01m.tif</v>
      </c>
      <c r="W1167" s="1" t="str">
        <f t="shared" si="113"/>
        <v>AFF-HTT-R2-P5-0H_M14_1_2020y09m07d_11h19m.tif</v>
      </c>
      <c r="X1167" t="str">
        <f t="shared" si="114"/>
        <v>C:\Users\arpit.tandon\Desktop\Images AFFFs\RUN1 HTT\Plate 5 - 0hour\AFF-HTT-R1-P5-0H_M14_1_2020y08m31d_11h01m.tif</v>
      </c>
      <c r="Y1167" t="str">
        <f t="shared" si="115"/>
        <v>C:\Users\arpit.tandon\Desktop\Images AFFFs\RUN2 HTT\Plate 5 - 0hour\AFF-HTT-R2-P5-0H_M14_1_2020y09m07d_11h19m.tif</v>
      </c>
    </row>
    <row r="1168" spans="1:25" x14ac:dyDescent="0.45">
      <c r="A1168" t="s">
        <v>1469</v>
      </c>
      <c r="B1168" s="2" t="str">
        <f t="shared" si="110"/>
        <v>run1</v>
      </c>
      <c r="C1168" s="2" t="str">
        <f t="shared" si="111"/>
        <v>run2</v>
      </c>
      <c r="D1168" t="s">
        <v>288</v>
      </c>
      <c r="E1168" s="10">
        <v>63.47381220034633</v>
      </c>
      <c r="F1168" s="10">
        <v>1.9042143660103897E-3</v>
      </c>
      <c r="G1168" s="10">
        <f>VLOOKUP(A1168,'[1]NTP Metadata'!$A$2:$U$2501,10,FALSE)</f>
        <v>1.9042143660103897E-3</v>
      </c>
      <c r="H1168">
        <v>1</v>
      </c>
      <c r="I1168" t="s">
        <v>3</v>
      </c>
      <c r="J1168" t="s">
        <v>1551</v>
      </c>
      <c r="K1168" t="s">
        <v>1552</v>
      </c>
      <c r="L1168" t="s">
        <v>248</v>
      </c>
      <c r="M1168" t="s">
        <v>209</v>
      </c>
      <c r="N1168">
        <v>16</v>
      </c>
      <c r="O1168">
        <v>0</v>
      </c>
      <c r="P1168">
        <v>8.1249999999999996E-4</v>
      </c>
      <c r="Q1168">
        <v>4.0000000000000001E-3</v>
      </c>
      <c r="R1168">
        <v>16</v>
      </c>
      <c r="S1168">
        <v>0</v>
      </c>
      <c r="T1168">
        <v>1.875E-4</v>
      </c>
      <c r="U1168">
        <v>1E-3</v>
      </c>
      <c r="V1168" s="1" t="str">
        <f t="shared" si="112"/>
        <v>AFF-HTT-R1-P5-0H_M15_1_2020y08m31d_11h01m.tif</v>
      </c>
      <c r="W1168" s="1" t="str">
        <f t="shared" si="113"/>
        <v>AFF-HTT-R2-P5-0H_M15_1_2020y09m07d_11h19m.tif</v>
      </c>
      <c r="X1168" t="str">
        <f t="shared" si="114"/>
        <v>C:\Users\arpit.tandon\Desktop\Images AFFFs\RUN1 HTT\Plate 5 - 0hour\AFF-HTT-R1-P5-0H_M15_1_2020y08m31d_11h01m.tif</v>
      </c>
      <c r="Y1168" t="str">
        <f t="shared" si="115"/>
        <v>C:\Users\arpit.tandon\Desktop\Images AFFFs\RUN2 HTT\Plate 5 - 0hour\AFF-HTT-R2-P5-0H_M15_1_2020y09m07d_11h19m.tif</v>
      </c>
    </row>
    <row r="1169" spans="1:25" x14ac:dyDescent="0.45">
      <c r="A1169" t="s">
        <v>1470</v>
      </c>
      <c r="B1169" s="2" t="str">
        <f t="shared" si="110"/>
        <v>run1</v>
      </c>
      <c r="C1169" s="2" t="str">
        <f t="shared" si="111"/>
        <v>run2</v>
      </c>
      <c r="D1169" t="s">
        <v>288</v>
      </c>
      <c r="E1169" s="10">
        <v>63.47381220034633</v>
      </c>
      <c r="F1169" s="10">
        <v>1.9042143660103897E-3</v>
      </c>
      <c r="G1169" s="10">
        <f>VLOOKUP(A1169,'[1]NTP Metadata'!$A$2:$U$2501,10,FALSE)</f>
        <v>1.9042143660103897E-3</v>
      </c>
      <c r="H1169">
        <v>2</v>
      </c>
      <c r="I1169" t="s">
        <v>3</v>
      </c>
      <c r="J1169" t="s">
        <v>1551</v>
      </c>
      <c r="K1169" t="s">
        <v>1552</v>
      </c>
      <c r="L1169" t="s">
        <v>248</v>
      </c>
      <c r="M1169" t="s">
        <v>210</v>
      </c>
      <c r="N1169">
        <v>16</v>
      </c>
      <c r="O1169">
        <v>0</v>
      </c>
      <c r="P1169">
        <v>6.8749999999999996E-4</v>
      </c>
      <c r="Q1169">
        <v>4.0000000000000001E-3</v>
      </c>
      <c r="R1169">
        <v>16</v>
      </c>
      <c r="S1169">
        <v>0</v>
      </c>
      <c r="T1169">
        <v>4.3750000000000001E-4</v>
      </c>
      <c r="U1169">
        <v>2E-3</v>
      </c>
      <c r="V1169" s="1" t="str">
        <f t="shared" si="112"/>
        <v>AFF-HTT-R1-P5-0H_M16_1_2020y08m31d_11h01m.tif</v>
      </c>
      <c r="W1169" s="1" t="str">
        <f t="shared" si="113"/>
        <v>AFF-HTT-R2-P5-0H_M16_1_2020y09m07d_11h19m.tif</v>
      </c>
      <c r="X1169" t="str">
        <f t="shared" si="114"/>
        <v>C:\Users\arpit.tandon\Desktop\Images AFFFs\RUN1 HTT\Plate 5 - 0hour\AFF-HTT-R1-P5-0H_M16_1_2020y08m31d_11h01m.tif</v>
      </c>
      <c r="Y1169" t="str">
        <f t="shared" si="115"/>
        <v>C:\Users\arpit.tandon\Desktop\Images AFFFs\RUN2 HTT\Plate 5 - 0hour\AFF-HTT-R2-P5-0H_M16_1_2020y09m07d_11h19m.tif</v>
      </c>
    </row>
    <row r="1170" spans="1:25" x14ac:dyDescent="0.45">
      <c r="A1170" t="s">
        <v>1471</v>
      </c>
      <c r="B1170" s="2" t="str">
        <f t="shared" si="110"/>
        <v>run1</v>
      </c>
      <c r="C1170" s="2" t="str">
        <f t="shared" si="111"/>
        <v>run2</v>
      </c>
      <c r="D1170" t="s">
        <v>288</v>
      </c>
      <c r="E1170" s="10">
        <v>20.086649430489341</v>
      </c>
      <c r="F1170" s="10">
        <v>6.0259948291468024E-4</v>
      </c>
      <c r="G1170" s="10">
        <f>VLOOKUP(A1170,'[1]NTP Metadata'!$A$2:$U$2501,10,FALSE)</f>
        <v>6.0259948291468024E-4</v>
      </c>
      <c r="H1170">
        <v>1</v>
      </c>
      <c r="I1170" t="s">
        <v>3</v>
      </c>
      <c r="J1170" t="s">
        <v>1551</v>
      </c>
      <c r="K1170" t="s">
        <v>1552</v>
      </c>
      <c r="L1170" t="s">
        <v>248</v>
      </c>
      <c r="M1170" t="s">
        <v>211</v>
      </c>
      <c r="N1170">
        <v>16</v>
      </c>
      <c r="O1170">
        <v>0</v>
      </c>
      <c r="P1170">
        <v>0</v>
      </c>
      <c r="Q1170">
        <v>0</v>
      </c>
      <c r="R1170">
        <v>16</v>
      </c>
      <c r="S1170">
        <v>0</v>
      </c>
      <c r="T1170">
        <v>6.2500000000000001E-5</v>
      </c>
      <c r="U1170">
        <v>1E-3</v>
      </c>
      <c r="V1170" s="1" t="str">
        <f t="shared" si="112"/>
        <v>AFF-HTT-R1-P5-0H_M17_1_2020y08m31d_11h01m.tif</v>
      </c>
      <c r="W1170" s="1" t="str">
        <f t="shared" si="113"/>
        <v>AFF-HTT-R2-P5-0H_M17_1_2020y09m07d_11h19m.tif</v>
      </c>
      <c r="X1170" t="str">
        <f t="shared" si="114"/>
        <v>C:\Users\arpit.tandon\Desktop\Images AFFFs\RUN1 HTT\Plate 5 - 0hour\AFF-HTT-R1-P5-0H_M17_1_2020y08m31d_11h01m.tif</v>
      </c>
      <c r="Y1170" t="str">
        <f t="shared" si="115"/>
        <v>C:\Users\arpit.tandon\Desktop\Images AFFFs\RUN2 HTT\Plate 5 - 0hour\AFF-HTT-R2-P5-0H_M17_1_2020y09m07d_11h19m.tif</v>
      </c>
    </row>
    <row r="1171" spans="1:25" x14ac:dyDescent="0.45">
      <c r="A1171" t="s">
        <v>1472</v>
      </c>
      <c r="B1171" s="2" t="str">
        <f t="shared" si="110"/>
        <v>run1</v>
      </c>
      <c r="C1171" s="2" t="str">
        <f t="shared" si="111"/>
        <v>run2</v>
      </c>
      <c r="D1171" t="s">
        <v>288</v>
      </c>
      <c r="E1171" s="10">
        <v>20.086649430489341</v>
      </c>
      <c r="F1171" s="10">
        <v>6.0259948291468024E-4</v>
      </c>
      <c r="G1171" s="10">
        <f>VLOOKUP(A1171,'[1]NTP Metadata'!$A$2:$U$2501,10,FALSE)</f>
        <v>6.0259948291468024E-4</v>
      </c>
      <c r="H1171">
        <v>2</v>
      </c>
      <c r="I1171" t="s">
        <v>3</v>
      </c>
      <c r="J1171" t="s">
        <v>1551</v>
      </c>
      <c r="K1171" t="s">
        <v>1552</v>
      </c>
      <c r="L1171" t="s">
        <v>248</v>
      </c>
      <c r="M1171" t="s">
        <v>212</v>
      </c>
      <c r="N1171">
        <v>16</v>
      </c>
      <c r="O1171">
        <v>0</v>
      </c>
      <c r="P1171">
        <v>4.3750000000000001E-4</v>
      </c>
      <c r="Q1171">
        <v>2E-3</v>
      </c>
      <c r="R1171">
        <v>16</v>
      </c>
      <c r="S1171">
        <v>0</v>
      </c>
      <c r="T1171">
        <v>1.5625000000000001E-3</v>
      </c>
      <c r="U1171">
        <v>1.4999999999999999E-2</v>
      </c>
      <c r="V1171" s="1" t="str">
        <f t="shared" si="112"/>
        <v>AFF-HTT-R1-P5-0H_M18_1_2020y08m31d_11h01m.tif</v>
      </c>
      <c r="W1171" s="1" t="str">
        <f t="shared" si="113"/>
        <v>AFF-HTT-R2-P5-0H_M18_1_2020y09m07d_11h19m.tif</v>
      </c>
      <c r="X1171" t="str">
        <f t="shared" si="114"/>
        <v>C:\Users\arpit.tandon\Desktop\Images AFFFs\RUN1 HTT\Plate 5 - 0hour\AFF-HTT-R1-P5-0H_M18_1_2020y08m31d_11h01m.tif</v>
      </c>
      <c r="Y1171" t="str">
        <f t="shared" si="115"/>
        <v>C:\Users\arpit.tandon\Desktop\Images AFFFs\RUN2 HTT\Plate 5 - 0hour\AFF-HTT-R2-P5-0H_M18_1_2020y09m07d_11h19m.tif</v>
      </c>
    </row>
    <row r="1172" spans="1:25" x14ac:dyDescent="0.45">
      <c r="A1172" t="s">
        <v>1473</v>
      </c>
      <c r="B1172" s="2" t="str">
        <f t="shared" si="110"/>
        <v>run1</v>
      </c>
      <c r="C1172" s="2" t="str">
        <f t="shared" si="111"/>
        <v>run2</v>
      </c>
      <c r="D1172" t="s">
        <v>288</v>
      </c>
      <c r="E1172" s="10">
        <v>6.3565346299016898</v>
      </c>
      <c r="F1172" s="10">
        <v>1.9069603889705069E-4</v>
      </c>
      <c r="G1172" s="10">
        <f>VLOOKUP(A1172,'[1]NTP Metadata'!$A$2:$U$2501,10,FALSE)</f>
        <v>1.9069603889705069E-4</v>
      </c>
      <c r="H1172">
        <v>1</v>
      </c>
      <c r="I1172" t="s">
        <v>3</v>
      </c>
      <c r="J1172" t="s">
        <v>1551</v>
      </c>
      <c r="K1172" t="s">
        <v>1552</v>
      </c>
      <c r="L1172" t="s">
        <v>248</v>
      </c>
      <c r="M1172" t="s">
        <v>213</v>
      </c>
      <c r="N1172">
        <v>16</v>
      </c>
      <c r="O1172">
        <v>0</v>
      </c>
      <c r="P1172">
        <v>6.8749999999999996E-4</v>
      </c>
      <c r="Q1172">
        <v>8.0000000000000002E-3</v>
      </c>
      <c r="R1172">
        <v>16</v>
      </c>
      <c r="S1172">
        <v>0</v>
      </c>
      <c r="T1172">
        <v>0</v>
      </c>
      <c r="U1172">
        <v>0</v>
      </c>
      <c r="V1172" s="1" t="str">
        <f t="shared" si="112"/>
        <v>AFF-HTT-R1-P5-0H_M19_1_2020y08m31d_11h01m.tif</v>
      </c>
      <c r="W1172" s="1" t="str">
        <f t="shared" si="113"/>
        <v>AFF-HTT-R2-P5-0H_M19_1_2020y09m07d_11h19m.tif</v>
      </c>
      <c r="X1172" t="str">
        <f t="shared" si="114"/>
        <v>C:\Users\arpit.tandon\Desktop\Images AFFFs\RUN1 HTT\Plate 5 - 0hour\AFF-HTT-R1-P5-0H_M19_1_2020y08m31d_11h01m.tif</v>
      </c>
      <c r="Y1172" t="str">
        <f t="shared" si="115"/>
        <v>C:\Users\arpit.tandon\Desktop\Images AFFFs\RUN2 HTT\Plate 5 - 0hour\AFF-HTT-R2-P5-0H_M19_1_2020y09m07d_11h19m.tif</v>
      </c>
    </row>
    <row r="1173" spans="1:25" x14ac:dyDescent="0.45">
      <c r="A1173" t="s">
        <v>1474</v>
      </c>
      <c r="B1173" s="2" t="str">
        <f t="shared" si="110"/>
        <v>run1</v>
      </c>
      <c r="C1173" s="2" t="str">
        <f t="shared" si="111"/>
        <v>run2</v>
      </c>
      <c r="D1173" t="s">
        <v>288</v>
      </c>
      <c r="E1173" s="10">
        <v>6.3565346299016898</v>
      </c>
      <c r="F1173" s="10">
        <v>1.9069603889705069E-4</v>
      </c>
      <c r="G1173" s="10">
        <f>VLOOKUP(A1173,'[1]NTP Metadata'!$A$2:$U$2501,10,FALSE)</f>
        <v>1.9069603889705069E-4</v>
      </c>
      <c r="H1173">
        <v>2</v>
      </c>
      <c r="I1173" t="s">
        <v>3</v>
      </c>
      <c r="J1173" t="s">
        <v>1551</v>
      </c>
      <c r="K1173" t="s">
        <v>1552</v>
      </c>
      <c r="L1173" t="s">
        <v>248</v>
      </c>
      <c r="M1173" t="s">
        <v>214</v>
      </c>
      <c r="N1173">
        <v>16</v>
      </c>
      <c r="O1173">
        <v>0</v>
      </c>
      <c r="P1173">
        <v>3.7500000000000001E-4</v>
      </c>
      <c r="Q1173">
        <v>3.0000000000000001E-3</v>
      </c>
      <c r="R1173">
        <v>16</v>
      </c>
      <c r="S1173">
        <v>0</v>
      </c>
      <c r="T1173">
        <v>1.8124999999999899E-3</v>
      </c>
      <c r="U1173">
        <v>1.7999999999999999E-2</v>
      </c>
      <c r="V1173" s="1" t="str">
        <f t="shared" si="112"/>
        <v>AFF-HTT-R1-P5-0H_M20_1_2020y08m31d_11h01m.tif</v>
      </c>
      <c r="W1173" s="1" t="str">
        <f t="shared" si="113"/>
        <v>AFF-HTT-R2-P5-0H_M20_1_2020y09m07d_11h19m.tif</v>
      </c>
      <c r="X1173" t="str">
        <f t="shared" si="114"/>
        <v>C:\Users\arpit.tandon\Desktop\Images AFFFs\RUN1 HTT\Plate 5 - 0hour\AFF-HTT-R1-P5-0H_M20_1_2020y08m31d_11h01m.tif</v>
      </c>
      <c r="Y1173" t="str">
        <f t="shared" si="115"/>
        <v>C:\Users\arpit.tandon\Desktop\Images AFFFs\RUN2 HTT\Plate 5 - 0hour\AFF-HTT-R2-P5-0H_M20_1_2020y09m07d_11h19m.tif</v>
      </c>
    </row>
    <row r="1174" spans="1:25" x14ac:dyDescent="0.45">
      <c r="A1174" t="s">
        <v>1475</v>
      </c>
      <c r="B1174" s="2" t="str">
        <f t="shared" si="110"/>
        <v>run1</v>
      </c>
      <c r="C1174" s="2" t="str">
        <f t="shared" si="111"/>
        <v>run2</v>
      </c>
      <c r="D1174" t="s">
        <v>288</v>
      </c>
      <c r="E1174" s="10">
        <v>2.011561591741041</v>
      </c>
      <c r="F1174" s="10">
        <v>6.0346847752231229E-5</v>
      </c>
      <c r="G1174" s="10">
        <f>VLOOKUP(A1174,'[1]NTP Metadata'!$A$2:$U$2501,10,FALSE)</f>
        <v>6.0346847752231229E-5</v>
      </c>
      <c r="H1174">
        <v>1</v>
      </c>
      <c r="I1174" t="s">
        <v>3</v>
      </c>
      <c r="J1174" t="s">
        <v>1551</v>
      </c>
      <c r="K1174" t="s">
        <v>1552</v>
      </c>
      <c r="L1174" t="s">
        <v>248</v>
      </c>
      <c r="M1174" t="s">
        <v>215</v>
      </c>
      <c r="N1174">
        <v>16</v>
      </c>
      <c r="O1174">
        <v>0</v>
      </c>
      <c r="P1174">
        <v>2.5000000000000001E-4</v>
      </c>
      <c r="Q1174">
        <v>1E-3</v>
      </c>
      <c r="R1174">
        <v>16</v>
      </c>
      <c r="S1174">
        <v>0</v>
      </c>
      <c r="T1174">
        <v>5.0000000000000001E-4</v>
      </c>
      <c r="U1174">
        <v>2E-3</v>
      </c>
      <c r="V1174" s="1" t="str">
        <f t="shared" si="112"/>
        <v>AFF-HTT-R1-P5-0H_M21_1_2020y08m31d_11h01m.tif</v>
      </c>
      <c r="W1174" s="1" t="str">
        <f t="shared" si="113"/>
        <v>AFF-HTT-R2-P5-0H_M21_1_2020y09m07d_11h19m.tif</v>
      </c>
      <c r="X1174" t="str">
        <f t="shared" si="114"/>
        <v>C:\Users\arpit.tandon\Desktop\Images AFFFs\RUN1 HTT\Plate 5 - 0hour\AFF-HTT-R1-P5-0H_M21_1_2020y08m31d_11h01m.tif</v>
      </c>
      <c r="Y1174" t="str">
        <f t="shared" si="115"/>
        <v>C:\Users\arpit.tandon\Desktop\Images AFFFs\RUN2 HTT\Plate 5 - 0hour\AFF-HTT-R2-P5-0H_M21_1_2020y09m07d_11h19m.tif</v>
      </c>
    </row>
    <row r="1175" spans="1:25" x14ac:dyDescent="0.45">
      <c r="A1175" t="s">
        <v>1476</v>
      </c>
      <c r="B1175" s="2" t="str">
        <f t="shared" si="110"/>
        <v>run1</v>
      </c>
      <c r="C1175" s="2" t="str">
        <f t="shared" si="111"/>
        <v>run2</v>
      </c>
      <c r="D1175" t="s">
        <v>288</v>
      </c>
      <c r="E1175" s="10">
        <v>2.011561591741041</v>
      </c>
      <c r="F1175" s="10">
        <v>6.0346847752231229E-5</v>
      </c>
      <c r="G1175" s="10">
        <f>VLOOKUP(A1175,'[1]NTP Metadata'!$A$2:$U$2501,10,FALSE)</f>
        <v>6.0346847752231229E-5</v>
      </c>
      <c r="H1175">
        <v>2</v>
      </c>
      <c r="I1175" t="s">
        <v>3</v>
      </c>
      <c r="J1175" t="s">
        <v>1551</v>
      </c>
      <c r="K1175" t="s">
        <v>1552</v>
      </c>
      <c r="L1175" t="s">
        <v>248</v>
      </c>
      <c r="M1175" t="s">
        <v>216</v>
      </c>
      <c r="N1175">
        <v>16</v>
      </c>
      <c r="O1175">
        <v>0</v>
      </c>
      <c r="P1175">
        <v>2.5000000000000001E-4</v>
      </c>
      <c r="Q1175">
        <v>3.0000000000000001E-3</v>
      </c>
      <c r="R1175">
        <v>16</v>
      </c>
      <c r="S1175">
        <v>0</v>
      </c>
      <c r="T1175">
        <v>6.2500000000000001E-5</v>
      </c>
      <c r="U1175">
        <v>1E-3</v>
      </c>
      <c r="V1175" s="1" t="str">
        <f t="shared" si="112"/>
        <v>AFF-HTT-R1-P5-0H_M22_1_2020y08m31d_11h01m.tif</v>
      </c>
      <c r="W1175" s="1" t="str">
        <f t="shared" si="113"/>
        <v>AFF-HTT-R2-P5-0H_M22_1_2020y09m07d_11h19m.tif</v>
      </c>
      <c r="X1175" t="str">
        <f t="shared" si="114"/>
        <v>C:\Users\arpit.tandon\Desktop\Images AFFFs\RUN1 HTT\Plate 5 - 0hour\AFF-HTT-R1-P5-0H_M22_1_2020y08m31d_11h01m.tif</v>
      </c>
      <c r="Y1175" t="str">
        <f t="shared" si="115"/>
        <v>C:\Users\arpit.tandon\Desktop\Images AFFFs\RUN2 HTT\Plate 5 - 0hour\AFF-HTT-R2-P5-0H_M22_1_2020y09m07d_11h19m.tif</v>
      </c>
    </row>
    <row r="1176" spans="1:25" x14ac:dyDescent="0.45">
      <c r="A1176" t="s">
        <v>1477</v>
      </c>
      <c r="B1176" s="2" t="str">
        <f t="shared" si="110"/>
        <v>run1</v>
      </c>
      <c r="C1176" s="2" t="str">
        <f t="shared" si="111"/>
        <v>run2</v>
      </c>
      <c r="D1176" t="s">
        <v>288</v>
      </c>
      <c r="E1176" s="10">
        <v>20000</v>
      </c>
      <c r="F1176" s="10">
        <v>0.6</v>
      </c>
      <c r="G1176" s="10">
        <f>VLOOKUP(A1176,'[1]NTP Metadata'!$A$2:$U$2501,10,FALSE)</f>
        <v>0.6</v>
      </c>
      <c r="H1176">
        <v>1</v>
      </c>
      <c r="I1176" t="s">
        <v>3</v>
      </c>
      <c r="J1176" t="s">
        <v>1551</v>
      </c>
      <c r="K1176" t="s">
        <v>1552</v>
      </c>
      <c r="L1176" t="s">
        <v>248</v>
      </c>
      <c r="M1176" t="s">
        <v>217</v>
      </c>
      <c r="N1176">
        <v>16</v>
      </c>
      <c r="O1176">
        <v>0</v>
      </c>
      <c r="P1176">
        <v>2.5000000000000001E-4</v>
      </c>
      <c r="Q1176">
        <v>2E-3</v>
      </c>
      <c r="R1176">
        <v>16</v>
      </c>
      <c r="S1176">
        <v>0</v>
      </c>
      <c r="T1176">
        <v>1.25E-4</v>
      </c>
      <c r="U1176">
        <v>2E-3</v>
      </c>
      <c r="V1176" s="1" t="str">
        <f t="shared" si="112"/>
        <v>AFF-HTT-R1-P5-0H_M3_1_2020y08m31d_11h01m.tif</v>
      </c>
      <c r="W1176" s="1" t="str">
        <f t="shared" si="113"/>
        <v>AFF-HTT-R2-P5-0H_M3_1_2020y09m07d_11h19m.tif</v>
      </c>
      <c r="X1176" t="str">
        <f t="shared" si="114"/>
        <v>C:\Users\arpit.tandon\Desktop\Images AFFFs\RUN1 HTT\Plate 5 - 0hour\AFF-HTT-R1-P5-0H_M3_1_2020y08m31d_11h01m.tif</v>
      </c>
      <c r="Y1176" t="str">
        <f t="shared" si="115"/>
        <v>C:\Users\arpit.tandon\Desktop\Images AFFFs\RUN2 HTT\Plate 5 - 0hour\AFF-HTT-R2-P5-0H_M3_1_2020y09m07d_11h19m.tif</v>
      </c>
    </row>
    <row r="1177" spans="1:25" x14ac:dyDescent="0.45">
      <c r="A1177" t="s">
        <v>1478</v>
      </c>
      <c r="B1177" s="2" t="str">
        <f t="shared" si="110"/>
        <v>run1</v>
      </c>
      <c r="C1177" s="2" t="str">
        <f t="shared" si="111"/>
        <v>run2</v>
      </c>
      <c r="D1177" t="s">
        <v>288</v>
      </c>
      <c r="E1177" s="10">
        <v>20000</v>
      </c>
      <c r="F1177" s="10">
        <v>0.6</v>
      </c>
      <c r="G1177" s="10">
        <f>VLOOKUP(A1177,'[1]NTP Metadata'!$A$2:$U$2501,10,FALSE)</f>
        <v>0.6</v>
      </c>
      <c r="H1177">
        <v>2</v>
      </c>
      <c r="I1177" t="s">
        <v>3</v>
      </c>
      <c r="J1177" t="s">
        <v>1551</v>
      </c>
      <c r="K1177" t="s">
        <v>1552</v>
      </c>
      <c r="L1177" t="s">
        <v>248</v>
      </c>
      <c r="M1177" t="s">
        <v>218</v>
      </c>
      <c r="N1177">
        <v>16</v>
      </c>
      <c r="O1177">
        <v>0</v>
      </c>
      <c r="P1177">
        <v>1.875E-4</v>
      </c>
      <c r="Q1177">
        <v>1E-3</v>
      </c>
      <c r="R1177">
        <v>16</v>
      </c>
      <c r="S1177">
        <v>0</v>
      </c>
      <c r="T1177">
        <v>1.875E-4</v>
      </c>
      <c r="U1177">
        <v>2E-3</v>
      </c>
      <c r="V1177" s="1" t="str">
        <f t="shared" si="112"/>
        <v>AFF-HTT-R1-P5-0H_M4_1_2020y08m31d_11h01m.tif</v>
      </c>
      <c r="W1177" s="1" t="str">
        <f t="shared" si="113"/>
        <v>AFF-HTT-R2-P5-0H_M4_1_2020y09m07d_11h19m.tif</v>
      </c>
      <c r="X1177" t="str">
        <f t="shared" si="114"/>
        <v>C:\Users\arpit.tandon\Desktop\Images AFFFs\RUN1 HTT\Plate 5 - 0hour\AFF-HTT-R1-P5-0H_M4_1_2020y08m31d_11h01m.tif</v>
      </c>
      <c r="Y1177" t="str">
        <f t="shared" si="115"/>
        <v>C:\Users\arpit.tandon\Desktop\Images AFFFs\RUN2 HTT\Plate 5 - 0hour\AFF-HTT-R2-P5-0H_M4_1_2020y09m07d_11h19m.tif</v>
      </c>
    </row>
    <row r="1178" spans="1:25" x14ac:dyDescent="0.45">
      <c r="A1178" t="s">
        <v>1479</v>
      </c>
      <c r="B1178" s="2" t="str">
        <f t="shared" si="110"/>
        <v>run1</v>
      </c>
      <c r="C1178" s="2" t="str">
        <f t="shared" si="111"/>
        <v>run2</v>
      </c>
      <c r="D1178" t="s">
        <v>288</v>
      </c>
      <c r="E1178" s="10">
        <v>6329.1139240506327</v>
      </c>
      <c r="F1178" s="10">
        <v>0.18987341772151897</v>
      </c>
      <c r="G1178" s="10">
        <f>VLOOKUP(A1178,'[1]NTP Metadata'!$A$2:$U$2501,10,FALSE)</f>
        <v>0.18987341772151897</v>
      </c>
      <c r="H1178">
        <v>1</v>
      </c>
      <c r="I1178" t="s">
        <v>3</v>
      </c>
      <c r="J1178" t="s">
        <v>1551</v>
      </c>
      <c r="K1178" t="s">
        <v>1552</v>
      </c>
      <c r="L1178" t="s">
        <v>248</v>
      </c>
      <c r="M1178" t="s">
        <v>219</v>
      </c>
      <c r="N1178">
        <v>16</v>
      </c>
      <c r="O1178">
        <v>0</v>
      </c>
      <c r="P1178">
        <v>6.2500000000000001E-5</v>
      </c>
      <c r="Q1178">
        <v>1E-3</v>
      </c>
      <c r="R1178">
        <v>16</v>
      </c>
      <c r="S1178">
        <v>0</v>
      </c>
      <c r="T1178">
        <v>3.1250000000000001E-4</v>
      </c>
      <c r="U1178">
        <v>3.0000000000000001E-3</v>
      </c>
      <c r="V1178" s="1" t="str">
        <f t="shared" si="112"/>
        <v>AFF-HTT-R1-P5-0H_M5_1_2020y08m31d_11h01m.tif</v>
      </c>
      <c r="W1178" s="1" t="str">
        <f t="shared" si="113"/>
        <v>AFF-HTT-R2-P5-0H_M5_1_2020y09m07d_11h19m.tif</v>
      </c>
      <c r="X1178" t="str">
        <f t="shared" si="114"/>
        <v>C:\Users\arpit.tandon\Desktop\Images AFFFs\RUN1 HTT\Plate 5 - 0hour\AFF-HTT-R1-P5-0H_M5_1_2020y08m31d_11h01m.tif</v>
      </c>
      <c r="Y1178" t="str">
        <f t="shared" si="115"/>
        <v>C:\Users\arpit.tandon\Desktop\Images AFFFs\RUN2 HTT\Plate 5 - 0hour\AFF-HTT-R2-P5-0H_M5_1_2020y09m07d_11h19m.tif</v>
      </c>
    </row>
    <row r="1179" spans="1:25" x14ac:dyDescent="0.45">
      <c r="A1179" t="s">
        <v>1480</v>
      </c>
      <c r="B1179" s="2" t="str">
        <f t="shared" si="110"/>
        <v>run1</v>
      </c>
      <c r="C1179" s="2" t="str">
        <f t="shared" si="111"/>
        <v>run2</v>
      </c>
      <c r="D1179" t="s">
        <v>288</v>
      </c>
      <c r="E1179" s="10">
        <v>6329.1139240506327</v>
      </c>
      <c r="F1179" s="10">
        <v>0.18987341772151897</v>
      </c>
      <c r="G1179" s="10">
        <f>VLOOKUP(A1179,'[1]NTP Metadata'!$A$2:$U$2501,10,FALSE)</f>
        <v>0.18987341772151897</v>
      </c>
      <c r="H1179">
        <v>2</v>
      </c>
      <c r="I1179" t="s">
        <v>3</v>
      </c>
      <c r="J1179" t="s">
        <v>1551</v>
      </c>
      <c r="K1179" t="s">
        <v>1552</v>
      </c>
      <c r="L1179" t="s">
        <v>248</v>
      </c>
      <c r="M1179" t="s">
        <v>220</v>
      </c>
      <c r="N1179">
        <v>16</v>
      </c>
      <c r="O1179">
        <v>0</v>
      </c>
      <c r="P1179">
        <v>1.875E-4</v>
      </c>
      <c r="Q1179">
        <v>1E-3</v>
      </c>
      <c r="R1179">
        <v>16</v>
      </c>
      <c r="S1179">
        <v>0</v>
      </c>
      <c r="T1179">
        <v>5.0000000000000001E-4</v>
      </c>
      <c r="U1179">
        <v>3.0000000000000001E-3</v>
      </c>
      <c r="V1179" s="1" t="str">
        <f t="shared" si="112"/>
        <v>AFF-HTT-R1-P5-0H_M6_1_2020y08m31d_11h01m.tif</v>
      </c>
      <c r="W1179" s="1" t="str">
        <f t="shared" si="113"/>
        <v>AFF-HTT-R2-P5-0H_M6_1_2020y09m07d_11h19m.tif</v>
      </c>
      <c r="X1179" t="str">
        <f t="shared" si="114"/>
        <v>C:\Users\arpit.tandon\Desktop\Images AFFFs\RUN1 HTT\Plate 5 - 0hour\AFF-HTT-R1-P5-0H_M6_1_2020y08m31d_11h01m.tif</v>
      </c>
      <c r="Y1179" t="str">
        <f t="shared" si="115"/>
        <v>C:\Users\arpit.tandon\Desktop\Images AFFFs\RUN2 HTT\Plate 5 - 0hour\AFF-HTT-R2-P5-0H_M6_1_2020y09m07d_11h19m.tif</v>
      </c>
    </row>
    <row r="1180" spans="1:25" x14ac:dyDescent="0.45">
      <c r="A1180" t="s">
        <v>1481</v>
      </c>
      <c r="B1180" s="2" t="str">
        <f t="shared" si="110"/>
        <v>run1</v>
      </c>
      <c r="C1180" s="2" t="str">
        <f t="shared" si="111"/>
        <v>run2</v>
      </c>
      <c r="D1180" t="s">
        <v>288</v>
      </c>
      <c r="E1180" s="10">
        <v>2002.8841531805797</v>
      </c>
      <c r="F1180" s="10">
        <v>6.0086524595417391E-2</v>
      </c>
      <c r="G1180" s="10">
        <f>VLOOKUP(A1180,'[1]NTP Metadata'!$A$2:$U$2501,10,FALSE)</f>
        <v>6.0086524595417391E-2</v>
      </c>
      <c r="H1180">
        <v>1</v>
      </c>
      <c r="I1180" t="s">
        <v>3</v>
      </c>
      <c r="J1180" t="s">
        <v>1551</v>
      </c>
      <c r="K1180" t="s">
        <v>1552</v>
      </c>
      <c r="L1180" t="s">
        <v>248</v>
      </c>
      <c r="M1180" t="s">
        <v>221</v>
      </c>
      <c r="N1180">
        <v>16</v>
      </c>
      <c r="O1180">
        <v>0</v>
      </c>
      <c r="P1180">
        <v>4.3750000000000001E-4</v>
      </c>
      <c r="Q1180">
        <v>4.0000000000000001E-3</v>
      </c>
      <c r="R1180">
        <v>16</v>
      </c>
      <c r="S1180">
        <v>0</v>
      </c>
      <c r="T1180">
        <v>1.875E-4</v>
      </c>
      <c r="U1180">
        <v>1E-3</v>
      </c>
      <c r="V1180" s="1" t="str">
        <f t="shared" si="112"/>
        <v>AFF-HTT-R1-P5-0H_M7_1_2020y08m31d_11h01m.tif</v>
      </c>
      <c r="W1180" s="1" t="str">
        <f t="shared" si="113"/>
        <v>AFF-HTT-R2-P5-0H_M7_1_2020y09m07d_11h19m.tif</v>
      </c>
      <c r="X1180" t="str">
        <f t="shared" si="114"/>
        <v>C:\Users\arpit.tandon\Desktop\Images AFFFs\RUN1 HTT\Plate 5 - 0hour\AFF-HTT-R1-P5-0H_M7_1_2020y08m31d_11h01m.tif</v>
      </c>
      <c r="Y1180" t="str">
        <f t="shared" si="115"/>
        <v>C:\Users\arpit.tandon\Desktop\Images AFFFs\RUN2 HTT\Plate 5 - 0hour\AFF-HTT-R2-P5-0H_M7_1_2020y09m07d_11h19m.tif</v>
      </c>
    </row>
    <row r="1181" spans="1:25" x14ac:dyDescent="0.45">
      <c r="A1181" t="s">
        <v>1482</v>
      </c>
      <c r="B1181" s="2" t="str">
        <f t="shared" si="110"/>
        <v>run1</v>
      </c>
      <c r="C1181" s="2" t="str">
        <f t="shared" si="111"/>
        <v>run2</v>
      </c>
      <c r="D1181" t="s">
        <v>288</v>
      </c>
      <c r="E1181" s="10">
        <v>2002.8841531805797</v>
      </c>
      <c r="F1181" s="10">
        <v>6.0086524595417391E-2</v>
      </c>
      <c r="G1181" s="10">
        <f>VLOOKUP(A1181,'[1]NTP Metadata'!$A$2:$U$2501,10,FALSE)</f>
        <v>6.0086524595417391E-2</v>
      </c>
      <c r="H1181">
        <v>2</v>
      </c>
      <c r="I1181" t="s">
        <v>3</v>
      </c>
      <c r="J1181" t="s">
        <v>1551</v>
      </c>
      <c r="K1181" t="s">
        <v>1552</v>
      </c>
      <c r="L1181" t="s">
        <v>248</v>
      </c>
      <c r="M1181" t="s">
        <v>222</v>
      </c>
      <c r="N1181">
        <v>16</v>
      </c>
      <c r="O1181">
        <v>0</v>
      </c>
      <c r="P1181">
        <v>3.1250000000000001E-4</v>
      </c>
      <c r="Q1181">
        <v>2E-3</v>
      </c>
      <c r="R1181">
        <v>16</v>
      </c>
      <c r="S1181">
        <v>0</v>
      </c>
      <c r="T1181">
        <v>5.6249999999999996E-4</v>
      </c>
      <c r="U1181">
        <v>3.0000000000000001E-3</v>
      </c>
      <c r="V1181" s="1" t="str">
        <f t="shared" si="112"/>
        <v>AFF-HTT-R1-P5-0H_M8_1_2020y08m31d_11h01m.tif</v>
      </c>
      <c r="W1181" s="1" t="str">
        <f t="shared" si="113"/>
        <v>AFF-HTT-R2-P5-0H_M8_1_2020y09m07d_11h19m.tif</v>
      </c>
      <c r="X1181" t="str">
        <f t="shared" si="114"/>
        <v>C:\Users\arpit.tandon\Desktop\Images AFFFs\RUN1 HTT\Plate 5 - 0hour\AFF-HTT-R1-P5-0H_M8_1_2020y08m31d_11h01m.tif</v>
      </c>
      <c r="Y1181" t="str">
        <f t="shared" si="115"/>
        <v>C:\Users\arpit.tandon\Desktop\Images AFFFs\RUN2 HTT\Plate 5 - 0hour\AFF-HTT-R2-P5-0H_M8_1_2020y09m07d_11h19m.tif</v>
      </c>
    </row>
    <row r="1182" spans="1:25" x14ac:dyDescent="0.45">
      <c r="A1182" t="s">
        <v>1483</v>
      </c>
      <c r="B1182" s="2" t="str">
        <f t="shared" si="110"/>
        <v>run1</v>
      </c>
      <c r="C1182" s="2" t="str">
        <f t="shared" si="111"/>
        <v>run2</v>
      </c>
      <c r="D1182" t="s">
        <v>288</v>
      </c>
      <c r="E1182" s="10">
        <v>633.82409910777835</v>
      </c>
      <c r="F1182" s="10">
        <v>1.9014722973233349E-2</v>
      </c>
      <c r="G1182" s="10">
        <f>VLOOKUP(A1182,'[1]NTP Metadata'!$A$2:$U$2501,10,FALSE)</f>
        <v>1.9014722973233349E-2</v>
      </c>
      <c r="H1182">
        <v>1</v>
      </c>
      <c r="I1182" t="s">
        <v>3</v>
      </c>
      <c r="J1182" t="s">
        <v>1551</v>
      </c>
      <c r="K1182" t="s">
        <v>1552</v>
      </c>
      <c r="L1182" t="s">
        <v>248</v>
      </c>
      <c r="M1182" t="s">
        <v>223</v>
      </c>
      <c r="N1182">
        <v>16</v>
      </c>
      <c r="O1182">
        <v>0</v>
      </c>
      <c r="P1182">
        <v>3.7500000000000001E-4</v>
      </c>
      <c r="Q1182">
        <v>3.0000000000000001E-3</v>
      </c>
      <c r="R1182">
        <v>16</v>
      </c>
      <c r="S1182">
        <v>0</v>
      </c>
      <c r="T1182">
        <v>1.875E-4</v>
      </c>
      <c r="U1182">
        <v>1E-3</v>
      </c>
      <c r="V1182" s="1" t="str">
        <f t="shared" si="112"/>
        <v>AFF-HTT-R1-P5-0H_M9_1_2020y08m31d_11h01m.tif</v>
      </c>
      <c r="W1182" s="1" t="str">
        <f t="shared" si="113"/>
        <v>AFF-HTT-R2-P5-0H_M9_1_2020y09m07d_11h19m.tif</v>
      </c>
      <c r="X1182" t="str">
        <f t="shared" si="114"/>
        <v>C:\Users\arpit.tandon\Desktop\Images AFFFs\RUN1 HTT\Plate 5 - 0hour\AFF-HTT-R1-P5-0H_M9_1_2020y08m31d_11h01m.tif</v>
      </c>
      <c r="Y1182" t="str">
        <f t="shared" si="115"/>
        <v>C:\Users\arpit.tandon\Desktop\Images AFFFs\RUN2 HTT\Plate 5 - 0hour\AFF-HTT-R2-P5-0H_M9_1_2020y09m07d_11h19m.tif</v>
      </c>
    </row>
    <row r="1183" spans="1:25" x14ac:dyDescent="0.45">
      <c r="A1183" t="s">
        <v>1484</v>
      </c>
      <c r="B1183" s="2" t="str">
        <f t="shared" si="110"/>
        <v>run1</v>
      </c>
      <c r="C1183" s="2" t="str">
        <f t="shared" si="111"/>
        <v>run2</v>
      </c>
      <c r="D1183" t="s">
        <v>288</v>
      </c>
      <c r="E1183" s="10">
        <v>633.82409910777835</v>
      </c>
      <c r="F1183" s="10">
        <v>1.9014722973233349E-2</v>
      </c>
      <c r="G1183" s="10">
        <f>VLOOKUP(A1183,'[1]NTP Metadata'!$A$2:$U$2501,10,FALSE)</f>
        <v>1.9014722973233349E-2</v>
      </c>
      <c r="H1183">
        <v>4</v>
      </c>
      <c r="I1183" t="s">
        <v>3</v>
      </c>
      <c r="J1183" t="s">
        <v>1551</v>
      </c>
      <c r="K1183" t="s">
        <v>1552</v>
      </c>
      <c r="L1183" t="s">
        <v>248</v>
      </c>
      <c r="M1183" t="s">
        <v>224</v>
      </c>
      <c r="N1183">
        <v>16</v>
      </c>
      <c r="O1183">
        <v>0</v>
      </c>
      <c r="P1183">
        <v>1.25E-4</v>
      </c>
      <c r="Q1183">
        <v>1E-3</v>
      </c>
      <c r="R1183">
        <v>16</v>
      </c>
      <c r="S1183">
        <v>0</v>
      </c>
      <c r="T1183">
        <v>4.3750000000000001E-4</v>
      </c>
      <c r="U1183">
        <v>2E-3</v>
      </c>
      <c r="V1183" s="1" t="str">
        <f t="shared" si="112"/>
        <v>AFF-HTT-R1-P5-0H_N10_1_2020y08m31d_11h01m.tif</v>
      </c>
      <c r="W1183" s="1" t="str">
        <f t="shared" si="113"/>
        <v>AFF-HTT-R2-P5-0H_N10_1_2020y09m07d_11h19m.tif</v>
      </c>
      <c r="X1183" t="str">
        <f t="shared" si="114"/>
        <v>C:\Users\arpit.tandon\Desktop\Images AFFFs\RUN1 HTT\Plate 5 - 0hour\AFF-HTT-R1-P5-0H_N10_1_2020y08m31d_11h01m.tif</v>
      </c>
      <c r="Y1183" t="str">
        <f t="shared" si="115"/>
        <v>C:\Users\arpit.tandon\Desktop\Images AFFFs\RUN2 HTT\Plate 5 - 0hour\AFF-HTT-R2-P5-0H_N10_1_2020y09m07d_11h19m.tif</v>
      </c>
    </row>
    <row r="1184" spans="1:25" x14ac:dyDescent="0.45">
      <c r="A1184" t="s">
        <v>1485</v>
      </c>
      <c r="B1184" s="2" t="str">
        <f t="shared" si="110"/>
        <v>run1</v>
      </c>
      <c r="C1184" s="2" t="str">
        <f t="shared" si="111"/>
        <v>run2</v>
      </c>
      <c r="D1184" t="s">
        <v>288</v>
      </c>
      <c r="E1184" s="10">
        <v>200.5772465530944</v>
      </c>
      <c r="F1184" s="10">
        <v>6.0173173965928318E-3</v>
      </c>
      <c r="G1184" s="10">
        <f>VLOOKUP(A1184,'[1]NTP Metadata'!$A$2:$U$2501,10,FALSE)</f>
        <v>6.0173173965928318E-3</v>
      </c>
      <c r="H1184">
        <v>3</v>
      </c>
      <c r="I1184" t="s">
        <v>3</v>
      </c>
      <c r="J1184" t="s">
        <v>1551</v>
      </c>
      <c r="K1184" t="s">
        <v>1552</v>
      </c>
      <c r="L1184" t="s">
        <v>248</v>
      </c>
      <c r="M1184" t="s">
        <v>225</v>
      </c>
      <c r="N1184">
        <v>16</v>
      </c>
      <c r="O1184">
        <v>0</v>
      </c>
      <c r="P1184">
        <v>3.7500000000000001E-4</v>
      </c>
      <c r="Q1184">
        <v>3.0000000000000001E-3</v>
      </c>
      <c r="R1184">
        <v>16</v>
      </c>
      <c r="S1184">
        <v>0</v>
      </c>
      <c r="T1184">
        <v>8.1249999999999996E-4</v>
      </c>
      <c r="U1184">
        <v>6.0000000000000001E-3</v>
      </c>
      <c r="V1184" s="1" t="str">
        <f t="shared" si="112"/>
        <v>AFF-HTT-R1-P5-0H_N11_1_2020y08m31d_11h01m.tif</v>
      </c>
      <c r="W1184" s="1" t="str">
        <f t="shared" si="113"/>
        <v>AFF-HTT-R2-P5-0H_N11_1_2020y09m07d_11h19m.tif</v>
      </c>
      <c r="X1184" t="str">
        <f t="shared" si="114"/>
        <v>C:\Users\arpit.tandon\Desktop\Images AFFFs\RUN1 HTT\Plate 5 - 0hour\AFF-HTT-R1-P5-0H_N11_1_2020y08m31d_11h01m.tif</v>
      </c>
      <c r="Y1184" t="str">
        <f t="shared" si="115"/>
        <v>C:\Users\arpit.tandon\Desktop\Images AFFFs\RUN2 HTT\Plate 5 - 0hour\AFF-HTT-R2-P5-0H_N11_1_2020y09m07d_11h19m.tif</v>
      </c>
    </row>
    <row r="1185" spans="1:25" x14ac:dyDescent="0.45">
      <c r="A1185" t="s">
        <v>1486</v>
      </c>
      <c r="B1185" s="2" t="str">
        <f t="shared" si="110"/>
        <v>run1</v>
      </c>
      <c r="C1185" s="2" t="str">
        <f t="shared" si="111"/>
        <v>run2</v>
      </c>
      <c r="D1185" t="s">
        <v>288</v>
      </c>
      <c r="E1185" s="10">
        <v>200.5772465530944</v>
      </c>
      <c r="F1185" s="10">
        <v>6.0173173965928318E-3</v>
      </c>
      <c r="G1185" s="10">
        <f>VLOOKUP(A1185,'[1]NTP Metadata'!$A$2:$U$2501,10,FALSE)</f>
        <v>6.0173173965928318E-3</v>
      </c>
      <c r="H1185">
        <v>4</v>
      </c>
      <c r="I1185" t="s">
        <v>3</v>
      </c>
      <c r="J1185" t="s">
        <v>1551</v>
      </c>
      <c r="K1185" t="s">
        <v>1552</v>
      </c>
      <c r="L1185" t="s">
        <v>248</v>
      </c>
      <c r="M1185" t="s">
        <v>226</v>
      </c>
      <c r="N1185">
        <v>16</v>
      </c>
      <c r="O1185">
        <v>0</v>
      </c>
      <c r="P1185">
        <v>3.1250000000000001E-4</v>
      </c>
      <c r="Q1185">
        <v>3.0000000000000001E-3</v>
      </c>
      <c r="R1185">
        <v>16</v>
      </c>
      <c r="S1185">
        <v>0</v>
      </c>
      <c r="T1185">
        <v>2.5000000000000001E-4</v>
      </c>
      <c r="U1185">
        <v>2E-3</v>
      </c>
      <c r="V1185" s="1" t="str">
        <f t="shared" si="112"/>
        <v>AFF-HTT-R1-P5-0H_N12_1_2020y08m31d_11h01m.tif</v>
      </c>
      <c r="W1185" s="1" t="str">
        <f t="shared" si="113"/>
        <v>AFF-HTT-R2-P5-0H_N12_1_2020y09m07d_11h19m.tif</v>
      </c>
      <c r="X1185" t="str">
        <f t="shared" si="114"/>
        <v>C:\Users\arpit.tandon\Desktop\Images AFFFs\RUN1 HTT\Plate 5 - 0hour\AFF-HTT-R1-P5-0H_N12_1_2020y08m31d_11h01m.tif</v>
      </c>
      <c r="Y1185" t="str">
        <f t="shared" si="115"/>
        <v>C:\Users\arpit.tandon\Desktop\Images AFFFs\RUN2 HTT\Plate 5 - 0hour\AFF-HTT-R2-P5-0H_N12_1_2020y09m07d_11h19m.tif</v>
      </c>
    </row>
    <row r="1186" spans="1:25" x14ac:dyDescent="0.45">
      <c r="A1186" t="s">
        <v>1487</v>
      </c>
      <c r="B1186" s="2" t="str">
        <f t="shared" si="110"/>
        <v>run1</v>
      </c>
      <c r="C1186" s="2" t="str">
        <f t="shared" si="111"/>
        <v>run2</v>
      </c>
      <c r="D1186" t="s">
        <v>257</v>
      </c>
      <c r="E1186" s="10">
        <v>0</v>
      </c>
      <c r="F1186" s="10">
        <v>0</v>
      </c>
      <c r="G1186" s="10">
        <f>VLOOKUP(A1186,'[1]NTP Metadata'!$A$2:$U$2501,10,FALSE)</f>
        <v>0</v>
      </c>
      <c r="H1186">
        <v>3</v>
      </c>
      <c r="I1186" t="s">
        <v>3</v>
      </c>
      <c r="J1186" t="s">
        <v>1551</v>
      </c>
      <c r="K1186" t="s">
        <v>1552</v>
      </c>
      <c r="L1186" t="s">
        <v>248</v>
      </c>
      <c r="M1186" t="s">
        <v>227</v>
      </c>
      <c r="N1186">
        <v>16</v>
      </c>
      <c r="O1186">
        <v>0</v>
      </c>
      <c r="P1186">
        <v>7.5000000000000002E-4</v>
      </c>
      <c r="Q1186">
        <v>3.0000000000000001E-3</v>
      </c>
      <c r="R1186">
        <v>16</v>
      </c>
      <c r="S1186">
        <v>0</v>
      </c>
      <c r="T1186">
        <v>2.5000000000000001E-4</v>
      </c>
      <c r="U1186">
        <v>3.0000000000000001E-3</v>
      </c>
      <c r="V1186" s="1" t="str">
        <f t="shared" si="112"/>
        <v>AFF-HTT-R1-P5-0H_N13_1_2020y08m31d_11h01m.tif</v>
      </c>
      <c r="W1186" s="1" t="str">
        <f t="shared" si="113"/>
        <v>AFF-HTT-R2-P5-0H_N13_1_2020y09m07d_11h19m.tif</v>
      </c>
      <c r="X1186" t="str">
        <f t="shared" si="114"/>
        <v>C:\Users\arpit.tandon\Desktop\Images AFFFs\RUN1 HTT\Plate 5 - 0hour\AFF-HTT-R1-P5-0H_N13_1_2020y08m31d_11h01m.tif</v>
      </c>
      <c r="Y1186" t="str">
        <f t="shared" si="115"/>
        <v>C:\Users\arpit.tandon\Desktop\Images AFFFs\RUN2 HTT\Plate 5 - 0hour\AFF-HTT-R2-P5-0H_N13_1_2020y09m07d_11h19m.tif</v>
      </c>
    </row>
    <row r="1187" spans="1:25" x14ac:dyDescent="0.45">
      <c r="A1187" t="s">
        <v>1488</v>
      </c>
      <c r="B1187" s="2" t="str">
        <f t="shared" si="110"/>
        <v>run1</v>
      </c>
      <c r="C1187" s="2" t="str">
        <f t="shared" si="111"/>
        <v>run2</v>
      </c>
      <c r="D1187" t="s">
        <v>257</v>
      </c>
      <c r="E1187" s="10">
        <v>0</v>
      </c>
      <c r="F1187" s="10">
        <v>0</v>
      </c>
      <c r="G1187" s="10">
        <f>VLOOKUP(A1187,'[1]NTP Metadata'!$A$2:$U$2501,10,FALSE)</f>
        <v>0</v>
      </c>
      <c r="H1187">
        <v>4</v>
      </c>
      <c r="I1187" t="s">
        <v>3</v>
      </c>
      <c r="J1187" t="s">
        <v>1551</v>
      </c>
      <c r="K1187" t="s">
        <v>1552</v>
      </c>
      <c r="L1187" t="s">
        <v>248</v>
      </c>
      <c r="M1187" t="s">
        <v>228</v>
      </c>
      <c r="N1187">
        <v>16</v>
      </c>
      <c r="O1187">
        <v>0</v>
      </c>
      <c r="P1187">
        <v>5.6249999999999996E-4</v>
      </c>
      <c r="Q1187">
        <v>5.0000000000000001E-3</v>
      </c>
      <c r="R1187">
        <v>16</v>
      </c>
      <c r="S1187">
        <v>0</v>
      </c>
      <c r="T1187">
        <v>4.3750000000000001E-4</v>
      </c>
      <c r="U1187">
        <v>3.0000000000000001E-3</v>
      </c>
      <c r="V1187" s="1" t="str">
        <f t="shared" si="112"/>
        <v>AFF-HTT-R1-P5-0H_N14_1_2020y08m31d_11h01m.tif</v>
      </c>
      <c r="W1187" s="1" t="str">
        <f t="shared" si="113"/>
        <v>AFF-HTT-R2-P5-0H_N14_1_2020y09m07d_11h19m.tif</v>
      </c>
      <c r="X1187" t="str">
        <f t="shared" si="114"/>
        <v>C:\Users\arpit.tandon\Desktop\Images AFFFs\RUN1 HTT\Plate 5 - 0hour\AFF-HTT-R1-P5-0H_N14_1_2020y08m31d_11h01m.tif</v>
      </c>
      <c r="Y1187" t="str">
        <f t="shared" si="115"/>
        <v>C:\Users\arpit.tandon\Desktop\Images AFFFs\RUN2 HTT\Plate 5 - 0hour\AFF-HTT-R2-P5-0H_N14_1_2020y09m07d_11h19m.tif</v>
      </c>
    </row>
    <row r="1188" spans="1:25" x14ac:dyDescent="0.45">
      <c r="A1188" t="s">
        <v>1489</v>
      </c>
      <c r="B1188" s="2" t="str">
        <f t="shared" si="110"/>
        <v>run1</v>
      </c>
      <c r="C1188" s="2" t="str">
        <f t="shared" si="111"/>
        <v>run2</v>
      </c>
      <c r="D1188" t="s">
        <v>288</v>
      </c>
      <c r="E1188" s="10">
        <v>63.47381220034633</v>
      </c>
      <c r="F1188" s="10">
        <v>1.9042143660103897E-3</v>
      </c>
      <c r="G1188" s="10">
        <f>VLOOKUP(A1188,'[1]NTP Metadata'!$A$2:$U$2501,10,FALSE)</f>
        <v>1.9042143660103897E-3</v>
      </c>
      <c r="H1188">
        <v>3</v>
      </c>
      <c r="I1188" t="s">
        <v>3</v>
      </c>
      <c r="J1188" t="s">
        <v>1551</v>
      </c>
      <c r="K1188" t="s">
        <v>1552</v>
      </c>
      <c r="L1188" t="s">
        <v>248</v>
      </c>
      <c r="M1188" t="s">
        <v>229</v>
      </c>
      <c r="N1188">
        <v>16</v>
      </c>
      <c r="O1188">
        <v>0</v>
      </c>
      <c r="P1188">
        <v>5.6249999999999996E-4</v>
      </c>
      <c r="Q1188">
        <v>6.0000000000000001E-3</v>
      </c>
      <c r="R1188">
        <v>16</v>
      </c>
      <c r="S1188">
        <v>0</v>
      </c>
      <c r="T1188">
        <v>5.6249999999999996E-4</v>
      </c>
      <c r="U1188">
        <v>5.0000000000000001E-3</v>
      </c>
      <c r="V1188" s="1" t="str">
        <f t="shared" si="112"/>
        <v>AFF-HTT-R1-P5-0H_N15_1_2020y08m31d_11h01m.tif</v>
      </c>
      <c r="W1188" s="1" t="str">
        <f t="shared" si="113"/>
        <v>AFF-HTT-R2-P5-0H_N15_1_2020y09m07d_11h19m.tif</v>
      </c>
      <c r="X1188" t="str">
        <f t="shared" si="114"/>
        <v>C:\Users\arpit.tandon\Desktop\Images AFFFs\RUN1 HTT\Plate 5 - 0hour\AFF-HTT-R1-P5-0H_N15_1_2020y08m31d_11h01m.tif</v>
      </c>
      <c r="Y1188" t="str">
        <f t="shared" si="115"/>
        <v>C:\Users\arpit.tandon\Desktop\Images AFFFs\RUN2 HTT\Plate 5 - 0hour\AFF-HTT-R2-P5-0H_N15_1_2020y09m07d_11h19m.tif</v>
      </c>
    </row>
    <row r="1189" spans="1:25" x14ac:dyDescent="0.45">
      <c r="A1189" t="s">
        <v>1490</v>
      </c>
      <c r="B1189" s="2" t="str">
        <f t="shared" si="110"/>
        <v>run1</v>
      </c>
      <c r="C1189" s="2" t="str">
        <f t="shared" si="111"/>
        <v>run2</v>
      </c>
      <c r="D1189" t="s">
        <v>288</v>
      </c>
      <c r="E1189" s="10">
        <v>63.47381220034633</v>
      </c>
      <c r="F1189" s="10">
        <v>1.9042143660103897E-3</v>
      </c>
      <c r="G1189" s="10">
        <f>VLOOKUP(A1189,'[1]NTP Metadata'!$A$2:$U$2501,10,FALSE)</f>
        <v>1.9042143660103897E-3</v>
      </c>
      <c r="H1189">
        <v>4</v>
      </c>
      <c r="I1189" t="s">
        <v>3</v>
      </c>
      <c r="J1189" t="s">
        <v>1551</v>
      </c>
      <c r="K1189" t="s">
        <v>1552</v>
      </c>
      <c r="L1189" t="s">
        <v>248</v>
      </c>
      <c r="M1189" t="s">
        <v>230</v>
      </c>
      <c r="N1189">
        <v>16</v>
      </c>
      <c r="O1189">
        <v>0</v>
      </c>
      <c r="P1189">
        <v>1.875E-4</v>
      </c>
      <c r="Q1189">
        <v>1E-3</v>
      </c>
      <c r="R1189">
        <v>16</v>
      </c>
      <c r="S1189">
        <v>0</v>
      </c>
      <c r="T1189">
        <v>4.3750000000000001E-4</v>
      </c>
      <c r="U1189">
        <v>4.0000000000000001E-3</v>
      </c>
      <c r="V1189" s="1" t="str">
        <f t="shared" si="112"/>
        <v>AFF-HTT-R1-P5-0H_N16_1_2020y08m31d_11h01m.tif</v>
      </c>
      <c r="W1189" s="1" t="str">
        <f t="shared" si="113"/>
        <v>AFF-HTT-R2-P5-0H_N16_1_2020y09m07d_11h19m.tif</v>
      </c>
      <c r="X1189" t="str">
        <f t="shared" si="114"/>
        <v>C:\Users\arpit.tandon\Desktop\Images AFFFs\RUN1 HTT\Plate 5 - 0hour\AFF-HTT-R1-P5-0H_N16_1_2020y08m31d_11h01m.tif</v>
      </c>
      <c r="Y1189" t="str">
        <f t="shared" si="115"/>
        <v>C:\Users\arpit.tandon\Desktop\Images AFFFs\RUN2 HTT\Plate 5 - 0hour\AFF-HTT-R2-P5-0H_N16_1_2020y09m07d_11h19m.tif</v>
      </c>
    </row>
    <row r="1190" spans="1:25" x14ac:dyDescent="0.45">
      <c r="A1190" t="s">
        <v>1491</v>
      </c>
      <c r="B1190" s="2" t="str">
        <f t="shared" si="110"/>
        <v>run1</v>
      </c>
      <c r="C1190" s="2" t="str">
        <f t="shared" si="111"/>
        <v>run2</v>
      </c>
      <c r="D1190" t="s">
        <v>288</v>
      </c>
      <c r="E1190" s="10">
        <v>20.086649430489341</v>
      </c>
      <c r="F1190" s="10">
        <v>6.0259948291468024E-4</v>
      </c>
      <c r="G1190" s="10">
        <f>VLOOKUP(A1190,'[1]NTP Metadata'!$A$2:$U$2501,10,FALSE)</f>
        <v>6.0259948291468024E-4</v>
      </c>
      <c r="H1190">
        <v>3</v>
      </c>
      <c r="I1190" t="s">
        <v>3</v>
      </c>
      <c r="J1190" t="s">
        <v>1551</v>
      </c>
      <c r="K1190" t="s">
        <v>1552</v>
      </c>
      <c r="L1190" t="s">
        <v>248</v>
      </c>
      <c r="M1190" t="s">
        <v>231</v>
      </c>
      <c r="N1190">
        <v>16</v>
      </c>
      <c r="O1190">
        <v>0</v>
      </c>
      <c r="P1190">
        <v>2.5000000000000001E-4</v>
      </c>
      <c r="Q1190">
        <v>1E-3</v>
      </c>
      <c r="R1190">
        <v>16</v>
      </c>
      <c r="S1190">
        <v>0</v>
      </c>
      <c r="T1190">
        <v>1.25E-4</v>
      </c>
      <c r="U1190">
        <v>2E-3</v>
      </c>
      <c r="V1190" s="1" t="str">
        <f t="shared" si="112"/>
        <v>AFF-HTT-R1-P5-0H_N17_1_2020y08m31d_11h01m.tif</v>
      </c>
      <c r="W1190" s="1" t="str">
        <f t="shared" si="113"/>
        <v>AFF-HTT-R2-P5-0H_N17_1_2020y09m07d_11h19m.tif</v>
      </c>
      <c r="X1190" t="str">
        <f t="shared" si="114"/>
        <v>C:\Users\arpit.tandon\Desktop\Images AFFFs\RUN1 HTT\Plate 5 - 0hour\AFF-HTT-R1-P5-0H_N17_1_2020y08m31d_11h01m.tif</v>
      </c>
      <c r="Y1190" t="str">
        <f t="shared" si="115"/>
        <v>C:\Users\arpit.tandon\Desktop\Images AFFFs\RUN2 HTT\Plate 5 - 0hour\AFF-HTT-R2-P5-0H_N17_1_2020y09m07d_11h19m.tif</v>
      </c>
    </row>
    <row r="1191" spans="1:25" x14ac:dyDescent="0.45">
      <c r="A1191" t="s">
        <v>1492</v>
      </c>
      <c r="B1191" s="2" t="str">
        <f t="shared" si="110"/>
        <v>run1</v>
      </c>
      <c r="C1191" s="2" t="str">
        <f t="shared" si="111"/>
        <v>run2</v>
      </c>
      <c r="D1191" t="s">
        <v>288</v>
      </c>
      <c r="E1191" s="10">
        <v>20.086649430489341</v>
      </c>
      <c r="F1191" s="10">
        <v>6.0259948291468024E-4</v>
      </c>
      <c r="G1191" s="10">
        <f>VLOOKUP(A1191,'[1]NTP Metadata'!$A$2:$U$2501,10,FALSE)</f>
        <v>6.0259948291468024E-4</v>
      </c>
      <c r="H1191">
        <v>4</v>
      </c>
      <c r="I1191" t="s">
        <v>3</v>
      </c>
      <c r="J1191" t="s">
        <v>1551</v>
      </c>
      <c r="K1191" t="s">
        <v>1552</v>
      </c>
      <c r="L1191" t="s">
        <v>248</v>
      </c>
      <c r="M1191" t="s">
        <v>232</v>
      </c>
      <c r="N1191">
        <v>16</v>
      </c>
      <c r="O1191">
        <v>0</v>
      </c>
      <c r="P1191">
        <v>0</v>
      </c>
      <c r="Q1191">
        <v>0</v>
      </c>
      <c r="R1191">
        <v>16</v>
      </c>
      <c r="S1191">
        <v>0</v>
      </c>
      <c r="T1191">
        <v>8.7500000000000002E-4</v>
      </c>
      <c r="U1191">
        <v>6.0000000000000001E-3</v>
      </c>
      <c r="V1191" s="1" t="str">
        <f t="shared" si="112"/>
        <v>AFF-HTT-R1-P5-0H_N18_1_2020y08m31d_11h01m.tif</v>
      </c>
      <c r="W1191" s="1" t="str">
        <f t="shared" si="113"/>
        <v>AFF-HTT-R2-P5-0H_N18_1_2020y09m07d_11h19m.tif</v>
      </c>
      <c r="X1191" t="str">
        <f t="shared" si="114"/>
        <v>C:\Users\arpit.tandon\Desktop\Images AFFFs\RUN1 HTT\Plate 5 - 0hour\AFF-HTT-R1-P5-0H_N18_1_2020y08m31d_11h01m.tif</v>
      </c>
      <c r="Y1191" t="str">
        <f t="shared" si="115"/>
        <v>C:\Users\arpit.tandon\Desktop\Images AFFFs\RUN2 HTT\Plate 5 - 0hour\AFF-HTT-R2-P5-0H_N18_1_2020y09m07d_11h19m.tif</v>
      </c>
    </row>
    <row r="1192" spans="1:25" x14ac:dyDescent="0.45">
      <c r="A1192" t="s">
        <v>1493</v>
      </c>
      <c r="B1192" s="2" t="str">
        <f t="shared" si="110"/>
        <v>run1</v>
      </c>
      <c r="C1192" s="2" t="str">
        <f t="shared" si="111"/>
        <v>run2</v>
      </c>
      <c r="D1192" t="s">
        <v>288</v>
      </c>
      <c r="E1192" s="10">
        <v>6.3565346299016898</v>
      </c>
      <c r="F1192" s="10">
        <v>1.9069603889705069E-4</v>
      </c>
      <c r="G1192" s="10">
        <f>VLOOKUP(A1192,'[1]NTP Metadata'!$A$2:$U$2501,10,FALSE)</f>
        <v>1.9069603889705069E-4</v>
      </c>
      <c r="H1192">
        <v>3</v>
      </c>
      <c r="I1192" t="s">
        <v>3</v>
      </c>
      <c r="J1192" t="s">
        <v>1551</v>
      </c>
      <c r="K1192" t="s">
        <v>1552</v>
      </c>
      <c r="L1192" t="s">
        <v>248</v>
      </c>
      <c r="M1192" t="s">
        <v>233</v>
      </c>
      <c r="N1192">
        <v>16</v>
      </c>
      <c r="O1192">
        <v>0</v>
      </c>
      <c r="P1192">
        <v>5.0000000000000001E-4</v>
      </c>
      <c r="Q1192">
        <v>4.0000000000000001E-3</v>
      </c>
      <c r="R1192">
        <v>16</v>
      </c>
      <c r="S1192">
        <v>0</v>
      </c>
      <c r="T1192">
        <v>5.6249999999999996E-4</v>
      </c>
      <c r="U1192">
        <v>8.9999999999999993E-3</v>
      </c>
      <c r="V1192" s="1" t="str">
        <f t="shared" si="112"/>
        <v>AFF-HTT-R1-P5-0H_N19_1_2020y08m31d_11h01m.tif</v>
      </c>
      <c r="W1192" s="1" t="str">
        <f t="shared" si="113"/>
        <v>AFF-HTT-R2-P5-0H_N19_1_2020y09m07d_11h19m.tif</v>
      </c>
      <c r="X1192" t="str">
        <f t="shared" si="114"/>
        <v>C:\Users\arpit.tandon\Desktop\Images AFFFs\RUN1 HTT\Plate 5 - 0hour\AFF-HTT-R1-P5-0H_N19_1_2020y08m31d_11h01m.tif</v>
      </c>
      <c r="Y1192" t="str">
        <f t="shared" si="115"/>
        <v>C:\Users\arpit.tandon\Desktop\Images AFFFs\RUN2 HTT\Plate 5 - 0hour\AFF-HTT-R2-P5-0H_N19_1_2020y09m07d_11h19m.tif</v>
      </c>
    </row>
    <row r="1193" spans="1:25" x14ac:dyDescent="0.45">
      <c r="A1193" t="s">
        <v>1494</v>
      </c>
      <c r="B1193" s="2" t="str">
        <f t="shared" si="110"/>
        <v>run1</v>
      </c>
      <c r="C1193" s="2" t="str">
        <f t="shared" si="111"/>
        <v>run2</v>
      </c>
      <c r="D1193" t="s">
        <v>288</v>
      </c>
      <c r="E1193" s="10">
        <v>6.3565346299016898</v>
      </c>
      <c r="F1193" s="10">
        <v>1.9069603889705069E-4</v>
      </c>
      <c r="G1193" s="10">
        <f>VLOOKUP(A1193,'[1]NTP Metadata'!$A$2:$U$2501,10,FALSE)</f>
        <v>1.9069603889705069E-4</v>
      </c>
      <c r="H1193">
        <v>4</v>
      </c>
      <c r="I1193" t="s">
        <v>3</v>
      </c>
      <c r="J1193" t="s">
        <v>1551</v>
      </c>
      <c r="K1193" t="s">
        <v>1552</v>
      </c>
      <c r="L1193" t="s">
        <v>248</v>
      </c>
      <c r="M1193" t="s">
        <v>234</v>
      </c>
      <c r="N1193">
        <v>16</v>
      </c>
      <c r="O1193">
        <v>0</v>
      </c>
      <c r="P1193">
        <v>3.1250000000000001E-4</v>
      </c>
      <c r="Q1193">
        <v>3.0000000000000001E-3</v>
      </c>
      <c r="R1193">
        <v>16</v>
      </c>
      <c r="S1193">
        <v>0</v>
      </c>
      <c r="T1193">
        <v>5.0000000000000001E-4</v>
      </c>
      <c r="U1193">
        <v>5.0000000000000001E-3</v>
      </c>
      <c r="V1193" s="1" t="str">
        <f t="shared" si="112"/>
        <v>AFF-HTT-R1-P5-0H_N20_1_2020y08m31d_11h01m.tif</v>
      </c>
      <c r="W1193" s="1" t="str">
        <f t="shared" si="113"/>
        <v>AFF-HTT-R2-P5-0H_N20_1_2020y09m07d_11h19m.tif</v>
      </c>
      <c r="X1193" t="str">
        <f t="shared" si="114"/>
        <v>C:\Users\arpit.tandon\Desktop\Images AFFFs\RUN1 HTT\Plate 5 - 0hour\AFF-HTT-R1-P5-0H_N20_1_2020y08m31d_11h01m.tif</v>
      </c>
      <c r="Y1193" t="str">
        <f t="shared" si="115"/>
        <v>C:\Users\arpit.tandon\Desktop\Images AFFFs\RUN2 HTT\Plate 5 - 0hour\AFF-HTT-R2-P5-0H_N20_1_2020y09m07d_11h19m.tif</v>
      </c>
    </row>
    <row r="1194" spans="1:25" x14ac:dyDescent="0.45">
      <c r="A1194" t="s">
        <v>1495</v>
      </c>
      <c r="B1194" s="2" t="str">
        <f t="shared" si="110"/>
        <v>run1</v>
      </c>
      <c r="C1194" s="2" t="str">
        <f t="shared" si="111"/>
        <v>run2</v>
      </c>
      <c r="D1194" t="s">
        <v>288</v>
      </c>
      <c r="E1194" s="10">
        <v>2.011561591741041</v>
      </c>
      <c r="F1194" s="10">
        <v>6.0346847752231229E-5</v>
      </c>
      <c r="G1194" s="10">
        <f>VLOOKUP(A1194,'[1]NTP Metadata'!$A$2:$U$2501,10,FALSE)</f>
        <v>6.0346847752231229E-5</v>
      </c>
      <c r="H1194">
        <v>3</v>
      </c>
      <c r="I1194" t="s">
        <v>3</v>
      </c>
      <c r="J1194" t="s">
        <v>1551</v>
      </c>
      <c r="K1194" t="s">
        <v>1552</v>
      </c>
      <c r="L1194" t="s">
        <v>248</v>
      </c>
      <c r="M1194" t="s">
        <v>235</v>
      </c>
      <c r="N1194">
        <v>16</v>
      </c>
      <c r="O1194">
        <v>0</v>
      </c>
      <c r="P1194">
        <v>0</v>
      </c>
      <c r="Q1194">
        <v>0</v>
      </c>
      <c r="R1194">
        <v>16</v>
      </c>
      <c r="S1194">
        <v>0</v>
      </c>
      <c r="T1194">
        <v>1.25E-4</v>
      </c>
      <c r="U1194">
        <v>2E-3</v>
      </c>
      <c r="V1194" s="1" t="str">
        <f t="shared" si="112"/>
        <v>AFF-HTT-R1-P5-0H_N21_1_2020y08m31d_11h01m.tif</v>
      </c>
      <c r="W1194" s="1" t="str">
        <f t="shared" si="113"/>
        <v>AFF-HTT-R2-P5-0H_N21_1_2020y09m07d_11h19m.tif</v>
      </c>
      <c r="X1194" t="str">
        <f t="shared" si="114"/>
        <v>C:\Users\arpit.tandon\Desktop\Images AFFFs\RUN1 HTT\Plate 5 - 0hour\AFF-HTT-R1-P5-0H_N21_1_2020y08m31d_11h01m.tif</v>
      </c>
      <c r="Y1194" t="str">
        <f t="shared" si="115"/>
        <v>C:\Users\arpit.tandon\Desktop\Images AFFFs\RUN2 HTT\Plate 5 - 0hour\AFF-HTT-R2-P5-0H_N21_1_2020y09m07d_11h19m.tif</v>
      </c>
    </row>
    <row r="1195" spans="1:25" x14ac:dyDescent="0.45">
      <c r="A1195" t="s">
        <v>1496</v>
      </c>
      <c r="B1195" s="2" t="str">
        <f t="shared" si="110"/>
        <v>run1</v>
      </c>
      <c r="C1195" s="2" t="str">
        <f t="shared" si="111"/>
        <v>run2</v>
      </c>
      <c r="D1195" t="s">
        <v>288</v>
      </c>
      <c r="E1195" s="10">
        <v>2.011561591741041</v>
      </c>
      <c r="F1195" s="10">
        <v>6.0346847752231229E-5</v>
      </c>
      <c r="G1195" s="10">
        <f>VLOOKUP(A1195,'[1]NTP Metadata'!$A$2:$U$2501,10,FALSE)</f>
        <v>6.0346847752231229E-5</v>
      </c>
      <c r="H1195">
        <v>4</v>
      </c>
      <c r="I1195" t="s">
        <v>3</v>
      </c>
      <c r="J1195" t="s">
        <v>1551</v>
      </c>
      <c r="K1195" t="s">
        <v>1552</v>
      </c>
      <c r="L1195" t="s">
        <v>248</v>
      </c>
      <c r="M1195" t="s">
        <v>236</v>
      </c>
      <c r="N1195">
        <v>16</v>
      </c>
      <c r="O1195">
        <v>0</v>
      </c>
      <c r="P1195">
        <v>0</v>
      </c>
      <c r="Q1195">
        <v>0</v>
      </c>
      <c r="R1195">
        <v>16</v>
      </c>
      <c r="S1195">
        <v>0</v>
      </c>
      <c r="T1195">
        <v>1.25E-4</v>
      </c>
      <c r="U1195">
        <v>1E-3</v>
      </c>
      <c r="V1195" s="1" t="str">
        <f t="shared" si="112"/>
        <v>AFF-HTT-R1-P5-0H_N22_1_2020y08m31d_11h01m.tif</v>
      </c>
      <c r="W1195" s="1" t="str">
        <f t="shared" si="113"/>
        <v>AFF-HTT-R2-P5-0H_N22_1_2020y09m07d_11h19m.tif</v>
      </c>
      <c r="X1195" t="str">
        <f t="shared" si="114"/>
        <v>C:\Users\arpit.tandon\Desktop\Images AFFFs\RUN1 HTT\Plate 5 - 0hour\AFF-HTT-R1-P5-0H_N22_1_2020y08m31d_11h01m.tif</v>
      </c>
      <c r="Y1195" t="str">
        <f t="shared" si="115"/>
        <v>C:\Users\arpit.tandon\Desktop\Images AFFFs\RUN2 HTT\Plate 5 - 0hour\AFF-HTT-R2-P5-0H_N22_1_2020y09m07d_11h19m.tif</v>
      </c>
    </row>
    <row r="1196" spans="1:25" x14ac:dyDescent="0.45">
      <c r="A1196" t="s">
        <v>1497</v>
      </c>
      <c r="B1196" s="2" t="str">
        <f t="shared" si="110"/>
        <v>run1</v>
      </c>
      <c r="C1196" s="2" t="str">
        <f t="shared" si="111"/>
        <v>run2</v>
      </c>
      <c r="D1196" t="s">
        <v>288</v>
      </c>
      <c r="E1196" s="10">
        <v>20000</v>
      </c>
      <c r="F1196" s="10">
        <v>0.6</v>
      </c>
      <c r="G1196" s="10">
        <f>VLOOKUP(A1196,'[1]NTP Metadata'!$A$2:$U$2501,10,FALSE)</f>
        <v>0.6</v>
      </c>
      <c r="H1196">
        <v>3</v>
      </c>
      <c r="I1196" t="s">
        <v>3</v>
      </c>
      <c r="J1196" t="s">
        <v>1551</v>
      </c>
      <c r="K1196" t="s">
        <v>1552</v>
      </c>
      <c r="L1196" t="s">
        <v>248</v>
      </c>
      <c r="M1196" t="s">
        <v>237</v>
      </c>
      <c r="N1196">
        <v>16</v>
      </c>
      <c r="O1196">
        <v>0</v>
      </c>
      <c r="P1196">
        <v>1.25E-4</v>
      </c>
      <c r="Q1196">
        <v>1E-3</v>
      </c>
      <c r="R1196">
        <v>16</v>
      </c>
      <c r="S1196">
        <v>0</v>
      </c>
      <c r="T1196">
        <v>5.6249999999999996E-4</v>
      </c>
      <c r="U1196">
        <v>8.9999999999999993E-3</v>
      </c>
      <c r="V1196" s="1" t="str">
        <f t="shared" si="112"/>
        <v>AFF-HTT-R1-P5-0H_N3_1_2020y08m31d_11h01m.tif</v>
      </c>
      <c r="W1196" s="1" t="str">
        <f t="shared" si="113"/>
        <v>AFF-HTT-R2-P5-0H_N3_1_2020y09m07d_11h19m.tif</v>
      </c>
      <c r="X1196" t="str">
        <f t="shared" si="114"/>
        <v>C:\Users\arpit.tandon\Desktop\Images AFFFs\RUN1 HTT\Plate 5 - 0hour\AFF-HTT-R1-P5-0H_N3_1_2020y08m31d_11h01m.tif</v>
      </c>
      <c r="Y1196" t="str">
        <f t="shared" si="115"/>
        <v>C:\Users\arpit.tandon\Desktop\Images AFFFs\RUN2 HTT\Plate 5 - 0hour\AFF-HTT-R2-P5-0H_N3_1_2020y09m07d_11h19m.tif</v>
      </c>
    </row>
    <row r="1197" spans="1:25" x14ac:dyDescent="0.45">
      <c r="A1197" t="s">
        <v>1498</v>
      </c>
      <c r="B1197" s="2" t="str">
        <f t="shared" si="110"/>
        <v>run1</v>
      </c>
      <c r="C1197" s="2" t="str">
        <f t="shared" si="111"/>
        <v>run2</v>
      </c>
      <c r="D1197" t="s">
        <v>288</v>
      </c>
      <c r="E1197" s="10">
        <v>20000</v>
      </c>
      <c r="F1197" s="10">
        <v>0.6</v>
      </c>
      <c r="G1197" s="10">
        <f>VLOOKUP(A1197,'[1]NTP Metadata'!$A$2:$U$2501,10,FALSE)</f>
        <v>0.6</v>
      </c>
      <c r="H1197">
        <v>4</v>
      </c>
      <c r="I1197" t="s">
        <v>3</v>
      </c>
      <c r="J1197" t="s">
        <v>1551</v>
      </c>
      <c r="K1197" t="s">
        <v>1552</v>
      </c>
      <c r="L1197" t="s">
        <v>248</v>
      </c>
      <c r="M1197" t="s">
        <v>238</v>
      </c>
      <c r="N1197">
        <v>16</v>
      </c>
      <c r="O1197">
        <v>0</v>
      </c>
      <c r="P1197">
        <v>2.5000000000000001E-4</v>
      </c>
      <c r="Q1197">
        <v>1E-3</v>
      </c>
      <c r="R1197">
        <v>16</v>
      </c>
      <c r="S1197">
        <v>0</v>
      </c>
      <c r="T1197">
        <v>3.7500000000000001E-4</v>
      </c>
      <c r="U1197">
        <v>4.0000000000000001E-3</v>
      </c>
      <c r="V1197" s="1" t="str">
        <f t="shared" si="112"/>
        <v>AFF-HTT-R1-P5-0H_N4_1_2020y08m31d_11h01m.tif</v>
      </c>
      <c r="W1197" s="1" t="str">
        <f t="shared" si="113"/>
        <v>AFF-HTT-R2-P5-0H_N4_1_2020y09m07d_11h19m.tif</v>
      </c>
      <c r="X1197" t="str">
        <f t="shared" si="114"/>
        <v>C:\Users\arpit.tandon\Desktop\Images AFFFs\RUN1 HTT\Plate 5 - 0hour\AFF-HTT-R1-P5-0H_N4_1_2020y08m31d_11h01m.tif</v>
      </c>
      <c r="Y1197" t="str">
        <f t="shared" si="115"/>
        <v>C:\Users\arpit.tandon\Desktop\Images AFFFs\RUN2 HTT\Plate 5 - 0hour\AFF-HTT-R2-P5-0H_N4_1_2020y09m07d_11h19m.tif</v>
      </c>
    </row>
    <row r="1198" spans="1:25" x14ac:dyDescent="0.45">
      <c r="A1198" t="s">
        <v>1499</v>
      </c>
      <c r="B1198" s="2" t="str">
        <f t="shared" si="110"/>
        <v>run1</v>
      </c>
      <c r="C1198" s="2" t="str">
        <f t="shared" si="111"/>
        <v>run2</v>
      </c>
      <c r="D1198" t="s">
        <v>288</v>
      </c>
      <c r="E1198" s="10">
        <v>6329.1139240506327</v>
      </c>
      <c r="F1198" s="10">
        <v>0.18987341772151897</v>
      </c>
      <c r="G1198" s="10">
        <f>VLOOKUP(A1198,'[1]NTP Metadata'!$A$2:$U$2501,10,FALSE)</f>
        <v>0.18987341772151897</v>
      </c>
      <c r="H1198">
        <v>3</v>
      </c>
      <c r="I1198" t="s">
        <v>3</v>
      </c>
      <c r="J1198" t="s">
        <v>1551</v>
      </c>
      <c r="K1198" t="s">
        <v>1552</v>
      </c>
      <c r="L1198" t="s">
        <v>248</v>
      </c>
      <c r="M1198" t="s">
        <v>239</v>
      </c>
      <c r="N1198">
        <v>16</v>
      </c>
      <c r="O1198">
        <v>0</v>
      </c>
      <c r="P1198">
        <v>0</v>
      </c>
      <c r="Q1198">
        <v>0</v>
      </c>
      <c r="R1198">
        <v>16</v>
      </c>
      <c r="S1198">
        <v>0</v>
      </c>
      <c r="T1198">
        <v>3.1250000000000001E-4</v>
      </c>
      <c r="U1198">
        <v>3.0000000000000001E-3</v>
      </c>
      <c r="V1198" s="1" t="str">
        <f t="shared" si="112"/>
        <v>AFF-HTT-R1-P5-0H_N5_1_2020y08m31d_11h01m.tif</v>
      </c>
      <c r="W1198" s="1" t="str">
        <f t="shared" si="113"/>
        <v>AFF-HTT-R2-P5-0H_N5_1_2020y09m07d_11h19m.tif</v>
      </c>
      <c r="X1198" t="str">
        <f t="shared" si="114"/>
        <v>C:\Users\arpit.tandon\Desktop\Images AFFFs\RUN1 HTT\Plate 5 - 0hour\AFF-HTT-R1-P5-0H_N5_1_2020y08m31d_11h01m.tif</v>
      </c>
      <c r="Y1198" t="str">
        <f t="shared" si="115"/>
        <v>C:\Users\arpit.tandon\Desktop\Images AFFFs\RUN2 HTT\Plate 5 - 0hour\AFF-HTT-R2-P5-0H_N5_1_2020y09m07d_11h19m.tif</v>
      </c>
    </row>
    <row r="1199" spans="1:25" x14ac:dyDescent="0.45">
      <c r="A1199" t="s">
        <v>1500</v>
      </c>
      <c r="B1199" s="2" t="str">
        <f t="shared" si="110"/>
        <v>run1</v>
      </c>
      <c r="C1199" s="2" t="str">
        <f t="shared" si="111"/>
        <v>run2</v>
      </c>
      <c r="D1199" t="s">
        <v>288</v>
      </c>
      <c r="E1199" s="10">
        <v>6329.1139240506327</v>
      </c>
      <c r="F1199" s="10">
        <v>0.18987341772151897</v>
      </c>
      <c r="G1199" s="10">
        <f>VLOOKUP(A1199,'[1]NTP Metadata'!$A$2:$U$2501,10,FALSE)</f>
        <v>0.18987341772151897</v>
      </c>
      <c r="H1199">
        <v>4</v>
      </c>
      <c r="I1199" t="s">
        <v>3</v>
      </c>
      <c r="J1199" t="s">
        <v>1551</v>
      </c>
      <c r="K1199" t="s">
        <v>1552</v>
      </c>
      <c r="L1199" t="s">
        <v>248</v>
      </c>
      <c r="M1199" t="s">
        <v>240</v>
      </c>
      <c r="N1199">
        <v>16</v>
      </c>
      <c r="O1199">
        <v>0</v>
      </c>
      <c r="P1199">
        <v>8.1249999999999996E-4</v>
      </c>
      <c r="Q1199">
        <v>8.0000000000000002E-3</v>
      </c>
      <c r="R1199">
        <v>16</v>
      </c>
      <c r="S1199">
        <v>0</v>
      </c>
      <c r="T1199">
        <v>3.1250000000000001E-4</v>
      </c>
      <c r="U1199">
        <v>2E-3</v>
      </c>
      <c r="V1199" s="1" t="str">
        <f t="shared" si="112"/>
        <v>AFF-HTT-R1-P5-0H_N6_1_2020y08m31d_11h01m.tif</v>
      </c>
      <c r="W1199" s="1" t="str">
        <f t="shared" si="113"/>
        <v>AFF-HTT-R2-P5-0H_N6_1_2020y09m07d_11h19m.tif</v>
      </c>
      <c r="X1199" t="str">
        <f t="shared" si="114"/>
        <v>C:\Users\arpit.tandon\Desktop\Images AFFFs\RUN1 HTT\Plate 5 - 0hour\AFF-HTT-R1-P5-0H_N6_1_2020y08m31d_11h01m.tif</v>
      </c>
      <c r="Y1199" t="str">
        <f t="shared" si="115"/>
        <v>C:\Users\arpit.tandon\Desktop\Images AFFFs\RUN2 HTT\Plate 5 - 0hour\AFF-HTT-R2-P5-0H_N6_1_2020y09m07d_11h19m.tif</v>
      </c>
    </row>
    <row r="1200" spans="1:25" x14ac:dyDescent="0.45">
      <c r="A1200" t="s">
        <v>1501</v>
      </c>
      <c r="B1200" s="2" t="str">
        <f t="shared" si="110"/>
        <v>run1</v>
      </c>
      <c r="C1200" s="2" t="str">
        <f t="shared" si="111"/>
        <v>run2</v>
      </c>
      <c r="D1200" t="s">
        <v>288</v>
      </c>
      <c r="E1200" s="10">
        <v>2002.8841531805797</v>
      </c>
      <c r="F1200" s="10">
        <v>6.0086524595417391E-2</v>
      </c>
      <c r="G1200" s="10">
        <f>VLOOKUP(A1200,'[1]NTP Metadata'!$A$2:$U$2501,10,FALSE)</f>
        <v>6.0086524595417391E-2</v>
      </c>
      <c r="H1200">
        <v>3</v>
      </c>
      <c r="I1200" t="s">
        <v>3</v>
      </c>
      <c r="J1200" t="s">
        <v>1551</v>
      </c>
      <c r="K1200" t="s">
        <v>1552</v>
      </c>
      <c r="L1200" t="s">
        <v>248</v>
      </c>
      <c r="M1200" t="s">
        <v>241</v>
      </c>
      <c r="N1200">
        <v>16</v>
      </c>
      <c r="O1200">
        <v>0</v>
      </c>
      <c r="P1200">
        <v>1.25E-4</v>
      </c>
      <c r="Q1200">
        <v>1E-3</v>
      </c>
      <c r="R1200">
        <v>16</v>
      </c>
      <c r="S1200">
        <v>0</v>
      </c>
      <c r="T1200">
        <v>6.2500000000000001E-5</v>
      </c>
      <c r="U1200">
        <v>1E-3</v>
      </c>
      <c r="V1200" s="1" t="str">
        <f t="shared" si="112"/>
        <v>AFF-HTT-R1-P5-0H_N7_1_2020y08m31d_11h01m.tif</v>
      </c>
      <c r="W1200" s="1" t="str">
        <f t="shared" si="113"/>
        <v>AFF-HTT-R2-P5-0H_N7_1_2020y09m07d_11h19m.tif</v>
      </c>
      <c r="X1200" t="str">
        <f t="shared" si="114"/>
        <v>C:\Users\arpit.tandon\Desktop\Images AFFFs\RUN1 HTT\Plate 5 - 0hour\AFF-HTT-R1-P5-0H_N7_1_2020y08m31d_11h01m.tif</v>
      </c>
      <c r="Y1200" t="str">
        <f t="shared" si="115"/>
        <v>C:\Users\arpit.tandon\Desktop\Images AFFFs\RUN2 HTT\Plate 5 - 0hour\AFF-HTT-R2-P5-0H_N7_1_2020y09m07d_11h19m.tif</v>
      </c>
    </row>
    <row r="1201" spans="1:25" x14ac:dyDescent="0.45">
      <c r="A1201" t="s">
        <v>1502</v>
      </c>
      <c r="B1201" s="2" t="str">
        <f t="shared" si="110"/>
        <v>run1</v>
      </c>
      <c r="C1201" s="2" t="str">
        <f t="shared" si="111"/>
        <v>run2</v>
      </c>
      <c r="D1201" t="s">
        <v>288</v>
      </c>
      <c r="E1201" s="10">
        <v>2002.8841531805797</v>
      </c>
      <c r="F1201" s="10">
        <v>6.0086524595417391E-2</v>
      </c>
      <c r="G1201" s="10">
        <f>VLOOKUP(A1201,'[1]NTP Metadata'!$A$2:$U$2501,10,FALSE)</f>
        <v>6.0086524595417391E-2</v>
      </c>
      <c r="H1201">
        <v>4</v>
      </c>
      <c r="I1201" t="s">
        <v>3</v>
      </c>
      <c r="J1201" t="s">
        <v>1551</v>
      </c>
      <c r="K1201" t="s">
        <v>1552</v>
      </c>
      <c r="L1201" t="s">
        <v>248</v>
      </c>
      <c r="M1201" t="s">
        <v>242</v>
      </c>
      <c r="N1201">
        <v>16</v>
      </c>
      <c r="O1201">
        <v>0</v>
      </c>
      <c r="P1201">
        <v>4.3750000000000001E-4</v>
      </c>
      <c r="Q1201">
        <v>2E-3</v>
      </c>
      <c r="R1201">
        <v>16</v>
      </c>
      <c r="S1201">
        <v>0</v>
      </c>
      <c r="T1201">
        <v>2.5000000000000001E-4</v>
      </c>
      <c r="U1201">
        <v>3.0000000000000001E-3</v>
      </c>
      <c r="V1201" s="1" t="str">
        <f t="shared" si="112"/>
        <v>AFF-HTT-R1-P5-0H_N8_1_2020y08m31d_11h01m.tif</v>
      </c>
      <c r="W1201" s="1" t="str">
        <f t="shared" si="113"/>
        <v>AFF-HTT-R2-P5-0H_N8_1_2020y09m07d_11h19m.tif</v>
      </c>
      <c r="X1201" t="str">
        <f t="shared" si="114"/>
        <v>C:\Users\arpit.tandon\Desktop\Images AFFFs\RUN1 HTT\Plate 5 - 0hour\AFF-HTT-R1-P5-0H_N8_1_2020y08m31d_11h01m.tif</v>
      </c>
      <c r="Y1201" t="str">
        <f t="shared" si="115"/>
        <v>C:\Users\arpit.tandon\Desktop\Images AFFFs\RUN2 HTT\Plate 5 - 0hour\AFF-HTT-R2-P5-0H_N8_1_2020y09m07d_11h19m.tif</v>
      </c>
    </row>
    <row r="1202" spans="1:25" x14ac:dyDescent="0.45">
      <c r="A1202" t="s">
        <v>1503</v>
      </c>
      <c r="B1202" s="2" t="str">
        <f t="shared" si="110"/>
        <v>run1</v>
      </c>
      <c r="C1202" s="2" t="str">
        <f t="shared" si="111"/>
        <v>run2</v>
      </c>
      <c r="D1202" t="s">
        <v>288</v>
      </c>
      <c r="E1202" s="10">
        <v>633.82409910777835</v>
      </c>
      <c r="F1202" s="10">
        <v>1.9014722973233349E-2</v>
      </c>
      <c r="G1202" s="10">
        <f>VLOOKUP(A1202,'[1]NTP Metadata'!$A$2:$U$2501,10,FALSE)</f>
        <v>1.9014722973233349E-2</v>
      </c>
      <c r="H1202">
        <v>3</v>
      </c>
      <c r="I1202" t="s">
        <v>3</v>
      </c>
      <c r="J1202" t="s">
        <v>1551</v>
      </c>
      <c r="K1202" t="s">
        <v>1552</v>
      </c>
      <c r="L1202" t="s">
        <v>248</v>
      </c>
      <c r="M1202" t="s">
        <v>243</v>
      </c>
      <c r="N1202">
        <v>16</v>
      </c>
      <c r="O1202">
        <v>0</v>
      </c>
      <c r="P1202">
        <v>2.5000000000000001E-4</v>
      </c>
      <c r="Q1202">
        <v>2E-3</v>
      </c>
      <c r="R1202">
        <v>16</v>
      </c>
      <c r="S1202">
        <v>0</v>
      </c>
      <c r="T1202">
        <v>6.1875000000000003E-3</v>
      </c>
      <c r="U1202">
        <v>9.9000000000000005E-2</v>
      </c>
      <c r="V1202" s="1" t="str">
        <f t="shared" si="112"/>
        <v>AFF-HTT-R1-P5-0H_N9_1_2020y08m31d_11h01m.tif</v>
      </c>
      <c r="W1202" s="1" t="str">
        <f t="shared" si="113"/>
        <v>AFF-HTT-R2-P5-0H_N9_1_2020y09m07d_11h19m.tif</v>
      </c>
      <c r="X1202" t="str">
        <f t="shared" si="114"/>
        <v>C:\Users\arpit.tandon\Desktop\Images AFFFs\RUN1 HTT\Plate 5 - 0hour\AFF-HTT-R1-P5-0H_N9_1_2020y08m31d_11h01m.tif</v>
      </c>
      <c r="Y1202" t="str">
        <f t="shared" si="115"/>
        <v>C:\Users\arpit.tandon\Desktop\Images AFFFs\RUN2 HTT\Plate 5 - 0hour\AFF-HTT-R2-P5-0H_N9_1_2020y09m07d_11h19m.tif</v>
      </c>
    </row>
  </sheetData>
  <autoFilter ref="A2:BF1202" xr:uid="{23FA2B07-09C4-4A5B-8A81-55E1111EC806}"/>
  <mergeCells count="2">
    <mergeCell ref="N1:P1"/>
    <mergeCell ref="R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5390-BF94-4497-8830-179C12B2AAA7}">
  <dimension ref="A1:BH1202"/>
  <sheetViews>
    <sheetView workbookViewId="0">
      <selection activeCell="I1" sqref="I1:J1048576"/>
    </sheetView>
  </sheetViews>
  <sheetFormatPr defaultRowHeight="14.25" outlineLevelCol="1" x14ac:dyDescent="0.45"/>
  <cols>
    <col min="1" max="1" width="17" bestFit="1" customWidth="1"/>
    <col min="2" max="2" width="9.6640625" customWidth="1"/>
    <col min="3" max="3" width="11.46484375" customWidth="1"/>
    <col min="4" max="4" width="17.53125" customWidth="1"/>
    <col min="5" max="5" width="11.796875" style="10" customWidth="1"/>
    <col min="6" max="6" width="11.33203125" style="10" customWidth="1"/>
    <col min="7" max="7" width="17.46484375" style="10" hidden="1" customWidth="1" outlineLevel="1"/>
    <col min="8" max="8" width="11.33203125" bestFit="1" customWidth="1" collapsed="1"/>
    <col min="9" max="10" width="11.33203125" hidden="1" customWidth="1" outlineLevel="1"/>
    <col min="11" max="11" width="10" customWidth="1" collapsed="1"/>
    <col min="22" max="22" width="17.46484375" style="10" hidden="1" customWidth="1" outlineLevel="1"/>
    <col min="23" max="23" width="17.46484375" style="22" hidden="1" customWidth="1" outlineLevel="1"/>
    <col min="24" max="24" width="3.6640625" hidden="1" customWidth="1" outlineLevel="1"/>
    <col min="25" max="25" width="38.86328125" hidden="1" customWidth="1" outlineLevel="1"/>
    <col min="26" max="32" width="0" hidden="1" customWidth="1" outlineLevel="1"/>
    <col min="33" max="33" width="8.86328125" collapsed="1"/>
  </cols>
  <sheetData>
    <row r="1" spans="1:25" x14ac:dyDescent="0.45">
      <c r="N1" s="40" t="s">
        <v>253</v>
      </c>
      <c r="O1" s="40"/>
      <c r="P1" s="40"/>
      <c r="Q1" s="20"/>
      <c r="R1" s="41" t="s">
        <v>254</v>
      </c>
      <c r="S1" s="41"/>
      <c r="T1" s="41"/>
      <c r="U1" s="21"/>
    </row>
    <row r="2" spans="1:25" s="9" customFormat="1" ht="28.5" x14ac:dyDescent="0.45">
      <c r="A2" s="9" t="s">
        <v>302</v>
      </c>
      <c r="B2" s="4" t="s">
        <v>289</v>
      </c>
      <c r="C2" s="4" t="s">
        <v>290</v>
      </c>
      <c r="D2" s="5" t="s">
        <v>255</v>
      </c>
      <c r="E2" s="11" t="s">
        <v>293</v>
      </c>
      <c r="F2" s="11" t="s">
        <v>292</v>
      </c>
      <c r="G2" s="11"/>
      <c r="H2" s="5" t="s">
        <v>295</v>
      </c>
      <c r="I2" s="5" t="s">
        <v>1550</v>
      </c>
      <c r="J2" s="5" t="s">
        <v>1504</v>
      </c>
      <c r="K2" s="6" t="s">
        <v>296</v>
      </c>
      <c r="L2" s="6" t="s">
        <v>251</v>
      </c>
      <c r="M2" s="6" t="s">
        <v>252</v>
      </c>
      <c r="N2" s="7" t="s">
        <v>1</v>
      </c>
      <c r="O2" s="7" t="s">
        <v>0</v>
      </c>
      <c r="P2" s="7" t="s">
        <v>2</v>
      </c>
      <c r="Q2" s="7" t="s">
        <v>303</v>
      </c>
      <c r="R2" s="8" t="s">
        <v>1</v>
      </c>
      <c r="S2" s="8" t="s">
        <v>0</v>
      </c>
      <c r="T2" s="8" t="s">
        <v>2</v>
      </c>
      <c r="U2" s="7" t="s">
        <v>303</v>
      </c>
      <c r="V2" s="11"/>
      <c r="W2" s="23"/>
      <c r="X2" s="5"/>
      <c r="Y2" s="5"/>
    </row>
    <row r="3" spans="1:25" x14ac:dyDescent="0.45">
      <c r="A3" t="s">
        <v>305</v>
      </c>
      <c r="B3" s="2" t="str">
        <f t="shared" ref="B3:B66" si="0">HYPERLINK(X3,"run1")</f>
        <v>run1</v>
      </c>
      <c r="C3" s="2" t="str">
        <f t="shared" ref="C3:C66" si="1">HYPERLINK(Y3,"run2")</f>
        <v>run2</v>
      </c>
      <c r="D3" t="s">
        <v>256</v>
      </c>
      <c r="E3" s="10">
        <v>15.84560247769446</v>
      </c>
      <c r="F3" s="1">
        <v>7.1324225872598302E-4</v>
      </c>
      <c r="G3" s="10">
        <f>VLOOKUP(A3,'[1]NTP Metadata'!$A$2:$U$2501,10,FALSE)</f>
        <v>15.84560247769446</v>
      </c>
      <c r="H3">
        <v>2</v>
      </c>
      <c r="I3" t="s">
        <v>1505</v>
      </c>
      <c r="J3" t="s">
        <v>1554</v>
      </c>
      <c r="K3" t="s">
        <v>249</v>
      </c>
      <c r="L3" t="s">
        <v>244</v>
      </c>
      <c r="M3" t="s">
        <v>4</v>
      </c>
      <c r="N3">
        <v>16</v>
      </c>
      <c r="O3">
        <v>0</v>
      </c>
      <c r="P3">
        <v>1.25E-4</v>
      </c>
      <c r="Q3">
        <v>1E-3</v>
      </c>
      <c r="R3">
        <v>16</v>
      </c>
      <c r="S3">
        <v>0</v>
      </c>
      <c r="T3">
        <v>0</v>
      </c>
      <c r="U3">
        <v>0</v>
      </c>
      <c r="V3" s="1" t="str">
        <f>_xlfn.CONCAT("AFF-HTT-R1-",  L3, "-48H_",  M3, "_1_", I3,".tif")</f>
        <v>AFF-HTT-R1-P1-48H_C10_1_2020y09m02d_10h47m.tif</v>
      </c>
      <c r="W3" s="1" t="str">
        <f>_xlfn.CONCAT("AFF-HTT-R2-",  L3, "-48H_",  M3, "_1_", J3,".tif")</f>
        <v>AFF-HTT-R2-P1-48H_C10_1_2020y09m09d_11h36m.tif</v>
      </c>
      <c r="X3" t="str">
        <f>_xlfn.CONCAT("C:\Users\arpit.tandon\Desktop\Images AFFFs\","RUN1 HTT\Plate 1 - 48hour\",V3)</f>
        <v>C:\Users\arpit.tandon\Desktop\Images AFFFs\RUN1 HTT\Plate 1 - 48hour\AFF-HTT-R1-P1-48H_C10_1_2020y09m02d_10h47m.tif</v>
      </c>
      <c r="Y3" t="str">
        <f>_xlfn.CONCAT("C:\Users\arpit.tandon\Desktop\Images AFFFs\","RUN2 HTT\Plate 1 - 48hour\",W3)</f>
        <v>C:\Users\arpit.tandon\Desktop\Images AFFFs\RUN2 HTT\Plate 1 - 48hour\AFF-HTT-R2-P1-48H_C10_1_2020y09m09d_11h36m.tif</v>
      </c>
    </row>
    <row r="4" spans="1:25" x14ac:dyDescent="0.45">
      <c r="A4" t="s">
        <v>304</v>
      </c>
      <c r="B4" s="2" t="str">
        <f t="shared" si="0"/>
        <v>run1</v>
      </c>
      <c r="C4" s="2" t="str">
        <f t="shared" si="1"/>
        <v>run2</v>
      </c>
      <c r="D4" t="s">
        <v>256</v>
      </c>
      <c r="E4" s="10">
        <v>5.0144311638273606</v>
      </c>
      <c r="F4" s="1">
        <v>2.257095755461972E-4</v>
      </c>
      <c r="G4" s="10">
        <f>VLOOKUP(A4,'[1]NTP Metadata'!$A$2:$U$2501,10,FALSE)</f>
        <v>5.0144311638273606</v>
      </c>
      <c r="H4">
        <v>1</v>
      </c>
      <c r="I4" t="s">
        <v>1505</v>
      </c>
      <c r="J4" t="s">
        <v>1554</v>
      </c>
      <c r="K4" t="s">
        <v>249</v>
      </c>
      <c r="L4" t="s">
        <v>244</v>
      </c>
      <c r="M4" t="s">
        <v>5</v>
      </c>
      <c r="N4">
        <v>16</v>
      </c>
      <c r="O4">
        <v>0</v>
      </c>
      <c r="P4">
        <v>0</v>
      </c>
      <c r="Q4">
        <v>0</v>
      </c>
      <c r="R4">
        <v>16</v>
      </c>
      <c r="S4">
        <v>0</v>
      </c>
      <c r="T4">
        <v>0</v>
      </c>
      <c r="U4">
        <v>0</v>
      </c>
      <c r="V4" s="1" t="str">
        <f t="shared" ref="V4:V67" si="2">_xlfn.CONCAT("AFF-HTT-R1-",  L4, "-48H_",  M4, "_1_", I4,".tif")</f>
        <v>AFF-HTT-R1-P1-48H_C11_1_2020y09m02d_10h47m.tif</v>
      </c>
      <c r="W4" s="1" t="str">
        <f t="shared" ref="W4:W67" si="3">_xlfn.CONCAT("AFF-HTT-R2-",  L4, "-48H_",  M4, "_1_", J4,".tif")</f>
        <v>AFF-HTT-R2-P1-48H_C11_1_2020y09m09d_11h36m.tif</v>
      </c>
      <c r="X4" t="str">
        <f t="shared" ref="X4:X67" si="4">_xlfn.CONCAT("C:\Users\arpit.tandon\Desktop\Images AFFFs\","RUN1 HTT\Plate 1 - 48hour\",V4)</f>
        <v>C:\Users\arpit.tandon\Desktop\Images AFFFs\RUN1 HTT\Plate 1 - 48hour\AFF-HTT-R1-P1-48H_C11_1_2020y09m02d_10h47m.tif</v>
      </c>
      <c r="Y4" t="str">
        <f t="shared" ref="Y4:Y67" si="5">_xlfn.CONCAT("C:\Users\arpit.tandon\Desktop\Images AFFFs\","RUN2 HTT\Plate 1 - 48hour\",W4)</f>
        <v>C:\Users\arpit.tandon\Desktop\Images AFFFs\RUN2 HTT\Plate 1 - 48hour\AFF-HTT-R2-P1-48H_C11_1_2020y09m09d_11h36m.tif</v>
      </c>
    </row>
    <row r="5" spans="1:25" x14ac:dyDescent="0.45">
      <c r="A5" t="s">
        <v>306</v>
      </c>
      <c r="B5" s="2" t="str">
        <f t="shared" si="0"/>
        <v>run1</v>
      </c>
      <c r="C5" s="2" t="str">
        <f t="shared" si="1"/>
        <v>run2</v>
      </c>
      <c r="D5" t="s">
        <v>256</v>
      </c>
      <c r="E5" s="10">
        <v>5.0144311638273606</v>
      </c>
      <c r="F5" s="1">
        <v>2.257095755461972E-4</v>
      </c>
      <c r="G5" s="10">
        <f>VLOOKUP(A5,'[1]NTP Metadata'!$A$2:$U$2501,10,FALSE)</f>
        <v>5.0144311638273606</v>
      </c>
      <c r="H5">
        <v>2</v>
      </c>
      <c r="I5" t="s">
        <v>1505</v>
      </c>
      <c r="J5" t="s">
        <v>1554</v>
      </c>
      <c r="K5" t="s">
        <v>249</v>
      </c>
      <c r="L5" t="s">
        <v>244</v>
      </c>
      <c r="M5" t="s">
        <v>6</v>
      </c>
      <c r="N5">
        <v>16</v>
      </c>
      <c r="O5">
        <v>0</v>
      </c>
      <c r="P5">
        <v>1.25E-4</v>
      </c>
      <c r="Q5">
        <v>1E-3</v>
      </c>
      <c r="R5">
        <v>16</v>
      </c>
      <c r="S5">
        <v>0</v>
      </c>
      <c r="T5">
        <v>0</v>
      </c>
      <c r="U5">
        <v>0</v>
      </c>
      <c r="V5" s="1" t="str">
        <f t="shared" si="2"/>
        <v>AFF-HTT-R1-P1-48H_C12_1_2020y09m02d_10h47m.tif</v>
      </c>
      <c r="W5" s="1" t="str">
        <f t="shared" si="3"/>
        <v>AFF-HTT-R2-P1-48H_C12_1_2020y09m09d_11h36m.tif</v>
      </c>
      <c r="X5" t="str">
        <f t="shared" si="4"/>
        <v>C:\Users\arpit.tandon\Desktop\Images AFFFs\RUN1 HTT\Plate 1 - 48hour\AFF-HTT-R1-P1-48H_C12_1_2020y09m02d_10h47m.tif</v>
      </c>
      <c r="Y5" t="str">
        <f t="shared" si="5"/>
        <v>C:\Users\arpit.tandon\Desktop\Images AFFFs\RUN2 HTT\Plate 1 - 48hour\AFF-HTT-R2-P1-48H_C12_1_2020y09m09d_11h36m.tif</v>
      </c>
    </row>
    <row r="6" spans="1:25" x14ac:dyDescent="0.45">
      <c r="A6" t="s">
        <v>307</v>
      </c>
      <c r="B6" s="2" t="str">
        <f t="shared" si="0"/>
        <v>run1</v>
      </c>
      <c r="C6" s="2" t="str">
        <f t="shared" si="1"/>
        <v>run2</v>
      </c>
      <c r="D6" t="s">
        <v>257</v>
      </c>
      <c r="E6" s="10">
        <v>0</v>
      </c>
      <c r="F6" s="10">
        <v>0</v>
      </c>
      <c r="G6" s="10">
        <f>VLOOKUP(A6,'[1]NTP Metadata'!$A$2:$U$2501,10,FALSE)</f>
        <v>0</v>
      </c>
      <c r="H6">
        <v>1</v>
      </c>
      <c r="I6" t="s">
        <v>1505</v>
      </c>
      <c r="J6" t="s">
        <v>1554</v>
      </c>
      <c r="K6" t="s">
        <v>249</v>
      </c>
      <c r="L6" t="s">
        <v>244</v>
      </c>
      <c r="M6" t="s">
        <v>7</v>
      </c>
      <c r="N6">
        <v>16</v>
      </c>
      <c r="O6">
        <v>0</v>
      </c>
      <c r="P6">
        <v>0</v>
      </c>
      <c r="Q6">
        <v>0</v>
      </c>
      <c r="R6">
        <v>16</v>
      </c>
      <c r="S6">
        <v>0</v>
      </c>
      <c r="T6">
        <v>0</v>
      </c>
      <c r="U6">
        <v>0</v>
      </c>
      <c r="V6" s="1" t="str">
        <f t="shared" si="2"/>
        <v>AFF-HTT-R1-P1-48H_C13_1_2020y09m02d_10h47m.tif</v>
      </c>
      <c r="W6" s="1" t="str">
        <f t="shared" si="3"/>
        <v>AFF-HTT-R2-P1-48H_C13_1_2020y09m09d_11h36m.tif</v>
      </c>
      <c r="X6" t="str">
        <f t="shared" si="4"/>
        <v>C:\Users\arpit.tandon\Desktop\Images AFFFs\RUN1 HTT\Plate 1 - 48hour\AFF-HTT-R1-P1-48H_C13_1_2020y09m02d_10h47m.tif</v>
      </c>
      <c r="Y6" t="str">
        <f t="shared" si="5"/>
        <v>C:\Users\arpit.tandon\Desktop\Images AFFFs\RUN2 HTT\Plate 1 - 48hour\AFF-HTT-R2-P1-48H_C13_1_2020y09m09d_11h36m.tif</v>
      </c>
    </row>
    <row r="7" spans="1:25" x14ac:dyDescent="0.45">
      <c r="A7" t="s">
        <v>308</v>
      </c>
      <c r="B7" s="2" t="str">
        <f t="shared" si="0"/>
        <v>run1</v>
      </c>
      <c r="C7" s="2" t="str">
        <f t="shared" si="1"/>
        <v>run2</v>
      </c>
      <c r="D7" t="s">
        <v>257</v>
      </c>
      <c r="E7" s="10">
        <v>0</v>
      </c>
      <c r="F7" s="10">
        <v>0</v>
      </c>
      <c r="G7" s="10">
        <f>VLOOKUP(A7,'[1]NTP Metadata'!$A$2:$U$2501,10,FALSE)</f>
        <v>0</v>
      </c>
      <c r="H7">
        <v>2</v>
      </c>
      <c r="I7" t="s">
        <v>1505</v>
      </c>
      <c r="J7" t="s">
        <v>1554</v>
      </c>
      <c r="K7" t="s">
        <v>249</v>
      </c>
      <c r="L7" t="s">
        <v>244</v>
      </c>
      <c r="M7" t="s">
        <v>8</v>
      </c>
      <c r="N7">
        <v>16</v>
      </c>
      <c r="O7">
        <v>0</v>
      </c>
      <c r="P7">
        <v>0</v>
      </c>
      <c r="Q7">
        <v>0</v>
      </c>
      <c r="R7">
        <v>16</v>
      </c>
      <c r="S7">
        <v>0</v>
      </c>
      <c r="T7">
        <v>0</v>
      </c>
      <c r="U7">
        <v>0</v>
      </c>
      <c r="V7" s="1" t="str">
        <f t="shared" si="2"/>
        <v>AFF-HTT-R1-P1-48H_C14_1_2020y09m02d_10h47m.tif</v>
      </c>
      <c r="W7" s="1" t="str">
        <f t="shared" si="3"/>
        <v>AFF-HTT-R2-P1-48H_C14_1_2020y09m09d_11h36m.tif</v>
      </c>
      <c r="X7" t="str">
        <f t="shared" si="4"/>
        <v>C:\Users\arpit.tandon\Desktop\Images AFFFs\RUN1 HTT\Plate 1 - 48hour\AFF-HTT-R1-P1-48H_C14_1_2020y09m02d_10h47m.tif</v>
      </c>
      <c r="Y7" t="str">
        <f t="shared" si="5"/>
        <v>C:\Users\arpit.tandon\Desktop\Images AFFFs\RUN2 HTT\Plate 1 - 48hour\AFF-HTT-R2-P1-48H_C14_1_2020y09m09d_11h36m.tif</v>
      </c>
    </row>
    <row r="8" spans="1:25" x14ac:dyDescent="0.45">
      <c r="A8" t="s">
        <v>309</v>
      </c>
      <c r="B8" s="2" t="str">
        <f t="shared" si="0"/>
        <v>run1</v>
      </c>
      <c r="C8" s="2" t="str">
        <f t="shared" si="1"/>
        <v>run2</v>
      </c>
      <c r="D8" t="s">
        <v>256</v>
      </c>
      <c r="E8" s="10">
        <v>1.5868453050086584</v>
      </c>
      <c r="F8" s="1">
        <v>7.1427080869049744E-5</v>
      </c>
      <c r="G8" s="10">
        <f>VLOOKUP(A8,'[1]NTP Metadata'!$A$2:$U$2501,10,FALSE)</f>
        <v>1.5868453050086584</v>
      </c>
      <c r="H8">
        <v>1</v>
      </c>
      <c r="I8" t="s">
        <v>1505</v>
      </c>
      <c r="J8" t="s">
        <v>1554</v>
      </c>
      <c r="K8" t="s">
        <v>249</v>
      </c>
      <c r="L8" t="s">
        <v>244</v>
      </c>
      <c r="M8" t="s">
        <v>9</v>
      </c>
      <c r="N8">
        <v>16</v>
      </c>
      <c r="O8">
        <v>0</v>
      </c>
      <c r="P8">
        <v>2.5000000000000001E-4</v>
      </c>
      <c r="Q8">
        <v>1E-3</v>
      </c>
      <c r="R8">
        <v>16</v>
      </c>
      <c r="S8">
        <v>0</v>
      </c>
      <c r="T8">
        <v>0</v>
      </c>
      <c r="U8">
        <v>0</v>
      </c>
      <c r="V8" s="1" t="str">
        <f t="shared" si="2"/>
        <v>AFF-HTT-R1-P1-48H_C15_1_2020y09m02d_10h47m.tif</v>
      </c>
      <c r="W8" s="1" t="str">
        <f t="shared" si="3"/>
        <v>AFF-HTT-R2-P1-48H_C15_1_2020y09m09d_11h36m.tif</v>
      </c>
      <c r="X8" t="str">
        <f t="shared" si="4"/>
        <v>C:\Users\arpit.tandon\Desktop\Images AFFFs\RUN1 HTT\Plate 1 - 48hour\AFF-HTT-R1-P1-48H_C15_1_2020y09m02d_10h47m.tif</v>
      </c>
      <c r="Y8" t="str">
        <f t="shared" si="5"/>
        <v>C:\Users\arpit.tandon\Desktop\Images AFFFs\RUN2 HTT\Plate 1 - 48hour\AFF-HTT-R2-P1-48H_C15_1_2020y09m09d_11h36m.tif</v>
      </c>
    </row>
    <row r="9" spans="1:25" x14ac:dyDescent="0.45">
      <c r="A9" t="s">
        <v>310</v>
      </c>
      <c r="B9" s="2" t="str">
        <f t="shared" si="0"/>
        <v>run1</v>
      </c>
      <c r="C9" s="2" t="str">
        <f t="shared" si="1"/>
        <v>run2</v>
      </c>
      <c r="D9" t="s">
        <v>256</v>
      </c>
      <c r="E9" s="10">
        <v>1.5868453050086584</v>
      </c>
      <c r="F9" s="1">
        <v>7.1427080869049744E-5</v>
      </c>
      <c r="G9" s="10">
        <f>VLOOKUP(A9,'[1]NTP Metadata'!$A$2:$U$2501,10,FALSE)</f>
        <v>1.5868453050086584</v>
      </c>
      <c r="H9">
        <v>2</v>
      </c>
      <c r="I9" t="s">
        <v>1505</v>
      </c>
      <c r="J9" t="s">
        <v>1554</v>
      </c>
      <c r="K9" t="s">
        <v>249</v>
      </c>
      <c r="L9" t="s">
        <v>244</v>
      </c>
      <c r="M9" t="s">
        <v>10</v>
      </c>
      <c r="N9">
        <v>16</v>
      </c>
      <c r="O9">
        <v>0</v>
      </c>
      <c r="P9">
        <v>0</v>
      </c>
      <c r="Q9">
        <v>0</v>
      </c>
      <c r="R9">
        <v>16</v>
      </c>
      <c r="S9">
        <v>0</v>
      </c>
      <c r="T9">
        <v>0</v>
      </c>
      <c r="U9">
        <v>0</v>
      </c>
      <c r="V9" s="1" t="str">
        <f t="shared" si="2"/>
        <v>AFF-HTT-R1-P1-48H_C16_1_2020y09m02d_10h47m.tif</v>
      </c>
      <c r="W9" s="1" t="str">
        <f t="shared" si="3"/>
        <v>AFF-HTT-R2-P1-48H_C16_1_2020y09m09d_11h36m.tif</v>
      </c>
      <c r="X9" t="str">
        <f t="shared" si="4"/>
        <v>C:\Users\arpit.tandon\Desktop\Images AFFFs\RUN1 HTT\Plate 1 - 48hour\AFF-HTT-R1-P1-48H_C16_1_2020y09m02d_10h47m.tif</v>
      </c>
      <c r="Y9" t="str">
        <f t="shared" si="5"/>
        <v>C:\Users\arpit.tandon\Desktop\Images AFFFs\RUN2 HTT\Plate 1 - 48hour\AFF-HTT-R2-P1-48H_C16_1_2020y09m09d_11h36m.tif</v>
      </c>
    </row>
    <row r="10" spans="1:25" x14ac:dyDescent="0.45">
      <c r="A10" t="s">
        <v>311</v>
      </c>
      <c r="B10" s="2" t="str">
        <f t="shared" si="0"/>
        <v>run1</v>
      </c>
      <c r="C10" s="2" t="str">
        <f t="shared" si="1"/>
        <v>run2</v>
      </c>
      <c r="D10" t="s">
        <v>256</v>
      </c>
      <c r="E10" s="10">
        <v>0.50216623576223363</v>
      </c>
      <c r="F10" s="1">
        <v>2.2603506604129662E-5</v>
      </c>
      <c r="G10" s="10">
        <f>VLOOKUP(A10,'[1]NTP Metadata'!$A$2:$U$2501,10,FALSE)</f>
        <v>0.50216623576223363</v>
      </c>
      <c r="H10">
        <v>1</v>
      </c>
      <c r="I10" t="s">
        <v>1505</v>
      </c>
      <c r="J10" t="s">
        <v>1554</v>
      </c>
      <c r="K10" t="s">
        <v>249</v>
      </c>
      <c r="L10" t="s">
        <v>244</v>
      </c>
      <c r="M10" t="s">
        <v>11</v>
      </c>
      <c r="N10">
        <v>16</v>
      </c>
      <c r="O10">
        <v>0</v>
      </c>
      <c r="P10">
        <v>0</v>
      </c>
      <c r="Q10">
        <v>0</v>
      </c>
      <c r="R10">
        <v>16</v>
      </c>
      <c r="S10">
        <v>0</v>
      </c>
      <c r="T10">
        <v>0</v>
      </c>
      <c r="U10">
        <v>0</v>
      </c>
      <c r="V10" s="1" t="str">
        <f t="shared" si="2"/>
        <v>AFF-HTT-R1-P1-48H_C17_1_2020y09m02d_10h47m.tif</v>
      </c>
      <c r="W10" s="1" t="str">
        <f t="shared" si="3"/>
        <v>AFF-HTT-R2-P1-48H_C17_1_2020y09m09d_11h36m.tif</v>
      </c>
      <c r="X10" t="str">
        <f t="shared" si="4"/>
        <v>C:\Users\arpit.tandon\Desktop\Images AFFFs\RUN1 HTT\Plate 1 - 48hour\AFF-HTT-R1-P1-48H_C17_1_2020y09m02d_10h47m.tif</v>
      </c>
      <c r="Y10" t="str">
        <f t="shared" si="5"/>
        <v>C:\Users\arpit.tandon\Desktop\Images AFFFs\RUN2 HTT\Plate 1 - 48hour\AFF-HTT-R2-P1-48H_C17_1_2020y09m09d_11h36m.tif</v>
      </c>
    </row>
    <row r="11" spans="1:25" x14ac:dyDescent="0.45">
      <c r="A11" t="s">
        <v>312</v>
      </c>
      <c r="B11" s="2" t="str">
        <f t="shared" si="0"/>
        <v>run1</v>
      </c>
      <c r="C11" s="2" t="str">
        <f t="shared" si="1"/>
        <v>run2</v>
      </c>
      <c r="D11" t="s">
        <v>256</v>
      </c>
      <c r="E11" s="10">
        <v>0.50216623576223363</v>
      </c>
      <c r="F11" s="1">
        <v>2.2603506604129662E-5</v>
      </c>
      <c r="G11" s="10">
        <f>VLOOKUP(A11,'[1]NTP Metadata'!$A$2:$U$2501,10,FALSE)</f>
        <v>0.50216623576223363</v>
      </c>
      <c r="H11">
        <v>2</v>
      </c>
      <c r="I11" t="s">
        <v>1505</v>
      </c>
      <c r="J11" t="s">
        <v>1554</v>
      </c>
      <c r="K11" t="s">
        <v>249</v>
      </c>
      <c r="L11" t="s">
        <v>244</v>
      </c>
      <c r="M11" t="s">
        <v>12</v>
      </c>
      <c r="N11">
        <v>16</v>
      </c>
      <c r="O11">
        <v>0</v>
      </c>
      <c r="P11">
        <v>1.25E-4</v>
      </c>
      <c r="Q11">
        <v>1E-3</v>
      </c>
      <c r="R11">
        <v>16</v>
      </c>
      <c r="S11">
        <v>0</v>
      </c>
      <c r="T11">
        <v>0</v>
      </c>
      <c r="U11">
        <v>0</v>
      </c>
      <c r="V11" s="1" t="str">
        <f t="shared" si="2"/>
        <v>AFF-HTT-R1-P1-48H_C18_1_2020y09m02d_10h47m.tif</v>
      </c>
      <c r="W11" s="1" t="str">
        <f t="shared" si="3"/>
        <v>AFF-HTT-R2-P1-48H_C18_1_2020y09m09d_11h36m.tif</v>
      </c>
      <c r="X11" t="str">
        <f t="shared" si="4"/>
        <v>C:\Users\arpit.tandon\Desktop\Images AFFFs\RUN1 HTT\Plate 1 - 48hour\AFF-HTT-R1-P1-48H_C18_1_2020y09m02d_10h47m.tif</v>
      </c>
      <c r="Y11" t="str">
        <f t="shared" si="5"/>
        <v>C:\Users\arpit.tandon\Desktop\Images AFFFs\RUN2 HTT\Plate 1 - 48hour\AFF-HTT-R2-P1-48H_C18_1_2020y09m09d_11h36m.tif</v>
      </c>
    </row>
    <row r="12" spans="1:25" x14ac:dyDescent="0.45">
      <c r="A12" t="s">
        <v>313</v>
      </c>
      <c r="B12" s="2" t="str">
        <f t="shared" si="0"/>
        <v>run1</v>
      </c>
      <c r="C12" s="2" t="str">
        <f t="shared" si="1"/>
        <v>run2</v>
      </c>
      <c r="D12" t="s">
        <v>256</v>
      </c>
      <c r="E12" s="10">
        <v>0.15891336574754228</v>
      </c>
      <c r="F12" s="1">
        <v>7.1530084190283732E-6</v>
      </c>
      <c r="G12" s="10">
        <f>VLOOKUP(A12,'[1]NTP Metadata'!$A$2:$U$2501,10,FALSE)</f>
        <v>0.15891336574754228</v>
      </c>
      <c r="H12">
        <v>1</v>
      </c>
      <c r="I12" t="s">
        <v>1505</v>
      </c>
      <c r="J12" t="s">
        <v>1554</v>
      </c>
      <c r="K12" t="s">
        <v>249</v>
      </c>
      <c r="L12" t="s">
        <v>244</v>
      </c>
      <c r="M12" t="s">
        <v>13</v>
      </c>
      <c r="N12">
        <v>16</v>
      </c>
      <c r="O12">
        <v>0</v>
      </c>
      <c r="P12">
        <v>0</v>
      </c>
      <c r="Q12">
        <v>0</v>
      </c>
      <c r="R12">
        <v>16</v>
      </c>
      <c r="S12">
        <v>0</v>
      </c>
      <c r="T12">
        <v>0</v>
      </c>
      <c r="U12">
        <v>0</v>
      </c>
      <c r="V12" s="1" t="str">
        <f t="shared" si="2"/>
        <v>AFF-HTT-R1-P1-48H_C19_1_2020y09m02d_10h47m.tif</v>
      </c>
      <c r="W12" s="1" t="str">
        <f t="shared" si="3"/>
        <v>AFF-HTT-R2-P1-48H_C19_1_2020y09m09d_11h36m.tif</v>
      </c>
      <c r="X12" t="str">
        <f t="shared" si="4"/>
        <v>C:\Users\arpit.tandon\Desktop\Images AFFFs\RUN1 HTT\Plate 1 - 48hour\AFF-HTT-R1-P1-48H_C19_1_2020y09m02d_10h47m.tif</v>
      </c>
      <c r="Y12" t="str">
        <f t="shared" si="5"/>
        <v>C:\Users\arpit.tandon\Desktop\Images AFFFs\RUN2 HTT\Plate 1 - 48hour\AFF-HTT-R2-P1-48H_C19_1_2020y09m09d_11h36m.tif</v>
      </c>
    </row>
    <row r="13" spans="1:25" x14ac:dyDescent="0.45">
      <c r="A13" t="s">
        <v>314</v>
      </c>
      <c r="B13" s="2" t="str">
        <f t="shared" si="0"/>
        <v>run1</v>
      </c>
      <c r="C13" s="2" t="str">
        <f t="shared" si="1"/>
        <v>run2</v>
      </c>
      <c r="D13" t="s">
        <v>256</v>
      </c>
      <c r="E13" s="10">
        <v>0.15891336574754228</v>
      </c>
      <c r="F13" s="1">
        <v>7.1530084190283732E-6</v>
      </c>
      <c r="G13" s="10">
        <f>VLOOKUP(A13,'[1]NTP Metadata'!$A$2:$U$2501,10,FALSE)</f>
        <v>0.15891336574754228</v>
      </c>
      <c r="H13">
        <v>2</v>
      </c>
      <c r="I13" t="s">
        <v>1505</v>
      </c>
      <c r="J13" t="s">
        <v>1554</v>
      </c>
      <c r="K13" t="s">
        <v>249</v>
      </c>
      <c r="L13" t="s">
        <v>244</v>
      </c>
      <c r="M13" t="s">
        <v>14</v>
      </c>
      <c r="N13">
        <v>16</v>
      </c>
      <c r="O13">
        <v>0</v>
      </c>
      <c r="P13">
        <v>1.25E-4</v>
      </c>
      <c r="Q13">
        <v>1E-3</v>
      </c>
      <c r="R13">
        <v>16</v>
      </c>
      <c r="S13">
        <v>0</v>
      </c>
      <c r="T13">
        <v>0</v>
      </c>
      <c r="U13">
        <v>0</v>
      </c>
      <c r="V13" s="1" t="str">
        <f t="shared" si="2"/>
        <v>AFF-HTT-R1-P1-48H_C20_1_2020y09m02d_10h47m.tif</v>
      </c>
      <c r="W13" s="1" t="str">
        <f t="shared" si="3"/>
        <v>AFF-HTT-R2-P1-48H_C20_1_2020y09m09d_11h36m.tif</v>
      </c>
      <c r="X13" t="str">
        <f t="shared" si="4"/>
        <v>C:\Users\arpit.tandon\Desktop\Images AFFFs\RUN1 HTT\Plate 1 - 48hour\AFF-HTT-R1-P1-48H_C20_1_2020y09m02d_10h47m.tif</v>
      </c>
      <c r="Y13" t="str">
        <f t="shared" si="5"/>
        <v>C:\Users\arpit.tandon\Desktop\Images AFFFs\RUN2 HTT\Plate 1 - 48hour\AFF-HTT-R2-P1-48H_C20_1_2020y09m09d_11h36m.tif</v>
      </c>
    </row>
    <row r="14" spans="1:25" x14ac:dyDescent="0.45">
      <c r="A14" t="s">
        <v>315</v>
      </c>
      <c r="B14" s="2" t="str">
        <f t="shared" si="0"/>
        <v>run1</v>
      </c>
      <c r="C14" s="2" t="str">
        <f t="shared" si="1"/>
        <v>run2</v>
      </c>
      <c r="D14" t="s">
        <v>256</v>
      </c>
      <c r="E14" s="10">
        <v>5.0289039793526037E-2</v>
      </c>
      <c r="F14" s="1">
        <v>2.2636102591861942E-6</v>
      </c>
      <c r="G14" s="10">
        <f>VLOOKUP(A14,'[1]NTP Metadata'!$A$2:$U$2501,10,FALSE)</f>
        <v>5.0289039793526037E-2</v>
      </c>
      <c r="H14">
        <v>1</v>
      </c>
      <c r="I14" t="s">
        <v>1505</v>
      </c>
      <c r="J14" t="s">
        <v>1554</v>
      </c>
      <c r="K14" t="s">
        <v>249</v>
      </c>
      <c r="L14" t="s">
        <v>244</v>
      </c>
      <c r="M14" t="s">
        <v>15</v>
      </c>
      <c r="N14">
        <v>16</v>
      </c>
      <c r="O14">
        <v>0</v>
      </c>
      <c r="P14">
        <v>0</v>
      </c>
      <c r="Q14">
        <v>0</v>
      </c>
      <c r="R14">
        <v>16</v>
      </c>
      <c r="S14">
        <v>0</v>
      </c>
      <c r="T14">
        <v>6.2500000000000001E-5</v>
      </c>
      <c r="U14">
        <v>1E-3</v>
      </c>
      <c r="V14" s="1" t="str">
        <f t="shared" si="2"/>
        <v>AFF-HTT-R1-P1-48H_C21_1_2020y09m02d_10h47m.tif</v>
      </c>
      <c r="W14" s="1" t="str">
        <f t="shared" si="3"/>
        <v>AFF-HTT-R2-P1-48H_C21_1_2020y09m09d_11h36m.tif</v>
      </c>
      <c r="X14" t="str">
        <f t="shared" si="4"/>
        <v>C:\Users\arpit.tandon\Desktop\Images AFFFs\RUN1 HTT\Plate 1 - 48hour\AFF-HTT-R1-P1-48H_C21_1_2020y09m02d_10h47m.tif</v>
      </c>
      <c r="Y14" t="str">
        <f t="shared" si="5"/>
        <v>C:\Users\arpit.tandon\Desktop\Images AFFFs\RUN2 HTT\Plate 1 - 48hour\AFF-HTT-R2-P1-48H_C21_1_2020y09m09d_11h36m.tif</v>
      </c>
    </row>
    <row r="15" spans="1:25" x14ac:dyDescent="0.45">
      <c r="A15" t="s">
        <v>316</v>
      </c>
      <c r="B15" s="2" t="str">
        <f t="shared" si="0"/>
        <v>run1</v>
      </c>
      <c r="C15" s="2" t="str">
        <f t="shared" si="1"/>
        <v>run2</v>
      </c>
      <c r="D15" t="s">
        <v>256</v>
      </c>
      <c r="E15" s="10">
        <v>5.0289039793526037E-2</v>
      </c>
      <c r="F15" s="1">
        <v>2.2636102591861942E-6</v>
      </c>
      <c r="G15" s="10">
        <f>VLOOKUP(A15,'[1]NTP Metadata'!$A$2:$U$2501,10,FALSE)</f>
        <v>5.0289039793526037E-2</v>
      </c>
      <c r="H15">
        <v>2</v>
      </c>
      <c r="I15" t="s">
        <v>1505</v>
      </c>
      <c r="J15" t="s">
        <v>1554</v>
      </c>
      <c r="K15" t="s">
        <v>249</v>
      </c>
      <c r="L15" t="s">
        <v>244</v>
      </c>
      <c r="M15" t="s">
        <v>16</v>
      </c>
      <c r="N15">
        <v>16</v>
      </c>
      <c r="O15">
        <v>0</v>
      </c>
      <c r="P15">
        <v>5.0000000000000001E-4</v>
      </c>
      <c r="Q15">
        <v>6.0000000000000001E-3</v>
      </c>
      <c r="R15">
        <v>16</v>
      </c>
      <c r="S15">
        <v>0</v>
      </c>
      <c r="T15">
        <v>0</v>
      </c>
      <c r="U15">
        <v>0</v>
      </c>
      <c r="V15" s="1" t="str">
        <f t="shared" si="2"/>
        <v>AFF-HTT-R1-P1-48H_C22_1_2020y09m02d_10h47m.tif</v>
      </c>
      <c r="W15" s="1" t="str">
        <f t="shared" si="3"/>
        <v>AFF-HTT-R2-P1-48H_C22_1_2020y09m09d_11h36m.tif</v>
      </c>
      <c r="X15" t="str">
        <f t="shared" si="4"/>
        <v>C:\Users\arpit.tandon\Desktop\Images AFFFs\RUN1 HTT\Plate 1 - 48hour\AFF-HTT-R1-P1-48H_C22_1_2020y09m02d_10h47m.tif</v>
      </c>
      <c r="Y15" t="str">
        <f t="shared" si="5"/>
        <v>C:\Users\arpit.tandon\Desktop\Images AFFFs\RUN2 HTT\Plate 1 - 48hour\AFF-HTT-R2-P1-48H_C22_1_2020y09m09d_11h36m.tif</v>
      </c>
    </row>
    <row r="16" spans="1:25" x14ac:dyDescent="0.45">
      <c r="A16" t="s">
        <v>317</v>
      </c>
      <c r="B16" s="2" t="str">
        <f t="shared" si="0"/>
        <v>run1</v>
      </c>
      <c r="C16" s="2" t="str">
        <f t="shared" si="1"/>
        <v>run2</v>
      </c>
      <c r="D16" t="s">
        <v>256</v>
      </c>
      <c r="E16" s="10">
        <v>500</v>
      </c>
      <c r="F16" s="1">
        <v>2.2505999999999998E-2</v>
      </c>
      <c r="G16" s="10">
        <f>VLOOKUP(A16,'[1]NTP Metadata'!$A$2:$U$2501,10,FALSE)</f>
        <v>500</v>
      </c>
      <c r="H16">
        <v>1</v>
      </c>
      <c r="I16" t="s">
        <v>1505</v>
      </c>
      <c r="J16" t="s">
        <v>1554</v>
      </c>
      <c r="K16" t="s">
        <v>249</v>
      </c>
      <c r="L16" t="s">
        <v>244</v>
      </c>
      <c r="M16" t="s">
        <v>17</v>
      </c>
      <c r="N16">
        <v>13</v>
      </c>
      <c r="O16">
        <v>3</v>
      </c>
      <c r="P16">
        <v>0.2145</v>
      </c>
      <c r="Q16">
        <v>0.83899999999999997</v>
      </c>
      <c r="R16">
        <v>0</v>
      </c>
      <c r="S16">
        <v>16</v>
      </c>
      <c r="T16">
        <v>0.99181249999999999</v>
      </c>
      <c r="U16">
        <v>1</v>
      </c>
      <c r="V16" s="1" t="str">
        <f t="shared" si="2"/>
        <v>AFF-HTT-R1-P1-48H_C3_1_2020y09m02d_10h47m.tif</v>
      </c>
      <c r="W16" s="1" t="str">
        <f t="shared" si="3"/>
        <v>AFF-HTT-R2-P1-48H_C3_1_2020y09m09d_11h36m.tif</v>
      </c>
      <c r="X16" t="str">
        <f t="shared" si="4"/>
        <v>C:\Users\arpit.tandon\Desktop\Images AFFFs\RUN1 HTT\Plate 1 - 48hour\AFF-HTT-R1-P1-48H_C3_1_2020y09m02d_10h47m.tif</v>
      </c>
      <c r="Y16" t="str">
        <f t="shared" si="5"/>
        <v>C:\Users\arpit.tandon\Desktop\Images AFFFs\RUN2 HTT\Plate 1 - 48hour\AFF-HTT-R2-P1-48H_C3_1_2020y09m09d_11h36m.tif</v>
      </c>
    </row>
    <row r="17" spans="1:25" x14ac:dyDescent="0.45">
      <c r="A17" t="s">
        <v>318</v>
      </c>
      <c r="B17" s="2" t="str">
        <f t="shared" si="0"/>
        <v>run1</v>
      </c>
      <c r="C17" s="2" t="str">
        <f t="shared" si="1"/>
        <v>run2</v>
      </c>
      <c r="D17" t="s">
        <v>256</v>
      </c>
      <c r="E17" s="10">
        <v>500</v>
      </c>
      <c r="F17" s="1">
        <v>2.2505999999999998E-2</v>
      </c>
      <c r="G17" s="10">
        <f>VLOOKUP(A17,'[1]NTP Metadata'!$A$2:$U$2501,10,FALSE)</f>
        <v>500</v>
      </c>
      <c r="H17">
        <v>2</v>
      </c>
      <c r="I17" t="s">
        <v>1505</v>
      </c>
      <c r="J17" t="s">
        <v>1554</v>
      </c>
      <c r="K17" t="s">
        <v>249</v>
      </c>
      <c r="L17" t="s">
        <v>244</v>
      </c>
      <c r="M17" t="s">
        <v>18</v>
      </c>
      <c r="N17">
        <v>14</v>
      </c>
      <c r="O17">
        <v>2</v>
      </c>
      <c r="P17">
        <v>0.18156249999999899</v>
      </c>
      <c r="Q17">
        <v>0.79900000000000004</v>
      </c>
      <c r="R17">
        <v>4</v>
      </c>
      <c r="S17">
        <v>12</v>
      </c>
      <c r="T17">
        <v>0.78993749999999996</v>
      </c>
      <c r="U17">
        <v>0.99199999999999999</v>
      </c>
      <c r="V17" s="1" t="str">
        <f t="shared" si="2"/>
        <v>AFF-HTT-R1-P1-48H_C4_1_2020y09m02d_10h47m.tif</v>
      </c>
      <c r="W17" s="1" t="str">
        <f t="shared" si="3"/>
        <v>AFF-HTT-R2-P1-48H_C4_1_2020y09m09d_11h36m.tif</v>
      </c>
      <c r="X17" t="str">
        <f t="shared" si="4"/>
        <v>C:\Users\arpit.tandon\Desktop\Images AFFFs\RUN1 HTT\Plate 1 - 48hour\AFF-HTT-R1-P1-48H_C4_1_2020y09m02d_10h47m.tif</v>
      </c>
      <c r="Y17" t="str">
        <f t="shared" si="5"/>
        <v>C:\Users\arpit.tandon\Desktop\Images AFFFs\RUN2 HTT\Plate 1 - 48hour\AFF-HTT-R2-P1-48H_C4_1_2020y09m09d_11h36m.tif</v>
      </c>
    </row>
    <row r="18" spans="1:25" x14ac:dyDescent="0.45">
      <c r="A18" t="s">
        <v>319</v>
      </c>
      <c r="B18" s="2" t="str">
        <f t="shared" si="0"/>
        <v>run1</v>
      </c>
      <c r="C18" s="2" t="str">
        <f t="shared" si="1"/>
        <v>run2</v>
      </c>
      <c r="D18" t="s">
        <v>256</v>
      </c>
      <c r="E18" s="10">
        <v>158.22784810126581</v>
      </c>
      <c r="F18" s="1">
        <v>7.1221518987341775E-3</v>
      </c>
      <c r="G18" s="10">
        <f>VLOOKUP(A18,'[1]NTP Metadata'!$A$2:$U$2501,10,FALSE)</f>
        <v>158.22784810126581</v>
      </c>
      <c r="H18">
        <v>1</v>
      </c>
      <c r="I18" t="s">
        <v>1505</v>
      </c>
      <c r="J18" t="s">
        <v>1554</v>
      </c>
      <c r="K18" t="s">
        <v>249</v>
      </c>
      <c r="L18" t="s">
        <v>244</v>
      </c>
      <c r="M18" t="s">
        <v>19</v>
      </c>
      <c r="N18">
        <v>16</v>
      </c>
      <c r="O18">
        <v>0</v>
      </c>
      <c r="P18">
        <v>0</v>
      </c>
      <c r="Q18">
        <v>0</v>
      </c>
      <c r="R18">
        <v>16</v>
      </c>
      <c r="S18">
        <v>0</v>
      </c>
      <c r="T18">
        <v>0</v>
      </c>
      <c r="U18">
        <v>0</v>
      </c>
      <c r="V18" s="1" t="str">
        <f t="shared" si="2"/>
        <v>AFF-HTT-R1-P1-48H_C5_1_2020y09m02d_10h47m.tif</v>
      </c>
      <c r="W18" s="1" t="str">
        <f t="shared" si="3"/>
        <v>AFF-HTT-R2-P1-48H_C5_1_2020y09m09d_11h36m.tif</v>
      </c>
      <c r="X18" t="str">
        <f t="shared" si="4"/>
        <v>C:\Users\arpit.tandon\Desktop\Images AFFFs\RUN1 HTT\Plate 1 - 48hour\AFF-HTT-R1-P1-48H_C5_1_2020y09m02d_10h47m.tif</v>
      </c>
      <c r="Y18" t="str">
        <f t="shared" si="5"/>
        <v>C:\Users\arpit.tandon\Desktop\Images AFFFs\RUN2 HTT\Plate 1 - 48hour\AFF-HTT-R2-P1-48H_C5_1_2020y09m09d_11h36m.tif</v>
      </c>
    </row>
    <row r="19" spans="1:25" x14ac:dyDescent="0.45">
      <c r="A19" t="s">
        <v>320</v>
      </c>
      <c r="B19" s="2" t="str">
        <f t="shared" si="0"/>
        <v>run1</v>
      </c>
      <c r="C19" s="2" t="str">
        <f t="shared" si="1"/>
        <v>run2</v>
      </c>
      <c r="D19" t="s">
        <v>256</v>
      </c>
      <c r="E19" s="10">
        <v>158.22784810126581</v>
      </c>
      <c r="F19" s="1">
        <v>7.1221518987341775E-3</v>
      </c>
      <c r="G19" s="10">
        <f>VLOOKUP(A19,'[1]NTP Metadata'!$A$2:$U$2501,10,FALSE)</f>
        <v>158.22784810126581</v>
      </c>
      <c r="H19">
        <v>2</v>
      </c>
      <c r="I19" t="s">
        <v>1505</v>
      </c>
      <c r="J19" t="s">
        <v>1554</v>
      </c>
      <c r="K19" t="s">
        <v>249</v>
      </c>
      <c r="L19" t="s">
        <v>244</v>
      </c>
      <c r="M19" t="s">
        <v>20</v>
      </c>
      <c r="N19">
        <v>16</v>
      </c>
      <c r="O19">
        <v>0</v>
      </c>
      <c r="P19">
        <v>2.5000000000000001E-4</v>
      </c>
      <c r="Q19">
        <v>2E-3</v>
      </c>
      <c r="R19">
        <v>16</v>
      </c>
      <c r="S19">
        <v>0</v>
      </c>
      <c r="T19">
        <v>0</v>
      </c>
      <c r="U19">
        <v>0</v>
      </c>
      <c r="V19" s="1" t="str">
        <f t="shared" si="2"/>
        <v>AFF-HTT-R1-P1-48H_C6_1_2020y09m02d_10h47m.tif</v>
      </c>
      <c r="W19" s="1" t="str">
        <f t="shared" si="3"/>
        <v>AFF-HTT-R2-P1-48H_C6_1_2020y09m09d_11h36m.tif</v>
      </c>
      <c r="X19" t="str">
        <f t="shared" si="4"/>
        <v>C:\Users\arpit.tandon\Desktop\Images AFFFs\RUN1 HTT\Plate 1 - 48hour\AFF-HTT-R1-P1-48H_C6_1_2020y09m02d_10h47m.tif</v>
      </c>
      <c r="Y19" t="str">
        <f t="shared" si="5"/>
        <v>C:\Users\arpit.tandon\Desktop\Images AFFFs\RUN2 HTT\Plate 1 - 48hour\AFF-HTT-R2-P1-48H_C6_1_2020y09m09d_11h36m.tif</v>
      </c>
    </row>
    <row r="20" spans="1:25" x14ac:dyDescent="0.45">
      <c r="A20" t="s">
        <v>321</v>
      </c>
      <c r="B20" s="2" t="str">
        <f t="shared" si="0"/>
        <v>run1</v>
      </c>
      <c r="C20" s="2" t="str">
        <f t="shared" si="1"/>
        <v>run2</v>
      </c>
      <c r="D20" t="s">
        <v>256</v>
      </c>
      <c r="E20" s="10">
        <v>50.072103829514496</v>
      </c>
      <c r="F20" s="1">
        <v>2.2538455375741067E-3</v>
      </c>
      <c r="G20" s="10">
        <f>VLOOKUP(A20,'[1]NTP Metadata'!$A$2:$U$2501,10,FALSE)</f>
        <v>50.072103829514496</v>
      </c>
      <c r="H20">
        <v>1</v>
      </c>
      <c r="I20" t="s">
        <v>1505</v>
      </c>
      <c r="J20" t="s">
        <v>1554</v>
      </c>
      <c r="K20" t="s">
        <v>249</v>
      </c>
      <c r="L20" t="s">
        <v>244</v>
      </c>
      <c r="M20" t="s">
        <v>21</v>
      </c>
      <c r="N20">
        <v>16</v>
      </c>
      <c r="O20">
        <v>0</v>
      </c>
      <c r="P20">
        <v>0</v>
      </c>
      <c r="Q20">
        <v>0</v>
      </c>
      <c r="R20">
        <v>16</v>
      </c>
      <c r="S20">
        <v>0</v>
      </c>
      <c r="T20">
        <v>0</v>
      </c>
      <c r="U20">
        <v>0</v>
      </c>
      <c r="V20" s="1" t="str">
        <f t="shared" si="2"/>
        <v>AFF-HTT-R1-P1-48H_C7_1_2020y09m02d_10h47m.tif</v>
      </c>
      <c r="W20" s="1" t="str">
        <f t="shared" si="3"/>
        <v>AFF-HTT-R2-P1-48H_C7_1_2020y09m09d_11h36m.tif</v>
      </c>
      <c r="X20" t="str">
        <f t="shared" si="4"/>
        <v>C:\Users\arpit.tandon\Desktop\Images AFFFs\RUN1 HTT\Plate 1 - 48hour\AFF-HTT-R1-P1-48H_C7_1_2020y09m02d_10h47m.tif</v>
      </c>
      <c r="Y20" t="str">
        <f t="shared" si="5"/>
        <v>C:\Users\arpit.tandon\Desktop\Images AFFFs\RUN2 HTT\Plate 1 - 48hour\AFF-HTT-R2-P1-48H_C7_1_2020y09m09d_11h36m.tif</v>
      </c>
    </row>
    <row r="21" spans="1:25" x14ac:dyDescent="0.45">
      <c r="A21" t="s">
        <v>322</v>
      </c>
      <c r="B21" s="2" t="str">
        <f t="shared" si="0"/>
        <v>run1</v>
      </c>
      <c r="C21" s="2" t="str">
        <f t="shared" si="1"/>
        <v>run2</v>
      </c>
      <c r="D21" t="s">
        <v>256</v>
      </c>
      <c r="E21" s="10">
        <v>50.072103829514496</v>
      </c>
      <c r="F21" s="1">
        <v>2.2538455375741067E-3</v>
      </c>
      <c r="G21" s="10">
        <f>VLOOKUP(A21,'[1]NTP Metadata'!$A$2:$U$2501,10,FALSE)</f>
        <v>50.072103829514496</v>
      </c>
      <c r="H21">
        <v>2</v>
      </c>
      <c r="I21" t="s">
        <v>1505</v>
      </c>
      <c r="J21" t="s">
        <v>1554</v>
      </c>
      <c r="K21" t="s">
        <v>249</v>
      </c>
      <c r="L21" t="s">
        <v>244</v>
      </c>
      <c r="M21" t="s">
        <v>22</v>
      </c>
      <c r="N21">
        <v>16</v>
      </c>
      <c r="O21">
        <v>0</v>
      </c>
      <c r="P21">
        <v>0</v>
      </c>
      <c r="Q21">
        <v>0</v>
      </c>
      <c r="R21">
        <v>16</v>
      </c>
      <c r="S21">
        <v>0</v>
      </c>
      <c r="T21">
        <v>0</v>
      </c>
      <c r="U21">
        <v>0</v>
      </c>
      <c r="V21" s="1" t="str">
        <f t="shared" si="2"/>
        <v>AFF-HTT-R1-P1-48H_C8_1_2020y09m02d_10h47m.tif</v>
      </c>
      <c r="W21" s="1" t="str">
        <f t="shared" si="3"/>
        <v>AFF-HTT-R2-P1-48H_C8_1_2020y09m09d_11h36m.tif</v>
      </c>
      <c r="X21" t="str">
        <f t="shared" si="4"/>
        <v>C:\Users\arpit.tandon\Desktop\Images AFFFs\RUN1 HTT\Plate 1 - 48hour\AFF-HTT-R1-P1-48H_C8_1_2020y09m02d_10h47m.tif</v>
      </c>
      <c r="Y21" t="str">
        <f t="shared" si="5"/>
        <v>C:\Users\arpit.tandon\Desktop\Images AFFFs\RUN2 HTT\Plate 1 - 48hour\AFF-HTT-R2-P1-48H_C8_1_2020y09m09d_11h36m.tif</v>
      </c>
    </row>
    <row r="22" spans="1:25" x14ac:dyDescent="0.45">
      <c r="A22" t="s">
        <v>323</v>
      </c>
      <c r="B22" s="2" t="str">
        <f t="shared" si="0"/>
        <v>run1</v>
      </c>
      <c r="C22" s="2" t="str">
        <f t="shared" si="1"/>
        <v>run2</v>
      </c>
      <c r="D22" t="s">
        <v>256</v>
      </c>
      <c r="E22" s="10">
        <v>15.84560247769446</v>
      </c>
      <c r="F22" s="1">
        <v>7.1324225872598302E-4</v>
      </c>
      <c r="G22" s="10">
        <f>VLOOKUP(A22,'[1]NTP Metadata'!$A$2:$U$2501,10,FALSE)</f>
        <v>15.84560247769446</v>
      </c>
      <c r="H22">
        <v>1</v>
      </c>
      <c r="I22" t="s">
        <v>1505</v>
      </c>
      <c r="J22" t="s">
        <v>1554</v>
      </c>
      <c r="K22" t="s">
        <v>249</v>
      </c>
      <c r="L22" t="s">
        <v>244</v>
      </c>
      <c r="M22" t="s">
        <v>23</v>
      </c>
      <c r="N22">
        <v>16</v>
      </c>
      <c r="O22">
        <v>0</v>
      </c>
      <c r="P22">
        <v>0</v>
      </c>
      <c r="Q22">
        <v>0</v>
      </c>
      <c r="R22">
        <v>16</v>
      </c>
      <c r="S22">
        <v>0</v>
      </c>
      <c r="T22">
        <v>0</v>
      </c>
      <c r="U22">
        <v>0</v>
      </c>
      <c r="V22" s="1" t="str">
        <f t="shared" si="2"/>
        <v>AFF-HTT-R1-P1-48H_C9_1_2020y09m02d_10h47m.tif</v>
      </c>
      <c r="W22" s="1" t="str">
        <f t="shared" si="3"/>
        <v>AFF-HTT-R2-P1-48H_C9_1_2020y09m09d_11h36m.tif</v>
      </c>
      <c r="X22" t="str">
        <f t="shared" si="4"/>
        <v>C:\Users\arpit.tandon\Desktop\Images AFFFs\RUN1 HTT\Plate 1 - 48hour\AFF-HTT-R1-P1-48H_C9_1_2020y09m02d_10h47m.tif</v>
      </c>
      <c r="Y22" t="str">
        <f t="shared" si="5"/>
        <v>C:\Users\arpit.tandon\Desktop\Images AFFFs\RUN2 HTT\Plate 1 - 48hour\AFF-HTT-R2-P1-48H_C9_1_2020y09m09d_11h36m.tif</v>
      </c>
    </row>
    <row r="23" spans="1:25" x14ac:dyDescent="0.45">
      <c r="A23" t="s">
        <v>324</v>
      </c>
      <c r="B23" s="2" t="str">
        <f t="shared" si="0"/>
        <v>run1</v>
      </c>
      <c r="C23" s="2" t="str">
        <f t="shared" si="1"/>
        <v>run2</v>
      </c>
      <c r="D23" t="s">
        <v>256</v>
      </c>
      <c r="E23" s="10">
        <v>15.84560247769446</v>
      </c>
      <c r="F23" s="1">
        <v>7.1324225872598302E-4</v>
      </c>
      <c r="G23" s="10">
        <f>VLOOKUP(A23,'[1]NTP Metadata'!$A$2:$U$2501,10,FALSE)</f>
        <v>15.84560247769446</v>
      </c>
      <c r="H23">
        <v>4</v>
      </c>
      <c r="I23" t="s">
        <v>1505</v>
      </c>
      <c r="J23" t="s">
        <v>1554</v>
      </c>
      <c r="K23" t="s">
        <v>249</v>
      </c>
      <c r="L23" t="s">
        <v>244</v>
      </c>
      <c r="M23" t="s">
        <v>24</v>
      </c>
      <c r="N23">
        <v>16</v>
      </c>
      <c r="O23">
        <v>0</v>
      </c>
      <c r="P23">
        <v>9.3749999999999997E-4</v>
      </c>
      <c r="Q23">
        <v>1.2E-2</v>
      </c>
      <c r="R23">
        <v>16</v>
      </c>
      <c r="S23">
        <v>0</v>
      </c>
      <c r="T23">
        <v>0</v>
      </c>
      <c r="U23">
        <v>0</v>
      </c>
      <c r="V23" s="1" t="str">
        <f t="shared" si="2"/>
        <v>AFF-HTT-R1-P1-48H_D10_1_2020y09m02d_10h47m.tif</v>
      </c>
      <c r="W23" s="1" t="str">
        <f t="shared" si="3"/>
        <v>AFF-HTT-R2-P1-48H_D10_1_2020y09m09d_11h36m.tif</v>
      </c>
      <c r="X23" t="str">
        <f t="shared" si="4"/>
        <v>C:\Users\arpit.tandon\Desktop\Images AFFFs\RUN1 HTT\Plate 1 - 48hour\AFF-HTT-R1-P1-48H_D10_1_2020y09m02d_10h47m.tif</v>
      </c>
      <c r="Y23" t="str">
        <f t="shared" si="5"/>
        <v>C:\Users\arpit.tandon\Desktop\Images AFFFs\RUN2 HTT\Plate 1 - 48hour\AFF-HTT-R2-P1-48H_D10_1_2020y09m09d_11h36m.tif</v>
      </c>
    </row>
    <row r="24" spans="1:25" x14ac:dyDescent="0.45">
      <c r="A24" t="s">
        <v>325</v>
      </c>
      <c r="B24" s="2" t="str">
        <f t="shared" si="0"/>
        <v>run1</v>
      </c>
      <c r="C24" s="2" t="str">
        <f t="shared" si="1"/>
        <v>run2</v>
      </c>
      <c r="D24" t="s">
        <v>256</v>
      </c>
      <c r="E24" s="10">
        <v>5.0144311638273606</v>
      </c>
      <c r="F24" s="1">
        <v>2.257095755461972E-4</v>
      </c>
      <c r="G24" s="10">
        <f>VLOOKUP(A24,'[1]NTP Metadata'!$A$2:$U$2501,10,FALSE)</f>
        <v>5.0144311638273606</v>
      </c>
      <c r="H24">
        <v>3</v>
      </c>
      <c r="I24" t="s">
        <v>1505</v>
      </c>
      <c r="J24" t="s">
        <v>1554</v>
      </c>
      <c r="K24" t="s">
        <v>249</v>
      </c>
      <c r="L24" t="s">
        <v>244</v>
      </c>
      <c r="M24" t="s">
        <v>25</v>
      </c>
      <c r="N24">
        <v>16</v>
      </c>
      <c r="O24">
        <v>0</v>
      </c>
      <c r="P24">
        <v>0</v>
      </c>
      <c r="Q24">
        <v>0</v>
      </c>
      <c r="R24">
        <v>16</v>
      </c>
      <c r="S24">
        <v>0</v>
      </c>
      <c r="T24">
        <v>0</v>
      </c>
      <c r="U24">
        <v>0</v>
      </c>
      <c r="V24" s="1" t="str">
        <f t="shared" si="2"/>
        <v>AFF-HTT-R1-P1-48H_D11_1_2020y09m02d_10h47m.tif</v>
      </c>
      <c r="W24" s="1" t="str">
        <f t="shared" si="3"/>
        <v>AFF-HTT-R2-P1-48H_D11_1_2020y09m09d_11h36m.tif</v>
      </c>
      <c r="X24" t="str">
        <f t="shared" si="4"/>
        <v>C:\Users\arpit.tandon\Desktop\Images AFFFs\RUN1 HTT\Plate 1 - 48hour\AFF-HTT-R1-P1-48H_D11_1_2020y09m02d_10h47m.tif</v>
      </c>
      <c r="Y24" t="str">
        <f t="shared" si="5"/>
        <v>C:\Users\arpit.tandon\Desktop\Images AFFFs\RUN2 HTT\Plate 1 - 48hour\AFF-HTT-R2-P1-48H_D11_1_2020y09m09d_11h36m.tif</v>
      </c>
    </row>
    <row r="25" spans="1:25" x14ac:dyDescent="0.45">
      <c r="A25" t="s">
        <v>326</v>
      </c>
      <c r="B25" s="2" t="str">
        <f t="shared" si="0"/>
        <v>run1</v>
      </c>
      <c r="C25" s="2" t="str">
        <f t="shared" si="1"/>
        <v>run2</v>
      </c>
      <c r="D25" t="s">
        <v>256</v>
      </c>
      <c r="E25" s="10">
        <v>5.0144311638273606</v>
      </c>
      <c r="F25" s="1">
        <v>2.257095755461972E-4</v>
      </c>
      <c r="G25" s="10">
        <f>VLOOKUP(A25,'[1]NTP Metadata'!$A$2:$U$2501,10,FALSE)</f>
        <v>5.0144311638273606</v>
      </c>
      <c r="H25">
        <v>4</v>
      </c>
      <c r="I25" t="s">
        <v>1505</v>
      </c>
      <c r="J25" t="s">
        <v>1554</v>
      </c>
      <c r="K25" t="s">
        <v>249</v>
      </c>
      <c r="L25" t="s">
        <v>244</v>
      </c>
      <c r="M25" t="s">
        <v>26</v>
      </c>
      <c r="N25">
        <v>16</v>
      </c>
      <c r="O25">
        <v>0</v>
      </c>
      <c r="P25">
        <v>0</v>
      </c>
      <c r="Q25">
        <v>0</v>
      </c>
      <c r="R25">
        <v>16</v>
      </c>
      <c r="S25">
        <v>0</v>
      </c>
      <c r="T25">
        <v>0</v>
      </c>
      <c r="U25">
        <v>0</v>
      </c>
      <c r="V25" s="1" t="str">
        <f t="shared" si="2"/>
        <v>AFF-HTT-R1-P1-48H_D12_1_2020y09m02d_10h47m.tif</v>
      </c>
      <c r="W25" s="1" t="str">
        <f t="shared" si="3"/>
        <v>AFF-HTT-R2-P1-48H_D12_1_2020y09m09d_11h36m.tif</v>
      </c>
      <c r="X25" t="str">
        <f t="shared" si="4"/>
        <v>C:\Users\arpit.tandon\Desktop\Images AFFFs\RUN1 HTT\Plate 1 - 48hour\AFF-HTT-R1-P1-48H_D12_1_2020y09m02d_10h47m.tif</v>
      </c>
      <c r="Y25" t="str">
        <f t="shared" si="5"/>
        <v>C:\Users\arpit.tandon\Desktop\Images AFFFs\RUN2 HTT\Plate 1 - 48hour\AFF-HTT-R2-P1-48H_D12_1_2020y09m09d_11h36m.tif</v>
      </c>
    </row>
    <row r="26" spans="1:25" x14ac:dyDescent="0.45">
      <c r="A26" t="s">
        <v>327</v>
      </c>
      <c r="B26" s="2" t="str">
        <f t="shared" si="0"/>
        <v>run1</v>
      </c>
      <c r="C26" s="2" t="str">
        <f t="shared" si="1"/>
        <v>run2</v>
      </c>
      <c r="D26" t="s">
        <v>257</v>
      </c>
      <c r="E26" s="10">
        <v>0</v>
      </c>
      <c r="F26" s="10">
        <v>0</v>
      </c>
      <c r="G26" s="10">
        <f>VLOOKUP(A26,'[1]NTP Metadata'!$A$2:$U$2501,10,FALSE)</f>
        <v>0</v>
      </c>
      <c r="H26">
        <v>3</v>
      </c>
      <c r="I26" t="s">
        <v>1505</v>
      </c>
      <c r="J26" t="s">
        <v>1554</v>
      </c>
      <c r="K26" t="s">
        <v>249</v>
      </c>
      <c r="L26" t="s">
        <v>244</v>
      </c>
      <c r="M26" t="s">
        <v>27</v>
      </c>
      <c r="N26">
        <v>16</v>
      </c>
      <c r="O26">
        <v>0</v>
      </c>
      <c r="P26">
        <v>0</v>
      </c>
      <c r="Q26">
        <v>0</v>
      </c>
      <c r="R26">
        <v>16</v>
      </c>
      <c r="S26">
        <v>0</v>
      </c>
      <c r="T26">
        <v>0</v>
      </c>
      <c r="U26">
        <v>0</v>
      </c>
      <c r="V26" s="1" t="str">
        <f t="shared" si="2"/>
        <v>AFF-HTT-R1-P1-48H_D13_1_2020y09m02d_10h47m.tif</v>
      </c>
      <c r="W26" s="1" t="str">
        <f t="shared" si="3"/>
        <v>AFF-HTT-R2-P1-48H_D13_1_2020y09m09d_11h36m.tif</v>
      </c>
      <c r="X26" t="str">
        <f t="shared" si="4"/>
        <v>C:\Users\arpit.tandon\Desktop\Images AFFFs\RUN1 HTT\Plate 1 - 48hour\AFF-HTT-R1-P1-48H_D13_1_2020y09m02d_10h47m.tif</v>
      </c>
      <c r="Y26" t="str">
        <f t="shared" si="5"/>
        <v>C:\Users\arpit.tandon\Desktop\Images AFFFs\RUN2 HTT\Plate 1 - 48hour\AFF-HTT-R2-P1-48H_D13_1_2020y09m09d_11h36m.tif</v>
      </c>
    </row>
    <row r="27" spans="1:25" x14ac:dyDescent="0.45">
      <c r="A27" t="s">
        <v>328</v>
      </c>
      <c r="B27" s="2" t="str">
        <f t="shared" si="0"/>
        <v>run1</v>
      </c>
      <c r="C27" s="2" t="str">
        <f t="shared" si="1"/>
        <v>run2</v>
      </c>
      <c r="D27" t="s">
        <v>257</v>
      </c>
      <c r="E27" s="10">
        <v>0</v>
      </c>
      <c r="F27" s="10">
        <v>0</v>
      </c>
      <c r="G27" s="10">
        <f>VLOOKUP(A27,'[1]NTP Metadata'!$A$2:$U$2501,10,FALSE)</f>
        <v>0</v>
      </c>
      <c r="H27">
        <v>4</v>
      </c>
      <c r="I27" t="s">
        <v>1505</v>
      </c>
      <c r="J27" t="s">
        <v>1554</v>
      </c>
      <c r="K27" t="s">
        <v>249</v>
      </c>
      <c r="L27" t="s">
        <v>244</v>
      </c>
      <c r="M27" t="s">
        <v>28</v>
      </c>
      <c r="N27">
        <v>16</v>
      </c>
      <c r="O27">
        <v>0</v>
      </c>
      <c r="P27">
        <v>6.2500000000000001E-5</v>
      </c>
      <c r="Q27">
        <v>1E-3</v>
      </c>
      <c r="R27">
        <v>16</v>
      </c>
      <c r="S27">
        <v>0</v>
      </c>
      <c r="T27">
        <v>0</v>
      </c>
      <c r="U27">
        <v>0</v>
      </c>
      <c r="V27" s="1" t="str">
        <f t="shared" si="2"/>
        <v>AFF-HTT-R1-P1-48H_D14_1_2020y09m02d_10h47m.tif</v>
      </c>
      <c r="W27" s="1" t="str">
        <f t="shared" si="3"/>
        <v>AFF-HTT-R2-P1-48H_D14_1_2020y09m09d_11h36m.tif</v>
      </c>
      <c r="X27" t="str">
        <f t="shared" si="4"/>
        <v>C:\Users\arpit.tandon\Desktop\Images AFFFs\RUN1 HTT\Plate 1 - 48hour\AFF-HTT-R1-P1-48H_D14_1_2020y09m02d_10h47m.tif</v>
      </c>
      <c r="Y27" t="str">
        <f t="shared" si="5"/>
        <v>C:\Users\arpit.tandon\Desktop\Images AFFFs\RUN2 HTT\Plate 1 - 48hour\AFF-HTT-R2-P1-48H_D14_1_2020y09m09d_11h36m.tif</v>
      </c>
    </row>
    <row r="28" spans="1:25" x14ac:dyDescent="0.45">
      <c r="A28" t="s">
        <v>329</v>
      </c>
      <c r="B28" s="2" t="str">
        <f t="shared" si="0"/>
        <v>run1</v>
      </c>
      <c r="C28" s="2" t="str">
        <f t="shared" si="1"/>
        <v>run2</v>
      </c>
      <c r="D28" t="s">
        <v>256</v>
      </c>
      <c r="E28" s="10">
        <v>1.5868453050086584</v>
      </c>
      <c r="F28" s="1">
        <v>7.1427080869049744E-5</v>
      </c>
      <c r="G28" s="10">
        <f>VLOOKUP(A28,'[1]NTP Metadata'!$A$2:$U$2501,10,FALSE)</f>
        <v>1.5868453050086584</v>
      </c>
      <c r="H28">
        <v>3</v>
      </c>
      <c r="I28" t="s">
        <v>1505</v>
      </c>
      <c r="J28" t="s">
        <v>1554</v>
      </c>
      <c r="K28" t="s">
        <v>249</v>
      </c>
      <c r="L28" t="s">
        <v>244</v>
      </c>
      <c r="M28" t="s">
        <v>29</v>
      </c>
      <c r="N28">
        <v>16</v>
      </c>
      <c r="O28">
        <v>0</v>
      </c>
      <c r="P28">
        <v>6.2500000000000001E-5</v>
      </c>
      <c r="Q28">
        <v>1E-3</v>
      </c>
      <c r="R28">
        <v>16</v>
      </c>
      <c r="S28">
        <v>0</v>
      </c>
      <c r="T28">
        <v>0</v>
      </c>
      <c r="U28">
        <v>0</v>
      </c>
      <c r="V28" s="1" t="str">
        <f t="shared" si="2"/>
        <v>AFF-HTT-R1-P1-48H_D15_1_2020y09m02d_10h47m.tif</v>
      </c>
      <c r="W28" s="1" t="str">
        <f t="shared" si="3"/>
        <v>AFF-HTT-R2-P1-48H_D15_1_2020y09m09d_11h36m.tif</v>
      </c>
      <c r="X28" t="str">
        <f t="shared" si="4"/>
        <v>C:\Users\arpit.tandon\Desktop\Images AFFFs\RUN1 HTT\Plate 1 - 48hour\AFF-HTT-R1-P1-48H_D15_1_2020y09m02d_10h47m.tif</v>
      </c>
      <c r="Y28" t="str">
        <f t="shared" si="5"/>
        <v>C:\Users\arpit.tandon\Desktop\Images AFFFs\RUN2 HTT\Plate 1 - 48hour\AFF-HTT-R2-P1-48H_D15_1_2020y09m09d_11h36m.tif</v>
      </c>
    </row>
    <row r="29" spans="1:25" x14ac:dyDescent="0.45">
      <c r="A29" t="s">
        <v>330</v>
      </c>
      <c r="B29" s="2" t="str">
        <f t="shared" si="0"/>
        <v>run1</v>
      </c>
      <c r="C29" s="2" t="str">
        <f t="shared" si="1"/>
        <v>run2</v>
      </c>
      <c r="D29" t="s">
        <v>256</v>
      </c>
      <c r="E29" s="10">
        <v>1.5868453050086584</v>
      </c>
      <c r="F29" s="1">
        <v>7.1427080869049744E-5</v>
      </c>
      <c r="G29" s="10">
        <f>VLOOKUP(A29,'[1]NTP Metadata'!$A$2:$U$2501,10,FALSE)</f>
        <v>1.5868453050086584</v>
      </c>
      <c r="H29">
        <v>4</v>
      </c>
      <c r="I29" t="s">
        <v>1505</v>
      </c>
      <c r="J29" t="s">
        <v>1554</v>
      </c>
      <c r="K29" t="s">
        <v>249</v>
      </c>
      <c r="L29" t="s">
        <v>244</v>
      </c>
      <c r="M29" t="s">
        <v>30</v>
      </c>
      <c r="N29">
        <v>16</v>
      </c>
      <c r="O29">
        <v>0</v>
      </c>
      <c r="P29">
        <v>6.2500000000000001E-5</v>
      </c>
      <c r="Q29">
        <v>1E-3</v>
      </c>
      <c r="R29">
        <v>16</v>
      </c>
      <c r="S29">
        <v>0</v>
      </c>
      <c r="T29">
        <v>0</v>
      </c>
      <c r="U29">
        <v>0</v>
      </c>
      <c r="V29" s="1" t="str">
        <f t="shared" si="2"/>
        <v>AFF-HTT-R1-P1-48H_D16_1_2020y09m02d_10h47m.tif</v>
      </c>
      <c r="W29" s="1" t="str">
        <f t="shared" si="3"/>
        <v>AFF-HTT-R2-P1-48H_D16_1_2020y09m09d_11h36m.tif</v>
      </c>
      <c r="X29" t="str">
        <f t="shared" si="4"/>
        <v>C:\Users\arpit.tandon\Desktop\Images AFFFs\RUN1 HTT\Plate 1 - 48hour\AFF-HTT-R1-P1-48H_D16_1_2020y09m02d_10h47m.tif</v>
      </c>
      <c r="Y29" t="str">
        <f t="shared" si="5"/>
        <v>C:\Users\arpit.tandon\Desktop\Images AFFFs\RUN2 HTT\Plate 1 - 48hour\AFF-HTT-R2-P1-48H_D16_1_2020y09m09d_11h36m.tif</v>
      </c>
    </row>
    <row r="30" spans="1:25" x14ac:dyDescent="0.45">
      <c r="A30" t="s">
        <v>331</v>
      </c>
      <c r="B30" s="2" t="str">
        <f t="shared" si="0"/>
        <v>run1</v>
      </c>
      <c r="C30" s="2" t="str">
        <f t="shared" si="1"/>
        <v>run2</v>
      </c>
      <c r="D30" t="s">
        <v>256</v>
      </c>
      <c r="E30" s="10">
        <v>0.50216623576223363</v>
      </c>
      <c r="F30" s="1">
        <v>2.2603506604129662E-5</v>
      </c>
      <c r="G30" s="10">
        <f>VLOOKUP(A30,'[1]NTP Metadata'!$A$2:$U$2501,10,FALSE)</f>
        <v>0.50216623576223363</v>
      </c>
      <c r="H30">
        <v>3</v>
      </c>
      <c r="I30" t="s">
        <v>1505</v>
      </c>
      <c r="J30" t="s">
        <v>1554</v>
      </c>
      <c r="K30" t="s">
        <v>249</v>
      </c>
      <c r="L30" t="s">
        <v>244</v>
      </c>
      <c r="M30" t="s">
        <v>31</v>
      </c>
      <c r="N30">
        <v>16</v>
      </c>
      <c r="O30">
        <v>0</v>
      </c>
      <c r="P30">
        <v>0</v>
      </c>
      <c r="Q30">
        <v>0</v>
      </c>
      <c r="R30">
        <v>16</v>
      </c>
      <c r="S30">
        <v>0</v>
      </c>
      <c r="T30">
        <v>0</v>
      </c>
      <c r="U30">
        <v>0</v>
      </c>
      <c r="V30" s="1" t="str">
        <f t="shared" si="2"/>
        <v>AFF-HTT-R1-P1-48H_D17_1_2020y09m02d_10h47m.tif</v>
      </c>
      <c r="W30" s="1" t="str">
        <f t="shared" si="3"/>
        <v>AFF-HTT-R2-P1-48H_D17_1_2020y09m09d_11h36m.tif</v>
      </c>
      <c r="X30" t="str">
        <f t="shared" si="4"/>
        <v>C:\Users\arpit.tandon\Desktop\Images AFFFs\RUN1 HTT\Plate 1 - 48hour\AFF-HTT-R1-P1-48H_D17_1_2020y09m02d_10h47m.tif</v>
      </c>
      <c r="Y30" t="str">
        <f t="shared" si="5"/>
        <v>C:\Users\arpit.tandon\Desktop\Images AFFFs\RUN2 HTT\Plate 1 - 48hour\AFF-HTT-R2-P1-48H_D17_1_2020y09m09d_11h36m.tif</v>
      </c>
    </row>
    <row r="31" spans="1:25" x14ac:dyDescent="0.45">
      <c r="A31" t="s">
        <v>332</v>
      </c>
      <c r="B31" s="2" t="str">
        <f t="shared" si="0"/>
        <v>run1</v>
      </c>
      <c r="C31" s="2" t="str">
        <f t="shared" si="1"/>
        <v>run2</v>
      </c>
      <c r="D31" t="s">
        <v>256</v>
      </c>
      <c r="E31" s="10">
        <v>0.50216623576223363</v>
      </c>
      <c r="F31" s="1">
        <v>2.2603506604129662E-5</v>
      </c>
      <c r="G31" s="10">
        <f>VLOOKUP(A31,'[1]NTP Metadata'!$A$2:$U$2501,10,FALSE)</f>
        <v>0.50216623576223363</v>
      </c>
      <c r="H31">
        <v>4</v>
      </c>
      <c r="I31" t="s">
        <v>1505</v>
      </c>
      <c r="J31" t="s">
        <v>1554</v>
      </c>
      <c r="K31" t="s">
        <v>249</v>
      </c>
      <c r="L31" t="s">
        <v>244</v>
      </c>
      <c r="M31" t="s">
        <v>32</v>
      </c>
      <c r="N31">
        <v>16</v>
      </c>
      <c r="O31">
        <v>0</v>
      </c>
      <c r="P31">
        <v>0</v>
      </c>
      <c r="Q31">
        <v>0</v>
      </c>
      <c r="R31">
        <v>16</v>
      </c>
      <c r="S31">
        <v>0</v>
      </c>
      <c r="T31">
        <v>0</v>
      </c>
      <c r="U31">
        <v>0</v>
      </c>
      <c r="V31" s="1" t="str">
        <f t="shared" si="2"/>
        <v>AFF-HTT-R1-P1-48H_D18_1_2020y09m02d_10h47m.tif</v>
      </c>
      <c r="W31" s="1" t="str">
        <f t="shared" si="3"/>
        <v>AFF-HTT-R2-P1-48H_D18_1_2020y09m09d_11h36m.tif</v>
      </c>
      <c r="X31" t="str">
        <f t="shared" si="4"/>
        <v>C:\Users\arpit.tandon\Desktop\Images AFFFs\RUN1 HTT\Plate 1 - 48hour\AFF-HTT-R1-P1-48H_D18_1_2020y09m02d_10h47m.tif</v>
      </c>
      <c r="Y31" t="str">
        <f t="shared" si="5"/>
        <v>C:\Users\arpit.tandon\Desktop\Images AFFFs\RUN2 HTT\Plate 1 - 48hour\AFF-HTT-R2-P1-48H_D18_1_2020y09m09d_11h36m.tif</v>
      </c>
    </row>
    <row r="32" spans="1:25" x14ac:dyDescent="0.45">
      <c r="A32" t="s">
        <v>333</v>
      </c>
      <c r="B32" s="2" t="str">
        <f t="shared" si="0"/>
        <v>run1</v>
      </c>
      <c r="C32" s="2" t="str">
        <f t="shared" si="1"/>
        <v>run2</v>
      </c>
      <c r="D32" t="s">
        <v>256</v>
      </c>
      <c r="E32" s="10">
        <v>0.15891336574754228</v>
      </c>
      <c r="F32" s="1">
        <v>7.1530084190283732E-6</v>
      </c>
      <c r="G32" s="10">
        <f>VLOOKUP(A32,'[1]NTP Metadata'!$A$2:$U$2501,10,FALSE)</f>
        <v>0.15891336574754228</v>
      </c>
      <c r="H32">
        <v>3</v>
      </c>
      <c r="I32" t="s">
        <v>1505</v>
      </c>
      <c r="J32" t="s">
        <v>1554</v>
      </c>
      <c r="K32" t="s">
        <v>249</v>
      </c>
      <c r="L32" t="s">
        <v>244</v>
      </c>
      <c r="M32" t="s">
        <v>33</v>
      </c>
      <c r="N32">
        <v>16</v>
      </c>
      <c r="O32">
        <v>0</v>
      </c>
      <c r="P32">
        <v>0</v>
      </c>
      <c r="Q32">
        <v>0</v>
      </c>
      <c r="R32">
        <v>16</v>
      </c>
      <c r="S32">
        <v>0</v>
      </c>
      <c r="T32">
        <v>0</v>
      </c>
      <c r="U32">
        <v>0</v>
      </c>
      <c r="V32" s="1" t="str">
        <f t="shared" si="2"/>
        <v>AFF-HTT-R1-P1-48H_D19_1_2020y09m02d_10h47m.tif</v>
      </c>
      <c r="W32" s="1" t="str">
        <f t="shared" si="3"/>
        <v>AFF-HTT-R2-P1-48H_D19_1_2020y09m09d_11h36m.tif</v>
      </c>
      <c r="X32" t="str">
        <f t="shared" si="4"/>
        <v>C:\Users\arpit.tandon\Desktop\Images AFFFs\RUN1 HTT\Plate 1 - 48hour\AFF-HTT-R1-P1-48H_D19_1_2020y09m02d_10h47m.tif</v>
      </c>
      <c r="Y32" t="str">
        <f t="shared" si="5"/>
        <v>C:\Users\arpit.tandon\Desktop\Images AFFFs\RUN2 HTT\Plate 1 - 48hour\AFF-HTT-R2-P1-48H_D19_1_2020y09m09d_11h36m.tif</v>
      </c>
    </row>
    <row r="33" spans="1:25" x14ac:dyDescent="0.45">
      <c r="A33" t="s">
        <v>334</v>
      </c>
      <c r="B33" s="2" t="str">
        <f t="shared" si="0"/>
        <v>run1</v>
      </c>
      <c r="C33" s="2" t="str">
        <f t="shared" si="1"/>
        <v>run2</v>
      </c>
      <c r="D33" t="s">
        <v>256</v>
      </c>
      <c r="E33" s="10">
        <v>0.15891336574754228</v>
      </c>
      <c r="F33" s="1">
        <v>7.1530084190283732E-6</v>
      </c>
      <c r="G33" s="10">
        <f>VLOOKUP(A33,'[1]NTP Metadata'!$A$2:$U$2501,10,FALSE)</f>
        <v>0.15891336574754228</v>
      </c>
      <c r="H33">
        <v>4</v>
      </c>
      <c r="I33" t="s">
        <v>1505</v>
      </c>
      <c r="J33" t="s">
        <v>1554</v>
      </c>
      <c r="K33" t="s">
        <v>249</v>
      </c>
      <c r="L33" t="s">
        <v>244</v>
      </c>
      <c r="M33" t="s">
        <v>34</v>
      </c>
      <c r="N33">
        <v>16</v>
      </c>
      <c r="O33">
        <v>0</v>
      </c>
      <c r="P33">
        <v>1.875E-4</v>
      </c>
      <c r="Q33">
        <v>2E-3</v>
      </c>
      <c r="R33">
        <v>16</v>
      </c>
      <c r="S33">
        <v>0</v>
      </c>
      <c r="T33">
        <v>0</v>
      </c>
      <c r="U33">
        <v>0</v>
      </c>
      <c r="V33" s="1" t="str">
        <f t="shared" si="2"/>
        <v>AFF-HTT-R1-P1-48H_D20_1_2020y09m02d_10h47m.tif</v>
      </c>
      <c r="W33" s="1" t="str">
        <f t="shared" si="3"/>
        <v>AFF-HTT-R2-P1-48H_D20_1_2020y09m09d_11h36m.tif</v>
      </c>
      <c r="X33" t="str">
        <f t="shared" si="4"/>
        <v>C:\Users\arpit.tandon\Desktop\Images AFFFs\RUN1 HTT\Plate 1 - 48hour\AFF-HTT-R1-P1-48H_D20_1_2020y09m02d_10h47m.tif</v>
      </c>
      <c r="Y33" t="str">
        <f t="shared" si="5"/>
        <v>C:\Users\arpit.tandon\Desktop\Images AFFFs\RUN2 HTT\Plate 1 - 48hour\AFF-HTT-R2-P1-48H_D20_1_2020y09m09d_11h36m.tif</v>
      </c>
    </row>
    <row r="34" spans="1:25" x14ac:dyDescent="0.45">
      <c r="A34" t="s">
        <v>335</v>
      </c>
      <c r="B34" s="2" t="str">
        <f t="shared" si="0"/>
        <v>run1</v>
      </c>
      <c r="C34" s="2" t="str">
        <f t="shared" si="1"/>
        <v>run2</v>
      </c>
      <c r="D34" t="s">
        <v>256</v>
      </c>
      <c r="E34" s="10">
        <v>5.0289039793526037E-2</v>
      </c>
      <c r="F34" s="1">
        <v>2.2636102591861942E-6</v>
      </c>
      <c r="G34" s="10">
        <f>VLOOKUP(A34,'[1]NTP Metadata'!$A$2:$U$2501,10,FALSE)</f>
        <v>5.0289039793526037E-2</v>
      </c>
      <c r="H34">
        <v>3</v>
      </c>
      <c r="I34" t="s">
        <v>1505</v>
      </c>
      <c r="J34" t="s">
        <v>1554</v>
      </c>
      <c r="K34" t="s">
        <v>249</v>
      </c>
      <c r="L34" t="s">
        <v>244</v>
      </c>
      <c r="M34" t="s">
        <v>35</v>
      </c>
      <c r="N34">
        <v>16</v>
      </c>
      <c r="O34">
        <v>0</v>
      </c>
      <c r="P34">
        <v>1.25E-4</v>
      </c>
      <c r="Q34">
        <v>1E-3</v>
      </c>
      <c r="R34">
        <v>16</v>
      </c>
      <c r="S34">
        <v>0</v>
      </c>
      <c r="T34">
        <v>0</v>
      </c>
      <c r="U34">
        <v>0</v>
      </c>
      <c r="V34" s="1" t="str">
        <f t="shared" si="2"/>
        <v>AFF-HTT-R1-P1-48H_D21_1_2020y09m02d_10h47m.tif</v>
      </c>
      <c r="W34" s="1" t="str">
        <f t="shared" si="3"/>
        <v>AFF-HTT-R2-P1-48H_D21_1_2020y09m09d_11h36m.tif</v>
      </c>
      <c r="X34" t="str">
        <f t="shared" si="4"/>
        <v>C:\Users\arpit.tandon\Desktop\Images AFFFs\RUN1 HTT\Plate 1 - 48hour\AFF-HTT-R1-P1-48H_D21_1_2020y09m02d_10h47m.tif</v>
      </c>
      <c r="Y34" t="str">
        <f t="shared" si="5"/>
        <v>C:\Users\arpit.tandon\Desktop\Images AFFFs\RUN2 HTT\Plate 1 - 48hour\AFF-HTT-R2-P1-48H_D21_1_2020y09m09d_11h36m.tif</v>
      </c>
    </row>
    <row r="35" spans="1:25" x14ac:dyDescent="0.45">
      <c r="A35" t="s">
        <v>336</v>
      </c>
      <c r="B35" s="2" t="str">
        <f t="shared" si="0"/>
        <v>run1</v>
      </c>
      <c r="C35" s="2" t="str">
        <f t="shared" si="1"/>
        <v>run2</v>
      </c>
      <c r="D35" t="s">
        <v>256</v>
      </c>
      <c r="E35" s="10">
        <v>5.0289039793526037E-2</v>
      </c>
      <c r="F35" s="1">
        <v>2.2636102591861942E-6</v>
      </c>
      <c r="G35" s="10">
        <f>VLOOKUP(A35,'[1]NTP Metadata'!$A$2:$U$2501,10,FALSE)</f>
        <v>5.0289039793526037E-2</v>
      </c>
      <c r="H35">
        <v>4</v>
      </c>
      <c r="I35" t="s">
        <v>1505</v>
      </c>
      <c r="J35" t="s">
        <v>1554</v>
      </c>
      <c r="K35" t="s">
        <v>249</v>
      </c>
      <c r="L35" t="s">
        <v>244</v>
      </c>
      <c r="M35" t="s">
        <v>36</v>
      </c>
      <c r="N35">
        <v>16</v>
      </c>
      <c r="O35">
        <v>0</v>
      </c>
      <c r="P35">
        <v>1.25E-4</v>
      </c>
      <c r="Q35">
        <v>2E-3</v>
      </c>
      <c r="R35">
        <v>16</v>
      </c>
      <c r="S35">
        <v>0</v>
      </c>
      <c r="T35">
        <v>0</v>
      </c>
      <c r="U35">
        <v>0</v>
      </c>
      <c r="V35" s="1" t="str">
        <f t="shared" si="2"/>
        <v>AFF-HTT-R1-P1-48H_D22_1_2020y09m02d_10h47m.tif</v>
      </c>
      <c r="W35" s="1" t="str">
        <f t="shared" si="3"/>
        <v>AFF-HTT-R2-P1-48H_D22_1_2020y09m09d_11h36m.tif</v>
      </c>
      <c r="X35" t="str">
        <f t="shared" si="4"/>
        <v>C:\Users\arpit.tandon\Desktop\Images AFFFs\RUN1 HTT\Plate 1 - 48hour\AFF-HTT-R1-P1-48H_D22_1_2020y09m02d_10h47m.tif</v>
      </c>
      <c r="Y35" t="str">
        <f t="shared" si="5"/>
        <v>C:\Users\arpit.tandon\Desktop\Images AFFFs\RUN2 HTT\Plate 1 - 48hour\AFF-HTT-R2-P1-48H_D22_1_2020y09m09d_11h36m.tif</v>
      </c>
    </row>
    <row r="36" spans="1:25" x14ac:dyDescent="0.45">
      <c r="A36" t="s">
        <v>337</v>
      </c>
      <c r="B36" s="2" t="str">
        <f t="shared" si="0"/>
        <v>run1</v>
      </c>
      <c r="C36" s="2" t="str">
        <f t="shared" si="1"/>
        <v>run2</v>
      </c>
      <c r="D36" t="s">
        <v>256</v>
      </c>
      <c r="E36" s="10">
        <v>500</v>
      </c>
      <c r="F36" s="1">
        <v>2.2505999999999998E-2</v>
      </c>
      <c r="G36" s="10">
        <f>VLOOKUP(A36,'[1]NTP Metadata'!$A$2:$U$2501,10,FALSE)</f>
        <v>500</v>
      </c>
      <c r="H36">
        <v>3</v>
      </c>
      <c r="I36" t="s">
        <v>1505</v>
      </c>
      <c r="J36" t="s">
        <v>1554</v>
      </c>
      <c r="K36" t="s">
        <v>249</v>
      </c>
      <c r="L36" t="s">
        <v>244</v>
      </c>
      <c r="M36" t="s">
        <v>37</v>
      </c>
      <c r="N36">
        <v>14</v>
      </c>
      <c r="O36">
        <v>2</v>
      </c>
      <c r="P36">
        <v>0.15681249999999999</v>
      </c>
      <c r="Q36">
        <v>0.83599999999999997</v>
      </c>
      <c r="R36">
        <v>0</v>
      </c>
      <c r="S36">
        <v>16</v>
      </c>
      <c r="T36">
        <v>0.96575</v>
      </c>
      <c r="U36">
        <v>0.997</v>
      </c>
      <c r="V36" s="1" t="str">
        <f t="shared" si="2"/>
        <v>AFF-HTT-R1-P1-48H_D3_1_2020y09m02d_10h47m.tif</v>
      </c>
      <c r="W36" s="1" t="str">
        <f t="shared" si="3"/>
        <v>AFF-HTT-R2-P1-48H_D3_1_2020y09m09d_11h36m.tif</v>
      </c>
      <c r="X36" t="str">
        <f t="shared" si="4"/>
        <v>C:\Users\arpit.tandon\Desktop\Images AFFFs\RUN1 HTT\Plate 1 - 48hour\AFF-HTT-R1-P1-48H_D3_1_2020y09m02d_10h47m.tif</v>
      </c>
      <c r="Y36" t="str">
        <f t="shared" si="5"/>
        <v>C:\Users\arpit.tandon\Desktop\Images AFFFs\RUN2 HTT\Plate 1 - 48hour\AFF-HTT-R2-P1-48H_D3_1_2020y09m09d_11h36m.tif</v>
      </c>
    </row>
    <row r="37" spans="1:25" x14ac:dyDescent="0.45">
      <c r="A37" t="s">
        <v>338</v>
      </c>
      <c r="B37" s="2" t="str">
        <f t="shared" si="0"/>
        <v>run1</v>
      </c>
      <c r="C37" s="2" t="str">
        <f t="shared" si="1"/>
        <v>run2</v>
      </c>
      <c r="D37" t="s">
        <v>256</v>
      </c>
      <c r="E37" s="10">
        <v>500</v>
      </c>
      <c r="F37" s="1">
        <v>2.2505999999999998E-2</v>
      </c>
      <c r="G37" s="10">
        <f>VLOOKUP(A37,'[1]NTP Metadata'!$A$2:$U$2501,10,FALSE)</f>
        <v>500</v>
      </c>
      <c r="H37">
        <v>4</v>
      </c>
      <c r="I37" t="s">
        <v>1505</v>
      </c>
      <c r="J37" t="s">
        <v>1554</v>
      </c>
      <c r="K37" t="s">
        <v>249</v>
      </c>
      <c r="L37" t="s">
        <v>244</v>
      </c>
      <c r="M37" t="s">
        <v>38</v>
      </c>
      <c r="N37">
        <v>16</v>
      </c>
      <c r="O37">
        <v>0</v>
      </c>
      <c r="P37">
        <v>3.3000000000000002E-2</v>
      </c>
      <c r="Q37">
        <v>0.23400000000000001</v>
      </c>
      <c r="R37">
        <v>1</v>
      </c>
      <c r="S37">
        <v>15</v>
      </c>
      <c r="T37">
        <v>0.88575000000000004</v>
      </c>
      <c r="U37">
        <v>0.99299999999999999</v>
      </c>
      <c r="V37" s="1" t="str">
        <f t="shared" si="2"/>
        <v>AFF-HTT-R1-P1-48H_D4_1_2020y09m02d_10h47m.tif</v>
      </c>
      <c r="W37" s="1" t="str">
        <f t="shared" si="3"/>
        <v>AFF-HTT-R2-P1-48H_D4_1_2020y09m09d_11h36m.tif</v>
      </c>
      <c r="X37" t="str">
        <f t="shared" si="4"/>
        <v>C:\Users\arpit.tandon\Desktop\Images AFFFs\RUN1 HTT\Plate 1 - 48hour\AFF-HTT-R1-P1-48H_D4_1_2020y09m02d_10h47m.tif</v>
      </c>
      <c r="Y37" t="str">
        <f t="shared" si="5"/>
        <v>C:\Users\arpit.tandon\Desktop\Images AFFFs\RUN2 HTT\Plate 1 - 48hour\AFF-HTT-R2-P1-48H_D4_1_2020y09m09d_11h36m.tif</v>
      </c>
    </row>
    <row r="38" spans="1:25" x14ac:dyDescent="0.45">
      <c r="A38" t="s">
        <v>339</v>
      </c>
      <c r="B38" s="2" t="str">
        <f t="shared" si="0"/>
        <v>run1</v>
      </c>
      <c r="C38" s="2" t="str">
        <f t="shared" si="1"/>
        <v>run2</v>
      </c>
      <c r="D38" t="s">
        <v>256</v>
      </c>
      <c r="E38" s="10">
        <v>158.22784810126581</v>
      </c>
      <c r="F38" s="1">
        <v>7.1221518987341775E-3</v>
      </c>
      <c r="G38" s="10">
        <f>VLOOKUP(A38,'[1]NTP Metadata'!$A$2:$U$2501,10,FALSE)</f>
        <v>158.22784810126581</v>
      </c>
      <c r="H38">
        <v>3</v>
      </c>
      <c r="I38" t="s">
        <v>1505</v>
      </c>
      <c r="J38" t="s">
        <v>1554</v>
      </c>
      <c r="K38" t="s">
        <v>249</v>
      </c>
      <c r="L38" t="s">
        <v>244</v>
      </c>
      <c r="M38" t="s">
        <v>39</v>
      </c>
      <c r="N38">
        <v>16</v>
      </c>
      <c r="O38">
        <v>0</v>
      </c>
      <c r="P38">
        <v>0</v>
      </c>
      <c r="Q38">
        <v>0</v>
      </c>
      <c r="R38">
        <v>16</v>
      </c>
      <c r="S38">
        <v>0</v>
      </c>
      <c r="T38">
        <v>0</v>
      </c>
      <c r="U38">
        <v>0</v>
      </c>
      <c r="V38" s="1" t="str">
        <f t="shared" si="2"/>
        <v>AFF-HTT-R1-P1-48H_D5_1_2020y09m02d_10h47m.tif</v>
      </c>
      <c r="W38" s="1" t="str">
        <f t="shared" si="3"/>
        <v>AFF-HTT-R2-P1-48H_D5_1_2020y09m09d_11h36m.tif</v>
      </c>
      <c r="X38" t="str">
        <f t="shared" si="4"/>
        <v>C:\Users\arpit.tandon\Desktop\Images AFFFs\RUN1 HTT\Plate 1 - 48hour\AFF-HTT-R1-P1-48H_D5_1_2020y09m02d_10h47m.tif</v>
      </c>
      <c r="Y38" t="str">
        <f t="shared" si="5"/>
        <v>C:\Users\arpit.tandon\Desktop\Images AFFFs\RUN2 HTT\Plate 1 - 48hour\AFF-HTT-R2-P1-48H_D5_1_2020y09m09d_11h36m.tif</v>
      </c>
    </row>
    <row r="39" spans="1:25" x14ac:dyDescent="0.45">
      <c r="A39" t="s">
        <v>340</v>
      </c>
      <c r="B39" s="2" t="str">
        <f t="shared" si="0"/>
        <v>run1</v>
      </c>
      <c r="C39" s="2" t="str">
        <f t="shared" si="1"/>
        <v>run2</v>
      </c>
      <c r="D39" t="s">
        <v>256</v>
      </c>
      <c r="E39" s="10">
        <v>158.22784810126581</v>
      </c>
      <c r="F39" s="1">
        <v>7.1221518987341775E-3</v>
      </c>
      <c r="G39" s="10">
        <f>VLOOKUP(A39,'[1]NTP Metadata'!$A$2:$U$2501,10,FALSE)</f>
        <v>158.22784810126581</v>
      </c>
      <c r="H39">
        <v>4</v>
      </c>
      <c r="I39" t="s">
        <v>1505</v>
      </c>
      <c r="J39" t="s">
        <v>1554</v>
      </c>
      <c r="K39" t="s">
        <v>249</v>
      </c>
      <c r="L39" t="s">
        <v>244</v>
      </c>
      <c r="M39" t="s">
        <v>40</v>
      </c>
      <c r="N39">
        <v>16</v>
      </c>
      <c r="O39">
        <v>0</v>
      </c>
      <c r="P39">
        <v>1.25E-4</v>
      </c>
      <c r="Q39">
        <v>1E-3</v>
      </c>
      <c r="R39">
        <v>16</v>
      </c>
      <c r="S39">
        <v>0</v>
      </c>
      <c r="T39">
        <v>0</v>
      </c>
      <c r="U39">
        <v>0</v>
      </c>
      <c r="V39" s="1" t="str">
        <f t="shared" si="2"/>
        <v>AFF-HTT-R1-P1-48H_D6_1_2020y09m02d_10h47m.tif</v>
      </c>
      <c r="W39" s="1" t="str">
        <f t="shared" si="3"/>
        <v>AFF-HTT-R2-P1-48H_D6_1_2020y09m09d_11h36m.tif</v>
      </c>
      <c r="X39" t="str">
        <f t="shared" si="4"/>
        <v>C:\Users\arpit.tandon\Desktop\Images AFFFs\RUN1 HTT\Plate 1 - 48hour\AFF-HTT-R1-P1-48H_D6_1_2020y09m02d_10h47m.tif</v>
      </c>
      <c r="Y39" t="str">
        <f t="shared" si="5"/>
        <v>C:\Users\arpit.tandon\Desktop\Images AFFFs\RUN2 HTT\Plate 1 - 48hour\AFF-HTT-R2-P1-48H_D6_1_2020y09m09d_11h36m.tif</v>
      </c>
    </row>
    <row r="40" spans="1:25" x14ac:dyDescent="0.45">
      <c r="A40" t="s">
        <v>341</v>
      </c>
      <c r="B40" s="2" t="str">
        <f t="shared" si="0"/>
        <v>run1</v>
      </c>
      <c r="C40" s="2" t="str">
        <f t="shared" si="1"/>
        <v>run2</v>
      </c>
      <c r="D40" t="s">
        <v>256</v>
      </c>
      <c r="E40" s="10">
        <v>50.072103829514496</v>
      </c>
      <c r="F40" s="1">
        <v>2.2538455375741067E-3</v>
      </c>
      <c r="G40" s="10">
        <f>VLOOKUP(A40,'[1]NTP Metadata'!$A$2:$U$2501,10,FALSE)</f>
        <v>50.072103829514496</v>
      </c>
      <c r="H40">
        <v>3</v>
      </c>
      <c r="I40" t="s">
        <v>1505</v>
      </c>
      <c r="J40" t="s">
        <v>1554</v>
      </c>
      <c r="K40" t="s">
        <v>249</v>
      </c>
      <c r="L40" t="s">
        <v>244</v>
      </c>
      <c r="M40" t="s">
        <v>41</v>
      </c>
      <c r="N40">
        <v>16</v>
      </c>
      <c r="O40">
        <v>0</v>
      </c>
      <c r="P40">
        <v>0</v>
      </c>
      <c r="Q40">
        <v>0</v>
      </c>
      <c r="R40">
        <v>16</v>
      </c>
      <c r="S40">
        <v>0</v>
      </c>
      <c r="T40">
        <v>0</v>
      </c>
      <c r="U40">
        <v>0</v>
      </c>
      <c r="V40" s="1" t="str">
        <f t="shared" si="2"/>
        <v>AFF-HTT-R1-P1-48H_D7_1_2020y09m02d_10h47m.tif</v>
      </c>
      <c r="W40" s="1" t="str">
        <f t="shared" si="3"/>
        <v>AFF-HTT-R2-P1-48H_D7_1_2020y09m09d_11h36m.tif</v>
      </c>
      <c r="X40" t="str">
        <f t="shared" si="4"/>
        <v>C:\Users\arpit.tandon\Desktop\Images AFFFs\RUN1 HTT\Plate 1 - 48hour\AFF-HTT-R1-P1-48H_D7_1_2020y09m02d_10h47m.tif</v>
      </c>
      <c r="Y40" t="str">
        <f t="shared" si="5"/>
        <v>C:\Users\arpit.tandon\Desktop\Images AFFFs\RUN2 HTT\Plate 1 - 48hour\AFF-HTT-R2-P1-48H_D7_1_2020y09m09d_11h36m.tif</v>
      </c>
    </row>
    <row r="41" spans="1:25" x14ac:dyDescent="0.45">
      <c r="A41" t="s">
        <v>342</v>
      </c>
      <c r="B41" s="2" t="str">
        <f t="shared" si="0"/>
        <v>run1</v>
      </c>
      <c r="C41" s="2" t="str">
        <f t="shared" si="1"/>
        <v>run2</v>
      </c>
      <c r="D41" t="s">
        <v>256</v>
      </c>
      <c r="E41" s="10">
        <v>50.072103829514496</v>
      </c>
      <c r="F41" s="1">
        <v>2.2538455375741067E-3</v>
      </c>
      <c r="G41" s="10">
        <f>VLOOKUP(A41,'[1]NTP Metadata'!$A$2:$U$2501,10,FALSE)</f>
        <v>50.072103829514496</v>
      </c>
      <c r="H41">
        <v>4</v>
      </c>
      <c r="I41" t="s">
        <v>1505</v>
      </c>
      <c r="J41" t="s">
        <v>1554</v>
      </c>
      <c r="K41" t="s">
        <v>249</v>
      </c>
      <c r="L41" t="s">
        <v>244</v>
      </c>
      <c r="M41" t="s">
        <v>42</v>
      </c>
      <c r="N41">
        <v>16</v>
      </c>
      <c r="O41">
        <v>0</v>
      </c>
      <c r="P41">
        <v>6.2500000000000001E-5</v>
      </c>
      <c r="Q41">
        <v>1E-3</v>
      </c>
      <c r="R41">
        <v>16</v>
      </c>
      <c r="S41">
        <v>0</v>
      </c>
      <c r="T41">
        <v>0</v>
      </c>
      <c r="U41">
        <v>0</v>
      </c>
      <c r="V41" s="1" t="str">
        <f t="shared" si="2"/>
        <v>AFF-HTT-R1-P1-48H_D8_1_2020y09m02d_10h47m.tif</v>
      </c>
      <c r="W41" s="1" t="str">
        <f t="shared" si="3"/>
        <v>AFF-HTT-R2-P1-48H_D8_1_2020y09m09d_11h36m.tif</v>
      </c>
      <c r="X41" t="str">
        <f t="shared" si="4"/>
        <v>C:\Users\arpit.tandon\Desktop\Images AFFFs\RUN1 HTT\Plate 1 - 48hour\AFF-HTT-R1-P1-48H_D8_1_2020y09m02d_10h47m.tif</v>
      </c>
      <c r="Y41" t="str">
        <f t="shared" si="5"/>
        <v>C:\Users\arpit.tandon\Desktop\Images AFFFs\RUN2 HTT\Plate 1 - 48hour\AFF-HTT-R2-P1-48H_D8_1_2020y09m09d_11h36m.tif</v>
      </c>
    </row>
    <row r="42" spans="1:25" x14ac:dyDescent="0.45">
      <c r="A42" t="s">
        <v>343</v>
      </c>
      <c r="B42" s="2" t="str">
        <f t="shared" si="0"/>
        <v>run1</v>
      </c>
      <c r="C42" s="2" t="str">
        <f t="shared" si="1"/>
        <v>run2</v>
      </c>
      <c r="D42" t="s">
        <v>256</v>
      </c>
      <c r="E42" s="10">
        <v>15.84560247769446</v>
      </c>
      <c r="F42" s="1">
        <v>7.1324225872598302E-4</v>
      </c>
      <c r="G42" s="10">
        <f>VLOOKUP(A42,'[1]NTP Metadata'!$A$2:$U$2501,10,FALSE)</f>
        <v>15.84560247769446</v>
      </c>
      <c r="H42">
        <v>3</v>
      </c>
      <c r="I42" t="s">
        <v>1505</v>
      </c>
      <c r="J42" t="s">
        <v>1554</v>
      </c>
      <c r="K42" t="s">
        <v>249</v>
      </c>
      <c r="L42" t="s">
        <v>244</v>
      </c>
      <c r="M42" t="s">
        <v>43</v>
      </c>
      <c r="N42">
        <v>16</v>
      </c>
      <c r="O42">
        <v>0</v>
      </c>
      <c r="P42">
        <v>0</v>
      </c>
      <c r="Q42">
        <v>0</v>
      </c>
      <c r="R42">
        <v>16</v>
      </c>
      <c r="S42">
        <v>0</v>
      </c>
      <c r="T42">
        <v>6.2500000000000001E-5</v>
      </c>
      <c r="U42">
        <v>1E-3</v>
      </c>
      <c r="V42" s="1" t="str">
        <f t="shared" si="2"/>
        <v>AFF-HTT-R1-P1-48H_D9_1_2020y09m02d_10h47m.tif</v>
      </c>
      <c r="W42" s="1" t="str">
        <f t="shared" si="3"/>
        <v>AFF-HTT-R2-P1-48H_D9_1_2020y09m09d_11h36m.tif</v>
      </c>
      <c r="X42" t="str">
        <f t="shared" si="4"/>
        <v>C:\Users\arpit.tandon\Desktop\Images AFFFs\RUN1 HTT\Plate 1 - 48hour\AFF-HTT-R1-P1-48H_D9_1_2020y09m02d_10h47m.tif</v>
      </c>
      <c r="Y42" t="str">
        <f t="shared" si="5"/>
        <v>C:\Users\arpit.tandon\Desktop\Images AFFFs\RUN2 HTT\Plate 1 - 48hour\AFF-HTT-R2-P1-48H_D9_1_2020y09m09d_11h36m.tif</v>
      </c>
    </row>
    <row r="43" spans="1:25" x14ac:dyDescent="0.45">
      <c r="A43" t="s">
        <v>344</v>
      </c>
      <c r="B43" s="2" t="str">
        <f t="shared" si="0"/>
        <v>run1</v>
      </c>
      <c r="C43" s="2" t="str">
        <f t="shared" si="1"/>
        <v>run2</v>
      </c>
      <c r="D43" t="s">
        <v>258</v>
      </c>
      <c r="E43" s="10">
        <v>15.84560247769446</v>
      </c>
      <c r="F43" s="1">
        <v>6.959705520252961E-4</v>
      </c>
      <c r="G43" s="10">
        <f>VLOOKUP(A43,'[1]NTP Metadata'!$A$2:$U$2501,10,FALSE)</f>
        <v>15.84560247769446</v>
      </c>
      <c r="H43">
        <v>2</v>
      </c>
      <c r="I43" t="s">
        <v>1505</v>
      </c>
      <c r="J43" t="s">
        <v>1554</v>
      </c>
      <c r="K43" t="s">
        <v>249</v>
      </c>
      <c r="L43" t="s">
        <v>244</v>
      </c>
      <c r="M43" t="s">
        <v>44</v>
      </c>
      <c r="N43">
        <v>16</v>
      </c>
      <c r="O43">
        <v>0</v>
      </c>
      <c r="P43">
        <v>2.5000000000000001E-4</v>
      </c>
      <c r="Q43">
        <v>3.0000000000000001E-3</v>
      </c>
      <c r="R43">
        <v>16</v>
      </c>
      <c r="S43">
        <v>0</v>
      </c>
      <c r="T43">
        <v>0</v>
      </c>
      <c r="U43">
        <v>0</v>
      </c>
      <c r="V43" s="1" t="str">
        <f t="shared" si="2"/>
        <v>AFF-HTT-R1-P1-48H_E10_1_2020y09m02d_10h47m.tif</v>
      </c>
      <c r="W43" s="1" t="str">
        <f t="shared" si="3"/>
        <v>AFF-HTT-R2-P1-48H_E10_1_2020y09m09d_11h36m.tif</v>
      </c>
      <c r="X43" t="str">
        <f t="shared" si="4"/>
        <v>C:\Users\arpit.tandon\Desktop\Images AFFFs\RUN1 HTT\Plate 1 - 48hour\AFF-HTT-R1-P1-48H_E10_1_2020y09m02d_10h47m.tif</v>
      </c>
      <c r="Y43" t="str">
        <f t="shared" si="5"/>
        <v>C:\Users\arpit.tandon\Desktop\Images AFFFs\RUN2 HTT\Plate 1 - 48hour\AFF-HTT-R2-P1-48H_E10_1_2020y09m09d_11h36m.tif</v>
      </c>
    </row>
    <row r="44" spans="1:25" x14ac:dyDescent="0.45">
      <c r="A44" t="s">
        <v>345</v>
      </c>
      <c r="B44" s="2" t="str">
        <f t="shared" si="0"/>
        <v>run1</v>
      </c>
      <c r="C44" s="2" t="str">
        <f t="shared" si="1"/>
        <v>run2</v>
      </c>
      <c r="D44" t="s">
        <v>258</v>
      </c>
      <c r="E44" s="10">
        <v>5.0144311638273606</v>
      </c>
      <c r="F44" s="1">
        <v>2.2024384557762537E-4</v>
      </c>
      <c r="G44" s="10">
        <f>VLOOKUP(A44,'[1]NTP Metadata'!$A$2:$U$2501,10,FALSE)</f>
        <v>5.0144311638273606</v>
      </c>
      <c r="H44">
        <v>1</v>
      </c>
      <c r="I44" t="s">
        <v>1505</v>
      </c>
      <c r="J44" t="s">
        <v>1554</v>
      </c>
      <c r="K44" t="s">
        <v>249</v>
      </c>
      <c r="L44" t="s">
        <v>244</v>
      </c>
      <c r="M44" t="s">
        <v>45</v>
      </c>
      <c r="N44">
        <v>16</v>
      </c>
      <c r="O44">
        <v>0</v>
      </c>
      <c r="P44">
        <v>2.5000000000000001E-4</v>
      </c>
      <c r="Q44">
        <v>2E-3</v>
      </c>
      <c r="R44">
        <v>16</v>
      </c>
      <c r="S44">
        <v>0</v>
      </c>
      <c r="T44">
        <v>0</v>
      </c>
      <c r="U44">
        <v>0</v>
      </c>
      <c r="V44" s="1" t="str">
        <f t="shared" si="2"/>
        <v>AFF-HTT-R1-P1-48H_E11_1_2020y09m02d_10h47m.tif</v>
      </c>
      <c r="W44" s="1" t="str">
        <f t="shared" si="3"/>
        <v>AFF-HTT-R2-P1-48H_E11_1_2020y09m09d_11h36m.tif</v>
      </c>
      <c r="X44" t="str">
        <f t="shared" si="4"/>
        <v>C:\Users\arpit.tandon\Desktop\Images AFFFs\RUN1 HTT\Plate 1 - 48hour\AFF-HTT-R1-P1-48H_E11_1_2020y09m02d_10h47m.tif</v>
      </c>
      <c r="Y44" t="str">
        <f t="shared" si="5"/>
        <v>C:\Users\arpit.tandon\Desktop\Images AFFFs\RUN2 HTT\Plate 1 - 48hour\AFF-HTT-R2-P1-48H_E11_1_2020y09m09d_11h36m.tif</v>
      </c>
    </row>
    <row r="45" spans="1:25" x14ac:dyDescent="0.45">
      <c r="A45" t="s">
        <v>346</v>
      </c>
      <c r="B45" s="2" t="str">
        <f t="shared" si="0"/>
        <v>run1</v>
      </c>
      <c r="C45" s="2" t="str">
        <f t="shared" si="1"/>
        <v>run2</v>
      </c>
      <c r="D45" t="s">
        <v>258</v>
      </c>
      <c r="E45" s="10">
        <v>5.0144311638273606</v>
      </c>
      <c r="F45" s="1">
        <v>2.2024384557762537E-4</v>
      </c>
      <c r="G45" s="10">
        <f>VLOOKUP(A45,'[1]NTP Metadata'!$A$2:$U$2501,10,FALSE)</f>
        <v>5.0144311638273606</v>
      </c>
      <c r="H45">
        <v>2</v>
      </c>
      <c r="I45" t="s">
        <v>1505</v>
      </c>
      <c r="J45" t="s">
        <v>1554</v>
      </c>
      <c r="K45" t="s">
        <v>249</v>
      </c>
      <c r="L45" t="s">
        <v>244</v>
      </c>
      <c r="M45" t="s">
        <v>46</v>
      </c>
      <c r="N45">
        <v>16</v>
      </c>
      <c r="O45">
        <v>0</v>
      </c>
      <c r="P45">
        <v>6.8749999999999996E-4</v>
      </c>
      <c r="Q45">
        <v>6.0000000000000001E-3</v>
      </c>
      <c r="R45">
        <v>16</v>
      </c>
      <c r="S45">
        <v>0</v>
      </c>
      <c r="T45">
        <v>0</v>
      </c>
      <c r="U45">
        <v>0</v>
      </c>
      <c r="V45" s="1" t="str">
        <f t="shared" si="2"/>
        <v>AFF-HTT-R1-P1-48H_E12_1_2020y09m02d_10h47m.tif</v>
      </c>
      <c r="W45" s="1" t="str">
        <f t="shared" si="3"/>
        <v>AFF-HTT-R2-P1-48H_E12_1_2020y09m09d_11h36m.tif</v>
      </c>
      <c r="X45" t="str">
        <f t="shared" si="4"/>
        <v>C:\Users\arpit.tandon\Desktop\Images AFFFs\RUN1 HTT\Plate 1 - 48hour\AFF-HTT-R1-P1-48H_E12_1_2020y09m02d_10h47m.tif</v>
      </c>
      <c r="Y45" t="str">
        <f t="shared" si="5"/>
        <v>C:\Users\arpit.tandon\Desktop\Images AFFFs\RUN2 HTT\Plate 1 - 48hour\AFF-HTT-R2-P1-48H_E12_1_2020y09m09d_11h36m.tif</v>
      </c>
    </row>
    <row r="46" spans="1:25" x14ac:dyDescent="0.45">
      <c r="A46" t="s">
        <v>347</v>
      </c>
      <c r="B46" s="2" t="str">
        <f t="shared" si="0"/>
        <v>run1</v>
      </c>
      <c r="C46" s="2" t="str">
        <f t="shared" si="1"/>
        <v>run2</v>
      </c>
      <c r="D46" t="s">
        <v>257</v>
      </c>
      <c r="E46" s="10">
        <v>0</v>
      </c>
      <c r="F46" s="10">
        <v>0</v>
      </c>
      <c r="G46" s="10">
        <f>VLOOKUP(A46,'[1]NTP Metadata'!$A$2:$U$2501,10,FALSE)</f>
        <v>0</v>
      </c>
      <c r="H46">
        <v>1</v>
      </c>
      <c r="I46" t="s">
        <v>1505</v>
      </c>
      <c r="J46" t="s">
        <v>1554</v>
      </c>
      <c r="K46" t="s">
        <v>249</v>
      </c>
      <c r="L46" t="s">
        <v>244</v>
      </c>
      <c r="M46" t="s">
        <v>47</v>
      </c>
      <c r="N46">
        <v>16</v>
      </c>
      <c r="O46">
        <v>0</v>
      </c>
      <c r="P46">
        <v>6.2500000000000001E-5</v>
      </c>
      <c r="Q46">
        <v>1E-3</v>
      </c>
      <c r="R46">
        <v>16</v>
      </c>
      <c r="S46">
        <v>0</v>
      </c>
      <c r="T46">
        <v>0</v>
      </c>
      <c r="U46">
        <v>0</v>
      </c>
      <c r="V46" s="1" t="str">
        <f t="shared" si="2"/>
        <v>AFF-HTT-R1-P1-48H_E13_1_2020y09m02d_10h47m.tif</v>
      </c>
      <c r="W46" s="1" t="str">
        <f t="shared" si="3"/>
        <v>AFF-HTT-R2-P1-48H_E13_1_2020y09m09d_11h36m.tif</v>
      </c>
      <c r="X46" t="str">
        <f t="shared" si="4"/>
        <v>C:\Users\arpit.tandon\Desktop\Images AFFFs\RUN1 HTT\Plate 1 - 48hour\AFF-HTT-R1-P1-48H_E13_1_2020y09m02d_10h47m.tif</v>
      </c>
      <c r="Y46" t="str">
        <f t="shared" si="5"/>
        <v>C:\Users\arpit.tandon\Desktop\Images AFFFs\RUN2 HTT\Plate 1 - 48hour\AFF-HTT-R2-P1-48H_E13_1_2020y09m09d_11h36m.tif</v>
      </c>
    </row>
    <row r="47" spans="1:25" x14ac:dyDescent="0.45">
      <c r="A47" t="s">
        <v>348</v>
      </c>
      <c r="B47" s="2" t="str">
        <f t="shared" si="0"/>
        <v>run1</v>
      </c>
      <c r="C47" s="2" t="str">
        <f t="shared" si="1"/>
        <v>run2</v>
      </c>
      <c r="D47" t="s">
        <v>257</v>
      </c>
      <c r="E47" s="10">
        <v>0</v>
      </c>
      <c r="F47" s="10">
        <v>0</v>
      </c>
      <c r="G47" s="10">
        <f>VLOOKUP(A47,'[1]NTP Metadata'!$A$2:$U$2501,10,FALSE)</f>
        <v>0</v>
      </c>
      <c r="H47">
        <v>2</v>
      </c>
      <c r="I47" t="s">
        <v>1505</v>
      </c>
      <c r="J47" t="s">
        <v>1554</v>
      </c>
      <c r="K47" t="s">
        <v>249</v>
      </c>
      <c r="L47" t="s">
        <v>244</v>
      </c>
      <c r="M47" t="s">
        <v>48</v>
      </c>
      <c r="N47">
        <v>16</v>
      </c>
      <c r="O47">
        <v>0</v>
      </c>
      <c r="P47">
        <v>1.25E-4</v>
      </c>
      <c r="Q47">
        <v>1E-3</v>
      </c>
      <c r="R47">
        <v>16</v>
      </c>
      <c r="S47">
        <v>0</v>
      </c>
      <c r="T47">
        <v>0</v>
      </c>
      <c r="U47">
        <v>0</v>
      </c>
      <c r="V47" s="1" t="str">
        <f t="shared" si="2"/>
        <v>AFF-HTT-R1-P1-48H_E14_1_2020y09m02d_10h47m.tif</v>
      </c>
      <c r="W47" s="1" t="str">
        <f t="shared" si="3"/>
        <v>AFF-HTT-R2-P1-48H_E14_1_2020y09m09d_11h36m.tif</v>
      </c>
      <c r="X47" t="str">
        <f t="shared" si="4"/>
        <v>C:\Users\arpit.tandon\Desktop\Images AFFFs\RUN1 HTT\Plate 1 - 48hour\AFF-HTT-R1-P1-48H_E14_1_2020y09m02d_10h47m.tif</v>
      </c>
      <c r="Y47" t="str">
        <f t="shared" si="5"/>
        <v>C:\Users\arpit.tandon\Desktop\Images AFFFs\RUN2 HTT\Plate 1 - 48hour\AFF-HTT-R2-P1-48H_E14_1_2020y09m09d_11h36m.tif</v>
      </c>
    </row>
    <row r="48" spans="1:25" x14ac:dyDescent="0.45">
      <c r="A48" t="s">
        <v>349</v>
      </c>
      <c r="B48" s="2" t="str">
        <f t="shared" si="0"/>
        <v>run1</v>
      </c>
      <c r="C48" s="2" t="str">
        <f t="shared" si="1"/>
        <v>run2</v>
      </c>
      <c r="D48" t="s">
        <v>258</v>
      </c>
      <c r="E48" s="10">
        <v>1.5868453050086584</v>
      </c>
      <c r="F48" s="1">
        <v>6.9697419486590314E-5</v>
      </c>
      <c r="G48" s="10">
        <f>VLOOKUP(A48,'[1]NTP Metadata'!$A$2:$U$2501,10,FALSE)</f>
        <v>1.5868453050086584</v>
      </c>
      <c r="H48">
        <v>1</v>
      </c>
      <c r="I48" t="s">
        <v>1505</v>
      </c>
      <c r="J48" t="s">
        <v>1554</v>
      </c>
      <c r="K48" t="s">
        <v>249</v>
      </c>
      <c r="L48" t="s">
        <v>244</v>
      </c>
      <c r="M48" t="s">
        <v>49</v>
      </c>
      <c r="N48">
        <v>16</v>
      </c>
      <c r="O48">
        <v>0</v>
      </c>
      <c r="P48">
        <v>0</v>
      </c>
      <c r="Q48">
        <v>0</v>
      </c>
      <c r="R48">
        <v>16</v>
      </c>
      <c r="S48">
        <v>0</v>
      </c>
      <c r="T48">
        <v>0</v>
      </c>
      <c r="U48">
        <v>0</v>
      </c>
      <c r="V48" s="1" t="str">
        <f t="shared" si="2"/>
        <v>AFF-HTT-R1-P1-48H_E15_1_2020y09m02d_10h47m.tif</v>
      </c>
      <c r="W48" s="1" t="str">
        <f t="shared" si="3"/>
        <v>AFF-HTT-R2-P1-48H_E15_1_2020y09m09d_11h36m.tif</v>
      </c>
      <c r="X48" t="str">
        <f t="shared" si="4"/>
        <v>C:\Users\arpit.tandon\Desktop\Images AFFFs\RUN1 HTT\Plate 1 - 48hour\AFF-HTT-R1-P1-48H_E15_1_2020y09m02d_10h47m.tif</v>
      </c>
      <c r="Y48" t="str">
        <f t="shared" si="5"/>
        <v>C:\Users\arpit.tandon\Desktop\Images AFFFs\RUN2 HTT\Plate 1 - 48hour\AFF-HTT-R2-P1-48H_E15_1_2020y09m09d_11h36m.tif</v>
      </c>
    </row>
    <row r="49" spans="1:25" x14ac:dyDescent="0.45">
      <c r="A49" t="s">
        <v>350</v>
      </c>
      <c r="B49" s="2" t="str">
        <f t="shared" si="0"/>
        <v>run1</v>
      </c>
      <c r="C49" s="2" t="str">
        <f t="shared" si="1"/>
        <v>run2</v>
      </c>
      <c r="D49" t="s">
        <v>258</v>
      </c>
      <c r="E49" s="10">
        <v>1.5868453050086584</v>
      </c>
      <c r="F49" s="1">
        <v>6.9697419486590314E-5</v>
      </c>
      <c r="G49" s="10">
        <f>VLOOKUP(A49,'[1]NTP Metadata'!$A$2:$U$2501,10,FALSE)</f>
        <v>1.5868453050086584</v>
      </c>
      <c r="H49">
        <v>2</v>
      </c>
      <c r="I49" t="s">
        <v>1505</v>
      </c>
      <c r="J49" t="s">
        <v>1554</v>
      </c>
      <c r="K49" t="s">
        <v>249</v>
      </c>
      <c r="L49" t="s">
        <v>244</v>
      </c>
      <c r="M49" t="s">
        <v>50</v>
      </c>
      <c r="N49">
        <v>16</v>
      </c>
      <c r="O49">
        <v>0</v>
      </c>
      <c r="P49">
        <v>3.7500000000000001E-4</v>
      </c>
      <c r="Q49">
        <v>2E-3</v>
      </c>
      <c r="R49">
        <v>16</v>
      </c>
      <c r="S49">
        <v>0</v>
      </c>
      <c r="T49">
        <v>0</v>
      </c>
      <c r="U49">
        <v>0</v>
      </c>
      <c r="V49" s="1" t="str">
        <f t="shared" si="2"/>
        <v>AFF-HTT-R1-P1-48H_E16_1_2020y09m02d_10h47m.tif</v>
      </c>
      <c r="W49" s="1" t="str">
        <f t="shared" si="3"/>
        <v>AFF-HTT-R2-P1-48H_E16_1_2020y09m09d_11h36m.tif</v>
      </c>
      <c r="X49" t="str">
        <f t="shared" si="4"/>
        <v>C:\Users\arpit.tandon\Desktop\Images AFFFs\RUN1 HTT\Plate 1 - 48hour\AFF-HTT-R1-P1-48H_E16_1_2020y09m02d_10h47m.tif</v>
      </c>
      <c r="Y49" t="str">
        <f t="shared" si="5"/>
        <v>C:\Users\arpit.tandon\Desktop\Images AFFFs\RUN2 HTT\Plate 1 - 48hour\AFF-HTT-R2-P1-48H_E16_1_2020y09m09d_11h36m.tif</v>
      </c>
    </row>
    <row r="50" spans="1:25" x14ac:dyDescent="0.45">
      <c r="A50" t="s">
        <v>351</v>
      </c>
      <c r="B50" s="2" t="str">
        <f t="shared" si="0"/>
        <v>run1</v>
      </c>
      <c r="C50" s="2" t="str">
        <f t="shared" si="1"/>
        <v>run2</v>
      </c>
      <c r="D50" t="s">
        <v>258</v>
      </c>
      <c r="E50" s="10">
        <v>0.50216623576223363</v>
      </c>
      <c r="F50" s="1">
        <v>2.2056145407148826E-5</v>
      </c>
      <c r="G50" s="10">
        <f>VLOOKUP(A50,'[1]NTP Metadata'!$A$2:$U$2501,10,FALSE)</f>
        <v>0.50216623576223363</v>
      </c>
      <c r="H50">
        <v>1</v>
      </c>
      <c r="I50" t="s">
        <v>1505</v>
      </c>
      <c r="J50" t="s">
        <v>1554</v>
      </c>
      <c r="K50" t="s">
        <v>249</v>
      </c>
      <c r="L50" t="s">
        <v>244</v>
      </c>
      <c r="M50" t="s">
        <v>51</v>
      </c>
      <c r="N50">
        <v>16</v>
      </c>
      <c r="O50">
        <v>0</v>
      </c>
      <c r="P50">
        <v>1.25E-4</v>
      </c>
      <c r="Q50">
        <v>1E-3</v>
      </c>
      <c r="R50">
        <v>16</v>
      </c>
      <c r="S50">
        <v>0</v>
      </c>
      <c r="T50">
        <v>0</v>
      </c>
      <c r="U50">
        <v>0</v>
      </c>
      <c r="V50" s="1" t="str">
        <f t="shared" si="2"/>
        <v>AFF-HTT-R1-P1-48H_E17_1_2020y09m02d_10h47m.tif</v>
      </c>
      <c r="W50" s="1" t="str">
        <f t="shared" si="3"/>
        <v>AFF-HTT-R2-P1-48H_E17_1_2020y09m09d_11h36m.tif</v>
      </c>
      <c r="X50" t="str">
        <f t="shared" si="4"/>
        <v>C:\Users\arpit.tandon\Desktop\Images AFFFs\RUN1 HTT\Plate 1 - 48hour\AFF-HTT-R1-P1-48H_E17_1_2020y09m02d_10h47m.tif</v>
      </c>
      <c r="Y50" t="str">
        <f t="shared" si="5"/>
        <v>C:\Users\arpit.tandon\Desktop\Images AFFFs\RUN2 HTT\Plate 1 - 48hour\AFF-HTT-R2-P1-48H_E17_1_2020y09m09d_11h36m.tif</v>
      </c>
    </row>
    <row r="51" spans="1:25" x14ac:dyDescent="0.45">
      <c r="A51" t="s">
        <v>352</v>
      </c>
      <c r="B51" s="2" t="str">
        <f t="shared" si="0"/>
        <v>run1</v>
      </c>
      <c r="C51" s="2" t="str">
        <f t="shared" si="1"/>
        <v>run2</v>
      </c>
      <c r="D51" t="s">
        <v>258</v>
      </c>
      <c r="E51" s="10">
        <v>0.50216623576223363</v>
      </c>
      <c r="F51" s="1">
        <v>2.2056145407148826E-5</v>
      </c>
      <c r="G51" s="10">
        <f>VLOOKUP(A51,'[1]NTP Metadata'!$A$2:$U$2501,10,FALSE)</f>
        <v>0.50216623576223363</v>
      </c>
      <c r="H51">
        <v>2</v>
      </c>
      <c r="I51" t="s">
        <v>1505</v>
      </c>
      <c r="J51" t="s">
        <v>1554</v>
      </c>
      <c r="K51" t="s">
        <v>249</v>
      </c>
      <c r="L51" t="s">
        <v>244</v>
      </c>
      <c r="M51" t="s">
        <v>52</v>
      </c>
      <c r="N51">
        <v>16</v>
      </c>
      <c r="O51">
        <v>0</v>
      </c>
      <c r="P51">
        <v>0</v>
      </c>
      <c r="Q51">
        <v>0</v>
      </c>
      <c r="R51">
        <v>16</v>
      </c>
      <c r="S51">
        <v>0</v>
      </c>
      <c r="T51">
        <v>0</v>
      </c>
      <c r="U51">
        <v>0</v>
      </c>
      <c r="V51" s="1" t="str">
        <f t="shared" si="2"/>
        <v>AFF-HTT-R1-P1-48H_E18_1_2020y09m02d_10h47m.tif</v>
      </c>
      <c r="W51" s="1" t="str">
        <f t="shared" si="3"/>
        <v>AFF-HTT-R2-P1-48H_E18_1_2020y09m09d_11h36m.tif</v>
      </c>
      <c r="X51" t="str">
        <f t="shared" si="4"/>
        <v>C:\Users\arpit.tandon\Desktop\Images AFFFs\RUN1 HTT\Plate 1 - 48hour\AFF-HTT-R1-P1-48H_E18_1_2020y09m02d_10h47m.tif</v>
      </c>
      <c r="Y51" t="str">
        <f t="shared" si="5"/>
        <v>C:\Users\arpit.tandon\Desktop\Images AFFFs\RUN2 HTT\Plate 1 - 48hour\AFF-HTT-R2-P1-48H_E18_1_2020y09m09d_11h36m.tif</v>
      </c>
    </row>
    <row r="52" spans="1:25" x14ac:dyDescent="0.45">
      <c r="A52" t="s">
        <v>353</v>
      </c>
      <c r="B52" s="2" t="str">
        <f t="shared" si="0"/>
        <v>run1</v>
      </c>
      <c r="C52" s="2" t="str">
        <f t="shared" si="1"/>
        <v>run2</v>
      </c>
      <c r="D52" t="s">
        <v>258</v>
      </c>
      <c r="E52" s="10">
        <v>0.15891336574754228</v>
      </c>
      <c r="F52" s="1">
        <v>6.9797928503635522E-6</v>
      </c>
      <c r="G52" s="10">
        <f>VLOOKUP(A52,'[1]NTP Metadata'!$A$2:$U$2501,10,FALSE)</f>
        <v>0.15891336574754228</v>
      </c>
      <c r="H52">
        <v>1</v>
      </c>
      <c r="I52" t="s">
        <v>1505</v>
      </c>
      <c r="J52" t="s">
        <v>1554</v>
      </c>
      <c r="K52" t="s">
        <v>249</v>
      </c>
      <c r="L52" t="s">
        <v>244</v>
      </c>
      <c r="M52" t="s">
        <v>53</v>
      </c>
      <c r="N52">
        <v>16</v>
      </c>
      <c r="O52">
        <v>0</v>
      </c>
      <c r="P52">
        <v>0</v>
      </c>
      <c r="Q52">
        <v>0</v>
      </c>
      <c r="R52">
        <v>16</v>
      </c>
      <c r="S52">
        <v>0</v>
      </c>
      <c r="T52">
        <v>0</v>
      </c>
      <c r="U52">
        <v>0</v>
      </c>
      <c r="V52" s="1" t="str">
        <f t="shared" si="2"/>
        <v>AFF-HTT-R1-P1-48H_E19_1_2020y09m02d_10h47m.tif</v>
      </c>
      <c r="W52" s="1" t="str">
        <f t="shared" si="3"/>
        <v>AFF-HTT-R2-P1-48H_E19_1_2020y09m09d_11h36m.tif</v>
      </c>
      <c r="X52" t="str">
        <f t="shared" si="4"/>
        <v>C:\Users\arpit.tandon\Desktop\Images AFFFs\RUN1 HTT\Plate 1 - 48hour\AFF-HTT-R1-P1-48H_E19_1_2020y09m02d_10h47m.tif</v>
      </c>
      <c r="Y52" t="str">
        <f t="shared" si="5"/>
        <v>C:\Users\arpit.tandon\Desktop\Images AFFFs\RUN2 HTT\Plate 1 - 48hour\AFF-HTT-R2-P1-48H_E19_1_2020y09m09d_11h36m.tif</v>
      </c>
    </row>
    <row r="53" spans="1:25" x14ac:dyDescent="0.45">
      <c r="A53" t="s">
        <v>354</v>
      </c>
      <c r="B53" s="2" t="str">
        <f t="shared" si="0"/>
        <v>run1</v>
      </c>
      <c r="C53" s="2" t="str">
        <f t="shared" si="1"/>
        <v>run2</v>
      </c>
      <c r="D53" t="s">
        <v>258</v>
      </c>
      <c r="E53" s="10">
        <v>0.15891336574754228</v>
      </c>
      <c r="F53" s="1">
        <v>6.9797928503635522E-6</v>
      </c>
      <c r="G53" s="10">
        <f>VLOOKUP(A53,'[1]NTP Metadata'!$A$2:$U$2501,10,FALSE)</f>
        <v>0.15891336574754228</v>
      </c>
      <c r="H53">
        <v>2</v>
      </c>
      <c r="I53" t="s">
        <v>1505</v>
      </c>
      <c r="J53" t="s">
        <v>1554</v>
      </c>
      <c r="K53" t="s">
        <v>249</v>
      </c>
      <c r="L53" t="s">
        <v>244</v>
      </c>
      <c r="M53" t="s">
        <v>54</v>
      </c>
      <c r="N53">
        <v>16</v>
      </c>
      <c r="O53">
        <v>0</v>
      </c>
      <c r="P53">
        <v>6.2500000000000001E-5</v>
      </c>
      <c r="Q53">
        <v>1E-3</v>
      </c>
      <c r="R53">
        <v>16</v>
      </c>
      <c r="S53">
        <v>0</v>
      </c>
      <c r="T53">
        <v>0</v>
      </c>
      <c r="U53">
        <v>0</v>
      </c>
      <c r="V53" s="1" t="str">
        <f t="shared" si="2"/>
        <v>AFF-HTT-R1-P1-48H_E20_1_2020y09m02d_10h47m.tif</v>
      </c>
      <c r="W53" s="1" t="str">
        <f t="shared" si="3"/>
        <v>AFF-HTT-R2-P1-48H_E20_1_2020y09m09d_11h36m.tif</v>
      </c>
      <c r="X53" t="str">
        <f t="shared" si="4"/>
        <v>C:\Users\arpit.tandon\Desktop\Images AFFFs\RUN1 HTT\Plate 1 - 48hour\AFF-HTT-R1-P1-48H_E20_1_2020y09m02d_10h47m.tif</v>
      </c>
      <c r="Y53" t="str">
        <f t="shared" si="5"/>
        <v>C:\Users\arpit.tandon\Desktop\Images AFFFs\RUN2 HTT\Plate 1 - 48hour\AFF-HTT-R2-P1-48H_E20_1_2020y09m09d_11h36m.tif</v>
      </c>
    </row>
    <row r="54" spans="1:25" x14ac:dyDescent="0.45">
      <c r="A54" t="s">
        <v>355</v>
      </c>
      <c r="B54" s="2" t="str">
        <f t="shared" si="0"/>
        <v>run1</v>
      </c>
      <c r="C54" s="2" t="str">
        <f t="shared" si="1"/>
        <v>run2</v>
      </c>
      <c r="D54" t="s">
        <v>258</v>
      </c>
      <c r="E54" s="10">
        <v>5.0289039793526037E-2</v>
      </c>
      <c r="F54" s="1">
        <v>2.2087952058112507E-6</v>
      </c>
      <c r="G54" s="10">
        <f>VLOOKUP(A54,'[1]NTP Metadata'!$A$2:$U$2501,10,FALSE)</f>
        <v>5.0289039793526037E-2</v>
      </c>
      <c r="H54">
        <v>1</v>
      </c>
      <c r="I54" t="s">
        <v>1505</v>
      </c>
      <c r="J54" t="s">
        <v>1554</v>
      </c>
      <c r="K54" t="s">
        <v>249</v>
      </c>
      <c r="L54" t="s">
        <v>244</v>
      </c>
      <c r="M54" t="s">
        <v>55</v>
      </c>
      <c r="N54">
        <v>16</v>
      </c>
      <c r="O54">
        <v>0</v>
      </c>
      <c r="P54">
        <v>0</v>
      </c>
      <c r="Q54">
        <v>0</v>
      </c>
      <c r="R54">
        <v>16</v>
      </c>
      <c r="S54">
        <v>0</v>
      </c>
      <c r="T54">
        <v>0</v>
      </c>
      <c r="U54">
        <v>0</v>
      </c>
      <c r="V54" s="1" t="str">
        <f t="shared" si="2"/>
        <v>AFF-HTT-R1-P1-48H_E21_1_2020y09m02d_10h47m.tif</v>
      </c>
      <c r="W54" s="1" t="str">
        <f t="shared" si="3"/>
        <v>AFF-HTT-R2-P1-48H_E21_1_2020y09m09d_11h36m.tif</v>
      </c>
      <c r="X54" t="str">
        <f t="shared" si="4"/>
        <v>C:\Users\arpit.tandon\Desktop\Images AFFFs\RUN1 HTT\Plate 1 - 48hour\AFF-HTT-R1-P1-48H_E21_1_2020y09m02d_10h47m.tif</v>
      </c>
      <c r="Y54" t="str">
        <f t="shared" si="5"/>
        <v>C:\Users\arpit.tandon\Desktop\Images AFFFs\RUN2 HTT\Plate 1 - 48hour\AFF-HTT-R2-P1-48H_E21_1_2020y09m09d_11h36m.tif</v>
      </c>
    </row>
    <row r="55" spans="1:25" x14ac:dyDescent="0.45">
      <c r="A55" t="s">
        <v>356</v>
      </c>
      <c r="B55" s="2" t="str">
        <f t="shared" si="0"/>
        <v>run1</v>
      </c>
      <c r="C55" s="2" t="str">
        <f t="shared" si="1"/>
        <v>run2</v>
      </c>
      <c r="D55" t="s">
        <v>258</v>
      </c>
      <c r="E55" s="10">
        <v>5.0289039793526037E-2</v>
      </c>
      <c r="F55" s="1">
        <v>2.2087952058112507E-6</v>
      </c>
      <c r="G55" s="10">
        <f>VLOOKUP(A55,'[1]NTP Metadata'!$A$2:$U$2501,10,FALSE)</f>
        <v>5.0289039793526037E-2</v>
      </c>
      <c r="H55">
        <v>2</v>
      </c>
      <c r="I55" t="s">
        <v>1505</v>
      </c>
      <c r="J55" t="s">
        <v>1554</v>
      </c>
      <c r="K55" t="s">
        <v>249</v>
      </c>
      <c r="L55" t="s">
        <v>244</v>
      </c>
      <c r="M55" t="s">
        <v>56</v>
      </c>
      <c r="N55">
        <v>16</v>
      </c>
      <c r="O55">
        <v>0</v>
      </c>
      <c r="P55">
        <v>6.8749999999999996E-4</v>
      </c>
      <c r="Q55">
        <v>6.0000000000000001E-3</v>
      </c>
      <c r="R55">
        <v>16</v>
      </c>
      <c r="S55">
        <v>0</v>
      </c>
      <c r="T55">
        <v>0</v>
      </c>
      <c r="U55">
        <v>0</v>
      </c>
      <c r="V55" s="1" t="str">
        <f t="shared" si="2"/>
        <v>AFF-HTT-R1-P1-48H_E22_1_2020y09m02d_10h47m.tif</v>
      </c>
      <c r="W55" s="1" t="str">
        <f t="shared" si="3"/>
        <v>AFF-HTT-R2-P1-48H_E22_1_2020y09m09d_11h36m.tif</v>
      </c>
      <c r="X55" t="str">
        <f t="shared" si="4"/>
        <v>C:\Users\arpit.tandon\Desktop\Images AFFFs\RUN1 HTT\Plate 1 - 48hour\AFF-HTT-R1-P1-48H_E22_1_2020y09m02d_10h47m.tif</v>
      </c>
      <c r="Y55" t="str">
        <f t="shared" si="5"/>
        <v>C:\Users\arpit.tandon\Desktop\Images AFFFs\RUN2 HTT\Plate 1 - 48hour\AFF-HTT-R2-P1-48H_E22_1_2020y09m09d_11h36m.tif</v>
      </c>
    </row>
    <row r="56" spans="1:25" x14ac:dyDescent="0.45">
      <c r="A56" t="s">
        <v>357</v>
      </c>
      <c r="B56" s="2" t="str">
        <f t="shared" si="0"/>
        <v>run1</v>
      </c>
      <c r="C56" s="2" t="str">
        <f t="shared" si="1"/>
        <v>run2</v>
      </c>
      <c r="D56" t="s">
        <v>258</v>
      </c>
      <c r="E56" s="10">
        <v>500</v>
      </c>
      <c r="F56" s="1">
        <v>2.1961000000000001E-2</v>
      </c>
      <c r="G56" s="10">
        <f>VLOOKUP(A56,'[1]NTP Metadata'!$A$2:$U$2501,10,FALSE)</f>
        <v>500</v>
      </c>
      <c r="H56">
        <v>1</v>
      </c>
      <c r="I56" t="s">
        <v>1505</v>
      </c>
      <c r="J56" t="s">
        <v>1554</v>
      </c>
      <c r="K56" t="s">
        <v>249</v>
      </c>
      <c r="L56" t="s">
        <v>244</v>
      </c>
      <c r="M56" t="s">
        <v>57</v>
      </c>
      <c r="N56">
        <v>16</v>
      </c>
      <c r="O56">
        <v>0</v>
      </c>
      <c r="P56">
        <v>6.2500000000000001E-5</v>
      </c>
      <c r="Q56">
        <v>1E-3</v>
      </c>
      <c r="R56">
        <v>16</v>
      </c>
      <c r="S56">
        <v>0</v>
      </c>
      <c r="T56">
        <v>0</v>
      </c>
      <c r="U56">
        <v>0</v>
      </c>
      <c r="V56" s="1" t="str">
        <f t="shared" si="2"/>
        <v>AFF-HTT-R1-P1-48H_E3_1_2020y09m02d_10h47m.tif</v>
      </c>
      <c r="W56" s="1" t="str">
        <f t="shared" si="3"/>
        <v>AFF-HTT-R2-P1-48H_E3_1_2020y09m09d_11h36m.tif</v>
      </c>
      <c r="X56" t="str">
        <f t="shared" si="4"/>
        <v>C:\Users\arpit.tandon\Desktop\Images AFFFs\RUN1 HTT\Plate 1 - 48hour\AFF-HTT-R1-P1-48H_E3_1_2020y09m02d_10h47m.tif</v>
      </c>
      <c r="Y56" t="str">
        <f t="shared" si="5"/>
        <v>C:\Users\arpit.tandon\Desktop\Images AFFFs\RUN2 HTT\Plate 1 - 48hour\AFF-HTT-R2-P1-48H_E3_1_2020y09m09d_11h36m.tif</v>
      </c>
    </row>
    <row r="57" spans="1:25" x14ac:dyDescent="0.45">
      <c r="A57" t="s">
        <v>358</v>
      </c>
      <c r="B57" s="2" t="str">
        <f t="shared" si="0"/>
        <v>run1</v>
      </c>
      <c r="C57" s="2" t="str">
        <f t="shared" si="1"/>
        <v>run2</v>
      </c>
      <c r="D57" t="s">
        <v>258</v>
      </c>
      <c r="E57" s="10">
        <v>500</v>
      </c>
      <c r="F57" s="1">
        <v>2.1961000000000001E-2</v>
      </c>
      <c r="G57" s="10">
        <f>VLOOKUP(A57,'[1]NTP Metadata'!$A$2:$U$2501,10,FALSE)</f>
        <v>500</v>
      </c>
      <c r="H57">
        <v>2</v>
      </c>
      <c r="I57" t="s">
        <v>1505</v>
      </c>
      <c r="J57" t="s">
        <v>1554</v>
      </c>
      <c r="K57" t="s">
        <v>249</v>
      </c>
      <c r="L57" t="s">
        <v>244</v>
      </c>
      <c r="M57" t="s">
        <v>58</v>
      </c>
      <c r="N57">
        <v>16</v>
      </c>
      <c r="O57">
        <v>0</v>
      </c>
      <c r="P57">
        <v>1.875E-4</v>
      </c>
      <c r="Q57">
        <v>1E-3</v>
      </c>
      <c r="R57">
        <v>16</v>
      </c>
      <c r="S57">
        <v>0</v>
      </c>
      <c r="T57">
        <v>0</v>
      </c>
      <c r="U57">
        <v>0</v>
      </c>
      <c r="V57" s="1" t="str">
        <f t="shared" si="2"/>
        <v>AFF-HTT-R1-P1-48H_E4_1_2020y09m02d_10h47m.tif</v>
      </c>
      <c r="W57" s="1" t="str">
        <f t="shared" si="3"/>
        <v>AFF-HTT-R2-P1-48H_E4_1_2020y09m09d_11h36m.tif</v>
      </c>
      <c r="X57" t="str">
        <f t="shared" si="4"/>
        <v>C:\Users\arpit.tandon\Desktop\Images AFFFs\RUN1 HTT\Plate 1 - 48hour\AFF-HTT-R1-P1-48H_E4_1_2020y09m02d_10h47m.tif</v>
      </c>
      <c r="Y57" t="str">
        <f t="shared" si="5"/>
        <v>C:\Users\arpit.tandon\Desktop\Images AFFFs\RUN2 HTT\Plate 1 - 48hour\AFF-HTT-R2-P1-48H_E4_1_2020y09m09d_11h36m.tif</v>
      </c>
    </row>
    <row r="58" spans="1:25" x14ac:dyDescent="0.45">
      <c r="A58" t="s">
        <v>359</v>
      </c>
      <c r="B58" s="2" t="str">
        <f t="shared" si="0"/>
        <v>run1</v>
      </c>
      <c r="C58" s="2" t="str">
        <f t="shared" si="1"/>
        <v>run2</v>
      </c>
      <c r="D58" t="s">
        <v>258</v>
      </c>
      <c r="E58" s="10">
        <v>158.22784810126581</v>
      </c>
      <c r="F58" s="1">
        <v>6.9496835443037964E-3</v>
      </c>
      <c r="G58" s="10">
        <f>VLOOKUP(A58,'[1]NTP Metadata'!$A$2:$U$2501,10,FALSE)</f>
        <v>158.22784810126581</v>
      </c>
      <c r="H58">
        <v>1</v>
      </c>
      <c r="I58" t="s">
        <v>1505</v>
      </c>
      <c r="J58" t="s">
        <v>1554</v>
      </c>
      <c r="K58" t="s">
        <v>249</v>
      </c>
      <c r="L58" t="s">
        <v>244</v>
      </c>
      <c r="M58" t="s">
        <v>59</v>
      </c>
      <c r="N58">
        <v>16</v>
      </c>
      <c r="O58">
        <v>0</v>
      </c>
      <c r="P58">
        <v>0</v>
      </c>
      <c r="Q58">
        <v>0</v>
      </c>
      <c r="R58">
        <v>16</v>
      </c>
      <c r="S58">
        <v>0</v>
      </c>
      <c r="T58">
        <v>0</v>
      </c>
      <c r="U58">
        <v>0</v>
      </c>
      <c r="V58" s="1" t="str">
        <f t="shared" si="2"/>
        <v>AFF-HTT-R1-P1-48H_E5_1_2020y09m02d_10h47m.tif</v>
      </c>
      <c r="W58" s="1" t="str">
        <f t="shared" si="3"/>
        <v>AFF-HTT-R2-P1-48H_E5_1_2020y09m09d_11h36m.tif</v>
      </c>
      <c r="X58" t="str">
        <f t="shared" si="4"/>
        <v>C:\Users\arpit.tandon\Desktop\Images AFFFs\RUN1 HTT\Plate 1 - 48hour\AFF-HTT-R1-P1-48H_E5_1_2020y09m02d_10h47m.tif</v>
      </c>
      <c r="Y58" t="str">
        <f t="shared" si="5"/>
        <v>C:\Users\arpit.tandon\Desktop\Images AFFFs\RUN2 HTT\Plate 1 - 48hour\AFF-HTT-R2-P1-48H_E5_1_2020y09m09d_11h36m.tif</v>
      </c>
    </row>
    <row r="59" spans="1:25" x14ac:dyDescent="0.45">
      <c r="A59" t="s">
        <v>360</v>
      </c>
      <c r="B59" s="2" t="str">
        <f t="shared" si="0"/>
        <v>run1</v>
      </c>
      <c r="C59" s="2" t="str">
        <f t="shared" si="1"/>
        <v>run2</v>
      </c>
      <c r="D59" t="s">
        <v>258</v>
      </c>
      <c r="E59" s="10">
        <v>158.22784810126581</v>
      </c>
      <c r="F59" s="1">
        <v>6.9496835443037964E-3</v>
      </c>
      <c r="G59" s="10">
        <f>VLOOKUP(A59,'[1]NTP Metadata'!$A$2:$U$2501,10,FALSE)</f>
        <v>158.22784810126581</v>
      </c>
      <c r="H59">
        <v>2</v>
      </c>
      <c r="I59" t="s">
        <v>1505</v>
      </c>
      <c r="J59" t="s">
        <v>1554</v>
      </c>
      <c r="K59" t="s">
        <v>249</v>
      </c>
      <c r="L59" t="s">
        <v>244</v>
      </c>
      <c r="M59" t="s">
        <v>60</v>
      </c>
      <c r="N59">
        <v>16</v>
      </c>
      <c r="O59">
        <v>0</v>
      </c>
      <c r="P59">
        <v>6.2500000000000001E-5</v>
      </c>
      <c r="Q59">
        <v>1E-3</v>
      </c>
      <c r="R59">
        <v>16</v>
      </c>
      <c r="S59">
        <v>0</v>
      </c>
      <c r="T59">
        <v>0</v>
      </c>
      <c r="U59">
        <v>0</v>
      </c>
      <c r="V59" s="1" t="str">
        <f t="shared" si="2"/>
        <v>AFF-HTT-R1-P1-48H_E6_1_2020y09m02d_10h47m.tif</v>
      </c>
      <c r="W59" s="1" t="str">
        <f t="shared" si="3"/>
        <v>AFF-HTT-R2-P1-48H_E6_1_2020y09m09d_11h36m.tif</v>
      </c>
      <c r="X59" t="str">
        <f t="shared" si="4"/>
        <v>C:\Users\arpit.tandon\Desktop\Images AFFFs\RUN1 HTT\Plate 1 - 48hour\AFF-HTT-R1-P1-48H_E6_1_2020y09m02d_10h47m.tif</v>
      </c>
      <c r="Y59" t="str">
        <f t="shared" si="5"/>
        <v>C:\Users\arpit.tandon\Desktop\Images AFFFs\RUN2 HTT\Plate 1 - 48hour\AFF-HTT-R2-P1-48H_E6_1_2020y09m09d_11h36m.tif</v>
      </c>
    </row>
    <row r="60" spans="1:25" x14ac:dyDescent="0.45">
      <c r="A60" t="s">
        <v>361</v>
      </c>
      <c r="B60" s="2" t="str">
        <f t="shared" si="0"/>
        <v>run1</v>
      </c>
      <c r="C60" s="2" t="str">
        <f t="shared" si="1"/>
        <v>run2</v>
      </c>
      <c r="D60" t="s">
        <v>258</v>
      </c>
      <c r="E60" s="10">
        <v>50.072103829514496</v>
      </c>
      <c r="F60" s="1">
        <v>2.1992669443999364E-3</v>
      </c>
      <c r="G60" s="10">
        <f>VLOOKUP(A60,'[1]NTP Metadata'!$A$2:$U$2501,10,FALSE)</f>
        <v>50.072103829514496</v>
      </c>
      <c r="H60">
        <v>1</v>
      </c>
      <c r="I60" t="s">
        <v>1505</v>
      </c>
      <c r="J60" t="s">
        <v>1554</v>
      </c>
      <c r="K60" t="s">
        <v>249</v>
      </c>
      <c r="L60" t="s">
        <v>244</v>
      </c>
      <c r="M60" t="s">
        <v>61</v>
      </c>
      <c r="N60">
        <v>16</v>
      </c>
      <c r="O60">
        <v>0</v>
      </c>
      <c r="P60">
        <v>0</v>
      </c>
      <c r="Q60">
        <v>0</v>
      </c>
      <c r="R60">
        <v>16</v>
      </c>
      <c r="S60">
        <v>0</v>
      </c>
      <c r="T60">
        <v>0</v>
      </c>
      <c r="U60">
        <v>0</v>
      </c>
      <c r="V60" s="1" t="str">
        <f t="shared" si="2"/>
        <v>AFF-HTT-R1-P1-48H_E7_1_2020y09m02d_10h47m.tif</v>
      </c>
      <c r="W60" s="1" t="str">
        <f t="shared" si="3"/>
        <v>AFF-HTT-R2-P1-48H_E7_1_2020y09m09d_11h36m.tif</v>
      </c>
      <c r="X60" t="str">
        <f t="shared" si="4"/>
        <v>C:\Users\arpit.tandon\Desktop\Images AFFFs\RUN1 HTT\Plate 1 - 48hour\AFF-HTT-R1-P1-48H_E7_1_2020y09m02d_10h47m.tif</v>
      </c>
      <c r="Y60" t="str">
        <f t="shared" si="5"/>
        <v>C:\Users\arpit.tandon\Desktop\Images AFFFs\RUN2 HTT\Plate 1 - 48hour\AFF-HTT-R2-P1-48H_E7_1_2020y09m09d_11h36m.tif</v>
      </c>
    </row>
    <row r="61" spans="1:25" x14ac:dyDescent="0.45">
      <c r="A61" t="s">
        <v>362</v>
      </c>
      <c r="B61" s="2" t="str">
        <f t="shared" si="0"/>
        <v>run1</v>
      </c>
      <c r="C61" s="2" t="str">
        <f t="shared" si="1"/>
        <v>run2</v>
      </c>
      <c r="D61" t="s">
        <v>258</v>
      </c>
      <c r="E61" s="10">
        <v>50.072103829514496</v>
      </c>
      <c r="F61" s="1">
        <v>2.1992669443999364E-3</v>
      </c>
      <c r="G61" s="10">
        <f>VLOOKUP(A61,'[1]NTP Metadata'!$A$2:$U$2501,10,FALSE)</f>
        <v>50.072103829514496</v>
      </c>
      <c r="H61">
        <v>2</v>
      </c>
      <c r="I61" t="s">
        <v>1505</v>
      </c>
      <c r="J61" t="s">
        <v>1554</v>
      </c>
      <c r="K61" t="s">
        <v>249</v>
      </c>
      <c r="L61" t="s">
        <v>244</v>
      </c>
      <c r="M61" t="s">
        <v>62</v>
      </c>
      <c r="N61">
        <v>16</v>
      </c>
      <c r="O61">
        <v>0</v>
      </c>
      <c r="P61">
        <v>6.2500000000000001E-5</v>
      </c>
      <c r="Q61">
        <v>1E-3</v>
      </c>
      <c r="R61">
        <v>16</v>
      </c>
      <c r="S61">
        <v>0</v>
      </c>
      <c r="T61">
        <v>0</v>
      </c>
      <c r="U61">
        <v>0</v>
      </c>
      <c r="V61" s="1" t="str">
        <f t="shared" si="2"/>
        <v>AFF-HTT-R1-P1-48H_E8_1_2020y09m02d_10h47m.tif</v>
      </c>
      <c r="W61" s="1" t="str">
        <f t="shared" si="3"/>
        <v>AFF-HTT-R2-P1-48H_E8_1_2020y09m09d_11h36m.tif</v>
      </c>
      <c r="X61" t="str">
        <f t="shared" si="4"/>
        <v>C:\Users\arpit.tandon\Desktop\Images AFFFs\RUN1 HTT\Plate 1 - 48hour\AFF-HTT-R1-P1-48H_E8_1_2020y09m02d_10h47m.tif</v>
      </c>
      <c r="Y61" t="str">
        <f t="shared" si="5"/>
        <v>C:\Users\arpit.tandon\Desktop\Images AFFFs\RUN2 HTT\Plate 1 - 48hour\AFF-HTT-R2-P1-48H_E8_1_2020y09m09d_11h36m.tif</v>
      </c>
    </row>
    <row r="62" spans="1:25" x14ac:dyDescent="0.45">
      <c r="A62" t="s">
        <v>363</v>
      </c>
      <c r="B62" s="2" t="str">
        <f t="shared" si="0"/>
        <v>run1</v>
      </c>
      <c r="C62" s="2" t="str">
        <f t="shared" si="1"/>
        <v>run2</v>
      </c>
      <c r="D62" t="s">
        <v>258</v>
      </c>
      <c r="E62" s="10">
        <v>15.84560247769446</v>
      </c>
      <c r="F62" s="1">
        <v>6.959705520252961E-4</v>
      </c>
      <c r="G62" s="10">
        <f>VLOOKUP(A62,'[1]NTP Metadata'!$A$2:$U$2501,10,FALSE)</f>
        <v>15.84560247769446</v>
      </c>
      <c r="H62">
        <v>1</v>
      </c>
      <c r="I62" t="s">
        <v>1505</v>
      </c>
      <c r="J62" t="s">
        <v>1554</v>
      </c>
      <c r="K62" t="s">
        <v>249</v>
      </c>
      <c r="L62" t="s">
        <v>244</v>
      </c>
      <c r="M62" t="s">
        <v>63</v>
      </c>
      <c r="N62">
        <v>16</v>
      </c>
      <c r="O62">
        <v>0</v>
      </c>
      <c r="P62">
        <v>0</v>
      </c>
      <c r="Q62">
        <v>0</v>
      </c>
      <c r="R62">
        <v>16</v>
      </c>
      <c r="S62">
        <v>0</v>
      </c>
      <c r="T62">
        <v>0</v>
      </c>
      <c r="U62">
        <v>0</v>
      </c>
      <c r="V62" s="1" t="str">
        <f t="shared" si="2"/>
        <v>AFF-HTT-R1-P1-48H_E9_1_2020y09m02d_10h47m.tif</v>
      </c>
      <c r="W62" s="1" t="str">
        <f t="shared" si="3"/>
        <v>AFF-HTT-R2-P1-48H_E9_1_2020y09m09d_11h36m.tif</v>
      </c>
      <c r="X62" t="str">
        <f t="shared" si="4"/>
        <v>C:\Users\arpit.tandon\Desktop\Images AFFFs\RUN1 HTT\Plate 1 - 48hour\AFF-HTT-R1-P1-48H_E9_1_2020y09m02d_10h47m.tif</v>
      </c>
      <c r="Y62" t="str">
        <f t="shared" si="5"/>
        <v>C:\Users\arpit.tandon\Desktop\Images AFFFs\RUN2 HTT\Plate 1 - 48hour\AFF-HTT-R2-P1-48H_E9_1_2020y09m09d_11h36m.tif</v>
      </c>
    </row>
    <row r="63" spans="1:25" x14ac:dyDescent="0.45">
      <c r="A63" t="s">
        <v>364</v>
      </c>
      <c r="B63" s="2" t="str">
        <f t="shared" si="0"/>
        <v>run1</v>
      </c>
      <c r="C63" s="2" t="str">
        <f t="shared" si="1"/>
        <v>run2</v>
      </c>
      <c r="D63" t="s">
        <v>258</v>
      </c>
      <c r="E63" s="10">
        <v>15.84560247769446</v>
      </c>
      <c r="F63" s="1">
        <v>6.959705520252961E-4</v>
      </c>
      <c r="G63" s="10">
        <f>VLOOKUP(A63,'[1]NTP Metadata'!$A$2:$U$2501,10,FALSE)</f>
        <v>15.84560247769446</v>
      </c>
      <c r="H63">
        <v>4</v>
      </c>
      <c r="I63" t="s">
        <v>1505</v>
      </c>
      <c r="J63" t="s">
        <v>1554</v>
      </c>
      <c r="K63" t="s">
        <v>249</v>
      </c>
      <c r="L63" t="s">
        <v>244</v>
      </c>
      <c r="M63" t="s">
        <v>64</v>
      </c>
      <c r="N63">
        <v>16</v>
      </c>
      <c r="O63">
        <v>0</v>
      </c>
      <c r="P63">
        <v>3.7500000000000001E-4</v>
      </c>
      <c r="Q63">
        <v>3.0000000000000001E-3</v>
      </c>
      <c r="R63">
        <v>16</v>
      </c>
      <c r="S63">
        <v>0</v>
      </c>
      <c r="T63">
        <v>0</v>
      </c>
      <c r="U63">
        <v>0</v>
      </c>
      <c r="V63" s="1" t="str">
        <f t="shared" si="2"/>
        <v>AFF-HTT-R1-P1-48H_F10_1_2020y09m02d_10h47m.tif</v>
      </c>
      <c r="W63" s="1" t="str">
        <f t="shared" si="3"/>
        <v>AFF-HTT-R2-P1-48H_F10_1_2020y09m09d_11h36m.tif</v>
      </c>
      <c r="X63" t="str">
        <f t="shared" si="4"/>
        <v>C:\Users\arpit.tandon\Desktop\Images AFFFs\RUN1 HTT\Plate 1 - 48hour\AFF-HTT-R1-P1-48H_F10_1_2020y09m02d_10h47m.tif</v>
      </c>
      <c r="Y63" t="str">
        <f t="shared" si="5"/>
        <v>C:\Users\arpit.tandon\Desktop\Images AFFFs\RUN2 HTT\Plate 1 - 48hour\AFF-HTT-R2-P1-48H_F10_1_2020y09m09d_11h36m.tif</v>
      </c>
    </row>
    <row r="64" spans="1:25" x14ac:dyDescent="0.45">
      <c r="A64" t="s">
        <v>365</v>
      </c>
      <c r="B64" s="2" t="str">
        <f t="shared" si="0"/>
        <v>run1</v>
      </c>
      <c r="C64" s="2" t="str">
        <f t="shared" si="1"/>
        <v>run2</v>
      </c>
      <c r="D64" t="s">
        <v>258</v>
      </c>
      <c r="E64" s="10">
        <v>5.0144311638273606</v>
      </c>
      <c r="F64" s="1">
        <v>2.2024384557762537E-4</v>
      </c>
      <c r="G64" s="10">
        <f>VLOOKUP(A64,'[1]NTP Metadata'!$A$2:$U$2501,10,FALSE)</f>
        <v>5.0144311638273606</v>
      </c>
      <c r="H64">
        <v>3</v>
      </c>
      <c r="I64" t="s">
        <v>1505</v>
      </c>
      <c r="J64" t="s">
        <v>1554</v>
      </c>
      <c r="K64" t="s">
        <v>249</v>
      </c>
      <c r="L64" t="s">
        <v>244</v>
      </c>
      <c r="M64" t="s">
        <v>65</v>
      </c>
      <c r="N64">
        <v>16</v>
      </c>
      <c r="O64">
        <v>0</v>
      </c>
      <c r="P64">
        <v>0</v>
      </c>
      <c r="Q64">
        <v>0</v>
      </c>
      <c r="R64">
        <v>16</v>
      </c>
      <c r="S64">
        <v>0</v>
      </c>
      <c r="T64">
        <v>0</v>
      </c>
      <c r="U64">
        <v>0</v>
      </c>
      <c r="V64" s="1" t="str">
        <f t="shared" si="2"/>
        <v>AFF-HTT-R1-P1-48H_F11_1_2020y09m02d_10h47m.tif</v>
      </c>
      <c r="W64" s="1" t="str">
        <f t="shared" si="3"/>
        <v>AFF-HTT-R2-P1-48H_F11_1_2020y09m09d_11h36m.tif</v>
      </c>
      <c r="X64" t="str">
        <f t="shared" si="4"/>
        <v>C:\Users\arpit.tandon\Desktop\Images AFFFs\RUN1 HTT\Plate 1 - 48hour\AFF-HTT-R1-P1-48H_F11_1_2020y09m02d_10h47m.tif</v>
      </c>
      <c r="Y64" t="str">
        <f t="shared" si="5"/>
        <v>C:\Users\arpit.tandon\Desktop\Images AFFFs\RUN2 HTT\Plate 1 - 48hour\AFF-HTT-R2-P1-48H_F11_1_2020y09m09d_11h36m.tif</v>
      </c>
    </row>
    <row r="65" spans="1:25" x14ac:dyDescent="0.45">
      <c r="A65" t="s">
        <v>366</v>
      </c>
      <c r="B65" s="2" t="str">
        <f t="shared" si="0"/>
        <v>run1</v>
      </c>
      <c r="C65" s="2" t="str">
        <f t="shared" si="1"/>
        <v>run2</v>
      </c>
      <c r="D65" t="s">
        <v>258</v>
      </c>
      <c r="E65" s="10">
        <v>5.0144311638273606</v>
      </c>
      <c r="F65" s="1">
        <v>2.2024384557762537E-4</v>
      </c>
      <c r="G65" s="10">
        <f>VLOOKUP(A65,'[1]NTP Metadata'!$A$2:$U$2501,10,FALSE)</f>
        <v>5.0144311638273606</v>
      </c>
      <c r="H65">
        <v>4</v>
      </c>
      <c r="I65" t="s">
        <v>1505</v>
      </c>
      <c r="J65" t="s">
        <v>1554</v>
      </c>
      <c r="K65" t="s">
        <v>249</v>
      </c>
      <c r="L65" t="s">
        <v>244</v>
      </c>
      <c r="M65" t="s">
        <v>66</v>
      </c>
      <c r="N65">
        <v>16</v>
      </c>
      <c r="O65">
        <v>0</v>
      </c>
      <c r="P65">
        <v>6.2500000000000001E-5</v>
      </c>
      <c r="Q65">
        <v>1E-3</v>
      </c>
      <c r="R65">
        <v>16</v>
      </c>
      <c r="S65">
        <v>0</v>
      </c>
      <c r="T65">
        <v>0</v>
      </c>
      <c r="U65">
        <v>0</v>
      </c>
      <c r="V65" s="1" t="str">
        <f t="shared" si="2"/>
        <v>AFF-HTT-R1-P1-48H_F12_1_2020y09m02d_10h47m.tif</v>
      </c>
      <c r="W65" s="1" t="str">
        <f t="shared" si="3"/>
        <v>AFF-HTT-R2-P1-48H_F12_1_2020y09m09d_11h36m.tif</v>
      </c>
      <c r="X65" t="str">
        <f t="shared" si="4"/>
        <v>C:\Users\arpit.tandon\Desktop\Images AFFFs\RUN1 HTT\Plate 1 - 48hour\AFF-HTT-R1-P1-48H_F12_1_2020y09m02d_10h47m.tif</v>
      </c>
      <c r="Y65" t="str">
        <f t="shared" si="5"/>
        <v>C:\Users\arpit.tandon\Desktop\Images AFFFs\RUN2 HTT\Plate 1 - 48hour\AFF-HTT-R2-P1-48H_F12_1_2020y09m09d_11h36m.tif</v>
      </c>
    </row>
    <row r="66" spans="1:25" x14ac:dyDescent="0.45">
      <c r="A66" t="s">
        <v>367</v>
      </c>
      <c r="B66" s="2" t="str">
        <f t="shared" si="0"/>
        <v>run1</v>
      </c>
      <c r="C66" s="2" t="str">
        <f t="shared" si="1"/>
        <v>run2</v>
      </c>
      <c r="D66" t="s">
        <v>257</v>
      </c>
      <c r="E66" s="10">
        <v>0</v>
      </c>
      <c r="F66" s="10">
        <v>0</v>
      </c>
      <c r="G66" s="10">
        <f>VLOOKUP(A66,'[1]NTP Metadata'!$A$2:$U$2501,10,FALSE)</f>
        <v>0</v>
      </c>
      <c r="H66">
        <v>3</v>
      </c>
      <c r="I66" t="s">
        <v>1505</v>
      </c>
      <c r="J66" t="s">
        <v>1554</v>
      </c>
      <c r="K66" t="s">
        <v>249</v>
      </c>
      <c r="L66" t="s">
        <v>244</v>
      </c>
      <c r="M66" t="s">
        <v>67</v>
      </c>
      <c r="N66">
        <v>16</v>
      </c>
      <c r="O66">
        <v>0</v>
      </c>
      <c r="P66">
        <v>0</v>
      </c>
      <c r="Q66">
        <v>0</v>
      </c>
      <c r="R66">
        <v>16</v>
      </c>
      <c r="S66">
        <v>0</v>
      </c>
      <c r="T66">
        <v>0</v>
      </c>
      <c r="U66">
        <v>0</v>
      </c>
      <c r="V66" s="1" t="str">
        <f t="shared" si="2"/>
        <v>AFF-HTT-R1-P1-48H_F13_1_2020y09m02d_10h47m.tif</v>
      </c>
      <c r="W66" s="1" t="str">
        <f t="shared" si="3"/>
        <v>AFF-HTT-R2-P1-48H_F13_1_2020y09m09d_11h36m.tif</v>
      </c>
      <c r="X66" t="str">
        <f t="shared" si="4"/>
        <v>C:\Users\arpit.tandon\Desktop\Images AFFFs\RUN1 HTT\Plate 1 - 48hour\AFF-HTT-R1-P1-48H_F13_1_2020y09m02d_10h47m.tif</v>
      </c>
      <c r="Y66" t="str">
        <f t="shared" si="5"/>
        <v>C:\Users\arpit.tandon\Desktop\Images AFFFs\RUN2 HTT\Plate 1 - 48hour\AFF-HTT-R2-P1-48H_F13_1_2020y09m09d_11h36m.tif</v>
      </c>
    </row>
    <row r="67" spans="1:25" x14ac:dyDescent="0.45">
      <c r="A67" t="s">
        <v>368</v>
      </c>
      <c r="B67" s="2" t="str">
        <f t="shared" ref="B67:B130" si="6">HYPERLINK(X67,"run1")</f>
        <v>run1</v>
      </c>
      <c r="C67" s="2" t="str">
        <f t="shared" ref="C67:C130" si="7">HYPERLINK(Y67,"run2")</f>
        <v>run2</v>
      </c>
      <c r="D67" t="s">
        <v>257</v>
      </c>
      <c r="E67" s="10">
        <v>0</v>
      </c>
      <c r="F67" s="10">
        <v>0</v>
      </c>
      <c r="G67" s="10">
        <f>VLOOKUP(A67,'[1]NTP Metadata'!$A$2:$U$2501,10,FALSE)</f>
        <v>0</v>
      </c>
      <c r="H67">
        <v>4</v>
      </c>
      <c r="I67" t="s">
        <v>1505</v>
      </c>
      <c r="J67" t="s">
        <v>1554</v>
      </c>
      <c r="K67" t="s">
        <v>249</v>
      </c>
      <c r="L67" t="s">
        <v>244</v>
      </c>
      <c r="M67" t="s">
        <v>68</v>
      </c>
      <c r="N67">
        <v>16</v>
      </c>
      <c r="O67">
        <v>0</v>
      </c>
      <c r="P67">
        <v>1.25E-4</v>
      </c>
      <c r="Q67">
        <v>1E-3</v>
      </c>
      <c r="R67">
        <v>16</v>
      </c>
      <c r="S67">
        <v>0</v>
      </c>
      <c r="T67">
        <v>0</v>
      </c>
      <c r="U67">
        <v>0</v>
      </c>
      <c r="V67" s="1" t="str">
        <f t="shared" si="2"/>
        <v>AFF-HTT-R1-P1-48H_F14_1_2020y09m02d_10h47m.tif</v>
      </c>
      <c r="W67" s="1" t="str">
        <f t="shared" si="3"/>
        <v>AFF-HTT-R2-P1-48H_F14_1_2020y09m09d_11h36m.tif</v>
      </c>
      <c r="X67" t="str">
        <f t="shared" si="4"/>
        <v>C:\Users\arpit.tandon\Desktop\Images AFFFs\RUN1 HTT\Plate 1 - 48hour\AFF-HTT-R1-P1-48H_F14_1_2020y09m02d_10h47m.tif</v>
      </c>
      <c r="Y67" t="str">
        <f t="shared" si="5"/>
        <v>C:\Users\arpit.tandon\Desktop\Images AFFFs\RUN2 HTT\Plate 1 - 48hour\AFF-HTT-R2-P1-48H_F14_1_2020y09m09d_11h36m.tif</v>
      </c>
    </row>
    <row r="68" spans="1:25" x14ac:dyDescent="0.45">
      <c r="A68" t="s">
        <v>369</v>
      </c>
      <c r="B68" s="2" t="str">
        <f t="shared" si="6"/>
        <v>run1</v>
      </c>
      <c r="C68" s="2" t="str">
        <f t="shared" si="7"/>
        <v>run2</v>
      </c>
      <c r="D68" t="s">
        <v>258</v>
      </c>
      <c r="E68" s="10">
        <v>1.5868453050086584</v>
      </c>
      <c r="F68" s="1">
        <v>6.9697419486590314E-5</v>
      </c>
      <c r="G68" s="10">
        <f>VLOOKUP(A68,'[1]NTP Metadata'!$A$2:$U$2501,10,FALSE)</f>
        <v>1.5868453050086584</v>
      </c>
      <c r="H68">
        <v>3</v>
      </c>
      <c r="I68" t="s">
        <v>1505</v>
      </c>
      <c r="J68" t="s">
        <v>1554</v>
      </c>
      <c r="K68" t="s">
        <v>249</v>
      </c>
      <c r="L68" t="s">
        <v>244</v>
      </c>
      <c r="M68" t="s">
        <v>69</v>
      </c>
      <c r="N68">
        <v>16</v>
      </c>
      <c r="O68">
        <v>0</v>
      </c>
      <c r="P68">
        <v>0</v>
      </c>
      <c r="Q68">
        <v>0</v>
      </c>
      <c r="R68">
        <v>16</v>
      </c>
      <c r="S68">
        <v>0</v>
      </c>
      <c r="T68">
        <v>0</v>
      </c>
      <c r="U68">
        <v>0</v>
      </c>
      <c r="V68" s="1" t="str">
        <f t="shared" ref="V68:V131" si="8">_xlfn.CONCAT("AFF-HTT-R1-",  L68, "-48H_",  M68, "_1_", I68,".tif")</f>
        <v>AFF-HTT-R1-P1-48H_F15_1_2020y09m02d_10h47m.tif</v>
      </c>
      <c r="W68" s="1" t="str">
        <f t="shared" ref="W68:W131" si="9">_xlfn.CONCAT("AFF-HTT-R2-",  L68, "-48H_",  M68, "_1_", J68,".tif")</f>
        <v>AFF-HTT-R2-P1-48H_F15_1_2020y09m09d_11h36m.tif</v>
      </c>
      <c r="X68" t="str">
        <f t="shared" ref="X68:X131" si="10">_xlfn.CONCAT("C:\Users\arpit.tandon\Desktop\Images AFFFs\","RUN1 HTT\Plate 1 - 48hour\",V68)</f>
        <v>C:\Users\arpit.tandon\Desktop\Images AFFFs\RUN1 HTT\Plate 1 - 48hour\AFF-HTT-R1-P1-48H_F15_1_2020y09m02d_10h47m.tif</v>
      </c>
      <c r="Y68" t="str">
        <f t="shared" ref="Y68:Y131" si="11">_xlfn.CONCAT("C:\Users\arpit.tandon\Desktop\Images AFFFs\","RUN2 HTT\Plate 1 - 48hour\",W68)</f>
        <v>C:\Users\arpit.tandon\Desktop\Images AFFFs\RUN2 HTT\Plate 1 - 48hour\AFF-HTT-R2-P1-48H_F15_1_2020y09m09d_11h36m.tif</v>
      </c>
    </row>
    <row r="69" spans="1:25" x14ac:dyDescent="0.45">
      <c r="A69" t="s">
        <v>370</v>
      </c>
      <c r="B69" s="2" t="str">
        <f t="shared" si="6"/>
        <v>run1</v>
      </c>
      <c r="C69" s="2" t="str">
        <f t="shared" si="7"/>
        <v>run2</v>
      </c>
      <c r="D69" t="s">
        <v>258</v>
      </c>
      <c r="E69" s="10">
        <v>1.5868453050086584</v>
      </c>
      <c r="F69" s="1">
        <v>6.9697419486590314E-5</v>
      </c>
      <c r="G69" s="10">
        <f>VLOOKUP(A69,'[1]NTP Metadata'!$A$2:$U$2501,10,FALSE)</f>
        <v>1.5868453050086584</v>
      </c>
      <c r="H69">
        <v>4</v>
      </c>
      <c r="I69" t="s">
        <v>1505</v>
      </c>
      <c r="J69" t="s">
        <v>1554</v>
      </c>
      <c r="K69" t="s">
        <v>249</v>
      </c>
      <c r="L69" t="s">
        <v>244</v>
      </c>
      <c r="M69" t="s">
        <v>70</v>
      </c>
      <c r="N69">
        <v>16</v>
      </c>
      <c r="O69">
        <v>0</v>
      </c>
      <c r="P69">
        <v>1.875E-4</v>
      </c>
      <c r="Q69">
        <v>3.0000000000000001E-3</v>
      </c>
      <c r="R69">
        <v>16</v>
      </c>
      <c r="S69">
        <v>0</v>
      </c>
      <c r="T69">
        <v>0</v>
      </c>
      <c r="U69">
        <v>0</v>
      </c>
      <c r="V69" s="1" t="str">
        <f t="shared" si="8"/>
        <v>AFF-HTT-R1-P1-48H_F16_1_2020y09m02d_10h47m.tif</v>
      </c>
      <c r="W69" s="1" t="str">
        <f t="shared" si="9"/>
        <v>AFF-HTT-R2-P1-48H_F16_1_2020y09m09d_11h36m.tif</v>
      </c>
      <c r="X69" t="str">
        <f t="shared" si="10"/>
        <v>C:\Users\arpit.tandon\Desktop\Images AFFFs\RUN1 HTT\Plate 1 - 48hour\AFF-HTT-R1-P1-48H_F16_1_2020y09m02d_10h47m.tif</v>
      </c>
      <c r="Y69" t="str">
        <f t="shared" si="11"/>
        <v>C:\Users\arpit.tandon\Desktop\Images AFFFs\RUN2 HTT\Plate 1 - 48hour\AFF-HTT-R2-P1-48H_F16_1_2020y09m09d_11h36m.tif</v>
      </c>
    </row>
    <row r="70" spans="1:25" x14ac:dyDescent="0.45">
      <c r="A70" t="s">
        <v>371</v>
      </c>
      <c r="B70" s="2" t="str">
        <f t="shared" si="6"/>
        <v>run1</v>
      </c>
      <c r="C70" s="2" t="str">
        <f t="shared" si="7"/>
        <v>run2</v>
      </c>
      <c r="D70" t="s">
        <v>258</v>
      </c>
      <c r="E70" s="10">
        <v>0.50216623576223363</v>
      </c>
      <c r="F70" s="1">
        <v>2.2056145407148826E-5</v>
      </c>
      <c r="G70" s="10">
        <f>VLOOKUP(A70,'[1]NTP Metadata'!$A$2:$U$2501,10,FALSE)</f>
        <v>0.50216623576223363</v>
      </c>
      <c r="H70">
        <v>3</v>
      </c>
      <c r="I70" t="s">
        <v>1505</v>
      </c>
      <c r="J70" t="s">
        <v>1554</v>
      </c>
      <c r="K70" t="s">
        <v>249</v>
      </c>
      <c r="L70" t="s">
        <v>244</v>
      </c>
      <c r="M70" t="s">
        <v>71</v>
      </c>
      <c r="N70">
        <v>16</v>
      </c>
      <c r="O70">
        <v>0</v>
      </c>
      <c r="P70">
        <v>0</v>
      </c>
      <c r="Q70">
        <v>0</v>
      </c>
      <c r="R70">
        <v>16</v>
      </c>
      <c r="S70">
        <v>0</v>
      </c>
      <c r="T70">
        <v>0</v>
      </c>
      <c r="U70">
        <v>0</v>
      </c>
      <c r="V70" s="1" t="str">
        <f t="shared" si="8"/>
        <v>AFF-HTT-R1-P1-48H_F17_1_2020y09m02d_10h47m.tif</v>
      </c>
      <c r="W70" s="1" t="str">
        <f t="shared" si="9"/>
        <v>AFF-HTT-R2-P1-48H_F17_1_2020y09m09d_11h36m.tif</v>
      </c>
      <c r="X70" t="str">
        <f t="shared" si="10"/>
        <v>C:\Users\arpit.tandon\Desktop\Images AFFFs\RUN1 HTT\Plate 1 - 48hour\AFF-HTT-R1-P1-48H_F17_1_2020y09m02d_10h47m.tif</v>
      </c>
      <c r="Y70" t="str">
        <f t="shared" si="11"/>
        <v>C:\Users\arpit.tandon\Desktop\Images AFFFs\RUN2 HTT\Plate 1 - 48hour\AFF-HTT-R2-P1-48H_F17_1_2020y09m09d_11h36m.tif</v>
      </c>
    </row>
    <row r="71" spans="1:25" x14ac:dyDescent="0.45">
      <c r="A71" t="s">
        <v>372</v>
      </c>
      <c r="B71" s="2" t="str">
        <f t="shared" si="6"/>
        <v>run1</v>
      </c>
      <c r="C71" s="2" t="str">
        <f t="shared" si="7"/>
        <v>run2</v>
      </c>
      <c r="D71" t="s">
        <v>258</v>
      </c>
      <c r="E71" s="10">
        <v>0.50216623576223363</v>
      </c>
      <c r="F71" s="1">
        <v>2.2056145407148826E-5</v>
      </c>
      <c r="G71" s="10">
        <f>VLOOKUP(A71,'[1]NTP Metadata'!$A$2:$U$2501,10,FALSE)</f>
        <v>0.50216623576223363</v>
      </c>
      <c r="H71">
        <v>4</v>
      </c>
      <c r="I71" t="s">
        <v>1505</v>
      </c>
      <c r="J71" t="s">
        <v>1554</v>
      </c>
      <c r="K71" t="s">
        <v>249</v>
      </c>
      <c r="L71" t="s">
        <v>244</v>
      </c>
      <c r="M71" t="s">
        <v>72</v>
      </c>
      <c r="N71">
        <v>16</v>
      </c>
      <c r="O71">
        <v>0</v>
      </c>
      <c r="P71">
        <v>6.2500000000000001E-5</v>
      </c>
      <c r="Q71">
        <v>1E-3</v>
      </c>
      <c r="R71">
        <v>16</v>
      </c>
      <c r="S71">
        <v>0</v>
      </c>
      <c r="T71">
        <v>0</v>
      </c>
      <c r="U71">
        <v>0</v>
      </c>
      <c r="V71" s="1" t="str">
        <f t="shared" si="8"/>
        <v>AFF-HTT-R1-P1-48H_F18_1_2020y09m02d_10h47m.tif</v>
      </c>
      <c r="W71" s="1" t="str">
        <f t="shared" si="9"/>
        <v>AFF-HTT-R2-P1-48H_F18_1_2020y09m09d_11h36m.tif</v>
      </c>
      <c r="X71" t="str">
        <f t="shared" si="10"/>
        <v>C:\Users\arpit.tandon\Desktop\Images AFFFs\RUN1 HTT\Plate 1 - 48hour\AFF-HTT-R1-P1-48H_F18_1_2020y09m02d_10h47m.tif</v>
      </c>
      <c r="Y71" t="str">
        <f t="shared" si="11"/>
        <v>C:\Users\arpit.tandon\Desktop\Images AFFFs\RUN2 HTT\Plate 1 - 48hour\AFF-HTT-R2-P1-48H_F18_1_2020y09m09d_11h36m.tif</v>
      </c>
    </row>
    <row r="72" spans="1:25" x14ac:dyDescent="0.45">
      <c r="A72" t="s">
        <v>373</v>
      </c>
      <c r="B72" s="2" t="str">
        <f t="shared" si="6"/>
        <v>run1</v>
      </c>
      <c r="C72" s="2" t="str">
        <f t="shared" si="7"/>
        <v>run2</v>
      </c>
      <c r="D72" t="s">
        <v>258</v>
      </c>
      <c r="E72" s="10">
        <v>0.15891336574754228</v>
      </c>
      <c r="F72" s="1">
        <v>6.9797928503635522E-6</v>
      </c>
      <c r="G72" s="10">
        <f>VLOOKUP(A72,'[1]NTP Metadata'!$A$2:$U$2501,10,FALSE)</f>
        <v>0.15891336574754228</v>
      </c>
      <c r="H72">
        <v>3</v>
      </c>
      <c r="I72" t="s">
        <v>1505</v>
      </c>
      <c r="J72" t="s">
        <v>1554</v>
      </c>
      <c r="K72" t="s">
        <v>249</v>
      </c>
      <c r="L72" t="s">
        <v>244</v>
      </c>
      <c r="M72" t="s">
        <v>73</v>
      </c>
      <c r="N72">
        <v>16</v>
      </c>
      <c r="O72">
        <v>0</v>
      </c>
      <c r="P72">
        <v>2.5000000000000001E-4</v>
      </c>
      <c r="Q72">
        <v>2E-3</v>
      </c>
      <c r="R72">
        <v>16</v>
      </c>
      <c r="S72">
        <v>0</v>
      </c>
      <c r="T72">
        <v>0</v>
      </c>
      <c r="U72">
        <v>0</v>
      </c>
      <c r="V72" s="1" t="str">
        <f t="shared" si="8"/>
        <v>AFF-HTT-R1-P1-48H_F19_1_2020y09m02d_10h47m.tif</v>
      </c>
      <c r="W72" s="1" t="str">
        <f t="shared" si="9"/>
        <v>AFF-HTT-R2-P1-48H_F19_1_2020y09m09d_11h36m.tif</v>
      </c>
      <c r="X72" t="str">
        <f t="shared" si="10"/>
        <v>C:\Users\arpit.tandon\Desktop\Images AFFFs\RUN1 HTT\Plate 1 - 48hour\AFF-HTT-R1-P1-48H_F19_1_2020y09m02d_10h47m.tif</v>
      </c>
      <c r="Y72" t="str">
        <f t="shared" si="11"/>
        <v>C:\Users\arpit.tandon\Desktop\Images AFFFs\RUN2 HTT\Plate 1 - 48hour\AFF-HTT-R2-P1-48H_F19_1_2020y09m09d_11h36m.tif</v>
      </c>
    </row>
    <row r="73" spans="1:25" x14ac:dyDescent="0.45">
      <c r="A73" t="s">
        <v>374</v>
      </c>
      <c r="B73" s="2" t="str">
        <f t="shared" si="6"/>
        <v>run1</v>
      </c>
      <c r="C73" s="2" t="str">
        <f t="shared" si="7"/>
        <v>run2</v>
      </c>
      <c r="D73" t="s">
        <v>258</v>
      </c>
      <c r="E73" s="10">
        <v>0.15891336574754228</v>
      </c>
      <c r="F73" s="1">
        <v>6.9797928503635522E-6</v>
      </c>
      <c r="G73" s="10">
        <f>VLOOKUP(A73,'[1]NTP Metadata'!$A$2:$U$2501,10,FALSE)</f>
        <v>0.15891336574754228</v>
      </c>
      <c r="H73">
        <v>4</v>
      </c>
      <c r="I73" t="s">
        <v>1505</v>
      </c>
      <c r="J73" t="s">
        <v>1554</v>
      </c>
      <c r="K73" t="s">
        <v>249</v>
      </c>
      <c r="L73" t="s">
        <v>244</v>
      </c>
      <c r="M73" t="s">
        <v>74</v>
      </c>
      <c r="N73">
        <v>16</v>
      </c>
      <c r="O73">
        <v>0</v>
      </c>
      <c r="P73">
        <v>1.25E-4</v>
      </c>
      <c r="Q73">
        <v>1E-3</v>
      </c>
      <c r="R73">
        <v>16</v>
      </c>
      <c r="S73">
        <v>0</v>
      </c>
      <c r="T73">
        <v>0</v>
      </c>
      <c r="U73">
        <v>0</v>
      </c>
      <c r="V73" s="1" t="str">
        <f t="shared" si="8"/>
        <v>AFF-HTT-R1-P1-48H_F20_1_2020y09m02d_10h47m.tif</v>
      </c>
      <c r="W73" s="1" t="str">
        <f t="shared" si="9"/>
        <v>AFF-HTT-R2-P1-48H_F20_1_2020y09m09d_11h36m.tif</v>
      </c>
      <c r="X73" t="str">
        <f t="shared" si="10"/>
        <v>C:\Users\arpit.tandon\Desktop\Images AFFFs\RUN1 HTT\Plate 1 - 48hour\AFF-HTT-R1-P1-48H_F20_1_2020y09m02d_10h47m.tif</v>
      </c>
      <c r="Y73" t="str">
        <f t="shared" si="11"/>
        <v>C:\Users\arpit.tandon\Desktop\Images AFFFs\RUN2 HTT\Plate 1 - 48hour\AFF-HTT-R2-P1-48H_F20_1_2020y09m09d_11h36m.tif</v>
      </c>
    </row>
    <row r="74" spans="1:25" x14ac:dyDescent="0.45">
      <c r="A74" t="s">
        <v>375</v>
      </c>
      <c r="B74" s="2" t="str">
        <f t="shared" si="6"/>
        <v>run1</v>
      </c>
      <c r="C74" s="2" t="str">
        <f t="shared" si="7"/>
        <v>run2</v>
      </c>
      <c r="D74" t="s">
        <v>258</v>
      </c>
      <c r="E74" s="10">
        <v>5.0289039793526037E-2</v>
      </c>
      <c r="F74" s="1">
        <v>2.2087952058112507E-6</v>
      </c>
      <c r="G74" s="10">
        <f>VLOOKUP(A74,'[1]NTP Metadata'!$A$2:$U$2501,10,FALSE)</f>
        <v>5.0289039793526037E-2</v>
      </c>
      <c r="H74">
        <v>3</v>
      </c>
      <c r="I74" t="s">
        <v>1505</v>
      </c>
      <c r="J74" t="s">
        <v>1554</v>
      </c>
      <c r="K74" t="s">
        <v>249</v>
      </c>
      <c r="L74" t="s">
        <v>244</v>
      </c>
      <c r="M74" t="s">
        <v>75</v>
      </c>
      <c r="N74">
        <v>16</v>
      </c>
      <c r="O74">
        <v>0</v>
      </c>
      <c r="P74">
        <v>0</v>
      </c>
      <c r="Q74">
        <v>0</v>
      </c>
      <c r="R74">
        <v>16</v>
      </c>
      <c r="S74">
        <v>0</v>
      </c>
      <c r="T74">
        <v>0</v>
      </c>
      <c r="U74">
        <v>0</v>
      </c>
      <c r="V74" s="1" t="str">
        <f t="shared" si="8"/>
        <v>AFF-HTT-R1-P1-48H_F21_1_2020y09m02d_10h47m.tif</v>
      </c>
      <c r="W74" s="1" t="str">
        <f t="shared" si="9"/>
        <v>AFF-HTT-R2-P1-48H_F21_1_2020y09m09d_11h36m.tif</v>
      </c>
      <c r="X74" t="str">
        <f t="shared" si="10"/>
        <v>C:\Users\arpit.tandon\Desktop\Images AFFFs\RUN1 HTT\Plate 1 - 48hour\AFF-HTT-R1-P1-48H_F21_1_2020y09m02d_10h47m.tif</v>
      </c>
      <c r="Y74" t="str">
        <f t="shared" si="11"/>
        <v>C:\Users\arpit.tandon\Desktop\Images AFFFs\RUN2 HTT\Plate 1 - 48hour\AFF-HTT-R2-P1-48H_F21_1_2020y09m09d_11h36m.tif</v>
      </c>
    </row>
    <row r="75" spans="1:25" x14ac:dyDescent="0.45">
      <c r="A75" t="s">
        <v>376</v>
      </c>
      <c r="B75" s="2" t="str">
        <f t="shared" si="6"/>
        <v>run1</v>
      </c>
      <c r="C75" s="2" t="str">
        <f t="shared" si="7"/>
        <v>run2</v>
      </c>
      <c r="D75" t="s">
        <v>258</v>
      </c>
      <c r="E75" s="10">
        <v>5.0289039793526037E-2</v>
      </c>
      <c r="F75" s="1">
        <v>2.2087952058112507E-6</v>
      </c>
      <c r="G75" s="10">
        <f>VLOOKUP(A75,'[1]NTP Metadata'!$A$2:$U$2501,10,FALSE)</f>
        <v>5.0289039793526037E-2</v>
      </c>
      <c r="H75">
        <v>4</v>
      </c>
      <c r="I75" t="s">
        <v>1505</v>
      </c>
      <c r="J75" t="s">
        <v>1554</v>
      </c>
      <c r="K75" t="s">
        <v>249</v>
      </c>
      <c r="L75" t="s">
        <v>244</v>
      </c>
      <c r="M75" t="s">
        <v>76</v>
      </c>
      <c r="N75">
        <v>16</v>
      </c>
      <c r="O75">
        <v>0</v>
      </c>
      <c r="P75">
        <v>0</v>
      </c>
      <c r="Q75">
        <v>0</v>
      </c>
      <c r="R75">
        <v>16</v>
      </c>
      <c r="S75">
        <v>0</v>
      </c>
      <c r="T75">
        <v>0</v>
      </c>
      <c r="U75">
        <v>0</v>
      </c>
      <c r="V75" s="1" t="str">
        <f t="shared" si="8"/>
        <v>AFF-HTT-R1-P1-48H_F22_1_2020y09m02d_10h47m.tif</v>
      </c>
      <c r="W75" s="1" t="str">
        <f t="shared" si="9"/>
        <v>AFF-HTT-R2-P1-48H_F22_1_2020y09m09d_11h36m.tif</v>
      </c>
      <c r="X75" t="str">
        <f t="shared" si="10"/>
        <v>C:\Users\arpit.tandon\Desktop\Images AFFFs\RUN1 HTT\Plate 1 - 48hour\AFF-HTT-R1-P1-48H_F22_1_2020y09m02d_10h47m.tif</v>
      </c>
      <c r="Y75" t="str">
        <f t="shared" si="11"/>
        <v>C:\Users\arpit.tandon\Desktop\Images AFFFs\RUN2 HTT\Plate 1 - 48hour\AFF-HTT-R2-P1-48H_F22_1_2020y09m09d_11h36m.tif</v>
      </c>
    </row>
    <row r="76" spans="1:25" x14ac:dyDescent="0.45">
      <c r="A76" t="s">
        <v>377</v>
      </c>
      <c r="B76" s="2" t="str">
        <f t="shared" si="6"/>
        <v>run1</v>
      </c>
      <c r="C76" s="2" t="str">
        <f t="shared" si="7"/>
        <v>run2</v>
      </c>
      <c r="D76" t="s">
        <v>258</v>
      </c>
      <c r="E76" s="10">
        <v>500</v>
      </c>
      <c r="F76" s="1">
        <v>2.1961000000000001E-2</v>
      </c>
      <c r="G76" s="10">
        <f>VLOOKUP(A76,'[1]NTP Metadata'!$A$2:$U$2501,10,FALSE)</f>
        <v>500</v>
      </c>
      <c r="H76">
        <v>3</v>
      </c>
      <c r="I76" t="s">
        <v>1505</v>
      </c>
      <c r="J76" t="s">
        <v>1554</v>
      </c>
      <c r="K76" t="s">
        <v>249</v>
      </c>
      <c r="L76" t="s">
        <v>244</v>
      </c>
      <c r="M76" t="s">
        <v>77</v>
      </c>
      <c r="N76">
        <v>16</v>
      </c>
      <c r="O76">
        <v>0</v>
      </c>
      <c r="P76">
        <v>0</v>
      </c>
      <c r="Q76">
        <v>0</v>
      </c>
      <c r="R76">
        <v>16</v>
      </c>
      <c r="S76">
        <v>0</v>
      </c>
      <c r="T76">
        <v>6.2500000000000001E-5</v>
      </c>
      <c r="U76">
        <v>1E-3</v>
      </c>
      <c r="V76" s="1" t="str">
        <f t="shared" si="8"/>
        <v>AFF-HTT-R1-P1-48H_F3_1_2020y09m02d_10h47m.tif</v>
      </c>
      <c r="W76" s="1" t="str">
        <f t="shared" si="9"/>
        <v>AFF-HTT-R2-P1-48H_F3_1_2020y09m09d_11h36m.tif</v>
      </c>
      <c r="X76" t="str">
        <f t="shared" si="10"/>
        <v>C:\Users\arpit.tandon\Desktop\Images AFFFs\RUN1 HTT\Plate 1 - 48hour\AFF-HTT-R1-P1-48H_F3_1_2020y09m02d_10h47m.tif</v>
      </c>
      <c r="Y76" t="str">
        <f t="shared" si="11"/>
        <v>C:\Users\arpit.tandon\Desktop\Images AFFFs\RUN2 HTT\Plate 1 - 48hour\AFF-HTT-R2-P1-48H_F3_1_2020y09m09d_11h36m.tif</v>
      </c>
    </row>
    <row r="77" spans="1:25" x14ac:dyDescent="0.45">
      <c r="A77" t="s">
        <v>378</v>
      </c>
      <c r="B77" s="2" t="str">
        <f t="shared" si="6"/>
        <v>run1</v>
      </c>
      <c r="C77" s="2" t="str">
        <f t="shared" si="7"/>
        <v>run2</v>
      </c>
      <c r="D77" t="s">
        <v>258</v>
      </c>
      <c r="E77" s="10">
        <v>500</v>
      </c>
      <c r="F77" s="1">
        <v>2.1961000000000001E-2</v>
      </c>
      <c r="G77" s="10">
        <f>VLOOKUP(A77,'[1]NTP Metadata'!$A$2:$U$2501,10,FALSE)</f>
        <v>500</v>
      </c>
      <c r="H77">
        <v>4</v>
      </c>
      <c r="I77" t="s">
        <v>1505</v>
      </c>
      <c r="J77" t="s">
        <v>1554</v>
      </c>
      <c r="K77" t="s">
        <v>249</v>
      </c>
      <c r="L77" t="s">
        <v>244</v>
      </c>
      <c r="M77" t="s">
        <v>78</v>
      </c>
      <c r="N77">
        <v>16</v>
      </c>
      <c r="O77">
        <v>0</v>
      </c>
      <c r="P77">
        <v>1.25E-4</v>
      </c>
      <c r="Q77">
        <v>1E-3</v>
      </c>
      <c r="R77">
        <v>16</v>
      </c>
      <c r="S77">
        <v>0</v>
      </c>
      <c r="T77">
        <v>0</v>
      </c>
      <c r="U77">
        <v>0</v>
      </c>
      <c r="V77" s="1" t="str">
        <f t="shared" si="8"/>
        <v>AFF-HTT-R1-P1-48H_F4_1_2020y09m02d_10h47m.tif</v>
      </c>
      <c r="W77" s="1" t="str">
        <f t="shared" si="9"/>
        <v>AFF-HTT-R2-P1-48H_F4_1_2020y09m09d_11h36m.tif</v>
      </c>
      <c r="X77" t="str">
        <f t="shared" si="10"/>
        <v>C:\Users\arpit.tandon\Desktop\Images AFFFs\RUN1 HTT\Plate 1 - 48hour\AFF-HTT-R1-P1-48H_F4_1_2020y09m02d_10h47m.tif</v>
      </c>
      <c r="Y77" t="str">
        <f t="shared" si="11"/>
        <v>C:\Users\arpit.tandon\Desktop\Images AFFFs\RUN2 HTT\Plate 1 - 48hour\AFF-HTT-R2-P1-48H_F4_1_2020y09m09d_11h36m.tif</v>
      </c>
    </row>
    <row r="78" spans="1:25" x14ac:dyDescent="0.45">
      <c r="A78" t="s">
        <v>379</v>
      </c>
      <c r="B78" s="2" t="str">
        <f t="shared" si="6"/>
        <v>run1</v>
      </c>
      <c r="C78" s="2" t="str">
        <f t="shared" si="7"/>
        <v>run2</v>
      </c>
      <c r="D78" t="s">
        <v>258</v>
      </c>
      <c r="E78" s="10">
        <v>158.22784810126581</v>
      </c>
      <c r="F78" s="1">
        <v>6.9496835443037964E-3</v>
      </c>
      <c r="G78" s="10">
        <f>VLOOKUP(A78,'[1]NTP Metadata'!$A$2:$U$2501,10,FALSE)</f>
        <v>158.22784810126581</v>
      </c>
      <c r="H78">
        <v>3</v>
      </c>
      <c r="I78" t="s">
        <v>1505</v>
      </c>
      <c r="J78" t="s">
        <v>1554</v>
      </c>
      <c r="K78" t="s">
        <v>249</v>
      </c>
      <c r="L78" t="s">
        <v>244</v>
      </c>
      <c r="M78" t="s">
        <v>79</v>
      </c>
      <c r="N78">
        <v>16</v>
      </c>
      <c r="O78">
        <v>0</v>
      </c>
      <c r="P78">
        <v>0</v>
      </c>
      <c r="Q78">
        <v>0</v>
      </c>
      <c r="R78">
        <v>16</v>
      </c>
      <c r="S78">
        <v>0</v>
      </c>
      <c r="T78">
        <v>0</v>
      </c>
      <c r="U78">
        <v>0</v>
      </c>
      <c r="V78" s="1" t="str">
        <f t="shared" si="8"/>
        <v>AFF-HTT-R1-P1-48H_F5_1_2020y09m02d_10h47m.tif</v>
      </c>
      <c r="W78" s="1" t="str">
        <f t="shared" si="9"/>
        <v>AFF-HTT-R2-P1-48H_F5_1_2020y09m09d_11h36m.tif</v>
      </c>
      <c r="X78" t="str">
        <f t="shared" si="10"/>
        <v>C:\Users\arpit.tandon\Desktop\Images AFFFs\RUN1 HTT\Plate 1 - 48hour\AFF-HTT-R1-P1-48H_F5_1_2020y09m02d_10h47m.tif</v>
      </c>
      <c r="Y78" t="str">
        <f t="shared" si="11"/>
        <v>C:\Users\arpit.tandon\Desktop\Images AFFFs\RUN2 HTT\Plate 1 - 48hour\AFF-HTT-R2-P1-48H_F5_1_2020y09m09d_11h36m.tif</v>
      </c>
    </row>
    <row r="79" spans="1:25" x14ac:dyDescent="0.45">
      <c r="A79" t="s">
        <v>380</v>
      </c>
      <c r="B79" s="2" t="str">
        <f t="shared" si="6"/>
        <v>run1</v>
      </c>
      <c r="C79" s="2" t="str">
        <f t="shared" si="7"/>
        <v>run2</v>
      </c>
      <c r="D79" t="s">
        <v>258</v>
      </c>
      <c r="E79" s="10">
        <v>158.22784810126581</v>
      </c>
      <c r="F79" s="1">
        <v>6.9496835443037964E-3</v>
      </c>
      <c r="G79" s="10">
        <f>VLOOKUP(A79,'[1]NTP Metadata'!$A$2:$U$2501,10,FALSE)</f>
        <v>158.22784810126581</v>
      </c>
      <c r="H79">
        <v>4</v>
      </c>
      <c r="I79" t="s">
        <v>1505</v>
      </c>
      <c r="J79" t="s">
        <v>1554</v>
      </c>
      <c r="K79" t="s">
        <v>249</v>
      </c>
      <c r="L79" t="s">
        <v>244</v>
      </c>
      <c r="M79" t="s">
        <v>80</v>
      </c>
      <c r="N79">
        <v>16</v>
      </c>
      <c r="O79">
        <v>0</v>
      </c>
      <c r="P79">
        <v>6.2500000000000001E-5</v>
      </c>
      <c r="Q79">
        <v>1E-3</v>
      </c>
      <c r="R79">
        <v>16</v>
      </c>
      <c r="S79">
        <v>0</v>
      </c>
      <c r="T79">
        <v>0</v>
      </c>
      <c r="U79">
        <v>0</v>
      </c>
      <c r="V79" s="1" t="str">
        <f t="shared" si="8"/>
        <v>AFF-HTT-R1-P1-48H_F6_1_2020y09m02d_10h47m.tif</v>
      </c>
      <c r="W79" s="1" t="str">
        <f t="shared" si="9"/>
        <v>AFF-HTT-R2-P1-48H_F6_1_2020y09m09d_11h36m.tif</v>
      </c>
      <c r="X79" t="str">
        <f t="shared" si="10"/>
        <v>C:\Users\arpit.tandon\Desktop\Images AFFFs\RUN1 HTT\Plate 1 - 48hour\AFF-HTT-R1-P1-48H_F6_1_2020y09m02d_10h47m.tif</v>
      </c>
      <c r="Y79" t="str">
        <f t="shared" si="11"/>
        <v>C:\Users\arpit.tandon\Desktop\Images AFFFs\RUN2 HTT\Plate 1 - 48hour\AFF-HTT-R2-P1-48H_F6_1_2020y09m09d_11h36m.tif</v>
      </c>
    </row>
    <row r="80" spans="1:25" x14ac:dyDescent="0.45">
      <c r="A80" t="s">
        <v>381</v>
      </c>
      <c r="B80" s="2" t="str">
        <f t="shared" si="6"/>
        <v>run1</v>
      </c>
      <c r="C80" s="2" t="str">
        <f t="shared" si="7"/>
        <v>run2</v>
      </c>
      <c r="D80" t="s">
        <v>258</v>
      </c>
      <c r="E80" s="10">
        <v>50.072103829514496</v>
      </c>
      <c r="F80" s="1">
        <v>2.1992669443999364E-3</v>
      </c>
      <c r="G80" s="10">
        <f>VLOOKUP(A80,'[1]NTP Metadata'!$A$2:$U$2501,10,FALSE)</f>
        <v>50.072103829514496</v>
      </c>
      <c r="H80">
        <v>3</v>
      </c>
      <c r="I80" t="s">
        <v>1505</v>
      </c>
      <c r="J80" t="s">
        <v>1554</v>
      </c>
      <c r="K80" t="s">
        <v>249</v>
      </c>
      <c r="L80" t="s">
        <v>244</v>
      </c>
      <c r="M80" t="s">
        <v>81</v>
      </c>
      <c r="N80">
        <v>16</v>
      </c>
      <c r="O80">
        <v>0</v>
      </c>
      <c r="P80">
        <v>0</v>
      </c>
      <c r="Q80">
        <v>0</v>
      </c>
      <c r="R80">
        <v>16</v>
      </c>
      <c r="S80">
        <v>0</v>
      </c>
      <c r="T80">
        <v>0</v>
      </c>
      <c r="U80">
        <v>0</v>
      </c>
      <c r="V80" s="1" t="str">
        <f t="shared" si="8"/>
        <v>AFF-HTT-R1-P1-48H_F7_1_2020y09m02d_10h47m.tif</v>
      </c>
      <c r="W80" s="1" t="str">
        <f t="shared" si="9"/>
        <v>AFF-HTT-R2-P1-48H_F7_1_2020y09m09d_11h36m.tif</v>
      </c>
      <c r="X80" t="str">
        <f t="shared" si="10"/>
        <v>C:\Users\arpit.tandon\Desktop\Images AFFFs\RUN1 HTT\Plate 1 - 48hour\AFF-HTT-R1-P1-48H_F7_1_2020y09m02d_10h47m.tif</v>
      </c>
      <c r="Y80" t="str">
        <f t="shared" si="11"/>
        <v>C:\Users\arpit.tandon\Desktop\Images AFFFs\RUN2 HTT\Plate 1 - 48hour\AFF-HTT-R2-P1-48H_F7_1_2020y09m09d_11h36m.tif</v>
      </c>
    </row>
    <row r="81" spans="1:25" x14ac:dyDescent="0.45">
      <c r="A81" t="s">
        <v>382</v>
      </c>
      <c r="B81" s="2" t="str">
        <f t="shared" si="6"/>
        <v>run1</v>
      </c>
      <c r="C81" s="2" t="str">
        <f t="shared" si="7"/>
        <v>run2</v>
      </c>
      <c r="D81" t="s">
        <v>258</v>
      </c>
      <c r="E81" s="10">
        <v>50.072103829514496</v>
      </c>
      <c r="F81" s="1">
        <v>2.1992669443999364E-3</v>
      </c>
      <c r="G81" s="10">
        <f>VLOOKUP(A81,'[1]NTP Metadata'!$A$2:$U$2501,10,FALSE)</f>
        <v>50.072103829514496</v>
      </c>
      <c r="H81">
        <v>4</v>
      </c>
      <c r="I81" t="s">
        <v>1505</v>
      </c>
      <c r="J81" t="s">
        <v>1554</v>
      </c>
      <c r="K81" t="s">
        <v>249</v>
      </c>
      <c r="L81" t="s">
        <v>244</v>
      </c>
      <c r="M81" t="s">
        <v>82</v>
      </c>
      <c r="N81">
        <v>16</v>
      </c>
      <c r="O81">
        <v>0</v>
      </c>
      <c r="P81">
        <v>2.5000000000000001E-4</v>
      </c>
      <c r="Q81">
        <v>2E-3</v>
      </c>
      <c r="R81">
        <v>16</v>
      </c>
      <c r="S81">
        <v>0</v>
      </c>
      <c r="T81">
        <v>0</v>
      </c>
      <c r="U81">
        <v>0</v>
      </c>
      <c r="V81" s="1" t="str">
        <f t="shared" si="8"/>
        <v>AFF-HTT-R1-P1-48H_F8_1_2020y09m02d_10h47m.tif</v>
      </c>
      <c r="W81" s="1" t="str">
        <f t="shared" si="9"/>
        <v>AFF-HTT-R2-P1-48H_F8_1_2020y09m09d_11h36m.tif</v>
      </c>
      <c r="X81" t="str">
        <f t="shared" si="10"/>
        <v>C:\Users\arpit.tandon\Desktop\Images AFFFs\RUN1 HTT\Plate 1 - 48hour\AFF-HTT-R1-P1-48H_F8_1_2020y09m02d_10h47m.tif</v>
      </c>
      <c r="Y81" t="str">
        <f t="shared" si="11"/>
        <v>C:\Users\arpit.tandon\Desktop\Images AFFFs\RUN2 HTT\Plate 1 - 48hour\AFF-HTT-R2-P1-48H_F8_1_2020y09m09d_11h36m.tif</v>
      </c>
    </row>
    <row r="82" spans="1:25" x14ac:dyDescent="0.45">
      <c r="A82" t="s">
        <v>383</v>
      </c>
      <c r="B82" s="2" t="str">
        <f t="shared" si="6"/>
        <v>run1</v>
      </c>
      <c r="C82" s="2" t="str">
        <f t="shared" si="7"/>
        <v>run2</v>
      </c>
      <c r="D82" t="s">
        <v>258</v>
      </c>
      <c r="E82" s="10">
        <v>15.84560247769446</v>
      </c>
      <c r="F82" s="1">
        <v>6.959705520252961E-4</v>
      </c>
      <c r="G82" s="10">
        <f>VLOOKUP(A82,'[1]NTP Metadata'!$A$2:$U$2501,10,FALSE)</f>
        <v>15.84560247769446</v>
      </c>
      <c r="H82">
        <v>3</v>
      </c>
      <c r="I82" t="s">
        <v>1505</v>
      </c>
      <c r="J82" t="s">
        <v>1554</v>
      </c>
      <c r="K82" t="s">
        <v>249</v>
      </c>
      <c r="L82" t="s">
        <v>244</v>
      </c>
      <c r="M82" t="s">
        <v>83</v>
      </c>
      <c r="N82">
        <v>16</v>
      </c>
      <c r="O82">
        <v>0</v>
      </c>
      <c r="P82">
        <v>6.2500000000000001E-5</v>
      </c>
      <c r="Q82">
        <v>1E-3</v>
      </c>
      <c r="R82">
        <v>16</v>
      </c>
      <c r="S82">
        <v>0</v>
      </c>
      <c r="T82">
        <v>0</v>
      </c>
      <c r="U82">
        <v>0</v>
      </c>
      <c r="V82" s="1" t="str">
        <f t="shared" si="8"/>
        <v>AFF-HTT-R1-P1-48H_F9_1_2020y09m02d_10h47m.tif</v>
      </c>
      <c r="W82" s="1" t="str">
        <f t="shared" si="9"/>
        <v>AFF-HTT-R2-P1-48H_F9_1_2020y09m09d_11h36m.tif</v>
      </c>
      <c r="X82" t="str">
        <f t="shared" si="10"/>
        <v>C:\Users\arpit.tandon\Desktop\Images AFFFs\RUN1 HTT\Plate 1 - 48hour\AFF-HTT-R1-P1-48H_F9_1_2020y09m02d_10h47m.tif</v>
      </c>
      <c r="Y82" t="str">
        <f t="shared" si="11"/>
        <v>C:\Users\arpit.tandon\Desktop\Images AFFFs\RUN2 HTT\Plate 1 - 48hour\AFF-HTT-R2-P1-48H_F9_1_2020y09m09d_11h36m.tif</v>
      </c>
    </row>
    <row r="83" spans="1:25" x14ac:dyDescent="0.45">
      <c r="A83" t="s">
        <v>384</v>
      </c>
      <c r="B83" s="2" t="str">
        <f t="shared" si="6"/>
        <v>run1</v>
      </c>
      <c r="C83" s="2" t="str">
        <f t="shared" si="7"/>
        <v>run2</v>
      </c>
      <c r="D83" t="s">
        <v>259</v>
      </c>
      <c r="E83" s="10">
        <v>15.84560247769446</v>
      </c>
      <c r="F83" s="1">
        <v>4.75510684753133E-4</v>
      </c>
      <c r="G83" s="10">
        <f>VLOOKUP(A83,'[1]NTP Metadata'!$A$2:$U$2501,10,FALSE)</f>
        <v>15.84560247769446</v>
      </c>
      <c r="H83">
        <v>2</v>
      </c>
      <c r="I83" t="s">
        <v>1505</v>
      </c>
      <c r="J83" t="s">
        <v>1554</v>
      </c>
      <c r="K83" t="s">
        <v>249</v>
      </c>
      <c r="L83" t="s">
        <v>244</v>
      </c>
      <c r="M83" t="s">
        <v>84</v>
      </c>
      <c r="N83">
        <v>16</v>
      </c>
      <c r="O83">
        <v>0</v>
      </c>
      <c r="P83">
        <v>1.25E-4</v>
      </c>
      <c r="Q83">
        <v>1E-3</v>
      </c>
      <c r="R83">
        <v>16</v>
      </c>
      <c r="S83">
        <v>0</v>
      </c>
      <c r="T83">
        <v>0</v>
      </c>
      <c r="U83">
        <v>0</v>
      </c>
      <c r="V83" s="1" t="str">
        <f t="shared" si="8"/>
        <v>AFF-HTT-R1-P1-48H_G10_1_2020y09m02d_10h47m.tif</v>
      </c>
      <c r="W83" s="1" t="str">
        <f t="shared" si="9"/>
        <v>AFF-HTT-R2-P1-48H_G10_1_2020y09m09d_11h36m.tif</v>
      </c>
      <c r="X83" t="str">
        <f t="shared" si="10"/>
        <v>C:\Users\arpit.tandon\Desktop\Images AFFFs\RUN1 HTT\Plate 1 - 48hour\AFF-HTT-R1-P1-48H_G10_1_2020y09m02d_10h47m.tif</v>
      </c>
      <c r="Y83" t="str">
        <f t="shared" si="11"/>
        <v>C:\Users\arpit.tandon\Desktop\Images AFFFs\RUN2 HTT\Plate 1 - 48hour\AFF-HTT-R2-P1-48H_G10_1_2020y09m09d_11h36m.tif</v>
      </c>
    </row>
    <row r="84" spans="1:25" x14ac:dyDescent="0.45">
      <c r="A84" t="s">
        <v>385</v>
      </c>
      <c r="B84" s="2" t="str">
        <f t="shared" si="6"/>
        <v>run1</v>
      </c>
      <c r="C84" s="2" t="str">
        <f t="shared" si="7"/>
        <v>run2</v>
      </c>
      <c r="D84" t="s">
        <v>259</v>
      </c>
      <c r="E84" s="10">
        <v>5.0144311638273606</v>
      </c>
      <c r="F84" s="1">
        <v>1.5047806479529525E-4</v>
      </c>
      <c r="G84" s="10">
        <f>VLOOKUP(A84,'[1]NTP Metadata'!$A$2:$U$2501,10,FALSE)</f>
        <v>5.0144311638273606</v>
      </c>
      <c r="H84">
        <v>1</v>
      </c>
      <c r="I84" t="s">
        <v>1505</v>
      </c>
      <c r="J84" t="s">
        <v>1554</v>
      </c>
      <c r="K84" t="s">
        <v>249</v>
      </c>
      <c r="L84" t="s">
        <v>244</v>
      </c>
      <c r="M84" t="s">
        <v>85</v>
      </c>
      <c r="N84">
        <v>16</v>
      </c>
      <c r="O84">
        <v>0</v>
      </c>
      <c r="P84">
        <v>0</v>
      </c>
      <c r="Q84">
        <v>0</v>
      </c>
      <c r="R84">
        <v>16</v>
      </c>
      <c r="S84">
        <v>0</v>
      </c>
      <c r="T84">
        <v>0</v>
      </c>
      <c r="U84">
        <v>0</v>
      </c>
      <c r="V84" s="1" t="str">
        <f t="shared" si="8"/>
        <v>AFF-HTT-R1-P1-48H_G11_1_2020y09m02d_10h47m.tif</v>
      </c>
      <c r="W84" s="1" t="str">
        <f t="shared" si="9"/>
        <v>AFF-HTT-R2-P1-48H_G11_1_2020y09m09d_11h36m.tif</v>
      </c>
      <c r="X84" t="str">
        <f t="shared" si="10"/>
        <v>C:\Users\arpit.tandon\Desktop\Images AFFFs\RUN1 HTT\Plate 1 - 48hour\AFF-HTT-R1-P1-48H_G11_1_2020y09m02d_10h47m.tif</v>
      </c>
      <c r="Y84" t="str">
        <f t="shared" si="11"/>
        <v>C:\Users\arpit.tandon\Desktop\Images AFFFs\RUN2 HTT\Plate 1 - 48hour\AFF-HTT-R2-P1-48H_G11_1_2020y09m09d_11h36m.tif</v>
      </c>
    </row>
    <row r="85" spans="1:25" x14ac:dyDescent="0.45">
      <c r="A85" t="s">
        <v>386</v>
      </c>
      <c r="B85" s="2" t="str">
        <f t="shared" si="6"/>
        <v>run1</v>
      </c>
      <c r="C85" s="2" t="str">
        <f t="shared" si="7"/>
        <v>run2</v>
      </c>
      <c r="D85" t="s">
        <v>259</v>
      </c>
      <c r="E85" s="10">
        <v>5.0144311638273606</v>
      </c>
      <c r="F85" s="1">
        <v>1.5047806479529525E-4</v>
      </c>
      <c r="G85" s="10">
        <f>VLOOKUP(A85,'[1]NTP Metadata'!$A$2:$U$2501,10,FALSE)</f>
        <v>5.0144311638273606</v>
      </c>
      <c r="H85">
        <v>2</v>
      </c>
      <c r="I85" t="s">
        <v>1505</v>
      </c>
      <c r="J85" t="s">
        <v>1554</v>
      </c>
      <c r="K85" t="s">
        <v>249</v>
      </c>
      <c r="L85" t="s">
        <v>244</v>
      </c>
      <c r="M85" t="s">
        <v>86</v>
      </c>
      <c r="N85">
        <v>16</v>
      </c>
      <c r="O85">
        <v>0</v>
      </c>
      <c r="P85">
        <v>1.25E-4</v>
      </c>
      <c r="Q85">
        <v>1E-3</v>
      </c>
      <c r="R85">
        <v>16</v>
      </c>
      <c r="S85">
        <v>0</v>
      </c>
      <c r="T85">
        <v>0</v>
      </c>
      <c r="U85">
        <v>0</v>
      </c>
      <c r="V85" s="1" t="str">
        <f t="shared" si="8"/>
        <v>AFF-HTT-R1-P1-48H_G12_1_2020y09m02d_10h47m.tif</v>
      </c>
      <c r="W85" s="1" t="str">
        <f t="shared" si="9"/>
        <v>AFF-HTT-R2-P1-48H_G12_1_2020y09m09d_11h36m.tif</v>
      </c>
      <c r="X85" t="str">
        <f t="shared" si="10"/>
        <v>C:\Users\arpit.tandon\Desktop\Images AFFFs\RUN1 HTT\Plate 1 - 48hour\AFF-HTT-R1-P1-48H_G12_1_2020y09m02d_10h47m.tif</v>
      </c>
      <c r="Y85" t="str">
        <f t="shared" si="11"/>
        <v>C:\Users\arpit.tandon\Desktop\Images AFFFs\RUN2 HTT\Plate 1 - 48hour\AFF-HTT-R2-P1-48H_G12_1_2020y09m09d_11h36m.tif</v>
      </c>
    </row>
    <row r="86" spans="1:25" x14ac:dyDescent="0.45">
      <c r="A86" t="s">
        <v>387</v>
      </c>
      <c r="B86" s="2" t="str">
        <f t="shared" si="6"/>
        <v>run1</v>
      </c>
      <c r="C86" s="2" t="str">
        <f t="shared" si="7"/>
        <v>run2</v>
      </c>
      <c r="D86" t="s">
        <v>257</v>
      </c>
      <c r="E86" s="10">
        <v>0</v>
      </c>
      <c r="F86" s="10">
        <v>0</v>
      </c>
      <c r="G86" s="10">
        <f>VLOOKUP(A86,'[1]NTP Metadata'!$A$2:$U$2501,10,FALSE)</f>
        <v>0</v>
      </c>
      <c r="H86">
        <v>1</v>
      </c>
      <c r="I86" t="s">
        <v>1505</v>
      </c>
      <c r="J86" t="s">
        <v>1554</v>
      </c>
      <c r="K86" t="s">
        <v>249</v>
      </c>
      <c r="L86" t="s">
        <v>244</v>
      </c>
      <c r="M86" t="s">
        <v>87</v>
      </c>
      <c r="N86">
        <v>16</v>
      </c>
      <c r="O86">
        <v>0</v>
      </c>
      <c r="P86">
        <v>6.2500000000000001E-5</v>
      </c>
      <c r="Q86">
        <v>1E-3</v>
      </c>
      <c r="R86">
        <v>16</v>
      </c>
      <c r="S86">
        <v>0</v>
      </c>
      <c r="T86">
        <v>0</v>
      </c>
      <c r="U86">
        <v>0</v>
      </c>
      <c r="V86" s="1" t="str">
        <f t="shared" si="8"/>
        <v>AFF-HTT-R1-P1-48H_G13_1_2020y09m02d_10h47m.tif</v>
      </c>
      <c r="W86" s="1" t="str">
        <f t="shared" si="9"/>
        <v>AFF-HTT-R2-P1-48H_G13_1_2020y09m09d_11h36m.tif</v>
      </c>
      <c r="X86" t="str">
        <f t="shared" si="10"/>
        <v>C:\Users\arpit.tandon\Desktop\Images AFFFs\RUN1 HTT\Plate 1 - 48hour\AFF-HTT-R1-P1-48H_G13_1_2020y09m02d_10h47m.tif</v>
      </c>
      <c r="Y86" t="str">
        <f t="shared" si="11"/>
        <v>C:\Users\arpit.tandon\Desktop\Images AFFFs\RUN2 HTT\Plate 1 - 48hour\AFF-HTT-R2-P1-48H_G13_1_2020y09m09d_11h36m.tif</v>
      </c>
    </row>
    <row r="87" spans="1:25" x14ac:dyDescent="0.45">
      <c r="A87" t="s">
        <v>388</v>
      </c>
      <c r="B87" s="2" t="str">
        <f t="shared" si="6"/>
        <v>run1</v>
      </c>
      <c r="C87" s="2" t="str">
        <f t="shared" si="7"/>
        <v>run2</v>
      </c>
      <c r="D87" t="s">
        <v>257</v>
      </c>
      <c r="E87" s="10">
        <v>0</v>
      </c>
      <c r="F87" s="10">
        <v>0</v>
      </c>
      <c r="G87" s="10">
        <f>VLOOKUP(A87,'[1]NTP Metadata'!$A$2:$U$2501,10,FALSE)</f>
        <v>0</v>
      </c>
      <c r="H87">
        <v>2</v>
      </c>
      <c r="I87" t="s">
        <v>1505</v>
      </c>
      <c r="J87" t="s">
        <v>1554</v>
      </c>
      <c r="K87" t="s">
        <v>249</v>
      </c>
      <c r="L87" t="s">
        <v>244</v>
      </c>
      <c r="M87" t="s">
        <v>88</v>
      </c>
      <c r="N87">
        <v>16</v>
      </c>
      <c r="O87">
        <v>0</v>
      </c>
      <c r="P87">
        <v>0</v>
      </c>
      <c r="Q87">
        <v>0</v>
      </c>
      <c r="R87">
        <v>16</v>
      </c>
      <c r="S87">
        <v>0</v>
      </c>
      <c r="T87">
        <v>0</v>
      </c>
      <c r="U87">
        <v>0</v>
      </c>
      <c r="V87" s="1" t="str">
        <f t="shared" si="8"/>
        <v>AFF-HTT-R1-P1-48H_G14_1_2020y09m02d_10h47m.tif</v>
      </c>
      <c r="W87" s="1" t="str">
        <f t="shared" si="9"/>
        <v>AFF-HTT-R2-P1-48H_G14_1_2020y09m09d_11h36m.tif</v>
      </c>
      <c r="X87" t="str">
        <f t="shared" si="10"/>
        <v>C:\Users\arpit.tandon\Desktop\Images AFFFs\RUN1 HTT\Plate 1 - 48hour\AFF-HTT-R1-P1-48H_G14_1_2020y09m02d_10h47m.tif</v>
      </c>
      <c r="Y87" t="str">
        <f t="shared" si="11"/>
        <v>C:\Users\arpit.tandon\Desktop\Images AFFFs\RUN2 HTT\Plate 1 - 48hour\AFF-HTT-R2-P1-48H_G14_1_2020y09m09d_11h36m.tif</v>
      </c>
    </row>
    <row r="88" spans="1:25" x14ac:dyDescent="0.45">
      <c r="A88" t="s">
        <v>389</v>
      </c>
      <c r="B88" s="2" t="str">
        <f t="shared" si="6"/>
        <v>run1</v>
      </c>
      <c r="C88" s="2" t="str">
        <f t="shared" si="7"/>
        <v>run2</v>
      </c>
      <c r="D88" t="s">
        <v>259</v>
      </c>
      <c r="E88" s="10">
        <v>1.5868453050086584</v>
      </c>
      <c r="F88" s="1">
        <v>4.7619640758004828E-5</v>
      </c>
      <c r="G88" s="10">
        <f>VLOOKUP(A88,'[1]NTP Metadata'!$A$2:$U$2501,10,FALSE)</f>
        <v>1.5868453050086584</v>
      </c>
      <c r="H88">
        <v>1</v>
      </c>
      <c r="I88" t="s">
        <v>1505</v>
      </c>
      <c r="J88" t="s">
        <v>1554</v>
      </c>
      <c r="K88" t="s">
        <v>249</v>
      </c>
      <c r="L88" t="s">
        <v>244</v>
      </c>
      <c r="M88" t="s">
        <v>89</v>
      </c>
      <c r="N88">
        <v>16</v>
      </c>
      <c r="O88">
        <v>0</v>
      </c>
      <c r="P88">
        <v>0</v>
      </c>
      <c r="Q88">
        <v>0</v>
      </c>
      <c r="R88">
        <v>16</v>
      </c>
      <c r="S88">
        <v>0</v>
      </c>
      <c r="T88">
        <v>0</v>
      </c>
      <c r="U88">
        <v>0</v>
      </c>
      <c r="V88" s="1" t="str">
        <f t="shared" si="8"/>
        <v>AFF-HTT-R1-P1-48H_G15_1_2020y09m02d_10h47m.tif</v>
      </c>
      <c r="W88" s="1" t="str">
        <f t="shared" si="9"/>
        <v>AFF-HTT-R2-P1-48H_G15_1_2020y09m09d_11h36m.tif</v>
      </c>
      <c r="X88" t="str">
        <f t="shared" si="10"/>
        <v>C:\Users\arpit.tandon\Desktop\Images AFFFs\RUN1 HTT\Plate 1 - 48hour\AFF-HTT-R1-P1-48H_G15_1_2020y09m02d_10h47m.tif</v>
      </c>
      <c r="Y88" t="str">
        <f t="shared" si="11"/>
        <v>C:\Users\arpit.tandon\Desktop\Images AFFFs\RUN2 HTT\Plate 1 - 48hour\AFF-HTT-R2-P1-48H_G15_1_2020y09m09d_11h36m.tif</v>
      </c>
    </row>
    <row r="89" spans="1:25" x14ac:dyDescent="0.45">
      <c r="A89" t="s">
        <v>390</v>
      </c>
      <c r="B89" s="2" t="str">
        <f t="shared" si="6"/>
        <v>run1</v>
      </c>
      <c r="C89" s="2" t="str">
        <f t="shared" si="7"/>
        <v>run2</v>
      </c>
      <c r="D89" t="s">
        <v>259</v>
      </c>
      <c r="E89" s="10">
        <v>1.5868453050086584</v>
      </c>
      <c r="F89" s="1">
        <v>4.7619640758004828E-5</v>
      </c>
      <c r="G89" s="10">
        <f>VLOOKUP(A89,'[1]NTP Metadata'!$A$2:$U$2501,10,FALSE)</f>
        <v>1.5868453050086584</v>
      </c>
      <c r="H89">
        <v>2</v>
      </c>
      <c r="I89" t="s">
        <v>1505</v>
      </c>
      <c r="J89" t="s">
        <v>1554</v>
      </c>
      <c r="K89" t="s">
        <v>249</v>
      </c>
      <c r="L89" t="s">
        <v>244</v>
      </c>
      <c r="M89" t="s">
        <v>90</v>
      </c>
      <c r="N89">
        <v>16</v>
      </c>
      <c r="O89">
        <v>0</v>
      </c>
      <c r="P89">
        <v>6.2500000000000001E-5</v>
      </c>
      <c r="Q89">
        <v>1E-3</v>
      </c>
      <c r="R89">
        <v>16</v>
      </c>
      <c r="S89">
        <v>0</v>
      </c>
      <c r="T89">
        <v>0</v>
      </c>
      <c r="U89">
        <v>0</v>
      </c>
      <c r="V89" s="1" t="str">
        <f t="shared" si="8"/>
        <v>AFF-HTT-R1-P1-48H_G16_1_2020y09m02d_10h47m.tif</v>
      </c>
      <c r="W89" s="1" t="str">
        <f t="shared" si="9"/>
        <v>AFF-HTT-R2-P1-48H_G16_1_2020y09m09d_11h36m.tif</v>
      </c>
      <c r="X89" t="str">
        <f t="shared" si="10"/>
        <v>C:\Users\arpit.tandon\Desktop\Images AFFFs\RUN1 HTT\Plate 1 - 48hour\AFF-HTT-R1-P1-48H_G16_1_2020y09m02d_10h47m.tif</v>
      </c>
      <c r="Y89" t="str">
        <f t="shared" si="11"/>
        <v>C:\Users\arpit.tandon\Desktop\Images AFFFs\RUN2 HTT\Plate 1 - 48hour\AFF-HTT-R2-P1-48H_G16_1_2020y09m09d_11h36m.tif</v>
      </c>
    </row>
    <row r="90" spans="1:25" x14ac:dyDescent="0.45">
      <c r="A90" t="s">
        <v>391</v>
      </c>
      <c r="B90" s="2" t="str">
        <f t="shared" si="6"/>
        <v>run1</v>
      </c>
      <c r="C90" s="2" t="str">
        <f t="shared" si="7"/>
        <v>run2</v>
      </c>
      <c r="D90" t="s">
        <v>259</v>
      </c>
      <c r="E90" s="10">
        <v>0.50216623576223363</v>
      </c>
      <c r="F90" s="1">
        <v>1.5069506568988868E-5</v>
      </c>
      <c r="G90" s="10">
        <f>VLOOKUP(A90,'[1]NTP Metadata'!$A$2:$U$2501,10,FALSE)</f>
        <v>0.50216623576223363</v>
      </c>
      <c r="H90">
        <v>1</v>
      </c>
      <c r="I90" t="s">
        <v>1505</v>
      </c>
      <c r="J90" t="s">
        <v>1554</v>
      </c>
      <c r="K90" t="s">
        <v>249</v>
      </c>
      <c r="L90" t="s">
        <v>244</v>
      </c>
      <c r="M90" t="s">
        <v>91</v>
      </c>
      <c r="N90">
        <v>16</v>
      </c>
      <c r="O90">
        <v>0</v>
      </c>
      <c r="P90">
        <v>3.7500000000000001E-4</v>
      </c>
      <c r="Q90">
        <v>3.0000000000000001E-3</v>
      </c>
      <c r="R90">
        <v>16</v>
      </c>
      <c r="S90">
        <v>0</v>
      </c>
      <c r="T90">
        <v>0</v>
      </c>
      <c r="U90">
        <v>0</v>
      </c>
      <c r="V90" s="1" t="str">
        <f t="shared" si="8"/>
        <v>AFF-HTT-R1-P1-48H_G17_1_2020y09m02d_10h47m.tif</v>
      </c>
      <c r="W90" s="1" t="str">
        <f t="shared" si="9"/>
        <v>AFF-HTT-R2-P1-48H_G17_1_2020y09m09d_11h36m.tif</v>
      </c>
      <c r="X90" t="str">
        <f t="shared" si="10"/>
        <v>C:\Users\arpit.tandon\Desktop\Images AFFFs\RUN1 HTT\Plate 1 - 48hour\AFF-HTT-R1-P1-48H_G17_1_2020y09m02d_10h47m.tif</v>
      </c>
      <c r="Y90" t="str">
        <f t="shared" si="11"/>
        <v>C:\Users\arpit.tandon\Desktop\Images AFFFs\RUN2 HTT\Plate 1 - 48hour\AFF-HTT-R2-P1-48H_G17_1_2020y09m09d_11h36m.tif</v>
      </c>
    </row>
    <row r="91" spans="1:25" x14ac:dyDescent="0.45">
      <c r="A91" t="s">
        <v>392</v>
      </c>
      <c r="B91" s="2" t="str">
        <f t="shared" si="6"/>
        <v>run1</v>
      </c>
      <c r="C91" s="2" t="str">
        <f t="shared" si="7"/>
        <v>run2</v>
      </c>
      <c r="D91" t="s">
        <v>259</v>
      </c>
      <c r="E91" s="10">
        <v>0.50216623576223363</v>
      </c>
      <c r="F91" s="1">
        <v>1.5069506568988868E-5</v>
      </c>
      <c r="G91" s="10">
        <f>VLOOKUP(A91,'[1]NTP Metadata'!$A$2:$U$2501,10,FALSE)</f>
        <v>0.50216623576223363</v>
      </c>
      <c r="H91">
        <v>2</v>
      </c>
      <c r="I91" t="s">
        <v>1505</v>
      </c>
      <c r="J91" t="s">
        <v>1554</v>
      </c>
      <c r="K91" t="s">
        <v>249</v>
      </c>
      <c r="L91" t="s">
        <v>244</v>
      </c>
      <c r="M91" t="s">
        <v>92</v>
      </c>
      <c r="N91">
        <v>16</v>
      </c>
      <c r="O91">
        <v>0</v>
      </c>
      <c r="P91">
        <v>0</v>
      </c>
      <c r="Q91">
        <v>0</v>
      </c>
      <c r="R91">
        <v>16</v>
      </c>
      <c r="S91">
        <v>0</v>
      </c>
      <c r="T91">
        <v>0</v>
      </c>
      <c r="U91">
        <v>0</v>
      </c>
      <c r="V91" s="1" t="str">
        <f t="shared" si="8"/>
        <v>AFF-HTT-R1-P1-48H_G18_1_2020y09m02d_10h47m.tif</v>
      </c>
      <c r="W91" s="1" t="str">
        <f t="shared" si="9"/>
        <v>AFF-HTT-R2-P1-48H_G18_1_2020y09m09d_11h36m.tif</v>
      </c>
      <c r="X91" t="str">
        <f t="shared" si="10"/>
        <v>C:\Users\arpit.tandon\Desktop\Images AFFFs\RUN1 HTT\Plate 1 - 48hour\AFF-HTT-R1-P1-48H_G18_1_2020y09m02d_10h47m.tif</v>
      </c>
      <c r="Y91" t="str">
        <f t="shared" si="11"/>
        <v>C:\Users\arpit.tandon\Desktop\Images AFFFs\RUN2 HTT\Plate 1 - 48hour\AFF-HTT-R2-P1-48H_G18_1_2020y09m09d_11h36m.tif</v>
      </c>
    </row>
    <row r="92" spans="1:25" x14ac:dyDescent="0.45">
      <c r="A92" t="s">
        <v>393</v>
      </c>
      <c r="B92" s="2" t="str">
        <f t="shared" si="6"/>
        <v>run1</v>
      </c>
      <c r="C92" s="2" t="str">
        <f t="shared" si="7"/>
        <v>run2</v>
      </c>
      <c r="D92" t="s">
        <v>259</v>
      </c>
      <c r="E92" s="10">
        <v>0.15891336574754228</v>
      </c>
      <c r="F92" s="1">
        <v>4.7688311927179964E-6</v>
      </c>
      <c r="G92" s="10">
        <f>VLOOKUP(A92,'[1]NTP Metadata'!$A$2:$U$2501,10,FALSE)</f>
        <v>0.15891336574754228</v>
      </c>
      <c r="H92">
        <v>1</v>
      </c>
      <c r="I92" t="s">
        <v>1505</v>
      </c>
      <c r="J92" t="s">
        <v>1554</v>
      </c>
      <c r="K92" t="s">
        <v>249</v>
      </c>
      <c r="L92" t="s">
        <v>244</v>
      </c>
      <c r="M92" t="s">
        <v>93</v>
      </c>
      <c r="N92">
        <v>16</v>
      </c>
      <c r="O92">
        <v>0</v>
      </c>
      <c r="P92">
        <v>6.2500000000000001E-5</v>
      </c>
      <c r="Q92">
        <v>1E-3</v>
      </c>
      <c r="R92">
        <v>16</v>
      </c>
      <c r="S92">
        <v>0</v>
      </c>
      <c r="T92">
        <v>0</v>
      </c>
      <c r="U92">
        <v>0</v>
      </c>
      <c r="V92" s="1" t="str">
        <f t="shared" si="8"/>
        <v>AFF-HTT-R1-P1-48H_G19_1_2020y09m02d_10h47m.tif</v>
      </c>
      <c r="W92" s="1" t="str">
        <f t="shared" si="9"/>
        <v>AFF-HTT-R2-P1-48H_G19_1_2020y09m09d_11h36m.tif</v>
      </c>
      <c r="X92" t="str">
        <f t="shared" si="10"/>
        <v>C:\Users\arpit.tandon\Desktop\Images AFFFs\RUN1 HTT\Plate 1 - 48hour\AFF-HTT-R1-P1-48H_G19_1_2020y09m02d_10h47m.tif</v>
      </c>
      <c r="Y92" t="str">
        <f t="shared" si="11"/>
        <v>C:\Users\arpit.tandon\Desktop\Images AFFFs\RUN2 HTT\Plate 1 - 48hour\AFF-HTT-R2-P1-48H_G19_1_2020y09m09d_11h36m.tif</v>
      </c>
    </row>
    <row r="93" spans="1:25" x14ac:dyDescent="0.45">
      <c r="A93" t="s">
        <v>394</v>
      </c>
      <c r="B93" s="2" t="str">
        <f t="shared" si="6"/>
        <v>run1</v>
      </c>
      <c r="C93" s="2" t="str">
        <f t="shared" si="7"/>
        <v>run2</v>
      </c>
      <c r="D93" t="s">
        <v>259</v>
      </c>
      <c r="E93" s="10">
        <v>0.15891336574754228</v>
      </c>
      <c r="F93" s="1">
        <v>4.7688311927179964E-6</v>
      </c>
      <c r="G93" s="10">
        <f>VLOOKUP(A93,'[1]NTP Metadata'!$A$2:$U$2501,10,FALSE)</f>
        <v>0.15891336574754228</v>
      </c>
      <c r="H93">
        <v>2</v>
      </c>
      <c r="I93" t="s">
        <v>1505</v>
      </c>
      <c r="J93" t="s">
        <v>1554</v>
      </c>
      <c r="K93" t="s">
        <v>249</v>
      </c>
      <c r="L93" t="s">
        <v>244</v>
      </c>
      <c r="M93" t="s">
        <v>94</v>
      </c>
      <c r="N93">
        <v>16</v>
      </c>
      <c r="O93">
        <v>0</v>
      </c>
      <c r="P93">
        <v>0</v>
      </c>
      <c r="Q93">
        <v>0</v>
      </c>
      <c r="R93">
        <v>16</v>
      </c>
      <c r="S93">
        <v>0</v>
      </c>
      <c r="T93">
        <v>0</v>
      </c>
      <c r="U93">
        <v>0</v>
      </c>
      <c r="V93" s="1" t="str">
        <f t="shared" si="8"/>
        <v>AFF-HTT-R1-P1-48H_G20_1_2020y09m02d_10h47m.tif</v>
      </c>
      <c r="W93" s="1" t="str">
        <f t="shared" si="9"/>
        <v>AFF-HTT-R2-P1-48H_G20_1_2020y09m09d_11h36m.tif</v>
      </c>
      <c r="X93" t="str">
        <f t="shared" si="10"/>
        <v>C:\Users\arpit.tandon\Desktop\Images AFFFs\RUN1 HTT\Plate 1 - 48hour\AFF-HTT-R1-P1-48H_G20_1_2020y09m02d_10h47m.tif</v>
      </c>
      <c r="Y93" t="str">
        <f t="shared" si="11"/>
        <v>C:\Users\arpit.tandon\Desktop\Images AFFFs\RUN2 HTT\Plate 1 - 48hour\AFF-HTT-R2-P1-48H_G20_1_2020y09m09d_11h36m.tif</v>
      </c>
    </row>
    <row r="94" spans="1:25" x14ac:dyDescent="0.45">
      <c r="A94" t="s">
        <v>395</v>
      </c>
      <c r="B94" s="2" t="str">
        <f t="shared" si="6"/>
        <v>run1</v>
      </c>
      <c r="C94" s="2" t="str">
        <f t="shared" si="7"/>
        <v>run2</v>
      </c>
      <c r="D94" t="s">
        <v>259</v>
      </c>
      <c r="E94" s="10">
        <v>5.0289039793526037E-2</v>
      </c>
      <c r="F94" s="1">
        <v>1.5091237951639228E-6</v>
      </c>
      <c r="G94" s="10">
        <f>VLOOKUP(A94,'[1]NTP Metadata'!$A$2:$U$2501,10,FALSE)</f>
        <v>5.0289039793526037E-2</v>
      </c>
      <c r="H94">
        <v>1</v>
      </c>
      <c r="I94" t="s">
        <v>1505</v>
      </c>
      <c r="J94" t="s">
        <v>1554</v>
      </c>
      <c r="K94" t="s">
        <v>249</v>
      </c>
      <c r="L94" t="s">
        <v>244</v>
      </c>
      <c r="M94" t="s">
        <v>95</v>
      </c>
      <c r="N94">
        <v>16</v>
      </c>
      <c r="O94">
        <v>0</v>
      </c>
      <c r="P94">
        <v>1.25E-4</v>
      </c>
      <c r="Q94">
        <v>1E-3</v>
      </c>
      <c r="R94">
        <v>16</v>
      </c>
      <c r="S94">
        <v>0</v>
      </c>
      <c r="T94">
        <v>0</v>
      </c>
      <c r="U94">
        <v>0</v>
      </c>
      <c r="V94" s="1" t="str">
        <f t="shared" si="8"/>
        <v>AFF-HTT-R1-P1-48H_G21_1_2020y09m02d_10h47m.tif</v>
      </c>
      <c r="W94" s="1" t="str">
        <f t="shared" si="9"/>
        <v>AFF-HTT-R2-P1-48H_G21_1_2020y09m09d_11h36m.tif</v>
      </c>
      <c r="X94" t="str">
        <f t="shared" si="10"/>
        <v>C:\Users\arpit.tandon\Desktop\Images AFFFs\RUN1 HTT\Plate 1 - 48hour\AFF-HTT-R1-P1-48H_G21_1_2020y09m02d_10h47m.tif</v>
      </c>
      <c r="Y94" t="str">
        <f t="shared" si="11"/>
        <v>C:\Users\arpit.tandon\Desktop\Images AFFFs\RUN2 HTT\Plate 1 - 48hour\AFF-HTT-R2-P1-48H_G21_1_2020y09m09d_11h36m.tif</v>
      </c>
    </row>
    <row r="95" spans="1:25" x14ac:dyDescent="0.45">
      <c r="A95" t="s">
        <v>396</v>
      </c>
      <c r="B95" s="2" t="str">
        <f t="shared" si="6"/>
        <v>run1</v>
      </c>
      <c r="C95" s="2" t="str">
        <f t="shared" si="7"/>
        <v>run2</v>
      </c>
      <c r="D95" t="s">
        <v>259</v>
      </c>
      <c r="E95" s="10">
        <v>5.0289039793526037E-2</v>
      </c>
      <c r="F95" s="1">
        <v>1.5091237951639228E-6</v>
      </c>
      <c r="G95" s="10">
        <f>VLOOKUP(A95,'[1]NTP Metadata'!$A$2:$U$2501,10,FALSE)</f>
        <v>5.0289039793526037E-2</v>
      </c>
      <c r="H95">
        <v>2</v>
      </c>
      <c r="I95" t="s">
        <v>1505</v>
      </c>
      <c r="J95" t="s">
        <v>1554</v>
      </c>
      <c r="K95" t="s">
        <v>249</v>
      </c>
      <c r="L95" t="s">
        <v>244</v>
      </c>
      <c r="M95" t="s">
        <v>96</v>
      </c>
      <c r="N95">
        <v>16</v>
      </c>
      <c r="O95">
        <v>0</v>
      </c>
      <c r="P95">
        <v>0</v>
      </c>
      <c r="Q95">
        <v>0</v>
      </c>
      <c r="R95">
        <v>16</v>
      </c>
      <c r="S95">
        <v>0</v>
      </c>
      <c r="T95">
        <v>0</v>
      </c>
      <c r="U95">
        <v>0</v>
      </c>
      <c r="V95" s="1" t="str">
        <f t="shared" si="8"/>
        <v>AFF-HTT-R1-P1-48H_G22_1_2020y09m02d_10h47m.tif</v>
      </c>
      <c r="W95" s="1" t="str">
        <f t="shared" si="9"/>
        <v>AFF-HTT-R2-P1-48H_G22_1_2020y09m09d_11h36m.tif</v>
      </c>
      <c r="X95" t="str">
        <f t="shared" si="10"/>
        <v>C:\Users\arpit.tandon\Desktop\Images AFFFs\RUN1 HTT\Plate 1 - 48hour\AFF-HTT-R1-P1-48H_G22_1_2020y09m02d_10h47m.tif</v>
      </c>
      <c r="Y95" t="str">
        <f t="shared" si="11"/>
        <v>C:\Users\arpit.tandon\Desktop\Images AFFFs\RUN2 HTT\Plate 1 - 48hour\AFF-HTT-R2-P1-48H_G22_1_2020y09m09d_11h36m.tif</v>
      </c>
    </row>
    <row r="96" spans="1:25" x14ac:dyDescent="0.45">
      <c r="A96" t="s">
        <v>397</v>
      </c>
      <c r="B96" s="2" t="str">
        <f t="shared" si="6"/>
        <v>run1</v>
      </c>
      <c r="C96" s="2" t="str">
        <f t="shared" si="7"/>
        <v>run2</v>
      </c>
      <c r="D96" t="s">
        <v>259</v>
      </c>
      <c r="E96" s="10">
        <v>500</v>
      </c>
      <c r="F96" s="1">
        <v>1.5004499999999999E-2</v>
      </c>
      <c r="G96" s="10">
        <f>VLOOKUP(A96,'[1]NTP Metadata'!$A$2:$U$2501,10,FALSE)</f>
        <v>500</v>
      </c>
      <c r="H96">
        <v>1</v>
      </c>
      <c r="I96" t="s">
        <v>1505</v>
      </c>
      <c r="J96" t="s">
        <v>1554</v>
      </c>
      <c r="K96" t="s">
        <v>249</v>
      </c>
      <c r="L96" t="s">
        <v>244</v>
      </c>
      <c r="M96" t="s">
        <v>97</v>
      </c>
      <c r="N96">
        <v>16</v>
      </c>
      <c r="O96">
        <v>0</v>
      </c>
      <c r="P96">
        <v>6.2500000000000001E-5</v>
      </c>
      <c r="Q96">
        <v>1E-3</v>
      </c>
      <c r="R96">
        <v>16</v>
      </c>
      <c r="S96">
        <v>0</v>
      </c>
      <c r="T96">
        <v>0</v>
      </c>
      <c r="U96">
        <v>0</v>
      </c>
      <c r="V96" s="1" t="str">
        <f t="shared" si="8"/>
        <v>AFF-HTT-R1-P1-48H_G3_1_2020y09m02d_10h47m.tif</v>
      </c>
      <c r="W96" s="1" t="str">
        <f t="shared" si="9"/>
        <v>AFF-HTT-R2-P1-48H_G3_1_2020y09m09d_11h36m.tif</v>
      </c>
      <c r="X96" t="str">
        <f t="shared" si="10"/>
        <v>C:\Users\arpit.tandon\Desktop\Images AFFFs\RUN1 HTT\Plate 1 - 48hour\AFF-HTT-R1-P1-48H_G3_1_2020y09m02d_10h47m.tif</v>
      </c>
      <c r="Y96" t="str">
        <f t="shared" si="11"/>
        <v>C:\Users\arpit.tandon\Desktop\Images AFFFs\RUN2 HTT\Plate 1 - 48hour\AFF-HTT-R2-P1-48H_G3_1_2020y09m09d_11h36m.tif</v>
      </c>
    </row>
    <row r="97" spans="1:25" x14ac:dyDescent="0.45">
      <c r="A97" t="s">
        <v>398</v>
      </c>
      <c r="B97" s="2" t="str">
        <f t="shared" si="6"/>
        <v>run1</v>
      </c>
      <c r="C97" s="2" t="str">
        <f t="shared" si="7"/>
        <v>run2</v>
      </c>
      <c r="D97" t="s">
        <v>259</v>
      </c>
      <c r="E97" s="10">
        <v>500</v>
      </c>
      <c r="F97" s="1">
        <v>1.5004499999999999E-2</v>
      </c>
      <c r="G97" s="10">
        <f>VLOOKUP(A97,'[1]NTP Metadata'!$A$2:$U$2501,10,FALSE)</f>
        <v>500</v>
      </c>
      <c r="H97">
        <v>2</v>
      </c>
      <c r="I97" t="s">
        <v>1505</v>
      </c>
      <c r="J97" t="s">
        <v>1554</v>
      </c>
      <c r="K97" t="s">
        <v>249</v>
      </c>
      <c r="L97" t="s">
        <v>244</v>
      </c>
      <c r="M97" t="s">
        <v>98</v>
      </c>
      <c r="N97">
        <v>16</v>
      </c>
      <c r="O97">
        <v>0</v>
      </c>
      <c r="P97">
        <v>1E-3</v>
      </c>
      <c r="Q97">
        <v>1.0999999999999999E-2</v>
      </c>
      <c r="R97">
        <v>16</v>
      </c>
      <c r="S97">
        <v>0</v>
      </c>
      <c r="T97">
        <v>0</v>
      </c>
      <c r="U97">
        <v>0</v>
      </c>
      <c r="V97" s="1" t="str">
        <f t="shared" si="8"/>
        <v>AFF-HTT-R1-P1-48H_G4_1_2020y09m02d_10h47m.tif</v>
      </c>
      <c r="W97" s="1" t="str">
        <f t="shared" si="9"/>
        <v>AFF-HTT-R2-P1-48H_G4_1_2020y09m09d_11h36m.tif</v>
      </c>
      <c r="X97" t="str">
        <f t="shared" si="10"/>
        <v>C:\Users\arpit.tandon\Desktop\Images AFFFs\RUN1 HTT\Plate 1 - 48hour\AFF-HTT-R1-P1-48H_G4_1_2020y09m02d_10h47m.tif</v>
      </c>
      <c r="Y97" t="str">
        <f t="shared" si="11"/>
        <v>C:\Users\arpit.tandon\Desktop\Images AFFFs\RUN2 HTT\Plate 1 - 48hour\AFF-HTT-R2-P1-48H_G4_1_2020y09m09d_11h36m.tif</v>
      </c>
    </row>
    <row r="98" spans="1:25" x14ac:dyDescent="0.45">
      <c r="A98" t="s">
        <v>399</v>
      </c>
      <c r="B98" s="2" t="str">
        <f t="shared" si="6"/>
        <v>run1</v>
      </c>
      <c r="C98" s="2" t="str">
        <f t="shared" si="7"/>
        <v>run2</v>
      </c>
      <c r="D98" t="s">
        <v>259</v>
      </c>
      <c r="E98" s="10">
        <v>158.22784810126581</v>
      </c>
      <c r="F98" s="1">
        <v>4.7482594936708858E-3</v>
      </c>
      <c r="G98" s="10">
        <f>VLOOKUP(A98,'[1]NTP Metadata'!$A$2:$U$2501,10,FALSE)</f>
        <v>158.22784810126581</v>
      </c>
      <c r="H98">
        <v>1</v>
      </c>
      <c r="I98" t="s">
        <v>1505</v>
      </c>
      <c r="J98" t="s">
        <v>1554</v>
      </c>
      <c r="K98" t="s">
        <v>249</v>
      </c>
      <c r="L98" t="s">
        <v>244</v>
      </c>
      <c r="M98" t="s">
        <v>99</v>
      </c>
      <c r="N98">
        <v>16</v>
      </c>
      <c r="O98">
        <v>0</v>
      </c>
      <c r="P98">
        <v>1.25E-4</v>
      </c>
      <c r="Q98">
        <v>1E-3</v>
      </c>
      <c r="R98">
        <v>16</v>
      </c>
      <c r="S98">
        <v>0</v>
      </c>
      <c r="T98">
        <v>0</v>
      </c>
      <c r="U98">
        <v>0</v>
      </c>
      <c r="V98" s="1" t="str">
        <f t="shared" si="8"/>
        <v>AFF-HTT-R1-P1-48H_G5_1_2020y09m02d_10h47m.tif</v>
      </c>
      <c r="W98" s="1" t="str">
        <f t="shared" si="9"/>
        <v>AFF-HTT-R2-P1-48H_G5_1_2020y09m09d_11h36m.tif</v>
      </c>
      <c r="X98" t="str">
        <f t="shared" si="10"/>
        <v>C:\Users\arpit.tandon\Desktop\Images AFFFs\RUN1 HTT\Plate 1 - 48hour\AFF-HTT-R1-P1-48H_G5_1_2020y09m02d_10h47m.tif</v>
      </c>
      <c r="Y98" t="str">
        <f t="shared" si="11"/>
        <v>C:\Users\arpit.tandon\Desktop\Images AFFFs\RUN2 HTT\Plate 1 - 48hour\AFF-HTT-R2-P1-48H_G5_1_2020y09m09d_11h36m.tif</v>
      </c>
    </row>
    <row r="99" spans="1:25" x14ac:dyDescent="0.45">
      <c r="A99" t="s">
        <v>400</v>
      </c>
      <c r="B99" s="2" t="str">
        <f t="shared" si="6"/>
        <v>run1</v>
      </c>
      <c r="C99" s="2" t="str">
        <f t="shared" si="7"/>
        <v>run2</v>
      </c>
      <c r="D99" t="s">
        <v>259</v>
      </c>
      <c r="E99" s="10">
        <v>158.22784810126581</v>
      </c>
      <c r="F99" s="1">
        <v>4.7482594936708858E-3</v>
      </c>
      <c r="G99" s="10">
        <f>VLOOKUP(A99,'[1]NTP Metadata'!$A$2:$U$2501,10,FALSE)</f>
        <v>158.22784810126581</v>
      </c>
      <c r="H99">
        <v>2</v>
      </c>
      <c r="I99" t="s">
        <v>1505</v>
      </c>
      <c r="J99" t="s">
        <v>1554</v>
      </c>
      <c r="K99" t="s">
        <v>249</v>
      </c>
      <c r="L99" t="s">
        <v>244</v>
      </c>
      <c r="M99" t="s">
        <v>100</v>
      </c>
      <c r="N99">
        <v>16</v>
      </c>
      <c r="O99">
        <v>0</v>
      </c>
      <c r="P99">
        <v>1.875E-4</v>
      </c>
      <c r="Q99">
        <v>3.0000000000000001E-3</v>
      </c>
      <c r="R99">
        <v>16</v>
      </c>
      <c r="S99">
        <v>0</v>
      </c>
      <c r="T99">
        <v>0</v>
      </c>
      <c r="U99">
        <v>0</v>
      </c>
      <c r="V99" s="1" t="str">
        <f t="shared" si="8"/>
        <v>AFF-HTT-R1-P1-48H_G6_1_2020y09m02d_10h47m.tif</v>
      </c>
      <c r="W99" s="1" t="str">
        <f t="shared" si="9"/>
        <v>AFF-HTT-R2-P1-48H_G6_1_2020y09m09d_11h36m.tif</v>
      </c>
      <c r="X99" t="str">
        <f t="shared" si="10"/>
        <v>C:\Users\arpit.tandon\Desktop\Images AFFFs\RUN1 HTT\Plate 1 - 48hour\AFF-HTT-R1-P1-48H_G6_1_2020y09m02d_10h47m.tif</v>
      </c>
      <c r="Y99" t="str">
        <f t="shared" si="11"/>
        <v>C:\Users\arpit.tandon\Desktop\Images AFFFs\RUN2 HTT\Plate 1 - 48hour\AFF-HTT-R2-P1-48H_G6_1_2020y09m09d_11h36m.tif</v>
      </c>
    </row>
    <row r="100" spans="1:25" x14ac:dyDescent="0.45">
      <c r="A100" t="s">
        <v>401</v>
      </c>
      <c r="B100" s="2" t="str">
        <f t="shared" si="6"/>
        <v>run1</v>
      </c>
      <c r="C100" s="2" t="str">
        <f t="shared" si="7"/>
        <v>run2</v>
      </c>
      <c r="D100" t="s">
        <v>259</v>
      </c>
      <c r="E100" s="10">
        <v>50.072103829514496</v>
      </c>
      <c r="F100" s="1">
        <v>1.5026137638199006E-3</v>
      </c>
      <c r="G100" s="10">
        <f>VLOOKUP(A100,'[1]NTP Metadata'!$A$2:$U$2501,10,FALSE)</f>
        <v>50.072103829514496</v>
      </c>
      <c r="H100">
        <v>1</v>
      </c>
      <c r="I100" t="s">
        <v>1505</v>
      </c>
      <c r="J100" t="s">
        <v>1554</v>
      </c>
      <c r="K100" t="s">
        <v>249</v>
      </c>
      <c r="L100" t="s">
        <v>244</v>
      </c>
      <c r="M100" t="s">
        <v>101</v>
      </c>
      <c r="N100">
        <v>16</v>
      </c>
      <c r="O100">
        <v>0</v>
      </c>
      <c r="P100">
        <v>1.25E-4</v>
      </c>
      <c r="Q100">
        <v>1E-3</v>
      </c>
      <c r="R100">
        <v>16</v>
      </c>
      <c r="S100">
        <v>0</v>
      </c>
      <c r="T100">
        <v>0</v>
      </c>
      <c r="U100">
        <v>0</v>
      </c>
      <c r="V100" s="1" t="str">
        <f t="shared" si="8"/>
        <v>AFF-HTT-R1-P1-48H_G7_1_2020y09m02d_10h47m.tif</v>
      </c>
      <c r="W100" s="1" t="str">
        <f t="shared" si="9"/>
        <v>AFF-HTT-R2-P1-48H_G7_1_2020y09m09d_11h36m.tif</v>
      </c>
      <c r="X100" t="str">
        <f t="shared" si="10"/>
        <v>C:\Users\arpit.tandon\Desktop\Images AFFFs\RUN1 HTT\Plate 1 - 48hour\AFF-HTT-R1-P1-48H_G7_1_2020y09m02d_10h47m.tif</v>
      </c>
      <c r="Y100" t="str">
        <f t="shared" si="11"/>
        <v>C:\Users\arpit.tandon\Desktop\Images AFFFs\RUN2 HTT\Plate 1 - 48hour\AFF-HTT-R2-P1-48H_G7_1_2020y09m09d_11h36m.tif</v>
      </c>
    </row>
    <row r="101" spans="1:25" x14ac:dyDescent="0.45">
      <c r="A101" t="s">
        <v>402</v>
      </c>
      <c r="B101" s="2" t="str">
        <f t="shared" si="6"/>
        <v>run1</v>
      </c>
      <c r="C101" s="2" t="str">
        <f t="shared" si="7"/>
        <v>run2</v>
      </c>
      <c r="D101" t="s">
        <v>259</v>
      </c>
      <c r="E101" s="10">
        <v>50.072103829514496</v>
      </c>
      <c r="F101" s="1">
        <v>1.5026137638199006E-3</v>
      </c>
      <c r="G101" s="10">
        <f>VLOOKUP(A101,'[1]NTP Metadata'!$A$2:$U$2501,10,FALSE)</f>
        <v>50.072103829514496</v>
      </c>
      <c r="H101">
        <v>2</v>
      </c>
      <c r="I101" t="s">
        <v>1505</v>
      </c>
      <c r="J101" t="s">
        <v>1554</v>
      </c>
      <c r="K101" t="s">
        <v>249</v>
      </c>
      <c r="L101" t="s">
        <v>244</v>
      </c>
      <c r="M101" t="s">
        <v>102</v>
      </c>
      <c r="N101">
        <v>16</v>
      </c>
      <c r="O101">
        <v>0</v>
      </c>
      <c r="P101">
        <v>4.3750000000000001E-4</v>
      </c>
      <c r="Q101">
        <v>4.0000000000000001E-3</v>
      </c>
      <c r="R101">
        <v>16</v>
      </c>
      <c r="S101">
        <v>0</v>
      </c>
      <c r="T101">
        <v>0</v>
      </c>
      <c r="U101">
        <v>0</v>
      </c>
      <c r="V101" s="1" t="str">
        <f t="shared" si="8"/>
        <v>AFF-HTT-R1-P1-48H_G8_1_2020y09m02d_10h47m.tif</v>
      </c>
      <c r="W101" s="1" t="str">
        <f t="shared" si="9"/>
        <v>AFF-HTT-R2-P1-48H_G8_1_2020y09m09d_11h36m.tif</v>
      </c>
      <c r="X101" t="str">
        <f t="shared" si="10"/>
        <v>C:\Users\arpit.tandon\Desktop\Images AFFFs\RUN1 HTT\Plate 1 - 48hour\AFF-HTT-R1-P1-48H_G8_1_2020y09m02d_10h47m.tif</v>
      </c>
      <c r="Y101" t="str">
        <f t="shared" si="11"/>
        <v>C:\Users\arpit.tandon\Desktop\Images AFFFs\RUN2 HTT\Plate 1 - 48hour\AFF-HTT-R2-P1-48H_G8_1_2020y09m09d_11h36m.tif</v>
      </c>
    </row>
    <row r="102" spans="1:25" x14ac:dyDescent="0.45">
      <c r="A102" t="s">
        <v>403</v>
      </c>
      <c r="B102" s="2" t="str">
        <f t="shared" si="6"/>
        <v>run1</v>
      </c>
      <c r="C102" s="2" t="str">
        <f t="shared" si="7"/>
        <v>run2</v>
      </c>
      <c r="D102" t="s">
        <v>259</v>
      </c>
      <c r="E102" s="10">
        <v>15.84560247769446</v>
      </c>
      <c r="F102" s="1">
        <v>4.75510684753133E-4</v>
      </c>
      <c r="G102" s="10">
        <f>VLOOKUP(A102,'[1]NTP Metadata'!$A$2:$U$2501,10,FALSE)</f>
        <v>15.84560247769446</v>
      </c>
      <c r="H102">
        <v>1</v>
      </c>
      <c r="I102" t="s">
        <v>1505</v>
      </c>
      <c r="J102" t="s">
        <v>1554</v>
      </c>
      <c r="K102" t="s">
        <v>249</v>
      </c>
      <c r="L102" t="s">
        <v>244</v>
      </c>
      <c r="M102" t="s">
        <v>103</v>
      </c>
      <c r="N102">
        <v>16</v>
      </c>
      <c r="O102">
        <v>0</v>
      </c>
      <c r="P102">
        <v>1.25E-4</v>
      </c>
      <c r="Q102">
        <v>2E-3</v>
      </c>
      <c r="R102">
        <v>16</v>
      </c>
      <c r="S102">
        <v>0</v>
      </c>
      <c r="T102">
        <v>0</v>
      </c>
      <c r="U102">
        <v>0</v>
      </c>
      <c r="V102" s="1" t="str">
        <f t="shared" si="8"/>
        <v>AFF-HTT-R1-P1-48H_G9_1_2020y09m02d_10h47m.tif</v>
      </c>
      <c r="W102" s="1" t="str">
        <f t="shared" si="9"/>
        <v>AFF-HTT-R2-P1-48H_G9_1_2020y09m09d_11h36m.tif</v>
      </c>
      <c r="X102" t="str">
        <f t="shared" si="10"/>
        <v>C:\Users\arpit.tandon\Desktop\Images AFFFs\RUN1 HTT\Plate 1 - 48hour\AFF-HTT-R1-P1-48H_G9_1_2020y09m02d_10h47m.tif</v>
      </c>
      <c r="Y102" t="str">
        <f t="shared" si="11"/>
        <v>C:\Users\arpit.tandon\Desktop\Images AFFFs\RUN2 HTT\Plate 1 - 48hour\AFF-HTT-R2-P1-48H_G9_1_2020y09m09d_11h36m.tif</v>
      </c>
    </row>
    <row r="103" spans="1:25" x14ac:dyDescent="0.45">
      <c r="A103" t="s">
        <v>404</v>
      </c>
      <c r="B103" s="2" t="str">
        <f t="shared" si="6"/>
        <v>run1</v>
      </c>
      <c r="C103" s="2" t="str">
        <f t="shared" si="7"/>
        <v>run2</v>
      </c>
      <c r="D103" t="s">
        <v>259</v>
      </c>
      <c r="E103" s="10">
        <v>15.84560247769446</v>
      </c>
      <c r="F103" s="1">
        <v>4.75510684753133E-4</v>
      </c>
      <c r="G103" s="10">
        <f>VLOOKUP(A103,'[1]NTP Metadata'!$A$2:$U$2501,10,FALSE)</f>
        <v>15.84560247769446</v>
      </c>
      <c r="H103">
        <v>4</v>
      </c>
      <c r="I103" t="s">
        <v>1505</v>
      </c>
      <c r="J103" t="s">
        <v>1554</v>
      </c>
      <c r="K103" t="s">
        <v>249</v>
      </c>
      <c r="L103" t="s">
        <v>244</v>
      </c>
      <c r="M103" t="s">
        <v>104</v>
      </c>
      <c r="N103">
        <v>16</v>
      </c>
      <c r="O103">
        <v>0</v>
      </c>
      <c r="P103">
        <v>0</v>
      </c>
      <c r="Q103">
        <v>0</v>
      </c>
      <c r="R103">
        <v>16</v>
      </c>
      <c r="S103">
        <v>0</v>
      </c>
      <c r="T103">
        <v>0</v>
      </c>
      <c r="U103">
        <v>0</v>
      </c>
      <c r="V103" s="1" t="str">
        <f t="shared" si="8"/>
        <v>AFF-HTT-R1-P1-48H_H10_1_2020y09m02d_10h47m.tif</v>
      </c>
      <c r="W103" s="1" t="str">
        <f t="shared" si="9"/>
        <v>AFF-HTT-R2-P1-48H_H10_1_2020y09m09d_11h36m.tif</v>
      </c>
      <c r="X103" t="str">
        <f t="shared" si="10"/>
        <v>C:\Users\arpit.tandon\Desktop\Images AFFFs\RUN1 HTT\Plate 1 - 48hour\AFF-HTT-R1-P1-48H_H10_1_2020y09m02d_10h47m.tif</v>
      </c>
      <c r="Y103" t="str">
        <f t="shared" si="11"/>
        <v>C:\Users\arpit.tandon\Desktop\Images AFFFs\RUN2 HTT\Plate 1 - 48hour\AFF-HTT-R2-P1-48H_H10_1_2020y09m09d_11h36m.tif</v>
      </c>
    </row>
    <row r="104" spans="1:25" x14ac:dyDescent="0.45">
      <c r="A104" t="s">
        <v>405</v>
      </c>
      <c r="B104" s="2" t="str">
        <f t="shared" si="6"/>
        <v>run1</v>
      </c>
      <c r="C104" s="2" t="str">
        <f t="shared" si="7"/>
        <v>run2</v>
      </c>
      <c r="D104" t="s">
        <v>259</v>
      </c>
      <c r="E104" s="10">
        <v>5.0144311638273606</v>
      </c>
      <c r="F104" s="1">
        <v>1.5047806479529525E-4</v>
      </c>
      <c r="G104" s="10">
        <f>VLOOKUP(A104,'[1]NTP Metadata'!$A$2:$U$2501,10,FALSE)</f>
        <v>5.0144311638273606</v>
      </c>
      <c r="H104">
        <v>3</v>
      </c>
      <c r="I104" t="s">
        <v>1505</v>
      </c>
      <c r="J104" t="s">
        <v>1554</v>
      </c>
      <c r="K104" t="s">
        <v>249</v>
      </c>
      <c r="L104" t="s">
        <v>244</v>
      </c>
      <c r="M104" t="s">
        <v>105</v>
      </c>
      <c r="N104">
        <v>16</v>
      </c>
      <c r="O104">
        <v>0</v>
      </c>
      <c r="P104">
        <v>3.1250000000000001E-4</v>
      </c>
      <c r="Q104">
        <v>2E-3</v>
      </c>
      <c r="R104">
        <v>16</v>
      </c>
      <c r="S104">
        <v>0</v>
      </c>
      <c r="T104">
        <v>0</v>
      </c>
      <c r="U104">
        <v>0</v>
      </c>
      <c r="V104" s="1" t="str">
        <f t="shared" si="8"/>
        <v>AFF-HTT-R1-P1-48H_H11_1_2020y09m02d_10h47m.tif</v>
      </c>
      <c r="W104" s="1" t="str">
        <f t="shared" si="9"/>
        <v>AFF-HTT-R2-P1-48H_H11_1_2020y09m09d_11h36m.tif</v>
      </c>
      <c r="X104" t="str">
        <f t="shared" si="10"/>
        <v>C:\Users\arpit.tandon\Desktop\Images AFFFs\RUN1 HTT\Plate 1 - 48hour\AFF-HTT-R1-P1-48H_H11_1_2020y09m02d_10h47m.tif</v>
      </c>
      <c r="Y104" t="str">
        <f t="shared" si="11"/>
        <v>C:\Users\arpit.tandon\Desktop\Images AFFFs\RUN2 HTT\Plate 1 - 48hour\AFF-HTT-R2-P1-48H_H11_1_2020y09m09d_11h36m.tif</v>
      </c>
    </row>
    <row r="105" spans="1:25" x14ac:dyDescent="0.45">
      <c r="A105" t="s">
        <v>406</v>
      </c>
      <c r="B105" s="2" t="str">
        <f t="shared" si="6"/>
        <v>run1</v>
      </c>
      <c r="C105" s="2" t="str">
        <f t="shared" si="7"/>
        <v>run2</v>
      </c>
      <c r="D105" t="s">
        <v>259</v>
      </c>
      <c r="E105" s="10">
        <v>5.0144311638273606</v>
      </c>
      <c r="F105" s="1">
        <v>1.5047806479529525E-4</v>
      </c>
      <c r="G105" s="10">
        <f>VLOOKUP(A105,'[1]NTP Metadata'!$A$2:$U$2501,10,FALSE)</f>
        <v>5.0144311638273606</v>
      </c>
      <c r="H105">
        <v>4</v>
      </c>
      <c r="I105" t="s">
        <v>1505</v>
      </c>
      <c r="J105" t="s">
        <v>1554</v>
      </c>
      <c r="K105" t="s">
        <v>249</v>
      </c>
      <c r="L105" t="s">
        <v>244</v>
      </c>
      <c r="M105" t="s">
        <v>106</v>
      </c>
      <c r="N105">
        <v>16</v>
      </c>
      <c r="O105">
        <v>0</v>
      </c>
      <c r="P105">
        <v>1.0625000000000001E-3</v>
      </c>
      <c r="Q105">
        <v>1.2999999999999999E-2</v>
      </c>
      <c r="R105">
        <v>16</v>
      </c>
      <c r="S105">
        <v>0</v>
      </c>
      <c r="T105">
        <v>6.2500000000000001E-5</v>
      </c>
      <c r="U105">
        <v>1E-3</v>
      </c>
      <c r="V105" s="1" t="str">
        <f t="shared" si="8"/>
        <v>AFF-HTT-R1-P1-48H_H12_1_2020y09m02d_10h47m.tif</v>
      </c>
      <c r="W105" s="1" t="str">
        <f t="shared" si="9"/>
        <v>AFF-HTT-R2-P1-48H_H12_1_2020y09m09d_11h36m.tif</v>
      </c>
      <c r="X105" t="str">
        <f t="shared" si="10"/>
        <v>C:\Users\arpit.tandon\Desktop\Images AFFFs\RUN1 HTT\Plate 1 - 48hour\AFF-HTT-R1-P1-48H_H12_1_2020y09m02d_10h47m.tif</v>
      </c>
      <c r="Y105" t="str">
        <f t="shared" si="11"/>
        <v>C:\Users\arpit.tandon\Desktop\Images AFFFs\RUN2 HTT\Plate 1 - 48hour\AFF-HTT-R2-P1-48H_H12_1_2020y09m09d_11h36m.tif</v>
      </c>
    </row>
    <row r="106" spans="1:25" x14ac:dyDescent="0.45">
      <c r="A106" t="s">
        <v>407</v>
      </c>
      <c r="B106" s="2" t="str">
        <f t="shared" si="6"/>
        <v>run1</v>
      </c>
      <c r="C106" s="2" t="str">
        <f t="shared" si="7"/>
        <v>run2</v>
      </c>
      <c r="D106" t="s">
        <v>257</v>
      </c>
      <c r="E106" s="10">
        <v>0</v>
      </c>
      <c r="F106" s="10">
        <v>0</v>
      </c>
      <c r="G106" s="10">
        <f>VLOOKUP(A106,'[1]NTP Metadata'!$A$2:$U$2501,10,FALSE)</f>
        <v>0</v>
      </c>
      <c r="H106">
        <v>3</v>
      </c>
      <c r="I106" t="s">
        <v>1505</v>
      </c>
      <c r="J106" t="s">
        <v>1554</v>
      </c>
      <c r="K106" t="s">
        <v>249</v>
      </c>
      <c r="L106" t="s">
        <v>244</v>
      </c>
      <c r="M106" t="s">
        <v>107</v>
      </c>
      <c r="N106">
        <v>16</v>
      </c>
      <c r="O106">
        <v>0</v>
      </c>
      <c r="P106">
        <v>3.1250000000000001E-4</v>
      </c>
      <c r="Q106">
        <v>4.0000000000000001E-3</v>
      </c>
      <c r="R106">
        <v>16</v>
      </c>
      <c r="S106">
        <v>0</v>
      </c>
      <c r="T106">
        <v>0</v>
      </c>
      <c r="U106">
        <v>0</v>
      </c>
      <c r="V106" s="1" t="str">
        <f t="shared" si="8"/>
        <v>AFF-HTT-R1-P1-48H_H13_1_2020y09m02d_10h47m.tif</v>
      </c>
      <c r="W106" s="1" t="str">
        <f t="shared" si="9"/>
        <v>AFF-HTT-R2-P1-48H_H13_1_2020y09m09d_11h36m.tif</v>
      </c>
      <c r="X106" t="str">
        <f t="shared" si="10"/>
        <v>C:\Users\arpit.tandon\Desktop\Images AFFFs\RUN1 HTT\Plate 1 - 48hour\AFF-HTT-R1-P1-48H_H13_1_2020y09m02d_10h47m.tif</v>
      </c>
      <c r="Y106" t="str">
        <f t="shared" si="11"/>
        <v>C:\Users\arpit.tandon\Desktop\Images AFFFs\RUN2 HTT\Plate 1 - 48hour\AFF-HTT-R2-P1-48H_H13_1_2020y09m09d_11h36m.tif</v>
      </c>
    </row>
    <row r="107" spans="1:25" x14ac:dyDescent="0.45">
      <c r="A107" t="s">
        <v>408</v>
      </c>
      <c r="B107" s="2" t="str">
        <f t="shared" si="6"/>
        <v>run1</v>
      </c>
      <c r="C107" s="2" t="str">
        <f t="shared" si="7"/>
        <v>run2</v>
      </c>
      <c r="D107" t="s">
        <v>257</v>
      </c>
      <c r="E107" s="10">
        <v>0</v>
      </c>
      <c r="F107" s="10">
        <v>0</v>
      </c>
      <c r="G107" s="10">
        <f>VLOOKUP(A107,'[1]NTP Metadata'!$A$2:$U$2501,10,FALSE)</f>
        <v>0</v>
      </c>
      <c r="H107">
        <v>4</v>
      </c>
      <c r="I107" t="s">
        <v>1505</v>
      </c>
      <c r="J107" t="s">
        <v>1554</v>
      </c>
      <c r="K107" t="s">
        <v>249</v>
      </c>
      <c r="L107" t="s">
        <v>244</v>
      </c>
      <c r="M107" t="s">
        <v>108</v>
      </c>
      <c r="N107">
        <v>16</v>
      </c>
      <c r="O107">
        <v>0</v>
      </c>
      <c r="P107">
        <v>6.2500000000000001E-5</v>
      </c>
      <c r="Q107">
        <v>1E-3</v>
      </c>
      <c r="R107">
        <v>16</v>
      </c>
      <c r="S107">
        <v>0</v>
      </c>
      <c r="T107">
        <v>0</v>
      </c>
      <c r="U107">
        <v>0</v>
      </c>
      <c r="V107" s="1" t="str">
        <f t="shared" si="8"/>
        <v>AFF-HTT-R1-P1-48H_H14_1_2020y09m02d_10h47m.tif</v>
      </c>
      <c r="W107" s="1" t="str">
        <f t="shared" si="9"/>
        <v>AFF-HTT-R2-P1-48H_H14_1_2020y09m09d_11h36m.tif</v>
      </c>
      <c r="X107" t="str">
        <f t="shared" si="10"/>
        <v>C:\Users\arpit.tandon\Desktop\Images AFFFs\RUN1 HTT\Plate 1 - 48hour\AFF-HTT-R1-P1-48H_H14_1_2020y09m02d_10h47m.tif</v>
      </c>
      <c r="Y107" t="str">
        <f t="shared" si="11"/>
        <v>C:\Users\arpit.tandon\Desktop\Images AFFFs\RUN2 HTT\Plate 1 - 48hour\AFF-HTT-R2-P1-48H_H14_1_2020y09m09d_11h36m.tif</v>
      </c>
    </row>
    <row r="108" spans="1:25" x14ac:dyDescent="0.45">
      <c r="A108" t="s">
        <v>409</v>
      </c>
      <c r="B108" s="2" t="str">
        <f t="shared" si="6"/>
        <v>run1</v>
      </c>
      <c r="C108" s="2" t="str">
        <f t="shared" si="7"/>
        <v>run2</v>
      </c>
      <c r="D108" t="s">
        <v>259</v>
      </c>
      <c r="E108" s="10">
        <v>1.5868453050086584</v>
      </c>
      <c r="F108" s="1">
        <v>4.7619640758004828E-5</v>
      </c>
      <c r="G108" s="10">
        <f>VLOOKUP(A108,'[1]NTP Metadata'!$A$2:$U$2501,10,FALSE)</f>
        <v>1.5868453050086584</v>
      </c>
      <c r="H108">
        <v>3</v>
      </c>
      <c r="I108" t="s">
        <v>1505</v>
      </c>
      <c r="J108" t="s">
        <v>1554</v>
      </c>
      <c r="K108" t="s">
        <v>249</v>
      </c>
      <c r="L108" t="s">
        <v>244</v>
      </c>
      <c r="M108" t="s">
        <v>109</v>
      </c>
      <c r="N108">
        <v>16</v>
      </c>
      <c r="O108">
        <v>0</v>
      </c>
      <c r="P108">
        <v>6.2500000000000001E-5</v>
      </c>
      <c r="Q108">
        <v>1E-3</v>
      </c>
      <c r="R108">
        <v>16</v>
      </c>
      <c r="S108">
        <v>0</v>
      </c>
      <c r="T108">
        <v>0</v>
      </c>
      <c r="U108">
        <v>0</v>
      </c>
      <c r="V108" s="1" t="str">
        <f t="shared" si="8"/>
        <v>AFF-HTT-R1-P1-48H_H15_1_2020y09m02d_10h47m.tif</v>
      </c>
      <c r="W108" s="1" t="str">
        <f t="shared" si="9"/>
        <v>AFF-HTT-R2-P1-48H_H15_1_2020y09m09d_11h36m.tif</v>
      </c>
      <c r="X108" t="str">
        <f t="shared" si="10"/>
        <v>C:\Users\arpit.tandon\Desktop\Images AFFFs\RUN1 HTT\Plate 1 - 48hour\AFF-HTT-R1-P1-48H_H15_1_2020y09m02d_10h47m.tif</v>
      </c>
      <c r="Y108" t="str">
        <f t="shared" si="11"/>
        <v>C:\Users\arpit.tandon\Desktop\Images AFFFs\RUN2 HTT\Plate 1 - 48hour\AFF-HTT-R2-P1-48H_H15_1_2020y09m09d_11h36m.tif</v>
      </c>
    </row>
    <row r="109" spans="1:25" x14ac:dyDescent="0.45">
      <c r="A109" t="s">
        <v>410</v>
      </c>
      <c r="B109" s="2" t="str">
        <f t="shared" si="6"/>
        <v>run1</v>
      </c>
      <c r="C109" s="2" t="str">
        <f t="shared" si="7"/>
        <v>run2</v>
      </c>
      <c r="D109" t="s">
        <v>259</v>
      </c>
      <c r="E109" s="10">
        <v>1.5868453050086584</v>
      </c>
      <c r="F109" s="1">
        <v>4.7619640758004828E-5</v>
      </c>
      <c r="G109" s="10">
        <f>VLOOKUP(A109,'[1]NTP Metadata'!$A$2:$U$2501,10,FALSE)</f>
        <v>1.5868453050086584</v>
      </c>
      <c r="H109">
        <v>4</v>
      </c>
      <c r="I109" t="s">
        <v>1505</v>
      </c>
      <c r="J109" t="s">
        <v>1554</v>
      </c>
      <c r="K109" t="s">
        <v>249</v>
      </c>
      <c r="L109" t="s">
        <v>244</v>
      </c>
      <c r="M109" t="s">
        <v>110</v>
      </c>
      <c r="N109">
        <v>16</v>
      </c>
      <c r="O109">
        <v>0</v>
      </c>
      <c r="P109">
        <v>6.2500000000000001E-5</v>
      </c>
      <c r="Q109">
        <v>1E-3</v>
      </c>
      <c r="R109">
        <v>16</v>
      </c>
      <c r="S109">
        <v>0</v>
      </c>
      <c r="T109">
        <v>0</v>
      </c>
      <c r="U109">
        <v>0</v>
      </c>
      <c r="V109" s="1" t="str">
        <f t="shared" si="8"/>
        <v>AFF-HTT-R1-P1-48H_H16_1_2020y09m02d_10h47m.tif</v>
      </c>
      <c r="W109" s="1" t="str">
        <f t="shared" si="9"/>
        <v>AFF-HTT-R2-P1-48H_H16_1_2020y09m09d_11h36m.tif</v>
      </c>
      <c r="X109" t="str">
        <f t="shared" si="10"/>
        <v>C:\Users\arpit.tandon\Desktop\Images AFFFs\RUN1 HTT\Plate 1 - 48hour\AFF-HTT-R1-P1-48H_H16_1_2020y09m02d_10h47m.tif</v>
      </c>
      <c r="Y109" t="str">
        <f t="shared" si="11"/>
        <v>C:\Users\arpit.tandon\Desktop\Images AFFFs\RUN2 HTT\Plate 1 - 48hour\AFF-HTT-R2-P1-48H_H16_1_2020y09m09d_11h36m.tif</v>
      </c>
    </row>
    <row r="110" spans="1:25" x14ac:dyDescent="0.45">
      <c r="A110" t="s">
        <v>411</v>
      </c>
      <c r="B110" s="2" t="str">
        <f t="shared" si="6"/>
        <v>run1</v>
      </c>
      <c r="C110" s="2" t="str">
        <f t="shared" si="7"/>
        <v>run2</v>
      </c>
      <c r="D110" t="s">
        <v>259</v>
      </c>
      <c r="E110" s="10">
        <v>0.50216623576223363</v>
      </c>
      <c r="F110" s="1">
        <v>1.5069506568988868E-5</v>
      </c>
      <c r="G110" s="10">
        <f>VLOOKUP(A110,'[1]NTP Metadata'!$A$2:$U$2501,10,FALSE)</f>
        <v>0.50216623576223363</v>
      </c>
      <c r="H110">
        <v>3</v>
      </c>
      <c r="I110" t="s">
        <v>1505</v>
      </c>
      <c r="J110" t="s">
        <v>1554</v>
      </c>
      <c r="K110" t="s">
        <v>249</v>
      </c>
      <c r="L110" t="s">
        <v>244</v>
      </c>
      <c r="M110" t="s">
        <v>111</v>
      </c>
      <c r="N110">
        <v>16</v>
      </c>
      <c r="O110">
        <v>0</v>
      </c>
      <c r="P110">
        <v>1.25E-4</v>
      </c>
      <c r="Q110">
        <v>2E-3</v>
      </c>
      <c r="R110">
        <v>16</v>
      </c>
      <c r="S110">
        <v>0</v>
      </c>
      <c r="T110">
        <v>0</v>
      </c>
      <c r="U110">
        <v>0</v>
      </c>
      <c r="V110" s="1" t="str">
        <f t="shared" si="8"/>
        <v>AFF-HTT-R1-P1-48H_H17_1_2020y09m02d_10h47m.tif</v>
      </c>
      <c r="W110" s="1" t="str">
        <f t="shared" si="9"/>
        <v>AFF-HTT-R2-P1-48H_H17_1_2020y09m09d_11h36m.tif</v>
      </c>
      <c r="X110" t="str">
        <f t="shared" si="10"/>
        <v>C:\Users\arpit.tandon\Desktop\Images AFFFs\RUN1 HTT\Plate 1 - 48hour\AFF-HTT-R1-P1-48H_H17_1_2020y09m02d_10h47m.tif</v>
      </c>
      <c r="Y110" t="str">
        <f t="shared" si="11"/>
        <v>C:\Users\arpit.tandon\Desktop\Images AFFFs\RUN2 HTT\Plate 1 - 48hour\AFF-HTT-R2-P1-48H_H17_1_2020y09m09d_11h36m.tif</v>
      </c>
    </row>
    <row r="111" spans="1:25" x14ac:dyDescent="0.45">
      <c r="A111" t="s">
        <v>412</v>
      </c>
      <c r="B111" s="2" t="str">
        <f t="shared" si="6"/>
        <v>run1</v>
      </c>
      <c r="C111" s="2" t="str">
        <f t="shared" si="7"/>
        <v>run2</v>
      </c>
      <c r="D111" t="s">
        <v>259</v>
      </c>
      <c r="E111" s="10">
        <v>0.50216623576223363</v>
      </c>
      <c r="F111" s="1">
        <v>1.5069506568988868E-5</v>
      </c>
      <c r="G111" s="10">
        <f>VLOOKUP(A111,'[1]NTP Metadata'!$A$2:$U$2501,10,FALSE)</f>
        <v>0.50216623576223363</v>
      </c>
      <c r="H111">
        <v>4</v>
      </c>
      <c r="I111" t="s">
        <v>1505</v>
      </c>
      <c r="J111" t="s">
        <v>1554</v>
      </c>
      <c r="K111" t="s">
        <v>249</v>
      </c>
      <c r="L111" t="s">
        <v>244</v>
      </c>
      <c r="M111" t="s">
        <v>112</v>
      </c>
      <c r="N111">
        <v>16</v>
      </c>
      <c r="O111">
        <v>0</v>
      </c>
      <c r="P111">
        <v>0</v>
      </c>
      <c r="Q111">
        <v>0</v>
      </c>
      <c r="R111">
        <v>16</v>
      </c>
      <c r="S111">
        <v>0</v>
      </c>
      <c r="T111">
        <v>0</v>
      </c>
      <c r="U111">
        <v>0</v>
      </c>
      <c r="V111" s="1" t="str">
        <f t="shared" si="8"/>
        <v>AFF-HTT-R1-P1-48H_H18_1_2020y09m02d_10h47m.tif</v>
      </c>
      <c r="W111" s="1" t="str">
        <f t="shared" si="9"/>
        <v>AFF-HTT-R2-P1-48H_H18_1_2020y09m09d_11h36m.tif</v>
      </c>
      <c r="X111" t="str">
        <f t="shared" si="10"/>
        <v>C:\Users\arpit.tandon\Desktop\Images AFFFs\RUN1 HTT\Plate 1 - 48hour\AFF-HTT-R1-P1-48H_H18_1_2020y09m02d_10h47m.tif</v>
      </c>
      <c r="Y111" t="str">
        <f t="shared" si="11"/>
        <v>C:\Users\arpit.tandon\Desktop\Images AFFFs\RUN2 HTT\Plate 1 - 48hour\AFF-HTT-R2-P1-48H_H18_1_2020y09m09d_11h36m.tif</v>
      </c>
    </row>
    <row r="112" spans="1:25" x14ac:dyDescent="0.45">
      <c r="A112" t="s">
        <v>413</v>
      </c>
      <c r="B112" s="2" t="str">
        <f t="shared" si="6"/>
        <v>run1</v>
      </c>
      <c r="C112" s="2" t="str">
        <f t="shared" si="7"/>
        <v>run2</v>
      </c>
      <c r="D112" t="s">
        <v>259</v>
      </c>
      <c r="E112" s="10">
        <v>0.15891336574754228</v>
      </c>
      <c r="F112" s="1">
        <v>4.7688311927179964E-6</v>
      </c>
      <c r="G112" s="10">
        <f>VLOOKUP(A112,'[1]NTP Metadata'!$A$2:$U$2501,10,FALSE)</f>
        <v>0.15891336574754228</v>
      </c>
      <c r="H112">
        <v>3</v>
      </c>
      <c r="I112" t="s">
        <v>1505</v>
      </c>
      <c r="J112" t="s">
        <v>1554</v>
      </c>
      <c r="K112" t="s">
        <v>249</v>
      </c>
      <c r="L112" t="s">
        <v>244</v>
      </c>
      <c r="M112" t="s">
        <v>113</v>
      </c>
      <c r="N112">
        <v>16</v>
      </c>
      <c r="O112">
        <v>0</v>
      </c>
      <c r="P112">
        <v>1.25E-4</v>
      </c>
      <c r="Q112">
        <v>2E-3</v>
      </c>
      <c r="R112">
        <v>16</v>
      </c>
      <c r="S112">
        <v>0</v>
      </c>
      <c r="T112">
        <v>0</v>
      </c>
      <c r="U112">
        <v>0</v>
      </c>
      <c r="V112" s="1" t="str">
        <f t="shared" si="8"/>
        <v>AFF-HTT-R1-P1-48H_H19_1_2020y09m02d_10h47m.tif</v>
      </c>
      <c r="W112" s="1" t="str">
        <f t="shared" si="9"/>
        <v>AFF-HTT-R2-P1-48H_H19_1_2020y09m09d_11h36m.tif</v>
      </c>
      <c r="X112" t="str">
        <f t="shared" si="10"/>
        <v>C:\Users\arpit.tandon\Desktop\Images AFFFs\RUN1 HTT\Plate 1 - 48hour\AFF-HTT-R1-P1-48H_H19_1_2020y09m02d_10h47m.tif</v>
      </c>
      <c r="Y112" t="str">
        <f t="shared" si="11"/>
        <v>C:\Users\arpit.tandon\Desktop\Images AFFFs\RUN2 HTT\Plate 1 - 48hour\AFF-HTT-R2-P1-48H_H19_1_2020y09m09d_11h36m.tif</v>
      </c>
    </row>
    <row r="113" spans="1:53" x14ac:dyDescent="0.45">
      <c r="A113" t="s">
        <v>414</v>
      </c>
      <c r="B113" s="2" t="str">
        <f t="shared" si="6"/>
        <v>run1</v>
      </c>
      <c r="C113" s="2" t="str">
        <f t="shared" si="7"/>
        <v>run2</v>
      </c>
      <c r="D113" t="s">
        <v>259</v>
      </c>
      <c r="E113" s="10">
        <v>0.15891336574754228</v>
      </c>
      <c r="F113" s="1">
        <v>4.7688311927179964E-6</v>
      </c>
      <c r="G113" s="10">
        <f>VLOOKUP(A113,'[1]NTP Metadata'!$A$2:$U$2501,10,FALSE)</f>
        <v>0.15891336574754228</v>
      </c>
      <c r="H113">
        <v>4</v>
      </c>
      <c r="I113" t="s">
        <v>1505</v>
      </c>
      <c r="J113" t="s">
        <v>1554</v>
      </c>
      <c r="K113" t="s">
        <v>249</v>
      </c>
      <c r="L113" t="s">
        <v>244</v>
      </c>
      <c r="M113" t="s">
        <v>114</v>
      </c>
      <c r="N113">
        <v>16</v>
      </c>
      <c r="O113">
        <v>0</v>
      </c>
      <c r="P113">
        <v>0</v>
      </c>
      <c r="Q113">
        <v>0</v>
      </c>
      <c r="R113">
        <v>16</v>
      </c>
      <c r="S113">
        <v>0</v>
      </c>
      <c r="T113">
        <v>0</v>
      </c>
      <c r="U113">
        <v>0</v>
      </c>
      <c r="V113" s="1" t="str">
        <f t="shared" si="8"/>
        <v>AFF-HTT-R1-P1-48H_H20_1_2020y09m02d_10h47m.tif</v>
      </c>
      <c r="W113" s="1" t="str">
        <f t="shared" si="9"/>
        <v>AFF-HTT-R2-P1-48H_H20_1_2020y09m09d_11h36m.tif</v>
      </c>
      <c r="X113" t="str">
        <f t="shared" si="10"/>
        <v>C:\Users\arpit.tandon\Desktop\Images AFFFs\RUN1 HTT\Plate 1 - 48hour\AFF-HTT-R1-P1-48H_H20_1_2020y09m02d_10h47m.tif</v>
      </c>
      <c r="Y113" t="str">
        <f t="shared" si="11"/>
        <v>C:\Users\arpit.tandon\Desktop\Images AFFFs\RUN2 HTT\Plate 1 - 48hour\AFF-HTT-R2-P1-48H_H20_1_2020y09m09d_11h36m.tif</v>
      </c>
    </row>
    <row r="114" spans="1:53" x14ac:dyDescent="0.45">
      <c r="A114" t="s">
        <v>415</v>
      </c>
      <c r="B114" s="2" t="str">
        <f t="shared" si="6"/>
        <v>run1</v>
      </c>
      <c r="C114" s="2" t="str">
        <f t="shared" si="7"/>
        <v>run2</v>
      </c>
      <c r="D114" t="s">
        <v>259</v>
      </c>
      <c r="E114" s="10">
        <v>5.0289039793526037E-2</v>
      </c>
      <c r="F114" s="1">
        <v>1.5091237951639228E-6</v>
      </c>
      <c r="G114" s="10">
        <f>VLOOKUP(A114,'[1]NTP Metadata'!$A$2:$U$2501,10,FALSE)</f>
        <v>5.0289039793526037E-2</v>
      </c>
      <c r="H114">
        <v>3</v>
      </c>
      <c r="I114" t="s">
        <v>1505</v>
      </c>
      <c r="J114" t="s">
        <v>1554</v>
      </c>
      <c r="K114" t="s">
        <v>249</v>
      </c>
      <c r="L114" t="s">
        <v>244</v>
      </c>
      <c r="M114" t="s">
        <v>115</v>
      </c>
      <c r="N114">
        <v>16</v>
      </c>
      <c r="O114">
        <v>0</v>
      </c>
      <c r="P114">
        <v>6.2500000000000001E-5</v>
      </c>
      <c r="Q114">
        <v>1E-3</v>
      </c>
      <c r="R114">
        <v>16</v>
      </c>
      <c r="S114">
        <v>0</v>
      </c>
      <c r="T114">
        <v>0</v>
      </c>
      <c r="U114">
        <v>0</v>
      </c>
      <c r="V114" s="1" t="str">
        <f t="shared" si="8"/>
        <v>AFF-HTT-R1-P1-48H_H21_1_2020y09m02d_10h47m.tif</v>
      </c>
      <c r="W114" s="1" t="str">
        <f t="shared" si="9"/>
        <v>AFF-HTT-R2-P1-48H_H21_1_2020y09m09d_11h36m.tif</v>
      </c>
      <c r="X114" t="str">
        <f t="shared" si="10"/>
        <v>C:\Users\arpit.tandon\Desktop\Images AFFFs\RUN1 HTT\Plate 1 - 48hour\AFF-HTT-R1-P1-48H_H21_1_2020y09m02d_10h47m.tif</v>
      </c>
      <c r="Y114" t="str">
        <f t="shared" si="11"/>
        <v>C:\Users\arpit.tandon\Desktop\Images AFFFs\RUN2 HTT\Plate 1 - 48hour\AFF-HTT-R2-P1-48H_H21_1_2020y09m09d_11h36m.tif</v>
      </c>
    </row>
    <row r="115" spans="1:53" x14ac:dyDescent="0.45">
      <c r="A115" t="s">
        <v>416</v>
      </c>
      <c r="B115" s="2" t="str">
        <f t="shared" si="6"/>
        <v>run1</v>
      </c>
      <c r="C115" s="2" t="str">
        <f t="shared" si="7"/>
        <v>run2</v>
      </c>
      <c r="D115" t="s">
        <v>259</v>
      </c>
      <c r="E115" s="10">
        <v>5.0289039793526037E-2</v>
      </c>
      <c r="F115" s="1">
        <v>1.5091237951639228E-6</v>
      </c>
      <c r="G115" s="10">
        <f>VLOOKUP(A115,'[1]NTP Metadata'!$A$2:$U$2501,10,FALSE)</f>
        <v>5.0289039793526037E-2</v>
      </c>
      <c r="H115">
        <v>4</v>
      </c>
      <c r="I115" t="s">
        <v>1505</v>
      </c>
      <c r="J115" t="s">
        <v>1554</v>
      </c>
      <c r="K115" t="s">
        <v>249</v>
      </c>
      <c r="L115" t="s">
        <v>244</v>
      </c>
      <c r="M115" t="s">
        <v>116</v>
      </c>
      <c r="N115">
        <v>16</v>
      </c>
      <c r="O115">
        <v>0</v>
      </c>
      <c r="P115">
        <v>6.2500000000000001E-5</v>
      </c>
      <c r="Q115">
        <v>1E-3</v>
      </c>
      <c r="R115">
        <v>16</v>
      </c>
      <c r="S115">
        <v>0</v>
      </c>
      <c r="T115">
        <v>0</v>
      </c>
      <c r="U115">
        <v>0</v>
      </c>
      <c r="V115" s="1" t="str">
        <f t="shared" si="8"/>
        <v>AFF-HTT-R1-P1-48H_H22_1_2020y09m02d_10h47m.tif</v>
      </c>
      <c r="W115" s="1" t="str">
        <f t="shared" si="9"/>
        <v>AFF-HTT-R2-P1-48H_H22_1_2020y09m09d_11h36m.tif</v>
      </c>
      <c r="X115" t="str">
        <f t="shared" si="10"/>
        <v>C:\Users\arpit.tandon\Desktop\Images AFFFs\RUN1 HTT\Plate 1 - 48hour\AFF-HTT-R1-P1-48H_H22_1_2020y09m02d_10h47m.tif</v>
      </c>
      <c r="Y115" t="str">
        <f t="shared" si="11"/>
        <v>C:\Users\arpit.tandon\Desktop\Images AFFFs\RUN2 HTT\Plate 1 - 48hour\AFF-HTT-R2-P1-48H_H22_1_2020y09m09d_11h36m.tif</v>
      </c>
    </row>
    <row r="116" spans="1:53" x14ac:dyDescent="0.45">
      <c r="A116" t="s">
        <v>417</v>
      </c>
      <c r="B116" s="2" t="str">
        <f t="shared" si="6"/>
        <v>run1</v>
      </c>
      <c r="C116" s="2" t="str">
        <f t="shared" si="7"/>
        <v>run2</v>
      </c>
      <c r="D116" t="s">
        <v>259</v>
      </c>
      <c r="E116" s="10">
        <v>500</v>
      </c>
      <c r="F116" s="1">
        <v>1.5004499999999999E-2</v>
      </c>
      <c r="G116" s="10">
        <f>VLOOKUP(A116,'[1]NTP Metadata'!$A$2:$U$2501,10,FALSE)</f>
        <v>500</v>
      </c>
      <c r="H116">
        <v>3</v>
      </c>
      <c r="I116" t="s">
        <v>1505</v>
      </c>
      <c r="J116" t="s">
        <v>1554</v>
      </c>
      <c r="K116" t="s">
        <v>249</v>
      </c>
      <c r="L116" t="s">
        <v>244</v>
      </c>
      <c r="M116" t="s">
        <v>117</v>
      </c>
      <c r="N116">
        <v>16</v>
      </c>
      <c r="O116">
        <v>0</v>
      </c>
      <c r="P116">
        <v>1.25E-4</v>
      </c>
      <c r="Q116">
        <v>1E-3</v>
      </c>
      <c r="R116">
        <v>16</v>
      </c>
      <c r="S116">
        <v>0</v>
      </c>
      <c r="T116">
        <v>0</v>
      </c>
      <c r="U116">
        <v>0</v>
      </c>
      <c r="V116" s="1" t="str">
        <f t="shared" si="8"/>
        <v>AFF-HTT-R1-P1-48H_H3_1_2020y09m02d_10h47m.tif</v>
      </c>
      <c r="W116" s="1" t="str">
        <f t="shared" si="9"/>
        <v>AFF-HTT-R2-P1-48H_H3_1_2020y09m09d_11h36m.tif</v>
      </c>
      <c r="X116" t="str">
        <f t="shared" si="10"/>
        <v>C:\Users\arpit.tandon\Desktop\Images AFFFs\RUN1 HTT\Plate 1 - 48hour\AFF-HTT-R1-P1-48H_H3_1_2020y09m02d_10h47m.tif</v>
      </c>
      <c r="Y116" t="str">
        <f t="shared" si="11"/>
        <v>C:\Users\arpit.tandon\Desktop\Images AFFFs\RUN2 HTT\Plate 1 - 48hour\AFF-HTT-R2-P1-48H_H3_1_2020y09m09d_11h36m.tif</v>
      </c>
    </row>
    <row r="117" spans="1:53" x14ac:dyDescent="0.45">
      <c r="A117" t="s">
        <v>418</v>
      </c>
      <c r="B117" s="2" t="str">
        <f t="shared" si="6"/>
        <v>run1</v>
      </c>
      <c r="C117" s="2" t="str">
        <f t="shared" si="7"/>
        <v>run2</v>
      </c>
      <c r="D117" t="s">
        <v>259</v>
      </c>
      <c r="E117" s="10">
        <v>500</v>
      </c>
      <c r="F117" s="1">
        <v>1.5004499999999999E-2</v>
      </c>
      <c r="G117" s="10">
        <f>VLOOKUP(A117,'[1]NTP Metadata'!$A$2:$U$2501,10,FALSE)</f>
        <v>500</v>
      </c>
      <c r="H117">
        <v>4</v>
      </c>
      <c r="I117" t="s">
        <v>1505</v>
      </c>
      <c r="J117" t="s">
        <v>1554</v>
      </c>
      <c r="K117" t="s">
        <v>249</v>
      </c>
      <c r="L117" t="s">
        <v>244</v>
      </c>
      <c r="M117" t="s">
        <v>118</v>
      </c>
      <c r="N117">
        <v>16</v>
      </c>
      <c r="O117">
        <v>0</v>
      </c>
      <c r="P117">
        <v>1.25E-4</v>
      </c>
      <c r="Q117">
        <v>1E-3</v>
      </c>
      <c r="R117">
        <v>16</v>
      </c>
      <c r="S117">
        <v>0</v>
      </c>
      <c r="T117">
        <v>0</v>
      </c>
      <c r="U117">
        <v>0</v>
      </c>
      <c r="V117" s="1" t="str">
        <f t="shared" si="8"/>
        <v>AFF-HTT-R1-P1-48H_H4_1_2020y09m02d_10h47m.tif</v>
      </c>
      <c r="W117" s="1" t="str">
        <f t="shared" si="9"/>
        <v>AFF-HTT-R2-P1-48H_H4_1_2020y09m09d_11h36m.tif</v>
      </c>
      <c r="X117" t="str">
        <f t="shared" si="10"/>
        <v>C:\Users\arpit.tandon\Desktop\Images AFFFs\RUN1 HTT\Plate 1 - 48hour\AFF-HTT-R1-P1-48H_H4_1_2020y09m02d_10h47m.tif</v>
      </c>
      <c r="Y117" t="str">
        <f t="shared" si="11"/>
        <v>C:\Users\arpit.tandon\Desktop\Images AFFFs\RUN2 HTT\Plate 1 - 48hour\AFF-HTT-R2-P1-48H_H4_1_2020y09m09d_11h36m.tif</v>
      </c>
    </row>
    <row r="118" spans="1:53" x14ac:dyDescent="0.45">
      <c r="A118" t="s">
        <v>419</v>
      </c>
      <c r="B118" s="2" t="str">
        <f t="shared" si="6"/>
        <v>run1</v>
      </c>
      <c r="C118" s="2" t="str">
        <f t="shared" si="7"/>
        <v>run2</v>
      </c>
      <c r="D118" t="s">
        <v>259</v>
      </c>
      <c r="E118" s="10">
        <v>158.22784810126581</v>
      </c>
      <c r="F118" s="1">
        <v>4.7482594936708858E-3</v>
      </c>
      <c r="G118" s="10">
        <f>VLOOKUP(A118,'[1]NTP Metadata'!$A$2:$U$2501,10,FALSE)</f>
        <v>158.22784810126581</v>
      </c>
      <c r="H118">
        <v>3</v>
      </c>
      <c r="I118" t="s">
        <v>1505</v>
      </c>
      <c r="J118" t="s">
        <v>1554</v>
      </c>
      <c r="K118" t="s">
        <v>249</v>
      </c>
      <c r="L118" t="s">
        <v>244</v>
      </c>
      <c r="M118" t="s">
        <v>119</v>
      </c>
      <c r="N118">
        <v>16</v>
      </c>
      <c r="O118">
        <v>0</v>
      </c>
      <c r="P118">
        <v>1.875E-4</v>
      </c>
      <c r="Q118">
        <v>2E-3</v>
      </c>
      <c r="R118">
        <v>16</v>
      </c>
      <c r="S118">
        <v>0</v>
      </c>
      <c r="T118">
        <v>0</v>
      </c>
      <c r="U118">
        <v>0</v>
      </c>
      <c r="V118" s="1" t="str">
        <f t="shared" si="8"/>
        <v>AFF-HTT-R1-P1-48H_H5_1_2020y09m02d_10h47m.tif</v>
      </c>
      <c r="W118" s="1" t="str">
        <f t="shared" si="9"/>
        <v>AFF-HTT-R2-P1-48H_H5_1_2020y09m09d_11h36m.tif</v>
      </c>
      <c r="X118" t="str">
        <f t="shared" si="10"/>
        <v>C:\Users\arpit.tandon\Desktop\Images AFFFs\RUN1 HTT\Plate 1 - 48hour\AFF-HTT-R1-P1-48H_H5_1_2020y09m02d_10h47m.tif</v>
      </c>
      <c r="Y118" t="str">
        <f t="shared" si="11"/>
        <v>C:\Users\arpit.tandon\Desktop\Images AFFFs\RUN2 HTT\Plate 1 - 48hour\AFF-HTT-R2-P1-48H_H5_1_2020y09m09d_11h36m.tif</v>
      </c>
    </row>
    <row r="119" spans="1:53" x14ac:dyDescent="0.45">
      <c r="A119" t="s">
        <v>420</v>
      </c>
      <c r="B119" s="2" t="str">
        <f t="shared" si="6"/>
        <v>run1</v>
      </c>
      <c r="C119" s="2" t="str">
        <f t="shared" si="7"/>
        <v>run2</v>
      </c>
      <c r="D119" t="s">
        <v>259</v>
      </c>
      <c r="E119" s="10">
        <v>158.22784810126581</v>
      </c>
      <c r="F119" s="1">
        <v>4.7482594936708858E-3</v>
      </c>
      <c r="G119" s="10">
        <f>VLOOKUP(A119,'[1]NTP Metadata'!$A$2:$U$2501,10,FALSE)</f>
        <v>158.22784810126581</v>
      </c>
      <c r="H119">
        <v>4</v>
      </c>
      <c r="I119" t="s">
        <v>1505</v>
      </c>
      <c r="J119" t="s">
        <v>1554</v>
      </c>
      <c r="K119" t="s">
        <v>249</v>
      </c>
      <c r="L119" t="s">
        <v>244</v>
      </c>
      <c r="M119" t="s">
        <v>120</v>
      </c>
      <c r="N119">
        <v>16</v>
      </c>
      <c r="O119">
        <v>0</v>
      </c>
      <c r="P119">
        <v>6.2500000000000001E-5</v>
      </c>
      <c r="Q119">
        <v>1E-3</v>
      </c>
      <c r="R119">
        <v>16</v>
      </c>
      <c r="S119">
        <v>0</v>
      </c>
      <c r="T119">
        <v>0</v>
      </c>
      <c r="U119">
        <v>0</v>
      </c>
      <c r="V119" s="1" t="str">
        <f t="shared" si="8"/>
        <v>AFF-HTT-R1-P1-48H_H6_1_2020y09m02d_10h47m.tif</v>
      </c>
      <c r="W119" s="1" t="str">
        <f t="shared" si="9"/>
        <v>AFF-HTT-R2-P1-48H_H6_1_2020y09m09d_11h36m.tif</v>
      </c>
      <c r="X119" t="str">
        <f t="shared" si="10"/>
        <v>C:\Users\arpit.tandon\Desktop\Images AFFFs\RUN1 HTT\Plate 1 - 48hour\AFF-HTT-R1-P1-48H_H6_1_2020y09m02d_10h47m.tif</v>
      </c>
      <c r="Y119" t="str">
        <f t="shared" si="11"/>
        <v>C:\Users\arpit.tandon\Desktop\Images AFFFs\RUN2 HTT\Plate 1 - 48hour\AFF-HTT-R2-P1-48H_H6_1_2020y09m09d_11h36m.tif</v>
      </c>
    </row>
    <row r="120" spans="1:53" x14ac:dyDescent="0.45">
      <c r="A120" t="s">
        <v>421</v>
      </c>
      <c r="B120" s="2" t="str">
        <f t="shared" si="6"/>
        <v>run1</v>
      </c>
      <c r="C120" s="2" t="str">
        <f t="shared" si="7"/>
        <v>run2</v>
      </c>
      <c r="D120" t="s">
        <v>259</v>
      </c>
      <c r="E120" s="10">
        <v>50.072103829514496</v>
      </c>
      <c r="F120" s="1">
        <v>1.5026137638199006E-3</v>
      </c>
      <c r="G120" s="10">
        <f>VLOOKUP(A120,'[1]NTP Metadata'!$A$2:$U$2501,10,FALSE)</f>
        <v>50.072103829514496</v>
      </c>
      <c r="H120">
        <v>3</v>
      </c>
      <c r="I120" t="s">
        <v>1505</v>
      </c>
      <c r="J120" t="s">
        <v>1554</v>
      </c>
      <c r="K120" t="s">
        <v>249</v>
      </c>
      <c r="L120" t="s">
        <v>244</v>
      </c>
      <c r="M120" t="s">
        <v>121</v>
      </c>
      <c r="N120">
        <v>16</v>
      </c>
      <c r="O120">
        <v>0</v>
      </c>
      <c r="P120">
        <v>6.2500000000000001E-5</v>
      </c>
      <c r="Q120">
        <v>1E-3</v>
      </c>
      <c r="R120">
        <v>16</v>
      </c>
      <c r="S120">
        <v>0</v>
      </c>
      <c r="T120">
        <v>0</v>
      </c>
      <c r="U120">
        <v>0</v>
      </c>
      <c r="V120" s="1" t="str">
        <f t="shared" si="8"/>
        <v>AFF-HTT-R1-P1-48H_H7_1_2020y09m02d_10h47m.tif</v>
      </c>
      <c r="W120" s="1" t="str">
        <f t="shared" si="9"/>
        <v>AFF-HTT-R2-P1-48H_H7_1_2020y09m09d_11h36m.tif</v>
      </c>
      <c r="X120" t="str">
        <f t="shared" si="10"/>
        <v>C:\Users\arpit.tandon\Desktop\Images AFFFs\RUN1 HTT\Plate 1 - 48hour\AFF-HTT-R1-P1-48H_H7_1_2020y09m02d_10h47m.tif</v>
      </c>
      <c r="Y120" t="str">
        <f t="shared" si="11"/>
        <v>C:\Users\arpit.tandon\Desktop\Images AFFFs\RUN2 HTT\Plate 1 - 48hour\AFF-HTT-R2-P1-48H_H7_1_2020y09m09d_11h36m.tif</v>
      </c>
    </row>
    <row r="121" spans="1:53" x14ac:dyDescent="0.45">
      <c r="A121" t="s">
        <v>422</v>
      </c>
      <c r="B121" s="2" t="str">
        <f t="shared" si="6"/>
        <v>run1</v>
      </c>
      <c r="C121" s="2" t="str">
        <f t="shared" si="7"/>
        <v>run2</v>
      </c>
      <c r="D121" t="s">
        <v>259</v>
      </c>
      <c r="E121" s="10">
        <v>50.072103829514496</v>
      </c>
      <c r="F121" s="1">
        <v>1.5026137638199006E-3</v>
      </c>
      <c r="G121" s="10">
        <f>VLOOKUP(A121,'[1]NTP Metadata'!$A$2:$U$2501,10,FALSE)</f>
        <v>50.072103829514496</v>
      </c>
      <c r="H121">
        <v>4</v>
      </c>
      <c r="I121" t="s">
        <v>1505</v>
      </c>
      <c r="J121" t="s">
        <v>1554</v>
      </c>
      <c r="K121" t="s">
        <v>249</v>
      </c>
      <c r="L121" t="s">
        <v>244</v>
      </c>
      <c r="M121" t="s">
        <v>122</v>
      </c>
      <c r="N121">
        <v>16</v>
      </c>
      <c r="O121">
        <v>0</v>
      </c>
      <c r="P121">
        <v>5.0000000000000001E-4</v>
      </c>
      <c r="Q121">
        <v>2E-3</v>
      </c>
      <c r="R121">
        <v>16</v>
      </c>
      <c r="S121">
        <v>0</v>
      </c>
      <c r="T121">
        <v>0</v>
      </c>
      <c r="U121">
        <v>0</v>
      </c>
      <c r="V121" s="1" t="str">
        <f t="shared" si="8"/>
        <v>AFF-HTT-R1-P1-48H_H8_1_2020y09m02d_10h47m.tif</v>
      </c>
      <c r="W121" s="1" t="str">
        <f t="shared" si="9"/>
        <v>AFF-HTT-R2-P1-48H_H8_1_2020y09m09d_11h36m.tif</v>
      </c>
      <c r="X121" t="str">
        <f t="shared" si="10"/>
        <v>C:\Users\arpit.tandon\Desktop\Images AFFFs\RUN1 HTT\Plate 1 - 48hour\AFF-HTT-R1-P1-48H_H8_1_2020y09m02d_10h47m.tif</v>
      </c>
      <c r="Y121" t="str">
        <f t="shared" si="11"/>
        <v>C:\Users\arpit.tandon\Desktop\Images AFFFs\RUN2 HTT\Plate 1 - 48hour\AFF-HTT-R2-P1-48H_H8_1_2020y09m09d_11h36m.tif</v>
      </c>
    </row>
    <row r="122" spans="1:53" x14ac:dyDescent="0.45">
      <c r="A122" t="s">
        <v>423</v>
      </c>
      <c r="B122" s="2" t="str">
        <f t="shared" si="6"/>
        <v>run1</v>
      </c>
      <c r="C122" s="2" t="str">
        <f t="shared" si="7"/>
        <v>run2</v>
      </c>
      <c r="D122" t="s">
        <v>259</v>
      </c>
      <c r="E122" s="10">
        <v>15.84560247769446</v>
      </c>
      <c r="F122" s="1">
        <v>4.75510684753133E-4</v>
      </c>
      <c r="G122" s="10">
        <f>VLOOKUP(A122,'[1]NTP Metadata'!$A$2:$U$2501,10,FALSE)</f>
        <v>15.84560247769446</v>
      </c>
      <c r="H122">
        <v>3</v>
      </c>
      <c r="I122" t="s">
        <v>1505</v>
      </c>
      <c r="J122" t="s">
        <v>1554</v>
      </c>
      <c r="K122" t="s">
        <v>249</v>
      </c>
      <c r="L122" t="s">
        <v>244</v>
      </c>
      <c r="M122" t="s">
        <v>123</v>
      </c>
      <c r="N122">
        <v>16</v>
      </c>
      <c r="O122">
        <v>0</v>
      </c>
      <c r="P122">
        <v>3.1250000000000001E-4</v>
      </c>
      <c r="Q122">
        <v>3.0000000000000001E-3</v>
      </c>
      <c r="R122">
        <v>16</v>
      </c>
      <c r="S122">
        <v>0</v>
      </c>
      <c r="T122">
        <v>0</v>
      </c>
      <c r="U122">
        <v>0</v>
      </c>
      <c r="V122" s="1" t="str">
        <f t="shared" si="8"/>
        <v>AFF-HTT-R1-P1-48H_H9_1_2020y09m02d_10h47m.tif</v>
      </c>
      <c r="W122" s="1" t="str">
        <f t="shared" si="9"/>
        <v>AFF-HTT-R2-P1-48H_H9_1_2020y09m09d_11h36m.tif</v>
      </c>
      <c r="X122" t="str">
        <f t="shared" si="10"/>
        <v>C:\Users\arpit.tandon\Desktop\Images AFFFs\RUN1 HTT\Plate 1 - 48hour\AFF-HTT-R1-P1-48H_H9_1_2020y09m02d_10h47m.tif</v>
      </c>
      <c r="Y122" t="str">
        <f t="shared" si="11"/>
        <v>C:\Users\arpit.tandon\Desktop\Images AFFFs\RUN2 HTT\Plate 1 - 48hour\AFF-HTT-R2-P1-48H_H9_1_2020y09m09d_11h36m.tif</v>
      </c>
    </row>
    <row r="123" spans="1:53" x14ac:dyDescent="0.45">
      <c r="A123" t="s">
        <v>424</v>
      </c>
      <c r="B123" s="2" t="str">
        <f t="shared" si="6"/>
        <v>run1</v>
      </c>
      <c r="C123" s="2" t="str">
        <f t="shared" si="7"/>
        <v>run2</v>
      </c>
      <c r="D123" t="s">
        <v>260</v>
      </c>
      <c r="E123" s="10">
        <v>15.84560247769446</v>
      </c>
      <c r="F123" s="1">
        <v>6.7844531568496608E-4</v>
      </c>
      <c r="G123" s="10">
        <f>VLOOKUP(A123,'[1]NTP Metadata'!$A$2:$U$2501,10,FALSE)</f>
        <v>15.84560247769446</v>
      </c>
      <c r="H123">
        <v>2</v>
      </c>
      <c r="I123" t="s">
        <v>1505</v>
      </c>
      <c r="J123" t="s">
        <v>1554</v>
      </c>
      <c r="K123" t="s">
        <v>249</v>
      </c>
      <c r="L123" t="s">
        <v>244</v>
      </c>
      <c r="M123" t="s">
        <v>124</v>
      </c>
      <c r="N123">
        <v>16</v>
      </c>
      <c r="O123">
        <v>0</v>
      </c>
      <c r="P123">
        <v>0</v>
      </c>
      <c r="Q123">
        <v>0</v>
      </c>
      <c r="R123">
        <v>16</v>
      </c>
      <c r="S123">
        <v>0</v>
      </c>
      <c r="T123">
        <v>0</v>
      </c>
      <c r="U123">
        <v>0</v>
      </c>
      <c r="V123" s="1" t="str">
        <f t="shared" si="8"/>
        <v>AFF-HTT-R1-P1-48H_I10_1_2020y09m02d_10h47m.tif</v>
      </c>
      <c r="W123" s="1" t="str">
        <f t="shared" si="9"/>
        <v>AFF-HTT-R2-P1-48H_I10_1_2020y09m09d_11h36m.tif</v>
      </c>
      <c r="X123" t="str">
        <f t="shared" si="10"/>
        <v>C:\Users\arpit.tandon\Desktop\Images AFFFs\RUN1 HTT\Plate 1 - 48hour\AFF-HTT-R1-P1-48H_I10_1_2020y09m02d_10h47m.tif</v>
      </c>
      <c r="Y123" t="str">
        <f t="shared" si="11"/>
        <v>C:\Users\arpit.tandon\Desktop\Images AFFFs\RUN2 HTT\Plate 1 - 48hour\AFF-HTT-R2-P1-48H_I10_1_2020y09m09d_11h36m.tif</v>
      </c>
      <c r="BA123" t="s">
        <v>1505</v>
      </c>
    </row>
    <row r="124" spans="1:53" x14ac:dyDescent="0.45">
      <c r="A124" t="s">
        <v>425</v>
      </c>
      <c r="B124" s="2" t="str">
        <f t="shared" si="6"/>
        <v>run1</v>
      </c>
      <c r="C124" s="2" t="str">
        <f t="shared" si="7"/>
        <v>run2</v>
      </c>
      <c r="D124" t="s">
        <v>260</v>
      </c>
      <c r="E124" s="10">
        <v>5.0144311638273606</v>
      </c>
      <c r="F124" s="1">
        <v>2.1469788471043232E-4</v>
      </c>
      <c r="G124" s="10">
        <f>VLOOKUP(A124,'[1]NTP Metadata'!$A$2:$U$2501,10,FALSE)</f>
        <v>5.0144311638273606</v>
      </c>
      <c r="H124">
        <v>1</v>
      </c>
      <c r="I124" t="s">
        <v>1505</v>
      </c>
      <c r="J124" t="s">
        <v>1554</v>
      </c>
      <c r="K124" t="s">
        <v>249</v>
      </c>
      <c r="L124" t="s">
        <v>244</v>
      </c>
      <c r="M124" t="s">
        <v>125</v>
      </c>
      <c r="N124">
        <v>16</v>
      </c>
      <c r="O124">
        <v>0</v>
      </c>
      <c r="P124">
        <v>1.875E-4</v>
      </c>
      <c r="Q124">
        <v>3.0000000000000001E-3</v>
      </c>
      <c r="R124">
        <v>16</v>
      </c>
      <c r="S124">
        <v>0</v>
      </c>
      <c r="T124">
        <v>0</v>
      </c>
      <c r="U124">
        <v>0</v>
      </c>
      <c r="V124" s="1" t="str">
        <f t="shared" si="8"/>
        <v>AFF-HTT-R1-P1-48H_I11_1_2020y09m02d_10h47m.tif</v>
      </c>
      <c r="W124" s="1" t="str">
        <f t="shared" si="9"/>
        <v>AFF-HTT-R2-P1-48H_I11_1_2020y09m09d_11h36m.tif</v>
      </c>
      <c r="X124" t="str">
        <f t="shared" si="10"/>
        <v>C:\Users\arpit.tandon\Desktop\Images AFFFs\RUN1 HTT\Plate 1 - 48hour\AFF-HTT-R1-P1-48H_I11_1_2020y09m02d_10h47m.tif</v>
      </c>
      <c r="Y124" t="str">
        <f t="shared" si="11"/>
        <v>C:\Users\arpit.tandon\Desktop\Images AFFFs\RUN2 HTT\Plate 1 - 48hour\AFF-HTT-R2-P1-48H_I11_1_2020y09m09d_11h36m.tif</v>
      </c>
      <c r="BA124" t="s">
        <v>1505</v>
      </c>
    </row>
    <row r="125" spans="1:53" x14ac:dyDescent="0.45">
      <c r="A125" t="s">
        <v>426</v>
      </c>
      <c r="B125" s="2" t="str">
        <f t="shared" si="6"/>
        <v>run1</v>
      </c>
      <c r="C125" s="2" t="str">
        <f t="shared" si="7"/>
        <v>run2</v>
      </c>
      <c r="D125" t="s">
        <v>260</v>
      </c>
      <c r="E125" s="10">
        <v>5.0144311638273606</v>
      </c>
      <c r="F125" s="1">
        <v>2.1469788471043232E-4</v>
      </c>
      <c r="G125" s="10">
        <f>VLOOKUP(A125,'[1]NTP Metadata'!$A$2:$U$2501,10,FALSE)</f>
        <v>5.0144311638273606</v>
      </c>
      <c r="H125">
        <v>2</v>
      </c>
      <c r="I125" t="s">
        <v>1505</v>
      </c>
      <c r="J125" t="s">
        <v>1554</v>
      </c>
      <c r="K125" t="s">
        <v>249</v>
      </c>
      <c r="L125" t="s">
        <v>244</v>
      </c>
      <c r="M125" t="s">
        <v>126</v>
      </c>
      <c r="N125">
        <v>16</v>
      </c>
      <c r="O125">
        <v>0</v>
      </c>
      <c r="P125">
        <v>7.5000000000000002E-4</v>
      </c>
      <c r="Q125">
        <v>7.0000000000000001E-3</v>
      </c>
      <c r="R125">
        <v>16</v>
      </c>
      <c r="S125">
        <v>0</v>
      </c>
      <c r="T125">
        <v>0</v>
      </c>
      <c r="U125">
        <v>0</v>
      </c>
      <c r="V125" s="1" t="str">
        <f t="shared" si="8"/>
        <v>AFF-HTT-R1-P1-48H_I12_1_2020y09m02d_10h47m.tif</v>
      </c>
      <c r="W125" s="1" t="str">
        <f t="shared" si="9"/>
        <v>AFF-HTT-R2-P1-48H_I12_1_2020y09m09d_11h36m.tif</v>
      </c>
      <c r="X125" t="str">
        <f t="shared" si="10"/>
        <v>C:\Users\arpit.tandon\Desktop\Images AFFFs\RUN1 HTT\Plate 1 - 48hour\AFF-HTT-R1-P1-48H_I12_1_2020y09m02d_10h47m.tif</v>
      </c>
      <c r="Y125" t="str">
        <f t="shared" si="11"/>
        <v>C:\Users\arpit.tandon\Desktop\Images AFFFs\RUN2 HTT\Plate 1 - 48hour\AFF-HTT-R2-P1-48H_I12_1_2020y09m09d_11h36m.tif</v>
      </c>
      <c r="BA125" t="s">
        <v>1505</v>
      </c>
    </row>
    <row r="126" spans="1:53" x14ac:dyDescent="0.45">
      <c r="A126" t="s">
        <v>427</v>
      </c>
      <c r="B126" s="2" t="str">
        <f t="shared" si="6"/>
        <v>run1</v>
      </c>
      <c r="C126" s="2" t="str">
        <f t="shared" si="7"/>
        <v>run2</v>
      </c>
      <c r="D126" t="s">
        <v>257</v>
      </c>
      <c r="E126" s="10">
        <v>0</v>
      </c>
      <c r="F126" s="10">
        <v>0</v>
      </c>
      <c r="G126" s="10">
        <f>VLOOKUP(A126,'[1]NTP Metadata'!$A$2:$U$2501,10,FALSE)</f>
        <v>0</v>
      </c>
      <c r="H126">
        <v>1</v>
      </c>
      <c r="J126" t="s">
        <v>1554</v>
      </c>
      <c r="K126" t="s">
        <v>249</v>
      </c>
      <c r="L126" t="s">
        <v>244</v>
      </c>
      <c r="M126" t="s">
        <v>127</v>
      </c>
      <c r="N126">
        <v>16</v>
      </c>
      <c r="O126">
        <v>0</v>
      </c>
      <c r="P126">
        <v>3.1250000000000001E-4</v>
      </c>
      <c r="Q126">
        <v>5.0000000000000001E-3</v>
      </c>
      <c r="R126">
        <v>16</v>
      </c>
      <c r="S126">
        <v>0</v>
      </c>
      <c r="T126">
        <v>0</v>
      </c>
      <c r="U126">
        <v>0</v>
      </c>
      <c r="V126" s="1" t="str">
        <f t="shared" si="8"/>
        <v>AFF-HTT-R1-P1-48H_I13_1_.tif</v>
      </c>
      <c r="W126" s="1" t="str">
        <f t="shared" si="9"/>
        <v>AFF-HTT-R2-P1-48H_I13_1_2020y09m09d_11h36m.tif</v>
      </c>
      <c r="X126" t="str">
        <f t="shared" si="10"/>
        <v>C:\Users\arpit.tandon\Desktop\Images AFFFs\RUN1 HTT\Plate 1 - 48hour\AFF-HTT-R1-P1-48H_I13_1_.tif</v>
      </c>
      <c r="Y126" t="str">
        <f t="shared" si="11"/>
        <v>C:\Users\arpit.tandon\Desktop\Images AFFFs\RUN2 HTT\Plate 1 - 48hour\AFF-HTT-R2-P1-48H_I13_1_2020y09m09d_11h36m.tif</v>
      </c>
    </row>
    <row r="127" spans="1:53" x14ac:dyDescent="0.45">
      <c r="A127" t="s">
        <v>428</v>
      </c>
      <c r="B127" s="2" t="str">
        <f t="shared" si="6"/>
        <v>run1</v>
      </c>
      <c r="C127" s="2" t="str">
        <f t="shared" si="7"/>
        <v>run2</v>
      </c>
      <c r="D127" t="s">
        <v>257</v>
      </c>
      <c r="E127" s="10">
        <v>0</v>
      </c>
      <c r="F127" s="10">
        <v>0</v>
      </c>
      <c r="G127" s="10">
        <f>VLOOKUP(A127,'[1]NTP Metadata'!$A$2:$U$2501,10,FALSE)</f>
        <v>0</v>
      </c>
      <c r="H127">
        <v>2</v>
      </c>
      <c r="J127" t="s">
        <v>1554</v>
      </c>
      <c r="K127" t="s">
        <v>249</v>
      </c>
      <c r="L127" t="s">
        <v>244</v>
      </c>
      <c r="M127" t="s">
        <v>128</v>
      </c>
      <c r="N127">
        <v>16</v>
      </c>
      <c r="O127">
        <v>0</v>
      </c>
      <c r="P127">
        <v>3.1250000000000001E-4</v>
      </c>
      <c r="Q127">
        <v>2E-3</v>
      </c>
      <c r="R127">
        <v>16</v>
      </c>
      <c r="S127">
        <v>0</v>
      </c>
      <c r="T127">
        <v>1.875E-4</v>
      </c>
      <c r="U127">
        <v>2E-3</v>
      </c>
      <c r="V127" s="1" t="str">
        <f t="shared" si="8"/>
        <v>AFF-HTT-R1-P1-48H_I14_1_.tif</v>
      </c>
      <c r="W127" s="1" t="str">
        <f t="shared" si="9"/>
        <v>AFF-HTT-R2-P1-48H_I14_1_2020y09m09d_11h36m.tif</v>
      </c>
      <c r="X127" t="str">
        <f t="shared" si="10"/>
        <v>C:\Users\arpit.tandon\Desktop\Images AFFFs\RUN1 HTT\Plate 1 - 48hour\AFF-HTT-R1-P1-48H_I14_1_.tif</v>
      </c>
      <c r="Y127" t="str">
        <f t="shared" si="11"/>
        <v>C:\Users\arpit.tandon\Desktop\Images AFFFs\RUN2 HTT\Plate 1 - 48hour\AFF-HTT-R2-P1-48H_I14_1_2020y09m09d_11h36m.tif</v>
      </c>
    </row>
    <row r="128" spans="1:53" x14ac:dyDescent="0.45">
      <c r="A128" t="s">
        <v>429</v>
      </c>
      <c r="B128" s="2" t="str">
        <f t="shared" si="6"/>
        <v>run1</v>
      </c>
      <c r="C128" s="2" t="str">
        <f t="shared" si="7"/>
        <v>run2</v>
      </c>
      <c r="D128" t="s">
        <v>260</v>
      </c>
      <c r="E128" s="10">
        <v>1.5868453050086584</v>
      </c>
      <c r="F128" s="1">
        <v>6.7942368579250719E-5</v>
      </c>
      <c r="G128" s="10">
        <f>VLOOKUP(A128,'[1]NTP Metadata'!$A$2:$U$2501,10,FALSE)</f>
        <v>1.5868453050086584</v>
      </c>
      <c r="H128">
        <v>1</v>
      </c>
      <c r="I128" t="s">
        <v>1505</v>
      </c>
      <c r="J128" t="s">
        <v>1554</v>
      </c>
      <c r="K128" t="s">
        <v>249</v>
      </c>
      <c r="L128" t="s">
        <v>244</v>
      </c>
      <c r="M128" t="s">
        <v>129</v>
      </c>
      <c r="N128">
        <v>16</v>
      </c>
      <c r="O128">
        <v>0</v>
      </c>
      <c r="P128">
        <v>0</v>
      </c>
      <c r="Q128">
        <v>0</v>
      </c>
      <c r="R128">
        <v>16</v>
      </c>
      <c r="S128">
        <v>0</v>
      </c>
      <c r="T128">
        <v>0</v>
      </c>
      <c r="U128">
        <v>0</v>
      </c>
      <c r="V128" s="1" t="str">
        <f t="shared" si="8"/>
        <v>AFF-HTT-R1-P1-48H_I15_1_2020y09m02d_10h47m.tif</v>
      </c>
      <c r="W128" s="1" t="str">
        <f t="shared" si="9"/>
        <v>AFF-HTT-R2-P1-48H_I15_1_2020y09m09d_11h36m.tif</v>
      </c>
      <c r="X128" t="str">
        <f t="shared" si="10"/>
        <v>C:\Users\arpit.tandon\Desktop\Images AFFFs\RUN1 HTT\Plate 1 - 48hour\AFF-HTT-R1-P1-48H_I15_1_2020y09m02d_10h47m.tif</v>
      </c>
      <c r="Y128" t="str">
        <f t="shared" si="11"/>
        <v>C:\Users\arpit.tandon\Desktop\Images AFFFs\RUN2 HTT\Plate 1 - 48hour\AFF-HTT-R2-P1-48H_I15_1_2020y09m09d_11h36m.tif</v>
      </c>
      <c r="BA128" t="s">
        <v>1505</v>
      </c>
    </row>
    <row r="129" spans="1:53" x14ac:dyDescent="0.45">
      <c r="A129" t="s">
        <v>430</v>
      </c>
      <c r="B129" s="2" t="str">
        <f t="shared" si="6"/>
        <v>run1</v>
      </c>
      <c r="C129" s="2" t="str">
        <f t="shared" si="7"/>
        <v>run2</v>
      </c>
      <c r="D129" t="s">
        <v>260</v>
      </c>
      <c r="E129" s="10">
        <v>1.5868453050086584</v>
      </c>
      <c r="F129" s="1">
        <v>6.7942368579250719E-5</v>
      </c>
      <c r="G129" s="10">
        <f>VLOOKUP(A129,'[1]NTP Metadata'!$A$2:$U$2501,10,FALSE)</f>
        <v>1.5868453050086584</v>
      </c>
      <c r="H129">
        <v>2</v>
      </c>
      <c r="I129" t="s">
        <v>1505</v>
      </c>
      <c r="J129" t="s">
        <v>1554</v>
      </c>
      <c r="K129" t="s">
        <v>249</v>
      </c>
      <c r="L129" t="s">
        <v>244</v>
      </c>
      <c r="M129" t="s">
        <v>130</v>
      </c>
      <c r="N129">
        <v>16</v>
      </c>
      <c r="O129">
        <v>0</v>
      </c>
      <c r="P129">
        <v>1.25E-4</v>
      </c>
      <c r="Q129">
        <v>1E-3</v>
      </c>
      <c r="R129">
        <v>16</v>
      </c>
      <c r="S129">
        <v>0</v>
      </c>
      <c r="T129">
        <v>0</v>
      </c>
      <c r="U129">
        <v>0</v>
      </c>
      <c r="V129" s="1" t="str">
        <f t="shared" si="8"/>
        <v>AFF-HTT-R1-P1-48H_I16_1_2020y09m02d_10h47m.tif</v>
      </c>
      <c r="W129" s="1" t="str">
        <f t="shared" si="9"/>
        <v>AFF-HTT-R2-P1-48H_I16_1_2020y09m09d_11h36m.tif</v>
      </c>
      <c r="X129" t="str">
        <f t="shared" si="10"/>
        <v>C:\Users\arpit.tandon\Desktop\Images AFFFs\RUN1 HTT\Plate 1 - 48hour\AFF-HTT-R1-P1-48H_I16_1_2020y09m02d_10h47m.tif</v>
      </c>
      <c r="Y129" t="str">
        <f t="shared" si="11"/>
        <v>C:\Users\arpit.tandon\Desktop\Images AFFFs\RUN2 HTT\Plate 1 - 48hour\AFF-HTT-R2-P1-48H_I16_1_2020y09m09d_11h36m.tif</v>
      </c>
      <c r="BA129" t="s">
        <v>1505</v>
      </c>
    </row>
    <row r="130" spans="1:53" x14ac:dyDescent="0.45">
      <c r="A130" t="s">
        <v>431</v>
      </c>
      <c r="B130" s="2" t="str">
        <f t="shared" si="6"/>
        <v>run1</v>
      </c>
      <c r="C130" s="2" t="str">
        <f t="shared" si="7"/>
        <v>run2</v>
      </c>
      <c r="D130" t="s">
        <v>260</v>
      </c>
      <c r="E130" s="10">
        <v>0.50216623576223363</v>
      </c>
      <c r="F130" s="1">
        <v>2.1500749550395798E-5</v>
      </c>
      <c r="G130" s="10">
        <f>VLOOKUP(A130,'[1]NTP Metadata'!$A$2:$U$2501,10,FALSE)</f>
        <v>0.50216623576223363</v>
      </c>
      <c r="H130">
        <v>1</v>
      </c>
      <c r="I130" t="s">
        <v>1505</v>
      </c>
      <c r="J130" t="s">
        <v>1554</v>
      </c>
      <c r="K130" t="s">
        <v>249</v>
      </c>
      <c r="L130" t="s">
        <v>244</v>
      </c>
      <c r="M130" t="s">
        <v>131</v>
      </c>
      <c r="N130">
        <v>16</v>
      </c>
      <c r="O130">
        <v>0</v>
      </c>
      <c r="P130">
        <v>2.5000000000000001E-4</v>
      </c>
      <c r="Q130">
        <v>3.0000000000000001E-3</v>
      </c>
      <c r="R130">
        <v>16</v>
      </c>
      <c r="S130">
        <v>0</v>
      </c>
      <c r="T130">
        <v>0</v>
      </c>
      <c r="U130">
        <v>0</v>
      </c>
      <c r="V130" s="1" t="str">
        <f t="shared" si="8"/>
        <v>AFF-HTT-R1-P1-48H_I17_1_2020y09m02d_10h47m.tif</v>
      </c>
      <c r="W130" s="1" t="str">
        <f t="shared" si="9"/>
        <v>AFF-HTT-R2-P1-48H_I17_1_2020y09m09d_11h36m.tif</v>
      </c>
      <c r="X130" t="str">
        <f t="shared" si="10"/>
        <v>C:\Users\arpit.tandon\Desktop\Images AFFFs\RUN1 HTT\Plate 1 - 48hour\AFF-HTT-R1-P1-48H_I17_1_2020y09m02d_10h47m.tif</v>
      </c>
      <c r="Y130" t="str">
        <f t="shared" si="11"/>
        <v>C:\Users\arpit.tandon\Desktop\Images AFFFs\RUN2 HTT\Plate 1 - 48hour\AFF-HTT-R2-P1-48H_I17_1_2020y09m09d_11h36m.tif</v>
      </c>
      <c r="BA130" t="s">
        <v>1505</v>
      </c>
    </row>
    <row r="131" spans="1:53" x14ac:dyDescent="0.45">
      <c r="A131" t="s">
        <v>432</v>
      </c>
      <c r="B131" s="2" t="str">
        <f t="shared" ref="B131:B194" si="12">HYPERLINK(X131,"run1")</f>
        <v>run1</v>
      </c>
      <c r="C131" s="2" t="str">
        <f t="shared" ref="C131:C194" si="13">HYPERLINK(Y131,"run2")</f>
        <v>run2</v>
      </c>
      <c r="D131" t="s">
        <v>260</v>
      </c>
      <c r="E131" s="10">
        <v>0.50216623576223363</v>
      </c>
      <c r="F131" s="1">
        <v>2.1500749550395798E-5</v>
      </c>
      <c r="G131" s="10">
        <f>VLOOKUP(A131,'[1]NTP Metadata'!$A$2:$U$2501,10,FALSE)</f>
        <v>0.50216623576223363</v>
      </c>
      <c r="H131">
        <v>2</v>
      </c>
      <c r="I131" t="s">
        <v>1505</v>
      </c>
      <c r="J131" t="s">
        <v>1554</v>
      </c>
      <c r="K131" t="s">
        <v>249</v>
      </c>
      <c r="L131" t="s">
        <v>244</v>
      </c>
      <c r="M131" t="s">
        <v>132</v>
      </c>
      <c r="N131">
        <v>16</v>
      </c>
      <c r="O131">
        <v>0</v>
      </c>
      <c r="P131">
        <v>0</v>
      </c>
      <c r="Q131">
        <v>0</v>
      </c>
      <c r="R131">
        <v>16</v>
      </c>
      <c r="S131">
        <v>0</v>
      </c>
      <c r="T131">
        <v>0</v>
      </c>
      <c r="U131">
        <v>0</v>
      </c>
      <c r="V131" s="1" t="str">
        <f t="shared" si="8"/>
        <v>AFF-HTT-R1-P1-48H_I18_1_2020y09m02d_10h47m.tif</v>
      </c>
      <c r="W131" s="1" t="str">
        <f t="shared" si="9"/>
        <v>AFF-HTT-R2-P1-48H_I18_1_2020y09m09d_11h36m.tif</v>
      </c>
      <c r="X131" t="str">
        <f t="shared" si="10"/>
        <v>C:\Users\arpit.tandon\Desktop\Images AFFFs\RUN1 HTT\Plate 1 - 48hour\AFF-HTT-R1-P1-48H_I18_1_2020y09m02d_10h47m.tif</v>
      </c>
      <c r="Y131" t="str">
        <f t="shared" si="11"/>
        <v>C:\Users\arpit.tandon\Desktop\Images AFFFs\RUN2 HTT\Plate 1 - 48hour\AFF-HTT-R2-P1-48H_I18_1_2020y09m09d_11h36m.tif</v>
      </c>
      <c r="BA131" t="s">
        <v>1505</v>
      </c>
    </row>
    <row r="132" spans="1:53" x14ac:dyDescent="0.45">
      <c r="A132" t="s">
        <v>433</v>
      </c>
      <c r="B132" s="2" t="str">
        <f t="shared" si="12"/>
        <v>run1</v>
      </c>
      <c r="C132" s="2" t="str">
        <f t="shared" si="13"/>
        <v>run2</v>
      </c>
      <c r="D132" t="s">
        <v>260</v>
      </c>
      <c r="E132" s="10">
        <v>0.15891336574754228</v>
      </c>
      <c r="F132" s="1">
        <v>6.8040346678467704E-6</v>
      </c>
      <c r="G132" s="10">
        <f>VLOOKUP(A132,'[1]NTP Metadata'!$A$2:$U$2501,10,FALSE)</f>
        <v>0.15891336574754228</v>
      </c>
      <c r="H132">
        <v>1</v>
      </c>
      <c r="I132" t="s">
        <v>1505</v>
      </c>
      <c r="J132" t="s">
        <v>1554</v>
      </c>
      <c r="K132" t="s">
        <v>249</v>
      </c>
      <c r="L132" t="s">
        <v>244</v>
      </c>
      <c r="M132" t="s">
        <v>133</v>
      </c>
      <c r="N132">
        <v>16</v>
      </c>
      <c r="O132">
        <v>0</v>
      </c>
      <c r="P132">
        <v>0</v>
      </c>
      <c r="Q132">
        <v>0</v>
      </c>
      <c r="R132">
        <v>16</v>
      </c>
      <c r="S132">
        <v>0</v>
      </c>
      <c r="T132">
        <v>0</v>
      </c>
      <c r="U132">
        <v>0</v>
      </c>
      <c r="V132" s="1" t="str">
        <f t="shared" ref="V132:V195" si="14">_xlfn.CONCAT("AFF-HTT-R1-",  L132, "-48H_",  M132, "_1_", I132,".tif")</f>
        <v>AFF-HTT-R1-P1-48H_I19_1_2020y09m02d_10h47m.tif</v>
      </c>
      <c r="W132" s="1" t="str">
        <f t="shared" ref="W132:W195" si="15">_xlfn.CONCAT("AFF-HTT-R2-",  L132, "-48H_",  M132, "_1_", J132,".tif")</f>
        <v>AFF-HTT-R2-P1-48H_I19_1_2020y09m09d_11h36m.tif</v>
      </c>
      <c r="X132" t="str">
        <f t="shared" ref="X132:X195" si="16">_xlfn.CONCAT("C:\Users\arpit.tandon\Desktop\Images AFFFs\","RUN1 HTT\Plate 1 - 48hour\",V132)</f>
        <v>C:\Users\arpit.tandon\Desktop\Images AFFFs\RUN1 HTT\Plate 1 - 48hour\AFF-HTT-R1-P1-48H_I19_1_2020y09m02d_10h47m.tif</v>
      </c>
      <c r="Y132" t="str">
        <f t="shared" ref="Y132:Y195" si="17">_xlfn.CONCAT("C:\Users\arpit.tandon\Desktop\Images AFFFs\","RUN2 HTT\Plate 1 - 48hour\",W132)</f>
        <v>C:\Users\arpit.tandon\Desktop\Images AFFFs\RUN2 HTT\Plate 1 - 48hour\AFF-HTT-R2-P1-48H_I19_1_2020y09m09d_11h36m.tif</v>
      </c>
      <c r="BA132" t="s">
        <v>1505</v>
      </c>
    </row>
    <row r="133" spans="1:53" x14ac:dyDescent="0.45">
      <c r="A133" t="s">
        <v>434</v>
      </c>
      <c r="B133" s="2" t="str">
        <f t="shared" si="12"/>
        <v>run1</v>
      </c>
      <c r="C133" s="2" t="str">
        <f t="shared" si="13"/>
        <v>run2</v>
      </c>
      <c r="D133" t="s">
        <v>260</v>
      </c>
      <c r="E133" s="10">
        <v>0.15891336574754228</v>
      </c>
      <c r="F133" s="1">
        <v>6.8040346678467704E-6</v>
      </c>
      <c r="G133" s="10">
        <f>VLOOKUP(A133,'[1]NTP Metadata'!$A$2:$U$2501,10,FALSE)</f>
        <v>0.15891336574754228</v>
      </c>
      <c r="H133">
        <v>2</v>
      </c>
      <c r="I133" t="s">
        <v>1505</v>
      </c>
      <c r="J133" t="s">
        <v>1554</v>
      </c>
      <c r="K133" t="s">
        <v>249</v>
      </c>
      <c r="L133" t="s">
        <v>244</v>
      </c>
      <c r="M133" t="s">
        <v>134</v>
      </c>
      <c r="N133">
        <v>16</v>
      </c>
      <c r="O133">
        <v>0</v>
      </c>
      <c r="P133">
        <v>0</v>
      </c>
      <c r="Q133">
        <v>0</v>
      </c>
      <c r="R133">
        <v>16</v>
      </c>
      <c r="S133">
        <v>0</v>
      </c>
      <c r="T133">
        <v>0</v>
      </c>
      <c r="U133">
        <v>0</v>
      </c>
      <c r="V133" s="1" t="str">
        <f t="shared" si="14"/>
        <v>AFF-HTT-R1-P1-48H_I20_1_2020y09m02d_10h47m.tif</v>
      </c>
      <c r="W133" s="1" t="str">
        <f t="shared" si="15"/>
        <v>AFF-HTT-R2-P1-48H_I20_1_2020y09m09d_11h36m.tif</v>
      </c>
      <c r="X133" t="str">
        <f t="shared" si="16"/>
        <v>C:\Users\arpit.tandon\Desktop\Images AFFFs\RUN1 HTT\Plate 1 - 48hour\AFF-HTT-R1-P1-48H_I20_1_2020y09m02d_10h47m.tif</v>
      </c>
      <c r="Y133" t="str">
        <f t="shared" si="17"/>
        <v>C:\Users\arpit.tandon\Desktop\Images AFFFs\RUN2 HTT\Plate 1 - 48hour\AFF-HTT-R2-P1-48H_I20_1_2020y09m09d_11h36m.tif</v>
      </c>
      <c r="BA133" t="s">
        <v>1505</v>
      </c>
    </row>
    <row r="134" spans="1:53" x14ac:dyDescent="0.45">
      <c r="A134" t="s">
        <v>435</v>
      </c>
      <c r="B134" s="2" t="str">
        <f t="shared" si="12"/>
        <v>run1</v>
      </c>
      <c r="C134" s="2" t="str">
        <f t="shared" si="13"/>
        <v>run2</v>
      </c>
      <c r="D134" t="s">
        <v>260</v>
      </c>
      <c r="E134" s="10">
        <v>5.0289039793526037E-2</v>
      </c>
      <c r="F134" s="1">
        <v>2.1531755277996112E-6</v>
      </c>
      <c r="G134" s="10">
        <f>VLOOKUP(A134,'[1]NTP Metadata'!$A$2:$U$2501,10,FALSE)</f>
        <v>5.0289039793526037E-2</v>
      </c>
      <c r="H134">
        <v>1</v>
      </c>
      <c r="I134" t="s">
        <v>1505</v>
      </c>
      <c r="J134" t="s">
        <v>1554</v>
      </c>
      <c r="K134" t="s">
        <v>249</v>
      </c>
      <c r="L134" t="s">
        <v>244</v>
      </c>
      <c r="M134" t="s">
        <v>135</v>
      </c>
      <c r="N134">
        <v>16</v>
      </c>
      <c r="O134">
        <v>0</v>
      </c>
      <c r="P134">
        <v>2.5000000000000001E-4</v>
      </c>
      <c r="Q134">
        <v>4.0000000000000001E-3</v>
      </c>
      <c r="R134">
        <v>16</v>
      </c>
      <c r="S134">
        <v>0</v>
      </c>
      <c r="T134">
        <v>0</v>
      </c>
      <c r="U134">
        <v>0</v>
      </c>
      <c r="V134" s="1" t="str">
        <f t="shared" si="14"/>
        <v>AFF-HTT-R1-P1-48H_I21_1_2020y09m02d_10h47m.tif</v>
      </c>
      <c r="W134" s="1" t="str">
        <f t="shared" si="15"/>
        <v>AFF-HTT-R2-P1-48H_I21_1_2020y09m09d_11h36m.tif</v>
      </c>
      <c r="X134" t="str">
        <f t="shared" si="16"/>
        <v>C:\Users\arpit.tandon\Desktop\Images AFFFs\RUN1 HTT\Plate 1 - 48hour\AFF-HTT-R1-P1-48H_I21_1_2020y09m02d_10h47m.tif</v>
      </c>
      <c r="Y134" t="str">
        <f t="shared" si="17"/>
        <v>C:\Users\arpit.tandon\Desktop\Images AFFFs\RUN2 HTT\Plate 1 - 48hour\AFF-HTT-R2-P1-48H_I21_1_2020y09m09d_11h36m.tif</v>
      </c>
      <c r="BA134" t="s">
        <v>1505</v>
      </c>
    </row>
    <row r="135" spans="1:53" x14ac:dyDescent="0.45">
      <c r="A135" t="s">
        <v>436</v>
      </c>
      <c r="B135" s="2" t="str">
        <f t="shared" si="12"/>
        <v>run1</v>
      </c>
      <c r="C135" s="2" t="str">
        <f t="shared" si="13"/>
        <v>run2</v>
      </c>
      <c r="D135" t="s">
        <v>260</v>
      </c>
      <c r="E135" s="10">
        <v>5.0289039793526037E-2</v>
      </c>
      <c r="F135" s="1">
        <v>2.1531755277996112E-6</v>
      </c>
      <c r="G135" s="10">
        <f>VLOOKUP(A135,'[1]NTP Metadata'!$A$2:$U$2501,10,FALSE)</f>
        <v>5.0289039793526037E-2</v>
      </c>
      <c r="H135">
        <v>2</v>
      </c>
      <c r="I135" t="s">
        <v>1505</v>
      </c>
      <c r="J135" t="s">
        <v>1554</v>
      </c>
      <c r="K135" t="s">
        <v>249</v>
      </c>
      <c r="L135" t="s">
        <v>244</v>
      </c>
      <c r="M135" t="s">
        <v>136</v>
      </c>
      <c r="N135">
        <v>16</v>
      </c>
      <c r="O135">
        <v>0</v>
      </c>
      <c r="P135">
        <v>1.25E-4</v>
      </c>
      <c r="Q135">
        <v>1E-3</v>
      </c>
      <c r="R135">
        <v>16</v>
      </c>
      <c r="S135">
        <v>0</v>
      </c>
      <c r="T135">
        <v>0</v>
      </c>
      <c r="U135">
        <v>0</v>
      </c>
      <c r="V135" s="1" t="str">
        <f t="shared" si="14"/>
        <v>AFF-HTT-R1-P1-48H_I22_1_2020y09m02d_10h47m.tif</v>
      </c>
      <c r="W135" s="1" t="str">
        <f t="shared" si="15"/>
        <v>AFF-HTT-R2-P1-48H_I22_1_2020y09m09d_11h36m.tif</v>
      </c>
      <c r="X135" t="str">
        <f t="shared" si="16"/>
        <v>C:\Users\arpit.tandon\Desktop\Images AFFFs\RUN1 HTT\Plate 1 - 48hour\AFF-HTT-R1-P1-48H_I22_1_2020y09m02d_10h47m.tif</v>
      </c>
      <c r="Y135" t="str">
        <f t="shared" si="17"/>
        <v>C:\Users\arpit.tandon\Desktop\Images AFFFs\RUN2 HTT\Plate 1 - 48hour\AFF-HTT-R2-P1-48H_I22_1_2020y09m09d_11h36m.tif</v>
      </c>
      <c r="BA135" t="s">
        <v>1505</v>
      </c>
    </row>
    <row r="136" spans="1:53" x14ac:dyDescent="0.45">
      <c r="A136" t="s">
        <v>437</v>
      </c>
      <c r="B136" s="2" t="str">
        <f t="shared" si="12"/>
        <v>run1</v>
      </c>
      <c r="C136" s="2" t="str">
        <f t="shared" si="13"/>
        <v>run2</v>
      </c>
      <c r="D136" t="s">
        <v>260</v>
      </c>
      <c r="E136" s="10">
        <v>500</v>
      </c>
      <c r="F136" s="1">
        <v>2.1408E-2</v>
      </c>
      <c r="G136" s="10">
        <f>VLOOKUP(A136,'[1]NTP Metadata'!$A$2:$U$2501,10,FALSE)</f>
        <v>500</v>
      </c>
      <c r="H136">
        <v>1</v>
      </c>
      <c r="I136" t="s">
        <v>1505</v>
      </c>
      <c r="J136" t="s">
        <v>1554</v>
      </c>
      <c r="K136" t="s">
        <v>249</v>
      </c>
      <c r="L136" t="s">
        <v>244</v>
      </c>
      <c r="M136" t="s">
        <v>137</v>
      </c>
      <c r="N136">
        <v>16</v>
      </c>
      <c r="O136">
        <v>0</v>
      </c>
      <c r="P136">
        <v>5.0000000000000001E-4</v>
      </c>
      <c r="Q136">
        <v>3.0000000000000001E-3</v>
      </c>
      <c r="R136">
        <v>16</v>
      </c>
      <c r="S136">
        <v>0</v>
      </c>
      <c r="T136">
        <v>2.5000000000000001E-4</v>
      </c>
      <c r="U136">
        <v>2E-3</v>
      </c>
      <c r="V136" s="1" t="str">
        <f t="shared" si="14"/>
        <v>AFF-HTT-R1-P1-48H_I3_1_2020y09m02d_10h47m.tif</v>
      </c>
      <c r="W136" s="1" t="str">
        <f t="shared" si="15"/>
        <v>AFF-HTT-R2-P1-48H_I3_1_2020y09m09d_11h36m.tif</v>
      </c>
      <c r="X136" t="str">
        <f t="shared" si="16"/>
        <v>C:\Users\arpit.tandon\Desktop\Images AFFFs\RUN1 HTT\Plate 1 - 48hour\AFF-HTT-R1-P1-48H_I3_1_2020y09m02d_10h47m.tif</v>
      </c>
      <c r="Y136" t="str">
        <f t="shared" si="17"/>
        <v>C:\Users\arpit.tandon\Desktop\Images AFFFs\RUN2 HTT\Plate 1 - 48hour\AFF-HTT-R2-P1-48H_I3_1_2020y09m09d_11h36m.tif</v>
      </c>
      <c r="BA136" t="s">
        <v>1505</v>
      </c>
    </row>
    <row r="137" spans="1:53" x14ac:dyDescent="0.45">
      <c r="A137" t="s">
        <v>438</v>
      </c>
      <c r="B137" s="2" t="str">
        <f t="shared" si="12"/>
        <v>run1</v>
      </c>
      <c r="C137" s="2" t="str">
        <f t="shared" si="13"/>
        <v>run2</v>
      </c>
      <c r="D137" t="s">
        <v>260</v>
      </c>
      <c r="E137" s="10">
        <v>500</v>
      </c>
      <c r="F137" s="1">
        <v>2.1408E-2</v>
      </c>
      <c r="G137" s="10">
        <f>VLOOKUP(A137,'[1]NTP Metadata'!$A$2:$U$2501,10,FALSE)</f>
        <v>500</v>
      </c>
      <c r="H137">
        <v>2</v>
      </c>
      <c r="I137" t="s">
        <v>1505</v>
      </c>
      <c r="J137" t="s">
        <v>1554</v>
      </c>
      <c r="K137" t="s">
        <v>249</v>
      </c>
      <c r="L137" t="s">
        <v>244</v>
      </c>
      <c r="M137" t="s">
        <v>138</v>
      </c>
      <c r="N137">
        <v>16</v>
      </c>
      <c r="O137">
        <v>0</v>
      </c>
      <c r="P137">
        <v>2.5000000000000001E-4</v>
      </c>
      <c r="Q137">
        <v>1E-3</v>
      </c>
      <c r="R137">
        <v>16</v>
      </c>
      <c r="S137">
        <v>0</v>
      </c>
      <c r="T137">
        <v>6.2500000000000001E-5</v>
      </c>
      <c r="U137">
        <v>1E-3</v>
      </c>
      <c r="V137" s="1" t="str">
        <f t="shared" si="14"/>
        <v>AFF-HTT-R1-P1-48H_I4_1_2020y09m02d_10h47m.tif</v>
      </c>
      <c r="W137" s="1" t="str">
        <f t="shared" si="15"/>
        <v>AFF-HTT-R2-P1-48H_I4_1_2020y09m09d_11h36m.tif</v>
      </c>
      <c r="X137" t="str">
        <f t="shared" si="16"/>
        <v>C:\Users\arpit.tandon\Desktop\Images AFFFs\RUN1 HTT\Plate 1 - 48hour\AFF-HTT-R1-P1-48H_I4_1_2020y09m02d_10h47m.tif</v>
      </c>
      <c r="Y137" t="str">
        <f t="shared" si="17"/>
        <v>C:\Users\arpit.tandon\Desktop\Images AFFFs\RUN2 HTT\Plate 1 - 48hour\AFF-HTT-R2-P1-48H_I4_1_2020y09m09d_11h36m.tif</v>
      </c>
      <c r="BA137" t="s">
        <v>1505</v>
      </c>
    </row>
    <row r="138" spans="1:53" x14ac:dyDescent="0.45">
      <c r="A138" t="s">
        <v>439</v>
      </c>
      <c r="B138" s="2" t="str">
        <f t="shared" si="12"/>
        <v>run1</v>
      </c>
      <c r="C138" s="2" t="str">
        <f t="shared" si="13"/>
        <v>run2</v>
      </c>
      <c r="D138" t="s">
        <v>260</v>
      </c>
      <c r="E138" s="10">
        <v>158.22784810126581</v>
      </c>
      <c r="F138" s="1">
        <v>6.7746835443037974E-3</v>
      </c>
      <c r="G138" s="10">
        <f>VLOOKUP(A138,'[1]NTP Metadata'!$A$2:$U$2501,10,FALSE)</f>
        <v>158.22784810126581</v>
      </c>
      <c r="H138">
        <v>1</v>
      </c>
      <c r="I138" t="s">
        <v>1505</v>
      </c>
      <c r="J138" t="s">
        <v>1554</v>
      </c>
      <c r="K138" t="s">
        <v>249</v>
      </c>
      <c r="L138" t="s">
        <v>244</v>
      </c>
      <c r="M138" t="s">
        <v>139</v>
      </c>
      <c r="N138">
        <v>16</v>
      </c>
      <c r="O138">
        <v>0</v>
      </c>
      <c r="P138">
        <v>1.25E-4</v>
      </c>
      <c r="Q138">
        <v>1E-3</v>
      </c>
      <c r="R138">
        <v>16</v>
      </c>
      <c r="S138">
        <v>0</v>
      </c>
      <c r="T138">
        <v>0</v>
      </c>
      <c r="U138">
        <v>0</v>
      </c>
      <c r="V138" s="1" t="str">
        <f t="shared" si="14"/>
        <v>AFF-HTT-R1-P1-48H_I5_1_2020y09m02d_10h47m.tif</v>
      </c>
      <c r="W138" s="1" t="str">
        <f t="shared" si="15"/>
        <v>AFF-HTT-R2-P1-48H_I5_1_2020y09m09d_11h36m.tif</v>
      </c>
      <c r="X138" t="str">
        <f t="shared" si="16"/>
        <v>C:\Users\arpit.tandon\Desktop\Images AFFFs\RUN1 HTT\Plate 1 - 48hour\AFF-HTT-R1-P1-48H_I5_1_2020y09m02d_10h47m.tif</v>
      </c>
      <c r="Y138" t="str">
        <f t="shared" si="17"/>
        <v>C:\Users\arpit.tandon\Desktop\Images AFFFs\RUN2 HTT\Plate 1 - 48hour\AFF-HTT-R2-P1-48H_I5_1_2020y09m09d_11h36m.tif</v>
      </c>
      <c r="BA138" t="s">
        <v>1505</v>
      </c>
    </row>
    <row r="139" spans="1:53" x14ac:dyDescent="0.45">
      <c r="A139" t="s">
        <v>440</v>
      </c>
      <c r="B139" s="2" t="str">
        <f t="shared" si="12"/>
        <v>run1</v>
      </c>
      <c r="C139" s="2" t="str">
        <f t="shared" si="13"/>
        <v>run2</v>
      </c>
      <c r="D139" t="s">
        <v>260</v>
      </c>
      <c r="E139" s="10">
        <v>158.22784810126581</v>
      </c>
      <c r="F139" s="1">
        <v>6.7746835443037974E-3</v>
      </c>
      <c r="G139" s="10">
        <f>VLOOKUP(A139,'[1]NTP Metadata'!$A$2:$U$2501,10,FALSE)</f>
        <v>158.22784810126581</v>
      </c>
      <c r="H139">
        <v>2</v>
      </c>
      <c r="I139" t="s">
        <v>1505</v>
      </c>
      <c r="J139" t="s">
        <v>1554</v>
      </c>
      <c r="K139" t="s">
        <v>249</v>
      </c>
      <c r="L139" t="s">
        <v>244</v>
      </c>
      <c r="M139" t="s">
        <v>140</v>
      </c>
      <c r="N139">
        <v>16</v>
      </c>
      <c r="O139">
        <v>0</v>
      </c>
      <c r="P139">
        <v>2.5000000000000001E-4</v>
      </c>
      <c r="Q139">
        <v>2E-3</v>
      </c>
      <c r="R139">
        <v>16</v>
      </c>
      <c r="S139">
        <v>0</v>
      </c>
      <c r="T139">
        <v>0</v>
      </c>
      <c r="U139">
        <v>0</v>
      </c>
      <c r="V139" s="1" t="str">
        <f t="shared" si="14"/>
        <v>AFF-HTT-R1-P1-48H_I6_1_2020y09m02d_10h47m.tif</v>
      </c>
      <c r="W139" s="1" t="str">
        <f t="shared" si="15"/>
        <v>AFF-HTT-R2-P1-48H_I6_1_2020y09m09d_11h36m.tif</v>
      </c>
      <c r="X139" t="str">
        <f t="shared" si="16"/>
        <v>C:\Users\arpit.tandon\Desktop\Images AFFFs\RUN1 HTT\Plate 1 - 48hour\AFF-HTT-R1-P1-48H_I6_1_2020y09m02d_10h47m.tif</v>
      </c>
      <c r="Y139" t="str">
        <f t="shared" si="17"/>
        <v>C:\Users\arpit.tandon\Desktop\Images AFFFs\RUN2 HTT\Plate 1 - 48hour\AFF-HTT-R2-P1-48H_I6_1_2020y09m09d_11h36m.tif</v>
      </c>
      <c r="BA139" t="s">
        <v>1505</v>
      </c>
    </row>
    <row r="140" spans="1:53" x14ac:dyDescent="0.45">
      <c r="A140" t="s">
        <v>441</v>
      </c>
      <c r="B140" s="2" t="str">
        <f t="shared" si="12"/>
        <v>run1</v>
      </c>
      <c r="C140" s="2" t="str">
        <f t="shared" si="13"/>
        <v>run2</v>
      </c>
      <c r="D140" t="s">
        <v>260</v>
      </c>
      <c r="E140" s="10">
        <v>50.072103829514496</v>
      </c>
      <c r="F140" s="1">
        <v>2.1438871975644931E-3</v>
      </c>
      <c r="G140" s="10">
        <f>VLOOKUP(A140,'[1]NTP Metadata'!$A$2:$U$2501,10,FALSE)</f>
        <v>50.072103829514496</v>
      </c>
      <c r="H140">
        <v>1</v>
      </c>
      <c r="I140" t="s">
        <v>1505</v>
      </c>
      <c r="J140" t="s">
        <v>1554</v>
      </c>
      <c r="K140" t="s">
        <v>249</v>
      </c>
      <c r="L140" t="s">
        <v>244</v>
      </c>
      <c r="M140" t="s">
        <v>141</v>
      </c>
      <c r="N140">
        <v>16</v>
      </c>
      <c r="O140">
        <v>0</v>
      </c>
      <c r="P140">
        <v>0</v>
      </c>
      <c r="Q140">
        <v>0</v>
      </c>
      <c r="R140">
        <v>16</v>
      </c>
      <c r="S140">
        <v>0</v>
      </c>
      <c r="T140">
        <v>0</v>
      </c>
      <c r="U140">
        <v>0</v>
      </c>
      <c r="V140" s="1" t="str">
        <f t="shared" si="14"/>
        <v>AFF-HTT-R1-P1-48H_I7_1_2020y09m02d_10h47m.tif</v>
      </c>
      <c r="W140" s="1" t="str">
        <f t="shared" si="15"/>
        <v>AFF-HTT-R2-P1-48H_I7_1_2020y09m09d_11h36m.tif</v>
      </c>
      <c r="X140" t="str">
        <f t="shared" si="16"/>
        <v>C:\Users\arpit.tandon\Desktop\Images AFFFs\RUN1 HTT\Plate 1 - 48hour\AFF-HTT-R1-P1-48H_I7_1_2020y09m02d_10h47m.tif</v>
      </c>
      <c r="Y140" t="str">
        <f t="shared" si="17"/>
        <v>C:\Users\arpit.tandon\Desktop\Images AFFFs\RUN2 HTT\Plate 1 - 48hour\AFF-HTT-R2-P1-48H_I7_1_2020y09m09d_11h36m.tif</v>
      </c>
      <c r="BA140" t="s">
        <v>1505</v>
      </c>
    </row>
    <row r="141" spans="1:53" x14ac:dyDescent="0.45">
      <c r="A141" t="s">
        <v>442</v>
      </c>
      <c r="B141" s="2" t="str">
        <f t="shared" si="12"/>
        <v>run1</v>
      </c>
      <c r="C141" s="2" t="str">
        <f t="shared" si="13"/>
        <v>run2</v>
      </c>
      <c r="D141" t="s">
        <v>260</v>
      </c>
      <c r="E141" s="10">
        <v>50.072103829514496</v>
      </c>
      <c r="F141" s="1">
        <v>2.1438871975644931E-3</v>
      </c>
      <c r="G141" s="10">
        <f>VLOOKUP(A141,'[1]NTP Metadata'!$A$2:$U$2501,10,FALSE)</f>
        <v>50.072103829514496</v>
      </c>
      <c r="H141">
        <v>2</v>
      </c>
      <c r="I141" t="s">
        <v>1505</v>
      </c>
      <c r="J141" t="s">
        <v>1554</v>
      </c>
      <c r="K141" t="s">
        <v>249</v>
      </c>
      <c r="L141" t="s">
        <v>244</v>
      </c>
      <c r="M141" t="s">
        <v>142</v>
      </c>
      <c r="N141">
        <v>16</v>
      </c>
      <c r="O141">
        <v>0</v>
      </c>
      <c r="P141">
        <v>3.7500000000000001E-4</v>
      </c>
      <c r="Q141">
        <v>4.0000000000000001E-3</v>
      </c>
      <c r="R141">
        <v>16</v>
      </c>
      <c r="S141">
        <v>0</v>
      </c>
      <c r="T141">
        <v>6.2500000000000001E-5</v>
      </c>
      <c r="U141">
        <v>1E-3</v>
      </c>
      <c r="V141" s="1" t="str">
        <f t="shared" si="14"/>
        <v>AFF-HTT-R1-P1-48H_I8_1_2020y09m02d_10h47m.tif</v>
      </c>
      <c r="W141" s="1" t="str">
        <f t="shared" si="15"/>
        <v>AFF-HTT-R2-P1-48H_I8_1_2020y09m09d_11h36m.tif</v>
      </c>
      <c r="X141" t="str">
        <f t="shared" si="16"/>
        <v>C:\Users\arpit.tandon\Desktop\Images AFFFs\RUN1 HTT\Plate 1 - 48hour\AFF-HTT-R1-P1-48H_I8_1_2020y09m02d_10h47m.tif</v>
      </c>
      <c r="Y141" t="str">
        <f t="shared" si="17"/>
        <v>C:\Users\arpit.tandon\Desktop\Images AFFFs\RUN2 HTT\Plate 1 - 48hour\AFF-HTT-R2-P1-48H_I8_1_2020y09m09d_11h36m.tif</v>
      </c>
      <c r="BA141" t="s">
        <v>1505</v>
      </c>
    </row>
    <row r="142" spans="1:53" x14ac:dyDescent="0.45">
      <c r="A142" t="s">
        <v>443</v>
      </c>
      <c r="B142" s="2" t="str">
        <f t="shared" si="12"/>
        <v>run1</v>
      </c>
      <c r="C142" s="2" t="str">
        <f t="shared" si="13"/>
        <v>run2</v>
      </c>
      <c r="D142" t="s">
        <v>260</v>
      </c>
      <c r="E142" s="10">
        <v>15.84560247769446</v>
      </c>
      <c r="F142" s="1">
        <v>6.7844531568496608E-4</v>
      </c>
      <c r="G142" s="10">
        <f>VLOOKUP(A142,'[1]NTP Metadata'!$A$2:$U$2501,10,FALSE)</f>
        <v>15.84560247769446</v>
      </c>
      <c r="H142">
        <v>1</v>
      </c>
      <c r="I142" t="s">
        <v>1505</v>
      </c>
      <c r="J142" t="s">
        <v>1554</v>
      </c>
      <c r="K142" t="s">
        <v>249</v>
      </c>
      <c r="L142" t="s">
        <v>244</v>
      </c>
      <c r="M142" t="s">
        <v>143</v>
      </c>
      <c r="N142">
        <v>16</v>
      </c>
      <c r="O142">
        <v>0</v>
      </c>
      <c r="P142">
        <v>4.3750000000000001E-4</v>
      </c>
      <c r="Q142">
        <v>4.0000000000000001E-3</v>
      </c>
      <c r="R142">
        <v>16</v>
      </c>
      <c r="S142">
        <v>0</v>
      </c>
      <c r="T142">
        <v>0</v>
      </c>
      <c r="U142">
        <v>0</v>
      </c>
      <c r="V142" s="1" t="str">
        <f t="shared" si="14"/>
        <v>AFF-HTT-R1-P1-48H_I9_1_2020y09m02d_10h47m.tif</v>
      </c>
      <c r="W142" s="1" t="str">
        <f t="shared" si="15"/>
        <v>AFF-HTT-R2-P1-48H_I9_1_2020y09m09d_11h36m.tif</v>
      </c>
      <c r="X142" t="str">
        <f t="shared" si="16"/>
        <v>C:\Users\arpit.tandon\Desktop\Images AFFFs\RUN1 HTT\Plate 1 - 48hour\AFF-HTT-R1-P1-48H_I9_1_2020y09m02d_10h47m.tif</v>
      </c>
      <c r="Y142" t="str">
        <f t="shared" si="17"/>
        <v>C:\Users\arpit.tandon\Desktop\Images AFFFs\RUN2 HTT\Plate 1 - 48hour\AFF-HTT-R2-P1-48H_I9_1_2020y09m09d_11h36m.tif</v>
      </c>
      <c r="BA142" t="s">
        <v>1505</v>
      </c>
    </row>
    <row r="143" spans="1:53" x14ac:dyDescent="0.45">
      <c r="A143" t="s">
        <v>444</v>
      </c>
      <c r="B143" s="2" t="str">
        <f t="shared" si="12"/>
        <v>run1</v>
      </c>
      <c r="C143" s="2" t="str">
        <f t="shared" si="13"/>
        <v>run2</v>
      </c>
      <c r="D143" t="s">
        <v>260</v>
      </c>
      <c r="E143" s="10">
        <v>15.84560247769446</v>
      </c>
      <c r="F143" s="1">
        <v>6.7844531568496608E-4</v>
      </c>
      <c r="G143" s="10">
        <f>VLOOKUP(A143,'[1]NTP Metadata'!$A$2:$U$2501,10,FALSE)</f>
        <v>15.84560247769446</v>
      </c>
      <c r="H143">
        <v>4</v>
      </c>
      <c r="I143" t="s">
        <v>1505</v>
      </c>
      <c r="J143" t="s">
        <v>1554</v>
      </c>
      <c r="K143" t="s">
        <v>249</v>
      </c>
      <c r="L143" t="s">
        <v>244</v>
      </c>
      <c r="M143" t="s">
        <v>144</v>
      </c>
      <c r="N143">
        <v>16</v>
      </c>
      <c r="O143">
        <v>0</v>
      </c>
      <c r="P143">
        <v>6.2500000000000001E-5</v>
      </c>
      <c r="Q143">
        <v>1E-3</v>
      </c>
      <c r="R143">
        <v>16</v>
      </c>
      <c r="S143">
        <v>0</v>
      </c>
      <c r="T143">
        <v>0</v>
      </c>
      <c r="U143">
        <v>0</v>
      </c>
      <c r="V143" s="1" t="str">
        <f t="shared" si="14"/>
        <v>AFF-HTT-R1-P1-48H_J10_1_2020y09m02d_10h47m.tif</v>
      </c>
      <c r="W143" s="1" t="str">
        <f t="shared" si="15"/>
        <v>AFF-HTT-R2-P1-48H_J10_1_2020y09m09d_11h36m.tif</v>
      </c>
      <c r="X143" t="str">
        <f t="shared" si="16"/>
        <v>C:\Users\arpit.tandon\Desktop\Images AFFFs\RUN1 HTT\Plate 1 - 48hour\AFF-HTT-R1-P1-48H_J10_1_2020y09m02d_10h47m.tif</v>
      </c>
      <c r="Y143" t="str">
        <f t="shared" si="17"/>
        <v>C:\Users\arpit.tandon\Desktop\Images AFFFs\RUN2 HTT\Plate 1 - 48hour\AFF-HTT-R2-P1-48H_J10_1_2020y09m09d_11h36m.tif</v>
      </c>
      <c r="BA143" t="s">
        <v>1505</v>
      </c>
    </row>
    <row r="144" spans="1:53" x14ac:dyDescent="0.45">
      <c r="A144" t="s">
        <v>445</v>
      </c>
      <c r="B144" s="2" t="str">
        <f t="shared" si="12"/>
        <v>run1</v>
      </c>
      <c r="C144" s="2" t="str">
        <f t="shared" si="13"/>
        <v>run2</v>
      </c>
      <c r="D144" t="s">
        <v>260</v>
      </c>
      <c r="E144" s="10">
        <v>5.0144311638273606</v>
      </c>
      <c r="F144" s="1">
        <v>2.1469788471043232E-4</v>
      </c>
      <c r="G144" s="10">
        <f>VLOOKUP(A144,'[1]NTP Metadata'!$A$2:$U$2501,10,FALSE)</f>
        <v>5.0144311638273606</v>
      </c>
      <c r="H144">
        <v>3</v>
      </c>
      <c r="I144" t="s">
        <v>1505</v>
      </c>
      <c r="J144" t="s">
        <v>1554</v>
      </c>
      <c r="K144" t="s">
        <v>249</v>
      </c>
      <c r="L144" t="s">
        <v>244</v>
      </c>
      <c r="M144" t="s">
        <v>145</v>
      </c>
      <c r="N144">
        <v>16</v>
      </c>
      <c r="O144">
        <v>0</v>
      </c>
      <c r="P144">
        <v>3.1250000000000001E-4</v>
      </c>
      <c r="Q144">
        <v>4.0000000000000001E-3</v>
      </c>
      <c r="R144">
        <v>16</v>
      </c>
      <c r="S144">
        <v>0</v>
      </c>
      <c r="T144">
        <v>0</v>
      </c>
      <c r="U144">
        <v>0</v>
      </c>
      <c r="V144" s="1" t="str">
        <f t="shared" si="14"/>
        <v>AFF-HTT-R1-P1-48H_J11_1_2020y09m02d_10h47m.tif</v>
      </c>
      <c r="W144" s="1" t="str">
        <f t="shared" si="15"/>
        <v>AFF-HTT-R2-P1-48H_J11_1_2020y09m09d_11h36m.tif</v>
      </c>
      <c r="X144" t="str">
        <f t="shared" si="16"/>
        <v>C:\Users\arpit.tandon\Desktop\Images AFFFs\RUN1 HTT\Plate 1 - 48hour\AFF-HTT-R1-P1-48H_J11_1_2020y09m02d_10h47m.tif</v>
      </c>
      <c r="Y144" t="str">
        <f t="shared" si="17"/>
        <v>C:\Users\arpit.tandon\Desktop\Images AFFFs\RUN2 HTT\Plate 1 - 48hour\AFF-HTT-R2-P1-48H_J11_1_2020y09m09d_11h36m.tif</v>
      </c>
      <c r="BA144" t="s">
        <v>1505</v>
      </c>
    </row>
    <row r="145" spans="1:53" x14ac:dyDescent="0.45">
      <c r="A145" t="s">
        <v>446</v>
      </c>
      <c r="B145" s="2" t="str">
        <f t="shared" si="12"/>
        <v>run1</v>
      </c>
      <c r="C145" s="2" t="str">
        <f t="shared" si="13"/>
        <v>run2</v>
      </c>
      <c r="D145" t="s">
        <v>260</v>
      </c>
      <c r="E145" s="10">
        <v>5.0144311638273606</v>
      </c>
      <c r="F145" s="1">
        <v>2.1469788471043232E-4</v>
      </c>
      <c r="G145" s="10">
        <f>VLOOKUP(A145,'[1]NTP Metadata'!$A$2:$U$2501,10,FALSE)</f>
        <v>5.0144311638273606</v>
      </c>
      <c r="H145">
        <v>4</v>
      </c>
      <c r="I145" t="s">
        <v>1505</v>
      </c>
      <c r="J145" t="s">
        <v>1554</v>
      </c>
      <c r="K145" t="s">
        <v>249</v>
      </c>
      <c r="L145" t="s">
        <v>244</v>
      </c>
      <c r="M145" t="s">
        <v>146</v>
      </c>
      <c r="N145">
        <v>16</v>
      </c>
      <c r="O145">
        <v>0</v>
      </c>
      <c r="P145">
        <v>0</v>
      </c>
      <c r="Q145">
        <v>0</v>
      </c>
      <c r="R145">
        <v>16</v>
      </c>
      <c r="S145">
        <v>0</v>
      </c>
      <c r="T145">
        <v>0</v>
      </c>
      <c r="U145">
        <v>0</v>
      </c>
      <c r="V145" s="1" t="str">
        <f t="shared" si="14"/>
        <v>AFF-HTT-R1-P1-48H_J12_1_2020y09m02d_10h47m.tif</v>
      </c>
      <c r="W145" s="1" t="str">
        <f t="shared" si="15"/>
        <v>AFF-HTT-R2-P1-48H_J12_1_2020y09m09d_11h36m.tif</v>
      </c>
      <c r="X145" t="str">
        <f t="shared" si="16"/>
        <v>C:\Users\arpit.tandon\Desktop\Images AFFFs\RUN1 HTT\Plate 1 - 48hour\AFF-HTT-R1-P1-48H_J12_1_2020y09m02d_10h47m.tif</v>
      </c>
      <c r="Y145" t="str">
        <f t="shared" si="17"/>
        <v>C:\Users\arpit.tandon\Desktop\Images AFFFs\RUN2 HTT\Plate 1 - 48hour\AFF-HTT-R2-P1-48H_J12_1_2020y09m09d_11h36m.tif</v>
      </c>
      <c r="BA145" t="s">
        <v>1505</v>
      </c>
    </row>
    <row r="146" spans="1:53" x14ac:dyDescent="0.45">
      <c r="A146" t="s">
        <v>447</v>
      </c>
      <c r="B146" s="2" t="str">
        <f t="shared" si="12"/>
        <v>run1</v>
      </c>
      <c r="C146" s="2" t="str">
        <f t="shared" si="13"/>
        <v>run2</v>
      </c>
      <c r="D146" t="s">
        <v>257</v>
      </c>
      <c r="E146" s="10">
        <v>0</v>
      </c>
      <c r="F146" s="10">
        <v>0</v>
      </c>
      <c r="G146" s="10">
        <f>VLOOKUP(A146,'[1]NTP Metadata'!$A$2:$U$2501,10,FALSE)</f>
        <v>0</v>
      </c>
      <c r="H146">
        <v>3</v>
      </c>
      <c r="J146" t="s">
        <v>1554</v>
      </c>
      <c r="K146" t="s">
        <v>249</v>
      </c>
      <c r="L146" t="s">
        <v>244</v>
      </c>
      <c r="M146" t="s">
        <v>147</v>
      </c>
      <c r="N146">
        <v>16</v>
      </c>
      <c r="O146">
        <v>0</v>
      </c>
      <c r="P146">
        <v>0</v>
      </c>
      <c r="Q146">
        <v>0</v>
      </c>
      <c r="R146">
        <v>16</v>
      </c>
      <c r="S146">
        <v>0</v>
      </c>
      <c r="T146">
        <v>0</v>
      </c>
      <c r="U146">
        <v>0</v>
      </c>
      <c r="V146" s="1" t="str">
        <f t="shared" si="14"/>
        <v>AFF-HTT-R1-P1-48H_J13_1_.tif</v>
      </c>
      <c r="W146" s="1" t="str">
        <f t="shared" si="15"/>
        <v>AFF-HTT-R2-P1-48H_J13_1_2020y09m09d_11h36m.tif</v>
      </c>
      <c r="X146" t="str">
        <f t="shared" si="16"/>
        <v>C:\Users\arpit.tandon\Desktop\Images AFFFs\RUN1 HTT\Plate 1 - 48hour\AFF-HTT-R1-P1-48H_J13_1_.tif</v>
      </c>
      <c r="Y146" t="str">
        <f t="shared" si="17"/>
        <v>C:\Users\arpit.tandon\Desktop\Images AFFFs\RUN2 HTT\Plate 1 - 48hour\AFF-HTT-R2-P1-48H_J13_1_2020y09m09d_11h36m.tif</v>
      </c>
    </row>
    <row r="147" spans="1:53" x14ac:dyDescent="0.45">
      <c r="A147" t="s">
        <v>448</v>
      </c>
      <c r="B147" s="2" t="str">
        <f t="shared" si="12"/>
        <v>run1</v>
      </c>
      <c r="C147" s="2" t="str">
        <f t="shared" si="13"/>
        <v>run2</v>
      </c>
      <c r="D147" t="s">
        <v>257</v>
      </c>
      <c r="E147" s="10">
        <v>0</v>
      </c>
      <c r="F147" s="10">
        <v>0</v>
      </c>
      <c r="G147" s="10">
        <f>VLOOKUP(A147,'[1]NTP Metadata'!$A$2:$U$2501,10,FALSE)</f>
        <v>0</v>
      </c>
      <c r="H147">
        <v>4</v>
      </c>
      <c r="J147" t="s">
        <v>1554</v>
      </c>
      <c r="K147" t="s">
        <v>249</v>
      </c>
      <c r="L147" t="s">
        <v>244</v>
      </c>
      <c r="M147" t="s">
        <v>148</v>
      </c>
      <c r="N147">
        <v>16</v>
      </c>
      <c r="O147">
        <v>0</v>
      </c>
      <c r="P147">
        <v>6.2500000000000001E-5</v>
      </c>
      <c r="Q147">
        <v>1E-3</v>
      </c>
      <c r="R147">
        <v>16</v>
      </c>
      <c r="S147">
        <v>0</v>
      </c>
      <c r="T147">
        <v>0</v>
      </c>
      <c r="U147">
        <v>0</v>
      </c>
      <c r="V147" s="1" t="str">
        <f t="shared" si="14"/>
        <v>AFF-HTT-R1-P1-48H_J14_1_.tif</v>
      </c>
      <c r="W147" s="1" t="str">
        <f t="shared" si="15"/>
        <v>AFF-HTT-R2-P1-48H_J14_1_2020y09m09d_11h36m.tif</v>
      </c>
      <c r="X147" t="str">
        <f t="shared" si="16"/>
        <v>C:\Users\arpit.tandon\Desktop\Images AFFFs\RUN1 HTT\Plate 1 - 48hour\AFF-HTT-R1-P1-48H_J14_1_.tif</v>
      </c>
      <c r="Y147" t="str">
        <f t="shared" si="17"/>
        <v>C:\Users\arpit.tandon\Desktop\Images AFFFs\RUN2 HTT\Plate 1 - 48hour\AFF-HTT-R2-P1-48H_J14_1_2020y09m09d_11h36m.tif</v>
      </c>
    </row>
    <row r="148" spans="1:53" x14ac:dyDescent="0.45">
      <c r="A148" t="s">
        <v>449</v>
      </c>
      <c r="B148" s="2" t="str">
        <f t="shared" si="12"/>
        <v>run1</v>
      </c>
      <c r="C148" s="2" t="str">
        <f t="shared" si="13"/>
        <v>run2</v>
      </c>
      <c r="D148" t="s">
        <v>260</v>
      </c>
      <c r="E148" s="10">
        <v>1.5868453050086584</v>
      </c>
      <c r="F148" s="1">
        <v>6.7942368579250719E-5</v>
      </c>
      <c r="G148" s="10">
        <f>VLOOKUP(A148,'[1]NTP Metadata'!$A$2:$U$2501,10,FALSE)</f>
        <v>1.5868453050086584</v>
      </c>
      <c r="H148">
        <v>3</v>
      </c>
      <c r="I148" t="s">
        <v>1505</v>
      </c>
      <c r="J148" t="s">
        <v>1554</v>
      </c>
      <c r="K148" t="s">
        <v>249</v>
      </c>
      <c r="L148" t="s">
        <v>244</v>
      </c>
      <c r="M148" t="s">
        <v>149</v>
      </c>
      <c r="N148">
        <v>16</v>
      </c>
      <c r="O148">
        <v>0</v>
      </c>
      <c r="P148">
        <v>0</v>
      </c>
      <c r="Q148">
        <v>0</v>
      </c>
      <c r="R148">
        <v>16</v>
      </c>
      <c r="S148">
        <v>0</v>
      </c>
      <c r="T148">
        <v>0</v>
      </c>
      <c r="U148">
        <v>0</v>
      </c>
      <c r="V148" s="1" t="str">
        <f t="shared" si="14"/>
        <v>AFF-HTT-R1-P1-48H_J15_1_2020y09m02d_10h47m.tif</v>
      </c>
      <c r="W148" s="1" t="str">
        <f t="shared" si="15"/>
        <v>AFF-HTT-R2-P1-48H_J15_1_2020y09m09d_11h36m.tif</v>
      </c>
      <c r="X148" t="str">
        <f t="shared" si="16"/>
        <v>C:\Users\arpit.tandon\Desktop\Images AFFFs\RUN1 HTT\Plate 1 - 48hour\AFF-HTT-R1-P1-48H_J15_1_2020y09m02d_10h47m.tif</v>
      </c>
      <c r="Y148" t="str">
        <f t="shared" si="17"/>
        <v>C:\Users\arpit.tandon\Desktop\Images AFFFs\RUN2 HTT\Plate 1 - 48hour\AFF-HTT-R2-P1-48H_J15_1_2020y09m09d_11h36m.tif</v>
      </c>
      <c r="BA148" t="s">
        <v>1505</v>
      </c>
    </row>
    <row r="149" spans="1:53" x14ac:dyDescent="0.45">
      <c r="A149" t="s">
        <v>450</v>
      </c>
      <c r="B149" s="2" t="str">
        <f t="shared" si="12"/>
        <v>run1</v>
      </c>
      <c r="C149" s="2" t="str">
        <f t="shared" si="13"/>
        <v>run2</v>
      </c>
      <c r="D149" t="s">
        <v>260</v>
      </c>
      <c r="E149" s="10">
        <v>1.5868453050086584</v>
      </c>
      <c r="F149" s="1">
        <v>6.7942368579250719E-5</v>
      </c>
      <c r="G149" s="10">
        <f>VLOOKUP(A149,'[1]NTP Metadata'!$A$2:$U$2501,10,FALSE)</f>
        <v>1.5868453050086584</v>
      </c>
      <c r="H149">
        <v>4</v>
      </c>
      <c r="I149" t="s">
        <v>1505</v>
      </c>
      <c r="J149" t="s">
        <v>1554</v>
      </c>
      <c r="K149" t="s">
        <v>249</v>
      </c>
      <c r="L149" t="s">
        <v>244</v>
      </c>
      <c r="M149" t="s">
        <v>150</v>
      </c>
      <c r="N149">
        <v>16</v>
      </c>
      <c r="O149">
        <v>0</v>
      </c>
      <c r="P149">
        <v>0</v>
      </c>
      <c r="Q149">
        <v>0</v>
      </c>
      <c r="R149">
        <v>16</v>
      </c>
      <c r="S149">
        <v>0</v>
      </c>
      <c r="T149">
        <v>0</v>
      </c>
      <c r="U149">
        <v>0</v>
      </c>
      <c r="V149" s="1" t="str">
        <f t="shared" si="14"/>
        <v>AFF-HTT-R1-P1-48H_J16_1_2020y09m02d_10h47m.tif</v>
      </c>
      <c r="W149" s="1" t="str">
        <f t="shared" si="15"/>
        <v>AFF-HTT-R2-P1-48H_J16_1_2020y09m09d_11h36m.tif</v>
      </c>
      <c r="X149" t="str">
        <f t="shared" si="16"/>
        <v>C:\Users\arpit.tandon\Desktop\Images AFFFs\RUN1 HTT\Plate 1 - 48hour\AFF-HTT-R1-P1-48H_J16_1_2020y09m02d_10h47m.tif</v>
      </c>
      <c r="Y149" t="str">
        <f t="shared" si="17"/>
        <v>C:\Users\arpit.tandon\Desktop\Images AFFFs\RUN2 HTT\Plate 1 - 48hour\AFF-HTT-R2-P1-48H_J16_1_2020y09m09d_11h36m.tif</v>
      </c>
      <c r="BA149" t="s">
        <v>1505</v>
      </c>
    </row>
    <row r="150" spans="1:53" x14ac:dyDescent="0.45">
      <c r="A150" t="s">
        <v>451</v>
      </c>
      <c r="B150" s="2" t="str">
        <f t="shared" si="12"/>
        <v>run1</v>
      </c>
      <c r="C150" s="2" t="str">
        <f t="shared" si="13"/>
        <v>run2</v>
      </c>
      <c r="D150" t="s">
        <v>260</v>
      </c>
      <c r="E150" s="10">
        <v>0.50216623576223363</v>
      </c>
      <c r="F150" s="1">
        <v>2.1500749550395798E-5</v>
      </c>
      <c r="G150" s="10">
        <f>VLOOKUP(A150,'[1]NTP Metadata'!$A$2:$U$2501,10,FALSE)</f>
        <v>0.50216623576223363</v>
      </c>
      <c r="H150">
        <v>3</v>
      </c>
      <c r="I150" t="s">
        <v>1505</v>
      </c>
      <c r="J150" t="s">
        <v>1554</v>
      </c>
      <c r="K150" t="s">
        <v>249</v>
      </c>
      <c r="L150" t="s">
        <v>244</v>
      </c>
      <c r="M150" t="s">
        <v>151</v>
      </c>
      <c r="N150">
        <v>16</v>
      </c>
      <c r="O150">
        <v>0</v>
      </c>
      <c r="P150">
        <v>0</v>
      </c>
      <c r="Q150">
        <v>0</v>
      </c>
      <c r="R150">
        <v>16</v>
      </c>
      <c r="S150">
        <v>0</v>
      </c>
      <c r="T150">
        <v>0</v>
      </c>
      <c r="U150">
        <v>0</v>
      </c>
      <c r="V150" s="1" t="str">
        <f t="shared" si="14"/>
        <v>AFF-HTT-R1-P1-48H_J17_1_2020y09m02d_10h47m.tif</v>
      </c>
      <c r="W150" s="1" t="str">
        <f t="shared" si="15"/>
        <v>AFF-HTT-R2-P1-48H_J17_1_2020y09m09d_11h36m.tif</v>
      </c>
      <c r="X150" t="str">
        <f t="shared" si="16"/>
        <v>C:\Users\arpit.tandon\Desktop\Images AFFFs\RUN1 HTT\Plate 1 - 48hour\AFF-HTT-R1-P1-48H_J17_1_2020y09m02d_10h47m.tif</v>
      </c>
      <c r="Y150" t="str">
        <f t="shared" si="17"/>
        <v>C:\Users\arpit.tandon\Desktop\Images AFFFs\RUN2 HTT\Plate 1 - 48hour\AFF-HTT-R2-P1-48H_J17_1_2020y09m09d_11h36m.tif</v>
      </c>
      <c r="BA150" t="s">
        <v>1505</v>
      </c>
    </row>
    <row r="151" spans="1:53" x14ac:dyDescent="0.45">
      <c r="A151" t="s">
        <v>452</v>
      </c>
      <c r="B151" s="2" t="str">
        <f t="shared" si="12"/>
        <v>run1</v>
      </c>
      <c r="C151" s="2" t="str">
        <f t="shared" si="13"/>
        <v>run2</v>
      </c>
      <c r="D151" t="s">
        <v>260</v>
      </c>
      <c r="E151" s="10">
        <v>0.50216623576223363</v>
      </c>
      <c r="F151" s="1">
        <v>2.1500749550395798E-5</v>
      </c>
      <c r="G151" s="10">
        <f>VLOOKUP(A151,'[1]NTP Metadata'!$A$2:$U$2501,10,FALSE)</f>
        <v>0.50216623576223363</v>
      </c>
      <c r="H151">
        <v>4</v>
      </c>
      <c r="I151" t="s">
        <v>1505</v>
      </c>
      <c r="J151" t="s">
        <v>1554</v>
      </c>
      <c r="K151" t="s">
        <v>249</v>
      </c>
      <c r="L151" t="s">
        <v>244</v>
      </c>
      <c r="M151" t="s">
        <v>152</v>
      </c>
      <c r="N151">
        <v>16</v>
      </c>
      <c r="O151">
        <v>0</v>
      </c>
      <c r="P151">
        <v>0</v>
      </c>
      <c r="Q151">
        <v>0</v>
      </c>
      <c r="R151">
        <v>16</v>
      </c>
      <c r="S151">
        <v>0</v>
      </c>
      <c r="T151">
        <v>0</v>
      </c>
      <c r="U151">
        <v>0</v>
      </c>
      <c r="V151" s="1" t="str">
        <f t="shared" si="14"/>
        <v>AFF-HTT-R1-P1-48H_J18_1_2020y09m02d_10h47m.tif</v>
      </c>
      <c r="W151" s="1" t="str">
        <f t="shared" si="15"/>
        <v>AFF-HTT-R2-P1-48H_J18_1_2020y09m09d_11h36m.tif</v>
      </c>
      <c r="X151" t="str">
        <f t="shared" si="16"/>
        <v>C:\Users\arpit.tandon\Desktop\Images AFFFs\RUN1 HTT\Plate 1 - 48hour\AFF-HTT-R1-P1-48H_J18_1_2020y09m02d_10h47m.tif</v>
      </c>
      <c r="Y151" t="str">
        <f t="shared" si="17"/>
        <v>C:\Users\arpit.tandon\Desktop\Images AFFFs\RUN2 HTT\Plate 1 - 48hour\AFF-HTT-R2-P1-48H_J18_1_2020y09m09d_11h36m.tif</v>
      </c>
      <c r="BA151" t="s">
        <v>1505</v>
      </c>
    </row>
    <row r="152" spans="1:53" x14ac:dyDescent="0.45">
      <c r="A152" t="s">
        <v>453</v>
      </c>
      <c r="B152" s="2" t="str">
        <f t="shared" si="12"/>
        <v>run1</v>
      </c>
      <c r="C152" s="2" t="str">
        <f t="shared" si="13"/>
        <v>run2</v>
      </c>
      <c r="D152" t="s">
        <v>260</v>
      </c>
      <c r="E152" s="10">
        <v>0.15891336574754228</v>
      </c>
      <c r="F152" s="1">
        <v>6.8040346678467704E-6</v>
      </c>
      <c r="G152" s="10">
        <f>VLOOKUP(A152,'[1]NTP Metadata'!$A$2:$U$2501,10,FALSE)</f>
        <v>0.15891336574754228</v>
      </c>
      <c r="H152">
        <v>3</v>
      </c>
      <c r="I152" t="s">
        <v>1505</v>
      </c>
      <c r="J152" t="s">
        <v>1554</v>
      </c>
      <c r="K152" t="s">
        <v>249</v>
      </c>
      <c r="L152" t="s">
        <v>244</v>
      </c>
      <c r="M152" t="s">
        <v>153</v>
      </c>
      <c r="N152">
        <v>16</v>
      </c>
      <c r="O152">
        <v>0</v>
      </c>
      <c r="P152">
        <v>1.25E-4</v>
      </c>
      <c r="Q152">
        <v>1E-3</v>
      </c>
      <c r="R152">
        <v>16</v>
      </c>
      <c r="S152">
        <v>0</v>
      </c>
      <c r="T152">
        <v>0</v>
      </c>
      <c r="U152">
        <v>0</v>
      </c>
      <c r="V152" s="1" t="str">
        <f t="shared" si="14"/>
        <v>AFF-HTT-R1-P1-48H_J19_1_2020y09m02d_10h47m.tif</v>
      </c>
      <c r="W152" s="1" t="str">
        <f t="shared" si="15"/>
        <v>AFF-HTT-R2-P1-48H_J19_1_2020y09m09d_11h36m.tif</v>
      </c>
      <c r="X152" t="str">
        <f t="shared" si="16"/>
        <v>C:\Users\arpit.tandon\Desktop\Images AFFFs\RUN1 HTT\Plate 1 - 48hour\AFF-HTT-R1-P1-48H_J19_1_2020y09m02d_10h47m.tif</v>
      </c>
      <c r="Y152" t="str">
        <f t="shared" si="17"/>
        <v>C:\Users\arpit.tandon\Desktop\Images AFFFs\RUN2 HTT\Plate 1 - 48hour\AFF-HTT-R2-P1-48H_J19_1_2020y09m09d_11h36m.tif</v>
      </c>
      <c r="BA152" t="s">
        <v>1505</v>
      </c>
    </row>
    <row r="153" spans="1:53" x14ac:dyDescent="0.45">
      <c r="A153" t="s">
        <v>454</v>
      </c>
      <c r="B153" s="2" t="str">
        <f t="shared" si="12"/>
        <v>run1</v>
      </c>
      <c r="C153" s="2" t="str">
        <f t="shared" si="13"/>
        <v>run2</v>
      </c>
      <c r="D153" t="s">
        <v>260</v>
      </c>
      <c r="E153" s="10">
        <v>0.15891336574754228</v>
      </c>
      <c r="F153" s="1">
        <v>6.8040346678467704E-6</v>
      </c>
      <c r="G153" s="10">
        <f>VLOOKUP(A153,'[1]NTP Metadata'!$A$2:$U$2501,10,FALSE)</f>
        <v>0.15891336574754228</v>
      </c>
      <c r="H153">
        <v>4</v>
      </c>
      <c r="I153" t="s">
        <v>1505</v>
      </c>
      <c r="J153" t="s">
        <v>1554</v>
      </c>
      <c r="K153" t="s">
        <v>249</v>
      </c>
      <c r="L153" t="s">
        <v>244</v>
      </c>
      <c r="M153" t="s">
        <v>154</v>
      </c>
      <c r="N153">
        <v>16</v>
      </c>
      <c r="O153">
        <v>0</v>
      </c>
      <c r="P153">
        <v>6.2500000000000001E-5</v>
      </c>
      <c r="Q153">
        <v>1E-3</v>
      </c>
      <c r="R153">
        <v>16</v>
      </c>
      <c r="S153">
        <v>0</v>
      </c>
      <c r="T153">
        <v>0</v>
      </c>
      <c r="U153">
        <v>0</v>
      </c>
      <c r="V153" s="1" t="str">
        <f t="shared" si="14"/>
        <v>AFF-HTT-R1-P1-48H_J20_1_2020y09m02d_10h47m.tif</v>
      </c>
      <c r="W153" s="1" t="str">
        <f t="shared" si="15"/>
        <v>AFF-HTT-R2-P1-48H_J20_1_2020y09m09d_11h36m.tif</v>
      </c>
      <c r="X153" t="str">
        <f t="shared" si="16"/>
        <v>C:\Users\arpit.tandon\Desktop\Images AFFFs\RUN1 HTT\Plate 1 - 48hour\AFF-HTT-R1-P1-48H_J20_1_2020y09m02d_10h47m.tif</v>
      </c>
      <c r="Y153" t="str">
        <f t="shared" si="17"/>
        <v>C:\Users\arpit.tandon\Desktop\Images AFFFs\RUN2 HTT\Plate 1 - 48hour\AFF-HTT-R2-P1-48H_J20_1_2020y09m09d_11h36m.tif</v>
      </c>
      <c r="BA153" t="s">
        <v>1505</v>
      </c>
    </row>
    <row r="154" spans="1:53" x14ac:dyDescent="0.45">
      <c r="A154" t="s">
        <v>455</v>
      </c>
      <c r="B154" s="2" t="str">
        <f t="shared" si="12"/>
        <v>run1</v>
      </c>
      <c r="C154" s="2" t="str">
        <f t="shared" si="13"/>
        <v>run2</v>
      </c>
      <c r="D154" t="s">
        <v>260</v>
      </c>
      <c r="E154" s="10">
        <v>5.0289039793526037E-2</v>
      </c>
      <c r="F154" s="1">
        <v>2.1531755277996112E-6</v>
      </c>
      <c r="G154" s="10">
        <f>VLOOKUP(A154,'[1]NTP Metadata'!$A$2:$U$2501,10,FALSE)</f>
        <v>5.0289039793526037E-2</v>
      </c>
      <c r="H154">
        <v>3</v>
      </c>
      <c r="I154" t="s">
        <v>1505</v>
      </c>
      <c r="J154" t="s">
        <v>1554</v>
      </c>
      <c r="K154" t="s">
        <v>249</v>
      </c>
      <c r="L154" t="s">
        <v>244</v>
      </c>
      <c r="M154" t="s">
        <v>155</v>
      </c>
      <c r="N154">
        <v>16</v>
      </c>
      <c r="O154">
        <v>0</v>
      </c>
      <c r="P154">
        <v>6.2500000000000001E-5</v>
      </c>
      <c r="Q154">
        <v>1E-3</v>
      </c>
      <c r="R154">
        <v>16</v>
      </c>
      <c r="S154">
        <v>0</v>
      </c>
      <c r="T154">
        <v>6.2500000000000001E-5</v>
      </c>
      <c r="U154">
        <v>1E-3</v>
      </c>
      <c r="V154" s="1" t="str">
        <f t="shared" si="14"/>
        <v>AFF-HTT-R1-P1-48H_J21_1_2020y09m02d_10h47m.tif</v>
      </c>
      <c r="W154" s="1" t="str">
        <f t="shared" si="15"/>
        <v>AFF-HTT-R2-P1-48H_J21_1_2020y09m09d_11h36m.tif</v>
      </c>
      <c r="X154" t="str">
        <f t="shared" si="16"/>
        <v>C:\Users\arpit.tandon\Desktop\Images AFFFs\RUN1 HTT\Plate 1 - 48hour\AFF-HTT-R1-P1-48H_J21_1_2020y09m02d_10h47m.tif</v>
      </c>
      <c r="Y154" t="str">
        <f t="shared" si="17"/>
        <v>C:\Users\arpit.tandon\Desktop\Images AFFFs\RUN2 HTT\Plate 1 - 48hour\AFF-HTT-R2-P1-48H_J21_1_2020y09m09d_11h36m.tif</v>
      </c>
      <c r="BA154" t="s">
        <v>1505</v>
      </c>
    </row>
    <row r="155" spans="1:53" x14ac:dyDescent="0.45">
      <c r="A155" t="s">
        <v>456</v>
      </c>
      <c r="B155" s="2" t="str">
        <f t="shared" si="12"/>
        <v>run1</v>
      </c>
      <c r="C155" s="2" t="str">
        <f t="shared" si="13"/>
        <v>run2</v>
      </c>
      <c r="D155" t="s">
        <v>260</v>
      </c>
      <c r="E155" s="10">
        <v>5.0289039793526037E-2</v>
      </c>
      <c r="F155" s="1">
        <v>2.1531755277996112E-6</v>
      </c>
      <c r="G155" s="10">
        <f>VLOOKUP(A155,'[1]NTP Metadata'!$A$2:$U$2501,10,FALSE)</f>
        <v>5.0289039793526037E-2</v>
      </c>
      <c r="H155">
        <v>4</v>
      </c>
      <c r="I155" t="s">
        <v>1505</v>
      </c>
      <c r="J155" t="s">
        <v>1554</v>
      </c>
      <c r="K155" t="s">
        <v>249</v>
      </c>
      <c r="L155" t="s">
        <v>244</v>
      </c>
      <c r="M155" t="s">
        <v>156</v>
      </c>
      <c r="N155">
        <v>16</v>
      </c>
      <c r="O155">
        <v>0</v>
      </c>
      <c r="P155">
        <v>1.1249999999999999E-3</v>
      </c>
      <c r="Q155">
        <v>1.7999999999999999E-2</v>
      </c>
      <c r="R155">
        <v>16</v>
      </c>
      <c r="S155">
        <v>0</v>
      </c>
      <c r="T155">
        <v>0</v>
      </c>
      <c r="U155">
        <v>0</v>
      </c>
      <c r="V155" s="1" t="str">
        <f t="shared" si="14"/>
        <v>AFF-HTT-R1-P1-48H_J22_1_2020y09m02d_10h47m.tif</v>
      </c>
      <c r="W155" s="1" t="str">
        <f t="shared" si="15"/>
        <v>AFF-HTT-R2-P1-48H_J22_1_2020y09m09d_11h36m.tif</v>
      </c>
      <c r="X155" t="str">
        <f t="shared" si="16"/>
        <v>C:\Users\arpit.tandon\Desktop\Images AFFFs\RUN1 HTT\Plate 1 - 48hour\AFF-HTT-R1-P1-48H_J22_1_2020y09m02d_10h47m.tif</v>
      </c>
      <c r="Y155" t="str">
        <f t="shared" si="17"/>
        <v>C:\Users\arpit.tandon\Desktop\Images AFFFs\RUN2 HTT\Plate 1 - 48hour\AFF-HTT-R2-P1-48H_J22_1_2020y09m09d_11h36m.tif</v>
      </c>
      <c r="BA155" t="s">
        <v>1505</v>
      </c>
    </row>
    <row r="156" spans="1:53" x14ac:dyDescent="0.45">
      <c r="A156" t="s">
        <v>457</v>
      </c>
      <c r="B156" s="2" t="str">
        <f t="shared" si="12"/>
        <v>run1</v>
      </c>
      <c r="C156" s="2" t="str">
        <f t="shared" si="13"/>
        <v>run2</v>
      </c>
      <c r="D156" t="s">
        <v>260</v>
      </c>
      <c r="E156" s="10">
        <v>500</v>
      </c>
      <c r="F156" s="1">
        <v>2.1408E-2</v>
      </c>
      <c r="G156" s="10">
        <f>VLOOKUP(A156,'[1]NTP Metadata'!$A$2:$U$2501,10,FALSE)</f>
        <v>500</v>
      </c>
      <c r="H156">
        <v>3</v>
      </c>
      <c r="I156" t="s">
        <v>1505</v>
      </c>
      <c r="J156" t="s">
        <v>1554</v>
      </c>
      <c r="K156" t="s">
        <v>249</v>
      </c>
      <c r="L156" t="s">
        <v>244</v>
      </c>
      <c r="M156" t="s">
        <v>157</v>
      </c>
      <c r="N156">
        <v>16</v>
      </c>
      <c r="O156">
        <v>0</v>
      </c>
      <c r="P156">
        <v>4.3750000000000001E-4</v>
      </c>
      <c r="Q156">
        <v>5.0000000000000001E-3</v>
      </c>
      <c r="R156">
        <v>16</v>
      </c>
      <c r="S156">
        <v>0</v>
      </c>
      <c r="T156">
        <v>2.5000000000000001E-4</v>
      </c>
      <c r="U156">
        <v>3.0000000000000001E-3</v>
      </c>
      <c r="V156" s="1" t="str">
        <f t="shared" si="14"/>
        <v>AFF-HTT-R1-P1-48H_J3_1_2020y09m02d_10h47m.tif</v>
      </c>
      <c r="W156" s="1" t="str">
        <f t="shared" si="15"/>
        <v>AFF-HTT-R2-P1-48H_J3_1_2020y09m09d_11h36m.tif</v>
      </c>
      <c r="X156" t="str">
        <f t="shared" si="16"/>
        <v>C:\Users\arpit.tandon\Desktop\Images AFFFs\RUN1 HTT\Plate 1 - 48hour\AFF-HTT-R1-P1-48H_J3_1_2020y09m02d_10h47m.tif</v>
      </c>
      <c r="Y156" t="str">
        <f t="shared" si="17"/>
        <v>C:\Users\arpit.tandon\Desktop\Images AFFFs\RUN2 HTT\Plate 1 - 48hour\AFF-HTT-R2-P1-48H_J3_1_2020y09m09d_11h36m.tif</v>
      </c>
      <c r="BA156" t="s">
        <v>1505</v>
      </c>
    </row>
    <row r="157" spans="1:53" x14ac:dyDescent="0.45">
      <c r="A157" t="s">
        <v>458</v>
      </c>
      <c r="B157" s="2" t="str">
        <f t="shared" si="12"/>
        <v>run1</v>
      </c>
      <c r="C157" s="2" t="str">
        <f t="shared" si="13"/>
        <v>run2</v>
      </c>
      <c r="D157" t="s">
        <v>260</v>
      </c>
      <c r="E157" s="10">
        <v>500</v>
      </c>
      <c r="F157" s="1">
        <v>2.1408E-2</v>
      </c>
      <c r="G157" s="10">
        <f>VLOOKUP(A157,'[1]NTP Metadata'!$A$2:$U$2501,10,FALSE)</f>
        <v>500</v>
      </c>
      <c r="H157">
        <v>4</v>
      </c>
      <c r="I157" t="s">
        <v>1505</v>
      </c>
      <c r="J157" t="s">
        <v>1554</v>
      </c>
      <c r="K157" t="s">
        <v>249</v>
      </c>
      <c r="L157" t="s">
        <v>244</v>
      </c>
      <c r="M157" t="s">
        <v>158</v>
      </c>
      <c r="N157">
        <v>16</v>
      </c>
      <c r="O157">
        <v>0</v>
      </c>
      <c r="P157">
        <v>8.1249999999999996E-4</v>
      </c>
      <c r="Q157">
        <v>5.0000000000000001E-3</v>
      </c>
      <c r="R157">
        <v>16</v>
      </c>
      <c r="S157">
        <v>0</v>
      </c>
      <c r="T157">
        <v>6.2500000000000001E-4</v>
      </c>
      <c r="U157">
        <v>6.0000000000000001E-3</v>
      </c>
      <c r="V157" s="1" t="str">
        <f t="shared" si="14"/>
        <v>AFF-HTT-R1-P1-48H_J4_1_2020y09m02d_10h47m.tif</v>
      </c>
      <c r="W157" s="1" t="str">
        <f t="shared" si="15"/>
        <v>AFF-HTT-R2-P1-48H_J4_1_2020y09m09d_11h36m.tif</v>
      </c>
      <c r="X157" t="str">
        <f t="shared" si="16"/>
        <v>C:\Users\arpit.tandon\Desktop\Images AFFFs\RUN1 HTT\Plate 1 - 48hour\AFF-HTT-R1-P1-48H_J4_1_2020y09m02d_10h47m.tif</v>
      </c>
      <c r="Y157" t="str">
        <f t="shared" si="17"/>
        <v>C:\Users\arpit.tandon\Desktop\Images AFFFs\RUN2 HTT\Plate 1 - 48hour\AFF-HTT-R2-P1-48H_J4_1_2020y09m09d_11h36m.tif</v>
      </c>
      <c r="BA157" t="s">
        <v>1505</v>
      </c>
    </row>
    <row r="158" spans="1:53" x14ac:dyDescent="0.45">
      <c r="A158" t="s">
        <v>459</v>
      </c>
      <c r="B158" s="2" t="str">
        <f t="shared" si="12"/>
        <v>run1</v>
      </c>
      <c r="C158" s="2" t="str">
        <f t="shared" si="13"/>
        <v>run2</v>
      </c>
      <c r="D158" t="s">
        <v>260</v>
      </c>
      <c r="E158" s="10">
        <v>158.22784810126581</v>
      </c>
      <c r="F158" s="1">
        <v>6.7746835443037974E-3</v>
      </c>
      <c r="G158" s="10">
        <f>VLOOKUP(A158,'[1]NTP Metadata'!$A$2:$U$2501,10,FALSE)</f>
        <v>158.22784810126581</v>
      </c>
      <c r="H158">
        <v>3</v>
      </c>
      <c r="I158" t="s">
        <v>1505</v>
      </c>
      <c r="J158" t="s">
        <v>1554</v>
      </c>
      <c r="K158" t="s">
        <v>249</v>
      </c>
      <c r="L158" t="s">
        <v>244</v>
      </c>
      <c r="M158" t="s">
        <v>159</v>
      </c>
      <c r="N158">
        <v>16</v>
      </c>
      <c r="O158">
        <v>0</v>
      </c>
      <c r="P158">
        <v>9.3749999999999997E-4</v>
      </c>
      <c r="Q158">
        <v>1.4999999999999999E-2</v>
      </c>
      <c r="R158">
        <v>16</v>
      </c>
      <c r="S158">
        <v>0</v>
      </c>
      <c r="T158">
        <v>0</v>
      </c>
      <c r="U158">
        <v>0</v>
      </c>
      <c r="V158" s="1" t="str">
        <f t="shared" si="14"/>
        <v>AFF-HTT-R1-P1-48H_J5_1_2020y09m02d_10h47m.tif</v>
      </c>
      <c r="W158" s="1" t="str">
        <f t="shared" si="15"/>
        <v>AFF-HTT-R2-P1-48H_J5_1_2020y09m09d_11h36m.tif</v>
      </c>
      <c r="X158" t="str">
        <f t="shared" si="16"/>
        <v>C:\Users\arpit.tandon\Desktop\Images AFFFs\RUN1 HTT\Plate 1 - 48hour\AFF-HTT-R1-P1-48H_J5_1_2020y09m02d_10h47m.tif</v>
      </c>
      <c r="Y158" t="str">
        <f t="shared" si="17"/>
        <v>C:\Users\arpit.tandon\Desktop\Images AFFFs\RUN2 HTT\Plate 1 - 48hour\AFF-HTT-R2-P1-48H_J5_1_2020y09m09d_11h36m.tif</v>
      </c>
      <c r="BA158" t="s">
        <v>1505</v>
      </c>
    </row>
    <row r="159" spans="1:53" x14ac:dyDescent="0.45">
      <c r="A159" t="s">
        <v>460</v>
      </c>
      <c r="B159" s="2" t="str">
        <f t="shared" si="12"/>
        <v>run1</v>
      </c>
      <c r="C159" s="2" t="str">
        <f t="shared" si="13"/>
        <v>run2</v>
      </c>
      <c r="D159" t="s">
        <v>260</v>
      </c>
      <c r="E159" s="10">
        <v>158.22784810126581</v>
      </c>
      <c r="F159" s="1">
        <v>6.7746835443037974E-3</v>
      </c>
      <c r="G159" s="10">
        <f>VLOOKUP(A159,'[1]NTP Metadata'!$A$2:$U$2501,10,FALSE)</f>
        <v>158.22784810126581</v>
      </c>
      <c r="H159">
        <v>4</v>
      </c>
      <c r="I159" t="s">
        <v>1505</v>
      </c>
      <c r="J159" t="s">
        <v>1554</v>
      </c>
      <c r="K159" t="s">
        <v>249</v>
      </c>
      <c r="L159" t="s">
        <v>244</v>
      </c>
      <c r="M159" t="s">
        <v>160</v>
      </c>
      <c r="N159">
        <v>16</v>
      </c>
      <c r="O159">
        <v>0</v>
      </c>
      <c r="P159">
        <v>0</v>
      </c>
      <c r="Q159">
        <v>0</v>
      </c>
      <c r="R159">
        <v>16</v>
      </c>
      <c r="S159">
        <v>0</v>
      </c>
      <c r="T159">
        <v>0</v>
      </c>
      <c r="U159">
        <v>0</v>
      </c>
      <c r="V159" s="1" t="str">
        <f t="shared" si="14"/>
        <v>AFF-HTT-R1-P1-48H_J6_1_2020y09m02d_10h47m.tif</v>
      </c>
      <c r="W159" s="1" t="str">
        <f t="shared" si="15"/>
        <v>AFF-HTT-R2-P1-48H_J6_1_2020y09m09d_11h36m.tif</v>
      </c>
      <c r="X159" t="str">
        <f t="shared" si="16"/>
        <v>C:\Users\arpit.tandon\Desktop\Images AFFFs\RUN1 HTT\Plate 1 - 48hour\AFF-HTT-R1-P1-48H_J6_1_2020y09m02d_10h47m.tif</v>
      </c>
      <c r="Y159" t="str">
        <f t="shared" si="17"/>
        <v>C:\Users\arpit.tandon\Desktop\Images AFFFs\RUN2 HTT\Plate 1 - 48hour\AFF-HTT-R2-P1-48H_J6_1_2020y09m09d_11h36m.tif</v>
      </c>
      <c r="BA159" t="s">
        <v>1505</v>
      </c>
    </row>
    <row r="160" spans="1:53" x14ac:dyDescent="0.45">
      <c r="A160" t="s">
        <v>461</v>
      </c>
      <c r="B160" s="2" t="str">
        <f t="shared" si="12"/>
        <v>run1</v>
      </c>
      <c r="C160" s="2" t="str">
        <f t="shared" si="13"/>
        <v>run2</v>
      </c>
      <c r="D160" t="s">
        <v>260</v>
      </c>
      <c r="E160" s="10">
        <v>50.072103829514496</v>
      </c>
      <c r="F160" s="1">
        <v>2.1438871975644931E-3</v>
      </c>
      <c r="G160" s="10">
        <f>VLOOKUP(A160,'[1]NTP Metadata'!$A$2:$U$2501,10,FALSE)</f>
        <v>50.072103829514496</v>
      </c>
      <c r="H160">
        <v>3</v>
      </c>
      <c r="I160" t="s">
        <v>1505</v>
      </c>
      <c r="J160" t="s">
        <v>1554</v>
      </c>
      <c r="K160" t="s">
        <v>249</v>
      </c>
      <c r="L160" t="s">
        <v>244</v>
      </c>
      <c r="M160" t="s">
        <v>161</v>
      </c>
      <c r="N160">
        <v>16</v>
      </c>
      <c r="O160">
        <v>0</v>
      </c>
      <c r="P160">
        <v>6.2500000000000001E-5</v>
      </c>
      <c r="Q160">
        <v>1E-3</v>
      </c>
      <c r="R160">
        <v>16</v>
      </c>
      <c r="S160">
        <v>0</v>
      </c>
      <c r="T160">
        <v>0</v>
      </c>
      <c r="U160">
        <v>0</v>
      </c>
      <c r="V160" s="1" t="str">
        <f t="shared" si="14"/>
        <v>AFF-HTT-R1-P1-48H_J7_1_2020y09m02d_10h47m.tif</v>
      </c>
      <c r="W160" s="1" t="str">
        <f t="shared" si="15"/>
        <v>AFF-HTT-R2-P1-48H_J7_1_2020y09m09d_11h36m.tif</v>
      </c>
      <c r="X160" t="str">
        <f t="shared" si="16"/>
        <v>C:\Users\arpit.tandon\Desktop\Images AFFFs\RUN1 HTT\Plate 1 - 48hour\AFF-HTT-R1-P1-48H_J7_1_2020y09m02d_10h47m.tif</v>
      </c>
      <c r="Y160" t="str">
        <f t="shared" si="17"/>
        <v>C:\Users\arpit.tandon\Desktop\Images AFFFs\RUN2 HTT\Plate 1 - 48hour\AFF-HTT-R2-P1-48H_J7_1_2020y09m09d_11h36m.tif</v>
      </c>
      <c r="BA160" t="s">
        <v>1505</v>
      </c>
    </row>
    <row r="161" spans="1:53" x14ac:dyDescent="0.45">
      <c r="A161" t="s">
        <v>462</v>
      </c>
      <c r="B161" s="2" t="str">
        <f t="shared" si="12"/>
        <v>run1</v>
      </c>
      <c r="C161" s="2" t="str">
        <f t="shared" si="13"/>
        <v>run2</v>
      </c>
      <c r="D161" t="s">
        <v>260</v>
      </c>
      <c r="E161" s="10">
        <v>50.072103829514496</v>
      </c>
      <c r="F161" s="1">
        <v>2.1438871975644931E-3</v>
      </c>
      <c r="G161" s="10">
        <f>VLOOKUP(A161,'[1]NTP Metadata'!$A$2:$U$2501,10,FALSE)</f>
        <v>50.072103829514496</v>
      </c>
      <c r="H161">
        <v>4</v>
      </c>
      <c r="I161" t="s">
        <v>1505</v>
      </c>
      <c r="J161" t="s">
        <v>1554</v>
      </c>
      <c r="K161" t="s">
        <v>249</v>
      </c>
      <c r="L161" t="s">
        <v>244</v>
      </c>
      <c r="M161" t="s">
        <v>162</v>
      </c>
      <c r="N161">
        <v>16</v>
      </c>
      <c r="O161">
        <v>0</v>
      </c>
      <c r="P161">
        <v>1.25E-4</v>
      </c>
      <c r="Q161">
        <v>1E-3</v>
      </c>
      <c r="R161">
        <v>16</v>
      </c>
      <c r="S161">
        <v>0</v>
      </c>
      <c r="T161">
        <v>0</v>
      </c>
      <c r="U161">
        <v>0</v>
      </c>
      <c r="V161" s="1" t="str">
        <f t="shared" si="14"/>
        <v>AFF-HTT-R1-P1-48H_J8_1_2020y09m02d_10h47m.tif</v>
      </c>
      <c r="W161" s="1" t="str">
        <f t="shared" si="15"/>
        <v>AFF-HTT-R2-P1-48H_J8_1_2020y09m09d_11h36m.tif</v>
      </c>
      <c r="X161" t="str">
        <f t="shared" si="16"/>
        <v>C:\Users\arpit.tandon\Desktop\Images AFFFs\RUN1 HTT\Plate 1 - 48hour\AFF-HTT-R1-P1-48H_J8_1_2020y09m02d_10h47m.tif</v>
      </c>
      <c r="Y161" t="str">
        <f t="shared" si="17"/>
        <v>C:\Users\arpit.tandon\Desktop\Images AFFFs\RUN2 HTT\Plate 1 - 48hour\AFF-HTT-R2-P1-48H_J8_1_2020y09m09d_11h36m.tif</v>
      </c>
      <c r="BA161" t="s">
        <v>1505</v>
      </c>
    </row>
    <row r="162" spans="1:53" x14ac:dyDescent="0.45">
      <c r="A162" t="s">
        <v>463</v>
      </c>
      <c r="B162" s="2" t="str">
        <f t="shared" si="12"/>
        <v>run1</v>
      </c>
      <c r="C162" s="2" t="str">
        <f t="shared" si="13"/>
        <v>run2</v>
      </c>
      <c r="D162" t="s">
        <v>260</v>
      </c>
      <c r="E162" s="10">
        <v>15.84560247769446</v>
      </c>
      <c r="F162" s="1">
        <v>6.7844531568496608E-4</v>
      </c>
      <c r="G162" s="10">
        <f>VLOOKUP(A162,'[1]NTP Metadata'!$A$2:$U$2501,10,FALSE)</f>
        <v>15.84560247769446</v>
      </c>
      <c r="H162">
        <v>3</v>
      </c>
      <c r="I162" t="s">
        <v>1505</v>
      </c>
      <c r="J162" t="s">
        <v>1554</v>
      </c>
      <c r="K162" t="s">
        <v>249</v>
      </c>
      <c r="L162" t="s">
        <v>244</v>
      </c>
      <c r="M162" t="s">
        <v>163</v>
      </c>
      <c r="N162">
        <v>16</v>
      </c>
      <c r="O162">
        <v>0</v>
      </c>
      <c r="P162">
        <v>0</v>
      </c>
      <c r="Q162">
        <v>0</v>
      </c>
      <c r="R162">
        <v>16</v>
      </c>
      <c r="S162">
        <v>0</v>
      </c>
      <c r="T162">
        <v>0</v>
      </c>
      <c r="U162">
        <v>0</v>
      </c>
      <c r="V162" s="1" t="str">
        <f t="shared" si="14"/>
        <v>AFF-HTT-R1-P1-48H_J9_1_2020y09m02d_10h47m.tif</v>
      </c>
      <c r="W162" s="1" t="str">
        <f t="shared" si="15"/>
        <v>AFF-HTT-R2-P1-48H_J9_1_2020y09m09d_11h36m.tif</v>
      </c>
      <c r="X162" t="str">
        <f t="shared" si="16"/>
        <v>C:\Users\arpit.tandon\Desktop\Images AFFFs\RUN1 HTT\Plate 1 - 48hour\AFF-HTT-R1-P1-48H_J9_1_2020y09m02d_10h47m.tif</v>
      </c>
      <c r="Y162" t="str">
        <f t="shared" si="17"/>
        <v>C:\Users\arpit.tandon\Desktop\Images AFFFs\RUN2 HTT\Plate 1 - 48hour\AFF-HTT-R2-P1-48H_J9_1_2020y09m09d_11h36m.tif</v>
      </c>
      <c r="BA162" t="s">
        <v>1505</v>
      </c>
    </row>
    <row r="163" spans="1:53" x14ac:dyDescent="0.45">
      <c r="A163" t="s">
        <v>464</v>
      </c>
      <c r="B163" s="2" t="str">
        <f t="shared" si="12"/>
        <v>run1</v>
      </c>
      <c r="C163" s="2" t="str">
        <f t="shared" si="13"/>
        <v>run2</v>
      </c>
      <c r="D163" t="s">
        <v>261</v>
      </c>
      <c r="E163" s="10">
        <v>15.84560247769446</v>
      </c>
      <c r="F163" s="1">
        <v>6.5611886179389462E-4</v>
      </c>
      <c r="G163" s="10">
        <f>VLOOKUP(A163,'[1]NTP Metadata'!$A$2:$U$2501,10,FALSE)</f>
        <v>15.84560247769446</v>
      </c>
      <c r="H163">
        <v>2</v>
      </c>
      <c r="J163" t="s">
        <v>1554</v>
      </c>
      <c r="K163" t="s">
        <v>249</v>
      </c>
      <c r="L163" t="s">
        <v>244</v>
      </c>
      <c r="M163" t="s">
        <v>164</v>
      </c>
      <c r="N163">
        <v>16</v>
      </c>
      <c r="O163">
        <v>0</v>
      </c>
      <c r="P163">
        <v>6.2500000000000001E-5</v>
      </c>
      <c r="Q163">
        <v>1E-3</v>
      </c>
      <c r="R163">
        <v>16</v>
      </c>
      <c r="S163">
        <v>0</v>
      </c>
      <c r="T163">
        <v>0</v>
      </c>
      <c r="U163">
        <v>0</v>
      </c>
      <c r="V163" s="1" t="str">
        <f t="shared" si="14"/>
        <v>AFF-HTT-R1-P1-48H_K10_1_.tif</v>
      </c>
      <c r="W163" s="1" t="str">
        <f t="shared" si="15"/>
        <v>AFF-HTT-R2-P1-48H_K10_1_2020y09m09d_11h36m.tif</v>
      </c>
      <c r="X163" t="str">
        <f t="shared" si="16"/>
        <v>C:\Users\arpit.tandon\Desktop\Images AFFFs\RUN1 HTT\Plate 1 - 48hour\AFF-HTT-R1-P1-48H_K10_1_.tif</v>
      </c>
      <c r="Y163" t="str">
        <f t="shared" si="17"/>
        <v>C:\Users\arpit.tandon\Desktop\Images AFFFs\RUN2 HTT\Plate 1 - 48hour\AFF-HTT-R2-P1-48H_K10_1_2020y09m09d_11h36m.tif</v>
      </c>
    </row>
    <row r="164" spans="1:53" x14ac:dyDescent="0.45">
      <c r="A164" t="s">
        <v>465</v>
      </c>
      <c r="B164" s="2" t="str">
        <f t="shared" si="12"/>
        <v>run1</v>
      </c>
      <c r="C164" s="2" t="str">
        <f t="shared" si="13"/>
        <v>run2</v>
      </c>
      <c r="D164" t="s">
        <v>261</v>
      </c>
      <c r="E164" s="10">
        <v>5.0144311638273606</v>
      </c>
      <c r="F164" s="1">
        <v>2.0763255120059953E-4</v>
      </c>
      <c r="G164" s="10">
        <f>VLOOKUP(A164,'[1]NTP Metadata'!$A$2:$U$2501,10,FALSE)</f>
        <v>5.0144311638273606</v>
      </c>
      <c r="H164">
        <v>1</v>
      </c>
      <c r="J164" t="s">
        <v>1554</v>
      </c>
      <c r="K164" t="s">
        <v>249</v>
      </c>
      <c r="L164" t="s">
        <v>244</v>
      </c>
      <c r="M164" t="s">
        <v>165</v>
      </c>
      <c r="N164">
        <v>16</v>
      </c>
      <c r="O164">
        <v>0</v>
      </c>
      <c r="P164">
        <v>1.25E-4</v>
      </c>
      <c r="Q164">
        <v>2E-3</v>
      </c>
      <c r="R164">
        <v>16</v>
      </c>
      <c r="S164">
        <v>0</v>
      </c>
      <c r="T164">
        <v>0</v>
      </c>
      <c r="U164">
        <v>0</v>
      </c>
      <c r="V164" s="1" t="str">
        <f t="shared" si="14"/>
        <v>AFF-HTT-R1-P1-48H_K11_1_.tif</v>
      </c>
      <c r="W164" s="1" t="str">
        <f t="shared" si="15"/>
        <v>AFF-HTT-R2-P1-48H_K11_1_2020y09m09d_11h36m.tif</v>
      </c>
      <c r="X164" t="str">
        <f t="shared" si="16"/>
        <v>C:\Users\arpit.tandon\Desktop\Images AFFFs\RUN1 HTT\Plate 1 - 48hour\AFF-HTT-R1-P1-48H_K11_1_.tif</v>
      </c>
      <c r="Y164" t="str">
        <f t="shared" si="17"/>
        <v>C:\Users\arpit.tandon\Desktop\Images AFFFs\RUN2 HTT\Plate 1 - 48hour\AFF-HTT-R2-P1-48H_K11_1_2020y09m09d_11h36m.tif</v>
      </c>
    </row>
    <row r="165" spans="1:53" x14ac:dyDescent="0.45">
      <c r="A165" t="s">
        <v>466</v>
      </c>
      <c r="B165" s="2" t="str">
        <f t="shared" si="12"/>
        <v>run1</v>
      </c>
      <c r="C165" s="2" t="str">
        <f t="shared" si="13"/>
        <v>run2</v>
      </c>
      <c r="D165" t="s">
        <v>261</v>
      </c>
      <c r="E165" s="10">
        <v>5.0144311638273606</v>
      </c>
      <c r="F165" s="1">
        <v>2.0763255120059953E-4</v>
      </c>
      <c r="G165" s="10">
        <f>VLOOKUP(A165,'[1]NTP Metadata'!$A$2:$U$2501,10,FALSE)</f>
        <v>5.0144311638273606</v>
      </c>
      <c r="H165">
        <v>2</v>
      </c>
      <c r="J165" t="s">
        <v>1554</v>
      </c>
      <c r="K165" t="s">
        <v>249</v>
      </c>
      <c r="L165" t="s">
        <v>244</v>
      </c>
      <c r="M165" t="s">
        <v>166</v>
      </c>
      <c r="N165">
        <v>16</v>
      </c>
      <c r="O165">
        <v>0</v>
      </c>
      <c r="P165">
        <v>6.2500000000000001E-4</v>
      </c>
      <c r="Q165">
        <v>3.0000000000000001E-3</v>
      </c>
      <c r="R165">
        <v>16</v>
      </c>
      <c r="S165">
        <v>0</v>
      </c>
      <c r="T165">
        <v>0</v>
      </c>
      <c r="U165">
        <v>0</v>
      </c>
      <c r="V165" s="1" t="str">
        <f t="shared" si="14"/>
        <v>AFF-HTT-R1-P1-48H_K12_1_.tif</v>
      </c>
      <c r="W165" s="1" t="str">
        <f t="shared" si="15"/>
        <v>AFF-HTT-R2-P1-48H_K12_1_2020y09m09d_11h36m.tif</v>
      </c>
      <c r="X165" t="str">
        <f t="shared" si="16"/>
        <v>C:\Users\arpit.tandon\Desktop\Images AFFFs\RUN1 HTT\Plate 1 - 48hour\AFF-HTT-R1-P1-48H_K12_1_.tif</v>
      </c>
      <c r="Y165" t="str">
        <f t="shared" si="17"/>
        <v>C:\Users\arpit.tandon\Desktop\Images AFFFs\RUN2 HTT\Plate 1 - 48hour\AFF-HTT-R2-P1-48H_K12_1_2020y09m09d_11h36m.tif</v>
      </c>
    </row>
    <row r="166" spans="1:53" x14ac:dyDescent="0.45">
      <c r="A166" t="s">
        <v>467</v>
      </c>
      <c r="B166" s="2" t="str">
        <f t="shared" si="12"/>
        <v>run1</v>
      </c>
      <c r="C166" s="2" t="str">
        <f t="shared" si="13"/>
        <v>run2</v>
      </c>
      <c r="D166" t="s">
        <v>257</v>
      </c>
      <c r="E166" s="10">
        <v>0</v>
      </c>
      <c r="F166" s="10">
        <v>0</v>
      </c>
      <c r="G166" s="10">
        <f>VLOOKUP(A166,'[1]NTP Metadata'!$A$2:$U$2501,10,FALSE)</f>
        <v>0</v>
      </c>
      <c r="H166">
        <v>1</v>
      </c>
      <c r="J166" t="s">
        <v>1554</v>
      </c>
      <c r="K166" t="s">
        <v>249</v>
      </c>
      <c r="L166" t="s">
        <v>244</v>
      </c>
      <c r="M166" t="s">
        <v>167</v>
      </c>
      <c r="N166">
        <v>16</v>
      </c>
      <c r="O166">
        <v>0</v>
      </c>
      <c r="P166">
        <v>0</v>
      </c>
      <c r="Q166">
        <v>0</v>
      </c>
      <c r="R166">
        <v>16</v>
      </c>
      <c r="S166">
        <v>0</v>
      </c>
      <c r="T166">
        <v>0</v>
      </c>
      <c r="U166">
        <v>0</v>
      </c>
      <c r="V166" s="1" t="str">
        <f t="shared" si="14"/>
        <v>AFF-HTT-R1-P1-48H_K13_1_.tif</v>
      </c>
      <c r="W166" s="1" t="str">
        <f t="shared" si="15"/>
        <v>AFF-HTT-R2-P1-48H_K13_1_2020y09m09d_11h36m.tif</v>
      </c>
      <c r="X166" t="str">
        <f t="shared" si="16"/>
        <v>C:\Users\arpit.tandon\Desktop\Images AFFFs\RUN1 HTT\Plate 1 - 48hour\AFF-HTT-R1-P1-48H_K13_1_.tif</v>
      </c>
      <c r="Y166" t="str">
        <f t="shared" si="17"/>
        <v>C:\Users\arpit.tandon\Desktop\Images AFFFs\RUN2 HTT\Plate 1 - 48hour\AFF-HTT-R2-P1-48H_K13_1_2020y09m09d_11h36m.tif</v>
      </c>
    </row>
    <row r="167" spans="1:53" x14ac:dyDescent="0.45">
      <c r="A167" t="s">
        <v>468</v>
      </c>
      <c r="B167" s="2" t="str">
        <f t="shared" si="12"/>
        <v>run1</v>
      </c>
      <c r="C167" s="2" t="str">
        <f t="shared" si="13"/>
        <v>run2</v>
      </c>
      <c r="D167" t="s">
        <v>257</v>
      </c>
      <c r="E167" s="10">
        <v>0</v>
      </c>
      <c r="F167" s="10">
        <v>0</v>
      </c>
      <c r="G167" s="10">
        <f>VLOOKUP(A167,'[1]NTP Metadata'!$A$2:$U$2501,10,FALSE)</f>
        <v>0</v>
      </c>
      <c r="H167">
        <v>2</v>
      </c>
      <c r="J167" t="s">
        <v>1554</v>
      </c>
      <c r="K167" t="s">
        <v>249</v>
      </c>
      <c r="L167" t="s">
        <v>244</v>
      </c>
      <c r="M167" t="s">
        <v>168</v>
      </c>
      <c r="N167">
        <v>16</v>
      </c>
      <c r="O167">
        <v>0</v>
      </c>
      <c r="P167">
        <v>2.5000000000000001E-3</v>
      </c>
      <c r="Q167">
        <v>3.9E-2</v>
      </c>
      <c r="R167">
        <v>16</v>
      </c>
      <c r="S167">
        <v>0</v>
      </c>
      <c r="T167">
        <v>0</v>
      </c>
      <c r="U167">
        <v>0</v>
      </c>
      <c r="V167" s="1" t="str">
        <f t="shared" si="14"/>
        <v>AFF-HTT-R1-P1-48H_K14_1_.tif</v>
      </c>
      <c r="W167" s="1" t="str">
        <f t="shared" si="15"/>
        <v>AFF-HTT-R2-P1-48H_K14_1_2020y09m09d_11h36m.tif</v>
      </c>
      <c r="X167" t="str">
        <f t="shared" si="16"/>
        <v>C:\Users\arpit.tandon\Desktop\Images AFFFs\RUN1 HTT\Plate 1 - 48hour\AFF-HTT-R1-P1-48H_K14_1_.tif</v>
      </c>
      <c r="Y167" t="str">
        <f t="shared" si="17"/>
        <v>C:\Users\arpit.tandon\Desktop\Images AFFFs\RUN2 HTT\Plate 1 - 48hour\AFF-HTT-R2-P1-48H_K14_1_2020y09m09d_11h36m.tif</v>
      </c>
    </row>
    <row r="168" spans="1:53" x14ac:dyDescent="0.45">
      <c r="A168" t="s">
        <v>469</v>
      </c>
      <c r="B168" s="2" t="str">
        <f t="shared" si="12"/>
        <v>run1</v>
      </c>
      <c r="C168" s="2" t="str">
        <f t="shared" si="13"/>
        <v>run2</v>
      </c>
      <c r="D168" t="s">
        <v>261</v>
      </c>
      <c r="E168" s="10">
        <v>1.5868453050086584</v>
      </c>
      <c r="F168" s="1">
        <v>6.5706503544493521E-5</v>
      </c>
      <c r="G168" s="10">
        <f>VLOOKUP(A168,'[1]NTP Metadata'!$A$2:$U$2501,10,FALSE)</f>
        <v>1.5868453050086584</v>
      </c>
      <c r="H168">
        <v>1</v>
      </c>
      <c r="J168" t="s">
        <v>1554</v>
      </c>
      <c r="K168" t="s">
        <v>249</v>
      </c>
      <c r="L168" t="s">
        <v>244</v>
      </c>
      <c r="M168" t="s">
        <v>169</v>
      </c>
      <c r="N168">
        <v>16</v>
      </c>
      <c r="O168">
        <v>0</v>
      </c>
      <c r="P168">
        <v>1.25E-4</v>
      </c>
      <c r="Q168">
        <v>2E-3</v>
      </c>
      <c r="R168">
        <v>16</v>
      </c>
      <c r="S168">
        <v>0</v>
      </c>
      <c r="T168">
        <v>0</v>
      </c>
      <c r="U168">
        <v>0</v>
      </c>
      <c r="V168" s="1" t="str">
        <f t="shared" si="14"/>
        <v>AFF-HTT-R1-P1-48H_K15_1_.tif</v>
      </c>
      <c r="W168" s="1" t="str">
        <f t="shared" si="15"/>
        <v>AFF-HTT-R2-P1-48H_K15_1_2020y09m09d_11h36m.tif</v>
      </c>
      <c r="X168" t="str">
        <f t="shared" si="16"/>
        <v>C:\Users\arpit.tandon\Desktop\Images AFFFs\RUN1 HTT\Plate 1 - 48hour\AFF-HTT-R1-P1-48H_K15_1_.tif</v>
      </c>
      <c r="Y168" t="str">
        <f t="shared" si="17"/>
        <v>C:\Users\arpit.tandon\Desktop\Images AFFFs\RUN2 HTT\Plate 1 - 48hour\AFF-HTT-R2-P1-48H_K15_1_2020y09m09d_11h36m.tif</v>
      </c>
    </row>
    <row r="169" spans="1:53" x14ac:dyDescent="0.45">
      <c r="A169" t="s">
        <v>470</v>
      </c>
      <c r="B169" s="2" t="str">
        <f t="shared" si="12"/>
        <v>run1</v>
      </c>
      <c r="C169" s="2" t="str">
        <f t="shared" si="13"/>
        <v>run2</v>
      </c>
      <c r="D169" t="s">
        <v>261</v>
      </c>
      <c r="E169" s="10">
        <v>1.5868453050086584</v>
      </c>
      <c r="F169" s="1">
        <v>6.5706503544493521E-5</v>
      </c>
      <c r="G169" s="10">
        <f>VLOOKUP(A169,'[1]NTP Metadata'!$A$2:$U$2501,10,FALSE)</f>
        <v>1.5868453050086584</v>
      </c>
      <c r="H169">
        <v>2</v>
      </c>
      <c r="J169" t="s">
        <v>1554</v>
      </c>
      <c r="K169" t="s">
        <v>249</v>
      </c>
      <c r="L169" t="s">
        <v>244</v>
      </c>
      <c r="M169" t="s">
        <v>170</v>
      </c>
      <c r="N169">
        <v>16</v>
      </c>
      <c r="O169">
        <v>0</v>
      </c>
      <c r="P169">
        <v>4.3750000000000001E-4</v>
      </c>
      <c r="Q169">
        <v>5.0000000000000001E-3</v>
      </c>
      <c r="R169">
        <v>16</v>
      </c>
      <c r="S169">
        <v>0</v>
      </c>
      <c r="T169">
        <v>0</v>
      </c>
      <c r="U169">
        <v>0</v>
      </c>
      <c r="V169" s="1" t="str">
        <f t="shared" si="14"/>
        <v>AFF-HTT-R1-P1-48H_K16_1_.tif</v>
      </c>
      <c r="W169" s="1" t="str">
        <f t="shared" si="15"/>
        <v>AFF-HTT-R2-P1-48H_K16_1_2020y09m09d_11h36m.tif</v>
      </c>
      <c r="X169" t="str">
        <f t="shared" si="16"/>
        <v>C:\Users\arpit.tandon\Desktop\Images AFFFs\RUN1 HTT\Plate 1 - 48hour\AFF-HTT-R1-P1-48H_K16_1_.tif</v>
      </c>
      <c r="Y169" t="str">
        <f t="shared" si="17"/>
        <v>C:\Users\arpit.tandon\Desktop\Images AFFFs\RUN2 HTT\Plate 1 - 48hour\AFF-HTT-R2-P1-48H_K16_1_2020y09m09d_11h36m.tif</v>
      </c>
    </row>
    <row r="170" spans="1:53" x14ac:dyDescent="0.45">
      <c r="A170" t="s">
        <v>471</v>
      </c>
      <c r="B170" s="2" t="str">
        <f t="shared" si="12"/>
        <v>run1</v>
      </c>
      <c r="C170" s="2" t="str">
        <f t="shared" si="13"/>
        <v>run2</v>
      </c>
      <c r="D170" t="s">
        <v>261</v>
      </c>
      <c r="E170" s="10">
        <v>0.50216623576223363</v>
      </c>
      <c r="F170" s="1">
        <v>2.0793197324206805E-5</v>
      </c>
      <c r="G170" s="10">
        <f>VLOOKUP(A170,'[1]NTP Metadata'!$A$2:$U$2501,10,FALSE)</f>
        <v>0.50216623576223363</v>
      </c>
      <c r="H170">
        <v>1</v>
      </c>
      <c r="J170" t="s">
        <v>1554</v>
      </c>
      <c r="K170" t="s">
        <v>249</v>
      </c>
      <c r="L170" t="s">
        <v>244</v>
      </c>
      <c r="M170" t="s">
        <v>171</v>
      </c>
      <c r="N170">
        <v>16</v>
      </c>
      <c r="O170">
        <v>0</v>
      </c>
      <c r="P170">
        <v>2.5000000000000001E-4</v>
      </c>
      <c r="Q170">
        <v>4.0000000000000001E-3</v>
      </c>
      <c r="R170">
        <v>16</v>
      </c>
      <c r="S170">
        <v>0</v>
      </c>
      <c r="T170">
        <v>0</v>
      </c>
      <c r="U170">
        <v>0</v>
      </c>
      <c r="V170" s="1" t="str">
        <f t="shared" si="14"/>
        <v>AFF-HTT-R1-P1-48H_K17_1_.tif</v>
      </c>
      <c r="W170" s="1" t="str">
        <f t="shared" si="15"/>
        <v>AFF-HTT-R2-P1-48H_K17_1_2020y09m09d_11h36m.tif</v>
      </c>
      <c r="X170" t="str">
        <f t="shared" si="16"/>
        <v>C:\Users\arpit.tandon\Desktop\Images AFFFs\RUN1 HTT\Plate 1 - 48hour\AFF-HTT-R1-P1-48H_K17_1_.tif</v>
      </c>
      <c r="Y170" t="str">
        <f t="shared" si="17"/>
        <v>C:\Users\arpit.tandon\Desktop\Images AFFFs\RUN2 HTT\Plate 1 - 48hour\AFF-HTT-R2-P1-48H_K17_1_2020y09m09d_11h36m.tif</v>
      </c>
    </row>
    <row r="171" spans="1:53" x14ac:dyDescent="0.45">
      <c r="A171" t="s">
        <v>472</v>
      </c>
      <c r="B171" s="2" t="str">
        <f t="shared" si="12"/>
        <v>run1</v>
      </c>
      <c r="C171" s="2" t="str">
        <f t="shared" si="13"/>
        <v>run2</v>
      </c>
      <c r="D171" t="s">
        <v>261</v>
      </c>
      <c r="E171" s="10">
        <v>0.50216623576223363</v>
      </c>
      <c r="F171" s="1">
        <v>2.0793197324206805E-5</v>
      </c>
      <c r="G171" s="10">
        <f>VLOOKUP(A171,'[1]NTP Metadata'!$A$2:$U$2501,10,FALSE)</f>
        <v>0.50216623576223363</v>
      </c>
      <c r="H171">
        <v>2</v>
      </c>
      <c r="J171" t="s">
        <v>1554</v>
      </c>
      <c r="K171" t="s">
        <v>249</v>
      </c>
      <c r="L171" t="s">
        <v>244</v>
      </c>
      <c r="M171" t="s">
        <v>172</v>
      </c>
      <c r="N171">
        <v>16</v>
      </c>
      <c r="O171">
        <v>0</v>
      </c>
      <c r="P171">
        <v>1.875E-4</v>
      </c>
      <c r="Q171">
        <v>2E-3</v>
      </c>
      <c r="R171">
        <v>16</v>
      </c>
      <c r="S171">
        <v>0</v>
      </c>
      <c r="T171">
        <v>6.2500000000000001E-5</v>
      </c>
      <c r="U171">
        <v>1E-3</v>
      </c>
      <c r="V171" s="1" t="str">
        <f t="shared" si="14"/>
        <v>AFF-HTT-R1-P1-48H_K18_1_.tif</v>
      </c>
      <c r="W171" s="1" t="str">
        <f t="shared" si="15"/>
        <v>AFF-HTT-R2-P1-48H_K18_1_2020y09m09d_11h36m.tif</v>
      </c>
      <c r="X171" t="str">
        <f t="shared" si="16"/>
        <v>C:\Users\arpit.tandon\Desktop\Images AFFFs\RUN1 HTT\Plate 1 - 48hour\AFF-HTT-R1-P1-48H_K18_1_.tif</v>
      </c>
      <c r="Y171" t="str">
        <f t="shared" si="17"/>
        <v>C:\Users\arpit.tandon\Desktop\Images AFFFs\RUN2 HTT\Plate 1 - 48hour\AFF-HTT-R2-P1-48H_K18_1_2020y09m09d_11h36m.tif</v>
      </c>
    </row>
    <row r="172" spans="1:53" x14ac:dyDescent="0.45">
      <c r="A172" t="s">
        <v>473</v>
      </c>
      <c r="B172" s="2" t="str">
        <f t="shared" si="12"/>
        <v>run1</v>
      </c>
      <c r="C172" s="2" t="str">
        <f t="shared" si="13"/>
        <v>run2</v>
      </c>
      <c r="D172" t="s">
        <v>261</v>
      </c>
      <c r="E172" s="10">
        <v>0.15891336574754228</v>
      </c>
      <c r="F172" s="1">
        <v>6.580125735508483E-6</v>
      </c>
      <c r="G172" s="10">
        <f>VLOOKUP(A172,'[1]NTP Metadata'!$A$2:$U$2501,10,FALSE)</f>
        <v>0.15891336574754228</v>
      </c>
      <c r="H172">
        <v>1</v>
      </c>
      <c r="J172" t="s">
        <v>1554</v>
      </c>
      <c r="K172" t="s">
        <v>249</v>
      </c>
      <c r="L172" t="s">
        <v>244</v>
      </c>
      <c r="M172" t="s">
        <v>173</v>
      </c>
      <c r="N172">
        <v>16</v>
      </c>
      <c r="O172">
        <v>0</v>
      </c>
      <c r="P172">
        <v>6.2500000000000001E-5</v>
      </c>
      <c r="Q172">
        <v>1E-3</v>
      </c>
      <c r="R172">
        <v>16</v>
      </c>
      <c r="S172">
        <v>0</v>
      </c>
      <c r="T172">
        <v>0</v>
      </c>
      <c r="U172">
        <v>0</v>
      </c>
      <c r="V172" s="1" t="str">
        <f t="shared" si="14"/>
        <v>AFF-HTT-R1-P1-48H_K19_1_.tif</v>
      </c>
      <c r="W172" s="1" t="str">
        <f t="shared" si="15"/>
        <v>AFF-HTT-R2-P1-48H_K19_1_2020y09m09d_11h36m.tif</v>
      </c>
      <c r="X172" t="str">
        <f t="shared" si="16"/>
        <v>C:\Users\arpit.tandon\Desktop\Images AFFFs\RUN1 HTT\Plate 1 - 48hour\AFF-HTT-R1-P1-48H_K19_1_.tif</v>
      </c>
      <c r="Y172" t="str">
        <f t="shared" si="17"/>
        <v>C:\Users\arpit.tandon\Desktop\Images AFFFs\RUN2 HTT\Plate 1 - 48hour\AFF-HTT-R2-P1-48H_K19_1_2020y09m09d_11h36m.tif</v>
      </c>
    </row>
    <row r="173" spans="1:53" x14ac:dyDescent="0.45">
      <c r="A173" t="s">
        <v>474</v>
      </c>
      <c r="B173" s="2" t="str">
        <f t="shared" si="12"/>
        <v>run1</v>
      </c>
      <c r="C173" s="2" t="str">
        <f t="shared" si="13"/>
        <v>run2</v>
      </c>
      <c r="D173" t="s">
        <v>261</v>
      </c>
      <c r="E173" s="10">
        <v>0.15891336574754228</v>
      </c>
      <c r="F173" s="1">
        <v>6.580125735508483E-6</v>
      </c>
      <c r="G173" s="10">
        <f>VLOOKUP(A173,'[1]NTP Metadata'!$A$2:$U$2501,10,FALSE)</f>
        <v>0.15891336574754228</v>
      </c>
      <c r="H173">
        <v>2</v>
      </c>
      <c r="J173" t="s">
        <v>1554</v>
      </c>
      <c r="K173" t="s">
        <v>249</v>
      </c>
      <c r="L173" t="s">
        <v>244</v>
      </c>
      <c r="M173" t="s">
        <v>174</v>
      </c>
      <c r="N173">
        <v>16</v>
      </c>
      <c r="O173">
        <v>0</v>
      </c>
      <c r="P173">
        <v>2.5000000000000001E-4</v>
      </c>
      <c r="Q173">
        <v>1E-3</v>
      </c>
      <c r="R173">
        <v>16</v>
      </c>
      <c r="S173">
        <v>0</v>
      </c>
      <c r="T173">
        <v>6.2500000000000001E-5</v>
      </c>
      <c r="U173">
        <v>1E-3</v>
      </c>
      <c r="V173" s="1" t="str">
        <f t="shared" si="14"/>
        <v>AFF-HTT-R1-P1-48H_K20_1_.tif</v>
      </c>
      <c r="W173" s="1" t="str">
        <f t="shared" si="15"/>
        <v>AFF-HTT-R2-P1-48H_K20_1_2020y09m09d_11h36m.tif</v>
      </c>
      <c r="X173" t="str">
        <f t="shared" si="16"/>
        <v>C:\Users\arpit.tandon\Desktop\Images AFFFs\RUN1 HTT\Plate 1 - 48hour\AFF-HTT-R1-P1-48H_K20_1_.tif</v>
      </c>
      <c r="Y173" t="str">
        <f t="shared" si="17"/>
        <v>C:\Users\arpit.tandon\Desktop\Images AFFFs\RUN2 HTT\Plate 1 - 48hour\AFF-HTT-R2-P1-48H_K20_1_2020y09m09d_11h36m.tif</v>
      </c>
    </row>
    <row r="174" spans="1:53" x14ac:dyDescent="0.45">
      <c r="A174" t="s">
        <v>475</v>
      </c>
      <c r="B174" s="2" t="str">
        <f t="shared" si="12"/>
        <v>run1</v>
      </c>
      <c r="C174" s="2" t="str">
        <f t="shared" si="13"/>
        <v>run2</v>
      </c>
      <c r="D174" t="s">
        <v>261</v>
      </c>
      <c r="E174" s="10">
        <v>5.0289039793526037E-2</v>
      </c>
      <c r="F174" s="1">
        <v>2.0823182707305324E-6</v>
      </c>
      <c r="G174" s="10">
        <f>VLOOKUP(A174,'[1]NTP Metadata'!$A$2:$U$2501,10,FALSE)</f>
        <v>5.0289039793526037E-2</v>
      </c>
      <c r="H174">
        <v>1</v>
      </c>
      <c r="J174" t="s">
        <v>1554</v>
      </c>
      <c r="K174" t="s">
        <v>249</v>
      </c>
      <c r="L174" t="s">
        <v>244</v>
      </c>
      <c r="M174" t="s">
        <v>175</v>
      </c>
      <c r="N174">
        <v>16</v>
      </c>
      <c r="O174">
        <v>0</v>
      </c>
      <c r="P174">
        <v>6.2500000000000001E-5</v>
      </c>
      <c r="Q174">
        <v>1E-3</v>
      </c>
      <c r="R174">
        <v>16</v>
      </c>
      <c r="S174">
        <v>0</v>
      </c>
      <c r="T174">
        <v>0</v>
      </c>
      <c r="U174">
        <v>0</v>
      </c>
      <c r="V174" s="1" t="str">
        <f t="shared" si="14"/>
        <v>AFF-HTT-R1-P1-48H_K21_1_.tif</v>
      </c>
      <c r="W174" s="1" t="str">
        <f t="shared" si="15"/>
        <v>AFF-HTT-R2-P1-48H_K21_1_2020y09m09d_11h36m.tif</v>
      </c>
      <c r="X174" t="str">
        <f t="shared" si="16"/>
        <v>C:\Users\arpit.tandon\Desktop\Images AFFFs\RUN1 HTT\Plate 1 - 48hour\AFF-HTT-R1-P1-48H_K21_1_.tif</v>
      </c>
      <c r="Y174" t="str">
        <f t="shared" si="17"/>
        <v>C:\Users\arpit.tandon\Desktop\Images AFFFs\RUN2 HTT\Plate 1 - 48hour\AFF-HTT-R2-P1-48H_K21_1_2020y09m09d_11h36m.tif</v>
      </c>
    </row>
    <row r="175" spans="1:53" x14ac:dyDescent="0.45">
      <c r="A175" t="s">
        <v>476</v>
      </c>
      <c r="B175" s="2" t="str">
        <f t="shared" si="12"/>
        <v>run1</v>
      </c>
      <c r="C175" s="2" t="str">
        <f t="shared" si="13"/>
        <v>run2</v>
      </c>
      <c r="D175" t="s">
        <v>261</v>
      </c>
      <c r="E175" s="10">
        <v>5.0289039793526037E-2</v>
      </c>
      <c r="F175" s="1">
        <v>2.0823182707305324E-6</v>
      </c>
      <c r="G175" s="10">
        <f>VLOOKUP(A175,'[1]NTP Metadata'!$A$2:$U$2501,10,FALSE)</f>
        <v>5.0289039793526037E-2</v>
      </c>
      <c r="H175">
        <v>2</v>
      </c>
      <c r="J175" t="s">
        <v>1554</v>
      </c>
      <c r="K175" t="s">
        <v>249</v>
      </c>
      <c r="L175" t="s">
        <v>244</v>
      </c>
      <c r="M175" t="s">
        <v>176</v>
      </c>
      <c r="N175">
        <v>16</v>
      </c>
      <c r="O175">
        <v>0</v>
      </c>
      <c r="P175">
        <v>8.7500000000000002E-4</v>
      </c>
      <c r="Q175">
        <v>4.0000000000000001E-3</v>
      </c>
      <c r="R175">
        <v>16</v>
      </c>
      <c r="S175">
        <v>0</v>
      </c>
      <c r="T175">
        <v>0</v>
      </c>
      <c r="U175">
        <v>0</v>
      </c>
      <c r="V175" s="1" t="str">
        <f t="shared" si="14"/>
        <v>AFF-HTT-R1-P1-48H_K22_1_.tif</v>
      </c>
      <c r="W175" s="1" t="str">
        <f t="shared" si="15"/>
        <v>AFF-HTT-R2-P1-48H_K22_1_2020y09m09d_11h36m.tif</v>
      </c>
      <c r="X175" t="str">
        <f t="shared" si="16"/>
        <v>C:\Users\arpit.tandon\Desktop\Images AFFFs\RUN1 HTT\Plate 1 - 48hour\AFF-HTT-R1-P1-48H_K22_1_.tif</v>
      </c>
      <c r="Y175" t="str">
        <f t="shared" si="17"/>
        <v>C:\Users\arpit.tandon\Desktop\Images AFFFs\RUN2 HTT\Plate 1 - 48hour\AFF-HTT-R2-P1-48H_K22_1_2020y09m09d_11h36m.tif</v>
      </c>
    </row>
    <row r="176" spans="1:53" x14ac:dyDescent="0.45">
      <c r="A176" t="s">
        <v>477</v>
      </c>
      <c r="B176" s="2" t="str">
        <f t="shared" si="12"/>
        <v>run1</v>
      </c>
      <c r="C176" s="2" t="str">
        <f t="shared" si="13"/>
        <v>run2</v>
      </c>
      <c r="D176" t="s">
        <v>261</v>
      </c>
      <c r="E176" s="10">
        <v>500</v>
      </c>
      <c r="F176" s="1">
        <v>2.0703500000000003E-2</v>
      </c>
      <c r="G176" s="10">
        <f>VLOOKUP(A176,'[1]NTP Metadata'!$A$2:$U$2501,10,FALSE)</f>
        <v>500</v>
      </c>
      <c r="H176">
        <v>1</v>
      </c>
      <c r="J176" t="s">
        <v>1554</v>
      </c>
      <c r="K176" t="s">
        <v>249</v>
      </c>
      <c r="L176" t="s">
        <v>244</v>
      </c>
      <c r="M176" t="s">
        <v>177</v>
      </c>
      <c r="N176">
        <v>3</v>
      </c>
      <c r="O176">
        <v>13</v>
      </c>
      <c r="P176">
        <v>0.69099999999999995</v>
      </c>
      <c r="Q176">
        <v>0.98899999999999999</v>
      </c>
      <c r="R176">
        <v>12</v>
      </c>
      <c r="S176">
        <v>4</v>
      </c>
      <c r="T176">
        <v>0.33337499999999998</v>
      </c>
      <c r="U176">
        <v>0.98099999999999998</v>
      </c>
      <c r="V176" s="1" t="str">
        <f t="shared" si="14"/>
        <v>AFF-HTT-R1-P1-48H_K3_1_.tif</v>
      </c>
      <c r="W176" s="1" t="str">
        <f t="shared" si="15"/>
        <v>AFF-HTT-R2-P1-48H_K3_1_2020y09m09d_11h36m.tif</v>
      </c>
      <c r="X176" t="str">
        <f t="shared" si="16"/>
        <v>C:\Users\arpit.tandon\Desktop\Images AFFFs\RUN1 HTT\Plate 1 - 48hour\AFF-HTT-R1-P1-48H_K3_1_.tif</v>
      </c>
      <c r="Y176" t="str">
        <f t="shared" si="17"/>
        <v>C:\Users\arpit.tandon\Desktop\Images AFFFs\RUN2 HTT\Plate 1 - 48hour\AFF-HTT-R2-P1-48H_K3_1_2020y09m09d_11h36m.tif</v>
      </c>
    </row>
    <row r="177" spans="1:25" x14ac:dyDescent="0.45">
      <c r="A177" t="s">
        <v>478</v>
      </c>
      <c r="B177" s="2" t="str">
        <f t="shared" si="12"/>
        <v>run1</v>
      </c>
      <c r="C177" s="2" t="str">
        <f t="shared" si="13"/>
        <v>run2</v>
      </c>
      <c r="D177" t="s">
        <v>261</v>
      </c>
      <c r="E177" s="10">
        <v>500</v>
      </c>
      <c r="F177" s="1">
        <v>2.0703500000000003E-2</v>
      </c>
      <c r="G177" s="10">
        <f>VLOOKUP(A177,'[1]NTP Metadata'!$A$2:$U$2501,10,FALSE)</f>
        <v>500</v>
      </c>
      <c r="H177">
        <v>2</v>
      </c>
      <c r="J177" t="s">
        <v>1554</v>
      </c>
      <c r="K177" t="s">
        <v>249</v>
      </c>
      <c r="L177" t="s">
        <v>244</v>
      </c>
      <c r="M177" t="s">
        <v>178</v>
      </c>
      <c r="N177">
        <v>14</v>
      </c>
      <c r="O177">
        <v>2</v>
      </c>
      <c r="P177">
        <v>0.1831875</v>
      </c>
      <c r="Q177">
        <v>0.59799999999999998</v>
      </c>
      <c r="R177">
        <v>16</v>
      </c>
      <c r="S177">
        <v>0</v>
      </c>
      <c r="T177">
        <v>0.159249999999999</v>
      </c>
      <c r="U177">
        <v>0.37</v>
      </c>
      <c r="V177" s="1" t="str">
        <f t="shared" si="14"/>
        <v>AFF-HTT-R1-P1-48H_K4_1_.tif</v>
      </c>
      <c r="W177" s="1" t="str">
        <f t="shared" si="15"/>
        <v>AFF-HTT-R2-P1-48H_K4_1_2020y09m09d_11h36m.tif</v>
      </c>
      <c r="X177" t="str">
        <f t="shared" si="16"/>
        <v>C:\Users\arpit.tandon\Desktop\Images AFFFs\RUN1 HTT\Plate 1 - 48hour\AFF-HTT-R1-P1-48H_K4_1_.tif</v>
      </c>
      <c r="Y177" t="str">
        <f t="shared" si="17"/>
        <v>C:\Users\arpit.tandon\Desktop\Images AFFFs\RUN2 HTT\Plate 1 - 48hour\AFF-HTT-R2-P1-48H_K4_1_2020y09m09d_11h36m.tif</v>
      </c>
    </row>
    <row r="178" spans="1:25" x14ac:dyDescent="0.45">
      <c r="A178" t="s">
        <v>479</v>
      </c>
      <c r="B178" s="2" t="str">
        <f t="shared" si="12"/>
        <v>run1</v>
      </c>
      <c r="C178" s="2" t="str">
        <f t="shared" si="13"/>
        <v>run2</v>
      </c>
      <c r="D178" t="s">
        <v>261</v>
      </c>
      <c r="E178" s="10">
        <v>158.22784810126581</v>
      </c>
      <c r="F178" s="1">
        <v>6.5517405063291144E-3</v>
      </c>
      <c r="G178" s="10">
        <f>VLOOKUP(A178,'[1]NTP Metadata'!$A$2:$U$2501,10,FALSE)</f>
        <v>158.22784810126581</v>
      </c>
      <c r="H178">
        <v>1</v>
      </c>
      <c r="J178" t="s">
        <v>1554</v>
      </c>
      <c r="K178" t="s">
        <v>249</v>
      </c>
      <c r="L178" t="s">
        <v>244</v>
      </c>
      <c r="M178" t="s">
        <v>179</v>
      </c>
      <c r="N178">
        <v>16</v>
      </c>
      <c r="O178">
        <v>0</v>
      </c>
      <c r="P178">
        <v>0</v>
      </c>
      <c r="Q178">
        <v>0</v>
      </c>
      <c r="R178">
        <v>16</v>
      </c>
      <c r="S178">
        <v>0</v>
      </c>
      <c r="T178">
        <v>0</v>
      </c>
      <c r="U178">
        <v>0</v>
      </c>
      <c r="V178" s="1" t="str">
        <f t="shared" si="14"/>
        <v>AFF-HTT-R1-P1-48H_K5_1_.tif</v>
      </c>
      <c r="W178" s="1" t="str">
        <f t="shared" si="15"/>
        <v>AFF-HTT-R2-P1-48H_K5_1_2020y09m09d_11h36m.tif</v>
      </c>
      <c r="X178" t="str">
        <f t="shared" si="16"/>
        <v>C:\Users\arpit.tandon\Desktop\Images AFFFs\RUN1 HTT\Plate 1 - 48hour\AFF-HTT-R1-P1-48H_K5_1_.tif</v>
      </c>
      <c r="Y178" t="str">
        <f t="shared" si="17"/>
        <v>C:\Users\arpit.tandon\Desktop\Images AFFFs\RUN2 HTT\Plate 1 - 48hour\AFF-HTT-R2-P1-48H_K5_1_2020y09m09d_11h36m.tif</v>
      </c>
    </row>
    <row r="179" spans="1:25" x14ac:dyDescent="0.45">
      <c r="A179" t="s">
        <v>480</v>
      </c>
      <c r="B179" s="2" t="str">
        <f t="shared" si="12"/>
        <v>run1</v>
      </c>
      <c r="C179" s="2" t="str">
        <f t="shared" si="13"/>
        <v>run2</v>
      </c>
      <c r="D179" t="s">
        <v>261</v>
      </c>
      <c r="E179" s="10">
        <v>158.22784810126581</v>
      </c>
      <c r="F179" s="1">
        <v>6.5517405063291144E-3</v>
      </c>
      <c r="G179" s="10">
        <f>VLOOKUP(A179,'[1]NTP Metadata'!$A$2:$U$2501,10,FALSE)</f>
        <v>158.22784810126581</v>
      </c>
      <c r="H179">
        <v>2</v>
      </c>
      <c r="J179" t="s">
        <v>1554</v>
      </c>
      <c r="K179" t="s">
        <v>249</v>
      </c>
      <c r="L179" t="s">
        <v>244</v>
      </c>
      <c r="M179" t="s">
        <v>180</v>
      </c>
      <c r="N179">
        <v>16</v>
      </c>
      <c r="O179">
        <v>0</v>
      </c>
      <c r="P179">
        <v>2.5000000000000001E-4</v>
      </c>
      <c r="Q179">
        <v>2E-3</v>
      </c>
      <c r="R179">
        <v>16</v>
      </c>
      <c r="S179">
        <v>0</v>
      </c>
      <c r="T179">
        <v>0</v>
      </c>
      <c r="U179">
        <v>0</v>
      </c>
      <c r="V179" s="1" t="str">
        <f t="shared" si="14"/>
        <v>AFF-HTT-R1-P1-48H_K6_1_.tif</v>
      </c>
      <c r="W179" s="1" t="str">
        <f t="shared" si="15"/>
        <v>AFF-HTT-R2-P1-48H_K6_1_2020y09m09d_11h36m.tif</v>
      </c>
      <c r="X179" t="str">
        <f t="shared" si="16"/>
        <v>C:\Users\arpit.tandon\Desktop\Images AFFFs\RUN1 HTT\Plate 1 - 48hour\AFF-HTT-R1-P1-48H_K6_1_.tif</v>
      </c>
      <c r="Y179" t="str">
        <f t="shared" si="17"/>
        <v>C:\Users\arpit.tandon\Desktop\Images AFFFs\RUN2 HTT\Plate 1 - 48hour\AFF-HTT-R2-P1-48H_K6_1_2020y09m09d_11h36m.tif</v>
      </c>
    </row>
    <row r="180" spans="1:25" x14ac:dyDescent="0.45">
      <c r="A180" t="s">
        <v>481</v>
      </c>
      <c r="B180" s="2" t="str">
        <f t="shared" si="12"/>
        <v>run1</v>
      </c>
      <c r="C180" s="2" t="str">
        <f t="shared" si="13"/>
        <v>run2</v>
      </c>
      <c r="D180" t="s">
        <v>261</v>
      </c>
      <c r="E180" s="10">
        <v>50.072103829514496</v>
      </c>
      <c r="F180" s="1">
        <v>2.0733356032687071E-3</v>
      </c>
      <c r="G180" s="10">
        <f>VLOOKUP(A180,'[1]NTP Metadata'!$A$2:$U$2501,10,FALSE)</f>
        <v>50.072103829514496</v>
      </c>
      <c r="H180">
        <v>1</v>
      </c>
      <c r="J180" t="s">
        <v>1554</v>
      </c>
      <c r="K180" t="s">
        <v>249</v>
      </c>
      <c r="L180" t="s">
        <v>244</v>
      </c>
      <c r="M180" t="s">
        <v>181</v>
      </c>
      <c r="N180">
        <v>16</v>
      </c>
      <c r="O180">
        <v>0</v>
      </c>
      <c r="P180">
        <v>0</v>
      </c>
      <c r="Q180">
        <v>0</v>
      </c>
      <c r="R180">
        <v>16</v>
      </c>
      <c r="S180">
        <v>0</v>
      </c>
      <c r="T180">
        <v>0</v>
      </c>
      <c r="U180">
        <v>0</v>
      </c>
      <c r="V180" s="1" t="str">
        <f t="shared" si="14"/>
        <v>AFF-HTT-R1-P1-48H_K7_1_.tif</v>
      </c>
      <c r="W180" s="1" t="str">
        <f t="shared" si="15"/>
        <v>AFF-HTT-R2-P1-48H_K7_1_2020y09m09d_11h36m.tif</v>
      </c>
      <c r="X180" t="str">
        <f t="shared" si="16"/>
        <v>C:\Users\arpit.tandon\Desktop\Images AFFFs\RUN1 HTT\Plate 1 - 48hour\AFF-HTT-R1-P1-48H_K7_1_.tif</v>
      </c>
      <c r="Y180" t="str">
        <f t="shared" si="17"/>
        <v>C:\Users\arpit.tandon\Desktop\Images AFFFs\RUN2 HTT\Plate 1 - 48hour\AFF-HTT-R2-P1-48H_K7_1_2020y09m09d_11h36m.tif</v>
      </c>
    </row>
    <row r="181" spans="1:25" x14ac:dyDescent="0.45">
      <c r="A181" t="s">
        <v>482</v>
      </c>
      <c r="B181" s="2" t="str">
        <f t="shared" si="12"/>
        <v>run1</v>
      </c>
      <c r="C181" s="2" t="str">
        <f t="shared" si="13"/>
        <v>run2</v>
      </c>
      <c r="D181" t="s">
        <v>261</v>
      </c>
      <c r="E181" s="10">
        <v>50.072103829514496</v>
      </c>
      <c r="F181" s="1">
        <v>2.0733356032687071E-3</v>
      </c>
      <c r="G181" s="10">
        <f>VLOOKUP(A181,'[1]NTP Metadata'!$A$2:$U$2501,10,FALSE)</f>
        <v>50.072103829514496</v>
      </c>
      <c r="H181">
        <v>2</v>
      </c>
      <c r="J181" t="s">
        <v>1554</v>
      </c>
      <c r="K181" t="s">
        <v>249</v>
      </c>
      <c r="L181" t="s">
        <v>244</v>
      </c>
      <c r="M181" t="s">
        <v>182</v>
      </c>
      <c r="N181">
        <v>16</v>
      </c>
      <c r="O181">
        <v>0</v>
      </c>
      <c r="P181">
        <v>2.5000000000000001E-4</v>
      </c>
      <c r="Q181">
        <v>2E-3</v>
      </c>
      <c r="R181">
        <v>16</v>
      </c>
      <c r="S181">
        <v>0</v>
      </c>
      <c r="T181">
        <v>6.2500000000000001E-5</v>
      </c>
      <c r="U181">
        <v>1E-3</v>
      </c>
      <c r="V181" s="1" t="str">
        <f t="shared" si="14"/>
        <v>AFF-HTT-R1-P1-48H_K8_1_.tif</v>
      </c>
      <c r="W181" s="1" t="str">
        <f t="shared" si="15"/>
        <v>AFF-HTT-R2-P1-48H_K8_1_2020y09m09d_11h36m.tif</v>
      </c>
      <c r="X181" t="str">
        <f t="shared" si="16"/>
        <v>C:\Users\arpit.tandon\Desktop\Images AFFFs\RUN1 HTT\Plate 1 - 48hour\AFF-HTT-R1-P1-48H_K8_1_.tif</v>
      </c>
      <c r="Y181" t="str">
        <f t="shared" si="17"/>
        <v>C:\Users\arpit.tandon\Desktop\Images AFFFs\RUN2 HTT\Plate 1 - 48hour\AFF-HTT-R2-P1-48H_K8_1_2020y09m09d_11h36m.tif</v>
      </c>
    </row>
    <row r="182" spans="1:25" x14ac:dyDescent="0.45">
      <c r="A182" t="s">
        <v>483</v>
      </c>
      <c r="B182" s="2" t="str">
        <f t="shared" si="12"/>
        <v>run1</v>
      </c>
      <c r="C182" s="2" t="str">
        <f t="shared" si="13"/>
        <v>run2</v>
      </c>
      <c r="D182" t="s">
        <v>261</v>
      </c>
      <c r="E182" s="10">
        <v>15.84560247769446</v>
      </c>
      <c r="F182" s="1">
        <v>6.5611886179389462E-4</v>
      </c>
      <c r="G182" s="10">
        <f>VLOOKUP(A182,'[1]NTP Metadata'!$A$2:$U$2501,10,FALSE)</f>
        <v>15.84560247769446</v>
      </c>
      <c r="H182">
        <v>1</v>
      </c>
      <c r="J182" t="s">
        <v>1554</v>
      </c>
      <c r="K182" t="s">
        <v>249</v>
      </c>
      <c r="L182" t="s">
        <v>244</v>
      </c>
      <c r="M182" t="s">
        <v>183</v>
      </c>
      <c r="N182">
        <v>16</v>
      </c>
      <c r="O182">
        <v>0</v>
      </c>
      <c r="P182">
        <v>1.25E-4</v>
      </c>
      <c r="Q182">
        <v>1E-3</v>
      </c>
      <c r="R182">
        <v>16</v>
      </c>
      <c r="S182">
        <v>0</v>
      </c>
      <c r="T182">
        <v>0</v>
      </c>
      <c r="U182">
        <v>0</v>
      </c>
      <c r="V182" s="1" t="str">
        <f t="shared" si="14"/>
        <v>AFF-HTT-R1-P1-48H_K9_1_.tif</v>
      </c>
      <c r="W182" s="1" t="str">
        <f t="shared" si="15"/>
        <v>AFF-HTT-R2-P1-48H_K9_1_2020y09m09d_11h36m.tif</v>
      </c>
      <c r="X182" t="str">
        <f t="shared" si="16"/>
        <v>C:\Users\arpit.tandon\Desktop\Images AFFFs\RUN1 HTT\Plate 1 - 48hour\AFF-HTT-R1-P1-48H_K9_1_.tif</v>
      </c>
      <c r="Y182" t="str">
        <f t="shared" si="17"/>
        <v>C:\Users\arpit.tandon\Desktop\Images AFFFs\RUN2 HTT\Plate 1 - 48hour\AFF-HTT-R2-P1-48H_K9_1_2020y09m09d_11h36m.tif</v>
      </c>
    </row>
    <row r="183" spans="1:25" x14ac:dyDescent="0.45">
      <c r="A183" t="s">
        <v>484</v>
      </c>
      <c r="B183" s="2" t="str">
        <f t="shared" si="12"/>
        <v>run1</v>
      </c>
      <c r="C183" s="2" t="str">
        <f t="shared" si="13"/>
        <v>run2</v>
      </c>
      <c r="D183" t="s">
        <v>261</v>
      </c>
      <c r="E183" s="10">
        <v>15.84560247769446</v>
      </c>
      <c r="F183" s="1">
        <v>6.5611886179389462E-4</v>
      </c>
      <c r="G183" s="10">
        <f>VLOOKUP(A183,'[1]NTP Metadata'!$A$2:$U$2501,10,FALSE)</f>
        <v>15.84560247769446</v>
      </c>
      <c r="H183">
        <v>4</v>
      </c>
      <c r="J183" t="s">
        <v>1554</v>
      </c>
      <c r="K183" t="s">
        <v>249</v>
      </c>
      <c r="L183" t="s">
        <v>244</v>
      </c>
      <c r="M183" t="s">
        <v>184</v>
      </c>
      <c r="N183">
        <v>16</v>
      </c>
      <c r="O183">
        <v>0</v>
      </c>
      <c r="P183">
        <v>6.2500000000000001E-5</v>
      </c>
      <c r="Q183">
        <v>1E-3</v>
      </c>
      <c r="R183">
        <v>16</v>
      </c>
      <c r="S183">
        <v>0</v>
      </c>
      <c r="T183">
        <v>0</v>
      </c>
      <c r="U183">
        <v>0</v>
      </c>
      <c r="V183" s="1" t="str">
        <f t="shared" si="14"/>
        <v>AFF-HTT-R1-P1-48H_L10_1_.tif</v>
      </c>
      <c r="W183" s="1" t="str">
        <f t="shared" si="15"/>
        <v>AFF-HTT-R2-P1-48H_L10_1_2020y09m09d_11h36m.tif</v>
      </c>
      <c r="X183" t="str">
        <f t="shared" si="16"/>
        <v>C:\Users\arpit.tandon\Desktop\Images AFFFs\RUN1 HTT\Plate 1 - 48hour\AFF-HTT-R1-P1-48H_L10_1_.tif</v>
      </c>
      <c r="Y183" t="str">
        <f t="shared" si="17"/>
        <v>C:\Users\arpit.tandon\Desktop\Images AFFFs\RUN2 HTT\Plate 1 - 48hour\AFF-HTT-R2-P1-48H_L10_1_2020y09m09d_11h36m.tif</v>
      </c>
    </row>
    <row r="184" spans="1:25" x14ac:dyDescent="0.45">
      <c r="A184" t="s">
        <v>485</v>
      </c>
      <c r="B184" s="2" t="str">
        <f t="shared" si="12"/>
        <v>run1</v>
      </c>
      <c r="C184" s="2" t="str">
        <f t="shared" si="13"/>
        <v>run2</v>
      </c>
      <c r="D184" t="s">
        <v>261</v>
      </c>
      <c r="E184" s="10">
        <v>5.0144311638273606</v>
      </c>
      <c r="F184" s="1">
        <v>2.0763255120059953E-4</v>
      </c>
      <c r="G184" s="10">
        <f>VLOOKUP(A184,'[1]NTP Metadata'!$A$2:$U$2501,10,FALSE)</f>
        <v>5.0144311638273606</v>
      </c>
      <c r="H184">
        <v>3</v>
      </c>
      <c r="J184" t="s">
        <v>1554</v>
      </c>
      <c r="K184" t="s">
        <v>249</v>
      </c>
      <c r="L184" t="s">
        <v>244</v>
      </c>
      <c r="M184" t="s">
        <v>185</v>
      </c>
      <c r="N184">
        <v>16</v>
      </c>
      <c r="O184">
        <v>0</v>
      </c>
      <c r="P184">
        <v>0</v>
      </c>
      <c r="Q184">
        <v>0</v>
      </c>
      <c r="R184">
        <v>16</v>
      </c>
      <c r="S184">
        <v>0</v>
      </c>
      <c r="T184">
        <v>0</v>
      </c>
      <c r="U184">
        <v>0</v>
      </c>
      <c r="V184" s="1" t="str">
        <f t="shared" si="14"/>
        <v>AFF-HTT-R1-P1-48H_L11_1_.tif</v>
      </c>
      <c r="W184" s="1" t="str">
        <f t="shared" si="15"/>
        <v>AFF-HTT-R2-P1-48H_L11_1_2020y09m09d_11h36m.tif</v>
      </c>
      <c r="X184" t="str">
        <f t="shared" si="16"/>
        <v>C:\Users\arpit.tandon\Desktop\Images AFFFs\RUN1 HTT\Plate 1 - 48hour\AFF-HTT-R1-P1-48H_L11_1_.tif</v>
      </c>
      <c r="Y184" t="str">
        <f t="shared" si="17"/>
        <v>C:\Users\arpit.tandon\Desktop\Images AFFFs\RUN2 HTT\Plate 1 - 48hour\AFF-HTT-R2-P1-48H_L11_1_2020y09m09d_11h36m.tif</v>
      </c>
    </row>
    <row r="185" spans="1:25" x14ac:dyDescent="0.45">
      <c r="A185" t="s">
        <v>486</v>
      </c>
      <c r="B185" s="2" t="str">
        <f t="shared" si="12"/>
        <v>run1</v>
      </c>
      <c r="C185" s="2" t="str">
        <f t="shared" si="13"/>
        <v>run2</v>
      </c>
      <c r="D185" t="s">
        <v>261</v>
      </c>
      <c r="E185" s="10">
        <v>5.0144311638273606</v>
      </c>
      <c r="F185" s="1">
        <v>2.0763255120059953E-4</v>
      </c>
      <c r="G185" s="10">
        <f>VLOOKUP(A185,'[1]NTP Metadata'!$A$2:$U$2501,10,FALSE)</f>
        <v>5.0144311638273606</v>
      </c>
      <c r="H185">
        <v>4</v>
      </c>
      <c r="J185" t="s">
        <v>1554</v>
      </c>
      <c r="K185" t="s">
        <v>249</v>
      </c>
      <c r="L185" t="s">
        <v>244</v>
      </c>
      <c r="M185" t="s">
        <v>186</v>
      </c>
      <c r="N185">
        <v>16</v>
      </c>
      <c r="O185">
        <v>0</v>
      </c>
      <c r="P185">
        <v>6.2500000000000001E-5</v>
      </c>
      <c r="Q185">
        <v>1E-3</v>
      </c>
      <c r="R185">
        <v>16</v>
      </c>
      <c r="S185">
        <v>0</v>
      </c>
      <c r="T185">
        <v>0</v>
      </c>
      <c r="U185">
        <v>0</v>
      </c>
      <c r="V185" s="1" t="str">
        <f t="shared" si="14"/>
        <v>AFF-HTT-R1-P1-48H_L12_1_.tif</v>
      </c>
      <c r="W185" s="1" t="str">
        <f t="shared" si="15"/>
        <v>AFF-HTT-R2-P1-48H_L12_1_2020y09m09d_11h36m.tif</v>
      </c>
      <c r="X185" t="str">
        <f t="shared" si="16"/>
        <v>C:\Users\arpit.tandon\Desktop\Images AFFFs\RUN1 HTT\Plate 1 - 48hour\AFF-HTT-R1-P1-48H_L12_1_.tif</v>
      </c>
      <c r="Y185" t="str">
        <f t="shared" si="17"/>
        <v>C:\Users\arpit.tandon\Desktop\Images AFFFs\RUN2 HTT\Plate 1 - 48hour\AFF-HTT-R2-P1-48H_L12_1_2020y09m09d_11h36m.tif</v>
      </c>
    </row>
    <row r="186" spans="1:25" x14ac:dyDescent="0.45">
      <c r="A186" t="s">
        <v>487</v>
      </c>
      <c r="B186" s="2" t="str">
        <f t="shared" si="12"/>
        <v>run1</v>
      </c>
      <c r="C186" s="2" t="str">
        <f t="shared" si="13"/>
        <v>run2</v>
      </c>
      <c r="D186" t="s">
        <v>257</v>
      </c>
      <c r="E186" s="10">
        <v>0</v>
      </c>
      <c r="F186" s="10">
        <v>0</v>
      </c>
      <c r="G186" s="10">
        <f>VLOOKUP(A186,'[1]NTP Metadata'!$A$2:$U$2501,10,FALSE)</f>
        <v>0</v>
      </c>
      <c r="H186">
        <v>3</v>
      </c>
      <c r="J186" t="s">
        <v>1554</v>
      </c>
      <c r="K186" t="s">
        <v>249</v>
      </c>
      <c r="L186" t="s">
        <v>244</v>
      </c>
      <c r="M186" t="s">
        <v>187</v>
      </c>
      <c r="N186">
        <v>16</v>
      </c>
      <c r="O186">
        <v>0</v>
      </c>
      <c r="P186">
        <v>6.2500000000000001E-5</v>
      </c>
      <c r="Q186">
        <v>1E-3</v>
      </c>
      <c r="R186">
        <v>16</v>
      </c>
      <c r="S186">
        <v>0</v>
      </c>
      <c r="T186">
        <v>0</v>
      </c>
      <c r="U186">
        <v>0</v>
      </c>
      <c r="V186" s="1" t="str">
        <f t="shared" si="14"/>
        <v>AFF-HTT-R1-P1-48H_L13_1_.tif</v>
      </c>
      <c r="W186" s="1" t="str">
        <f t="shared" si="15"/>
        <v>AFF-HTT-R2-P1-48H_L13_1_2020y09m09d_11h36m.tif</v>
      </c>
      <c r="X186" t="str">
        <f t="shared" si="16"/>
        <v>C:\Users\arpit.tandon\Desktop\Images AFFFs\RUN1 HTT\Plate 1 - 48hour\AFF-HTT-R1-P1-48H_L13_1_.tif</v>
      </c>
      <c r="Y186" t="str">
        <f t="shared" si="17"/>
        <v>C:\Users\arpit.tandon\Desktop\Images AFFFs\RUN2 HTT\Plate 1 - 48hour\AFF-HTT-R2-P1-48H_L13_1_2020y09m09d_11h36m.tif</v>
      </c>
    </row>
    <row r="187" spans="1:25" x14ac:dyDescent="0.45">
      <c r="A187" t="s">
        <v>488</v>
      </c>
      <c r="B187" s="2" t="str">
        <f t="shared" si="12"/>
        <v>run1</v>
      </c>
      <c r="C187" s="2" t="str">
        <f t="shared" si="13"/>
        <v>run2</v>
      </c>
      <c r="D187" t="s">
        <v>257</v>
      </c>
      <c r="E187" s="10">
        <v>0</v>
      </c>
      <c r="F187" s="10">
        <v>0</v>
      </c>
      <c r="G187" s="10">
        <f>VLOOKUP(A187,'[1]NTP Metadata'!$A$2:$U$2501,10,FALSE)</f>
        <v>0</v>
      </c>
      <c r="H187">
        <v>4</v>
      </c>
      <c r="J187" t="s">
        <v>1554</v>
      </c>
      <c r="K187" t="s">
        <v>249</v>
      </c>
      <c r="L187" t="s">
        <v>244</v>
      </c>
      <c r="M187" t="s">
        <v>188</v>
      </c>
      <c r="N187">
        <v>16</v>
      </c>
      <c r="O187">
        <v>0</v>
      </c>
      <c r="P187">
        <v>1.25E-4</v>
      </c>
      <c r="Q187">
        <v>2E-3</v>
      </c>
      <c r="R187">
        <v>16</v>
      </c>
      <c r="S187">
        <v>0</v>
      </c>
      <c r="T187">
        <v>0</v>
      </c>
      <c r="U187">
        <v>0</v>
      </c>
      <c r="V187" s="1" t="str">
        <f t="shared" si="14"/>
        <v>AFF-HTT-R1-P1-48H_L14_1_.tif</v>
      </c>
      <c r="W187" s="1" t="str">
        <f t="shared" si="15"/>
        <v>AFF-HTT-R2-P1-48H_L14_1_2020y09m09d_11h36m.tif</v>
      </c>
      <c r="X187" t="str">
        <f t="shared" si="16"/>
        <v>C:\Users\arpit.tandon\Desktop\Images AFFFs\RUN1 HTT\Plate 1 - 48hour\AFF-HTT-R1-P1-48H_L14_1_.tif</v>
      </c>
      <c r="Y187" t="str">
        <f t="shared" si="17"/>
        <v>C:\Users\arpit.tandon\Desktop\Images AFFFs\RUN2 HTT\Plate 1 - 48hour\AFF-HTT-R2-P1-48H_L14_1_2020y09m09d_11h36m.tif</v>
      </c>
    </row>
    <row r="188" spans="1:25" x14ac:dyDescent="0.45">
      <c r="A188" t="s">
        <v>489</v>
      </c>
      <c r="B188" s="2" t="str">
        <f t="shared" si="12"/>
        <v>run1</v>
      </c>
      <c r="C188" s="2" t="str">
        <f t="shared" si="13"/>
        <v>run2</v>
      </c>
      <c r="D188" t="s">
        <v>261</v>
      </c>
      <c r="E188" s="10">
        <v>1.5868453050086584</v>
      </c>
      <c r="F188" s="1">
        <v>6.5706503544493521E-5</v>
      </c>
      <c r="G188" s="10">
        <f>VLOOKUP(A188,'[1]NTP Metadata'!$A$2:$U$2501,10,FALSE)</f>
        <v>1.5868453050086584</v>
      </c>
      <c r="H188">
        <v>3</v>
      </c>
      <c r="J188" t="s">
        <v>1554</v>
      </c>
      <c r="K188" t="s">
        <v>249</v>
      </c>
      <c r="L188" t="s">
        <v>244</v>
      </c>
      <c r="M188" t="s">
        <v>189</v>
      </c>
      <c r="N188">
        <v>16</v>
      </c>
      <c r="O188">
        <v>0</v>
      </c>
      <c r="P188">
        <v>0</v>
      </c>
      <c r="Q188">
        <v>0</v>
      </c>
      <c r="R188">
        <v>16</v>
      </c>
      <c r="S188">
        <v>0</v>
      </c>
      <c r="T188">
        <v>0</v>
      </c>
      <c r="U188">
        <v>0</v>
      </c>
      <c r="V188" s="1" t="str">
        <f t="shared" si="14"/>
        <v>AFF-HTT-R1-P1-48H_L15_1_.tif</v>
      </c>
      <c r="W188" s="1" t="str">
        <f t="shared" si="15"/>
        <v>AFF-HTT-R2-P1-48H_L15_1_2020y09m09d_11h36m.tif</v>
      </c>
      <c r="X188" t="str">
        <f t="shared" si="16"/>
        <v>C:\Users\arpit.tandon\Desktop\Images AFFFs\RUN1 HTT\Plate 1 - 48hour\AFF-HTT-R1-P1-48H_L15_1_.tif</v>
      </c>
      <c r="Y188" t="str">
        <f t="shared" si="17"/>
        <v>C:\Users\arpit.tandon\Desktop\Images AFFFs\RUN2 HTT\Plate 1 - 48hour\AFF-HTT-R2-P1-48H_L15_1_2020y09m09d_11h36m.tif</v>
      </c>
    </row>
    <row r="189" spans="1:25" x14ac:dyDescent="0.45">
      <c r="A189" t="s">
        <v>490</v>
      </c>
      <c r="B189" s="2" t="str">
        <f t="shared" si="12"/>
        <v>run1</v>
      </c>
      <c r="C189" s="2" t="str">
        <f t="shared" si="13"/>
        <v>run2</v>
      </c>
      <c r="D189" t="s">
        <v>261</v>
      </c>
      <c r="E189" s="10">
        <v>1.5868453050086584</v>
      </c>
      <c r="F189" s="1">
        <v>6.5706503544493521E-5</v>
      </c>
      <c r="G189" s="10">
        <f>VLOOKUP(A189,'[1]NTP Metadata'!$A$2:$U$2501,10,FALSE)</f>
        <v>1.5868453050086584</v>
      </c>
      <c r="H189">
        <v>4</v>
      </c>
      <c r="J189" t="s">
        <v>1554</v>
      </c>
      <c r="K189" t="s">
        <v>249</v>
      </c>
      <c r="L189" t="s">
        <v>244</v>
      </c>
      <c r="M189" t="s">
        <v>190</v>
      </c>
      <c r="N189">
        <v>16</v>
      </c>
      <c r="O189">
        <v>0</v>
      </c>
      <c r="P189">
        <v>0</v>
      </c>
      <c r="Q189">
        <v>0</v>
      </c>
      <c r="R189">
        <v>16</v>
      </c>
      <c r="S189">
        <v>0</v>
      </c>
      <c r="T189">
        <v>0</v>
      </c>
      <c r="U189">
        <v>0</v>
      </c>
      <c r="V189" s="1" t="str">
        <f t="shared" si="14"/>
        <v>AFF-HTT-R1-P1-48H_L16_1_.tif</v>
      </c>
      <c r="W189" s="1" t="str">
        <f t="shared" si="15"/>
        <v>AFF-HTT-R2-P1-48H_L16_1_2020y09m09d_11h36m.tif</v>
      </c>
      <c r="X189" t="str">
        <f t="shared" si="16"/>
        <v>C:\Users\arpit.tandon\Desktop\Images AFFFs\RUN1 HTT\Plate 1 - 48hour\AFF-HTT-R1-P1-48H_L16_1_.tif</v>
      </c>
      <c r="Y189" t="str">
        <f t="shared" si="17"/>
        <v>C:\Users\arpit.tandon\Desktop\Images AFFFs\RUN2 HTT\Plate 1 - 48hour\AFF-HTT-R2-P1-48H_L16_1_2020y09m09d_11h36m.tif</v>
      </c>
    </row>
    <row r="190" spans="1:25" x14ac:dyDescent="0.45">
      <c r="A190" t="s">
        <v>491</v>
      </c>
      <c r="B190" s="2" t="str">
        <f t="shared" si="12"/>
        <v>run1</v>
      </c>
      <c r="C190" s="2" t="str">
        <f t="shared" si="13"/>
        <v>run2</v>
      </c>
      <c r="D190" t="s">
        <v>261</v>
      </c>
      <c r="E190" s="10">
        <v>0.50216623576223363</v>
      </c>
      <c r="F190" s="1">
        <v>2.0793197324206805E-5</v>
      </c>
      <c r="G190" s="10">
        <f>VLOOKUP(A190,'[1]NTP Metadata'!$A$2:$U$2501,10,FALSE)</f>
        <v>0.50216623576223363</v>
      </c>
      <c r="H190">
        <v>3</v>
      </c>
      <c r="J190" t="s">
        <v>1554</v>
      </c>
      <c r="K190" t="s">
        <v>249</v>
      </c>
      <c r="L190" t="s">
        <v>244</v>
      </c>
      <c r="M190" t="s">
        <v>191</v>
      </c>
      <c r="N190">
        <v>16</v>
      </c>
      <c r="O190">
        <v>0</v>
      </c>
      <c r="P190">
        <v>0</v>
      </c>
      <c r="Q190">
        <v>0</v>
      </c>
      <c r="R190">
        <v>16</v>
      </c>
      <c r="S190">
        <v>0</v>
      </c>
      <c r="T190">
        <v>0</v>
      </c>
      <c r="U190">
        <v>0</v>
      </c>
      <c r="V190" s="1" t="str">
        <f t="shared" si="14"/>
        <v>AFF-HTT-R1-P1-48H_L17_1_.tif</v>
      </c>
      <c r="W190" s="1" t="str">
        <f t="shared" si="15"/>
        <v>AFF-HTT-R2-P1-48H_L17_1_2020y09m09d_11h36m.tif</v>
      </c>
      <c r="X190" t="str">
        <f t="shared" si="16"/>
        <v>C:\Users\arpit.tandon\Desktop\Images AFFFs\RUN1 HTT\Plate 1 - 48hour\AFF-HTT-R1-P1-48H_L17_1_.tif</v>
      </c>
      <c r="Y190" t="str">
        <f t="shared" si="17"/>
        <v>C:\Users\arpit.tandon\Desktop\Images AFFFs\RUN2 HTT\Plate 1 - 48hour\AFF-HTT-R2-P1-48H_L17_1_2020y09m09d_11h36m.tif</v>
      </c>
    </row>
    <row r="191" spans="1:25" x14ac:dyDescent="0.45">
      <c r="A191" t="s">
        <v>492</v>
      </c>
      <c r="B191" s="2" t="str">
        <f t="shared" si="12"/>
        <v>run1</v>
      </c>
      <c r="C191" s="2" t="str">
        <f t="shared" si="13"/>
        <v>run2</v>
      </c>
      <c r="D191" t="s">
        <v>261</v>
      </c>
      <c r="E191" s="10">
        <v>0.50216623576223363</v>
      </c>
      <c r="F191" s="1">
        <v>2.0793197324206805E-5</v>
      </c>
      <c r="G191" s="10">
        <f>VLOOKUP(A191,'[1]NTP Metadata'!$A$2:$U$2501,10,FALSE)</f>
        <v>0.50216623576223363</v>
      </c>
      <c r="H191">
        <v>4</v>
      </c>
      <c r="J191" t="s">
        <v>1554</v>
      </c>
      <c r="K191" t="s">
        <v>249</v>
      </c>
      <c r="L191" t="s">
        <v>244</v>
      </c>
      <c r="M191" t="s">
        <v>192</v>
      </c>
      <c r="N191">
        <v>16</v>
      </c>
      <c r="O191">
        <v>0</v>
      </c>
      <c r="P191">
        <v>0</v>
      </c>
      <c r="Q191">
        <v>0</v>
      </c>
      <c r="R191">
        <v>16</v>
      </c>
      <c r="S191">
        <v>0</v>
      </c>
      <c r="T191">
        <v>0</v>
      </c>
      <c r="U191">
        <v>0</v>
      </c>
      <c r="V191" s="1" t="str">
        <f t="shared" si="14"/>
        <v>AFF-HTT-R1-P1-48H_L18_1_.tif</v>
      </c>
      <c r="W191" s="1" t="str">
        <f t="shared" si="15"/>
        <v>AFF-HTT-R2-P1-48H_L18_1_2020y09m09d_11h36m.tif</v>
      </c>
      <c r="X191" t="str">
        <f t="shared" si="16"/>
        <v>C:\Users\arpit.tandon\Desktop\Images AFFFs\RUN1 HTT\Plate 1 - 48hour\AFF-HTT-R1-P1-48H_L18_1_.tif</v>
      </c>
      <c r="Y191" t="str">
        <f t="shared" si="17"/>
        <v>C:\Users\arpit.tandon\Desktop\Images AFFFs\RUN2 HTT\Plate 1 - 48hour\AFF-HTT-R2-P1-48H_L18_1_2020y09m09d_11h36m.tif</v>
      </c>
    </row>
    <row r="192" spans="1:25" x14ac:dyDescent="0.45">
      <c r="A192" t="s">
        <v>493</v>
      </c>
      <c r="B192" s="2" t="str">
        <f t="shared" si="12"/>
        <v>run1</v>
      </c>
      <c r="C192" s="2" t="str">
        <f t="shared" si="13"/>
        <v>run2</v>
      </c>
      <c r="D192" t="s">
        <v>261</v>
      </c>
      <c r="E192" s="10">
        <v>0.15891336574754228</v>
      </c>
      <c r="F192" s="1">
        <v>6.580125735508483E-6</v>
      </c>
      <c r="G192" s="10">
        <f>VLOOKUP(A192,'[1]NTP Metadata'!$A$2:$U$2501,10,FALSE)</f>
        <v>0.15891336574754228</v>
      </c>
      <c r="H192">
        <v>3</v>
      </c>
      <c r="J192" t="s">
        <v>1554</v>
      </c>
      <c r="K192" t="s">
        <v>249</v>
      </c>
      <c r="L192" t="s">
        <v>244</v>
      </c>
      <c r="M192" t="s">
        <v>193</v>
      </c>
      <c r="N192">
        <v>16</v>
      </c>
      <c r="O192">
        <v>0</v>
      </c>
      <c r="P192">
        <v>0</v>
      </c>
      <c r="Q192">
        <v>0</v>
      </c>
      <c r="R192">
        <v>16</v>
      </c>
      <c r="S192">
        <v>0</v>
      </c>
      <c r="T192">
        <v>0</v>
      </c>
      <c r="U192">
        <v>0</v>
      </c>
      <c r="V192" s="1" t="str">
        <f t="shared" si="14"/>
        <v>AFF-HTT-R1-P1-48H_L19_1_.tif</v>
      </c>
      <c r="W192" s="1" t="str">
        <f t="shared" si="15"/>
        <v>AFF-HTT-R2-P1-48H_L19_1_2020y09m09d_11h36m.tif</v>
      </c>
      <c r="X192" t="str">
        <f t="shared" si="16"/>
        <v>C:\Users\arpit.tandon\Desktop\Images AFFFs\RUN1 HTT\Plate 1 - 48hour\AFF-HTT-R1-P1-48H_L19_1_.tif</v>
      </c>
      <c r="Y192" t="str">
        <f t="shared" si="17"/>
        <v>C:\Users\arpit.tandon\Desktop\Images AFFFs\RUN2 HTT\Plate 1 - 48hour\AFF-HTT-R2-P1-48H_L19_1_2020y09m09d_11h36m.tif</v>
      </c>
    </row>
    <row r="193" spans="1:25" x14ac:dyDescent="0.45">
      <c r="A193" t="s">
        <v>494</v>
      </c>
      <c r="B193" s="2" t="str">
        <f t="shared" si="12"/>
        <v>run1</v>
      </c>
      <c r="C193" s="2" t="str">
        <f t="shared" si="13"/>
        <v>run2</v>
      </c>
      <c r="D193" t="s">
        <v>261</v>
      </c>
      <c r="E193" s="10">
        <v>0.15891336574754228</v>
      </c>
      <c r="F193" s="1">
        <v>6.580125735508483E-6</v>
      </c>
      <c r="G193" s="10">
        <f>VLOOKUP(A193,'[1]NTP Metadata'!$A$2:$U$2501,10,FALSE)</f>
        <v>0.15891336574754228</v>
      </c>
      <c r="H193">
        <v>4</v>
      </c>
      <c r="J193" t="s">
        <v>1554</v>
      </c>
      <c r="K193" t="s">
        <v>249</v>
      </c>
      <c r="L193" t="s">
        <v>244</v>
      </c>
      <c r="M193" t="s">
        <v>194</v>
      </c>
      <c r="N193">
        <v>16</v>
      </c>
      <c r="O193">
        <v>0</v>
      </c>
      <c r="P193">
        <v>1.25E-4</v>
      </c>
      <c r="Q193">
        <v>1E-3</v>
      </c>
      <c r="R193">
        <v>16</v>
      </c>
      <c r="S193">
        <v>0</v>
      </c>
      <c r="T193">
        <v>0</v>
      </c>
      <c r="U193">
        <v>0</v>
      </c>
      <c r="V193" s="1" t="str">
        <f t="shared" si="14"/>
        <v>AFF-HTT-R1-P1-48H_L20_1_.tif</v>
      </c>
      <c r="W193" s="1" t="str">
        <f t="shared" si="15"/>
        <v>AFF-HTT-R2-P1-48H_L20_1_2020y09m09d_11h36m.tif</v>
      </c>
      <c r="X193" t="str">
        <f t="shared" si="16"/>
        <v>C:\Users\arpit.tandon\Desktop\Images AFFFs\RUN1 HTT\Plate 1 - 48hour\AFF-HTT-R1-P1-48H_L20_1_.tif</v>
      </c>
      <c r="Y193" t="str">
        <f t="shared" si="17"/>
        <v>C:\Users\arpit.tandon\Desktop\Images AFFFs\RUN2 HTT\Plate 1 - 48hour\AFF-HTT-R2-P1-48H_L20_1_2020y09m09d_11h36m.tif</v>
      </c>
    </row>
    <row r="194" spans="1:25" x14ac:dyDescent="0.45">
      <c r="A194" t="s">
        <v>495</v>
      </c>
      <c r="B194" s="2" t="str">
        <f t="shared" si="12"/>
        <v>run1</v>
      </c>
      <c r="C194" s="2" t="str">
        <f t="shared" si="13"/>
        <v>run2</v>
      </c>
      <c r="D194" t="s">
        <v>261</v>
      </c>
      <c r="E194" s="10">
        <v>5.0289039793526037E-2</v>
      </c>
      <c r="F194" s="1">
        <v>2.0823182707305324E-6</v>
      </c>
      <c r="G194" s="10">
        <f>VLOOKUP(A194,'[1]NTP Metadata'!$A$2:$U$2501,10,FALSE)</f>
        <v>5.0289039793526037E-2</v>
      </c>
      <c r="H194">
        <v>3</v>
      </c>
      <c r="J194" t="s">
        <v>1554</v>
      </c>
      <c r="K194" t="s">
        <v>249</v>
      </c>
      <c r="L194" t="s">
        <v>244</v>
      </c>
      <c r="M194" t="s">
        <v>195</v>
      </c>
      <c r="N194">
        <v>16</v>
      </c>
      <c r="O194">
        <v>0</v>
      </c>
      <c r="P194">
        <v>0</v>
      </c>
      <c r="Q194">
        <v>0</v>
      </c>
      <c r="R194">
        <v>16</v>
      </c>
      <c r="S194">
        <v>0</v>
      </c>
      <c r="T194">
        <v>0</v>
      </c>
      <c r="U194">
        <v>0</v>
      </c>
      <c r="V194" s="1" t="str">
        <f t="shared" si="14"/>
        <v>AFF-HTT-R1-P1-48H_L21_1_.tif</v>
      </c>
      <c r="W194" s="1" t="str">
        <f t="shared" si="15"/>
        <v>AFF-HTT-R2-P1-48H_L21_1_2020y09m09d_11h36m.tif</v>
      </c>
      <c r="X194" t="str">
        <f t="shared" si="16"/>
        <v>C:\Users\arpit.tandon\Desktop\Images AFFFs\RUN1 HTT\Plate 1 - 48hour\AFF-HTT-R1-P1-48H_L21_1_.tif</v>
      </c>
      <c r="Y194" t="str">
        <f t="shared" si="17"/>
        <v>C:\Users\arpit.tandon\Desktop\Images AFFFs\RUN2 HTT\Plate 1 - 48hour\AFF-HTT-R2-P1-48H_L21_1_2020y09m09d_11h36m.tif</v>
      </c>
    </row>
    <row r="195" spans="1:25" x14ac:dyDescent="0.45">
      <c r="A195" t="s">
        <v>496</v>
      </c>
      <c r="B195" s="2" t="str">
        <f t="shared" ref="B195:B258" si="18">HYPERLINK(X195,"run1")</f>
        <v>run1</v>
      </c>
      <c r="C195" s="2" t="str">
        <f t="shared" ref="C195:C258" si="19">HYPERLINK(Y195,"run2")</f>
        <v>run2</v>
      </c>
      <c r="D195" t="s">
        <v>261</v>
      </c>
      <c r="E195" s="10">
        <v>5.0289039793526037E-2</v>
      </c>
      <c r="F195" s="1">
        <v>2.0823182707305324E-6</v>
      </c>
      <c r="G195" s="10">
        <f>VLOOKUP(A195,'[1]NTP Metadata'!$A$2:$U$2501,10,FALSE)</f>
        <v>5.0289039793526037E-2</v>
      </c>
      <c r="H195">
        <v>4</v>
      </c>
      <c r="J195" t="s">
        <v>1554</v>
      </c>
      <c r="K195" t="s">
        <v>249</v>
      </c>
      <c r="L195" t="s">
        <v>244</v>
      </c>
      <c r="M195" t="s">
        <v>196</v>
      </c>
      <c r="N195">
        <v>16</v>
      </c>
      <c r="O195">
        <v>0</v>
      </c>
      <c r="P195">
        <v>6.2500000000000001E-5</v>
      </c>
      <c r="Q195">
        <v>1E-3</v>
      </c>
      <c r="R195">
        <v>16</v>
      </c>
      <c r="S195">
        <v>0</v>
      </c>
      <c r="T195">
        <v>0</v>
      </c>
      <c r="U195">
        <v>0</v>
      </c>
      <c r="V195" s="1" t="str">
        <f t="shared" si="14"/>
        <v>AFF-HTT-R1-P1-48H_L22_1_.tif</v>
      </c>
      <c r="W195" s="1" t="str">
        <f t="shared" si="15"/>
        <v>AFF-HTT-R2-P1-48H_L22_1_2020y09m09d_11h36m.tif</v>
      </c>
      <c r="X195" t="str">
        <f t="shared" si="16"/>
        <v>C:\Users\arpit.tandon\Desktop\Images AFFFs\RUN1 HTT\Plate 1 - 48hour\AFF-HTT-R1-P1-48H_L22_1_.tif</v>
      </c>
      <c r="Y195" t="str">
        <f t="shared" si="17"/>
        <v>C:\Users\arpit.tandon\Desktop\Images AFFFs\RUN2 HTT\Plate 1 - 48hour\AFF-HTT-R2-P1-48H_L22_1_2020y09m09d_11h36m.tif</v>
      </c>
    </row>
    <row r="196" spans="1:25" x14ac:dyDescent="0.45">
      <c r="A196" t="s">
        <v>497</v>
      </c>
      <c r="B196" s="2" t="str">
        <f t="shared" si="18"/>
        <v>run1</v>
      </c>
      <c r="C196" s="2" t="str">
        <f t="shared" si="19"/>
        <v>run2</v>
      </c>
      <c r="D196" t="s">
        <v>261</v>
      </c>
      <c r="E196" s="10">
        <v>500</v>
      </c>
      <c r="F196" s="1">
        <v>2.0703500000000003E-2</v>
      </c>
      <c r="G196" s="10">
        <f>VLOOKUP(A196,'[1]NTP Metadata'!$A$2:$U$2501,10,FALSE)</f>
        <v>500</v>
      </c>
      <c r="H196">
        <v>3</v>
      </c>
      <c r="J196" t="s">
        <v>1554</v>
      </c>
      <c r="K196" t="s">
        <v>249</v>
      </c>
      <c r="L196" t="s">
        <v>244</v>
      </c>
      <c r="M196" t="s">
        <v>197</v>
      </c>
      <c r="N196">
        <v>4</v>
      </c>
      <c r="O196">
        <v>12</v>
      </c>
      <c r="P196">
        <v>0.67124999999999901</v>
      </c>
      <c r="Q196">
        <v>0.98899999999999999</v>
      </c>
      <c r="R196">
        <v>6</v>
      </c>
      <c r="S196">
        <v>10</v>
      </c>
      <c r="T196">
        <v>0.60137499999999999</v>
      </c>
      <c r="U196">
        <v>0.92600000000000005</v>
      </c>
      <c r="V196" s="1" t="str">
        <f t="shared" ref="V196:V259" si="20">_xlfn.CONCAT("AFF-HTT-R1-",  L196, "-48H_",  M196, "_1_", I196,".tif")</f>
        <v>AFF-HTT-R1-P1-48H_L3_1_.tif</v>
      </c>
      <c r="W196" s="1" t="str">
        <f t="shared" ref="W196:W259" si="21">_xlfn.CONCAT("AFF-HTT-R2-",  L196, "-48H_",  M196, "_1_", J196,".tif")</f>
        <v>AFF-HTT-R2-P1-48H_L3_1_2020y09m09d_11h36m.tif</v>
      </c>
      <c r="X196" t="str">
        <f t="shared" ref="X196:X242" si="22">_xlfn.CONCAT("C:\Users\arpit.tandon\Desktop\Images AFFFs\","RUN1 HTT\Plate 1 - 48hour\",V196)</f>
        <v>C:\Users\arpit.tandon\Desktop\Images AFFFs\RUN1 HTT\Plate 1 - 48hour\AFF-HTT-R1-P1-48H_L3_1_.tif</v>
      </c>
      <c r="Y196" t="str">
        <f t="shared" ref="Y196:Y242" si="23">_xlfn.CONCAT("C:\Users\arpit.tandon\Desktop\Images AFFFs\","RUN2 HTT\Plate 1 - 48hour\",W196)</f>
        <v>C:\Users\arpit.tandon\Desktop\Images AFFFs\RUN2 HTT\Plate 1 - 48hour\AFF-HTT-R2-P1-48H_L3_1_2020y09m09d_11h36m.tif</v>
      </c>
    </row>
    <row r="197" spans="1:25" x14ac:dyDescent="0.45">
      <c r="A197" t="s">
        <v>498</v>
      </c>
      <c r="B197" s="2" t="str">
        <f t="shared" si="18"/>
        <v>run1</v>
      </c>
      <c r="C197" s="2" t="str">
        <f t="shared" si="19"/>
        <v>run2</v>
      </c>
      <c r="D197" t="s">
        <v>261</v>
      </c>
      <c r="E197" s="10">
        <v>500</v>
      </c>
      <c r="F197" s="1">
        <v>2.0703500000000003E-2</v>
      </c>
      <c r="G197" s="10">
        <f>VLOOKUP(A197,'[1]NTP Metadata'!$A$2:$U$2501,10,FALSE)</f>
        <v>500</v>
      </c>
      <c r="H197">
        <v>4</v>
      </c>
      <c r="J197" t="s">
        <v>1554</v>
      </c>
      <c r="K197" t="s">
        <v>249</v>
      </c>
      <c r="L197" t="s">
        <v>244</v>
      </c>
      <c r="M197" t="s">
        <v>198</v>
      </c>
      <c r="N197">
        <v>8</v>
      </c>
      <c r="O197">
        <v>8</v>
      </c>
      <c r="P197">
        <v>0.491187499999999</v>
      </c>
      <c r="Q197">
        <v>0.94</v>
      </c>
      <c r="R197">
        <v>13</v>
      </c>
      <c r="S197">
        <v>3</v>
      </c>
      <c r="T197">
        <v>0.238124999999999</v>
      </c>
      <c r="U197">
        <v>0.92900000000000005</v>
      </c>
      <c r="V197" s="1" t="str">
        <f t="shared" si="20"/>
        <v>AFF-HTT-R1-P1-48H_L4_1_.tif</v>
      </c>
      <c r="W197" s="1" t="str">
        <f t="shared" si="21"/>
        <v>AFF-HTT-R2-P1-48H_L4_1_2020y09m09d_11h36m.tif</v>
      </c>
      <c r="X197" t="str">
        <f t="shared" si="22"/>
        <v>C:\Users\arpit.tandon\Desktop\Images AFFFs\RUN1 HTT\Plate 1 - 48hour\AFF-HTT-R1-P1-48H_L4_1_.tif</v>
      </c>
      <c r="Y197" t="str">
        <f t="shared" si="23"/>
        <v>C:\Users\arpit.tandon\Desktop\Images AFFFs\RUN2 HTT\Plate 1 - 48hour\AFF-HTT-R2-P1-48H_L4_1_2020y09m09d_11h36m.tif</v>
      </c>
    </row>
    <row r="198" spans="1:25" x14ac:dyDescent="0.45">
      <c r="A198" t="s">
        <v>499</v>
      </c>
      <c r="B198" s="2" t="str">
        <f t="shared" si="18"/>
        <v>run1</v>
      </c>
      <c r="C198" s="2" t="str">
        <f t="shared" si="19"/>
        <v>run2</v>
      </c>
      <c r="D198" t="s">
        <v>261</v>
      </c>
      <c r="E198" s="10">
        <v>158.22784810126581</v>
      </c>
      <c r="F198" s="1">
        <v>6.5517405063291144E-3</v>
      </c>
      <c r="G198" s="10">
        <f>VLOOKUP(A198,'[1]NTP Metadata'!$A$2:$U$2501,10,FALSE)</f>
        <v>158.22784810126581</v>
      </c>
      <c r="H198">
        <v>3</v>
      </c>
      <c r="J198" t="s">
        <v>1554</v>
      </c>
      <c r="K198" t="s">
        <v>249</v>
      </c>
      <c r="L198" t="s">
        <v>244</v>
      </c>
      <c r="M198" t="s">
        <v>199</v>
      </c>
      <c r="N198">
        <v>16</v>
      </c>
      <c r="O198">
        <v>0</v>
      </c>
      <c r="P198">
        <v>6.2500000000000001E-5</v>
      </c>
      <c r="Q198">
        <v>1E-3</v>
      </c>
      <c r="R198">
        <v>16</v>
      </c>
      <c r="S198">
        <v>0</v>
      </c>
      <c r="T198">
        <v>0</v>
      </c>
      <c r="U198">
        <v>0</v>
      </c>
      <c r="V198" s="1" t="str">
        <f t="shared" si="20"/>
        <v>AFF-HTT-R1-P1-48H_L5_1_.tif</v>
      </c>
      <c r="W198" s="1" t="str">
        <f t="shared" si="21"/>
        <v>AFF-HTT-R2-P1-48H_L5_1_2020y09m09d_11h36m.tif</v>
      </c>
      <c r="X198" t="str">
        <f t="shared" si="22"/>
        <v>C:\Users\arpit.tandon\Desktop\Images AFFFs\RUN1 HTT\Plate 1 - 48hour\AFF-HTT-R1-P1-48H_L5_1_.tif</v>
      </c>
      <c r="Y198" t="str">
        <f t="shared" si="23"/>
        <v>C:\Users\arpit.tandon\Desktop\Images AFFFs\RUN2 HTT\Plate 1 - 48hour\AFF-HTT-R2-P1-48H_L5_1_2020y09m09d_11h36m.tif</v>
      </c>
    </row>
    <row r="199" spans="1:25" x14ac:dyDescent="0.45">
      <c r="A199" t="s">
        <v>500</v>
      </c>
      <c r="B199" s="2" t="str">
        <f t="shared" si="18"/>
        <v>run1</v>
      </c>
      <c r="C199" s="2" t="str">
        <f t="shared" si="19"/>
        <v>run2</v>
      </c>
      <c r="D199" t="s">
        <v>261</v>
      </c>
      <c r="E199" s="10">
        <v>158.22784810126581</v>
      </c>
      <c r="F199" s="1">
        <v>6.5517405063291144E-3</v>
      </c>
      <c r="G199" s="10">
        <f>VLOOKUP(A199,'[1]NTP Metadata'!$A$2:$U$2501,10,FALSE)</f>
        <v>158.22784810126581</v>
      </c>
      <c r="H199">
        <v>4</v>
      </c>
      <c r="J199" t="s">
        <v>1554</v>
      </c>
      <c r="K199" t="s">
        <v>249</v>
      </c>
      <c r="L199" t="s">
        <v>244</v>
      </c>
      <c r="M199" t="s">
        <v>200</v>
      </c>
      <c r="N199">
        <v>16</v>
      </c>
      <c r="O199">
        <v>0</v>
      </c>
      <c r="P199">
        <v>1.25E-4</v>
      </c>
      <c r="Q199">
        <v>1E-3</v>
      </c>
      <c r="R199">
        <v>16</v>
      </c>
      <c r="S199">
        <v>0</v>
      </c>
      <c r="T199">
        <v>0</v>
      </c>
      <c r="U199">
        <v>0</v>
      </c>
      <c r="V199" s="1" t="str">
        <f t="shared" si="20"/>
        <v>AFF-HTT-R1-P1-48H_L6_1_.tif</v>
      </c>
      <c r="W199" s="1" t="str">
        <f t="shared" si="21"/>
        <v>AFF-HTT-R2-P1-48H_L6_1_2020y09m09d_11h36m.tif</v>
      </c>
      <c r="X199" t="str">
        <f t="shared" si="22"/>
        <v>C:\Users\arpit.tandon\Desktop\Images AFFFs\RUN1 HTT\Plate 1 - 48hour\AFF-HTT-R1-P1-48H_L6_1_.tif</v>
      </c>
      <c r="Y199" t="str">
        <f t="shared" si="23"/>
        <v>C:\Users\arpit.tandon\Desktop\Images AFFFs\RUN2 HTT\Plate 1 - 48hour\AFF-HTT-R2-P1-48H_L6_1_2020y09m09d_11h36m.tif</v>
      </c>
    </row>
    <row r="200" spans="1:25" x14ac:dyDescent="0.45">
      <c r="A200" t="s">
        <v>501</v>
      </c>
      <c r="B200" s="2" t="str">
        <f t="shared" si="18"/>
        <v>run1</v>
      </c>
      <c r="C200" s="2" t="str">
        <f t="shared" si="19"/>
        <v>run2</v>
      </c>
      <c r="D200" t="s">
        <v>261</v>
      </c>
      <c r="E200" s="10">
        <v>50.072103829514496</v>
      </c>
      <c r="F200" s="1">
        <v>2.0733356032687071E-3</v>
      </c>
      <c r="G200" s="10">
        <f>VLOOKUP(A200,'[1]NTP Metadata'!$A$2:$U$2501,10,FALSE)</f>
        <v>50.072103829514496</v>
      </c>
      <c r="H200">
        <v>3</v>
      </c>
      <c r="J200" t="s">
        <v>1554</v>
      </c>
      <c r="K200" t="s">
        <v>249</v>
      </c>
      <c r="L200" t="s">
        <v>244</v>
      </c>
      <c r="M200" t="s">
        <v>201</v>
      </c>
      <c r="N200">
        <v>16</v>
      </c>
      <c r="O200">
        <v>0</v>
      </c>
      <c r="P200">
        <v>6.2500000000000001E-5</v>
      </c>
      <c r="Q200">
        <v>1E-3</v>
      </c>
      <c r="R200">
        <v>16</v>
      </c>
      <c r="S200">
        <v>0</v>
      </c>
      <c r="T200">
        <v>0</v>
      </c>
      <c r="U200">
        <v>0</v>
      </c>
      <c r="V200" s="1" t="str">
        <f t="shared" si="20"/>
        <v>AFF-HTT-R1-P1-48H_L7_1_.tif</v>
      </c>
      <c r="W200" s="1" t="str">
        <f t="shared" si="21"/>
        <v>AFF-HTT-R2-P1-48H_L7_1_2020y09m09d_11h36m.tif</v>
      </c>
      <c r="X200" t="str">
        <f t="shared" si="22"/>
        <v>C:\Users\arpit.tandon\Desktop\Images AFFFs\RUN1 HTT\Plate 1 - 48hour\AFF-HTT-R1-P1-48H_L7_1_.tif</v>
      </c>
      <c r="Y200" t="str">
        <f t="shared" si="23"/>
        <v>C:\Users\arpit.tandon\Desktop\Images AFFFs\RUN2 HTT\Plate 1 - 48hour\AFF-HTT-R2-P1-48H_L7_1_2020y09m09d_11h36m.tif</v>
      </c>
    </row>
    <row r="201" spans="1:25" x14ac:dyDescent="0.45">
      <c r="A201" t="s">
        <v>502</v>
      </c>
      <c r="B201" s="2" t="str">
        <f t="shared" si="18"/>
        <v>run1</v>
      </c>
      <c r="C201" s="2" t="str">
        <f t="shared" si="19"/>
        <v>run2</v>
      </c>
      <c r="D201" t="s">
        <v>261</v>
      </c>
      <c r="E201" s="10">
        <v>50.072103829514496</v>
      </c>
      <c r="F201" s="1">
        <v>2.0733356032687071E-3</v>
      </c>
      <c r="G201" s="10">
        <f>VLOOKUP(A201,'[1]NTP Metadata'!$A$2:$U$2501,10,FALSE)</f>
        <v>50.072103829514496</v>
      </c>
      <c r="H201">
        <v>4</v>
      </c>
      <c r="J201" t="s">
        <v>1554</v>
      </c>
      <c r="K201" t="s">
        <v>249</v>
      </c>
      <c r="L201" t="s">
        <v>244</v>
      </c>
      <c r="M201" t="s">
        <v>202</v>
      </c>
      <c r="N201">
        <v>16</v>
      </c>
      <c r="O201">
        <v>0</v>
      </c>
      <c r="P201">
        <v>0</v>
      </c>
      <c r="Q201">
        <v>0</v>
      </c>
      <c r="R201">
        <v>16</v>
      </c>
      <c r="S201">
        <v>0</v>
      </c>
      <c r="T201">
        <v>0</v>
      </c>
      <c r="U201">
        <v>0</v>
      </c>
      <c r="V201" s="1" t="str">
        <f t="shared" si="20"/>
        <v>AFF-HTT-R1-P1-48H_L8_1_.tif</v>
      </c>
      <c r="W201" s="1" t="str">
        <f t="shared" si="21"/>
        <v>AFF-HTT-R2-P1-48H_L8_1_2020y09m09d_11h36m.tif</v>
      </c>
      <c r="X201" t="str">
        <f t="shared" si="22"/>
        <v>C:\Users\arpit.tandon\Desktop\Images AFFFs\RUN1 HTT\Plate 1 - 48hour\AFF-HTT-R1-P1-48H_L8_1_.tif</v>
      </c>
      <c r="Y201" t="str">
        <f t="shared" si="23"/>
        <v>C:\Users\arpit.tandon\Desktop\Images AFFFs\RUN2 HTT\Plate 1 - 48hour\AFF-HTT-R2-P1-48H_L8_1_2020y09m09d_11h36m.tif</v>
      </c>
    </row>
    <row r="202" spans="1:25" x14ac:dyDescent="0.45">
      <c r="A202" t="s">
        <v>503</v>
      </c>
      <c r="B202" s="2" t="str">
        <f t="shared" si="18"/>
        <v>run1</v>
      </c>
      <c r="C202" s="2" t="str">
        <f t="shared" si="19"/>
        <v>run2</v>
      </c>
      <c r="D202" t="s">
        <v>261</v>
      </c>
      <c r="E202" s="10">
        <v>15.84560247769446</v>
      </c>
      <c r="F202" s="1">
        <v>6.5611886179389462E-4</v>
      </c>
      <c r="G202" s="10">
        <f>VLOOKUP(A202,'[1]NTP Metadata'!$A$2:$U$2501,10,FALSE)</f>
        <v>15.84560247769446</v>
      </c>
      <c r="H202">
        <v>3</v>
      </c>
      <c r="J202" t="s">
        <v>1554</v>
      </c>
      <c r="K202" t="s">
        <v>249</v>
      </c>
      <c r="L202" t="s">
        <v>244</v>
      </c>
      <c r="M202" t="s">
        <v>203</v>
      </c>
      <c r="N202">
        <v>16</v>
      </c>
      <c r="O202">
        <v>0</v>
      </c>
      <c r="P202">
        <v>1.25E-4</v>
      </c>
      <c r="Q202">
        <v>1E-3</v>
      </c>
      <c r="R202">
        <v>16</v>
      </c>
      <c r="S202">
        <v>0</v>
      </c>
      <c r="T202">
        <v>0</v>
      </c>
      <c r="U202">
        <v>0</v>
      </c>
      <c r="V202" s="1" t="str">
        <f t="shared" si="20"/>
        <v>AFF-HTT-R1-P1-48H_L9_1_.tif</v>
      </c>
      <c r="W202" s="1" t="str">
        <f t="shared" si="21"/>
        <v>AFF-HTT-R2-P1-48H_L9_1_2020y09m09d_11h36m.tif</v>
      </c>
      <c r="X202" t="str">
        <f t="shared" si="22"/>
        <v>C:\Users\arpit.tandon\Desktop\Images AFFFs\RUN1 HTT\Plate 1 - 48hour\AFF-HTT-R1-P1-48H_L9_1_.tif</v>
      </c>
      <c r="Y202" t="str">
        <f t="shared" si="23"/>
        <v>C:\Users\arpit.tandon\Desktop\Images AFFFs\RUN2 HTT\Plate 1 - 48hour\AFF-HTT-R2-P1-48H_L9_1_2020y09m09d_11h36m.tif</v>
      </c>
    </row>
    <row r="203" spans="1:25" x14ac:dyDescent="0.45">
      <c r="A203" t="s">
        <v>504</v>
      </c>
      <c r="B203" s="2" t="str">
        <f t="shared" si="18"/>
        <v>run1</v>
      </c>
      <c r="C203" s="2" t="str">
        <f t="shared" si="19"/>
        <v>run2</v>
      </c>
      <c r="D203" t="s">
        <v>262</v>
      </c>
      <c r="E203" s="10">
        <v>15.84560247769446</v>
      </c>
      <c r="F203" s="1">
        <v>4.9763114581199454E-4</v>
      </c>
      <c r="G203" s="10">
        <f>VLOOKUP(A203,'[1]NTP Metadata'!$A$2:$U$2501,10,FALSE)</f>
        <v>15.84560247769446</v>
      </c>
      <c r="H203">
        <v>2</v>
      </c>
      <c r="J203" t="s">
        <v>1554</v>
      </c>
      <c r="K203" t="s">
        <v>249</v>
      </c>
      <c r="L203" t="s">
        <v>244</v>
      </c>
      <c r="M203" t="s">
        <v>204</v>
      </c>
      <c r="N203">
        <v>16</v>
      </c>
      <c r="O203">
        <v>0</v>
      </c>
      <c r="P203">
        <v>6.2500000000000001E-5</v>
      </c>
      <c r="Q203">
        <v>1E-3</v>
      </c>
      <c r="R203">
        <v>16</v>
      </c>
      <c r="S203">
        <v>0</v>
      </c>
      <c r="T203">
        <v>0</v>
      </c>
      <c r="U203">
        <v>0</v>
      </c>
      <c r="V203" s="1" t="str">
        <f t="shared" si="20"/>
        <v>AFF-HTT-R1-P1-48H_M10_1_.tif</v>
      </c>
      <c r="W203" s="1" t="str">
        <f t="shared" si="21"/>
        <v>AFF-HTT-R2-P1-48H_M10_1_2020y09m09d_11h36m.tif</v>
      </c>
      <c r="X203" t="str">
        <f t="shared" si="22"/>
        <v>C:\Users\arpit.tandon\Desktop\Images AFFFs\RUN1 HTT\Plate 1 - 48hour\AFF-HTT-R1-P1-48H_M10_1_.tif</v>
      </c>
      <c r="Y203" t="str">
        <f t="shared" si="23"/>
        <v>C:\Users\arpit.tandon\Desktop\Images AFFFs\RUN2 HTT\Plate 1 - 48hour\AFF-HTT-R2-P1-48H_M10_1_2020y09m09d_11h36m.tif</v>
      </c>
    </row>
    <row r="204" spans="1:25" x14ac:dyDescent="0.45">
      <c r="A204" t="s">
        <v>505</v>
      </c>
      <c r="B204" s="2" t="str">
        <f t="shared" si="18"/>
        <v>run1</v>
      </c>
      <c r="C204" s="2" t="str">
        <f t="shared" si="19"/>
        <v>run2</v>
      </c>
      <c r="D204" t="s">
        <v>262</v>
      </c>
      <c r="E204" s="10">
        <v>5.0144311638273606</v>
      </c>
      <c r="F204" s="1">
        <v>1.5747821069999829E-4</v>
      </c>
      <c r="G204" s="10">
        <f>VLOOKUP(A204,'[1]NTP Metadata'!$A$2:$U$2501,10,FALSE)</f>
        <v>5.0144311638273606</v>
      </c>
      <c r="H204">
        <v>1</v>
      </c>
      <c r="J204" t="s">
        <v>1554</v>
      </c>
      <c r="K204" t="s">
        <v>249</v>
      </c>
      <c r="L204" t="s">
        <v>244</v>
      </c>
      <c r="M204" t="s">
        <v>205</v>
      </c>
      <c r="N204">
        <v>16</v>
      </c>
      <c r="O204">
        <v>0</v>
      </c>
      <c r="P204">
        <v>0</v>
      </c>
      <c r="Q204">
        <v>0</v>
      </c>
      <c r="R204">
        <v>16</v>
      </c>
      <c r="S204">
        <v>0</v>
      </c>
      <c r="T204">
        <v>0</v>
      </c>
      <c r="U204">
        <v>0</v>
      </c>
      <c r="V204" s="1" t="str">
        <f t="shared" si="20"/>
        <v>AFF-HTT-R1-P1-48H_M11_1_.tif</v>
      </c>
      <c r="W204" s="1" t="str">
        <f t="shared" si="21"/>
        <v>AFF-HTT-R2-P1-48H_M11_1_2020y09m09d_11h36m.tif</v>
      </c>
      <c r="X204" t="str">
        <f t="shared" si="22"/>
        <v>C:\Users\arpit.tandon\Desktop\Images AFFFs\RUN1 HTT\Plate 1 - 48hour\AFF-HTT-R1-P1-48H_M11_1_.tif</v>
      </c>
      <c r="Y204" t="str">
        <f t="shared" si="23"/>
        <v>C:\Users\arpit.tandon\Desktop\Images AFFFs\RUN2 HTT\Plate 1 - 48hour\AFF-HTT-R2-P1-48H_M11_1_2020y09m09d_11h36m.tif</v>
      </c>
    </row>
    <row r="205" spans="1:25" x14ac:dyDescent="0.45">
      <c r="A205" t="s">
        <v>506</v>
      </c>
      <c r="B205" s="2" t="str">
        <f t="shared" si="18"/>
        <v>run1</v>
      </c>
      <c r="C205" s="2" t="str">
        <f t="shared" si="19"/>
        <v>run2</v>
      </c>
      <c r="D205" t="s">
        <v>262</v>
      </c>
      <c r="E205" s="10">
        <v>5.0144311638273606</v>
      </c>
      <c r="F205" s="1">
        <v>1.5747821069999829E-4</v>
      </c>
      <c r="G205" s="10">
        <f>VLOOKUP(A205,'[1]NTP Metadata'!$A$2:$U$2501,10,FALSE)</f>
        <v>5.0144311638273606</v>
      </c>
      <c r="H205">
        <v>2</v>
      </c>
      <c r="J205" t="s">
        <v>1554</v>
      </c>
      <c r="K205" t="s">
        <v>249</v>
      </c>
      <c r="L205" t="s">
        <v>244</v>
      </c>
      <c r="M205" t="s">
        <v>206</v>
      </c>
      <c r="N205">
        <v>16</v>
      </c>
      <c r="O205">
        <v>0</v>
      </c>
      <c r="P205">
        <v>0</v>
      </c>
      <c r="Q205">
        <v>0</v>
      </c>
      <c r="R205">
        <v>16</v>
      </c>
      <c r="S205">
        <v>0</v>
      </c>
      <c r="T205">
        <v>0</v>
      </c>
      <c r="U205">
        <v>0</v>
      </c>
      <c r="V205" s="1" t="str">
        <f t="shared" si="20"/>
        <v>AFF-HTT-R1-P1-48H_M12_1_.tif</v>
      </c>
      <c r="W205" s="1" t="str">
        <f t="shared" si="21"/>
        <v>AFF-HTT-R2-P1-48H_M12_1_2020y09m09d_11h36m.tif</v>
      </c>
      <c r="X205" t="str">
        <f t="shared" si="22"/>
        <v>C:\Users\arpit.tandon\Desktop\Images AFFFs\RUN1 HTT\Plate 1 - 48hour\AFF-HTT-R1-P1-48H_M12_1_.tif</v>
      </c>
      <c r="Y205" t="str">
        <f t="shared" si="23"/>
        <v>C:\Users\arpit.tandon\Desktop\Images AFFFs\RUN2 HTT\Plate 1 - 48hour\AFF-HTT-R2-P1-48H_M12_1_2020y09m09d_11h36m.tif</v>
      </c>
    </row>
    <row r="206" spans="1:25" x14ac:dyDescent="0.45">
      <c r="A206" t="s">
        <v>507</v>
      </c>
      <c r="B206" s="2" t="str">
        <f t="shared" si="18"/>
        <v>run1</v>
      </c>
      <c r="C206" s="2" t="str">
        <f t="shared" si="19"/>
        <v>run2</v>
      </c>
      <c r="D206" t="s">
        <v>257</v>
      </c>
      <c r="E206" s="10">
        <v>0</v>
      </c>
      <c r="F206" s="10">
        <v>0</v>
      </c>
      <c r="G206" s="10">
        <f>VLOOKUP(A206,'[1]NTP Metadata'!$A$2:$U$2501,10,FALSE)</f>
        <v>0</v>
      </c>
      <c r="H206">
        <v>1</v>
      </c>
      <c r="J206" t="s">
        <v>1554</v>
      </c>
      <c r="K206" t="s">
        <v>249</v>
      </c>
      <c r="L206" t="s">
        <v>244</v>
      </c>
      <c r="M206" t="s">
        <v>207</v>
      </c>
      <c r="N206">
        <v>16</v>
      </c>
      <c r="O206">
        <v>0</v>
      </c>
      <c r="P206">
        <v>0</v>
      </c>
      <c r="Q206">
        <v>0</v>
      </c>
      <c r="R206">
        <v>16</v>
      </c>
      <c r="S206">
        <v>0</v>
      </c>
      <c r="T206">
        <v>3.1250000000000001E-4</v>
      </c>
      <c r="U206">
        <v>5.0000000000000001E-3</v>
      </c>
      <c r="V206" s="1" t="str">
        <f t="shared" si="20"/>
        <v>AFF-HTT-R1-P1-48H_M13_1_.tif</v>
      </c>
      <c r="W206" s="1" t="str">
        <f t="shared" si="21"/>
        <v>AFF-HTT-R2-P1-48H_M13_1_2020y09m09d_11h36m.tif</v>
      </c>
      <c r="X206" t="str">
        <f t="shared" si="22"/>
        <v>C:\Users\arpit.tandon\Desktop\Images AFFFs\RUN1 HTT\Plate 1 - 48hour\AFF-HTT-R1-P1-48H_M13_1_.tif</v>
      </c>
      <c r="Y206" t="str">
        <f t="shared" si="23"/>
        <v>C:\Users\arpit.tandon\Desktop\Images AFFFs\RUN2 HTT\Plate 1 - 48hour\AFF-HTT-R2-P1-48H_M13_1_2020y09m09d_11h36m.tif</v>
      </c>
    </row>
    <row r="207" spans="1:25" x14ac:dyDescent="0.45">
      <c r="A207" t="s">
        <v>508</v>
      </c>
      <c r="B207" s="2" t="str">
        <f t="shared" si="18"/>
        <v>run1</v>
      </c>
      <c r="C207" s="2" t="str">
        <f t="shared" si="19"/>
        <v>run2</v>
      </c>
      <c r="D207" t="s">
        <v>257</v>
      </c>
      <c r="E207" s="10">
        <v>0</v>
      </c>
      <c r="F207" s="10">
        <v>0</v>
      </c>
      <c r="G207" s="10">
        <f>VLOOKUP(A207,'[1]NTP Metadata'!$A$2:$U$2501,10,FALSE)</f>
        <v>0</v>
      </c>
      <c r="H207">
        <v>2</v>
      </c>
      <c r="J207" t="s">
        <v>1554</v>
      </c>
      <c r="K207" t="s">
        <v>249</v>
      </c>
      <c r="L207" t="s">
        <v>244</v>
      </c>
      <c r="M207" t="s">
        <v>208</v>
      </c>
      <c r="N207">
        <v>16</v>
      </c>
      <c r="O207">
        <v>0</v>
      </c>
      <c r="P207">
        <v>0</v>
      </c>
      <c r="Q207">
        <v>0</v>
      </c>
      <c r="R207">
        <v>16</v>
      </c>
      <c r="S207">
        <v>0</v>
      </c>
      <c r="T207">
        <v>0</v>
      </c>
      <c r="U207">
        <v>0</v>
      </c>
      <c r="V207" s="1" t="str">
        <f t="shared" si="20"/>
        <v>AFF-HTT-R1-P1-48H_M14_1_.tif</v>
      </c>
      <c r="W207" s="1" t="str">
        <f t="shared" si="21"/>
        <v>AFF-HTT-R2-P1-48H_M14_1_2020y09m09d_11h36m.tif</v>
      </c>
      <c r="X207" t="str">
        <f t="shared" si="22"/>
        <v>C:\Users\arpit.tandon\Desktop\Images AFFFs\RUN1 HTT\Plate 1 - 48hour\AFF-HTT-R1-P1-48H_M14_1_.tif</v>
      </c>
      <c r="Y207" t="str">
        <f t="shared" si="23"/>
        <v>C:\Users\arpit.tandon\Desktop\Images AFFFs\RUN2 HTT\Plate 1 - 48hour\AFF-HTT-R2-P1-48H_M14_1_2020y09m09d_11h36m.tif</v>
      </c>
    </row>
    <row r="208" spans="1:25" x14ac:dyDescent="0.45">
      <c r="A208" t="s">
        <v>509</v>
      </c>
      <c r="B208" s="2" t="str">
        <f t="shared" si="18"/>
        <v>run1</v>
      </c>
      <c r="C208" s="2" t="str">
        <f t="shared" si="19"/>
        <v>run2</v>
      </c>
      <c r="D208" t="s">
        <v>262</v>
      </c>
      <c r="E208" s="10">
        <v>1.5868453050086584</v>
      </c>
      <c r="F208" s="1">
        <v>4.9834876803796924E-5</v>
      </c>
      <c r="G208" s="10">
        <f>VLOOKUP(A208,'[1]NTP Metadata'!$A$2:$U$2501,10,FALSE)</f>
        <v>1.5868453050086584</v>
      </c>
      <c r="H208">
        <v>1</v>
      </c>
      <c r="J208" t="s">
        <v>1554</v>
      </c>
      <c r="K208" t="s">
        <v>249</v>
      </c>
      <c r="L208" t="s">
        <v>244</v>
      </c>
      <c r="M208" t="s">
        <v>209</v>
      </c>
      <c r="N208">
        <v>16</v>
      </c>
      <c r="O208">
        <v>0</v>
      </c>
      <c r="P208">
        <v>0</v>
      </c>
      <c r="Q208">
        <v>0</v>
      </c>
      <c r="R208">
        <v>16</v>
      </c>
      <c r="S208">
        <v>0</v>
      </c>
      <c r="T208">
        <v>0</v>
      </c>
      <c r="U208">
        <v>0</v>
      </c>
      <c r="V208" s="1" t="str">
        <f t="shared" si="20"/>
        <v>AFF-HTT-R1-P1-48H_M15_1_.tif</v>
      </c>
      <c r="W208" s="1" t="str">
        <f t="shared" si="21"/>
        <v>AFF-HTT-R2-P1-48H_M15_1_2020y09m09d_11h36m.tif</v>
      </c>
      <c r="X208" t="str">
        <f t="shared" si="22"/>
        <v>C:\Users\arpit.tandon\Desktop\Images AFFFs\RUN1 HTT\Plate 1 - 48hour\AFF-HTT-R1-P1-48H_M15_1_.tif</v>
      </c>
      <c r="Y208" t="str">
        <f t="shared" si="23"/>
        <v>C:\Users\arpit.tandon\Desktop\Images AFFFs\RUN2 HTT\Plate 1 - 48hour\AFF-HTT-R2-P1-48H_M15_1_2020y09m09d_11h36m.tif</v>
      </c>
    </row>
    <row r="209" spans="1:25" x14ac:dyDescent="0.45">
      <c r="A209" t="s">
        <v>510</v>
      </c>
      <c r="B209" s="2" t="str">
        <f t="shared" si="18"/>
        <v>run1</v>
      </c>
      <c r="C209" s="2" t="str">
        <f t="shared" si="19"/>
        <v>run2</v>
      </c>
      <c r="D209" t="s">
        <v>262</v>
      </c>
      <c r="E209" s="10">
        <v>1.5868453050086584</v>
      </c>
      <c r="F209" s="1">
        <v>4.9834876803796924E-5</v>
      </c>
      <c r="G209" s="10">
        <f>VLOOKUP(A209,'[1]NTP Metadata'!$A$2:$U$2501,10,FALSE)</f>
        <v>1.5868453050086584</v>
      </c>
      <c r="H209">
        <v>2</v>
      </c>
      <c r="J209" t="s">
        <v>1554</v>
      </c>
      <c r="K209" t="s">
        <v>249</v>
      </c>
      <c r="L209" t="s">
        <v>244</v>
      </c>
      <c r="M209" t="s">
        <v>210</v>
      </c>
      <c r="N209">
        <v>16</v>
      </c>
      <c r="O209">
        <v>0</v>
      </c>
      <c r="P209">
        <v>0</v>
      </c>
      <c r="Q209">
        <v>0</v>
      </c>
      <c r="R209">
        <v>16</v>
      </c>
      <c r="S209">
        <v>0</v>
      </c>
      <c r="T209">
        <v>0</v>
      </c>
      <c r="U209">
        <v>0</v>
      </c>
      <c r="V209" s="1" t="str">
        <f t="shared" si="20"/>
        <v>AFF-HTT-R1-P1-48H_M16_1_.tif</v>
      </c>
      <c r="W209" s="1" t="str">
        <f t="shared" si="21"/>
        <v>AFF-HTT-R2-P1-48H_M16_1_2020y09m09d_11h36m.tif</v>
      </c>
      <c r="X209" t="str">
        <f t="shared" si="22"/>
        <v>C:\Users\arpit.tandon\Desktop\Images AFFFs\RUN1 HTT\Plate 1 - 48hour\AFF-HTT-R1-P1-48H_M16_1_.tif</v>
      </c>
      <c r="Y209" t="str">
        <f t="shared" si="23"/>
        <v>C:\Users\arpit.tandon\Desktop\Images AFFFs\RUN2 HTT\Plate 1 - 48hour\AFF-HTT-R2-P1-48H_M16_1_2020y09m09d_11h36m.tif</v>
      </c>
    </row>
    <row r="210" spans="1:25" x14ac:dyDescent="0.45">
      <c r="A210" t="s">
        <v>511</v>
      </c>
      <c r="B210" s="2" t="str">
        <f t="shared" si="18"/>
        <v>run1</v>
      </c>
      <c r="C210" s="2" t="str">
        <f t="shared" si="19"/>
        <v>run2</v>
      </c>
      <c r="D210" t="s">
        <v>262</v>
      </c>
      <c r="E210" s="10">
        <v>0.50216623576223363</v>
      </c>
      <c r="F210" s="1">
        <v>1.5770530634112947E-5</v>
      </c>
      <c r="G210" s="10">
        <f>VLOOKUP(A210,'[1]NTP Metadata'!$A$2:$U$2501,10,FALSE)</f>
        <v>0.50216623576223363</v>
      </c>
      <c r="H210">
        <v>1</v>
      </c>
      <c r="J210" t="s">
        <v>1554</v>
      </c>
      <c r="K210" t="s">
        <v>249</v>
      </c>
      <c r="L210" t="s">
        <v>244</v>
      </c>
      <c r="M210" t="s">
        <v>211</v>
      </c>
      <c r="N210">
        <v>16</v>
      </c>
      <c r="O210">
        <v>0</v>
      </c>
      <c r="P210">
        <v>6.2500000000000001E-5</v>
      </c>
      <c r="Q210">
        <v>1E-3</v>
      </c>
      <c r="R210">
        <v>16</v>
      </c>
      <c r="S210">
        <v>0</v>
      </c>
      <c r="T210">
        <v>0</v>
      </c>
      <c r="U210">
        <v>0</v>
      </c>
      <c r="V210" s="1" t="str">
        <f t="shared" si="20"/>
        <v>AFF-HTT-R1-P1-48H_M17_1_.tif</v>
      </c>
      <c r="W210" s="1" t="str">
        <f t="shared" si="21"/>
        <v>AFF-HTT-R2-P1-48H_M17_1_2020y09m09d_11h36m.tif</v>
      </c>
      <c r="X210" t="str">
        <f t="shared" si="22"/>
        <v>C:\Users\arpit.tandon\Desktop\Images AFFFs\RUN1 HTT\Plate 1 - 48hour\AFF-HTT-R1-P1-48H_M17_1_.tif</v>
      </c>
      <c r="Y210" t="str">
        <f t="shared" si="23"/>
        <v>C:\Users\arpit.tandon\Desktop\Images AFFFs\RUN2 HTT\Plate 1 - 48hour\AFF-HTT-R2-P1-48H_M17_1_2020y09m09d_11h36m.tif</v>
      </c>
    </row>
    <row r="211" spans="1:25" x14ac:dyDescent="0.45">
      <c r="A211" t="s">
        <v>512</v>
      </c>
      <c r="B211" s="2" t="str">
        <f t="shared" si="18"/>
        <v>run1</v>
      </c>
      <c r="C211" s="2" t="str">
        <f t="shared" si="19"/>
        <v>run2</v>
      </c>
      <c r="D211" t="s">
        <v>262</v>
      </c>
      <c r="E211" s="10">
        <v>0.50216623576223363</v>
      </c>
      <c r="F211" s="1">
        <v>1.5770530634112947E-5</v>
      </c>
      <c r="G211" s="10">
        <f>VLOOKUP(A211,'[1]NTP Metadata'!$A$2:$U$2501,10,FALSE)</f>
        <v>0.50216623576223363</v>
      </c>
      <c r="H211">
        <v>2</v>
      </c>
      <c r="J211" t="s">
        <v>1554</v>
      </c>
      <c r="K211" t="s">
        <v>249</v>
      </c>
      <c r="L211" t="s">
        <v>244</v>
      </c>
      <c r="M211" t="s">
        <v>212</v>
      </c>
      <c r="N211">
        <v>16</v>
      </c>
      <c r="O211">
        <v>0</v>
      </c>
      <c r="P211">
        <v>0</v>
      </c>
      <c r="Q211">
        <v>0</v>
      </c>
      <c r="R211">
        <v>16</v>
      </c>
      <c r="S211">
        <v>0</v>
      </c>
      <c r="T211">
        <v>0</v>
      </c>
      <c r="U211">
        <v>0</v>
      </c>
      <c r="V211" s="1" t="str">
        <f t="shared" si="20"/>
        <v>AFF-HTT-R1-P1-48H_M18_1_.tif</v>
      </c>
      <c r="W211" s="1" t="str">
        <f t="shared" si="21"/>
        <v>AFF-HTT-R2-P1-48H_M18_1_2020y09m09d_11h36m.tif</v>
      </c>
      <c r="X211" t="str">
        <f t="shared" si="22"/>
        <v>C:\Users\arpit.tandon\Desktop\Images AFFFs\RUN1 HTT\Plate 1 - 48hour\AFF-HTT-R1-P1-48H_M18_1_.tif</v>
      </c>
      <c r="Y211" t="str">
        <f t="shared" si="23"/>
        <v>C:\Users\arpit.tandon\Desktop\Images AFFFs\RUN2 HTT\Plate 1 - 48hour\AFF-HTT-R2-P1-48H_M18_1_2020y09m09d_11h36m.tif</v>
      </c>
    </row>
    <row r="212" spans="1:25" x14ac:dyDescent="0.45">
      <c r="A212" t="s">
        <v>513</v>
      </c>
      <c r="B212" s="2" t="str">
        <f t="shared" si="18"/>
        <v>run1</v>
      </c>
      <c r="C212" s="2" t="str">
        <f t="shared" si="19"/>
        <v>run2</v>
      </c>
      <c r="D212" t="s">
        <v>262</v>
      </c>
      <c r="E212" s="10">
        <v>0.15891336574754228</v>
      </c>
      <c r="F212" s="1">
        <v>4.990674251301566E-6</v>
      </c>
      <c r="G212" s="10">
        <f>VLOOKUP(A212,'[1]NTP Metadata'!$A$2:$U$2501,10,FALSE)</f>
        <v>0.15891336574754228</v>
      </c>
      <c r="H212">
        <v>1</v>
      </c>
      <c r="J212" t="s">
        <v>1554</v>
      </c>
      <c r="K212" t="s">
        <v>249</v>
      </c>
      <c r="L212" t="s">
        <v>244</v>
      </c>
      <c r="M212" t="s">
        <v>213</v>
      </c>
      <c r="N212">
        <v>16</v>
      </c>
      <c r="O212">
        <v>0</v>
      </c>
      <c r="P212">
        <v>0</v>
      </c>
      <c r="Q212">
        <v>0</v>
      </c>
      <c r="R212">
        <v>16</v>
      </c>
      <c r="S212">
        <v>0</v>
      </c>
      <c r="T212">
        <v>0</v>
      </c>
      <c r="U212">
        <v>0</v>
      </c>
      <c r="V212" s="1" t="str">
        <f t="shared" si="20"/>
        <v>AFF-HTT-R1-P1-48H_M19_1_.tif</v>
      </c>
      <c r="W212" s="1" t="str">
        <f t="shared" si="21"/>
        <v>AFF-HTT-R2-P1-48H_M19_1_2020y09m09d_11h36m.tif</v>
      </c>
      <c r="X212" t="str">
        <f t="shared" si="22"/>
        <v>C:\Users\arpit.tandon\Desktop\Images AFFFs\RUN1 HTT\Plate 1 - 48hour\AFF-HTT-R1-P1-48H_M19_1_.tif</v>
      </c>
      <c r="Y212" t="str">
        <f t="shared" si="23"/>
        <v>C:\Users\arpit.tandon\Desktop\Images AFFFs\RUN2 HTT\Plate 1 - 48hour\AFF-HTT-R2-P1-48H_M19_1_2020y09m09d_11h36m.tif</v>
      </c>
    </row>
    <row r="213" spans="1:25" x14ac:dyDescent="0.45">
      <c r="A213" t="s">
        <v>514</v>
      </c>
      <c r="B213" s="2" t="str">
        <f t="shared" si="18"/>
        <v>run1</v>
      </c>
      <c r="C213" s="2" t="str">
        <f t="shared" si="19"/>
        <v>run2</v>
      </c>
      <c r="D213" t="s">
        <v>262</v>
      </c>
      <c r="E213" s="10">
        <v>0.15891336574754228</v>
      </c>
      <c r="F213" s="1">
        <v>4.990674251301566E-6</v>
      </c>
      <c r="G213" s="10">
        <f>VLOOKUP(A213,'[1]NTP Metadata'!$A$2:$U$2501,10,FALSE)</f>
        <v>0.15891336574754228</v>
      </c>
      <c r="H213">
        <v>2</v>
      </c>
      <c r="J213" t="s">
        <v>1554</v>
      </c>
      <c r="K213" t="s">
        <v>249</v>
      </c>
      <c r="L213" t="s">
        <v>244</v>
      </c>
      <c r="M213" t="s">
        <v>214</v>
      </c>
      <c r="N213">
        <v>16</v>
      </c>
      <c r="O213">
        <v>0</v>
      </c>
      <c r="P213">
        <v>0</v>
      </c>
      <c r="Q213">
        <v>0</v>
      </c>
      <c r="R213">
        <v>16</v>
      </c>
      <c r="S213">
        <v>0</v>
      </c>
      <c r="T213">
        <v>0</v>
      </c>
      <c r="U213">
        <v>0</v>
      </c>
      <c r="V213" s="1" t="str">
        <f t="shared" si="20"/>
        <v>AFF-HTT-R1-P1-48H_M20_1_.tif</v>
      </c>
      <c r="W213" s="1" t="str">
        <f t="shared" si="21"/>
        <v>AFF-HTT-R2-P1-48H_M20_1_2020y09m09d_11h36m.tif</v>
      </c>
      <c r="X213" t="str">
        <f t="shared" si="22"/>
        <v>C:\Users\arpit.tandon\Desktop\Images AFFFs\RUN1 HTT\Plate 1 - 48hour\AFF-HTT-R1-P1-48H_M20_1_.tif</v>
      </c>
      <c r="Y213" t="str">
        <f t="shared" si="23"/>
        <v>C:\Users\arpit.tandon\Desktop\Images AFFFs\RUN2 HTT\Plate 1 - 48hour\AFF-HTT-R2-P1-48H_M20_1_2020y09m09d_11h36m.tif</v>
      </c>
    </row>
    <row r="214" spans="1:25" x14ac:dyDescent="0.45">
      <c r="A214" t="s">
        <v>515</v>
      </c>
      <c r="B214" s="2" t="str">
        <f t="shared" si="18"/>
        <v>run1</v>
      </c>
      <c r="C214" s="2" t="str">
        <f t="shared" si="19"/>
        <v>run2</v>
      </c>
      <c r="D214" t="s">
        <v>262</v>
      </c>
      <c r="E214" s="10">
        <v>5.0289039793526037E-2</v>
      </c>
      <c r="F214" s="1">
        <v>1.5793272947156852E-6</v>
      </c>
      <c r="G214" s="10">
        <f>VLOOKUP(A214,'[1]NTP Metadata'!$A$2:$U$2501,10,FALSE)</f>
        <v>5.0289039793526037E-2</v>
      </c>
      <c r="H214">
        <v>1</v>
      </c>
      <c r="J214" t="s">
        <v>1554</v>
      </c>
      <c r="K214" t="s">
        <v>249</v>
      </c>
      <c r="L214" t="s">
        <v>244</v>
      </c>
      <c r="M214" t="s">
        <v>215</v>
      </c>
      <c r="N214">
        <v>16</v>
      </c>
      <c r="O214">
        <v>0</v>
      </c>
      <c r="P214">
        <v>6.2500000000000001E-5</v>
      </c>
      <c r="Q214">
        <v>1E-3</v>
      </c>
      <c r="R214">
        <v>16</v>
      </c>
      <c r="S214">
        <v>0</v>
      </c>
      <c r="T214">
        <v>0</v>
      </c>
      <c r="U214">
        <v>0</v>
      </c>
      <c r="V214" s="1" t="str">
        <f t="shared" si="20"/>
        <v>AFF-HTT-R1-P1-48H_M21_1_.tif</v>
      </c>
      <c r="W214" s="1" t="str">
        <f t="shared" si="21"/>
        <v>AFF-HTT-R2-P1-48H_M21_1_2020y09m09d_11h36m.tif</v>
      </c>
      <c r="X214" t="str">
        <f t="shared" si="22"/>
        <v>C:\Users\arpit.tandon\Desktop\Images AFFFs\RUN1 HTT\Plate 1 - 48hour\AFF-HTT-R1-P1-48H_M21_1_.tif</v>
      </c>
      <c r="Y214" t="str">
        <f t="shared" si="23"/>
        <v>C:\Users\arpit.tandon\Desktop\Images AFFFs\RUN2 HTT\Plate 1 - 48hour\AFF-HTT-R2-P1-48H_M21_1_2020y09m09d_11h36m.tif</v>
      </c>
    </row>
    <row r="215" spans="1:25" x14ac:dyDescent="0.45">
      <c r="A215" t="s">
        <v>516</v>
      </c>
      <c r="B215" s="2" t="str">
        <f t="shared" si="18"/>
        <v>run1</v>
      </c>
      <c r="C215" s="2" t="str">
        <f t="shared" si="19"/>
        <v>run2</v>
      </c>
      <c r="D215" t="s">
        <v>262</v>
      </c>
      <c r="E215" s="10">
        <v>5.0289039793526037E-2</v>
      </c>
      <c r="F215" s="1">
        <v>1.5793272947156852E-6</v>
      </c>
      <c r="G215" s="10">
        <f>VLOOKUP(A215,'[1]NTP Metadata'!$A$2:$U$2501,10,FALSE)</f>
        <v>5.0289039793526037E-2</v>
      </c>
      <c r="H215">
        <v>2</v>
      </c>
      <c r="J215" t="s">
        <v>1554</v>
      </c>
      <c r="K215" t="s">
        <v>249</v>
      </c>
      <c r="L215" t="s">
        <v>244</v>
      </c>
      <c r="M215" t="s">
        <v>216</v>
      </c>
      <c r="N215">
        <v>16</v>
      </c>
      <c r="O215">
        <v>0</v>
      </c>
      <c r="P215">
        <v>0</v>
      </c>
      <c r="Q215">
        <v>0</v>
      </c>
      <c r="R215">
        <v>16</v>
      </c>
      <c r="S215">
        <v>0</v>
      </c>
      <c r="T215">
        <v>0</v>
      </c>
      <c r="U215">
        <v>0</v>
      </c>
      <c r="V215" s="1" t="str">
        <f t="shared" si="20"/>
        <v>AFF-HTT-R1-P1-48H_M22_1_.tif</v>
      </c>
      <c r="W215" s="1" t="str">
        <f t="shared" si="21"/>
        <v>AFF-HTT-R2-P1-48H_M22_1_2020y09m09d_11h36m.tif</v>
      </c>
      <c r="X215" t="str">
        <f t="shared" si="22"/>
        <v>C:\Users\arpit.tandon\Desktop\Images AFFFs\RUN1 HTT\Plate 1 - 48hour\AFF-HTT-R1-P1-48H_M22_1_.tif</v>
      </c>
      <c r="Y215" t="str">
        <f t="shared" si="23"/>
        <v>C:\Users\arpit.tandon\Desktop\Images AFFFs\RUN2 HTT\Plate 1 - 48hour\AFF-HTT-R2-P1-48H_M22_1_2020y09m09d_11h36m.tif</v>
      </c>
    </row>
    <row r="216" spans="1:25" x14ac:dyDescent="0.45">
      <c r="A216" t="s">
        <v>517</v>
      </c>
      <c r="B216" s="2" t="str">
        <f t="shared" si="18"/>
        <v>run1</v>
      </c>
      <c r="C216" s="2" t="str">
        <f t="shared" si="19"/>
        <v>run2</v>
      </c>
      <c r="D216" t="s">
        <v>262</v>
      </c>
      <c r="E216" s="10">
        <v>500</v>
      </c>
      <c r="F216" s="1">
        <v>1.5702500000000001E-2</v>
      </c>
      <c r="G216" s="10">
        <f>VLOOKUP(A216,'[1]NTP Metadata'!$A$2:$U$2501,10,FALSE)</f>
        <v>500</v>
      </c>
      <c r="H216">
        <v>1</v>
      </c>
      <c r="J216" t="s">
        <v>1554</v>
      </c>
      <c r="K216" t="s">
        <v>249</v>
      </c>
      <c r="L216" t="s">
        <v>244</v>
      </c>
      <c r="M216" t="s">
        <v>217</v>
      </c>
      <c r="N216">
        <v>16</v>
      </c>
      <c r="O216">
        <v>0</v>
      </c>
      <c r="P216">
        <v>6.2500000000000001E-5</v>
      </c>
      <c r="Q216">
        <v>1E-3</v>
      </c>
      <c r="R216">
        <v>16</v>
      </c>
      <c r="S216">
        <v>0</v>
      </c>
      <c r="T216">
        <v>0</v>
      </c>
      <c r="U216">
        <v>0</v>
      </c>
      <c r="V216" s="1" t="str">
        <f t="shared" si="20"/>
        <v>AFF-HTT-R1-P1-48H_M3_1_.tif</v>
      </c>
      <c r="W216" s="1" t="str">
        <f t="shared" si="21"/>
        <v>AFF-HTT-R2-P1-48H_M3_1_2020y09m09d_11h36m.tif</v>
      </c>
      <c r="X216" t="str">
        <f t="shared" si="22"/>
        <v>C:\Users\arpit.tandon\Desktop\Images AFFFs\RUN1 HTT\Plate 1 - 48hour\AFF-HTT-R1-P1-48H_M3_1_.tif</v>
      </c>
      <c r="Y216" t="str">
        <f t="shared" si="23"/>
        <v>C:\Users\arpit.tandon\Desktop\Images AFFFs\RUN2 HTT\Plate 1 - 48hour\AFF-HTT-R2-P1-48H_M3_1_2020y09m09d_11h36m.tif</v>
      </c>
    </row>
    <row r="217" spans="1:25" x14ac:dyDescent="0.45">
      <c r="A217" t="s">
        <v>518</v>
      </c>
      <c r="B217" s="2" t="str">
        <f t="shared" si="18"/>
        <v>run1</v>
      </c>
      <c r="C217" s="2" t="str">
        <f t="shared" si="19"/>
        <v>run2</v>
      </c>
      <c r="D217" t="s">
        <v>262</v>
      </c>
      <c r="E217" s="10">
        <v>500</v>
      </c>
      <c r="F217" s="1">
        <v>1.5702500000000001E-2</v>
      </c>
      <c r="G217" s="10">
        <f>VLOOKUP(A217,'[1]NTP Metadata'!$A$2:$U$2501,10,FALSE)</f>
        <v>500</v>
      </c>
      <c r="H217">
        <v>2</v>
      </c>
      <c r="J217" t="s">
        <v>1554</v>
      </c>
      <c r="K217" t="s">
        <v>249</v>
      </c>
      <c r="L217" t="s">
        <v>244</v>
      </c>
      <c r="M217" t="s">
        <v>218</v>
      </c>
      <c r="N217">
        <v>16</v>
      </c>
      <c r="O217">
        <v>0</v>
      </c>
      <c r="P217">
        <v>0</v>
      </c>
      <c r="Q217">
        <v>0</v>
      </c>
      <c r="R217">
        <v>16</v>
      </c>
      <c r="S217">
        <v>0</v>
      </c>
      <c r="T217">
        <v>0</v>
      </c>
      <c r="U217">
        <v>0</v>
      </c>
      <c r="V217" s="1" t="str">
        <f t="shared" si="20"/>
        <v>AFF-HTT-R1-P1-48H_M4_1_.tif</v>
      </c>
      <c r="W217" s="1" t="str">
        <f t="shared" si="21"/>
        <v>AFF-HTT-R2-P1-48H_M4_1_2020y09m09d_11h36m.tif</v>
      </c>
      <c r="X217" t="str">
        <f t="shared" si="22"/>
        <v>C:\Users\arpit.tandon\Desktop\Images AFFFs\RUN1 HTT\Plate 1 - 48hour\AFF-HTT-R1-P1-48H_M4_1_.tif</v>
      </c>
      <c r="Y217" t="str">
        <f t="shared" si="23"/>
        <v>C:\Users\arpit.tandon\Desktop\Images AFFFs\RUN2 HTT\Plate 1 - 48hour\AFF-HTT-R2-P1-48H_M4_1_2020y09m09d_11h36m.tif</v>
      </c>
    </row>
    <row r="218" spans="1:25" x14ac:dyDescent="0.45">
      <c r="A218" t="s">
        <v>519</v>
      </c>
      <c r="B218" s="2" t="str">
        <f t="shared" si="18"/>
        <v>run1</v>
      </c>
      <c r="C218" s="2" t="str">
        <f t="shared" si="19"/>
        <v>run2</v>
      </c>
      <c r="D218" t="s">
        <v>262</v>
      </c>
      <c r="E218" s="10">
        <v>158.22784810126581</v>
      </c>
      <c r="F218" s="1">
        <v>4.9691455696202532E-3</v>
      </c>
      <c r="G218" s="10">
        <f>VLOOKUP(A218,'[1]NTP Metadata'!$A$2:$U$2501,10,FALSE)</f>
        <v>158.22784810126581</v>
      </c>
      <c r="H218">
        <v>1</v>
      </c>
      <c r="J218" t="s">
        <v>1554</v>
      </c>
      <c r="K218" t="s">
        <v>249</v>
      </c>
      <c r="L218" t="s">
        <v>244</v>
      </c>
      <c r="M218" t="s">
        <v>219</v>
      </c>
      <c r="N218">
        <v>16</v>
      </c>
      <c r="O218">
        <v>0</v>
      </c>
      <c r="P218">
        <v>0</v>
      </c>
      <c r="Q218">
        <v>0</v>
      </c>
      <c r="R218">
        <v>16</v>
      </c>
      <c r="S218">
        <v>0</v>
      </c>
      <c r="T218">
        <v>0</v>
      </c>
      <c r="U218">
        <v>0</v>
      </c>
      <c r="V218" s="1" t="str">
        <f t="shared" si="20"/>
        <v>AFF-HTT-R1-P1-48H_M5_1_.tif</v>
      </c>
      <c r="W218" s="1" t="str">
        <f t="shared" si="21"/>
        <v>AFF-HTT-R2-P1-48H_M5_1_2020y09m09d_11h36m.tif</v>
      </c>
      <c r="X218" t="str">
        <f t="shared" si="22"/>
        <v>C:\Users\arpit.tandon\Desktop\Images AFFFs\RUN1 HTT\Plate 1 - 48hour\AFF-HTT-R1-P1-48H_M5_1_.tif</v>
      </c>
      <c r="Y218" t="str">
        <f t="shared" si="23"/>
        <v>C:\Users\arpit.tandon\Desktop\Images AFFFs\RUN2 HTT\Plate 1 - 48hour\AFF-HTT-R2-P1-48H_M5_1_2020y09m09d_11h36m.tif</v>
      </c>
    </row>
    <row r="219" spans="1:25" x14ac:dyDescent="0.45">
      <c r="A219" t="s">
        <v>520</v>
      </c>
      <c r="B219" s="2" t="str">
        <f t="shared" si="18"/>
        <v>run1</v>
      </c>
      <c r="C219" s="2" t="str">
        <f t="shared" si="19"/>
        <v>run2</v>
      </c>
      <c r="D219" t="s">
        <v>262</v>
      </c>
      <c r="E219" s="10">
        <v>158.22784810126581</v>
      </c>
      <c r="F219" s="1">
        <v>4.9691455696202532E-3</v>
      </c>
      <c r="G219" s="10">
        <f>VLOOKUP(A219,'[1]NTP Metadata'!$A$2:$U$2501,10,FALSE)</f>
        <v>158.22784810126581</v>
      </c>
      <c r="H219">
        <v>2</v>
      </c>
      <c r="J219" t="s">
        <v>1554</v>
      </c>
      <c r="K219" t="s">
        <v>249</v>
      </c>
      <c r="L219" t="s">
        <v>244</v>
      </c>
      <c r="M219" t="s">
        <v>220</v>
      </c>
      <c r="N219">
        <v>16</v>
      </c>
      <c r="O219">
        <v>0</v>
      </c>
      <c r="P219">
        <v>0</v>
      </c>
      <c r="Q219">
        <v>0</v>
      </c>
      <c r="R219">
        <v>16</v>
      </c>
      <c r="S219">
        <v>0</v>
      </c>
      <c r="T219">
        <v>0</v>
      </c>
      <c r="U219">
        <v>0</v>
      </c>
      <c r="V219" s="1" t="str">
        <f t="shared" si="20"/>
        <v>AFF-HTT-R1-P1-48H_M6_1_.tif</v>
      </c>
      <c r="W219" s="1" t="str">
        <f t="shared" si="21"/>
        <v>AFF-HTT-R2-P1-48H_M6_1_2020y09m09d_11h36m.tif</v>
      </c>
      <c r="X219" t="str">
        <f t="shared" si="22"/>
        <v>C:\Users\arpit.tandon\Desktop\Images AFFFs\RUN1 HTT\Plate 1 - 48hour\AFF-HTT-R1-P1-48H_M6_1_.tif</v>
      </c>
      <c r="Y219" t="str">
        <f t="shared" si="23"/>
        <v>C:\Users\arpit.tandon\Desktop\Images AFFFs\RUN2 HTT\Plate 1 - 48hour\AFF-HTT-R2-P1-48H_M6_1_2020y09m09d_11h36m.tif</v>
      </c>
    </row>
    <row r="220" spans="1:25" x14ac:dyDescent="0.45">
      <c r="A220" t="s">
        <v>521</v>
      </c>
      <c r="B220" s="2" t="str">
        <f t="shared" si="18"/>
        <v>run1</v>
      </c>
      <c r="C220" s="2" t="str">
        <f t="shared" si="19"/>
        <v>run2</v>
      </c>
      <c r="D220" t="s">
        <v>262</v>
      </c>
      <c r="E220" s="10">
        <v>50.072103829514496</v>
      </c>
      <c r="F220" s="1">
        <v>1.5725144207659031E-3</v>
      </c>
      <c r="G220" s="10">
        <f>VLOOKUP(A220,'[1]NTP Metadata'!$A$2:$U$2501,10,FALSE)</f>
        <v>50.072103829514496</v>
      </c>
      <c r="H220">
        <v>1</v>
      </c>
      <c r="J220" t="s">
        <v>1554</v>
      </c>
      <c r="K220" t="s">
        <v>249</v>
      </c>
      <c r="L220" t="s">
        <v>244</v>
      </c>
      <c r="M220" t="s">
        <v>221</v>
      </c>
      <c r="N220">
        <v>16</v>
      </c>
      <c r="O220">
        <v>0</v>
      </c>
      <c r="P220">
        <v>0</v>
      </c>
      <c r="Q220">
        <v>0</v>
      </c>
      <c r="R220">
        <v>16</v>
      </c>
      <c r="S220">
        <v>0</v>
      </c>
      <c r="T220">
        <v>0</v>
      </c>
      <c r="U220">
        <v>0</v>
      </c>
      <c r="V220" s="1" t="str">
        <f t="shared" si="20"/>
        <v>AFF-HTT-R1-P1-48H_M7_1_.tif</v>
      </c>
      <c r="W220" s="1" t="str">
        <f t="shared" si="21"/>
        <v>AFF-HTT-R2-P1-48H_M7_1_2020y09m09d_11h36m.tif</v>
      </c>
      <c r="X220" t="str">
        <f t="shared" si="22"/>
        <v>C:\Users\arpit.tandon\Desktop\Images AFFFs\RUN1 HTT\Plate 1 - 48hour\AFF-HTT-R1-P1-48H_M7_1_.tif</v>
      </c>
      <c r="Y220" t="str">
        <f t="shared" si="23"/>
        <v>C:\Users\arpit.tandon\Desktop\Images AFFFs\RUN2 HTT\Plate 1 - 48hour\AFF-HTT-R2-P1-48H_M7_1_2020y09m09d_11h36m.tif</v>
      </c>
    </row>
    <row r="221" spans="1:25" x14ac:dyDescent="0.45">
      <c r="A221" t="s">
        <v>522</v>
      </c>
      <c r="B221" s="2" t="str">
        <f t="shared" si="18"/>
        <v>run1</v>
      </c>
      <c r="C221" s="2" t="str">
        <f t="shared" si="19"/>
        <v>run2</v>
      </c>
      <c r="D221" t="s">
        <v>262</v>
      </c>
      <c r="E221" s="10">
        <v>50.072103829514496</v>
      </c>
      <c r="F221" s="1">
        <v>1.5725144207659031E-3</v>
      </c>
      <c r="G221" s="10">
        <f>VLOOKUP(A221,'[1]NTP Metadata'!$A$2:$U$2501,10,FALSE)</f>
        <v>50.072103829514496</v>
      </c>
      <c r="H221">
        <v>2</v>
      </c>
      <c r="J221" t="s">
        <v>1554</v>
      </c>
      <c r="K221" t="s">
        <v>249</v>
      </c>
      <c r="L221" t="s">
        <v>244</v>
      </c>
      <c r="M221" t="s">
        <v>222</v>
      </c>
      <c r="N221">
        <v>16</v>
      </c>
      <c r="O221">
        <v>0</v>
      </c>
      <c r="P221">
        <v>0</v>
      </c>
      <c r="Q221">
        <v>0</v>
      </c>
      <c r="R221">
        <v>16</v>
      </c>
      <c r="S221">
        <v>0</v>
      </c>
      <c r="T221">
        <v>0</v>
      </c>
      <c r="U221">
        <v>0</v>
      </c>
      <c r="V221" s="1" t="str">
        <f t="shared" si="20"/>
        <v>AFF-HTT-R1-P1-48H_M8_1_.tif</v>
      </c>
      <c r="W221" s="1" t="str">
        <f t="shared" si="21"/>
        <v>AFF-HTT-R2-P1-48H_M8_1_2020y09m09d_11h36m.tif</v>
      </c>
      <c r="X221" t="str">
        <f t="shared" si="22"/>
        <v>C:\Users\arpit.tandon\Desktop\Images AFFFs\RUN1 HTT\Plate 1 - 48hour\AFF-HTT-R1-P1-48H_M8_1_.tif</v>
      </c>
      <c r="Y221" t="str">
        <f t="shared" si="23"/>
        <v>C:\Users\arpit.tandon\Desktop\Images AFFFs\RUN2 HTT\Plate 1 - 48hour\AFF-HTT-R2-P1-48H_M8_1_2020y09m09d_11h36m.tif</v>
      </c>
    </row>
    <row r="222" spans="1:25" x14ac:dyDescent="0.45">
      <c r="A222" t="s">
        <v>523</v>
      </c>
      <c r="B222" s="2" t="str">
        <f t="shared" si="18"/>
        <v>run1</v>
      </c>
      <c r="C222" s="2" t="str">
        <f t="shared" si="19"/>
        <v>run2</v>
      </c>
      <c r="D222" t="s">
        <v>262</v>
      </c>
      <c r="E222" s="10">
        <v>15.84560247769446</v>
      </c>
      <c r="F222" s="1">
        <v>4.9763114581199454E-4</v>
      </c>
      <c r="G222" s="10">
        <f>VLOOKUP(A222,'[1]NTP Metadata'!$A$2:$U$2501,10,FALSE)</f>
        <v>15.84560247769446</v>
      </c>
      <c r="H222">
        <v>1</v>
      </c>
      <c r="J222" t="s">
        <v>1554</v>
      </c>
      <c r="K222" t="s">
        <v>249</v>
      </c>
      <c r="L222" t="s">
        <v>244</v>
      </c>
      <c r="M222" t="s">
        <v>223</v>
      </c>
      <c r="N222">
        <v>16</v>
      </c>
      <c r="O222">
        <v>0</v>
      </c>
      <c r="P222">
        <v>1.25E-4</v>
      </c>
      <c r="Q222">
        <v>1E-3</v>
      </c>
      <c r="R222">
        <v>16</v>
      </c>
      <c r="S222">
        <v>0</v>
      </c>
      <c r="T222">
        <v>0</v>
      </c>
      <c r="U222">
        <v>0</v>
      </c>
      <c r="V222" s="1" t="str">
        <f t="shared" si="20"/>
        <v>AFF-HTT-R1-P1-48H_M9_1_.tif</v>
      </c>
      <c r="W222" s="1" t="str">
        <f t="shared" si="21"/>
        <v>AFF-HTT-R2-P1-48H_M9_1_2020y09m09d_11h36m.tif</v>
      </c>
      <c r="X222" t="str">
        <f t="shared" si="22"/>
        <v>C:\Users\arpit.tandon\Desktop\Images AFFFs\RUN1 HTT\Plate 1 - 48hour\AFF-HTT-R1-P1-48H_M9_1_.tif</v>
      </c>
      <c r="Y222" t="str">
        <f t="shared" si="23"/>
        <v>C:\Users\arpit.tandon\Desktop\Images AFFFs\RUN2 HTT\Plate 1 - 48hour\AFF-HTT-R2-P1-48H_M9_1_2020y09m09d_11h36m.tif</v>
      </c>
    </row>
    <row r="223" spans="1:25" x14ac:dyDescent="0.45">
      <c r="A223" t="s">
        <v>524</v>
      </c>
      <c r="B223" s="2" t="str">
        <f t="shared" si="18"/>
        <v>run1</v>
      </c>
      <c r="C223" s="2" t="str">
        <f t="shared" si="19"/>
        <v>run2</v>
      </c>
      <c r="D223" t="s">
        <v>262</v>
      </c>
      <c r="E223" s="10">
        <v>15.84560247769446</v>
      </c>
      <c r="F223" s="1">
        <v>4.9763114581199454E-4</v>
      </c>
      <c r="G223" s="10">
        <f>VLOOKUP(A223,'[1]NTP Metadata'!$A$2:$U$2501,10,FALSE)</f>
        <v>15.84560247769446</v>
      </c>
      <c r="H223">
        <v>4</v>
      </c>
      <c r="J223" t="s">
        <v>1554</v>
      </c>
      <c r="K223" t="s">
        <v>249</v>
      </c>
      <c r="L223" t="s">
        <v>244</v>
      </c>
      <c r="M223" t="s">
        <v>224</v>
      </c>
      <c r="N223">
        <v>16</v>
      </c>
      <c r="O223">
        <v>0</v>
      </c>
      <c r="P223">
        <v>1.875E-4</v>
      </c>
      <c r="Q223">
        <v>1E-3</v>
      </c>
      <c r="R223">
        <v>16</v>
      </c>
      <c r="S223">
        <v>0</v>
      </c>
      <c r="T223">
        <v>0</v>
      </c>
      <c r="U223">
        <v>0</v>
      </c>
      <c r="V223" s="1" t="str">
        <f t="shared" si="20"/>
        <v>AFF-HTT-R1-P1-48H_N10_1_.tif</v>
      </c>
      <c r="W223" s="1" t="str">
        <f t="shared" si="21"/>
        <v>AFF-HTT-R2-P1-48H_N10_1_2020y09m09d_11h36m.tif</v>
      </c>
      <c r="X223" t="str">
        <f t="shared" si="22"/>
        <v>C:\Users\arpit.tandon\Desktop\Images AFFFs\RUN1 HTT\Plate 1 - 48hour\AFF-HTT-R1-P1-48H_N10_1_.tif</v>
      </c>
      <c r="Y223" t="str">
        <f t="shared" si="23"/>
        <v>C:\Users\arpit.tandon\Desktop\Images AFFFs\RUN2 HTT\Plate 1 - 48hour\AFF-HTT-R2-P1-48H_N10_1_2020y09m09d_11h36m.tif</v>
      </c>
    </row>
    <row r="224" spans="1:25" x14ac:dyDescent="0.45">
      <c r="A224" t="s">
        <v>525</v>
      </c>
      <c r="B224" s="2" t="str">
        <f t="shared" si="18"/>
        <v>run1</v>
      </c>
      <c r="C224" s="2" t="str">
        <f t="shared" si="19"/>
        <v>run2</v>
      </c>
      <c r="D224" t="s">
        <v>262</v>
      </c>
      <c r="E224" s="10">
        <v>5.0144311638273606</v>
      </c>
      <c r="F224" s="1">
        <v>1.5747821069999829E-4</v>
      </c>
      <c r="G224" s="10">
        <f>VLOOKUP(A224,'[1]NTP Metadata'!$A$2:$U$2501,10,FALSE)</f>
        <v>5.0144311638273606</v>
      </c>
      <c r="H224">
        <v>3</v>
      </c>
      <c r="J224" t="s">
        <v>1554</v>
      </c>
      <c r="K224" t="s">
        <v>249</v>
      </c>
      <c r="L224" t="s">
        <v>244</v>
      </c>
      <c r="M224" t="s">
        <v>225</v>
      </c>
      <c r="N224">
        <v>16</v>
      </c>
      <c r="O224">
        <v>0</v>
      </c>
      <c r="P224">
        <v>0</v>
      </c>
      <c r="Q224">
        <v>0</v>
      </c>
      <c r="R224">
        <v>16</v>
      </c>
      <c r="S224">
        <v>0</v>
      </c>
      <c r="T224">
        <v>0</v>
      </c>
      <c r="U224">
        <v>0</v>
      </c>
      <c r="V224" s="1" t="str">
        <f t="shared" si="20"/>
        <v>AFF-HTT-R1-P1-48H_N11_1_.tif</v>
      </c>
      <c r="W224" s="1" t="str">
        <f t="shared" si="21"/>
        <v>AFF-HTT-R2-P1-48H_N11_1_2020y09m09d_11h36m.tif</v>
      </c>
      <c r="X224" t="str">
        <f t="shared" si="22"/>
        <v>C:\Users\arpit.tandon\Desktop\Images AFFFs\RUN1 HTT\Plate 1 - 48hour\AFF-HTT-R1-P1-48H_N11_1_.tif</v>
      </c>
      <c r="Y224" t="str">
        <f t="shared" si="23"/>
        <v>C:\Users\arpit.tandon\Desktop\Images AFFFs\RUN2 HTT\Plate 1 - 48hour\AFF-HTT-R2-P1-48H_N11_1_2020y09m09d_11h36m.tif</v>
      </c>
    </row>
    <row r="225" spans="1:25" x14ac:dyDescent="0.45">
      <c r="A225" t="s">
        <v>526</v>
      </c>
      <c r="B225" s="2" t="str">
        <f t="shared" si="18"/>
        <v>run1</v>
      </c>
      <c r="C225" s="2" t="str">
        <f t="shared" si="19"/>
        <v>run2</v>
      </c>
      <c r="D225" t="s">
        <v>262</v>
      </c>
      <c r="E225" s="10">
        <v>5.0144311638273606</v>
      </c>
      <c r="F225" s="1">
        <v>1.5747821069999829E-4</v>
      </c>
      <c r="G225" s="10">
        <f>VLOOKUP(A225,'[1]NTP Metadata'!$A$2:$U$2501,10,FALSE)</f>
        <v>5.0144311638273606</v>
      </c>
      <c r="H225">
        <v>4</v>
      </c>
      <c r="J225" t="s">
        <v>1554</v>
      </c>
      <c r="K225" t="s">
        <v>249</v>
      </c>
      <c r="L225" t="s">
        <v>244</v>
      </c>
      <c r="M225" t="s">
        <v>226</v>
      </c>
      <c r="N225">
        <v>16</v>
      </c>
      <c r="O225">
        <v>0</v>
      </c>
      <c r="P225">
        <v>0</v>
      </c>
      <c r="Q225">
        <v>0</v>
      </c>
      <c r="R225">
        <v>16</v>
      </c>
      <c r="S225">
        <v>0</v>
      </c>
      <c r="T225">
        <v>0</v>
      </c>
      <c r="U225">
        <v>0</v>
      </c>
      <c r="V225" s="1" t="str">
        <f t="shared" si="20"/>
        <v>AFF-HTT-R1-P1-48H_N12_1_.tif</v>
      </c>
      <c r="W225" s="1" t="str">
        <f t="shared" si="21"/>
        <v>AFF-HTT-R2-P1-48H_N12_1_2020y09m09d_11h36m.tif</v>
      </c>
      <c r="X225" t="str">
        <f t="shared" si="22"/>
        <v>C:\Users\arpit.tandon\Desktop\Images AFFFs\RUN1 HTT\Plate 1 - 48hour\AFF-HTT-R1-P1-48H_N12_1_.tif</v>
      </c>
      <c r="Y225" t="str">
        <f t="shared" si="23"/>
        <v>C:\Users\arpit.tandon\Desktop\Images AFFFs\RUN2 HTT\Plate 1 - 48hour\AFF-HTT-R2-P1-48H_N12_1_2020y09m09d_11h36m.tif</v>
      </c>
    </row>
    <row r="226" spans="1:25" x14ac:dyDescent="0.45">
      <c r="A226" t="s">
        <v>527</v>
      </c>
      <c r="B226" s="2" t="str">
        <f t="shared" si="18"/>
        <v>run1</v>
      </c>
      <c r="C226" s="2" t="str">
        <f t="shared" si="19"/>
        <v>run2</v>
      </c>
      <c r="D226" t="s">
        <v>257</v>
      </c>
      <c r="E226" s="10">
        <v>0</v>
      </c>
      <c r="F226" s="10">
        <v>0</v>
      </c>
      <c r="G226" s="10">
        <f>VLOOKUP(A226,'[1]NTP Metadata'!$A$2:$U$2501,10,FALSE)</f>
        <v>0</v>
      </c>
      <c r="H226">
        <v>3</v>
      </c>
      <c r="J226" t="s">
        <v>1554</v>
      </c>
      <c r="K226" t="s">
        <v>249</v>
      </c>
      <c r="L226" t="s">
        <v>244</v>
      </c>
      <c r="M226" t="s">
        <v>227</v>
      </c>
      <c r="N226">
        <v>16</v>
      </c>
      <c r="O226">
        <v>0</v>
      </c>
      <c r="P226">
        <v>6.2500000000000001E-5</v>
      </c>
      <c r="Q226">
        <v>1E-3</v>
      </c>
      <c r="R226">
        <v>16</v>
      </c>
      <c r="S226">
        <v>0</v>
      </c>
      <c r="T226">
        <v>0</v>
      </c>
      <c r="U226">
        <v>0</v>
      </c>
      <c r="V226" s="1" t="str">
        <f t="shared" si="20"/>
        <v>AFF-HTT-R1-P1-48H_N13_1_.tif</v>
      </c>
      <c r="W226" s="1" t="str">
        <f t="shared" si="21"/>
        <v>AFF-HTT-R2-P1-48H_N13_1_2020y09m09d_11h36m.tif</v>
      </c>
      <c r="X226" t="str">
        <f t="shared" si="22"/>
        <v>C:\Users\arpit.tandon\Desktop\Images AFFFs\RUN1 HTT\Plate 1 - 48hour\AFF-HTT-R1-P1-48H_N13_1_.tif</v>
      </c>
      <c r="Y226" t="str">
        <f t="shared" si="23"/>
        <v>C:\Users\arpit.tandon\Desktop\Images AFFFs\RUN2 HTT\Plate 1 - 48hour\AFF-HTT-R2-P1-48H_N13_1_2020y09m09d_11h36m.tif</v>
      </c>
    </row>
    <row r="227" spans="1:25" x14ac:dyDescent="0.45">
      <c r="A227" t="s">
        <v>528</v>
      </c>
      <c r="B227" s="2" t="str">
        <f t="shared" si="18"/>
        <v>run1</v>
      </c>
      <c r="C227" s="2" t="str">
        <f t="shared" si="19"/>
        <v>run2</v>
      </c>
      <c r="D227" t="s">
        <v>257</v>
      </c>
      <c r="E227" s="10">
        <v>0</v>
      </c>
      <c r="F227" s="10">
        <v>0</v>
      </c>
      <c r="G227" s="10">
        <f>VLOOKUP(A227,'[1]NTP Metadata'!$A$2:$U$2501,10,FALSE)</f>
        <v>0</v>
      </c>
      <c r="H227">
        <v>4</v>
      </c>
      <c r="J227" t="s">
        <v>1554</v>
      </c>
      <c r="K227" t="s">
        <v>249</v>
      </c>
      <c r="L227" t="s">
        <v>244</v>
      </c>
      <c r="M227" t="s">
        <v>228</v>
      </c>
      <c r="N227">
        <v>16</v>
      </c>
      <c r="O227">
        <v>0</v>
      </c>
      <c r="P227">
        <v>1.25E-4</v>
      </c>
      <c r="Q227">
        <v>1E-3</v>
      </c>
      <c r="R227">
        <v>16</v>
      </c>
      <c r="S227">
        <v>0</v>
      </c>
      <c r="T227">
        <v>0</v>
      </c>
      <c r="U227">
        <v>0</v>
      </c>
      <c r="V227" s="1" t="str">
        <f t="shared" si="20"/>
        <v>AFF-HTT-R1-P1-48H_N14_1_.tif</v>
      </c>
      <c r="W227" s="1" t="str">
        <f t="shared" si="21"/>
        <v>AFF-HTT-R2-P1-48H_N14_1_2020y09m09d_11h36m.tif</v>
      </c>
      <c r="X227" t="str">
        <f t="shared" si="22"/>
        <v>C:\Users\arpit.tandon\Desktop\Images AFFFs\RUN1 HTT\Plate 1 - 48hour\AFF-HTT-R1-P1-48H_N14_1_.tif</v>
      </c>
      <c r="Y227" t="str">
        <f t="shared" si="23"/>
        <v>C:\Users\arpit.tandon\Desktop\Images AFFFs\RUN2 HTT\Plate 1 - 48hour\AFF-HTT-R2-P1-48H_N14_1_2020y09m09d_11h36m.tif</v>
      </c>
    </row>
    <row r="228" spans="1:25" x14ac:dyDescent="0.45">
      <c r="A228" t="s">
        <v>529</v>
      </c>
      <c r="B228" s="2" t="str">
        <f t="shared" si="18"/>
        <v>run1</v>
      </c>
      <c r="C228" s="2" t="str">
        <f t="shared" si="19"/>
        <v>run2</v>
      </c>
      <c r="D228" t="s">
        <v>262</v>
      </c>
      <c r="E228" s="10">
        <v>1.5868453050086584</v>
      </c>
      <c r="F228" s="1">
        <v>4.9834876803796924E-5</v>
      </c>
      <c r="G228" s="10">
        <f>VLOOKUP(A228,'[1]NTP Metadata'!$A$2:$U$2501,10,FALSE)</f>
        <v>1.5868453050086584</v>
      </c>
      <c r="H228">
        <v>3</v>
      </c>
      <c r="J228" t="s">
        <v>1554</v>
      </c>
      <c r="K228" t="s">
        <v>249</v>
      </c>
      <c r="L228" t="s">
        <v>244</v>
      </c>
      <c r="M228" t="s">
        <v>229</v>
      </c>
      <c r="N228">
        <v>16</v>
      </c>
      <c r="O228">
        <v>0</v>
      </c>
      <c r="P228">
        <v>1.875E-4</v>
      </c>
      <c r="Q228">
        <v>3.0000000000000001E-3</v>
      </c>
      <c r="R228">
        <v>16</v>
      </c>
      <c r="S228">
        <v>0</v>
      </c>
      <c r="T228">
        <v>0</v>
      </c>
      <c r="U228">
        <v>0</v>
      </c>
      <c r="V228" s="1" t="str">
        <f t="shared" si="20"/>
        <v>AFF-HTT-R1-P1-48H_N15_1_.tif</v>
      </c>
      <c r="W228" s="1" t="str">
        <f t="shared" si="21"/>
        <v>AFF-HTT-R2-P1-48H_N15_1_2020y09m09d_11h36m.tif</v>
      </c>
      <c r="X228" t="str">
        <f t="shared" si="22"/>
        <v>C:\Users\arpit.tandon\Desktop\Images AFFFs\RUN1 HTT\Plate 1 - 48hour\AFF-HTT-R1-P1-48H_N15_1_.tif</v>
      </c>
      <c r="Y228" t="str">
        <f t="shared" si="23"/>
        <v>C:\Users\arpit.tandon\Desktop\Images AFFFs\RUN2 HTT\Plate 1 - 48hour\AFF-HTT-R2-P1-48H_N15_1_2020y09m09d_11h36m.tif</v>
      </c>
    </row>
    <row r="229" spans="1:25" x14ac:dyDescent="0.45">
      <c r="A229" t="s">
        <v>530</v>
      </c>
      <c r="B229" s="2" t="str">
        <f t="shared" si="18"/>
        <v>run1</v>
      </c>
      <c r="C229" s="2" t="str">
        <f t="shared" si="19"/>
        <v>run2</v>
      </c>
      <c r="D229" t="s">
        <v>262</v>
      </c>
      <c r="E229" s="10">
        <v>1.5868453050086584</v>
      </c>
      <c r="F229" s="1">
        <v>4.9834876803796924E-5</v>
      </c>
      <c r="G229" s="10">
        <f>VLOOKUP(A229,'[1]NTP Metadata'!$A$2:$U$2501,10,FALSE)</f>
        <v>1.5868453050086584</v>
      </c>
      <c r="H229">
        <v>4</v>
      </c>
      <c r="J229" t="s">
        <v>1554</v>
      </c>
      <c r="K229" t="s">
        <v>249</v>
      </c>
      <c r="L229" t="s">
        <v>244</v>
      </c>
      <c r="M229" t="s">
        <v>230</v>
      </c>
      <c r="N229">
        <v>16</v>
      </c>
      <c r="O229">
        <v>0</v>
      </c>
      <c r="P229">
        <v>0</v>
      </c>
      <c r="Q229">
        <v>0</v>
      </c>
      <c r="R229">
        <v>16</v>
      </c>
      <c r="S229">
        <v>0</v>
      </c>
      <c r="T229">
        <v>0</v>
      </c>
      <c r="U229">
        <v>0</v>
      </c>
      <c r="V229" s="1" t="str">
        <f t="shared" si="20"/>
        <v>AFF-HTT-R1-P1-48H_N16_1_.tif</v>
      </c>
      <c r="W229" s="1" t="str">
        <f t="shared" si="21"/>
        <v>AFF-HTT-R2-P1-48H_N16_1_2020y09m09d_11h36m.tif</v>
      </c>
      <c r="X229" t="str">
        <f t="shared" si="22"/>
        <v>C:\Users\arpit.tandon\Desktop\Images AFFFs\RUN1 HTT\Plate 1 - 48hour\AFF-HTT-R1-P1-48H_N16_1_.tif</v>
      </c>
      <c r="Y229" t="str">
        <f t="shared" si="23"/>
        <v>C:\Users\arpit.tandon\Desktop\Images AFFFs\RUN2 HTT\Plate 1 - 48hour\AFF-HTT-R2-P1-48H_N16_1_2020y09m09d_11h36m.tif</v>
      </c>
    </row>
    <row r="230" spans="1:25" x14ac:dyDescent="0.45">
      <c r="A230" t="s">
        <v>531</v>
      </c>
      <c r="B230" s="2" t="str">
        <f t="shared" si="18"/>
        <v>run1</v>
      </c>
      <c r="C230" s="2" t="str">
        <f t="shared" si="19"/>
        <v>run2</v>
      </c>
      <c r="D230" t="s">
        <v>262</v>
      </c>
      <c r="E230" s="10">
        <v>0.50216623576223363</v>
      </c>
      <c r="F230" s="1">
        <v>1.5770530634112947E-5</v>
      </c>
      <c r="G230" s="10">
        <f>VLOOKUP(A230,'[1]NTP Metadata'!$A$2:$U$2501,10,FALSE)</f>
        <v>0.50216623576223363</v>
      </c>
      <c r="H230">
        <v>3</v>
      </c>
      <c r="J230" t="s">
        <v>1554</v>
      </c>
      <c r="K230" t="s">
        <v>249</v>
      </c>
      <c r="L230" t="s">
        <v>244</v>
      </c>
      <c r="M230" t="s">
        <v>231</v>
      </c>
      <c r="N230">
        <v>16</v>
      </c>
      <c r="O230">
        <v>0</v>
      </c>
      <c r="P230">
        <v>0</v>
      </c>
      <c r="Q230">
        <v>0</v>
      </c>
      <c r="R230">
        <v>16</v>
      </c>
      <c r="S230">
        <v>0</v>
      </c>
      <c r="T230">
        <v>0</v>
      </c>
      <c r="U230">
        <v>0</v>
      </c>
      <c r="V230" s="1" t="str">
        <f t="shared" si="20"/>
        <v>AFF-HTT-R1-P1-48H_N17_1_.tif</v>
      </c>
      <c r="W230" s="1" t="str">
        <f t="shared" si="21"/>
        <v>AFF-HTT-R2-P1-48H_N17_1_2020y09m09d_11h36m.tif</v>
      </c>
      <c r="X230" t="str">
        <f t="shared" si="22"/>
        <v>C:\Users\arpit.tandon\Desktop\Images AFFFs\RUN1 HTT\Plate 1 - 48hour\AFF-HTT-R1-P1-48H_N17_1_.tif</v>
      </c>
      <c r="Y230" t="str">
        <f t="shared" si="23"/>
        <v>C:\Users\arpit.tandon\Desktop\Images AFFFs\RUN2 HTT\Plate 1 - 48hour\AFF-HTT-R2-P1-48H_N17_1_2020y09m09d_11h36m.tif</v>
      </c>
    </row>
    <row r="231" spans="1:25" x14ac:dyDescent="0.45">
      <c r="A231" t="s">
        <v>532</v>
      </c>
      <c r="B231" s="2" t="str">
        <f t="shared" si="18"/>
        <v>run1</v>
      </c>
      <c r="C231" s="2" t="str">
        <f t="shared" si="19"/>
        <v>run2</v>
      </c>
      <c r="D231" t="s">
        <v>262</v>
      </c>
      <c r="E231" s="10">
        <v>0.50216623576223363</v>
      </c>
      <c r="F231" s="1">
        <v>1.5770530634112947E-5</v>
      </c>
      <c r="G231" s="10">
        <f>VLOOKUP(A231,'[1]NTP Metadata'!$A$2:$U$2501,10,FALSE)</f>
        <v>0.50216623576223363</v>
      </c>
      <c r="H231">
        <v>4</v>
      </c>
      <c r="J231" t="s">
        <v>1554</v>
      </c>
      <c r="K231" t="s">
        <v>249</v>
      </c>
      <c r="L231" t="s">
        <v>244</v>
      </c>
      <c r="M231" t="s">
        <v>232</v>
      </c>
      <c r="N231">
        <v>16</v>
      </c>
      <c r="O231">
        <v>0</v>
      </c>
      <c r="P231">
        <v>1.875E-4</v>
      </c>
      <c r="Q231">
        <v>2E-3</v>
      </c>
      <c r="R231">
        <v>16</v>
      </c>
      <c r="S231">
        <v>0</v>
      </c>
      <c r="T231">
        <v>0</v>
      </c>
      <c r="U231">
        <v>0</v>
      </c>
      <c r="V231" s="1" t="str">
        <f t="shared" si="20"/>
        <v>AFF-HTT-R1-P1-48H_N18_1_.tif</v>
      </c>
      <c r="W231" s="1" t="str">
        <f t="shared" si="21"/>
        <v>AFF-HTT-R2-P1-48H_N18_1_2020y09m09d_11h36m.tif</v>
      </c>
      <c r="X231" t="str">
        <f t="shared" si="22"/>
        <v>C:\Users\arpit.tandon\Desktop\Images AFFFs\RUN1 HTT\Plate 1 - 48hour\AFF-HTT-R1-P1-48H_N18_1_.tif</v>
      </c>
      <c r="Y231" t="str">
        <f t="shared" si="23"/>
        <v>C:\Users\arpit.tandon\Desktop\Images AFFFs\RUN2 HTT\Plate 1 - 48hour\AFF-HTT-R2-P1-48H_N18_1_2020y09m09d_11h36m.tif</v>
      </c>
    </row>
    <row r="232" spans="1:25" x14ac:dyDescent="0.45">
      <c r="A232" t="s">
        <v>533</v>
      </c>
      <c r="B232" s="2" t="str">
        <f t="shared" si="18"/>
        <v>run1</v>
      </c>
      <c r="C232" s="2" t="str">
        <f t="shared" si="19"/>
        <v>run2</v>
      </c>
      <c r="D232" t="s">
        <v>262</v>
      </c>
      <c r="E232" s="10">
        <v>0.15891336574754228</v>
      </c>
      <c r="F232" s="1">
        <v>4.990674251301566E-6</v>
      </c>
      <c r="G232" s="10">
        <f>VLOOKUP(A232,'[1]NTP Metadata'!$A$2:$U$2501,10,FALSE)</f>
        <v>0.15891336574754228</v>
      </c>
      <c r="H232">
        <v>3</v>
      </c>
      <c r="J232" t="s">
        <v>1554</v>
      </c>
      <c r="K232" t="s">
        <v>249</v>
      </c>
      <c r="L232" t="s">
        <v>244</v>
      </c>
      <c r="M232" t="s">
        <v>233</v>
      </c>
      <c r="N232">
        <v>16</v>
      </c>
      <c r="O232">
        <v>0</v>
      </c>
      <c r="P232">
        <v>0</v>
      </c>
      <c r="Q232">
        <v>0</v>
      </c>
      <c r="R232">
        <v>16</v>
      </c>
      <c r="S232">
        <v>0</v>
      </c>
      <c r="T232">
        <v>0</v>
      </c>
      <c r="U232">
        <v>0</v>
      </c>
      <c r="V232" s="1" t="str">
        <f t="shared" si="20"/>
        <v>AFF-HTT-R1-P1-48H_N19_1_.tif</v>
      </c>
      <c r="W232" s="1" t="str">
        <f t="shared" si="21"/>
        <v>AFF-HTT-R2-P1-48H_N19_1_2020y09m09d_11h36m.tif</v>
      </c>
      <c r="X232" t="str">
        <f t="shared" si="22"/>
        <v>C:\Users\arpit.tandon\Desktop\Images AFFFs\RUN1 HTT\Plate 1 - 48hour\AFF-HTT-R1-P1-48H_N19_1_.tif</v>
      </c>
      <c r="Y232" t="str">
        <f t="shared" si="23"/>
        <v>C:\Users\arpit.tandon\Desktop\Images AFFFs\RUN2 HTT\Plate 1 - 48hour\AFF-HTT-R2-P1-48H_N19_1_2020y09m09d_11h36m.tif</v>
      </c>
    </row>
    <row r="233" spans="1:25" x14ac:dyDescent="0.45">
      <c r="A233" t="s">
        <v>534</v>
      </c>
      <c r="B233" s="2" t="str">
        <f t="shared" si="18"/>
        <v>run1</v>
      </c>
      <c r="C233" s="2" t="str">
        <f t="shared" si="19"/>
        <v>run2</v>
      </c>
      <c r="D233" t="s">
        <v>262</v>
      </c>
      <c r="E233" s="10">
        <v>0.15891336574754228</v>
      </c>
      <c r="F233" s="1">
        <v>4.990674251301566E-6</v>
      </c>
      <c r="G233" s="10">
        <f>VLOOKUP(A233,'[1]NTP Metadata'!$A$2:$U$2501,10,FALSE)</f>
        <v>0.15891336574754228</v>
      </c>
      <c r="H233">
        <v>4</v>
      </c>
      <c r="J233" t="s">
        <v>1554</v>
      </c>
      <c r="K233" t="s">
        <v>249</v>
      </c>
      <c r="L233" t="s">
        <v>244</v>
      </c>
      <c r="M233" t="s">
        <v>234</v>
      </c>
      <c r="N233">
        <v>16</v>
      </c>
      <c r="O233">
        <v>0</v>
      </c>
      <c r="P233">
        <v>0</v>
      </c>
      <c r="Q233">
        <v>0</v>
      </c>
      <c r="R233">
        <v>16</v>
      </c>
      <c r="S233">
        <v>0</v>
      </c>
      <c r="T233">
        <v>0</v>
      </c>
      <c r="U233">
        <v>0</v>
      </c>
      <c r="V233" s="1" t="str">
        <f t="shared" si="20"/>
        <v>AFF-HTT-R1-P1-48H_N20_1_.tif</v>
      </c>
      <c r="W233" s="1" t="str">
        <f t="shared" si="21"/>
        <v>AFF-HTT-R2-P1-48H_N20_1_2020y09m09d_11h36m.tif</v>
      </c>
      <c r="X233" t="str">
        <f t="shared" si="22"/>
        <v>C:\Users\arpit.tandon\Desktop\Images AFFFs\RUN1 HTT\Plate 1 - 48hour\AFF-HTT-R1-P1-48H_N20_1_.tif</v>
      </c>
      <c r="Y233" t="str">
        <f t="shared" si="23"/>
        <v>C:\Users\arpit.tandon\Desktop\Images AFFFs\RUN2 HTT\Plate 1 - 48hour\AFF-HTT-R2-P1-48H_N20_1_2020y09m09d_11h36m.tif</v>
      </c>
    </row>
    <row r="234" spans="1:25" x14ac:dyDescent="0.45">
      <c r="A234" t="s">
        <v>535</v>
      </c>
      <c r="B234" s="2" t="str">
        <f t="shared" si="18"/>
        <v>run1</v>
      </c>
      <c r="C234" s="2" t="str">
        <f t="shared" si="19"/>
        <v>run2</v>
      </c>
      <c r="D234" t="s">
        <v>262</v>
      </c>
      <c r="E234" s="10">
        <v>5.0289039793526037E-2</v>
      </c>
      <c r="F234" s="1">
        <v>1.5793272947156852E-6</v>
      </c>
      <c r="G234" s="10">
        <f>VLOOKUP(A234,'[1]NTP Metadata'!$A$2:$U$2501,10,FALSE)</f>
        <v>5.0289039793526037E-2</v>
      </c>
      <c r="H234">
        <v>3</v>
      </c>
      <c r="J234" t="s">
        <v>1554</v>
      </c>
      <c r="K234" t="s">
        <v>249</v>
      </c>
      <c r="L234" t="s">
        <v>244</v>
      </c>
      <c r="M234" t="s">
        <v>235</v>
      </c>
      <c r="N234">
        <v>16</v>
      </c>
      <c r="O234">
        <v>0</v>
      </c>
      <c r="P234">
        <v>0</v>
      </c>
      <c r="Q234">
        <v>0</v>
      </c>
      <c r="R234">
        <v>16</v>
      </c>
      <c r="S234">
        <v>0</v>
      </c>
      <c r="T234">
        <v>0</v>
      </c>
      <c r="U234">
        <v>0</v>
      </c>
      <c r="V234" s="1" t="str">
        <f t="shared" si="20"/>
        <v>AFF-HTT-R1-P1-48H_N21_1_.tif</v>
      </c>
      <c r="W234" s="1" t="str">
        <f t="shared" si="21"/>
        <v>AFF-HTT-R2-P1-48H_N21_1_2020y09m09d_11h36m.tif</v>
      </c>
      <c r="X234" t="str">
        <f t="shared" si="22"/>
        <v>C:\Users\arpit.tandon\Desktop\Images AFFFs\RUN1 HTT\Plate 1 - 48hour\AFF-HTT-R1-P1-48H_N21_1_.tif</v>
      </c>
      <c r="Y234" t="str">
        <f t="shared" si="23"/>
        <v>C:\Users\arpit.tandon\Desktop\Images AFFFs\RUN2 HTT\Plate 1 - 48hour\AFF-HTT-R2-P1-48H_N21_1_2020y09m09d_11h36m.tif</v>
      </c>
    </row>
    <row r="235" spans="1:25" x14ac:dyDescent="0.45">
      <c r="A235" t="s">
        <v>536</v>
      </c>
      <c r="B235" s="2" t="str">
        <f t="shared" si="18"/>
        <v>run1</v>
      </c>
      <c r="C235" s="2" t="str">
        <f t="shared" si="19"/>
        <v>run2</v>
      </c>
      <c r="D235" t="s">
        <v>262</v>
      </c>
      <c r="E235" s="10">
        <v>5.0289039793526037E-2</v>
      </c>
      <c r="F235" s="1">
        <v>1.5793272947156852E-6</v>
      </c>
      <c r="G235" s="10">
        <f>VLOOKUP(A235,'[1]NTP Metadata'!$A$2:$U$2501,10,FALSE)</f>
        <v>5.0289039793526037E-2</v>
      </c>
      <c r="H235">
        <v>4</v>
      </c>
      <c r="J235" t="s">
        <v>1554</v>
      </c>
      <c r="K235" t="s">
        <v>249</v>
      </c>
      <c r="L235" t="s">
        <v>244</v>
      </c>
      <c r="M235" t="s">
        <v>236</v>
      </c>
      <c r="N235">
        <v>16</v>
      </c>
      <c r="O235">
        <v>0</v>
      </c>
      <c r="P235">
        <v>0</v>
      </c>
      <c r="Q235">
        <v>0</v>
      </c>
      <c r="R235">
        <v>16</v>
      </c>
      <c r="S235">
        <v>0</v>
      </c>
      <c r="T235">
        <v>0</v>
      </c>
      <c r="U235">
        <v>0</v>
      </c>
      <c r="V235" s="1" t="str">
        <f t="shared" si="20"/>
        <v>AFF-HTT-R1-P1-48H_N22_1_.tif</v>
      </c>
      <c r="W235" s="1" t="str">
        <f t="shared" si="21"/>
        <v>AFF-HTT-R2-P1-48H_N22_1_2020y09m09d_11h36m.tif</v>
      </c>
      <c r="X235" t="str">
        <f t="shared" si="22"/>
        <v>C:\Users\arpit.tandon\Desktop\Images AFFFs\RUN1 HTT\Plate 1 - 48hour\AFF-HTT-R1-P1-48H_N22_1_.tif</v>
      </c>
      <c r="Y235" t="str">
        <f t="shared" si="23"/>
        <v>C:\Users\arpit.tandon\Desktop\Images AFFFs\RUN2 HTT\Plate 1 - 48hour\AFF-HTT-R2-P1-48H_N22_1_2020y09m09d_11h36m.tif</v>
      </c>
    </row>
    <row r="236" spans="1:25" x14ac:dyDescent="0.45">
      <c r="A236" t="s">
        <v>537</v>
      </c>
      <c r="B236" s="2" t="str">
        <f t="shared" si="18"/>
        <v>run1</v>
      </c>
      <c r="C236" s="2" t="str">
        <f t="shared" si="19"/>
        <v>run2</v>
      </c>
      <c r="D236" t="s">
        <v>262</v>
      </c>
      <c r="E236" s="10">
        <v>500</v>
      </c>
      <c r="F236" s="1">
        <v>1.5702500000000001E-2</v>
      </c>
      <c r="G236" s="10">
        <f>VLOOKUP(A236,'[1]NTP Metadata'!$A$2:$U$2501,10,FALSE)</f>
        <v>500</v>
      </c>
      <c r="H236">
        <v>3</v>
      </c>
      <c r="J236" t="s">
        <v>1554</v>
      </c>
      <c r="K236" t="s">
        <v>249</v>
      </c>
      <c r="L236" t="s">
        <v>244</v>
      </c>
      <c r="M236" t="s">
        <v>237</v>
      </c>
      <c r="N236">
        <v>16</v>
      </c>
      <c r="O236">
        <v>0</v>
      </c>
      <c r="P236">
        <v>6.2500000000000001E-5</v>
      </c>
      <c r="Q236">
        <v>1E-3</v>
      </c>
      <c r="R236">
        <v>16</v>
      </c>
      <c r="S236">
        <v>0</v>
      </c>
      <c r="T236">
        <v>0</v>
      </c>
      <c r="U236">
        <v>0</v>
      </c>
      <c r="V236" s="1" t="str">
        <f t="shared" si="20"/>
        <v>AFF-HTT-R1-P1-48H_N3_1_.tif</v>
      </c>
      <c r="W236" s="1" t="str">
        <f t="shared" si="21"/>
        <v>AFF-HTT-R2-P1-48H_N3_1_2020y09m09d_11h36m.tif</v>
      </c>
      <c r="X236" t="str">
        <f t="shared" si="22"/>
        <v>C:\Users\arpit.tandon\Desktop\Images AFFFs\RUN1 HTT\Plate 1 - 48hour\AFF-HTT-R1-P1-48H_N3_1_.tif</v>
      </c>
      <c r="Y236" t="str">
        <f t="shared" si="23"/>
        <v>C:\Users\arpit.tandon\Desktop\Images AFFFs\RUN2 HTT\Plate 1 - 48hour\AFF-HTT-R2-P1-48H_N3_1_2020y09m09d_11h36m.tif</v>
      </c>
    </row>
    <row r="237" spans="1:25" x14ac:dyDescent="0.45">
      <c r="A237" t="s">
        <v>538</v>
      </c>
      <c r="B237" s="2" t="str">
        <f t="shared" si="18"/>
        <v>run1</v>
      </c>
      <c r="C237" s="2" t="str">
        <f t="shared" si="19"/>
        <v>run2</v>
      </c>
      <c r="D237" t="s">
        <v>262</v>
      </c>
      <c r="E237" s="10">
        <v>500</v>
      </c>
      <c r="F237" s="1">
        <v>1.5702500000000001E-2</v>
      </c>
      <c r="G237" s="10">
        <f>VLOOKUP(A237,'[1]NTP Metadata'!$A$2:$U$2501,10,FALSE)</f>
        <v>500</v>
      </c>
      <c r="H237">
        <v>4</v>
      </c>
      <c r="J237" t="s">
        <v>1554</v>
      </c>
      <c r="K237" t="s">
        <v>249</v>
      </c>
      <c r="L237" t="s">
        <v>244</v>
      </c>
      <c r="M237" t="s">
        <v>238</v>
      </c>
      <c r="N237">
        <v>16</v>
      </c>
      <c r="O237">
        <v>0</v>
      </c>
      <c r="P237">
        <v>6.2500000000000001E-5</v>
      </c>
      <c r="Q237">
        <v>1E-3</v>
      </c>
      <c r="R237">
        <v>16</v>
      </c>
      <c r="S237">
        <v>0</v>
      </c>
      <c r="T237">
        <v>0</v>
      </c>
      <c r="U237">
        <v>0</v>
      </c>
      <c r="V237" s="1" t="str">
        <f t="shared" si="20"/>
        <v>AFF-HTT-R1-P1-48H_N4_1_.tif</v>
      </c>
      <c r="W237" s="1" t="str">
        <f t="shared" si="21"/>
        <v>AFF-HTT-R2-P1-48H_N4_1_2020y09m09d_11h36m.tif</v>
      </c>
      <c r="X237" t="str">
        <f t="shared" si="22"/>
        <v>C:\Users\arpit.tandon\Desktop\Images AFFFs\RUN1 HTT\Plate 1 - 48hour\AFF-HTT-R1-P1-48H_N4_1_.tif</v>
      </c>
      <c r="Y237" t="str">
        <f t="shared" si="23"/>
        <v>C:\Users\arpit.tandon\Desktop\Images AFFFs\RUN2 HTT\Plate 1 - 48hour\AFF-HTT-R2-P1-48H_N4_1_2020y09m09d_11h36m.tif</v>
      </c>
    </row>
    <row r="238" spans="1:25" x14ac:dyDescent="0.45">
      <c r="A238" t="s">
        <v>539</v>
      </c>
      <c r="B238" s="2" t="str">
        <f t="shared" si="18"/>
        <v>run1</v>
      </c>
      <c r="C238" s="2" t="str">
        <f t="shared" si="19"/>
        <v>run2</v>
      </c>
      <c r="D238" t="s">
        <v>262</v>
      </c>
      <c r="E238" s="10">
        <v>158.22784810126581</v>
      </c>
      <c r="F238" s="1">
        <v>4.9691455696202532E-3</v>
      </c>
      <c r="G238" s="10">
        <f>VLOOKUP(A238,'[1]NTP Metadata'!$A$2:$U$2501,10,FALSE)</f>
        <v>158.22784810126581</v>
      </c>
      <c r="H238">
        <v>3</v>
      </c>
      <c r="J238" t="s">
        <v>1554</v>
      </c>
      <c r="K238" t="s">
        <v>249</v>
      </c>
      <c r="L238" t="s">
        <v>244</v>
      </c>
      <c r="M238" t="s">
        <v>239</v>
      </c>
      <c r="N238">
        <v>16</v>
      </c>
      <c r="O238">
        <v>0</v>
      </c>
      <c r="P238">
        <v>0</v>
      </c>
      <c r="Q238">
        <v>0</v>
      </c>
      <c r="R238">
        <v>16</v>
      </c>
      <c r="S238">
        <v>0</v>
      </c>
      <c r="T238">
        <v>0</v>
      </c>
      <c r="U238">
        <v>0</v>
      </c>
      <c r="V238" s="1" t="str">
        <f t="shared" si="20"/>
        <v>AFF-HTT-R1-P1-48H_N5_1_.tif</v>
      </c>
      <c r="W238" s="1" t="str">
        <f t="shared" si="21"/>
        <v>AFF-HTT-R2-P1-48H_N5_1_2020y09m09d_11h36m.tif</v>
      </c>
      <c r="X238" t="str">
        <f t="shared" si="22"/>
        <v>C:\Users\arpit.tandon\Desktop\Images AFFFs\RUN1 HTT\Plate 1 - 48hour\AFF-HTT-R1-P1-48H_N5_1_.tif</v>
      </c>
      <c r="Y238" t="str">
        <f t="shared" si="23"/>
        <v>C:\Users\arpit.tandon\Desktop\Images AFFFs\RUN2 HTT\Plate 1 - 48hour\AFF-HTT-R2-P1-48H_N5_1_2020y09m09d_11h36m.tif</v>
      </c>
    </row>
    <row r="239" spans="1:25" x14ac:dyDescent="0.45">
      <c r="A239" t="s">
        <v>540</v>
      </c>
      <c r="B239" s="2" t="str">
        <f t="shared" si="18"/>
        <v>run1</v>
      </c>
      <c r="C239" s="2" t="str">
        <f t="shared" si="19"/>
        <v>run2</v>
      </c>
      <c r="D239" t="s">
        <v>262</v>
      </c>
      <c r="E239" s="10">
        <v>158.22784810126581</v>
      </c>
      <c r="F239" s="1">
        <v>4.9691455696202532E-3</v>
      </c>
      <c r="G239" s="10">
        <f>VLOOKUP(A239,'[1]NTP Metadata'!$A$2:$U$2501,10,FALSE)</f>
        <v>158.22784810126581</v>
      </c>
      <c r="H239">
        <v>4</v>
      </c>
      <c r="J239" t="s">
        <v>1554</v>
      </c>
      <c r="K239" t="s">
        <v>249</v>
      </c>
      <c r="L239" t="s">
        <v>244</v>
      </c>
      <c r="M239" t="s">
        <v>240</v>
      </c>
      <c r="N239">
        <v>16</v>
      </c>
      <c r="O239">
        <v>0</v>
      </c>
      <c r="P239">
        <v>0</v>
      </c>
      <c r="Q239">
        <v>0</v>
      </c>
      <c r="R239">
        <v>16</v>
      </c>
      <c r="S239">
        <v>0</v>
      </c>
      <c r="T239">
        <v>0</v>
      </c>
      <c r="U239">
        <v>0</v>
      </c>
      <c r="V239" s="1" t="str">
        <f t="shared" si="20"/>
        <v>AFF-HTT-R1-P1-48H_N6_1_.tif</v>
      </c>
      <c r="W239" s="1" t="str">
        <f t="shared" si="21"/>
        <v>AFF-HTT-R2-P1-48H_N6_1_2020y09m09d_11h36m.tif</v>
      </c>
      <c r="X239" t="str">
        <f t="shared" si="22"/>
        <v>C:\Users\arpit.tandon\Desktop\Images AFFFs\RUN1 HTT\Plate 1 - 48hour\AFF-HTT-R1-P1-48H_N6_1_.tif</v>
      </c>
      <c r="Y239" t="str">
        <f t="shared" si="23"/>
        <v>C:\Users\arpit.tandon\Desktop\Images AFFFs\RUN2 HTT\Plate 1 - 48hour\AFF-HTT-R2-P1-48H_N6_1_2020y09m09d_11h36m.tif</v>
      </c>
    </row>
    <row r="240" spans="1:25" x14ac:dyDescent="0.45">
      <c r="A240" t="s">
        <v>541</v>
      </c>
      <c r="B240" s="2" t="str">
        <f t="shared" si="18"/>
        <v>run1</v>
      </c>
      <c r="C240" s="2" t="str">
        <f t="shared" si="19"/>
        <v>run2</v>
      </c>
      <c r="D240" t="s">
        <v>262</v>
      </c>
      <c r="E240" s="10">
        <v>50.072103829514496</v>
      </c>
      <c r="F240" s="1">
        <v>1.5725144207659031E-3</v>
      </c>
      <c r="G240" s="10">
        <f>VLOOKUP(A240,'[1]NTP Metadata'!$A$2:$U$2501,10,FALSE)</f>
        <v>50.072103829514496</v>
      </c>
      <c r="H240">
        <v>3</v>
      </c>
      <c r="J240" t="s">
        <v>1554</v>
      </c>
      <c r="K240" t="s">
        <v>249</v>
      </c>
      <c r="L240" t="s">
        <v>244</v>
      </c>
      <c r="M240" t="s">
        <v>241</v>
      </c>
      <c r="N240">
        <v>16</v>
      </c>
      <c r="O240">
        <v>0</v>
      </c>
      <c r="P240">
        <v>0</v>
      </c>
      <c r="Q240">
        <v>0</v>
      </c>
      <c r="R240">
        <v>16</v>
      </c>
      <c r="S240">
        <v>0</v>
      </c>
      <c r="T240">
        <v>0</v>
      </c>
      <c r="U240">
        <v>0</v>
      </c>
      <c r="V240" s="1" t="str">
        <f t="shared" si="20"/>
        <v>AFF-HTT-R1-P1-48H_N7_1_.tif</v>
      </c>
      <c r="W240" s="1" t="str">
        <f t="shared" si="21"/>
        <v>AFF-HTT-R2-P1-48H_N7_1_2020y09m09d_11h36m.tif</v>
      </c>
      <c r="X240" t="str">
        <f t="shared" si="22"/>
        <v>C:\Users\arpit.tandon\Desktop\Images AFFFs\RUN1 HTT\Plate 1 - 48hour\AFF-HTT-R1-P1-48H_N7_1_.tif</v>
      </c>
      <c r="Y240" t="str">
        <f t="shared" si="23"/>
        <v>C:\Users\arpit.tandon\Desktop\Images AFFFs\RUN2 HTT\Plate 1 - 48hour\AFF-HTT-R2-P1-48H_N7_1_2020y09m09d_11h36m.tif</v>
      </c>
    </row>
    <row r="241" spans="1:25" x14ac:dyDescent="0.45">
      <c r="A241" t="s">
        <v>542</v>
      </c>
      <c r="B241" s="2" t="str">
        <f t="shared" si="18"/>
        <v>run1</v>
      </c>
      <c r="C241" s="2" t="str">
        <f t="shared" si="19"/>
        <v>run2</v>
      </c>
      <c r="D241" t="s">
        <v>262</v>
      </c>
      <c r="E241" s="10">
        <v>50.072103829514496</v>
      </c>
      <c r="F241" s="1">
        <v>1.5725144207659031E-3</v>
      </c>
      <c r="G241" s="10">
        <f>VLOOKUP(A241,'[1]NTP Metadata'!$A$2:$U$2501,10,FALSE)</f>
        <v>50.072103829514496</v>
      </c>
      <c r="H241">
        <v>4</v>
      </c>
      <c r="J241" t="s">
        <v>1554</v>
      </c>
      <c r="K241" t="s">
        <v>249</v>
      </c>
      <c r="L241" t="s">
        <v>244</v>
      </c>
      <c r="M241" t="s">
        <v>242</v>
      </c>
      <c r="N241">
        <v>16</v>
      </c>
      <c r="O241">
        <v>0</v>
      </c>
      <c r="P241">
        <v>0</v>
      </c>
      <c r="Q241">
        <v>0</v>
      </c>
      <c r="R241">
        <v>16</v>
      </c>
      <c r="S241">
        <v>0</v>
      </c>
      <c r="T241">
        <v>0</v>
      </c>
      <c r="U241">
        <v>0</v>
      </c>
      <c r="V241" s="1" t="str">
        <f t="shared" si="20"/>
        <v>AFF-HTT-R1-P1-48H_N8_1_.tif</v>
      </c>
      <c r="W241" s="1" t="str">
        <f t="shared" si="21"/>
        <v>AFF-HTT-R2-P1-48H_N8_1_2020y09m09d_11h36m.tif</v>
      </c>
      <c r="X241" t="str">
        <f t="shared" si="22"/>
        <v>C:\Users\arpit.tandon\Desktop\Images AFFFs\RUN1 HTT\Plate 1 - 48hour\AFF-HTT-R1-P1-48H_N8_1_.tif</v>
      </c>
      <c r="Y241" t="str">
        <f t="shared" si="23"/>
        <v>C:\Users\arpit.tandon\Desktop\Images AFFFs\RUN2 HTT\Plate 1 - 48hour\AFF-HTT-R2-P1-48H_N8_1_2020y09m09d_11h36m.tif</v>
      </c>
    </row>
    <row r="242" spans="1:25" x14ac:dyDescent="0.45">
      <c r="A242" t="s">
        <v>543</v>
      </c>
      <c r="B242" s="2" t="str">
        <f t="shared" si="18"/>
        <v>run1</v>
      </c>
      <c r="C242" s="2" t="str">
        <f t="shared" si="19"/>
        <v>run2</v>
      </c>
      <c r="D242" t="s">
        <v>262</v>
      </c>
      <c r="E242" s="10">
        <v>15.84560247769446</v>
      </c>
      <c r="F242" s="1">
        <v>4.9763114581199454E-4</v>
      </c>
      <c r="G242" s="10">
        <f>VLOOKUP(A242,'[1]NTP Metadata'!$A$2:$U$2501,10,FALSE)</f>
        <v>15.84560247769446</v>
      </c>
      <c r="H242">
        <v>3</v>
      </c>
      <c r="J242" t="s">
        <v>1554</v>
      </c>
      <c r="K242" t="s">
        <v>249</v>
      </c>
      <c r="L242" t="s">
        <v>244</v>
      </c>
      <c r="M242" t="s">
        <v>243</v>
      </c>
      <c r="N242">
        <v>16</v>
      </c>
      <c r="O242">
        <v>0</v>
      </c>
      <c r="P242">
        <v>1.875E-4</v>
      </c>
      <c r="Q242">
        <v>3.0000000000000001E-3</v>
      </c>
      <c r="R242">
        <v>16</v>
      </c>
      <c r="S242">
        <v>0</v>
      </c>
      <c r="T242">
        <v>0</v>
      </c>
      <c r="U242">
        <v>0</v>
      </c>
      <c r="V242" s="1" t="str">
        <f t="shared" si="20"/>
        <v>AFF-HTT-R1-P1-48H_N9_1_.tif</v>
      </c>
      <c r="W242" s="1" t="str">
        <f t="shared" si="21"/>
        <v>AFF-HTT-R2-P1-48H_N9_1_2020y09m09d_11h36m.tif</v>
      </c>
      <c r="X242" t="str">
        <f t="shared" si="22"/>
        <v>C:\Users\arpit.tandon\Desktop\Images AFFFs\RUN1 HTT\Plate 1 - 48hour\AFF-HTT-R1-P1-48H_N9_1_.tif</v>
      </c>
      <c r="Y242" t="str">
        <f t="shared" si="23"/>
        <v>C:\Users\arpit.tandon\Desktop\Images AFFFs\RUN2 HTT\Plate 1 - 48hour\AFF-HTT-R2-P1-48H_N9_1_2020y09m09d_11h36m.tif</v>
      </c>
    </row>
    <row r="243" spans="1:25" x14ac:dyDescent="0.45">
      <c r="A243" t="s">
        <v>544</v>
      </c>
      <c r="B243" s="2" t="str">
        <f t="shared" si="18"/>
        <v>run1</v>
      </c>
      <c r="C243" s="2" t="str">
        <f t="shared" si="19"/>
        <v>run2</v>
      </c>
      <c r="D243" t="s">
        <v>263</v>
      </c>
      <c r="E243" s="10">
        <v>15.84560247769446</v>
      </c>
      <c r="F243" s="1">
        <v>5.7687500380294453E-4</v>
      </c>
      <c r="G243" s="10">
        <f>VLOOKUP(A243,'[1]NTP Metadata'!$A$2:$U$2501,10,FALSE)</f>
        <v>15.84560247769446</v>
      </c>
      <c r="H243">
        <v>2</v>
      </c>
      <c r="I243" t="s">
        <v>1505</v>
      </c>
      <c r="J243" t="s">
        <v>1554</v>
      </c>
      <c r="K243" t="s">
        <v>249</v>
      </c>
      <c r="L243" t="s">
        <v>245</v>
      </c>
      <c r="M243" t="s">
        <v>4</v>
      </c>
      <c r="N243">
        <v>16</v>
      </c>
      <c r="O243">
        <v>0</v>
      </c>
      <c r="P243">
        <v>0</v>
      </c>
      <c r="Q243">
        <v>0</v>
      </c>
      <c r="R243">
        <v>16</v>
      </c>
      <c r="S243">
        <v>0</v>
      </c>
      <c r="T243">
        <v>0</v>
      </c>
      <c r="U243">
        <v>0</v>
      </c>
      <c r="V243" s="1" t="str">
        <f t="shared" si="20"/>
        <v>AFF-HTT-R1-P2-48H_C10_1_2020y09m02d_10h47m.tif</v>
      </c>
      <c r="W243" s="1" t="str">
        <f t="shared" si="21"/>
        <v>AFF-HTT-R2-P2-48H_C10_1_2020y09m09d_11h36m.tif</v>
      </c>
      <c r="X243" t="str">
        <f>_xlfn.CONCAT("C:\Users\arpit.tandon\Desktop\Images AFFFs\","RUN1 HTT\Plate 2 - 48hour\",V243)</f>
        <v>C:\Users\arpit.tandon\Desktop\Images AFFFs\RUN1 HTT\Plate 2 - 48hour\AFF-HTT-R1-P2-48H_C10_1_2020y09m02d_10h47m.tif</v>
      </c>
      <c r="Y243" t="str">
        <f>_xlfn.CONCAT("C:\Users\arpit.tandon\Desktop\Images AFFFs\","RUN2 HTT\Plate 2 - 48hour\",W243)</f>
        <v>C:\Users\arpit.tandon\Desktop\Images AFFFs\RUN2 HTT\Plate 2 - 48hour\AFF-HTT-R2-P2-48H_C10_1_2020y09m09d_11h36m.tif</v>
      </c>
    </row>
    <row r="244" spans="1:25" x14ac:dyDescent="0.45">
      <c r="A244" t="s">
        <v>545</v>
      </c>
      <c r="B244" s="2" t="str">
        <f t="shared" si="18"/>
        <v>run1</v>
      </c>
      <c r="C244" s="2" t="str">
        <f t="shared" si="19"/>
        <v>run2</v>
      </c>
      <c r="D244" t="s">
        <v>263</v>
      </c>
      <c r="E244" s="10">
        <v>5.0144311638273606</v>
      </c>
      <c r="F244" s="1">
        <v>1.8255538095029891E-4</v>
      </c>
      <c r="G244" s="10">
        <f>VLOOKUP(A244,'[1]NTP Metadata'!$A$2:$U$2501,10,FALSE)</f>
        <v>5.0144311638273606</v>
      </c>
      <c r="H244">
        <v>1</v>
      </c>
      <c r="I244" t="s">
        <v>1505</v>
      </c>
      <c r="J244" t="s">
        <v>1554</v>
      </c>
      <c r="K244" t="s">
        <v>249</v>
      </c>
      <c r="L244" t="s">
        <v>245</v>
      </c>
      <c r="M244" t="s">
        <v>5</v>
      </c>
      <c r="N244">
        <v>16</v>
      </c>
      <c r="O244">
        <v>0</v>
      </c>
      <c r="P244">
        <v>0</v>
      </c>
      <c r="Q244">
        <v>0</v>
      </c>
      <c r="R244">
        <v>16</v>
      </c>
      <c r="S244">
        <v>0</v>
      </c>
      <c r="T244">
        <v>0</v>
      </c>
      <c r="U244">
        <v>0</v>
      </c>
      <c r="V244" s="1" t="str">
        <f t="shared" si="20"/>
        <v>AFF-HTT-R1-P2-48H_C11_1_2020y09m02d_10h47m.tif</v>
      </c>
      <c r="W244" s="1" t="str">
        <f t="shared" si="21"/>
        <v>AFF-HTT-R2-P2-48H_C11_1_2020y09m09d_11h36m.tif</v>
      </c>
      <c r="X244" t="str">
        <f t="shared" ref="X244:X307" si="24">_xlfn.CONCAT("C:\Users\arpit.tandon\Desktop\Images AFFFs\","RUN1 HTT\Plate 2 - 48hour\",V244)</f>
        <v>C:\Users\arpit.tandon\Desktop\Images AFFFs\RUN1 HTT\Plate 2 - 48hour\AFF-HTT-R1-P2-48H_C11_1_2020y09m02d_10h47m.tif</v>
      </c>
      <c r="Y244" t="str">
        <f t="shared" ref="Y244:Y307" si="25">_xlfn.CONCAT("C:\Users\arpit.tandon\Desktop\Images AFFFs\","RUN2 HTT\Plate 2 - 48hour\",W244)</f>
        <v>C:\Users\arpit.tandon\Desktop\Images AFFFs\RUN2 HTT\Plate 2 - 48hour\AFF-HTT-R2-P2-48H_C11_1_2020y09m09d_11h36m.tif</v>
      </c>
    </row>
    <row r="245" spans="1:25" x14ac:dyDescent="0.45">
      <c r="A245" t="s">
        <v>546</v>
      </c>
      <c r="B245" s="2" t="str">
        <f t="shared" si="18"/>
        <v>run1</v>
      </c>
      <c r="C245" s="2" t="str">
        <f t="shared" si="19"/>
        <v>run2</v>
      </c>
      <c r="D245" t="s">
        <v>263</v>
      </c>
      <c r="E245" s="10">
        <v>5.0144311638273606</v>
      </c>
      <c r="F245" s="1">
        <v>1.8255538095029891E-4</v>
      </c>
      <c r="G245" s="10">
        <f>VLOOKUP(A245,'[1]NTP Metadata'!$A$2:$U$2501,10,FALSE)</f>
        <v>5.0144311638273606</v>
      </c>
      <c r="H245">
        <v>2</v>
      </c>
      <c r="I245" t="s">
        <v>1505</v>
      </c>
      <c r="J245" t="s">
        <v>1554</v>
      </c>
      <c r="K245" t="s">
        <v>249</v>
      </c>
      <c r="L245" t="s">
        <v>245</v>
      </c>
      <c r="M245" t="s">
        <v>6</v>
      </c>
      <c r="N245">
        <v>16</v>
      </c>
      <c r="O245">
        <v>0</v>
      </c>
      <c r="P245">
        <v>0</v>
      </c>
      <c r="Q245">
        <v>0</v>
      </c>
      <c r="R245">
        <v>16</v>
      </c>
      <c r="S245">
        <v>0</v>
      </c>
      <c r="T245">
        <v>0</v>
      </c>
      <c r="U245">
        <v>0</v>
      </c>
      <c r="V245" s="1" t="str">
        <f t="shared" si="20"/>
        <v>AFF-HTT-R1-P2-48H_C12_1_2020y09m02d_10h47m.tif</v>
      </c>
      <c r="W245" s="1" t="str">
        <f t="shared" si="21"/>
        <v>AFF-HTT-R2-P2-48H_C12_1_2020y09m09d_11h36m.tif</v>
      </c>
      <c r="X245" t="str">
        <f t="shared" si="24"/>
        <v>C:\Users\arpit.tandon\Desktop\Images AFFFs\RUN1 HTT\Plate 2 - 48hour\AFF-HTT-R1-P2-48H_C12_1_2020y09m02d_10h47m.tif</v>
      </c>
      <c r="Y245" t="str">
        <f t="shared" si="25"/>
        <v>C:\Users\arpit.tandon\Desktop\Images AFFFs\RUN2 HTT\Plate 2 - 48hour\AFF-HTT-R2-P2-48H_C12_1_2020y09m09d_11h36m.tif</v>
      </c>
    </row>
    <row r="246" spans="1:25" x14ac:dyDescent="0.45">
      <c r="A246" t="s">
        <v>547</v>
      </c>
      <c r="B246" s="2" t="str">
        <f t="shared" si="18"/>
        <v>run1</v>
      </c>
      <c r="C246" s="2" t="str">
        <f t="shared" si="19"/>
        <v>run2</v>
      </c>
      <c r="D246" t="s">
        <v>257</v>
      </c>
      <c r="E246" s="10">
        <v>0</v>
      </c>
      <c r="F246" s="10">
        <v>0</v>
      </c>
      <c r="G246" s="10">
        <f>VLOOKUP(A246,'[1]NTP Metadata'!$A$2:$U$2501,10,FALSE)</f>
        <v>0</v>
      </c>
      <c r="H246">
        <v>1</v>
      </c>
      <c r="I246" t="s">
        <v>1505</v>
      </c>
      <c r="J246" t="s">
        <v>1554</v>
      </c>
      <c r="K246" t="s">
        <v>249</v>
      </c>
      <c r="L246" t="s">
        <v>245</v>
      </c>
      <c r="M246" t="s">
        <v>7</v>
      </c>
      <c r="N246">
        <v>16</v>
      </c>
      <c r="O246">
        <v>0</v>
      </c>
      <c r="P246">
        <v>0</v>
      </c>
      <c r="Q246">
        <v>0</v>
      </c>
      <c r="R246">
        <v>16</v>
      </c>
      <c r="S246">
        <v>0</v>
      </c>
      <c r="T246">
        <v>6.2500000000000001E-5</v>
      </c>
      <c r="U246">
        <v>1E-3</v>
      </c>
      <c r="V246" s="1" t="str">
        <f t="shared" si="20"/>
        <v>AFF-HTT-R1-P2-48H_C13_1_2020y09m02d_10h47m.tif</v>
      </c>
      <c r="W246" s="1" t="str">
        <f t="shared" si="21"/>
        <v>AFF-HTT-R2-P2-48H_C13_1_2020y09m09d_11h36m.tif</v>
      </c>
      <c r="X246" t="str">
        <f t="shared" si="24"/>
        <v>C:\Users\arpit.tandon\Desktop\Images AFFFs\RUN1 HTT\Plate 2 - 48hour\AFF-HTT-R1-P2-48H_C13_1_2020y09m02d_10h47m.tif</v>
      </c>
      <c r="Y246" t="str">
        <f t="shared" si="25"/>
        <v>C:\Users\arpit.tandon\Desktop\Images AFFFs\RUN2 HTT\Plate 2 - 48hour\AFF-HTT-R2-P2-48H_C13_1_2020y09m09d_11h36m.tif</v>
      </c>
    </row>
    <row r="247" spans="1:25" x14ac:dyDescent="0.45">
      <c r="A247" t="s">
        <v>548</v>
      </c>
      <c r="B247" s="2" t="str">
        <f t="shared" si="18"/>
        <v>run1</v>
      </c>
      <c r="C247" s="2" t="str">
        <f t="shared" si="19"/>
        <v>run2</v>
      </c>
      <c r="D247" t="s">
        <v>257</v>
      </c>
      <c r="E247" s="10">
        <v>0</v>
      </c>
      <c r="F247" s="10">
        <v>0</v>
      </c>
      <c r="G247" s="10">
        <f>VLOOKUP(A247,'[1]NTP Metadata'!$A$2:$U$2501,10,FALSE)</f>
        <v>0</v>
      </c>
      <c r="H247">
        <v>2</v>
      </c>
      <c r="I247" t="s">
        <v>1505</v>
      </c>
      <c r="J247" t="s">
        <v>1554</v>
      </c>
      <c r="K247" t="s">
        <v>249</v>
      </c>
      <c r="L247" t="s">
        <v>245</v>
      </c>
      <c r="M247" t="s">
        <v>8</v>
      </c>
      <c r="N247">
        <v>16</v>
      </c>
      <c r="O247">
        <v>0</v>
      </c>
      <c r="P247">
        <v>1.25E-4</v>
      </c>
      <c r="Q247">
        <v>1E-3</v>
      </c>
      <c r="R247">
        <v>16</v>
      </c>
      <c r="S247">
        <v>0</v>
      </c>
      <c r="T247">
        <v>6.2500000000000001E-5</v>
      </c>
      <c r="U247">
        <v>1E-3</v>
      </c>
      <c r="V247" s="1" t="str">
        <f t="shared" si="20"/>
        <v>AFF-HTT-R1-P2-48H_C14_1_2020y09m02d_10h47m.tif</v>
      </c>
      <c r="W247" s="1" t="str">
        <f t="shared" si="21"/>
        <v>AFF-HTT-R2-P2-48H_C14_1_2020y09m09d_11h36m.tif</v>
      </c>
      <c r="X247" t="str">
        <f t="shared" si="24"/>
        <v>C:\Users\arpit.tandon\Desktop\Images AFFFs\RUN1 HTT\Plate 2 - 48hour\AFF-HTT-R1-P2-48H_C14_1_2020y09m02d_10h47m.tif</v>
      </c>
      <c r="Y247" t="str">
        <f t="shared" si="25"/>
        <v>C:\Users\arpit.tandon\Desktop\Images AFFFs\RUN2 HTT\Plate 2 - 48hour\AFF-HTT-R2-P2-48H_C14_1_2020y09m09d_11h36m.tif</v>
      </c>
    </row>
    <row r="248" spans="1:25" x14ac:dyDescent="0.45">
      <c r="A248" t="s">
        <v>549</v>
      </c>
      <c r="B248" s="2" t="str">
        <f t="shared" si="18"/>
        <v>run1</v>
      </c>
      <c r="C248" s="2" t="str">
        <f t="shared" si="19"/>
        <v>run2</v>
      </c>
      <c r="D248" t="s">
        <v>263</v>
      </c>
      <c r="E248" s="10">
        <v>1.5868453050086584</v>
      </c>
      <c r="F248" s="1">
        <v>5.7770690174145222E-5</v>
      </c>
      <c r="G248" s="10">
        <f>VLOOKUP(A248,'[1]NTP Metadata'!$A$2:$U$2501,10,FALSE)</f>
        <v>1.5868453050086584</v>
      </c>
      <c r="H248">
        <v>1</v>
      </c>
      <c r="I248" t="s">
        <v>1505</v>
      </c>
      <c r="J248" t="s">
        <v>1554</v>
      </c>
      <c r="K248" t="s">
        <v>249</v>
      </c>
      <c r="L248" t="s">
        <v>245</v>
      </c>
      <c r="M248" t="s">
        <v>9</v>
      </c>
      <c r="N248">
        <v>16</v>
      </c>
      <c r="O248">
        <v>0</v>
      </c>
      <c r="P248">
        <v>0</v>
      </c>
      <c r="Q248">
        <v>0</v>
      </c>
      <c r="R248">
        <v>16</v>
      </c>
      <c r="S248">
        <v>0</v>
      </c>
      <c r="T248">
        <v>0</v>
      </c>
      <c r="U248">
        <v>0</v>
      </c>
      <c r="V248" s="1" t="str">
        <f t="shared" si="20"/>
        <v>AFF-HTT-R1-P2-48H_C15_1_2020y09m02d_10h47m.tif</v>
      </c>
      <c r="W248" s="1" t="str">
        <f t="shared" si="21"/>
        <v>AFF-HTT-R2-P2-48H_C15_1_2020y09m09d_11h36m.tif</v>
      </c>
      <c r="X248" t="str">
        <f t="shared" si="24"/>
        <v>C:\Users\arpit.tandon\Desktop\Images AFFFs\RUN1 HTT\Plate 2 - 48hour\AFF-HTT-R1-P2-48H_C15_1_2020y09m02d_10h47m.tif</v>
      </c>
      <c r="Y248" t="str">
        <f t="shared" si="25"/>
        <v>C:\Users\arpit.tandon\Desktop\Images AFFFs\RUN2 HTT\Plate 2 - 48hour\AFF-HTT-R2-P2-48H_C15_1_2020y09m09d_11h36m.tif</v>
      </c>
    </row>
    <row r="249" spans="1:25" x14ac:dyDescent="0.45">
      <c r="A249" t="s">
        <v>550</v>
      </c>
      <c r="B249" s="2" t="str">
        <f t="shared" si="18"/>
        <v>run1</v>
      </c>
      <c r="C249" s="2" t="str">
        <f t="shared" si="19"/>
        <v>run2</v>
      </c>
      <c r="D249" t="s">
        <v>263</v>
      </c>
      <c r="E249" s="10">
        <v>1.5868453050086584</v>
      </c>
      <c r="F249" s="1">
        <v>5.7770690174145222E-5</v>
      </c>
      <c r="G249" s="10">
        <f>VLOOKUP(A249,'[1]NTP Metadata'!$A$2:$U$2501,10,FALSE)</f>
        <v>1.5868453050086584</v>
      </c>
      <c r="H249">
        <v>2</v>
      </c>
      <c r="I249" t="s">
        <v>1505</v>
      </c>
      <c r="J249" t="s">
        <v>1554</v>
      </c>
      <c r="K249" t="s">
        <v>249</v>
      </c>
      <c r="L249" t="s">
        <v>245</v>
      </c>
      <c r="M249" t="s">
        <v>10</v>
      </c>
      <c r="N249">
        <v>16</v>
      </c>
      <c r="O249">
        <v>0</v>
      </c>
      <c r="P249">
        <v>0</v>
      </c>
      <c r="Q249">
        <v>0</v>
      </c>
      <c r="R249">
        <v>16</v>
      </c>
      <c r="S249">
        <v>0</v>
      </c>
      <c r="T249">
        <v>6.2500000000000001E-5</v>
      </c>
      <c r="U249">
        <v>1E-3</v>
      </c>
      <c r="V249" s="1" t="str">
        <f t="shared" si="20"/>
        <v>AFF-HTT-R1-P2-48H_C16_1_2020y09m02d_10h47m.tif</v>
      </c>
      <c r="W249" s="1" t="str">
        <f t="shared" si="21"/>
        <v>AFF-HTT-R2-P2-48H_C16_1_2020y09m09d_11h36m.tif</v>
      </c>
      <c r="X249" t="str">
        <f t="shared" si="24"/>
        <v>C:\Users\arpit.tandon\Desktop\Images AFFFs\RUN1 HTT\Plate 2 - 48hour\AFF-HTT-R1-P2-48H_C16_1_2020y09m02d_10h47m.tif</v>
      </c>
      <c r="Y249" t="str">
        <f t="shared" si="25"/>
        <v>C:\Users\arpit.tandon\Desktop\Images AFFFs\RUN2 HTT\Plate 2 - 48hour\AFF-HTT-R2-P2-48H_C16_1_2020y09m09d_11h36m.tif</v>
      </c>
    </row>
    <row r="250" spans="1:25" x14ac:dyDescent="0.45">
      <c r="A250" t="s">
        <v>551</v>
      </c>
      <c r="B250" s="2" t="str">
        <f t="shared" si="18"/>
        <v>run1</v>
      </c>
      <c r="C250" s="2" t="str">
        <f t="shared" si="19"/>
        <v>run2</v>
      </c>
      <c r="D250" t="s">
        <v>263</v>
      </c>
      <c r="E250" s="10">
        <v>0.50216623576223363</v>
      </c>
      <c r="F250" s="1">
        <v>1.8281863979159876E-5</v>
      </c>
      <c r="G250" s="10">
        <f>VLOOKUP(A250,'[1]NTP Metadata'!$A$2:$U$2501,10,FALSE)</f>
        <v>0.50216623576223363</v>
      </c>
      <c r="H250">
        <v>1</v>
      </c>
      <c r="I250" t="s">
        <v>1505</v>
      </c>
      <c r="J250" t="s">
        <v>1554</v>
      </c>
      <c r="K250" t="s">
        <v>249</v>
      </c>
      <c r="L250" t="s">
        <v>245</v>
      </c>
      <c r="M250" t="s">
        <v>11</v>
      </c>
      <c r="N250">
        <v>16</v>
      </c>
      <c r="O250">
        <v>0</v>
      </c>
      <c r="P250">
        <v>0</v>
      </c>
      <c r="Q250">
        <v>0</v>
      </c>
      <c r="R250">
        <v>16</v>
      </c>
      <c r="S250">
        <v>0</v>
      </c>
      <c r="T250">
        <v>0</v>
      </c>
      <c r="U250">
        <v>0</v>
      </c>
      <c r="V250" s="1" t="str">
        <f t="shared" si="20"/>
        <v>AFF-HTT-R1-P2-48H_C17_1_2020y09m02d_10h47m.tif</v>
      </c>
      <c r="W250" s="1" t="str">
        <f t="shared" si="21"/>
        <v>AFF-HTT-R2-P2-48H_C17_1_2020y09m09d_11h36m.tif</v>
      </c>
      <c r="X250" t="str">
        <f t="shared" si="24"/>
        <v>C:\Users\arpit.tandon\Desktop\Images AFFFs\RUN1 HTT\Plate 2 - 48hour\AFF-HTT-R1-P2-48H_C17_1_2020y09m02d_10h47m.tif</v>
      </c>
      <c r="Y250" t="str">
        <f t="shared" si="25"/>
        <v>C:\Users\arpit.tandon\Desktop\Images AFFFs\RUN2 HTT\Plate 2 - 48hour\AFF-HTT-R2-P2-48H_C17_1_2020y09m09d_11h36m.tif</v>
      </c>
    </row>
    <row r="251" spans="1:25" x14ac:dyDescent="0.45">
      <c r="A251" t="s">
        <v>552</v>
      </c>
      <c r="B251" s="2" t="str">
        <f t="shared" si="18"/>
        <v>run1</v>
      </c>
      <c r="C251" s="2" t="str">
        <f t="shared" si="19"/>
        <v>run2</v>
      </c>
      <c r="D251" t="s">
        <v>263</v>
      </c>
      <c r="E251" s="10">
        <v>0.50216623576223363</v>
      </c>
      <c r="F251" s="1">
        <v>1.8281863979159876E-5</v>
      </c>
      <c r="G251" s="10">
        <f>VLOOKUP(A251,'[1]NTP Metadata'!$A$2:$U$2501,10,FALSE)</f>
        <v>0.50216623576223363</v>
      </c>
      <c r="H251">
        <v>2</v>
      </c>
      <c r="I251" t="s">
        <v>1505</v>
      </c>
      <c r="J251" t="s">
        <v>1554</v>
      </c>
      <c r="K251" t="s">
        <v>249</v>
      </c>
      <c r="L251" t="s">
        <v>245</v>
      </c>
      <c r="M251" t="s">
        <v>12</v>
      </c>
      <c r="N251">
        <v>16</v>
      </c>
      <c r="O251">
        <v>0</v>
      </c>
      <c r="P251">
        <v>0</v>
      </c>
      <c r="Q251">
        <v>0</v>
      </c>
      <c r="R251">
        <v>16</v>
      </c>
      <c r="S251">
        <v>0</v>
      </c>
      <c r="T251">
        <v>6.2500000000000001E-5</v>
      </c>
      <c r="U251">
        <v>1E-3</v>
      </c>
      <c r="V251" s="1" t="str">
        <f t="shared" si="20"/>
        <v>AFF-HTT-R1-P2-48H_C18_1_2020y09m02d_10h47m.tif</v>
      </c>
      <c r="W251" s="1" t="str">
        <f t="shared" si="21"/>
        <v>AFF-HTT-R2-P2-48H_C18_1_2020y09m09d_11h36m.tif</v>
      </c>
      <c r="X251" t="str">
        <f t="shared" si="24"/>
        <v>C:\Users\arpit.tandon\Desktop\Images AFFFs\RUN1 HTT\Plate 2 - 48hour\AFF-HTT-R1-P2-48H_C18_1_2020y09m02d_10h47m.tif</v>
      </c>
      <c r="Y251" t="str">
        <f t="shared" si="25"/>
        <v>C:\Users\arpit.tandon\Desktop\Images AFFFs\RUN2 HTT\Plate 2 - 48hour\AFF-HTT-R2-P2-48H_C18_1_2020y09m09d_11h36m.tif</v>
      </c>
    </row>
    <row r="252" spans="1:25" x14ac:dyDescent="0.45">
      <c r="A252" t="s">
        <v>553</v>
      </c>
      <c r="B252" s="2" t="str">
        <f t="shared" si="18"/>
        <v>run1</v>
      </c>
      <c r="C252" s="2" t="str">
        <f t="shared" si="19"/>
        <v>run2</v>
      </c>
      <c r="D252" t="s">
        <v>263</v>
      </c>
      <c r="E252" s="10">
        <v>0.15891336574754228</v>
      </c>
      <c r="F252" s="1">
        <v>5.7853999934050249E-6</v>
      </c>
      <c r="G252" s="10">
        <f>VLOOKUP(A252,'[1]NTP Metadata'!$A$2:$U$2501,10,FALSE)</f>
        <v>0.15891336574754228</v>
      </c>
      <c r="H252">
        <v>1</v>
      </c>
      <c r="I252" t="s">
        <v>1505</v>
      </c>
      <c r="J252" t="s">
        <v>1554</v>
      </c>
      <c r="K252" t="s">
        <v>249</v>
      </c>
      <c r="L252" t="s">
        <v>245</v>
      </c>
      <c r="M252" t="s">
        <v>13</v>
      </c>
      <c r="N252">
        <v>16</v>
      </c>
      <c r="O252">
        <v>0</v>
      </c>
      <c r="P252">
        <v>0</v>
      </c>
      <c r="Q252">
        <v>0</v>
      </c>
      <c r="R252">
        <v>16</v>
      </c>
      <c r="S252">
        <v>0</v>
      </c>
      <c r="T252">
        <v>0</v>
      </c>
      <c r="U252">
        <v>0</v>
      </c>
      <c r="V252" s="1" t="str">
        <f t="shared" si="20"/>
        <v>AFF-HTT-R1-P2-48H_C19_1_2020y09m02d_10h47m.tif</v>
      </c>
      <c r="W252" s="1" t="str">
        <f t="shared" si="21"/>
        <v>AFF-HTT-R2-P2-48H_C19_1_2020y09m09d_11h36m.tif</v>
      </c>
      <c r="X252" t="str">
        <f t="shared" si="24"/>
        <v>C:\Users\arpit.tandon\Desktop\Images AFFFs\RUN1 HTT\Plate 2 - 48hour\AFF-HTT-R1-P2-48H_C19_1_2020y09m02d_10h47m.tif</v>
      </c>
      <c r="Y252" t="str">
        <f t="shared" si="25"/>
        <v>C:\Users\arpit.tandon\Desktop\Images AFFFs\RUN2 HTT\Plate 2 - 48hour\AFF-HTT-R2-P2-48H_C19_1_2020y09m09d_11h36m.tif</v>
      </c>
    </row>
    <row r="253" spans="1:25" x14ac:dyDescent="0.45">
      <c r="A253" t="s">
        <v>554</v>
      </c>
      <c r="B253" s="2" t="str">
        <f t="shared" si="18"/>
        <v>run1</v>
      </c>
      <c r="C253" s="2" t="str">
        <f t="shared" si="19"/>
        <v>run2</v>
      </c>
      <c r="D253" t="s">
        <v>263</v>
      </c>
      <c r="E253" s="10">
        <v>0.15891336574754228</v>
      </c>
      <c r="F253" s="1">
        <v>5.7853999934050249E-6</v>
      </c>
      <c r="G253" s="10">
        <f>VLOOKUP(A253,'[1]NTP Metadata'!$A$2:$U$2501,10,FALSE)</f>
        <v>0.15891336574754228</v>
      </c>
      <c r="H253">
        <v>2</v>
      </c>
      <c r="I253" t="s">
        <v>1505</v>
      </c>
      <c r="J253" t="s">
        <v>1554</v>
      </c>
      <c r="K253" t="s">
        <v>249</v>
      </c>
      <c r="L253" t="s">
        <v>245</v>
      </c>
      <c r="M253" t="s">
        <v>14</v>
      </c>
      <c r="N253">
        <v>16</v>
      </c>
      <c r="O253">
        <v>0</v>
      </c>
      <c r="P253">
        <v>1.25E-4</v>
      </c>
      <c r="Q253">
        <v>1E-3</v>
      </c>
      <c r="R253">
        <v>16</v>
      </c>
      <c r="S253">
        <v>0</v>
      </c>
      <c r="T253">
        <v>0</v>
      </c>
      <c r="U253">
        <v>0</v>
      </c>
      <c r="V253" s="1" t="str">
        <f t="shared" si="20"/>
        <v>AFF-HTT-R1-P2-48H_C20_1_2020y09m02d_10h47m.tif</v>
      </c>
      <c r="W253" s="1" t="str">
        <f t="shared" si="21"/>
        <v>AFF-HTT-R2-P2-48H_C20_1_2020y09m09d_11h36m.tif</v>
      </c>
      <c r="X253" t="str">
        <f t="shared" si="24"/>
        <v>C:\Users\arpit.tandon\Desktop\Images AFFFs\RUN1 HTT\Plate 2 - 48hour\AFF-HTT-R1-P2-48H_C20_1_2020y09m02d_10h47m.tif</v>
      </c>
      <c r="Y253" t="str">
        <f t="shared" si="25"/>
        <v>C:\Users\arpit.tandon\Desktop\Images AFFFs\RUN2 HTT\Plate 2 - 48hour\AFF-HTT-R2-P2-48H_C20_1_2020y09m09d_11h36m.tif</v>
      </c>
    </row>
    <row r="254" spans="1:25" x14ac:dyDescent="0.45">
      <c r="A254" t="s">
        <v>555</v>
      </c>
      <c r="B254" s="2" t="str">
        <f t="shared" si="18"/>
        <v>run1</v>
      </c>
      <c r="C254" s="2" t="str">
        <f t="shared" si="19"/>
        <v>run2</v>
      </c>
      <c r="D254" t="s">
        <v>263</v>
      </c>
      <c r="E254" s="10">
        <v>5.0289039793526037E-2</v>
      </c>
      <c r="F254" s="1">
        <v>1.830822782723109E-6</v>
      </c>
      <c r="G254" s="10">
        <f>VLOOKUP(A254,'[1]NTP Metadata'!$A$2:$U$2501,10,FALSE)</f>
        <v>5.0289039793526037E-2</v>
      </c>
      <c r="H254">
        <v>1</v>
      </c>
      <c r="I254" t="s">
        <v>1505</v>
      </c>
      <c r="J254" t="s">
        <v>1554</v>
      </c>
      <c r="K254" t="s">
        <v>249</v>
      </c>
      <c r="L254" t="s">
        <v>245</v>
      </c>
      <c r="M254" t="s">
        <v>15</v>
      </c>
      <c r="N254">
        <v>16</v>
      </c>
      <c r="O254">
        <v>0</v>
      </c>
      <c r="P254">
        <v>0</v>
      </c>
      <c r="Q254">
        <v>0</v>
      </c>
      <c r="R254">
        <v>16</v>
      </c>
      <c r="S254">
        <v>0</v>
      </c>
      <c r="T254">
        <v>0</v>
      </c>
      <c r="U254">
        <v>0</v>
      </c>
      <c r="V254" s="1" t="str">
        <f t="shared" si="20"/>
        <v>AFF-HTT-R1-P2-48H_C21_1_2020y09m02d_10h47m.tif</v>
      </c>
      <c r="W254" s="1" t="str">
        <f t="shared" si="21"/>
        <v>AFF-HTT-R2-P2-48H_C21_1_2020y09m09d_11h36m.tif</v>
      </c>
      <c r="X254" t="str">
        <f t="shared" si="24"/>
        <v>C:\Users\arpit.tandon\Desktop\Images AFFFs\RUN1 HTT\Plate 2 - 48hour\AFF-HTT-R1-P2-48H_C21_1_2020y09m02d_10h47m.tif</v>
      </c>
      <c r="Y254" t="str">
        <f t="shared" si="25"/>
        <v>C:\Users\arpit.tandon\Desktop\Images AFFFs\RUN2 HTT\Plate 2 - 48hour\AFF-HTT-R2-P2-48H_C21_1_2020y09m09d_11h36m.tif</v>
      </c>
    </row>
    <row r="255" spans="1:25" x14ac:dyDescent="0.45">
      <c r="A255" t="s">
        <v>556</v>
      </c>
      <c r="B255" s="2" t="str">
        <f t="shared" si="18"/>
        <v>run1</v>
      </c>
      <c r="C255" s="2" t="str">
        <f t="shared" si="19"/>
        <v>run2</v>
      </c>
      <c r="D255" t="s">
        <v>263</v>
      </c>
      <c r="E255" s="10">
        <v>5.0289039793526037E-2</v>
      </c>
      <c r="F255" s="1">
        <v>1.830822782723109E-6</v>
      </c>
      <c r="G255" s="10">
        <f>VLOOKUP(A255,'[1]NTP Metadata'!$A$2:$U$2501,10,FALSE)</f>
        <v>5.0289039793526037E-2</v>
      </c>
      <c r="H255">
        <v>2</v>
      </c>
      <c r="I255" t="s">
        <v>1505</v>
      </c>
      <c r="J255" t="s">
        <v>1554</v>
      </c>
      <c r="K255" t="s">
        <v>249</v>
      </c>
      <c r="L255" t="s">
        <v>245</v>
      </c>
      <c r="M255" t="s">
        <v>16</v>
      </c>
      <c r="N255">
        <v>16</v>
      </c>
      <c r="O255">
        <v>0</v>
      </c>
      <c r="P255">
        <v>0</v>
      </c>
      <c r="Q255">
        <v>0</v>
      </c>
      <c r="R255">
        <v>16</v>
      </c>
      <c r="S255">
        <v>0</v>
      </c>
      <c r="T255">
        <v>0</v>
      </c>
      <c r="U255">
        <v>0</v>
      </c>
      <c r="V255" s="1" t="str">
        <f t="shared" si="20"/>
        <v>AFF-HTT-R1-P2-48H_C22_1_2020y09m02d_10h47m.tif</v>
      </c>
      <c r="W255" s="1" t="str">
        <f t="shared" si="21"/>
        <v>AFF-HTT-R2-P2-48H_C22_1_2020y09m09d_11h36m.tif</v>
      </c>
      <c r="X255" t="str">
        <f t="shared" si="24"/>
        <v>C:\Users\arpit.tandon\Desktop\Images AFFFs\RUN1 HTT\Plate 2 - 48hour\AFF-HTT-R1-P2-48H_C22_1_2020y09m02d_10h47m.tif</v>
      </c>
      <c r="Y255" t="str">
        <f t="shared" si="25"/>
        <v>C:\Users\arpit.tandon\Desktop\Images AFFFs\RUN2 HTT\Plate 2 - 48hour\AFF-HTT-R2-P2-48H_C22_1_2020y09m09d_11h36m.tif</v>
      </c>
    </row>
    <row r="256" spans="1:25" x14ac:dyDescent="0.45">
      <c r="A256" t="s">
        <v>557</v>
      </c>
      <c r="B256" s="2" t="str">
        <f t="shared" si="18"/>
        <v>run1</v>
      </c>
      <c r="C256" s="2" t="str">
        <f t="shared" si="19"/>
        <v>run2</v>
      </c>
      <c r="D256" t="s">
        <v>263</v>
      </c>
      <c r="E256" s="10">
        <v>500</v>
      </c>
      <c r="F256" s="1">
        <v>1.8203E-2</v>
      </c>
      <c r="G256" s="10">
        <f>VLOOKUP(A256,'[1]NTP Metadata'!$A$2:$U$2501,10,FALSE)</f>
        <v>500</v>
      </c>
      <c r="H256">
        <v>1</v>
      </c>
      <c r="I256" t="s">
        <v>1505</v>
      </c>
      <c r="J256" t="s">
        <v>1554</v>
      </c>
      <c r="K256" t="s">
        <v>249</v>
      </c>
      <c r="L256" t="s">
        <v>245</v>
      </c>
      <c r="M256" t="s">
        <v>17</v>
      </c>
      <c r="N256">
        <v>16</v>
      </c>
      <c r="O256">
        <v>0</v>
      </c>
      <c r="P256">
        <v>1.6875E-3</v>
      </c>
      <c r="Q256">
        <v>8.9999999999999993E-3</v>
      </c>
      <c r="R256">
        <v>16</v>
      </c>
      <c r="S256">
        <v>0</v>
      </c>
      <c r="T256">
        <v>8.7499999999999904E-4</v>
      </c>
      <c r="U256">
        <v>6.0000000000000001E-3</v>
      </c>
      <c r="V256" s="1" t="str">
        <f t="shared" si="20"/>
        <v>AFF-HTT-R1-P2-48H_C3_1_2020y09m02d_10h47m.tif</v>
      </c>
      <c r="W256" s="1" t="str">
        <f t="shared" si="21"/>
        <v>AFF-HTT-R2-P2-48H_C3_1_2020y09m09d_11h36m.tif</v>
      </c>
      <c r="X256" t="str">
        <f t="shared" si="24"/>
        <v>C:\Users\arpit.tandon\Desktop\Images AFFFs\RUN1 HTT\Plate 2 - 48hour\AFF-HTT-R1-P2-48H_C3_1_2020y09m02d_10h47m.tif</v>
      </c>
      <c r="Y256" t="str">
        <f t="shared" si="25"/>
        <v>C:\Users\arpit.tandon\Desktop\Images AFFFs\RUN2 HTT\Plate 2 - 48hour\AFF-HTT-R2-P2-48H_C3_1_2020y09m09d_11h36m.tif</v>
      </c>
    </row>
    <row r="257" spans="1:25" x14ac:dyDescent="0.45">
      <c r="A257" t="s">
        <v>558</v>
      </c>
      <c r="B257" s="2" t="str">
        <f t="shared" si="18"/>
        <v>run1</v>
      </c>
      <c r="C257" s="2" t="str">
        <f t="shared" si="19"/>
        <v>run2</v>
      </c>
      <c r="D257" t="s">
        <v>263</v>
      </c>
      <c r="E257" s="10">
        <v>500</v>
      </c>
      <c r="F257" s="1">
        <v>1.8203E-2</v>
      </c>
      <c r="G257" s="10">
        <f>VLOOKUP(A257,'[1]NTP Metadata'!$A$2:$U$2501,10,FALSE)</f>
        <v>500</v>
      </c>
      <c r="H257">
        <v>2</v>
      </c>
      <c r="I257" t="s">
        <v>1505</v>
      </c>
      <c r="J257" t="s">
        <v>1554</v>
      </c>
      <c r="K257" t="s">
        <v>249</v>
      </c>
      <c r="L257" t="s">
        <v>245</v>
      </c>
      <c r="M257" t="s">
        <v>18</v>
      </c>
      <c r="N257">
        <v>16</v>
      </c>
      <c r="O257">
        <v>0</v>
      </c>
      <c r="P257">
        <v>6.8749999999999996E-4</v>
      </c>
      <c r="Q257">
        <v>3.0000000000000001E-3</v>
      </c>
      <c r="R257">
        <v>16</v>
      </c>
      <c r="S257">
        <v>0</v>
      </c>
      <c r="T257">
        <v>2.5000000000000001E-4</v>
      </c>
      <c r="U257">
        <v>1E-3</v>
      </c>
      <c r="V257" s="1" t="str">
        <f t="shared" si="20"/>
        <v>AFF-HTT-R1-P2-48H_C4_1_2020y09m02d_10h47m.tif</v>
      </c>
      <c r="W257" s="1" t="str">
        <f t="shared" si="21"/>
        <v>AFF-HTT-R2-P2-48H_C4_1_2020y09m09d_11h36m.tif</v>
      </c>
      <c r="X257" t="str">
        <f t="shared" si="24"/>
        <v>C:\Users\arpit.tandon\Desktop\Images AFFFs\RUN1 HTT\Plate 2 - 48hour\AFF-HTT-R1-P2-48H_C4_1_2020y09m02d_10h47m.tif</v>
      </c>
      <c r="Y257" t="str">
        <f t="shared" si="25"/>
        <v>C:\Users\arpit.tandon\Desktop\Images AFFFs\RUN2 HTT\Plate 2 - 48hour\AFF-HTT-R2-P2-48H_C4_1_2020y09m09d_11h36m.tif</v>
      </c>
    </row>
    <row r="258" spans="1:25" x14ac:dyDescent="0.45">
      <c r="A258" t="s">
        <v>559</v>
      </c>
      <c r="B258" s="2" t="str">
        <f t="shared" si="18"/>
        <v>run1</v>
      </c>
      <c r="C258" s="2" t="str">
        <f t="shared" si="19"/>
        <v>run2</v>
      </c>
      <c r="D258" t="s">
        <v>263</v>
      </c>
      <c r="E258" s="10">
        <v>158.22784810126581</v>
      </c>
      <c r="F258" s="1">
        <v>5.7604430379746838E-3</v>
      </c>
      <c r="G258" s="10">
        <f>VLOOKUP(A258,'[1]NTP Metadata'!$A$2:$U$2501,10,FALSE)</f>
        <v>158.22784810126581</v>
      </c>
      <c r="H258">
        <v>1</v>
      </c>
      <c r="I258" t="s">
        <v>1505</v>
      </c>
      <c r="J258" t="s">
        <v>1554</v>
      </c>
      <c r="K258" t="s">
        <v>249</v>
      </c>
      <c r="L258" t="s">
        <v>245</v>
      </c>
      <c r="M258" t="s">
        <v>19</v>
      </c>
      <c r="N258">
        <v>16</v>
      </c>
      <c r="O258">
        <v>0</v>
      </c>
      <c r="P258">
        <v>0</v>
      </c>
      <c r="Q258">
        <v>0</v>
      </c>
      <c r="R258">
        <v>16</v>
      </c>
      <c r="S258">
        <v>0</v>
      </c>
      <c r="T258">
        <v>0</v>
      </c>
      <c r="U258">
        <v>0</v>
      </c>
      <c r="V258" s="1" t="str">
        <f t="shared" si="20"/>
        <v>AFF-HTT-R1-P2-48H_C5_1_2020y09m02d_10h47m.tif</v>
      </c>
      <c r="W258" s="1" t="str">
        <f t="shared" si="21"/>
        <v>AFF-HTT-R2-P2-48H_C5_1_2020y09m09d_11h36m.tif</v>
      </c>
      <c r="X258" t="str">
        <f t="shared" si="24"/>
        <v>C:\Users\arpit.tandon\Desktop\Images AFFFs\RUN1 HTT\Plate 2 - 48hour\AFF-HTT-R1-P2-48H_C5_1_2020y09m02d_10h47m.tif</v>
      </c>
      <c r="Y258" t="str">
        <f t="shared" si="25"/>
        <v>C:\Users\arpit.tandon\Desktop\Images AFFFs\RUN2 HTT\Plate 2 - 48hour\AFF-HTT-R2-P2-48H_C5_1_2020y09m09d_11h36m.tif</v>
      </c>
    </row>
    <row r="259" spans="1:25" x14ac:dyDescent="0.45">
      <c r="A259" t="s">
        <v>560</v>
      </c>
      <c r="B259" s="2" t="str">
        <f t="shared" ref="B259:B322" si="26">HYPERLINK(X259,"run1")</f>
        <v>run1</v>
      </c>
      <c r="C259" s="2" t="str">
        <f t="shared" ref="C259:C322" si="27">HYPERLINK(Y259,"run2")</f>
        <v>run2</v>
      </c>
      <c r="D259" t="s">
        <v>263</v>
      </c>
      <c r="E259" s="10">
        <v>158.22784810126581</v>
      </c>
      <c r="F259" s="1">
        <v>5.7604430379746838E-3</v>
      </c>
      <c r="G259" s="10">
        <f>VLOOKUP(A259,'[1]NTP Metadata'!$A$2:$U$2501,10,FALSE)</f>
        <v>158.22784810126581</v>
      </c>
      <c r="H259">
        <v>2</v>
      </c>
      <c r="I259" t="s">
        <v>1505</v>
      </c>
      <c r="J259" t="s">
        <v>1554</v>
      </c>
      <c r="K259" t="s">
        <v>249</v>
      </c>
      <c r="L259" t="s">
        <v>245</v>
      </c>
      <c r="M259" t="s">
        <v>20</v>
      </c>
      <c r="N259">
        <v>16</v>
      </c>
      <c r="O259">
        <v>0</v>
      </c>
      <c r="P259">
        <v>1.875E-4</v>
      </c>
      <c r="Q259">
        <v>1E-3</v>
      </c>
      <c r="R259">
        <v>16</v>
      </c>
      <c r="S259">
        <v>0</v>
      </c>
      <c r="T259">
        <v>0</v>
      </c>
      <c r="U259">
        <v>0</v>
      </c>
      <c r="V259" s="1" t="str">
        <f t="shared" si="20"/>
        <v>AFF-HTT-R1-P2-48H_C6_1_2020y09m02d_10h47m.tif</v>
      </c>
      <c r="W259" s="1" t="str">
        <f t="shared" si="21"/>
        <v>AFF-HTT-R2-P2-48H_C6_1_2020y09m09d_11h36m.tif</v>
      </c>
      <c r="X259" t="str">
        <f t="shared" si="24"/>
        <v>C:\Users\arpit.tandon\Desktop\Images AFFFs\RUN1 HTT\Plate 2 - 48hour\AFF-HTT-R1-P2-48H_C6_1_2020y09m02d_10h47m.tif</v>
      </c>
      <c r="Y259" t="str">
        <f t="shared" si="25"/>
        <v>C:\Users\arpit.tandon\Desktop\Images AFFFs\RUN2 HTT\Plate 2 - 48hour\AFF-HTT-R2-P2-48H_C6_1_2020y09m09d_11h36m.tif</v>
      </c>
    </row>
    <row r="260" spans="1:25" x14ac:dyDescent="0.45">
      <c r="A260" t="s">
        <v>561</v>
      </c>
      <c r="B260" s="2" t="str">
        <f t="shared" si="26"/>
        <v>run1</v>
      </c>
      <c r="C260" s="2" t="str">
        <f t="shared" si="27"/>
        <v>run2</v>
      </c>
      <c r="D260" t="s">
        <v>263</v>
      </c>
      <c r="E260" s="10">
        <v>50.072103829514496</v>
      </c>
      <c r="F260" s="1">
        <v>1.8229250120173049E-3</v>
      </c>
      <c r="G260" s="10">
        <f>VLOOKUP(A260,'[1]NTP Metadata'!$A$2:$U$2501,10,FALSE)</f>
        <v>50.072103829514496</v>
      </c>
      <c r="H260">
        <v>1</v>
      </c>
      <c r="I260" t="s">
        <v>1505</v>
      </c>
      <c r="J260" t="s">
        <v>1554</v>
      </c>
      <c r="K260" t="s">
        <v>249</v>
      </c>
      <c r="L260" t="s">
        <v>245</v>
      </c>
      <c r="M260" t="s">
        <v>21</v>
      </c>
      <c r="N260">
        <v>16</v>
      </c>
      <c r="O260">
        <v>0</v>
      </c>
      <c r="P260">
        <v>1.875E-4</v>
      </c>
      <c r="Q260">
        <v>3.0000000000000001E-3</v>
      </c>
      <c r="R260">
        <v>16</v>
      </c>
      <c r="S260">
        <v>0</v>
      </c>
      <c r="T260">
        <v>0</v>
      </c>
      <c r="U260">
        <v>0</v>
      </c>
      <c r="V260" s="1" t="str">
        <f t="shared" ref="V260:V323" si="28">_xlfn.CONCAT("AFF-HTT-R1-",  L260, "-48H_",  M260, "_1_", I260,".tif")</f>
        <v>AFF-HTT-R1-P2-48H_C7_1_2020y09m02d_10h47m.tif</v>
      </c>
      <c r="W260" s="1" t="str">
        <f t="shared" ref="W260:W323" si="29">_xlfn.CONCAT("AFF-HTT-R2-",  L260, "-48H_",  M260, "_1_", J260,".tif")</f>
        <v>AFF-HTT-R2-P2-48H_C7_1_2020y09m09d_11h36m.tif</v>
      </c>
      <c r="X260" t="str">
        <f t="shared" si="24"/>
        <v>C:\Users\arpit.tandon\Desktop\Images AFFFs\RUN1 HTT\Plate 2 - 48hour\AFF-HTT-R1-P2-48H_C7_1_2020y09m02d_10h47m.tif</v>
      </c>
      <c r="Y260" t="str">
        <f t="shared" si="25"/>
        <v>C:\Users\arpit.tandon\Desktop\Images AFFFs\RUN2 HTT\Plate 2 - 48hour\AFF-HTT-R2-P2-48H_C7_1_2020y09m09d_11h36m.tif</v>
      </c>
    </row>
    <row r="261" spans="1:25" x14ac:dyDescent="0.45">
      <c r="A261" t="s">
        <v>562</v>
      </c>
      <c r="B261" s="2" t="str">
        <f t="shared" si="26"/>
        <v>run1</v>
      </c>
      <c r="C261" s="2" t="str">
        <f t="shared" si="27"/>
        <v>run2</v>
      </c>
      <c r="D261" t="s">
        <v>263</v>
      </c>
      <c r="E261" s="10">
        <v>50.072103829514496</v>
      </c>
      <c r="F261" s="1">
        <v>1.8229250120173049E-3</v>
      </c>
      <c r="G261" s="10">
        <f>VLOOKUP(A261,'[1]NTP Metadata'!$A$2:$U$2501,10,FALSE)</f>
        <v>50.072103829514496</v>
      </c>
      <c r="H261">
        <v>2</v>
      </c>
      <c r="I261" t="s">
        <v>1505</v>
      </c>
      <c r="J261" t="s">
        <v>1554</v>
      </c>
      <c r="K261" t="s">
        <v>249</v>
      </c>
      <c r="L261" t="s">
        <v>245</v>
      </c>
      <c r="M261" t="s">
        <v>22</v>
      </c>
      <c r="N261">
        <v>16</v>
      </c>
      <c r="O261">
        <v>0</v>
      </c>
      <c r="P261">
        <v>6.2500000000000001E-5</v>
      </c>
      <c r="Q261">
        <v>1E-3</v>
      </c>
      <c r="R261">
        <v>16</v>
      </c>
      <c r="S261">
        <v>0</v>
      </c>
      <c r="T261">
        <v>6.2500000000000001E-5</v>
      </c>
      <c r="U261">
        <v>1E-3</v>
      </c>
      <c r="V261" s="1" t="str">
        <f t="shared" si="28"/>
        <v>AFF-HTT-R1-P2-48H_C8_1_2020y09m02d_10h47m.tif</v>
      </c>
      <c r="W261" s="1" t="str">
        <f t="shared" si="29"/>
        <v>AFF-HTT-R2-P2-48H_C8_1_2020y09m09d_11h36m.tif</v>
      </c>
      <c r="X261" t="str">
        <f t="shared" si="24"/>
        <v>C:\Users\arpit.tandon\Desktop\Images AFFFs\RUN1 HTT\Plate 2 - 48hour\AFF-HTT-R1-P2-48H_C8_1_2020y09m02d_10h47m.tif</v>
      </c>
      <c r="Y261" t="str">
        <f t="shared" si="25"/>
        <v>C:\Users\arpit.tandon\Desktop\Images AFFFs\RUN2 HTT\Plate 2 - 48hour\AFF-HTT-R2-P2-48H_C8_1_2020y09m09d_11h36m.tif</v>
      </c>
    </row>
    <row r="262" spans="1:25" x14ac:dyDescent="0.45">
      <c r="A262" t="s">
        <v>563</v>
      </c>
      <c r="B262" s="2" t="str">
        <f t="shared" si="26"/>
        <v>run1</v>
      </c>
      <c r="C262" s="2" t="str">
        <f t="shared" si="27"/>
        <v>run2</v>
      </c>
      <c r="D262" t="s">
        <v>263</v>
      </c>
      <c r="E262" s="10">
        <v>15.84560247769446</v>
      </c>
      <c r="F262" s="1">
        <v>5.7687500380294453E-4</v>
      </c>
      <c r="G262" s="10">
        <f>VLOOKUP(A262,'[1]NTP Metadata'!$A$2:$U$2501,10,FALSE)</f>
        <v>15.84560247769446</v>
      </c>
      <c r="H262">
        <v>1</v>
      </c>
      <c r="I262" t="s">
        <v>1505</v>
      </c>
      <c r="J262" t="s">
        <v>1554</v>
      </c>
      <c r="K262" t="s">
        <v>249</v>
      </c>
      <c r="L262" t="s">
        <v>245</v>
      </c>
      <c r="M262" t="s">
        <v>23</v>
      </c>
      <c r="N262">
        <v>16</v>
      </c>
      <c r="O262">
        <v>0</v>
      </c>
      <c r="P262">
        <v>0</v>
      </c>
      <c r="Q262">
        <v>0</v>
      </c>
      <c r="R262">
        <v>16</v>
      </c>
      <c r="S262">
        <v>0</v>
      </c>
      <c r="T262">
        <v>0</v>
      </c>
      <c r="U262">
        <v>0</v>
      </c>
      <c r="V262" s="1" t="str">
        <f t="shared" si="28"/>
        <v>AFF-HTT-R1-P2-48H_C9_1_2020y09m02d_10h47m.tif</v>
      </c>
      <c r="W262" s="1" t="str">
        <f t="shared" si="29"/>
        <v>AFF-HTT-R2-P2-48H_C9_1_2020y09m09d_11h36m.tif</v>
      </c>
      <c r="X262" t="str">
        <f t="shared" si="24"/>
        <v>C:\Users\arpit.tandon\Desktop\Images AFFFs\RUN1 HTT\Plate 2 - 48hour\AFF-HTT-R1-P2-48H_C9_1_2020y09m02d_10h47m.tif</v>
      </c>
      <c r="Y262" t="str">
        <f t="shared" si="25"/>
        <v>C:\Users\arpit.tandon\Desktop\Images AFFFs\RUN2 HTT\Plate 2 - 48hour\AFF-HTT-R2-P2-48H_C9_1_2020y09m09d_11h36m.tif</v>
      </c>
    </row>
    <row r="263" spans="1:25" x14ac:dyDescent="0.45">
      <c r="A263" t="s">
        <v>564</v>
      </c>
      <c r="B263" s="2" t="str">
        <f t="shared" si="26"/>
        <v>run1</v>
      </c>
      <c r="C263" s="2" t="str">
        <f t="shared" si="27"/>
        <v>run2</v>
      </c>
      <c r="D263" t="s">
        <v>263</v>
      </c>
      <c r="E263" s="10">
        <v>15.84560247769446</v>
      </c>
      <c r="F263" s="1">
        <v>5.7687500380294453E-4</v>
      </c>
      <c r="G263" s="10">
        <f>VLOOKUP(A263,'[1]NTP Metadata'!$A$2:$U$2501,10,FALSE)</f>
        <v>15.84560247769446</v>
      </c>
      <c r="H263">
        <v>4</v>
      </c>
      <c r="I263" t="s">
        <v>1505</v>
      </c>
      <c r="J263" t="s">
        <v>1554</v>
      </c>
      <c r="K263" t="s">
        <v>249</v>
      </c>
      <c r="L263" t="s">
        <v>245</v>
      </c>
      <c r="M263" t="s">
        <v>24</v>
      </c>
      <c r="N263">
        <v>16</v>
      </c>
      <c r="O263">
        <v>0</v>
      </c>
      <c r="P263">
        <v>6.2500000000000001E-5</v>
      </c>
      <c r="Q263">
        <v>1E-3</v>
      </c>
      <c r="R263">
        <v>16</v>
      </c>
      <c r="S263">
        <v>0</v>
      </c>
      <c r="T263">
        <v>6.2500000000000001E-5</v>
      </c>
      <c r="U263">
        <v>1E-3</v>
      </c>
      <c r="V263" s="1" t="str">
        <f t="shared" si="28"/>
        <v>AFF-HTT-R1-P2-48H_D10_1_2020y09m02d_10h47m.tif</v>
      </c>
      <c r="W263" s="1" t="str">
        <f t="shared" si="29"/>
        <v>AFF-HTT-R2-P2-48H_D10_1_2020y09m09d_11h36m.tif</v>
      </c>
      <c r="X263" t="str">
        <f t="shared" si="24"/>
        <v>C:\Users\arpit.tandon\Desktop\Images AFFFs\RUN1 HTT\Plate 2 - 48hour\AFF-HTT-R1-P2-48H_D10_1_2020y09m02d_10h47m.tif</v>
      </c>
      <c r="Y263" t="str">
        <f t="shared" si="25"/>
        <v>C:\Users\arpit.tandon\Desktop\Images AFFFs\RUN2 HTT\Plate 2 - 48hour\AFF-HTT-R2-P2-48H_D10_1_2020y09m09d_11h36m.tif</v>
      </c>
    </row>
    <row r="264" spans="1:25" x14ac:dyDescent="0.45">
      <c r="A264" t="s">
        <v>565</v>
      </c>
      <c r="B264" s="2" t="str">
        <f t="shared" si="26"/>
        <v>run1</v>
      </c>
      <c r="C264" s="2" t="str">
        <f t="shared" si="27"/>
        <v>run2</v>
      </c>
      <c r="D264" t="s">
        <v>263</v>
      </c>
      <c r="E264" s="10">
        <v>5.0144311638273606</v>
      </c>
      <c r="F264" s="1">
        <v>1.8255538095029891E-4</v>
      </c>
      <c r="G264" s="10">
        <f>VLOOKUP(A264,'[1]NTP Metadata'!$A$2:$U$2501,10,FALSE)</f>
        <v>5.0144311638273606</v>
      </c>
      <c r="H264">
        <v>3</v>
      </c>
      <c r="I264" t="s">
        <v>1505</v>
      </c>
      <c r="J264" t="s">
        <v>1554</v>
      </c>
      <c r="K264" t="s">
        <v>249</v>
      </c>
      <c r="L264" t="s">
        <v>245</v>
      </c>
      <c r="M264" t="s">
        <v>25</v>
      </c>
      <c r="N264">
        <v>16</v>
      </c>
      <c r="O264">
        <v>0</v>
      </c>
      <c r="P264">
        <v>0</v>
      </c>
      <c r="Q264">
        <v>0</v>
      </c>
      <c r="R264">
        <v>16</v>
      </c>
      <c r="S264">
        <v>0</v>
      </c>
      <c r="T264">
        <v>1.25E-4</v>
      </c>
      <c r="U264">
        <v>2E-3</v>
      </c>
      <c r="V264" s="1" t="str">
        <f t="shared" si="28"/>
        <v>AFF-HTT-R1-P2-48H_D11_1_2020y09m02d_10h47m.tif</v>
      </c>
      <c r="W264" s="1" t="str">
        <f t="shared" si="29"/>
        <v>AFF-HTT-R2-P2-48H_D11_1_2020y09m09d_11h36m.tif</v>
      </c>
      <c r="X264" t="str">
        <f t="shared" si="24"/>
        <v>C:\Users\arpit.tandon\Desktop\Images AFFFs\RUN1 HTT\Plate 2 - 48hour\AFF-HTT-R1-P2-48H_D11_1_2020y09m02d_10h47m.tif</v>
      </c>
      <c r="Y264" t="str">
        <f t="shared" si="25"/>
        <v>C:\Users\arpit.tandon\Desktop\Images AFFFs\RUN2 HTT\Plate 2 - 48hour\AFF-HTT-R2-P2-48H_D11_1_2020y09m09d_11h36m.tif</v>
      </c>
    </row>
    <row r="265" spans="1:25" x14ac:dyDescent="0.45">
      <c r="A265" t="s">
        <v>566</v>
      </c>
      <c r="B265" s="2" t="str">
        <f t="shared" si="26"/>
        <v>run1</v>
      </c>
      <c r="C265" s="2" t="str">
        <f t="shared" si="27"/>
        <v>run2</v>
      </c>
      <c r="D265" t="s">
        <v>263</v>
      </c>
      <c r="E265" s="10">
        <v>5.0144311638273606</v>
      </c>
      <c r="F265" s="1">
        <v>1.8255538095029891E-4</v>
      </c>
      <c r="G265" s="10">
        <f>VLOOKUP(A265,'[1]NTP Metadata'!$A$2:$U$2501,10,FALSE)</f>
        <v>5.0144311638273606</v>
      </c>
      <c r="H265">
        <v>4</v>
      </c>
      <c r="I265" t="s">
        <v>1505</v>
      </c>
      <c r="J265" t="s">
        <v>1554</v>
      </c>
      <c r="K265" t="s">
        <v>249</v>
      </c>
      <c r="L265" t="s">
        <v>245</v>
      </c>
      <c r="M265" t="s">
        <v>26</v>
      </c>
      <c r="N265">
        <v>16</v>
      </c>
      <c r="O265">
        <v>0</v>
      </c>
      <c r="P265">
        <v>6.2500000000000001E-5</v>
      </c>
      <c r="Q265">
        <v>1E-3</v>
      </c>
      <c r="R265">
        <v>16</v>
      </c>
      <c r="S265">
        <v>0</v>
      </c>
      <c r="T265">
        <v>0</v>
      </c>
      <c r="U265">
        <v>0</v>
      </c>
      <c r="V265" s="1" t="str">
        <f t="shared" si="28"/>
        <v>AFF-HTT-R1-P2-48H_D12_1_2020y09m02d_10h47m.tif</v>
      </c>
      <c r="W265" s="1" t="str">
        <f t="shared" si="29"/>
        <v>AFF-HTT-R2-P2-48H_D12_1_2020y09m09d_11h36m.tif</v>
      </c>
      <c r="X265" t="str">
        <f t="shared" si="24"/>
        <v>C:\Users\arpit.tandon\Desktop\Images AFFFs\RUN1 HTT\Plate 2 - 48hour\AFF-HTT-R1-P2-48H_D12_1_2020y09m02d_10h47m.tif</v>
      </c>
      <c r="Y265" t="str">
        <f t="shared" si="25"/>
        <v>C:\Users\arpit.tandon\Desktop\Images AFFFs\RUN2 HTT\Plate 2 - 48hour\AFF-HTT-R2-P2-48H_D12_1_2020y09m09d_11h36m.tif</v>
      </c>
    </row>
    <row r="266" spans="1:25" x14ac:dyDescent="0.45">
      <c r="A266" t="s">
        <v>567</v>
      </c>
      <c r="B266" s="2" t="str">
        <f t="shared" si="26"/>
        <v>run1</v>
      </c>
      <c r="C266" s="2" t="str">
        <f t="shared" si="27"/>
        <v>run2</v>
      </c>
      <c r="D266" t="s">
        <v>257</v>
      </c>
      <c r="E266" s="10">
        <v>0</v>
      </c>
      <c r="F266" s="10">
        <v>0</v>
      </c>
      <c r="G266" s="10">
        <f>VLOOKUP(A266,'[1]NTP Metadata'!$A$2:$U$2501,10,FALSE)</f>
        <v>0</v>
      </c>
      <c r="H266">
        <v>3</v>
      </c>
      <c r="I266" t="s">
        <v>1505</v>
      </c>
      <c r="J266" t="s">
        <v>1554</v>
      </c>
      <c r="K266" t="s">
        <v>249</v>
      </c>
      <c r="L266" t="s">
        <v>245</v>
      </c>
      <c r="M266" t="s">
        <v>27</v>
      </c>
      <c r="N266">
        <v>16</v>
      </c>
      <c r="O266">
        <v>0</v>
      </c>
      <c r="P266">
        <v>0</v>
      </c>
      <c r="Q266">
        <v>0</v>
      </c>
      <c r="R266">
        <v>16</v>
      </c>
      <c r="S266">
        <v>0</v>
      </c>
      <c r="T266">
        <v>0</v>
      </c>
      <c r="U266">
        <v>0</v>
      </c>
      <c r="V266" s="1" t="str">
        <f t="shared" si="28"/>
        <v>AFF-HTT-R1-P2-48H_D13_1_2020y09m02d_10h47m.tif</v>
      </c>
      <c r="W266" s="1" t="str">
        <f t="shared" si="29"/>
        <v>AFF-HTT-R2-P2-48H_D13_1_2020y09m09d_11h36m.tif</v>
      </c>
      <c r="X266" t="str">
        <f t="shared" si="24"/>
        <v>C:\Users\arpit.tandon\Desktop\Images AFFFs\RUN1 HTT\Plate 2 - 48hour\AFF-HTT-R1-P2-48H_D13_1_2020y09m02d_10h47m.tif</v>
      </c>
      <c r="Y266" t="str">
        <f t="shared" si="25"/>
        <v>C:\Users\arpit.tandon\Desktop\Images AFFFs\RUN2 HTT\Plate 2 - 48hour\AFF-HTT-R2-P2-48H_D13_1_2020y09m09d_11h36m.tif</v>
      </c>
    </row>
    <row r="267" spans="1:25" x14ac:dyDescent="0.45">
      <c r="A267" t="s">
        <v>568</v>
      </c>
      <c r="B267" s="2" t="str">
        <f t="shared" si="26"/>
        <v>run1</v>
      </c>
      <c r="C267" s="2" t="str">
        <f t="shared" si="27"/>
        <v>run2</v>
      </c>
      <c r="D267" t="s">
        <v>257</v>
      </c>
      <c r="E267" s="10">
        <v>0</v>
      </c>
      <c r="F267" s="10">
        <v>0</v>
      </c>
      <c r="G267" s="10">
        <f>VLOOKUP(A267,'[1]NTP Metadata'!$A$2:$U$2501,10,FALSE)</f>
        <v>0</v>
      </c>
      <c r="H267">
        <v>4</v>
      </c>
      <c r="I267" t="s">
        <v>1505</v>
      </c>
      <c r="J267" t="s">
        <v>1554</v>
      </c>
      <c r="K267" t="s">
        <v>249</v>
      </c>
      <c r="L267" t="s">
        <v>245</v>
      </c>
      <c r="M267" t="s">
        <v>28</v>
      </c>
      <c r="N267">
        <v>16</v>
      </c>
      <c r="O267">
        <v>0</v>
      </c>
      <c r="P267">
        <v>0</v>
      </c>
      <c r="Q267">
        <v>0</v>
      </c>
      <c r="R267">
        <v>16</v>
      </c>
      <c r="S267">
        <v>0</v>
      </c>
      <c r="T267">
        <v>0</v>
      </c>
      <c r="U267">
        <v>0</v>
      </c>
      <c r="V267" s="1" t="str">
        <f t="shared" si="28"/>
        <v>AFF-HTT-R1-P2-48H_D14_1_2020y09m02d_10h47m.tif</v>
      </c>
      <c r="W267" s="1" t="str">
        <f t="shared" si="29"/>
        <v>AFF-HTT-R2-P2-48H_D14_1_2020y09m09d_11h36m.tif</v>
      </c>
      <c r="X267" t="str">
        <f t="shared" si="24"/>
        <v>C:\Users\arpit.tandon\Desktop\Images AFFFs\RUN1 HTT\Plate 2 - 48hour\AFF-HTT-R1-P2-48H_D14_1_2020y09m02d_10h47m.tif</v>
      </c>
      <c r="Y267" t="str">
        <f t="shared" si="25"/>
        <v>C:\Users\arpit.tandon\Desktop\Images AFFFs\RUN2 HTT\Plate 2 - 48hour\AFF-HTT-R2-P2-48H_D14_1_2020y09m09d_11h36m.tif</v>
      </c>
    </row>
    <row r="268" spans="1:25" x14ac:dyDescent="0.45">
      <c r="A268" t="s">
        <v>569</v>
      </c>
      <c r="B268" s="2" t="str">
        <f t="shared" si="26"/>
        <v>run1</v>
      </c>
      <c r="C268" s="2" t="str">
        <f t="shared" si="27"/>
        <v>run2</v>
      </c>
      <c r="D268" t="s">
        <v>263</v>
      </c>
      <c r="E268" s="10">
        <v>1.5868453050086584</v>
      </c>
      <c r="F268" s="1">
        <v>5.7770690174145222E-5</v>
      </c>
      <c r="G268" s="10">
        <f>VLOOKUP(A268,'[1]NTP Metadata'!$A$2:$U$2501,10,FALSE)</f>
        <v>1.5868453050086584</v>
      </c>
      <c r="H268">
        <v>3</v>
      </c>
      <c r="I268" t="s">
        <v>1505</v>
      </c>
      <c r="J268" t="s">
        <v>1554</v>
      </c>
      <c r="K268" t="s">
        <v>249</v>
      </c>
      <c r="L268" t="s">
        <v>245</v>
      </c>
      <c r="M268" t="s">
        <v>29</v>
      </c>
      <c r="N268">
        <v>16</v>
      </c>
      <c r="O268">
        <v>0</v>
      </c>
      <c r="P268">
        <v>1.875E-4</v>
      </c>
      <c r="Q268">
        <v>3.0000000000000001E-3</v>
      </c>
      <c r="R268">
        <v>16</v>
      </c>
      <c r="S268">
        <v>0</v>
      </c>
      <c r="T268">
        <v>0</v>
      </c>
      <c r="U268">
        <v>0</v>
      </c>
      <c r="V268" s="1" t="str">
        <f t="shared" si="28"/>
        <v>AFF-HTT-R1-P2-48H_D15_1_2020y09m02d_10h47m.tif</v>
      </c>
      <c r="W268" s="1" t="str">
        <f t="shared" si="29"/>
        <v>AFF-HTT-R2-P2-48H_D15_1_2020y09m09d_11h36m.tif</v>
      </c>
      <c r="X268" t="str">
        <f t="shared" si="24"/>
        <v>C:\Users\arpit.tandon\Desktop\Images AFFFs\RUN1 HTT\Plate 2 - 48hour\AFF-HTT-R1-P2-48H_D15_1_2020y09m02d_10h47m.tif</v>
      </c>
      <c r="Y268" t="str">
        <f t="shared" si="25"/>
        <v>C:\Users\arpit.tandon\Desktop\Images AFFFs\RUN2 HTT\Plate 2 - 48hour\AFF-HTT-R2-P2-48H_D15_1_2020y09m09d_11h36m.tif</v>
      </c>
    </row>
    <row r="269" spans="1:25" x14ac:dyDescent="0.45">
      <c r="A269" t="s">
        <v>570</v>
      </c>
      <c r="B269" s="2" t="str">
        <f t="shared" si="26"/>
        <v>run1</v>
      </c>
      <c r="C269" s="2" t="str">
        <f t="shared" si="27"/>
        <v>run2</v>
      </c>
      <c r="D269" t="s">
        <v>263</v>
      </c>
      <c r="E269" s="10">
        <v>1.5868453050086584</v>
      </c>
      <c r="F269" s="1">
        <v>5.7770690174145222E-5</v>
      </c>
      <c r="G269" s="10">
        <f>VLOOKUP(A269,'[1]NTP Metadata'!$A$2:$U$2501,10,FALSE)</f>
        <v>1.5868453050086584</v>
      </c>
      <c r="H269">
        <v>4</v>
      </c>
      <c r="I269" t="s">
        <v>1505</v>
      </c>
      <c r="J269" t="s">
        <v>1554</v>
      </c>
      <c r="K269" t="s">
        <v>249</v>
      </c>
      <c r="L269" t="s">
        <v>245</v>
      </c>
      <c r="M269" t="s">
        <v>30</v>
      </c>
      <c r="N269">
        <v>16</v>
      </c>
      <c r="O269">
        <v>0</v>
      </c>
      <c r="P269">
        <v>0</v>
      </c>
      <c r="Q269">
        <v>0</v>
      </c>
      <c r="R269">
        <v>16</v>
      </c>
      <c r="S269">
        <v>0</v>
      </c>
      <c r="T269">
        <v>6.8749999999999996E-4</v>
      </c>
      <c r="U269">
        <v>1.0999999999999999E-2</v>
      </c>
      <c r="V269" s="1" t="str">
        <f t="shared" si="28"/>
        <v>AFF-HTT-R1-P2-48H_D16_1_2020y09m02d_10h47m.tif</v>
      </c>
      <c r="W269" s="1" t="str">
        <f t="shared" si="29"/>
        <v>AFF-HTT-R2-P2-48H_D16_1_2020y09m09d_11h36m.tif</v>
      </c>
      <c r="X269" t="str">
        <f t="shared" si="24"/>
        <v>C:\Users\arpit.tandon\Desktop\Images AFFFs\RUN1 HTT\Plate 2 - 48hour\AFF-HTT-R1-P2-48H_D16_1_2020y09m02d_10h47m.tif</v>
      </c>
      <c r="Y269" t="str">
        <f t="shared" si="25"/>
        <v>C:\Users\arpit.tandon\Desktop\Images AFFFs\RUN2 HTT\Plate 2 - 48hour\AFF-HTT-R2-P2-48H_D16_1_2020y09m09d_11h36m.tif</v>
      </c>
    </row>
    <row r="270" spans="1:25" x14ac:dyDescent="0.45">
      <c r="A270" t="s">
        <v>571</v>
      </c>
      <c r="B270" s="2" t="str">
        <f t="shared" si="26"/>
        <v>run1</v>
      </c>
      <c r="C270" s="2" t="str">
        <f t="shared" si="27"/>
        <v>run2</v>
      </c>
      <c r="D270" t="s">
        <v>263</v>
      </c>
      <c r="E270" s="10">
        <v>0.50216623576223363</v>
      </c>
      <c r="F270" s="1">
        <v>1.8281863979159876E-5</v>
      </c>
      <c r="G270" s="10">
        <f>VLOOKUP(A270,'[1]NTP Metadata'!$A$2:$U$2501,10,FALSE)</f>
        <v>0.50216623576223363</v>
      </c>
      <c r="H270">
        <v>3</v>
      </c>
      <c r="I270" t="s">
        <v>1505</v>
      </c>
      <c r="J270" t="s">
        <v>1554</v>
      </c>
      <c r="K270" t="s">
        <v>249</v>
      </c>
      <c r="L270" t="s">
        <v>245</v>
      </c>
      <c r="M270" t="s">
        <v>31</v>
      </c>
      <c r="N270">
        <v>16</v>
      </c>
      <c r="O270">
        <v>0</v>
      </c>
      <c r="P270">
        <v>0</v>
      </c>
      <c r="Q270">
        <v>0</v>
      </c>
      <c r="R270">
        <v>16</v>
      </c>
      <c r="S270">
        <v>0</v>
      </c>
      <c r="T270">
        <v>0</v>
      </c>
      <c r="U270">
        <v>0</v>
      </c>
      <c r="V270" s="1" t="str">
        <f t="shared" si="28"/>
        <v>AFF-HTT-R1-P2-48H_D17_1_2020y09m02d_10h47m.tif</v>
      </c>
      <c r="W270" s="1" t="str">
        <f t="shared" si="29"/>
        <v>AFF-HTT-R2-P2-48H_D17_1_2020y09m09d_11h36m.tif</v>
      </c>
      <c r="X270" t="str">
        <f t="shared" si="24"/>
        <v>C:\Users\arpit.tandon\Desktop\Images AFFFs\RUN1 HTT\Plate 2 - 48hour\AFF-HTT-R1-P2-48H_D17_1_2020y09m02d_10h47m.tif</v>
      </c>
      <c r="Y270" t="str">
        <f t="shared" si="25"/>
        <v>C:\Users\arpit.tandon\Desktop\Images AFFFs\RUN2 HTT\Plate 2 - 48hour\AFF-HTT-R2-P2-48H_D17_1_2020y09m09d_11h36m.tif</v>
      </c>
    </row>
    <row r="271" spans="1:25" x14ac:dyDescent="0.45">
      <c r="A271" t="s">
        <v>572</v>
      </c>
      <c r="B271" s="2" t="str">
        <f t="shared" si="26"/>
        <v>run1</v>
      </c>
      <c r="C271" s="2" t="str">
        <f t="shared" si="27"/>
        <v>run2</v>
      </c>
      <c r="D271" t="s">
        <v>263</v>
      </c>
      <c r="E271" s="10">
        <v>0.50216623576223363</v>
      </c>
      <c r="F271" s="1">
        <v>1.8281863979159876E-5</v>
      </c>
      <c r="G271" s="10">
        <f>VLOOKUP(A271,'[1]NTP Metadata'!$A$2:$U$2501,10,FALSE)</f>
        <v>0.50216623576223363</v>
      </c>
      <c r="H271">
        <v>4</v>
      </c>
      <c r="I271" t="s">
        <v>1505</v>
      </c>
      <c r="J271" t="s">
        <v>1554</v>
      </c>
      <c r="K271" t="s">
        <v>249</v>
      </c>
      <c r="L271" t="s">
        <v>245</v>
      </c>
      <c r="M271" t="s">
        <v>32</v>
      </c>
      <c r="N271">
        <v>16</v>
      </c>
      <c r="O271">
        <v>0</v>
      </c>
      <c r="P271">
        <v>1.875E-4</v>
      </c>
      <c r="Q271">
        <v>2E-3</v>
      </c>
      <c r="R271">
        <v>16</v>
      </c>
      <c r="S271">
        <v>0</v>
      </c>
      <c r="T271">
        <v>0</v>
      </c>
      <c r="U271">
        <v>0</v>
      </c>
      <c r="V271" s="1" t="str">
        <f t="shared" si="28"/>
        <v>AFF-HTT-R1-P2-48H_D18_1_2020y09m02d_10h47m.tif</v>
      </c>
      <c r="W271" s="1" t="str">
        <f t="shared" si="29"/>
        <v>AFF-HTT-R2-P2-48H_D18_1_2020y09m09d_11h36m.tif</v>
      </c>
      <c r="X271" t="str">
        <f t="shared" si="24"/>
        <v>C:\Users\arpit.tandon\Desktop\Images AFFFs\RUN1 HTT\Plate 2 - 48hour\AFF-HTT-R1-P2-48H_D18_1_2020y09m02d_10h47m.tif</v>
      </c>
      <c r="Y271" t="str">
        <f t="shared" si="25"/>
        <v>C:\Users\arpit.tandon\Desktop\Images AFFFs\RUN2 HTT\Plate 2 - 48hour\AFF-HTT-R2-P2-48H_D18_1_2020y09m09d_11h36m.tif</v>
      </c>
    </row>
    <row r="272" spans="1:25" x14ac:dyDescent="0.45">
      <c r="A272" t="s">
        <v>573</v>
      </c>
      <c r="B272" s="2" t="str">
        <f t="shared" si="26"/>
        <v>run1</v>
      </c>
      <c r="C272" s="2" t="str">
        <f t="shared" si="27"/>
        <v>run2</v>
      </c>
      <c r="D272" t="s">
        <v>263</v>
      </c>
      <c r="E272" s="10">
        <v>0.15891336574754228</v>
      </c>
      <c r="F272" s="1">
        <v>5.7853999934050249E-6</v>
      </c>
      <c r="G272" s="10">
        <f>VLOOKUP(A272,'[1]NTP Metadata'!$A$2:$U$2501,10,FALSE)</f>
        <v>0.15891336574754228</v>
      </c>
      <c r="H272">
        <v>3</v>
      </c>
      <c r="I272" t="s">
        <v>1505</v>
      </c>
      <c r="J272" t="s">
        <v>1554</v>
      </c>
      <c r="K272" t="s">
        <v>249</v>
      </c>
      <c r="L272" t="s">
        <v>245</v>
      </c>
      <c r="M272" t="s">
        <v>33</v>
      </c>
      <c r="N272">
        <v>16</v>
      </c>
      <c r="O272">
        <v>0</v>
      </c>
      <c r="P272">
        <v>6.2500000000000001E-5</v>
      </c>
      <c r="Q272">
        <v>1E-3</v>
      </c>
      <c r="R272">
        <v>16</v>
      </c>
      <c r="S272">
        <v>0</v>
      </c>
      <c r="T272">
        <v>0</v>
      </c>
      <c r="U272">
        <v>0</v>
      </c>
      <c r="V272" s="1" t="str">
        <f t="shared" si="28"/>
        <v>AFF-HTT-R1-P2-48H_D19_1_2020y09m02d_10h47m.tif</v>
      </c>
      <c r="W272" s="1" t="str">
        <f t="shared" si="29"/>
        <v>AFF-HTT-R2-P2-48H_D19_1_2020y09m09d_11h36m.tif</v>
      </c>
      <c r="X272" t="str">
        <f t="shared" si="24"/>
        <v>C:\Users\arpit.tandon\Desktop\Images AFFFs\RUN1 HTT\Plate 2 - 48hour\AFF-HTT-R1-P2-48H_D19_1_2020y09m02d_10h47m.tif</v>
      </c>
      <c r="Y272" t="str">
        <f t="shared" si="25"/>
        <v>C:\Users\arpit.tandon\Desktop\Images AFFFs\RUN2 HTT\Plate 2 - 48hour\AFF-HTT-R2-P2-48H_D19_1_2020y09m09d_11h36m.tif</v>
      </c>
    </row>
    <row r="273" spans="1:53" x14ac:dyDescent="0.45">
      <c r="A273" t="s">
        <v>574</v>
      </c>
      <c r="B273" s="2" t="str">
        <f t="shared" si="26"/>
        <v>run1</v>
      </c>
      <c r="C273" s="2" t="str">
        <f t="shared" si="27"/>
        <v>run2</v>
      </c>
      <c r="D273" t="s">
        <v>263</v>
      </c>
      <c r="E273" s="10">
        <v>0.15891336574754228</v>
      </c>
      <c r="F273" s="1">
        <v>5.7853999934050249E-6</v>
      </c>
      <c r="G273" s="10">
        <f>VLOOKUP(A273,'[1]NTP Metadata'!$A$2:$U$2501,10,FALSE)</f>
        <v>0.15891336574754228</v>
      </c>
      <c r="H273">
        <v>4</v>
      </c>
      <c r="I273" t="s">
        <v>1505</v>
      </c>
      <c r="J273" t="s">
        <v>1554</v>
      </c>
      <c r="K273" t="s">
        <v>249</v>
      </c>
      <c r="L273" t="s">
        <v>245</v>
      </c>
      <c r="M273" t="s">
        <v>34</v>
      </c>
      <c r="N273">
        <v>16</v>
      </c>
      <c r="O273">
        <v>0</v>
      </c>
      <c r="P273">
        <v>6.2500000000000001E-5</v>
      </c>
      <c r="Q273">
        <v>1E-3</v>
      </c>
      <c r="R273">
        <v>16</v>
      </c>
      <c r="S273">
        <v>0</v>
      </c>
      <c r="T273">
        <v>0</v>
      </c>
      <c r="U273">
        <v>0</v>
      </c>
      <c r="V273" s="1" t="str">
        <f t="shared" si="28"/>
        <v>AFF-HTT-R1-P2-48H_D20_1_2020y09m02d_10h47m.tif</v>
      </c>
      <c r="W273" s="1" t="str">
        <f t="shared" si="29"/>
        <v>AFF-HTT-R2-P2-48H_D20_1_2020y09m09d_11h36m.tif</v>
      </c>
      <c r="X273" t="str">
        <f t="shared" si="24"/>
        <v>C:\Users\arpit.tandon\Desktop\Images AFFFs\RUN1 HTT\Plate 2 - 48hour\AFF-HTT-R1-P2-48H_D20_1_2020y09m02d_10h47m.tif</v>
      </c>
      <c r="Y273" t="str">
        <f t="shared" si="25"/>
        <v>C:\Users\arpit.tandon\Desktop\Images AFFFs\RUN2 HTT\Plate 2 - 48hour\AFF-HTT-R2-P2-48H_D20_1_2020y09m09d_11h36m.tif</v>
      </c>
    </row>
    <row r="274" spans="1:53" x14ac:dyDescent="0.45">
      <c r="A274" t="s">
        <v>575</v>
      </c>
      <c r="B274" s="2" t="str">
        <f t="shared" si="26"/>
        <v>run1</v>
      </c>
      <c r="C274" s="2" t="str">
        <f t="shared" si="27"/>
        <v>run2</v>
      </c>
      <c r="D274" t="s">
        <v>263</v>
      </c>
      <c r="E274" s="10">
        <v>5.0289039793526037E-2</v>
      </c>
      <c r="F274" s="1">
        <v>1.830822782723109E-6</v>
      </c>
      <c r="G274" s="10">
        <f>VLOOKUP(A274,'[1]NTP Metadata'!$A$2:$U$2501,10,FALSE)</f>
        <v>5.0289039793526037E-2</v>
      </c>
      <c r="H274">
        <v>3</v>
      </c>
      <c r="I274" t="s">
        <v>1505</v>
      </c>
      <c r="J274" t="s">
        <v>1554</v>
      </c>
      <c r="K274" t="s">
        <v>249</v>
      </c>
      <c r="L274" t="s">
        <v>245</v>
      </c>
      <c r="M274" t="s">
        <v>35</v>
      </c>
      <c r="N274">
        <v>16</v>
      </c>
      <c r="O274">
        <v>0</v>
      </c>
      <c r="P274">
        <v>6.2500000000000001E-5</v>
      </c>
      <c r="Q274">
        <v>1E-3</v>
      </c>
      <c r="R274">
        <v>16</v>
      </c>
      <c r="S274">
        <v>0</v>
      </c>
      <c r="T274">
        <v>0</v>
      </c>
      <c r="U274">
        <v>0</v>
      </c>
      <c r="V274" s="1" t="str">
        <f t="shared" si="28"/>
        <v>AFF-HTT-R1-P2-48H_D21_1_2020y09m02d_10h47m.tif</v>
      </c>
      <c r="W274" s="1" t="str">
        <f t="shared" si="29"/>
        <v>AFF-HTT-R2-P2-48H_D21_1_2020y09m09d_11h36m.tif</v>
      </c>
      <c r="X274" t="str">
        <f t="shared" si="24"/>
        <v>C:\Users\arpit.tandon\Desktop\Images AFFFs\RUN1 HTT\Plate 2 - 48hour\AFF-HTT-R1-P2-48H_D21_1_2020y09m02d_10h47m.tif</v>
      </c>
      <c r="Y274" t="str">
        <f t="shared" si="25"/>
        <v>C:\Users\arpit.tandon\Desktop\Images AFFFs\RUN2 HTT\Plate 2 - 48hour\AFF-HTT-R2-P2-48H_D21_1_2020y09m09d_11h36m.tif</v>
      </c>
    </row>
    <row r="275" spans="1:53" x14ac:dyDescent="0.45">
      <c r="A275" t="s">
        <v>576</v>
      </c>
      <c r="B275" s="2" t="str">
        <f t="shared" si="26"/>
        <v>run1</v>
      </c>
      <c r="C275" s="2" t="str">
        <f t="shared" si="27"/>
        <v>run2</v>
      </c>
      <c r="D275" t="s">
        <v>263</v>
      </c>
      <c r="E275" s="10">
        <v>5.0289039793526037E-2</v>
      </c>
      <c r="F275" s="1">
        <v>1.830822782723109E-6</v>
      </c>
      <c r="G275" s="10">
        <f>VLOOKUP(A275,'[1]NTP Metadata'!$A$2:$U$2501,10,FALSE)</f>
        <v>5.0289039793526037E-2</v>
      </c>
      <c r="H275">
        <v>4</v>
      </c>
      <c r="I275" t="s">
        <v>1505</v>
      </c>
      <c r="J275" t="s">
        <v>1554</v>
      </c>
      <c r="K275" t="s">
        <v>249</v>
      </c>
      <c r="L275" t="s">
        <v>245</v>
      </c>
      <c r="M275" t="s">
        <v>36</v>
      </c>
      <c r="N275">
        <v>16</v>
      </c>
      <c r="O275">
        <v>0</v>
      </c>
      <c r="P275">
        <v>0</v>
      </c>
      <c r="Q275">
        <v>0</v>
      </c>
      <c r="R275">
        <v>16</v>
      </c>
      <c r="S275">
        <v>0</v>
      </c>
      <c r="T275">
        <v>0</v>
      </c>
      <c r="U275">
        <v>0</v>
      </c>
      <c r="V275" s="1" t="str">
        <f t="shared" si="28"/>
        <v>AFF-HTT-R1-P2-48H_D22_1_2020y09m02d_10h47m.tif</v>
      </c>
      <c r="W275" s="1" t="str">
        <f t="shared" si="29"/>
        <v>AFF-HTT-R2-P2-48H_D22_1_2020y09m09d_11h36m.tif</v>
      </c>
      <c r="X275" t="str">
        <f t="shared" si="24"/>
        <v>C:\Users\arpit.tandon\Desktop\Images AFFFs\RUN1 HTT\Plate 2 - 48hour\AFF-HTT-R1-P2-48H_D22_1_2020y09m02d_10h47m.tif</v>
      </c>
      <c r="Y275" t="str">
        <f t="shared" si="25"/>
        <v>C:\Users\arpit.tandon\Desktop\Images AFFFs\RUN2 HTT\Plate 2 - 48hour\AFF-HTT-R2-P2-48H_D22_1_2020y09m09d_11h36m.tif</v>
      </c>
    </row>
    <row r="276" spans="1:53" x14ac:dyDescent="0.45">
      <c r="A276" t="s">
        <v>577</v>
      </c>
      <c r="B276" s="2" t="str">
        <f t="shared" si="26"/>
        <v>run1</v>
      </c>
      <c r="C276" s="2" t="str">
        <f t="shared" si="27"/>
        <v>run2</v>
      </c>
      <c r="D276" t="s">
        <v>263</v>
      </c>
      <c r="E276" s="10">
        <v>500</v>
      </c>
      <c r="F276" s="1">
        <v>1.8203E-2</v>
      </c>
      <c r="G276" s="10">
        <f>VLOOKUP(A276,'[1]NTP Metadata'!$A$2:$U$2501,10,FALSE)</f>
        <v>500</v>
      </c>
      <c r="H276">
        <v>3</v>
      </c>
      <c r="I276" t="s">
        <v>1505</v>
      </c>
      <c r="J276" t="s">
        <v>1554</v>
      </c>
      <c r="K276" t="s">
        <v>249</v>
      </c>
      <c r="L276" t="s">
        <v>245</v>
      </c>
      <c r="M276" t="s">
        <v>37</v>
      </c>
      <c r="N276">
        <v>16</v>
      </c>
      <c r="O276">
        <v>0</v>
      </c>
      <c r="P276">
        <v>1.3749999999999999E-3</v>
      </c>
      <c r="Q276">
        <v>1.2E-2</v>
      </c>
      <c r="R276">
        <v>16</v>
      </c>
      <c r="S276">
        <v>0</v>
      </c>
      <c r="T276">
        <v>1.0625000000000001E-3</v>
      </c>
      <c r="U276">
        <v>6.0000000000000001E-3</v>
      </c>
      <c r="V276" s="1" t="str">
        <f t="shared" si="28"/>
        <v>AFF-HTT-R1-P2-48H_D3_1_2020y09m02d_10h47m.tif</v>
      </c>
      <c r="W276" s="1" t="str">
        <f t="shared" si="29"/>
        <v>AFF-HTT-R2-P2-48H_D3_1_2020y09m09d_11h36m.tif</v>
      </c>
      <c r="X276" t="str">
        <f t="shared" si="24"/>
        <v>C:\Users\arpit.tandon\Desktop\Images AFFFs\RUN1 HTT\Plate 2 - 48hour\AFF-HTT-R1-P2-48H_D3_1_2020y09m02d_10h47m.tif</v>
      </c>
      <c r="Y276" t="str">
        <f t="shared" si="25"/>
        <v>C:\Users\arpit.tandon\Desktop\Images AFFFs\RUN2 HTT\Plate 2 - 48hour\AFF-HTT-R2-P2-48H_D3_1_2020y09m09d_11h36m.tif</v>
      </c>
    </row>
    <row r="277" spans="1:53" x14ac:dyDescent="0.45">
      <c r="A277" t="s">
        <v>578</v>
      </c>
      <c r="B277" s="2" t="str">
        <f t="shared" si="26"/>
        <v>run1</v>
      </c>
      <c r="C277" s="2" t="str">
        <f t="shared" si="27"/>
        <v>run2</v>
      </c>
      <c r="D277" t="s">
        <v>263</v>
      </c>
      <c r="E277" s="10">
        <v>500</v>
      </c>
      <c r="F277" s="1">
        <v>1.8203E-2</v>
      </c>
      <c r="G277" s="10">
        <f>VLOOKUP(A277,'[1]NTP Metadata'!$A$2:$U$2501,10,FALSE)</f>
        <v>500</v>
      </c>
      <c r="H277">
        <v>4</v>
      </c>
      <c r="I277" t="s">
        <v>1505</v>
      </c>
      <c r="J277" t="s">
        <v>1554</v>
      </c>
      <c r="K277" t="s">
        <v>249</v>
      </c>
      <c r="L277" t="s">
        <v>245</v>
      </c>
      <c r="M277" t="s">
        <v>38</v>
      </c>
      <c r="N277">
        <v>16</v>
      </c>
      <c r="O277">
        <v>0</v>
      </c>
      <c r="P277">
        <v>7.5000000000000002E-4</v>
      </c>
      <c r="Q277">
        <v>3.0000000000000001E-3</v>
      </c>
      <c r="R277">
        <v>16</v>
      </c>
      <c r="S277">
        <v>0</v>
      </c>
      <c r="T277">
        <v>3.1250000000000001E-4</v>
      </c>
      <c r="U277">
        <v>3.0000000000000001E-3</v>
      </c>
      <c r="V277" s="1" t="str">
        <f t="shared" si="28"/>
        <v>AFF-HTT-R1-P2-48H_D4_1_2020y09m02d_10h47m.tif</v>
      </c>
      <c r="W277" s="1" t="str">
        <f t="shared" si="29"/>
        <v>AFF-HTT-R2-P2-48H_D4_1_2020y09m09d_11h36m.tif</v>
      </c>
      <c r="X277" t="str">
        <f t="shared" si="24"/>
        <v>C:\Users\arpit.tandon\Desktop\Images AFFFs\RUN1 HTT\Plate 2 - 48hour\AFF-HTT-R1-P2-48H_D4_1_2020y09m02d_10h47m.tif</v>
      </c>
      <c r="Y277" t="str">
        <f t="shared" si="25"/>
        <v>C:\Users\arpit.tandon\Desktop\Images AFFFs\RUN2 HTT\Plate 2 - 48hour\AFF-HTT-R2-P2-48H_D4_1_2020y09m09d_11h36m.tif</v>
      </c>
    </row>
    <row r="278" spans="1:53" x14ac:dyDescent="0.45">
      <c r="A278" t="s">
        <v>579</v>
      </c>
      <c r="B278" s="2" t="str">
        <f t="shared" si="26"/>
        <v>run1</v>
      </c>
      <c r="C278" s="2" t="str">
        <f t="shared" si="27"/>
        <v>run2</v>
      </c>
      <c r="D278" t="s">
        <v>263</v>
      </c>
      <c r="E278" s="10">
        <v>158.22784810126581</v>
      </c>
      <c r="F278" s="1">
        <v>5.7604430379746838E-3</v>
      </c>
      <c r="G278" s="10">
        <f>VLOOKUP(A278,'[1]NTP Metadata'!$A$2:$U$2501,10,FALSE)</f>
        <v>158.22784810126581</v>
      </c>
      <c r="H278">
        <v>3</v>
      </c>
      <c r="I278" t="s">
        <v>1505</v>
      </c>
      <c r="J278" t="s">
        <v>1554</v>
      </c>
      <c r="K278" t="s">
        <v>249</v>
      </c>
      <c r="L278" t="s">
        <v>245</v>
      </c>
      <c r="M278" t="s">
        <v>39</v>
      </c>
      <c r="N278">
        <v>16</v>
      </c>
      <c r="O278">
        <v>0</v>
      </c>
      <c r="P278">
        <v>6.2500000000000001E-5</v>
      </c>
      <c r="Q278">
        <v>1E-3</v>
      </c>
      <c r="R278">
        <v>16</v>
      </c>
      <c r="S278">
        <v>0</v>
      </c>
      <c r="T278">
        <v>0</v>
      </c>
      <c r="U278">
        <v>0</v>
      </c>
      <c r="V278" s="1" t="str">
        <f t="shared" si="28"/>
        <v>AFF-HTT-R1-P2-48H_D5_1_2020y09m02d_10h47m.tif</v>
      </c>
      <c r="W278" s="1" t="str">
        <f t="shared" si="29"/>
        <v>AFF-HTT-R2-P2-48H_D5_1_2020y09m09d_11h36m.tif</v>
      </c>
      <c r="X278" t="str">
        <f t="shared" si="24"/>
        <v>C:\Users\arpit.tandon\Desktop\Images AFFFs\RUN1 HTT\Plate 2 - 48hour\AFF-HTT-R1-P2-48H_D5_1_2020y09m02d_10h47m.tif</v>
      </c>
      <c r="Y278" t="str">
        <f t="shared" si="25"/>
        <v>C:\Users\arpit.tandon\Desktop\Images AFFFs\RUN2 HTT\Plate 2 - 48hour\AFF-HTT-R2-P2-48H_D5_1_2020y09m09d_11h36m.tif</v>
      </c>
    </row>
    <row r="279" spans="1:53" x14ac:dyDescent="0.45">
      <c r="A279" t="s">
        <v>580</v>
      </c>
      <c r="B279" s="2" t="str">
        <f t="shared" si="26"/>
        <v>run1</v>
      </c>
      <c r="C279" s="2" t="str">
        <f t="shared" si="27"/>
        <v>run2</v>
      </c>
      <c r="D279" t="s">
        <v>263</v>
      </c>
      <c r="E279" s="10">
        <v>158.22784810126581</v>
      </c>
      <c r="F279" s="1">
        <v>5.7604430379746838E-3</v>
      </c>
      <c r="G279" s="10">
        <f>VLOOKUP(A279,'[1]NTP Metadata'!$A$2:$U$2501,10,FALSE)</f>
        <v>158.22784810126581</v>
      </c>
      <c r="H279">
        <v>4</v>
      </c>
      <c r="I279" t="s">
        <v>1505</v>
      </c>
      <c r="J279" t="s">
        <v>1554</v>
      </c>
      <c r="K279" t="s">
        <v>249</v>
      </c>
      <c r="L279" t="s">
        <v>245</v>
      </c>
      <c r="M279" t="s">
        <v>40</v>
      </c>
      <c r="N279">
        <v>16</v>
      </c>
      <c r="O279">
        <v>0</v>
      </c>
      <c r="P279">
        <v>3.7500000000000001E-4</v>
      </c>
      <c r="Q279">
        <v>2E-3</v>
      </c>
      <c r="R279">
        <v>16</v>
      </c>
      <c r="S279">
        <v>0</v>
      </c>
      <c r="T279">
        <v>6.2500000000000001E-5</v>
      </c>
      <c r="U279">
        <v>1E-3</v>
      </c>
      <c r="V279" s="1" t="str">
        <f t="shared" si="28"/>
        <v>AFF-HTT-R1-P2-48H_D6_1_2020y09m02d_10h47m.tif</v>
      </c>
      <c r="W279" s="1" t="str">
        <f t="shared" si="29"/>
        <v>AFF-HTT-R2-P2-48H_D6_1_2020y09m09d_11h36m.tif</v>
      </c>
      <c r="X279" t="str">
        <f t="shared" si="24"/>
        <v>C:\Users\arpit.tandon\Desktop\Images AFFFs\RUN1 HTT\Plate 2 - 48hour\AFF-HTT-R1-P2-48H_D6_1_2020y09m02d_10h47m.tif</v>
      </c>
      <c r="Y279" t="str">
        <f t="shared" si="25"/>
        <v>C:\Users\arpit.tandon\Desktop\Images AFFFs\RUN2 HTT\Plate 2 - 48hour\AFF-HTT-R2-P2-48H_D6_1_2020y09m09d_11h36m.tif</v>
      </c>
    </row>
    <row r="280" spans="1:53" x14ac:dyDescent="0.45">
      <c r="A280" t="s">
        <v>581</v>
      </c>
      <c r="B280" s="2" t="str">
        <f t="shared" si="26"/>
        <v>run1</v>
      </c>
      <c r="C280" s="2" t="str">
        <f t="shared" si="27"/>
        <v>run2</v>
      </c>
      <c r="D280" t="s">
        <v>263</v>
      </c>
      <c r="E280" s="10">
        <v>50.072103829514496</v>
      </c>
      <c r="F280" s="1">
        <v>1.8229250120173049E-3</v>
      </c>
      <c r="G280" s="10">
        <f>VLOOKUP(A280,'[1]NTP Metadata'!$A$2:$U$2501,10,FALSE)</f>
        <v>50.072103829514496</v>
      </c>
      <c r="H280">
        <v>3</v>
      </c>
      <c r="I280" t="s">
        <v>1505</v>
      </c>
      <c r="J280" t="s">
        <v>1554</v>
      </c>
      <c r="K280" t="s">
        <v>249</v>
      </c>
      <c r="L280" t="s">
        <v>245</v>
      </c>
      <c r="M280" t="s">
        <v>41</v>
      </c>
      <c r="N280">
        <v>16</v>
      </c>
      <c r="O280">
        <v>0</v>
      </c>
      <c r="P280">
        <v>0</v>
      </c>
      <c r="Q280">
        <v>0</v>
      </c>
      <c r="R280">
        <v>16</v>
      </c>
      <c r="S280">
        <v>0</v>
      </c>
      <c r="T280">
        <v>6.2500000000000001E-5</v>
      </c>
      <c r="U280">
        <v>1E-3</v>
      </c>
      <c r="V280" s="1" t="str">
        <f t="shared" si="28"/>
        <v>AFF-HTT-R1-P2-48H_D7_1_2020y09m02d_10h47m.tif</v>
      </c>
      <c r="W280" s="1" t="str">
        <f t="shared" si="29"/>
        <v>AFF-HTT-R2-P2-48H_D7_1_2020y09m09d_11h36m.tif</v>
      </c>
      <c r="X280" t="str">
        <f t="shared" si="24"/>
        <v>C:\Users\arpit.tandon\Desktop\Images AFFFs\RUN1 HTT\Plate 2 - 48hour\AFF-HTT-R1-P2-48H_D7_1_2020y09m02d_10h47m.tif</v>
      </c>
      <c r="Y280" t="str">
        <f t="shared" si="25"/>
        <v>C:\Users\arpit.tandon\Desktop\Images AFFFs\RUN2 HTT\Plate 2 - 48hour\AFF-HTT-R2-P2-48H_D7_1_2020y09m09d_11h36m.tif</v>
      </c>
    </row>
    <row r="281" spans="1:53" x14ac:dyDescent="0.45">
      <c r="A281" t="s">
        <v>582</v>
      </c>
      <c r="B281" s="2" t="str">
        <f t="shared" si="26"/>
        <v>run1</v>
      </c>
      <c r="C281" s="2" t="str">
        <f t="shared" si="27"/>
        <v>run2</v>
      </c>
      <c r="D281" t="s">
        <v>263</v>
      </c>
      <c r="E281" s="10">
        <v>50.072103829514496</v>
      </c>
      <c r="F281" s="1">
        <v>1.8229250120173049E-3</v>
      </c>
      <c r="G281" s="10">
        <f>VLOOKUP(A281,'[1]NTP Metadata'!$A$2:$U$2501,10,FALSE)</f>
        <v>50.072103829514496</v>
      </c>
      <c r="H281">
        <v>4</v>
      </c>
      <c r="I281" t="s">
        <v>1505</v>
      </c>
      <c r="J281" t="s">
        <v>1554</v>
      </c>
      <c r="K281" t="s">
        <v>249</v>
      </c>
      <c r="L281" t="s">
        <v>245</v>
      </c>
      <c r="M281" t="s">
        <v>42</v>
      </c>
      <c r="N281">
        <v>16</v>
      </c>
      <c r="O281">
        <v>0</v>
      </c>
      <c r="P281">
        <v>0</v>
      </c>
      <c r="Q281">
        <v>0</v>
      </c>
      <c r="R281">
        <v>16</v>
      </c>
      <c r="S281">
        <v>0</v>
      </c>
      <c r="T281">
        <v>0</v>
      </c>
      <c r="U281">
        <v>0</v>
      </c>
      <c r="V281" s="1" t="str">
        <f t="shared" si="28"/>
        <v>AFF-HTT-R1-P2-48H_D8_1_2020y09m02d_10h47m.tif</v>
      </c>
      <c r="W281" s="1" t="str">
        <f t="shared" si="29"/>
        <v>AFF-HTT-R2-P2-48H_D8_1_2020y09m09d_11h36m.tif</v>
      </c>
      <c r="X281" t="str">
        <f t="shared" si="24"/>
        <v>C:\Users\arpit.tandon\Desktop\Images AFFFs\RUN1 HTT\Plate 2 - 48hour\AFF-HTT-R1-P2-48H_D8_1_2020y09m02d_10h47m.tif</v>
      </c>
      <c r="Y281" t="str">
        <f t="shared" si="25"/>
        <v>C:\Users\arpit.tandon\Desktop\Images AFFFs\RUN2 HTT\Plate 2 - 48hour\AFF-HTT-R2-P2-48H_D8_1_2020y09m09d_11h36m.tif</v>
      </c>
    </row>
    <row r="282" spans="1:53" x14ac:dyDescent="0.45">
      <c r="A282" t="s">
        <v>583</v>
      </c>
      <c r="B282" s="2" t="str">
        <f t="shared" si="26"/>
        <v>run1</v>
      </c>
      <c r="C282" s="2" t="str">
        <f t="shared" si="27"/>
        <v>run2</v>
      </c>
      <c r="D282" t="s">
        <v>263</v>
      </c>
      <c r="E282" s="10">
        <v>15.84560247769446</v>
      </c>
      <c r="F282" s="1">
        <v>5.7687500380294453E-4</v>
      </c>
      <c r="G282" s="10">
        <f>VLOOKUP(A282,'[1]NTP Metadata'!$A$2:$U$2501,10,FALSE)</f>
        <v>15.84560247769446</v>
      </c>
      <c r="H282">
        <v>3</v>
      </c>
      <c r="I282" t="s">
        <v>1505</v>
      </c>
      <c r="J282" t="s">
        <v>1554</v>
      </c>
      <c r="K282" t="s">
        <v>249</v>
      </c>
      <c r="L282" t="s">
        <v>245</v>
      </c>
      <c r="M282" t="s">
        <v>43</v>
      </c>
      <c r="N282">
        <v>16</v>
      </c>
      <c r="O282">
        <v>0</v>
      </c>
      <c r="P282">
        <v>0</v>
      </c>
      <c r="Q282">
        <v>0</v>
      </c>
      <c r="R282">
        <v>16</v>
      </c>
      <c r="S282">
        <v>0</v>
      </c>
      <c r="T282">
        <v>6.2500000000000001E-5</v>
      </c>
      <c r="U282">
        <v>1E-3</v>
      </c>
      <c r="V282" s="1" t="str">
        <f t="shared" si="28"/>
        <v>AFF-HTT-R1-P2-48H_D9_1_2020y09m02d_10h47m.tif</v>
      </c>
      <c r="W282" s="1" t="str">
        <f t="shared" si="29"/>
        <v>AFF-HTT-R2-P2-48H_D9_1_2020y09m09d_11h36m.tif</v>
      </c>
      <c r="X282" t="str">
        <f t="shared" si="24"/>
        <v>C:\Users\arpit.tandon\Desktop\Images AFFFs\RUN1 HTT\Plate 2 - 48hour\AFF-HTT-R1-P2-48H_D9_1_2020y09m02d_10h47m.tif</v>
      </c>
      <c r="Y282" t="str">
        <f t="shared" si="25"/>
        <v>C:\Users\arpit.tandon\Desktop\Images AFFFs\RUN2 HTT\Plate 2 - 48hour\AFF-HTT-R2-P2-48H_D9_1_2020y09m09d_11h36m.tif</v>
      </c>
    </row>
    <row r="283" spans="1:53" x14ac:dyDescent="0.45">
      <c r="A283" t="s">
        <v>584</v>
      </c>
      <c r="B283" s="2" t="str">
        <f t="shared" si="26"/>
        <v>run1</v>
      </c>
      <c r="C283" s="2" t="str">
        <f t="shared" si="27"/>
        <v>run2</v>
      </c>
      <c r="D283" t="s">
        <v>264</v>
      </c>
      <c r="E283" s="10">
        <v>15.84560247769446</v>
      </c>
      <c r="F283" s="1">
        <v>6.8481524788099912E-4</v>
      </c>
      <c r="G283" s="10">
        <f>VLOOKUP(A283,'[1]NTP Metadata'!$A$2:$U$2501,10,FALSE)</f>
        <v>15.84560247769446</v>
      </c>
      <c r="H283">
        <v>2</v>
      </c>
      <c r="I283" t="s">
        <v>1505</v>
      </c>
      <c r="J283" t="s">
        <v>1554</v>
      </c>
      <c r="K283" t="s">
        <v>249</v>
      </c>
      <c r="L283" t="s">
        <v>245</v>
      </c>
      <c r="M283" t="s">
        <v>44</v>
      </c>
      <c r="N283">
        <v>16</v>
      </c>
      <c r="O283">
        <v>0</v>
      </c>
      <c r="P283">
        <v>3.1250000000000001E-4</v>
      </c>
      <c r="Q283">
        <v>1E-3</v>
      </c>
      <c r="R283">
        <v>16</v>
      </c>
      <c r="S283">
        <v>0</v>
      </c>
      <c r="T283">
        <v>0</v>
      </c>
      <c r="U283">
        <v>0</v>
      </c>
      <c r="V283" s="1" t="str">
        <f t="shared" si="28"/>
        <v>AFF-HTT-R1-P2-48H_E10_1_2020y09m02d_10h47m.tif</v>
      </c>
      <c r="W283" s="1" t="str">
        <f t="shared" si="29"/>
        <v>AFF-HTT-R2-P2-48H_E10_1_2020y09m09d_11h36m.tif</v>
      </c>
      <c r="X283" t="str">
        <f t="shared" si="24"/>
        <v>C:\Users\arpit.tandon\Desktop\Images AFFFs\RUN1 HTT\Plate 2 - 48hour\AFF-HTT-R1-P2-48H_E10_1_2020y09m02d_10h47m.tif</v>
      </c>
      <c r="Y283" t="str">
        <f t="shared" si="25"/>
        <v>C:\Users\arpit.tandon\Desktop\Images AFFFs\RUN2 HTT\Plate 2 - 48hour\AFF-HTT-R2-P2-48H_E10_1_2020y09m09d_11h36m.tif</v>
      </c>
      <c r="BA283" t="s">
        <v>1505</v>
      </c>
    </row>
    <row r="284" spans="1:53" x14ac:dyDescent="0.45">
      <c r="A284" t="s">
        <v>585</v>
      </c>
      <c r="B284" s="2" t="str">
        <f t="shared" si="26"/>
        <v>run1</v>
      </c>
      <c r="C284" s="2" t="str">
        <f t="shared" si="27"/>
        <v>run2</v>
      </c>
      <c r="D284" t="s">
        <v>264</v>
      </c>
      <c r="E284" s="10">
        <v>5.0144311638273606</v>
      </c>
      <c r="F284" s="1">
        <v>2.1671368603829087E-4</v>
      </c>
      <c r="G284" s="10">
        <f>VLOOKUP(A284,'[1]NTP Metadata'!$A$2:$U$2501,10,FALSE)</f>
        <v>5.0144311638273606</v>
      </c>
      <c r="H284">
        <v>1</v>
      </c>
      <c r="I284" t="s">
        <v>1505</v>
      </c>
      <c r="J284" t="s">
        <v>1554</v>
      </c>
      <c r="K284" t="s">
        <v>249</v>
      </c>
      <c r="L284" t="s">
        <v>245</v>
      </c>
      <c r="M284" t="s">
        <v>45</v>
      </c>
      <c r="N284">
        <v>16</v>
      </c>
      <c r="O284">
        <v>0</v>
      </c>
      <c r="P284">
        <v>0</v>
      </c>
      <c r="Q284">
        <v>0</v>
      </c>
      <c r="R284">
        <v>16</v>
      </c>
      <c r="S284">
        <v>0</v>
      </c>
      <c r="T284">
        <v>6.2500000000000001E-5</v>
      </c>
      <c r="U284">
        <v>1E-3</v>
      </c>
      <c r="V284" s="1" t="str">
        <f t="shared" si="28"/>
        <v>AFF-HTT-R1-P2-48H_E11_1_2020y09m02d_10h47m.tif</v>
      </c>
      <c r="W284" s="1" t="str">
        <f t="shared" si="29"/>
        <v>AFF-HTT-R2-P2-48H_E11_1_2020y09m09d_11h36m.tif</v>
      </c>
      <c r="X284" t="str">
        <f t="shared" si="24"/>
        <v>C:\Users\arpit.tandon\Desktop\Images AFFFs\RUN1 HTT\Plate 2 - 48hour\AFF-HTT-R1-P2-48H_E11_1_2020y09m02d_10h47m.tif</v>
      </c>
      <c r="Y284" t="str">
        <f t="shared" si="25"/>
        <v>C:\Users\arpit.tandon\Desktop\Images AFFFs\RUN2 HTT\Plate 2 - 48hour\AFF-HTT-R2-P2-48H_E11_1_2020y09m09d_11h36m.tif</v>
      </c>
      <c r="BA284" t="s">
        <v>1505</v>
      </c>
    </row>
    <row r="285" spans="1:53" x14ac:dyDescent="0.45">
      <c r="A285" t="s">
        <v>586</v>
      </c>
      <c r="B285" s="2" t="str">
        <f t="shared" si="26"/>
        <v>run1</v>
      </c>
      <c r="C285" s="2" t="str">
        <f t="shared" si="27"/>
        <v>run2</v>
      </c>
      <c r="D285" t="s">
        <v>264</v>
      </c>
      <c r="E285" s="10">
        <v>5.0144311638273606</v>
      </c>
      <c r="F285" s="1">
        <v>2.1671368603829087E-4</v>
      </c>
      <c r="G285" s="10">
        <f>VLOOKUP(A285,'[1]NTP Metadata'!$A$2:$U$2501,10,FALSE)</f>
        <v>5.0144311638273606</v>
      </c>
      <c r="H285">
        <v>2</v>
      </c>
      <c r="I285" t="s">
        <v>1505</v>
      </c>
      <c r="J285" t="s">
        <v>1554</v>
      </c>
      <c r="K285" t="s">
        <v>249</v>
      </c>
      <c r="L285" t="s">
        <v>245</v>
      </c>
      <c r="M285" t="s">
        <v>46</v>
      </c>
      <c r="N285">
        <v>16</v>
      </c>
      <c r="O285">
        <v>0</v>
      </c>
      <c r="P285">
        <v>6.2500000000000001E-5</v>
      </c>
      <c r="Q285">
        <v>1E-3</v>
      </c>
      <c r="R285">
        <v>16</v>
      </c>
      <c r="S285">
        <v>0</v>
      </c>
      <c r="T285">
        <v>0</v>
      </c>
      <c r="U285">
        <v>0</v>
      </c>
      <c r="V285" s="1" t="str">
        <f t="shared" si="28"/>
        <v>AFF-HTT-R1-P2-48H_E12_1_2020y09m02d_10h47m.tif</v>
      </c>
      <c r="W285" s="1" t="str">
        <f t="shared" si="29"/>
        <v>AFF-HTT-R2-P2-48H_E12_1_2020y09m09d_11h36m.tif</v>
      </c>
      <c r="X285" t="str">
        <f t="shared" si="24"/>
        <v>C:\Users\arpit.tandon\Desktop\Images AFFFs\RUN1 HTT\Plate 2 - 48hour\AFF-HTT-R1-P2-48H_E12_1_2020y09m02d_10h47m.tif</v>
      </c>
      <c r="Y285" t="str">
        <f t="shared" si="25"/>
        <v>C:\Users\arpit.tandon\Desktop\Images AFFFs\RUN2 HTT\Plate 2 - 48hour\AFF-HTT-R2-P2-48H_E12_1_2020y09m09d_11h36m.tif</v>
      </c>
      <c r="BA285" t="s">
        <v>1505</v>
      </c>
    </row>
    <row r="286" spans="1:53" x14ac:dyDescent="0.45">
      <c r="A286" t="s">
        <v>587</v>
      </c>
      <c r="B286" s="2" t="str">
        <f t="shared" si="26"/>
        <v>run1</v>
      </c>
      <c r="C286" s="2" t="str">
        <f t="shared" si="27"/>
        <v>run2</v>
      </c>
      <c r="D286" t="s">
        <v>257</v>
      </c>
      <c r="E286" s="10">
        <v>0</v>
      </c>
      <c r="F286" s="10">
        <v>0</v>
      </c>
      <c r="G286" s="10">
        <f>VLOOKUP(A286,'[1]NTP Metadata'!$A$2:$U$2501,10,FALSE)</f>
        <v>0</v>
      </c>
      <c r="H286">
        <v>1</v>
      </c>
      <c r="J286" t="s">
        <v>1554</v>
      </c>
      <c r="K286" t="s">
        <v>249</v>
      </c>
      <c r="L286" t="s">
        <v>245</v>
      </c>
      <c r="M286" t="s">
        <v>47</v>
      </c>
      <c r="N286">
        <v>16</v>
      </c>
      <c r="O286">
        <v>0</v>
      </c>
      <c r="P286">
        <v>1.875E-4</v>
      </c>
      <c r="Q286">
        <v>3.0000000000000001E-3</v>
      </c>
      <c r="R286">
        <v>16</v>
      </c>
      <c r="S286">
        <v>0</v>
      </c>
      <c r="T286">
        <v>0</v>
      </c>
      <c r="U286">
        <v>0</v>
      </c>
      <c r="V286" s="1" t="str">
        <f t="shared" si="28"/>
        <v>AFF-HTT-R1-P2-48H_E13_1_.tif</v>
      </c>
      <c r="W286" s="1" t="str">
        <f t="shared" si="29"/>
        <v>AFF-HTT-R2-P2-48H_E13_1_2020y09m09d_11h36m.tif</v>
      </c>
      <c r="X286" t="str">
        <f t="shared" si="24"/>
        <v>C:\Users\arpit.tandon\Desktop\Images AFFFs\RUN1 HTT\Plate 2 - 48hour\AFF-HTT-R1-P2-48H_E13_1_.tif</v>
      </c>
      <c r="Y286" t="str">
        <f t="shared" si="25"/>
        <v>C:\Users\arpit.tandon\Desktop\Images AFFFs\RUN2 HTT\Plate 2 - 48hour\AFF-HTT-R2-P2-48H_E13_1_2020y09m09d_11h36m.tif</v>
      </c>
    </row>
    <row r="287" spans="1:53" x14ac:dyDescent="0.45">
      <c r="A287" t="s">
        <v>588</v>
      </c>
      <c r="B287" s="2" t="str">
        <f t="shared" si="26"/>
        <v>run1</v>
      </c>
      <c r="C287" s="2" t="str">
        <f t="shared" si="27"/>
        <v>run2</v>
      </c>
      <c r="D287" t="s">
        <v>257</v>
      </c>
      <c r="E287" s="10">
        <v>0</v>
      </c>
      <c r="F287" s="10">
        <v>0</v>
      </c>
      <c r="G287" s="10">
        <f>VLOOKUP(A287,'[1]NTP Metadata'!$A$2:$U$2501,10,FALSE)</f>
        <v>0</v>
      </c>
      <c r="H287">
        <v>2</v>
      </c>
      <c r="J287" t="s">
        <v>1554</v>
      </c>
      <c r="K287" t="s">
        <v>249</v>
      </c>
      <c r="L287" t="s">
        <v>245</v>
      </c>
      <c r="M287" t="s">
        <v>48</v>
      </c>
      <c r="N287">
        <v>16</v>
      </c>
      <c r="O287">
        <v>0</v>
      </c>
      <c r="P287">
        <v>0</v>
      </c>
      <c r="Q287">
        <v>0</v>
      </c>
      <c r="R287">
        <v>16</v>
      </c>
      <c r="S287">
        <v>0</v>
      </c>
      <c r="T287">
        <v>0</v>
      </c>
      <c r="U287">
        <v>0</v>
      </c>
      <c r="V287" s="1" t="str">
        <f t="shared" si="28"/>
        <v>AFF-HTT-R1-P2-48H_E14_1_.tif</v>
      </c>
      <c r="W287" s="1" t="str">
        <f t="shared" si="29"/>
        <v>AFF-HTT-R2-P2-48H_E14_1_2020y09m09d_11h36m.tif</v>
      </c>
      <c r="X287" t="str">
        <f t="shared" si="24"/>
        <v>C:\Users\arpit.tandon\Desktop\Images AFFFs\RUN1 HTT\Plate 2 - 48hour\AFF-HTT-R1-P2-48H_E14_1_.tif</v>
      </c>
      <c r="Y287" t="str">
        <f t="shared" si="25"/>
        <v>C:\Users\arpit.tandon\Desktop\Images AFFFs\RUN2 HTT\Plate 2 - 48hour\AFF-HTT-R2-P2-48H_E14_1_2020y09m09d_11h36m.tif</v>
      </c>
    </row>
    <row r="288" spans="1:53" x14ac:dyDescent="0.45">
      <c r="A288" t="s">
        <v>589</v>
      </c>
      <c r="B288" s="2" t="str">
        <f t="shared" si="26"/>
        <v>run1</v>
      </c>
      <c r="C288" s="2" t="str">
        <f t="shared" si="27"/>
        <v>run2</v>
      </c>
      <c r="D288" t="s">
        <v>264</v>
      </c>
      <c r="E288" s="10">
        <v>1.5868453050086584</v>
      </c>
      <c r="F288" s="1">
        <v>6.8580280391864197E-5</v>
      </c>
      <c r="G288" s="10">
        <f>VLOOKUP(A288,'[1]NTP Metadata'!$A$2:$U$2501,10,FALSE)</f>
        <v>1.5868453050086584</v>
      </c>
      <c r="H288">
        <v>1</v>
      </c>
      <c r="I288" t="s">
        <v>1505</v>
      </c>
      <c r="J288" t="s">
        <v>1554</v>
      </c>
      <c r="K288" t="s">
        <v>249</v>
      </c>
      <c r="L288" t="s">
        <v>245</v>
      </c>
      <c r="M288" t="s">
        <v>49</v>
      </c>
      <c r="N288">
        <v>16</v>
      </c>
      <c r="O288">
        <v>0</v>
      </c>
      <c r="P288">
        <v>1.875E-4</v>
      </c>
      <c r="Q288">
        <v>1E-3</v>
      </c>
      <c r="R288">
        <v>16</v>
      </c>
      <c r="S288">
        <v>0</v>
      </c>
      <c r="T288">
        <v>6.2500000000000001E-5</v>
      </c>
      <c r="U288">
        <v>1E-3</v>
      </c>
      <c r="V288" s="1" t="str">
        <f t="shared" si="28"/>
        <v>AFF-HTT-R1-P2-48H_E15_1_2020y09m02d_10h47m.tif</v>
      </c>
      <c r="W288" s="1" t="str">
        <f t="shared" si="29"/>
        <v>AFF-HTT-R2-P2-48H_E15_1_2020y09m09d_11h36m.tif</v>
      </c>
      <c r="X288" t="str">
        <f t="shared" si="24"/>
        <v>C:\Users\arpit.tandon\Desktop\Images AFFFs\RUN1 HTT\Plate 2 - 48hour\AFF-HTT-R1-P2-48H_E15_1_2020y09m02d_10h47m.tif</v>
      </c>
      <c r="Y288" t="str">
        <f t="shared" si="25"/>
        <v>C:\Users\arpit.tandon\Desktop\Images AFFFs\RUN2 HTT\Plate 2 - 48hour\AFF-HTT-R2-P2-48H_E15_1_2020y09m09d_11h36m.tif</v>
      </c>
      <c r="BA288" t="s">
        <v>1505</v>
      </c>
    </row>
    <row r="289" spans="1:53" x14ac:dyDescent="0.45">
      <c r="A289" t="s">
        <v>590</v>
      </c>
      <c r="B289" s="2" t="str">
        <f t="shared" si="26"/>
        <v>run1</v>
      </c>
      <c r="C289" s="2" t="str">
        <f t="shared" si="27"/>
        <v>run2</v>
      </c>
      <c r="D289" t="s">
        <v>264</v>
      </c>
      <c r="E289" s="10">
        <v>1.5868453050086584</v>
      </c>
      <c r="F289" s="1">
        <v>6.8580280391864197E-5</v>
      </c>
      <c r="G289" s="10">
        <f>VLOOKUP(A289,'[1]NTP Metadata'!$A$2:$U$2501,10,FALSE)</f>
        <v>1.5868453050086584</v>
      </c>
      <c r="H289">
        <v>2</v>
      </c>
      <c r="I289" t="s">
        <v>1505</v>
      </c>
      <c r="J289" t="s">
        <v>1554</v>
      </c>
      <c r="K289" t="s">
        <v>249</v>
      </c>
      <c r="L289" t="s">
        <v>245</v>
      </c>
      <c r="M289" t="s">
        <v>50</v>
      </c>
      <c r="N289">
        <v>16</v>
      </c>
      <c r="O289">
        <v>0</v>
      </c>
      <c r="P289">
        <v>2.5000000000000001E-4</v>
      </c>
      <c r="Q289">
        <v>2E-3</v>
      </c>
      <c r="R289">
        <v>16</v>
      </c>
      <c r="S289">
        <v>0</v>
      </c>
      <c r="T289">
        <v>0</v>
      </c>
      <c r="U289">
        <v>0</v>
      </c>
      <c r="V289" s="1" t="str">
        <f t="shared" si="28"/>
        <v>AFF-HTT-R1-P2-48H_E16_1_2020y09m02d_10h47m.tif</v>
      </c>
      <c r="W289" s="1" t="str">
        <f t="shared" si="29"/>
        <v>AFF-HTT-R2-P2-48H_E16_1_2020y09m09d_11h36m.tif</v>
      </c>
      <c r="X289" t="str">
        <f t="shared" si="24"/>
        <v>C:\Users\arpit.tandon\Desktop\Images AFFFs\RUN1 HTT\Plate 2 - 48hour\AFF-HTT-R1-P2-48H_E16_1_2020y09m02d_10h47m.tif</v>
      </c>
      <c r="Y289" t="str">
        <f t="shared" si="25"/>
        <v>C:\Users\arpit.tandon\Desktop\Images AFFFs\RUN2 HTT\Plate 2 - 48hour\AFF-HTT-R2-P2-48H_E16_1_2020y09m09d_11h36m.tif</v>
      </c>
      <c r="BA289" t="s">
        <v>1505</v>
      </c>
    </row>
    <row r="290" spans="1:53" x14ac:dyDescent="0.45">
      <c r="A290" t="s">
        <v>591</v>
      </c>
      <c r="B290" s="2" t="str">
        <f t="shared" si="26"/>
        <v>run1</v>
      </c>
      <c r="C290" s="2" t="str">
        <f t="shared" si="27"/>
        <v>run2</v>
      </c>
      <c r="D290" t="s">
        <v>264</v>
      </c>
      <c r="E290" s="10">
        <v>0.50216623576223363</v>
      </c>
      <c r="F290" s="1">
        <v>2.1702620377172214E-5</v>
      </c>
      <c r="G290" s="10">
        <f>VLOOKUP(A290,'[1]NTP Metadata'!$A$2:$U$2501,10,FALSE)</f>
        <v>0.50216623576223363</v>
      </c>
      <c r="H290">
        <v>1</v>
      </c>
      <c r="I290" t="s">
        <v>1505</v>
      </c>
      <c r="J290" t="s">
        <v>1554</v>
      </c>
      <c r="K290" t="s">
        <v>249</v>
      </c>
      <c r="L290" t="s">
        <v>245</v>
      </c>
      <c r="M290" t="s">
        <v>51</v>
      </c>
      <c r="N290">
        <v>16</v>
      </c>
      <c r="O290">
        <v>0</v>
      </c>
      <c r="P290">
        <v>0</v>
      </c>
      <c r="Q290">
        <v>0</v>
      </c>
      <c r="R290">
        <v>16</v>
      </c>
      <c r="S290">
        <v>0</v>
      </c>
      <c r="T290">
        <v>6.2500000000000001E-5</v>
      </c>
      <c r="U290">
        <v>1E-3</v>
      </c>
      <c r="V290" s="1" t="str">
        <f t="shared" si="28"/>
        <v>AFF-HTT-R1-P2-48H_E17_1_2020y09m02d_10h47m.tif</v>
      </c>
      <c r="W290" s="1" t="str">
        <f t="shared" si="29"/>
        <v>AFF-HTT-R2-P2-48H_E17_1_2020y09m09d_11h36m.tif</v>
      </c>
      <c r="X290" t="str">
        <f t="shared" si="24"/>
        <v>C:\Users\arpit.tandon\Desktop\Images AFFFs\RUN1 HTT\Plate 2 - 48hour\AFF-HTT-R1-P2-48H_E17_1_2020y09m02d_10h47m.tif</v>
      </c>
      <c r="Y290" t="str">
        <f t="shared" si="25"/>
        <v>C:\Users\arpit.tandon\Desktop\Images AFFFs\RUN2 HTT\Plate 2 - 48hour\AFF-HTT-R2-P2-48H_E17_1_2020y09m09d_11h36m.tif</v>
      </c>
      <c r="BA290" t="s">
        <v>1505</v>
      </c>
    </row>
    <row r="291" spans="1:53" x14ac:dyDescent="0.45">
      <c r="A291" t="s">
        <v>592</v>
      </c>
      <c r="B291" s="2" t="str">
        <f t="shared" si="26"/>
        <v>run1</v>
      </c>
      <c r="C291" s="2" t="str">
        <f t="shared" si="27"/>
        <v>run2</v>
      </c>
      <c r="D291" t="s">
        <v>264</v>
      </c>
      <c r="E291" s="10">
        <v>0.50216623576223363</v>
      </c>
      <c r="F291" s="1">
        <v>2.1702620377172214E-5</v>
      </c>
      <c r="G291" s="10">
        <f>VLOOKUP(A291,'[1]NTP Metadata'!$A$2:$U$2501,10,FALSE)</f>
        <v>0.50216623576223363</v>
      </c>
      <c r="H291">
        <v>2</v>
      </c>
      <c r="I291" t="s">
        <v>1505</v>
      </c>
      <c r="J291" t="s">
        <v>1554</v>
      </c>
      <c r="K291" t="s">
        <v>249</v>
      </c>
      <c r="L291" t="s">
        <v>245</v>
      </c>
      <c r="M291" t="s">
        <v>52</v>
      </c>
      <c r="N291">
        <v>16</v>
      </c>
      <c r="O291">
        <v>0</v>
      </c>
      <c r="P291">
        <v>1.875E-4</v>
      </c>
      <c r="Q291">
        <v>2E-3</v>
      </c>
      <c r="R291">
        <v>16</v>
      </c>
      <c r="S291">
        <v>0</v>
      </c>
      <c r="T291">
        <v>3.7500000000000001E-4</v>
      </c>
      <c r="U291">
        <v>5.0000000000000001E-3</v>
      </c>
      <c r="V291" s="1" t="str">
        <f t="shared" si="28"/>
        <v>AFF-HTT-R1-P2-48H_E18_1_2020y09m02d_10h47m.tif</v>
      </c>
      <c r="W291" s="1" t="str">
        <f t="shared" si="29"/>
        <v>AFF-HTT-R2-P2-48H_E18_1_2020y09m09d_11h36m.tif</v>
      </c>
      <c r="X291" t="str">
        <f t="shared" si="24"/>
        <v>C:\Users\arpit.tandon\Desktop\Images AFFFs\RUN1 HTT\Plate 2 - 48hour\AFF-HTT-R1-P2-48H_E18_1_2020y09m02d_10h47m.tif</v>
      </c>
      <c r="Y291" t="str">
        <f t="shared" si="25"/>
        <v>C:\Users\arpit.tandon\Desktop\Images AFFFs\RUN2 HTT\Plate 2 - 48hour\AFF-HTT-R2-P2-48H_E18_1_2020y09m09d_11h36m.tif</v>
      </c>
      <c r="BA291" t="s">
        <v>1505</v>
      </c>
    </row>
    <row r="292" spans="1:53" x14ac:dyDescent="0.45">
      <c r="A292" t="s">
        <v>593</v>
      </c>
      <c r="B292" s="2" t="str">
        <f t="shared" si="26"/>
        <v>run1</v>
      </c>
      <c r="C292" s="2" t="str">
        <f t="shared" si="27"/>
        <v>run2</v>
      </c>
      <c r="D292" t="s">
        <v>264</v>
      </c>
      <c r="E292" s="10">
        <v>0.15891336574754228</v>
      </c>
      <c r="F292" s="1">
        <v>6.8679178408772833E-6</v>
      </c>
      <c r="G292" s="10">
        <f>VLOOKUP(A292,'[1]NTP Metadata'!$A$2:$U$2501,10,FALSE)</f>
        <v>0.15891336574754228</v>
      </c>
      <c r="H292">
        <v>1</v>
      </c>
      <c r="I292" t="s">
        <v>1505</v>
      </c>
      <c r="J292" t="s">
        <v>1554</v>
      </c>
      <c r="K292" t="s">
        <v>249</v>
      </c>
      <c r="L292" t="s">
        <v>245</v>
      </c>
      <c r="M292" t="s">
        <v>53</v>
      </c>
      <c r="N292">
        <v>16</v>
      </c>
      <c r="O292">
        <v>0</v>
      </c>
      <c r="P292">
        <v>0</v>
      </c>
      <c r="Q292">
        <v>0</v>
      </c>
      <c r="R292">
        <v>16</v>
      </c>
      <c r="S292">
        <v>0</v>
      </c>
      <c r="T292">
        <v>0</v>
      </c>
      <c r="U292">
        <v>0</v>
      </c>
      <c r="V292" s="1" t="str">
        <f t="shared" si="28"/>
        <v>AFF-HTT-R1-P2-48H_E19_1_2020y09m02d_10h47m.tif</v>
      </c>
      <c r="W292" s="1" t="str">
        <f t="shared" si="29"/>
        <v>AFF-HTT-R2-P2-48H_E19_1_2020y09m09d_11h36m.tif</v>
      </c>
      <c r="X292" t="str">
        <f t="shared" si="24"/>
        <v>C:\Users\arpit.tandon\Desktop\Images AFFFs\RUN1 HTT\Plate 2 - 48hour\AFF-HTT-R1-P2-48H_E19_1_2020y09m02d_10h47m.tif</v>
      </c>
      <c r="Y292" t="str">
        <f t="shared" si="25"/>
        <v>C:\Users\arpit.tandon\Desktop\Images AFFFs\RUN2 HTT\Plate 2 - 48hour\AFF-HTT-R2-P2-48H_E19_1_2020y09m09d_11h36m.tif</v>
      </c>
      <c r="BA292" t="s">
        <v>1505</v>
      </c>
    </row>
    <row r="293" spans="1:53" x14ac:dyDescent="0.45">
      <c r="A293" t="s">
        <v>594</v>
      </c>
      <c r="B293" s="2" t="str">
        <f t="shared" si="26"/>
        <v>run1</v>
      </c>
      <c r="C293" s="2" t="str">
        <f t="shared" si="27"/>
        <v>run2</v>
      </c>
      <c r="D293" t="s">
        <v>264</v>
      </c>
      <c r="E293" s="10">
        <v>0.15891336574754228</v>
      </c>
      <c r="F293" s="1">
        <v>6.8679178408772833E-6</v>
      </c>
      <c r="G293" s="10">
        <f>VLOOKUP(A293,'[1]NTP Metadata'!$A$2:$U$2501,10,FALSE)</f>
        <v>0.15891336574754228</v>
      </c>
      <c r="H293">
        <v>2</v>
      </c>
      <c r="I293" t="s">
        <v>1505</v>
      </c>
      <c r="J293" t="s">
        <v>1554</v>
      </c>
      <c r="K293" t="s">
        <v>249</v>
      </c>
      <c r="L293" t="s">
        <v>245</v>
      </c>
      <c r="M293" t="s">
        <v>54</v>
      </c>
      <c r="N293">
        <v>16</v>
      </c>
      <c r="O293">
        <v>0</v>
      </c>
      <c r="P293">
        <v>0</v>
      </c>
      <c r="Q293">
        <v>0</v>
      </c>
      <c r="R293">
        <v>16</v>
      </c>
      <c r="S293">
        <v>0</v>
      </c>
      <c r="T293">
        <v>0</v>
      </c>
      <c r="U293">
        <v>0</v>
      </c>
      <c r="V293" s="1" t="str">
        <f t="shared" si="28"/>
        <v>AFF-HTT-R1-P2-48H_E20_1_2020y09m02d_10h47m.tif</v>
      </c>
      <c r="W293" s="1" t="str">
        <f t="shared" si="29"/>
        <v>AFF-HTT-R2-P2-48H_E20_1_2020y09m09d_11h36m.tif</v>
      </c>
      <c r="X293" t="str">
        <f t="shared" si="24"/>
        <v>C:\Users\arpit.tandon\Desktop\Images AFFFs\RUN1 HTT\Plate 2 - 48hour\AFF-HTT-R1-P2-48H_E20_1_2020y09m02d_10h47m.tif</v>
      </c>
      <c r="Y293" t="str">
        <f t="shared" si="25"/>
        <v>C:\Users\arpit.tandon\Desktop\Images AFFFs\RUN2 HTT\Plate 2 - 48hour\AFF-HTT-R2-P2-48H_E20_1_2020y09m09d_11h36m.tif</v>
      </c>
      <c r="BA293" t="s">
        <v>1505</v>
      </c>
    </row>
    <row r="294" spans="1:53" x14ac:dyDescent="0.45">
      <c r="A294" t="s">
        <v>595</v>
      </c>
      <c r="B294" s="2" t="str">
        <f t="shared" si="26"/>
        <v>run1</v>
      </c>
      <c r="C294" s="2" t="str">
        <f t="shared" si="27"/>
        <v>run2</v>
      </c>
      <c r="D294" t="s">
        <v>264</v>
      </c>
      <c r="E294" s="10">
        <v>5.0289039793526037E-2</v>
      </c>
      <c r="F294" s="1">
        <v>2.1733917217966084E-6</v>
      </c>
      <c r="G294" s="10">
        <f>VLOOKUP(A294,'[1]NTP Metadata'!$A$2:$U$2501,10,FALSE)</f>
        <v>5.0289039793526037E-2</v>
      </c>
      <c r="H294">
        <v>1</v>
      </c>
      <c r="I294" t="s">
        <v>1505</v>
      </c>
      <c r="J294" t="s">
        <v>1554</v>
      </c>
      <c r="K294" t="s">
        <v>249</v>
      </c>
      <c r="L294" t="s">
        <v>245</v>
      </c>
      <c r="M294" t="s">
        <v>55</v>
      </c>
      <c r="N294">
        <v>16</v>
      </c>
      <c r="O294">
        <v>0</v>
      </c>
      <c r="P294">
        <v>0</v>
      </c>
      <c r="Q294">
        <v>0</v>
      </c>
      <c r="R294">
        <v>16</v>
      </c>
      <c r="S294">
        <v>0</v>
      </c>
      <c r="T294">
        <v>6.2500000000000001E-5</v>
      </c>
      <c r="U294">
        <v>1E-3</v>
      </c>
      <c r="V294" s="1" t="str">
        <f t="shared" si="28"/>
        <v>AFF-HTT-R1-P2-48H_E21_1_2020y09m02d_10h47m.tif</v>
      </c>
      <c r="W294" s="1" t="str">
        <f t="shared" si="29"/>
        <v>AFF-HTT-R2-P2-48H_E21_1_2020y09m09d_11h36m.tif</v>
      </c>
      <c r="X294" t="str">
        <f t="shared" si="24"/>
        <v>C:\Users\arpit.tandon\Desktop\Images AFFFs\RUN1 HTT\Plate 2 - 48hour\AFF-HTT-R1-P2-48H_E21_1_2020y09m02d_10h47m.tif</v>
      </c>
      <c r="Y294" t="str">
        <f t="shared" si="25"/>
        <v>C:\Users\arpit.tandon\Desktop\Images AFFFs\RUN2 HTT\Plate 2 - 48hour\AFF-HTT-R2-P2-48H_E21_1_2020y09m09d_11h36m.tif</v>
      </c>
      <c r="BA294" t="s">
        <v>1505</v>
      </c>
    </row>
    <row r="295" spans="1:53" x14ac:dyDescent="0.45">
      <c r="A295" t="s">
        <v>596</v>
      </c>
      <c r="B295" s="2" t="str">
        <f t="shared" si="26"/>
        <v>run1</v>
      </c>
      <c r="C295" s="2" t="str">
        <f t="shared" si="27"/>
        <v>run2</v>
      </c>
      <c r="D295" t="s">
        <v>264</v>
      </c>
      <c r="E295" s="10">
        <v>5.0289039793526037E-2</v>
      </c>
      <c r="F295" s="1">
        <v>2.1733917217966084E-6</v>
      </c>
      <c r="G295" s="10">
        <f>VLOOKUP(A295,'[1]NTP Metadata'!$A$2:$U$2501,10,FALSE)</f>
        <v>5.0289039793526037E-2</v>
      </c>
      <c r="H295">
        <v>2</v>
      </c>
      <c r="I295" t="s">
        <v>1505</v>
      </c>
      <c r="J295" t="s">
        <v>1554</v>
      </c>
      <c r="K295" t="s">
        <v>249</v>
      </c>
      <c r="L295" t="s">
        <v>245</v>
      </c>
      <c r="M295" t="s">
        <v>56</v>
      </c>
      <c r="N295">
        <v>16</v>
      </c>
      <c r="O295">
        <v>0</v>
      </c>
      <c r="P295">
        <v>6.2500000000000001E-5</v>
      </c>
      <c r="Q295">
        <v>1E-3</v>
      </c>
      <c r="R295">
        <v>16</v>
      </c>
      <c r="S295">
        <v>0</v>
      </c>
      <c r="T295">
        <v>0</v>
      </c>
      <c r="U295">
        <v>0</v>
      </c>
      <c r="V295" s="1" t="str">
        <f t="shared" si="28"/>
        <v>AFF-HTT-R1-P2-48H_E22_1_2020y09m02d_10h47m.tif</v>
      </c>
      <c r="W295" s="1" t="str">
        <f t="shared" si="29"/>
        <v>AFF-HTT-R2-P2-48H_E22_1_2020y09m09d_11h36m.tif</v>
      </c>
      <c r="X295" t="str">
        <f t="shared" si="24"/>
        <v>C:\Users\arpit.tandon\Desktop\Images AFFFs\RUN1 HTT\Plate 2 - 48hour\AFF-HTT-R1-P2-48H_E22_1_2020y09m02d_10h47m.tif</v>
      </c>
      <c r="Y295" t="str">
        <f t="shared" si="25"/>
        <v>C:\Users\arpit.tandon\Desktop\Images AFFFs\RUN2 HTT\Plate 2 - 48hour\AFF-HTT-R2-P2-48H_E22_1_2020y09m09d_11h36m.tif</v>
      </c>
      <c r="BA295" t="s">
        <v>1505</v>
      </c>
    </row>
    <row r="296" spans="1:53" x14ac:dyDescent="0.45">
      <c r="A296" t="s">
        <v>597</v>
      </c>
      <c r="B296" s="2" t="str">
        <f t="shared" si="26"/>
        <v>run1</v>
      </c>
      <c r="C296" s="2" t="str">
        <f t="shared" si="27"/>
        <v>run2</v>
      </c>
      <c r="D296" t="s">
        <v>264</v>
      </c>
      <c r="E296" s="10">
        <v>500</v>
      </c>
      <c r="F296" s="1">
        <v>2.1609000000000003E-2</v>
      </c>
      <c r="G296" s="10">
        <f>VLOOKUP(A296,'[1]NTP Metadata'!$A$2:$U$2501,10,FALSE)</f>
        <v>500</v>
      </c>
      <c r="H296">
        <v>1</v>
      </c>
      <c r="I296" t="s">
        <v>1505</v>
      </c>
      <c r="J296" t="s">
        <v>1554</v>
      </c>
      <c r="K296" t="s">
        <v>249</v>
      </c>
      <c r="L296" t="s">
        <v>245</v>
      </c>
      <c r="M296" t="s">
        <v>57</v>
      </c>
      <c r="N296">
        <v>16</v>
      </c>
      <c r="O296">
        <v>0</v>
      </c>
      <c r="P296">
        <v>0</v>
      </c>
      <c r="Q296">
        <v>0</v>
      </c>
      <c r="R296">
        <v>16</v>
      </c>
      <c r="S296">
        <v>0</v>
      </c>
      <c r="T296">
        <v>6.2500000000000001E-5</v>
      </c>
      <c r="U296">
        <v>1E-3</v>
      </c>
      <c r="V296" s="1" t="str">
        <f t="shared" si="28"/>
        <v>AFF-HTT-R1-P2-48H_E3_1_2020y09m02d_10h47m.tif</v>
      </c>
      <c r="W296" s="1" t="str">
        <f t="shared" si="29"/>
        <v>AFF-HTT-R2-P2-48H_E3_1_2020y09m09d_11h36m.tif</v>
      </c>
      <c r="X296" t="str">
        <f t="shared" si="24"/>
        <v>C:\Users\arpit.tandon\Desktop\Images AFFFs\RUN1 HTT\Plate 2 - 48hour\AFF-HTT-R1-P2-48H_E3_1_2020y09m02d_10h47m.tif</v>
      </c>
      <c r="Y296" t="str">
        <f t="shared" si="25"/>
        <v>C:\Users\arpit.tandon\Desktop\Images AFFFs\RUN2 HTT\Plate 2 - 48hour\AFF-HTT-R2-P2-48H_E3_1_2020y09m09d_11h36m.tif</v>
      </c>
      <c r="BA296" t="s">
        <v>1505</v>
      </c>
    </row>
    <row r="297" spans="1:53" x14ac:dyDescent="0.45">
      <c r="A297" t="s">
        <v>598</v>
      </c>
      <c r="B297" s="2" t="str">
        <f t="shared" si="26"/>
        <v>run1</v>
      </c>
      <c r="C297" s="2" t="str">
        <f t="shared" si="27"/>
        <v>run2</v>
      </c>
      <c r="D297" t="s">
        <v>264</v>
      </c>
      <c r="E297" s="10">
        <v>500</v>
      </c>
      <c r="F297" s="1">
        <v>2.1609000000000003E-2</v>
      </c>
      <c r="G297" s="10">
        <f>VLOOKUP(A297,'[1]NTP Metadata'!$A$2:$U$2501,10,FALSE)</f>
        <v>500</v>
      </c>
      <c r="H297">
        <v>2</v>
      </c>
      <c r="I297" t="s">
        <v>1505</v>
      </c>
      <c r="J297" t="s">
        <v>1554</v>
      </c>
      <c r="K297" t="s">
        <v>249</v>
      </c>
      <c r="L297" t="s">
        <v>245</v>
      </c>
      <c r="M297" t="s">
        <v>58</v>
      </c>
      <c r="N297">
        <v>16</v>
      </c>
      <c r="O297">
        <v>0</v>
      </c>
      <c r="P297">
        <v>6.2500000000000001E-5</v>
      </c>
      <c r="Q297">
        <v>1E-3</v>
      </c>
      <c r="R297">
        <v>16</v>
      </c>
      <c r="S297">
        <v>0</v>
      </c>
      <c r="T297">
        <v>0</v>
      </c>
      <c r="U297">
        <v>0</v>
      </c>
      <c r="V297" s="1" t="str">
        <f t="shared" si="28"/>
        <v>AFF-HTT-R1-P2-48H_E4_1_2020y09m02d_10h47m.tif</v>
      </c>
      <c r="W297" s="1" t="str">
        <f t="shared" si="29"/>
        <v>AFF-HTT-R2-P2-48H_E4_1_2020y09m09d_11h36m.tif</v>
      </c>
      <c r="X297" t="str">
        <f t="shared" si="24"/>
        <v>C:\Users\arpit.tandon\Desktop\Images AFFFs\RUN1 HTT\Plate 2 - 48hour\AFF-HTT-R1-P2-48H_E4_1_2020y09m02d_10h47m.tif</v>
      </c>
      <c r="Y297" t="str">
        <f t="shared" si="25"/>
        <v>C:\Users\arpit.tandon\Desktop\Images AFFFs\RUN2 HTT\Plate 2 - 48hour\AFF-HTT-R2-P2-48H_E4_1_2020y09m09d_11h36m.tif</v>
      </c>
      <c r="BA297" t="s">
        <v>1505</v>
      </c>
    </row>
    <row r="298" spans="1:53" x14ac:dyDescent="0.45">
      <c r="A298" t="s">
        <v>599</v>
      </c>
      <c r="B298" s="2" t="str">
        <f t="shared" si="26"/>
        <v>run1</v>
      </c>
      <c r="C298" s="2" t="str">
        <f t="shared" si="27"/>
        <v>run2</v>
      </c>
      <c r="D298" t="s">
        <v>264</v>
      </c>
      <c r="E298" s="10">
        <v>158.22784810126581</v>
      </c>
      <c r="F298" s="1">
        <v>6.8382911392405061E-3</v>
      </c>
      <c r="G298" s="10">
        <f>VLOOKUP(A298,'[1]NTP Metadata'!$A$2:$U$2501,10,FALSE)</f>
        <v>158.22784810126581</v>
      </c>
      <c r="H298">
        <v>1</v>
      </c>
      <c r="I298" t="s">
        <v>1505</v>
      </c>
      <c r="J298" t="s">
        <v>1554</v>
      </c>
      <c r="K298" t="s">
        <v>249</v>
      </c>
      <c r="L298" t="s">
        <v>245</v>
      </c>
      <c r="M298" t="s">
        <v>59</v>
      </c>
      <c r="N298">
        <v>16</v>
      </c>
      <c r="O298">
        <v>0</v>
      </c>
      <c r="P298">
        <v>6.2500000000000001E-5</v>
      </c>
      <c r="Q298">
        <v>1E-3</v>
      </c>
      <c r="R298">
        <v>16</v>
      </c>
      <c r="S298">
        <v>0</v>
      </c>
      <c r="T298">
        <v>0</v>
      </c>
      <c r="U298">
        <v>0</v>
      </c>
      <c r="V298" s="1" t="str">
        <f t="shared" si="28"/>
        <v>AFF-HTT-R1-P2-48H_E5_1_2020y09m02d_10h47m.tif</v>
      </c>
      <c r="W298" s="1" t="str">
        <f t="shared" si="29"/>
        <v>AFF-HTT-R2-P2-48H_E5_1_2020y09m09d_11h36m.tif</v>
      </c>
      <c r="X298" t="str">
        <f t="shared" si="24"/>
        <v>C:\Users\arpit.tandon\Desktop\Images AFFFs\RUN1 HTT\Plate 2 - 48hour\AFF-HTT-R1-P2-48H_E5_1_2020y09m02d_10h47m.tif</v>
      </c>
      <c r="Y298" t="str">
        <f t="shared" si="25"/>
        <v>C:\Users\arpit.tandon\Desktop\Images AFFFs\RUN2 HTT\Plate 2 - 48hour\AFF-HTT-R2-P2-48H_E5_1_2020y09m09d_11h36m.tif</v>
      </c>
      <c r="BA298" t="s">
        <v>1505</v>
      </c>
    </row>
    <row r="299" spans="1:53" x14ac:dyDescent="0.45">
      <c r="A299" t="s">
        <v>600</v>
      </c>
      <c r="B299" s="2" t="str">
        <f t="shared" si="26"/>
        <v>run1</v>
      </c>
      <c r="C299" s="2" t="str">
        <f t="shared" si="27"/>
        <v>run2</v>
      </c>
      <c r="D299" t="s">
        <v>264</v>
      </c>
      <c r="E299" s="10">
        <v>158.22784810126581</v>
      </c>
      <c r="F299" s="1">
        <v>6.8382911392405061E-3</v>
      </c>
      <c r="G299" s="10">
        <f>VLOOKUP(A299,'[1]NTP Metadata'!$A$2:$U$2501,10,FALSE)</f>
        <v>158.22784810126581</v>
      </c>
      <c r="H299">
        <v>2</v>
      </c>
      <c r="I299" t="s">
        <v>1505</v>
      </c>
      <c r="J299" t="s">
        <v>1554</v>
      </c>
      <c r="K299" t="s">
        <v>249</v>
      </c>
      <c r="L299" t="s">
        <v>245</v>
      </c>
      <c r="M299" t="s">
        <v>60</v>
      </c>
      <c r="N299">
        <v>16</v>
      </c>
      <c r="O299">
        <v>0</v>
      </c>
      <c r="P299">
        <v>0</v>
      </c>
      <c r="Q299">
        <v>0</v>
      </c>
      <c r="R299">
        <v>16</v>
      </c>
      <c r="S299">
        <v>0</v>
      </c>
      <c r="T299">
        <v>0</v>
      </c>
      <c r="U299">
        <v>0</v>
      </c>
      <c r="V299" s="1" t="str">
        <f t="shared" si="28"/>
        <v>AFF-HTT-R1-P2-48H_E6_1_2020y09m02d_10h47m.tif</v>
      </c>
      <c r="W299" s="1" t="str">
        <f t="shared" si="29"/>
        <v>AFF-HTT-R2-P2-48H_E6_1_2020y09m09d_11h36m.tif</v>
      </c>
      <c r="X299" t="str">
        <f t="shared" si="24"/>
        <v>C:\Users\arpit.tandon\Desktop\Images AFFFs\RUN1 HTT\Plate 2 - 48hour\AFF-HTT-R1-P2-48H_E6_1_2020y09m02d_10h47m.tif</v>
      </c>
      <c r="Y299" t="str">
        <f t="shared" si="25"/>
        <v>C:\Users\arpit.tandon\Desktop\Images AFFFs\RUN2 HTT\Plate 2 - 48hour\AFF-HTT-R2-P2-48H_E6_1_2020y09m09d_11h36m.tif</v>
      </c>
      <c r="BA299" t="s">
        <v>1505</v>
      </c>
    </row>
    <row r="300" spans="1:53" x14ac:dyDescent="0.45">
      <c r="A300" t="s">
        <v>601</v>
      </c>
      <c r="B300" s="2" t="str">
        <f t="shared" si="26"/>
        <v>run1</v>
      </c>
      <c r="C300" s="2" t="str">
        <f t="shared" si="27"/>
        <v>run2</v>
      </c>
      <c r="D300" t="s">
        <v>264</v>
      </c>
      <c r="E300" s="10">
        <v>50.072103829514496</v>
      </c>
      <c r="F300" s="1">
        <v>2.1640161833039575E-3</v>
      </c>
      <c r="G300" s="10">
        <f>VLOOKUP(A300,'[1]NTP Metadata'!$A$2:$U$2501,10,FALSE)</f>
        <v>50.072103829514496</v>
      </c>
      <c r="H300">
        <v>1</v>
      </c>
      <c r="I300" t="s">
        <v>1505</v>
      </c>
      <c r="J300" t="s">
        <v>1554</v>
      </c>
      <c r="K300" t="s">
        <v>249</v>
      </c>
      <c r="L300" t="s">
        <v>245</v>
      </c>
      <c r="M300" t="s">
        <v>61</v>
      </c>
      <c r="N300">
        <v>16</v>
      </c>
      <c r="O300">
        <v>0</v>
      </c>
      <c r="P300">
        <v>0</v>
      </c>
      <c r="Q300">
        <v>0</v>
      </c>
      <c r="R300">
        <v>16</v>
      </c>
      <c r="S300">
        <v>0</v>
      </c>
      <c r="T300">
        <v>0</v>
      </c>
      <c r="U300">
        <v>0</v>
      </c>
      <c r="V300" s="1" t="str">
        <f t="shared" si="28"/>
        <v>AFF-HTT-R1-P2-48H_E7_1_2020y09m02d_10h47m.tif</v>
      </c>
      <c r="W300" s="1" t="str">
        <f t="shared" si="29"/>
        <v>AFF-HTT-R2-P2-48H_E7_1_2020y09m09d_11h36m.tif</v>
      </c>
      <c r="X300" t="str">
        <f t="shared" si="24"/>
        <v>C:\Users\arpit.tandon\Desktop\Images AFFFs\RUN1 HTT\Plate 2 - 48hour\AFF-HTT-R1-P2-48H_E7_1_2020y09m02d_10h47m.tif</v>
      </c>
      <c r="Y300" t="str">
        <f t="shared" si="25"/>
        <v>C:\Users\arpit.tandon\Desktop\Images AFFFs\RUN2 HTT\Plate 2 - 48hour\AFF-HTT-R2-P2-48H_E7_1_2020y09m09d_11h36m.tif</v>
      </c>
      <c r="BA300" t="s">
        <v>1505</v>
      </c>
    </row>
    <row r="301" spans="1:53" x14ac:dyDescent="0.45">
      <c r="A301" t="s">
        <v>602</v>
      </c>
      <c r="B301" s="2" t="str">
        <f t="shared" si="26"/>
        <v>run1</v>
      </c>
      <c r="C301" s="2" t="str">
        <f t="shared" si="27"/>
        <v>run2</v>
      </c>
      <c r="D301" t="s">
        <v>264</v>
      </c>
      <c r="E301" s="10">
        <v>50.072103829514496</v>
      </c>
      <c r="F301" s="1">
        <v>2.1640161833039575E-3</v>
      </c>
      <c r="G301" s="10">
        <f>VLOOKUP(A301,'[1]NTP Metadata'!$A$2:$U$2501,10,FALSE)</f>
        <v>50.072103829514496</v>
      </c>
      <c r="H301">
        <v>2</v>
      </c>
      <c r="I301" t="s">
        <v>1505</v>
      </c>
      <c r="J301" t="s">
        <v>1554</v>
      </c>
      <c r="K301" t="s">
        <v>249</v>
      </c>
      <c r="L301" t="s">
        <v>245</v>
      </c>
      <c r="M301" t="s">
        <v>62</v>
      </c>
      <c r="N301">
        <v>16</v>
      </c>
      <c r="O301">
        <v>0</v>
      </c>
      <c r="P301">
        <v>1.875E-4</v>
      </c>
      <c r="Q301">
        <v>2E-3</v>
      </c>
      <c r="R301">
        <v>16</v>
      </c>
      <c r="S301">
        <v>0</v>
      </c>
      <c r="T301">
        <v>0</v>
      </c>
      <c r="U301">
        <v>0</v>
      </c>
      <c r="V301" s="1" t="str">
        <f t="shared" si="28"/>
        <v>AFF-HTT-R1-P2-48H_E8_1_2020y09m02d_10h47m.tif</v>
      </c>
      <c r="W301" s="1" t="str">
        <f t="shared" si="29"/>
        <v>AFF-HTT-R2-P2-48H_E8_1_2020y09m09d_11h36m.tif</v>
      </c>
      <c r="X301" t="str">
        <f t="shared" si="24"/>
        <v>C:\Users\arpit.tandon\Desktop\Images AFFFs\RUN1 HTT\Plate 2 - 48hour\AFF-HTT-R1-P2-48H_E8_1_2020y09m02d_10h47m.tif</v>
      </c>
      <c r="Y301" t="str">
        <f t="shared" si="25"/>
        <v>C:\Users\arpit.tandon\Desktop\Images AFFFs\RUN2 HTT\Plate 2 - 48hour\AFF-HTT-R2-P2-48H_E8_1_2020y09m09d_11h36m.tif</v>
      </c>
      <c r="BA301" t="s">
        <v>1505</v>
      </c>
    </row>
    <row r="302" spans="1:53" x14ac:dyDescent="0.45">
      <c r="A302" t="s">
        <v>603</v>
      </c>
      <c r="B302" s="2" t="str">
        <f t="shared" si="26"/>
        <v>run1</v>
      </c>
      <c r="C302" s="2" t="str">
        <f t="shared" si="27"/>
        <v>run2</v>
      </c>
      <c r="D302" t="s">
        <v>264</v>
      </c>
      <c r="E302" s="10">
        <v>15.84560247769446</v>
      </c>
      <c r="F302" s="1">
        <v>6.8481524788099912E-4</v>
      </c>
      <c r="G302" s="10">
        <f>VLOOKUP(A302,'[1]NTP Metadata'!$A$2:$U$2501,10,FALSE)</f>
        <v>15.84560247769446</v>
      </c>
      <c r="H302">
        <v>1</v>
      </c>
      <c r="I302" t="s">
        <v>1505</v>
      </c>
      <c r="J302" t="s">
        <v>1554</v>
      </c>
      <c r="K302" t="s">
        <v>249</v>
      </c>
      <c r="L302" t="s">
        <v>245</v>
      </c>
      <c r="M302" t="s">
        <v>63</v>
      </c>
      <c r="N302">
        <v>16</v>
      </c>
      <c r="O302">
        <v>0</v>
      </c>
      <c r="P302">
        <v>0</v>
      </c>
      <c r="Q302">
        <v>0</v>
      </c>
      <c r="R302">
        <v>16</v>
      </c>
      <c r="S302">
        <v>0</v>
      </c>
      <c r="T302">
        <v>0</v>
      </c>
      <c r="U302">
        <v>0</v>
      </c>
      <c r="V302" s="1" t="str">
        <f t="shared" si="28"/>
        <v>AFF-HTT-R1-P2-48H_E9_1_2020y09m02d_10h47m.tif</v>
      </c>
      <c r="W302" s="1" t="str">
        <f t="shared" si="29"/>
        <v>AFF-HTT-R2-P2-48H_E9_1_2020y09m09d_11h36m.tif</v>
      </c>
      <c r="X302" t="str">
        <f t="shared" si="24"/>
        <v>C:\Users\arpit.tandon\Desktop\Images AFFFs\RUN1 HTT\Plate 2 - 48hour\AFF-HTT-R1-P2-48H_E9_1_2020y09m02d_10h47m.tif</v>
      </c>
      <c r="Y302" t="str">
        <f t="shared" si="25"/>
        <v>C:\Users\arpit.tandon\Desktop\Images AFFFs\RUN2 HTT\Plate 2 - 48hour\AFF-HTT-R2-P2-48H_E9_1_2020y09m09d_11h36m.tif</v>
      </c>
      <c r="BA302" t="s">
        <v>1505</v>
      </c>
    </row>
    <row r="303" spans="1:53" x14ac:dyDescent="0.45">
      <c r="A303" t="s">
        <v>604</v>
      </c>
      <c r="B303" s="2" t="str">
        <f t="shared" si="26"/>
        <v>run1</v>
      </c>
      <c r="C303" s="2" t="str">
        <f t="shared" si="27"/>
        <v>run2</v>
      </c>
      <c r="D303" t="s">
        <v>264</v>
      </c>
      <c r="E303" s="10">
        <v>15.84560247769446</v>
      </c>
      <c r="F303" s="1">
        <v>6.8481524788099912E-4</v>
      </c>
      <c r="G303" s="10">
        <f>VLOOKUP(A303,'[1]NTP Metadata'!$A$2:$U$2501,10,FALSE)</f>
        <v>15.84560247769446</v>
      </c>
      <c r="H303">
        <v>4</v>
      </c>
      <c r="I303" t="s">
        <v>1505</v>
      </c>
      <c r="J303" t="s">
        <v>1554</v>
      </c>
      <c r="K303" t="s">
        <v>249</v>
      </c>
      <c r="L303" t="s">
        <v>245</v>
      </c>
      <c r="M303" t="s">
        <v>64</v>
      </c>
      <c r="N303">
        <v>16</v>
      </c>
      <c r="O303">
        <v>0</v>
      </c>
      <c r="P303">
        <v>3.7500000000000001E-4</v>
      </c>
      <c r="Q303">
        <v>2E-3</v>
      </c>
      <c r="R303">
        <v>16</v>
      </c>
      <c r="S303">
        <v>0</v>
      </c>
      <c r="T303">
        <v>6.2500000000000001E-5</v>
      </c>
      <c r="U303">
        <v>1E-3</v>
      </c>
      <c r="V303" s="1" t="str">
        <f t="shared" si="28"/>
        <v>AFF-HTT-R1-P2-48H_F10_1_2020y09m02d_10h47m.tif</v>
      </c>
      <c r="W303" s="1" t="str">
        <f t="shared" si="29"/>
        <v>AFF-HTT-R2-P2-48H_F10_1_2020y09m09d_11h36m.tif</v>
      </c>
      <c r="X303" t="str">
        <f t="shared" si="24"/>
        <v>C:\Users\arpit.tandon\Desktop\Images AFFFs\RUN1 HTT\Plate 2 - 48hour\AFF-HTT-R1-P2-48H_F10_1_2020y09m02d_10h47m.tif</v>
      </c>
      <c r="Y303" t="str">
        <f t="shared" si="25"/>
        <v>C:\Users\arpit.tandon\Desktop\Images AFFFs\RUN2 HTT\Plate 2 - 48hour\AFF-HTT-R2-P2-48H_F10_1_2020y09m09d_11h36m.tif</v>
      </c>
      <c r="BA303" t="s">
        <v>1505</v>
      </c>
    </row>
    <row r="304" spans="1:53" x14ac:dyDescent="0.45">
      <c r="A304" t="s">
        <v>605</v>
      </c>
      <c r="B304" s="2" t="str">
        <f t="shared" si="26"/>
        <v>run1</v>
      </c>
      <c r="C304" s="2" t="str">
        <f t="shared" si="27"/>
        <v>run2</v>
      </c>
      <c r="D304" t="s">
        <v>264</v>
      </c>
      <c r="E304" s="10">
        <v>5.0144311638273606</v>
      </c>
      <c r="F304" s="1">
        <v>2.1671368603829087E-4</v>
      </c>
      <c r="G304" s="10">
        <f>VLOOKUP(A304,'[1]NTP Metadata'!$A$2:$U$2501,10,FALSE)</f>
        <v>5.0144311638273606</v>
      </c>
      <c r="H304">
        <v>3</v>
      </c>
      <c r="I304" t="s">
        <v>1505</v>
      </c>
      <c r="J304" t="s">
        <v>1554</v>
      </c>
      <c r="K304" t="s">
        <v>249</v>
      </c>
      <c r="L304" t="s">
        <v>245</v>
      </c>
      <c r="M304" t="s">
        <v>65</v>
      </c>
      <c r="N304">
        <v>16</v>
      </c>
      <c r="O304">
        <v>0</v>
      </c>
      <c r="P304">
        <v>1.875E-4</v>
      </c>
      <c r="Q304">
        <v>1E-3</v>
      </c>
      <c r="R304">
        <v>16</v>
      </c>
      <c r="S304">
        <v>0</v>
      </c>
      <c r="T304">
        <v>0</v>
      </c>
      <c r="U304">
        <v>0</v>
      </c>
      <c r="V304" s="1" t="str">
        <f t="shared" si="28"/>
        <v>AFF-HTT-R1-P2-48H_F11_1_2020y09m02d_10h47m.tif</v>
      </c>
      <c r="W304" s="1" t="str">
        <f t="shared" si="29"/>
        <v>AFF-HTT-R2-P2-48H_F11_1_2020y09m09d_11h36m.tif</v>
      </c>
      <c r="X304" t="str">
        <f t="shared" si="24"/>
        <v>C:\Users\arpit.tandon\Desktop\Images AFFFs\RUN1 HTT\Plate 2 - 48hour\AFF-HTT-R1-P2-48H_F11_1_2020y09m02d_10h47m.tif</v>
      </c>
      <c r="Y304" t="str">
        <f t="shared" si="25"/>
        <v>C:\Users\arpit.tandon\Desktop\Images AFFFs\RUN2 HTT\Plate 2 - 48hour\AFF-HTT-R2-P2-48H_F11_1_2020y09m09d_11h36m.tif</v>
      </c>
      <c r="BA304" t="s">
        <v>1505</v>
      </c>
    </row>
    <row r="305" spans="1:53" x14ac:dyDescent="0.45">
      <c r="A305" t="s">
        <v>606</v>
      </c>
      <c r="B305" s="2" t="str">
        <f t="shared" si="26"/>
        <v>run1</v>
      </c>
      <c r="C305" s="2" t="str">
        <f t="shared" si="27"/>
        <v>run2</v>
      </c>
      <c r="D305" t="s">
        <v>264</v>
      </c>
      <c r="E305" s="10">
        <v>5.0144311638273606</v>
      </c>
      <c r="F305" s="1">
        <v>2.1671368603829087E-4</v>
      </c>
      <c r="G305" s="10">
        <f>VLOOKUP(A305,'[1]NTP Metadata'!$A$2:$U$2501,10,FALSE)</f>
        <v>5.0144311638273606</v>
      </c>
      <c r="H305">
        <v>4</v>
      </c>
      <c r="I305" t="s">
        <v>1505</v>
      </c>
      <c r="J305" t="s">
        <v>1554</v>
      </c>
      <c r="K305" t="s">
        <v>249</v>
      </c>
      <c r="L305" t="s">
        <v>245</v>
      </c>
      <c r="M305" t="s">
        <v>66</v>
      </c>
      <c r="N305">
        <v>16</v>
      </c>
      <c r="O305">
        <v>0</v>
      </c>
      <c r="P305">
        <v>2.5000000000000001E-4</v>
      </c>
      <c r="Q305">
        <v>1E-3</v>
      </c>
      <c r="R305">
        <v>16</v>
      </c>
      <c r="S305">
        <v>0</v>
      </c>
      <c r="T305">
        <v>6.2500000000000001E-5</v>
      </c>
      <c r="U305">
        <v>1E-3</v>
      </c>
      <c r="V305" s="1" t="str">
        <f t="shared" si="28"/>
        <v>AFF-HTT-R1-P2-48H_F12_1_2020y09m02d_10h47m.tif</v>
      </c>
      <c r="W305" s="1" t="str">
        <f t="shared" si="29"/>
        <v>AFF-HTT-R2-P2-48H_F12_1_2020y09m09d_11h36m.tif</v>
      </c>
      <c r="X305" t="str">
        <f t="shared" si="24"/>
        <v>C:\Users\arpit.tandon\Desktop\Images AFFFs\RUN1 HTT\Plate 2 - 48hour\AFF-HTT-R1-P2-48H_F12_1_2020y09m02d_10h47m.tif</v>
      </c>
      <c r="Y305" t="str">
        <f t="shared" si="25"/>
        <v>C:\Users\arpit.tandon\Desktop\Images AFFFs\RUN2 HTT\Plate 2 - 48hour\AFF-HTT-R2-P2-48H_F12_1_2020y09m09d_11h36m.tif</v>
      </c>
      <c r="BA305" t="s">
        <v>1505</v>
      </c>
    </row>
    <row r="306" spans="1:53" x14ac:dyDescent="0.45">
      <c r="A306" t="s">
        <v>607</v>
      </c>
      <c r="B306" s="2" t="str">
        <f t="shared" si="26"/>
        <v>run1</v>
      </c>
      <c r="C306" s="2" t="str">
        <f t="shared" si="27"/>
        <v>run2</v>
      </c>
      <c r="D306" t="s">
        <v>257</v>
      </c>
      <c r="E306" s="10">
        <v>0</v>
      </c>
      <c r="F306" s="10">
        <v>0</v>
      </c>
      <c r="G306" s="10">
        <f>VLOOKUP(A306,'[1]NTP Metadata'!$A$2:$U$2501,10,FALSE)</f>
        <v>0</v>
      </c>
      <c r="H306">
        <v>3</v>
      </c>
      <c r="J306" t="s">
        <v>1554</v>
      </c>
      <c r="K306" t="s">
        <v>249</v>
      </c>
      <c r="L306" t="s">
        <v>245</v>
      </c>
      <c r="M306" t="s">
        <v>67</v>
      </c>
      <c r="N306">
        <v>16</v>
      </c>
      <c r="O306">
        <v>0</v>
      </c>
      <c r="P306">
        <v>6.2500000000000001E-5</v>
      </c>
      <c r="Q306">
        <v>1E-3</v>
      </c>
      <c r="R306">
        <v>16</v>
      </c>
      <c r="S306">
        <v>0</v>
      </c>
      <c r="T306">
        <v>6.2500000000000001E-5</v>
      </c>
      <c r="U306">
        <v>1E-3</v>
      </c>
      <c r="V306" s="1" t="str">
        <f t="shared" si="28"/>
        <v>AFF-HTT-R1-P2-48H_F13_1_.tif</v>
      </c>
      <c r="W306" s="1" t="str">
        <f t="shared" si="29"/>
        <v>AFF-HTT-R2-P2-48H_F13_1_2020y09m09d_11h36m.tif</v>
      </c>
      <c r="X306" t="str">
        <f t="shared" si="24"/>
        <v>C:\Users\arpit.tandon\Desktop\Images AFFFs\RUN1 HTT\Plate 2 - 48hour\AFF-HTT-R1-P2-48H_F13_1_.tif</v>
      </c>
      <c r="Y306" t="str">
        <f t="shared" si="25"/>
        <v>C:\Users\arpit.tandon\Desktop\Images AFFFs\RUN2 HTT\Plate 2 - 48hour\AFF-HTT-R2-P2-48H_F13_1_2020y09m09d_11h36m.tif</v>
      </c>
    </row>
    <row r="307" spans="1:53" x14ac:dyDescent="0.45">
      <c r="A307" t="s">
        <v>608</v>
      </c>
      <c r="B307" s="2" t="str">
        <f t="shared" si="26"/>
        <v>run1</v>
      </c>
      <c r="C307" s="2" t="str">
        <f t="shared" si="27"/>
        <v>run2</v>
      </c>
      <c r="D307" t="s">
        <v>257</v>
      </c>
      <c r="E307" s="10">
        <v>0</v>
      </c>
      <c r="F307" s="10">
        <v>0</v>
      </c>
      <c r="G307" s="10">
        <f>VLOOKUP(A307,'[1]NTP Metadata'!$A$2:$U$2501,10,FALSE)</f>
        <v>0</v>
      </c>
      <c r="H307">
        <v>4</v>
      </c>
      <c r="J307" t="s">
        <v>1554</v>
      </c>
      <c r="K307" t="s">
        <v>249</v>
      </c>
      <c r="L307" t="s">
        <v>245</v>
      </c>
      <c r="M307" t="s">
        <v>68</v>
      </c>
      <c r="N307">
        <v>16</v>
      </c>
      <c r="O307">
        <v>0</v>
      </c>
      <c r="P307">
        <v>2.5000000000000001E-4</v>
      </c>
      <c r="Q307">
        <v>2E-3</v>
      </c>
      <c r="R307">
        <v>16</v>
      </c>
      <c r="S307">
        <v>0</v>
      </c>
      <c r="T307">
        <v>0</v>
      </c>
      <c r="U307">
        <v>0</v>
      </c>
      <c r="V307" s="1" t="str">
        <f t="shared" si="28"/>
        <v>AFF-HTT-R1-P2-48H_F14_1_.tif</v>
      </c>
      <c r="W307" s="1" t="str">
        <f t="shared" si="29"/>
        <v>AFF-HTT-R2-P2-48H_F14_1_2020y09m09d_11h36m.tif</v>
      </c>
      <c r="X307" t="str">
        <f t="shared" si="24"/>
        <v>C:\Users\arpit.tandon\Desktop\Images AFFFs\RUN1 HTT\Plate 2 - 48hour\AFF-HTT-R1-P2-48H_F14_1_.tif</v>
      </c>
      <c r="Y307" t="str">
        <f t="shared" si="25"/>
        <v>C:\Users\arpit.tandon\Desktop\Images AFFFs\RUN2 HTT\Plate 2 - 48hour\AFF-HTT-R2-P2-48H_F14_1_2020y09m09d_11h36m.tif</v>
      </c>
    </row>
    <row r="308" spans="1:53" x14ac:dyDescent="0.45">
      <c r="A308" t="s">
        <v>609</v>
      </c>
      <c r="B308" s="2" t="str">
        <f t="shared" si="26"/>
        <v>run1</v>
      </c>
      <c r="C308" s="2" t="str">
        <f t="shared" si="27"/>
        <v>run2</v>
      </c>
      <c r="D308" t="s">
        <v>264</v>
      </c>
      <c r="E308" s="10">
        <v>1.5868453050086584</v>
      </c>
      <c r="F308" s="1">
        <v>6.8580280391864197E-5</v>
      </c>
      <c r="G308" s="10">
        <f>VLOOKUP(A308,'[1]NTP Metadata'!$A$2:$U$2501,10,FALSE)</f>
        <v>1.5868453050086584</v>
      </c>
      <c r="H308">
        <v>3</v>
      </c>
      <c r="I308" t="s">
        <v>1505</v>
      </c>
      <c r="J308" t="s">
        <v>1554</v>
      </c>
      <c r="K308" t="s">
        <v>249</v>
      </c>
      <c r="L308" t="s">
        <v>245</v>
      </c>
      <c r="M308" t="s">
        <v>69</v>
      </c>
      <c r="N308">
        <v>16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2.5000000000000001E-4</v>
      </c>
      <c r="U308">
        <v>2E-3</v>
      </c>
      <c r="V308" s="1" t="str">
        <f t="shared" si="28"/>
        <v>AFF-HTT-R1-P2-48H_F15_1_2020y09m02d_10h47m.tif</v>
      </c>
      <c r="W308" s="1" t="str">
        <f t="shared" si="29"/>
        <v>AFF-HTT-R2-P2-48H_F15_1_2020y09m09d_11h36m.tif</v>
      </c>
      <c r="X308" t="str">
        <f t="shared" ref="X308:X371" si="30">_xlfn.CONCAT("C:\Users\arpit.tandon\Desktop\Images AFFFs\","RUN1 HTT\Plate 2 - 48hour\",V308)</f>
        <v>C:\Users\arpit.tandon\Desktop\Images AFFFs\RUN1 HTT\Plate 2 - 48hour\AFF-HTT-R1-P2-48H_F15_1_2020y09m02d_10h47m.tif</v>
      </c>
      <c r="Y308" t="str">
        <f t="shared" ref="Y308:Y371" si="31">_xlfn.CONCAT("C:\Users\arpit.tandon\Desktop\Images AFFFs\","RUN2 HTT\Plate 2 - 48hour\",W308)</f>
        <v>C:\Users\arpit.tandon\Desktop\Images AFFFs\RUN2 HTT\Plate 2 - 48hour\AFF-HTT-R2-P2-48H_F15_1_2020y09m09d_11h36m.tif</v>
      </c>
      <c r="BA308" t="s">
        <v>1505</v>
      </c>
    </row>
    <row r="309" spans="1:53" x14ac:dyDescent="0.45">
      <c r="A309" t="s">
        <v>610</v>
      </c>
      <c r="B309" s="2" t="str">
        <f t="shared" si="26"/>
        <v>run1</v>
      </c>
      <c r="C309" s="2" t="str">
        <f t="shared" si="27"/>
        <v>run2</v>
      </c>
      <c r="D309" t="s">
        <v>264</v>
      </c>
      <c r="E309" s="10">
        <v>1.5868453050086584</v>
      </c>
      <c r="F309" s="1">
        <v>6.8580280391864197E-5</v>
      </c>
      <c r="G309" s="10">
        <f>VLOOKUP(A309,'[1]NTP Metadata'!$A$2:$U$2501,10,FALSE)</f>
        <v>1.5868453050086584</v>
      </c>
      <c r="H309">
        <v>4</v>
      </c>
      <c r="I309" t="s">
        <v>1505</v>
      </c>
      <c r="J309" t="s">
        <v>1554</v>
      </c>
      <c r="K309" t="s">
        <v>249</v>
      </c>
      <c r="L309" t="s">
        <v>245</v>
      </c>
      <c r="M309" t="s">
        <v>70</v>
      </c>
      <c r="N309">
        <v>16</v>
      </c>
      <c r="O309">
        <v>0</v>
      </c>
      <c r="P309">
        <v>2.5000000000000001E-4</v>
      </c>
      <c r="Q309">
        <v>2E-3</v>
      </c>
      <c r="R309">
        <v>16</v>
      </c>
      <c r="S309">
        <v>0</v>
      </c>
      <c r="T309">
        <v>0</v>
      </c>
      <c r="U309">
        <v>0</v>
      </c>
      <c r="V309" s="1" t="str">
        <f t="shared" si="28"/>
        <v>AFF-HTT-R1-P2-48H_F16_1_2020y09m02d_10h47m.tif</v>
      </c>
      <c r="W309" s="1" t="str">
        <f t="shared" si="29"/>
        <v>AFF-HTT-R2-P2-48H_F16_1_2020y09m09d_11h36m.tif</v>
      </c>
      <c r="X309" t="str">
        <f t="shared" si="30"/>
        <v>C:\Users\arpit.tandon\Desktop\Images AFFFs\RUN1 HTT\Plate 2 - 48hour\AFF-HTT-R1-P2-48H_F16_1_2020y09m02d_10h47m.tif</v>
      </c>
      <c r="Y309" t="str">
        <f t="shared" si="31"/>
        <v>C:\Users\arpit.tandon\Desktop\Images AFFFs\RUN2 HTT\Plate 2 - 48hour\AFF-HTT-R2-P2-48H_F16_1_2020y09m09d_11h36m.tif</v>
      </c>
      <c r="BA309" t="s">
        <v>1505</v>
      </c>
    </row>
    <row r="310" spans="1:53" x14ac:dyDescent="0.45">
      <c r="A310" t="s">
        <v>611</v>
      </c>
      <c r="B310" s="2" t="str">
        <f t="shared" si="26"/>
        <v>run1</v>
      </c>
      <c r="C310" s="2" t="str">
        <f t="shared" si="27"/>
        <v>run2</v>
      </c>
      <c r="D310" t="s">
        <v>264</v>
      </c>
      <c r="E310" s="10">
        <v>0.50216623576223363</v>
      </c>
      <c r="F310" s="1">
        <v>2.1702620377172214E-5</v>
      </c>
      <c r="G310" s="10">
        <f>VLOOKUP(A310,'[1]NTP Metadata'!$A$2:$U$2501,10,FALSE)</f>
        <v>0.50216623576223363</v>
      </c>
      <c r="H310">
        <v>3</v>
      </c>
      <c r="I310" t="s">
        <v>1505</v>
      </c>
      <c r="J310" t="s">
        <v>1554</v>
      </c>
      <c r="K310" t="s">
        <v>249</v>
      </c>
      <c r="L310" t="s">
        <v>245</v>
      </c>
      <c r="M310" t="s">
        <v>71</v>
      </c>
      <c r="N310">
        <v>16</v>
      </c>
      <c r="O310">
        <v>0</v>
      </c>
      <c r="P310">
        <v>0</v>
      </c>
      <c r="Q310">
        <v>0</v>
      </c>
      <c r="R310">
        <v>16</v>
      </c>
      <c r="S310">
        <v>0</v>
      </c>
      <c r="T310">
        <v>0</v>
      </c>
      <c r="U310">
        <v>0</v>
      </c>
      <c r="V310" s="1" t="str">
        <f t="shared" si="28"/>
        <v>AFF-HTT-R1-P2-48H_F17_1_2020y09m02d_10h47m.tif</v>
      </c>
      <c r="W310" s="1" t="str">
        <f t="shared" si="29"/>
        <v>AFF-HTT-R2-P2-48H_F17_1_2020y09m09d_11h36m.tif</v>
      </c>
      <c r="X310" t="str">
        <f t="shared" si="30"/>
        <v>C:\Users\arpit.tandon\Desktop\Images AFFFs\RUN1 HTT\Plate 2 - 48hour\AFF-HTT-R1-P2-48H_F17_1_2020y09m02d_10h47m.tif</v>
      </c>
      <c r="Y310" t="str">
        <f t="shared" si="31"/>
        <v>C:\Users\arpit.tandon\Desktop\Images AFFFs\RUN2 HTT\Plate 2 - 48hour\AFF-HTT-R2-P2-48H_F17_1_2020y09m09d_11h36m.tif</v>
      </c>
      <c r="BA310" t="s">
        <v>1505</v>
      </c>
    </row>
    <row r="311" spans="1:53" x14ac:dyDescent="0.45">
      <c r="A311" t="s">
        <v>612</v>
      </c>
      <c r="B311" s="2" t="str">
        <f t="shared" si="26"/>
        <v>run1</v>
      </c>
      <c r="C311" s="2" t="str">
        <f t="shared" si="27"/>
        <v>run2</v>
      </c>
      <c r="D311" t="s">
        <v>264</v>
      </c>
      <c r="E311" s="10">
        <v>0.50216623576223363</v>
      </c>
      <c r="F311" s="1">
        <v>2.1702620377172214E-5</v>
      </c>
      <c r="G311" s="10">
        <f>VLOOKUP(A311,'[1]NTP Metadata'!$A$2:$U$2501,10,FALSE)</f>
        <v>0.50216623576223363</v>
      </c>
      <c r="H311">
        <v>4</v>
      </c>
      <c r="I311" t="s">
        <v>1505</v>
      </c>
      <c r="J311" t="s">
        <v>1554</v>
      </c>
      <c r="K311" t="s">
        <v>249</v>
      </c>
      <c r="L311" t="s">
        <v>245</v>
      </c>
      <c r="M311" t="s">
        <v>72</v>
      </c>
      <c r="N311">
        <v>16</v>
      </c>
      <c r="O311">
        <v>0</v>
      </c>
      <c r="P311">
        <v>0</v>
      </c>
      <c r="Q311">
        <v>0</v>
      </c>
      <c r="R311">
        <v>16</v>
      </c>
      <c r="S311">
        <v>0</v>
      </c>
      <c r="T311">
        <v>0</v>
      </c>
      <c r="U311">
        <v>0</v>
      </c>
      <c r="V311" s="1" t="str">
        <f t="shared" si="28"/>
        <v>AFF-HTT-R1-P2-48H_F18_1_2020y09m02d_10h47m.tif</v>
      </c>
      <c r="W311" s="1" t="str">
        <f t="shared" si="29"/>
        <v>AFF-HTT-R2-P2-48H_F18_1_2020y09m09d_11h36m.tif</v>
      </c>
      <c r="X311" t="str">
        <f t="shared" si="30"/>
        <v>C:\Users\arpit.tandon\Desktop\Images AFFFs\RUN1 HTT\Plate 2 - 48hour\AFF-HTT-R1-P2-48H_F18_1_2020y09m02d_10h47m.tif</v>
      </c>
      <c r="Y311" t="str">
        <f t="shared" si="31"/>
        <v>C:\Users\arpit.tandon\Desktop\Images AFFFs\RUN2 HTT\Plate 2 - 48hour\AFF-HTT-R2-P2-48H_F18_1_2020y09m09d_11h36m.tif</v>
      </c>
      <c r="BA311" t="s">
        <v>1505</v>
      </c>
    </row>
    <row r="312" spans="1:53" x14ac:dyDescent="0.45">
      <c r="A312" t="s">
        <v>613</v>
      </c>
      <c r="B312" s="2" t="str">
        <f t="shared" si="26"/>
        <v>run1</v>
      </c>
      <c r="C312" s="2" t="str">
        <f t="shared" si="27"/>
        <v>run2</v>
      </c>
      <c r="D312" t="s">
        <v>264</v>
      </c>
      <c r="E312" s="10">
        <v>0.15891336574754228</v>
      </c>
      <c r="F312" s="1">
        <v>6.8679178408772833E-6</v>
      </c>
      <c r="G312" s="10">
        <f>VLOOKUP(A312,'[1]NTP Metadata'!$A$2:$U$2501,10,FALSE)</f>
        <v>0.15891336574754228</v>
      </c>
      <c r="H312">
        <v>3</v>
      </c>
      <c r="I312" t="s">
        <v>1505</v>
      </c>
      <c r="J312" t="s">
        <v>1554</v>
      </c>
      <c r="K312" t="s">
        <v>249</v>
      </c>
      <c r="L312" t="s">
        <v>245</v>
      </c>
      <c r="M312" t="s">
        <v>73</v>
      </c>
      <c r="N312">
        <v>16</v>
      </c>
      <c r="O312">
        <v>0</v>
      </c>
      <c r="P312">
        <v>1.25E-4</v>
      </c>
      <c r="Q312">
        <v>1E-3</v>
      </c>
      <c r="R312">
        <v>16</v>
      </c>
      <c r="S312">
        <v>0</v>
      </c>
      <c r="T312">
        <v>0</v>
      </c>
      <c r="U312">
        <v>0</v>
      </c>
      <c r="V312" s="1" t="str">
        <f t="shared" si="28"/>
        <v>AFF-HTT-R1-P2-48H_F19_1_2020y09m02d_10h47m.tif</v>
      </c>
      <c r="W312" s="1" t="str">
        <f t="shared" si="29"/>
        <v>AFF-HTT-R2-P2-48H_F19_1_2020y09m09d_11h36m.tif</v>
      </c>
      <c r="X312" t="str">
        <f t="shared" si="30"/>
        <v>C:\Users\arpit.tandon\Desktop\Images AFFFs\RUN1 HTT\Plate 2 - 48hour\AFF-HTT-R1-P2-48H_F19_1_2020y09m02d_10h47m.tif</v>
      </c>
      <c r="Y312" t="str">
        <f t="shared" si="31"/>
        <v>C:\Users\arpit.tandon\Desktop\Images AFFFs\RUN2 HTT\Plate 2 - 48hour\AFF-HTT-R2-P2-48H_F19_1_2020y09m09d_11h36m.tif</v>
      </c>
      <c r="BA312" t="s">
        <v>1505</v>
      </c>
    </row>
    <row r="313" spans="1:53" x14ac:dyDescent="0.45">
      <c r="A313" t="s">
        <v>614</v>
      </c>
      <c r="B313" s="2" t="str">
        <f t="shared" si="26"/>
        <v>run1</v>
      </c>
      <c r="C313" s="2" t="str">
        <f t="shared" si="27"/>
        <v>run2</v>
      </c>
      <c r="D313" t="s">
        <v>264</v>
      </c>
      <c r="E313" s="10">
        <v>0.15891336574754228</v>
      </c>
      <c r="F313" s="1">
        <v>6.8679178408772833E-6</v>
      </c>
      <c r="G313" s="10">
        <f>VLOOKUP(A313,'[1]NTP Metadata'!$A$2:$U$2501,10,FALSE)</f>
        <v>0.15891336574754228</v>
      </c>
      <c r="H313">
        <v>4</v>
      </c>
      <c r="I313" t="s">
        <v>1505</v>
      </c>
      <c r="J313" t="s">
        <v>1554</v>
      </c>
      <c r="K313" t="s">
        <v>249</v>
      </c>
      <c r="L313" t="s">
        <v>245</v>
      </c>
      <c r="M313" t="s">
        <v>74</v>
      </c>
      <c r="N313">
        <v>16</v>
      </c>
      <c r="O313">
        <v>0</v>
      </c>
      <c r="P313">
        <v>1.25E-4</v>
      </c>
      <c r="Q313">
        <v>2E-3</v>
      </c>
      <c r="R313">
        <v>16</v>
      </c>
      <c r="S313">
        <v>0</v>
      </c>
      <c r="T313">
        <v>0</v>
      </c>
      <c r="U313">
        <v>0</v>
      </c>
      <c r="V313" s="1" t="str">
        <f t="shared" si="28"/>
        <v>AFF-HTT-R1-P2-48H_F20_1_2020y09m02d_10h47m.tif</v>
      </c>
      <c r="W313" s="1" t="str">
        <f t="shared" si="29"/>
        <v>AFF-HTT-R2-P2-48H_F20_1_2020y09m09d_11h36m.tif</v>
      </c>
      <c r="X313" t="str">
        <f t="shared" si="30"/>
        <v>C:\Users\arpit.tandon\Desktop\Images AFFFs\RUN1 HTT\Plate 2 - 48hour\AFF-HTT-R1-P2-48H_F20_1_2020y09m02d_10h47m.tif</v>
      </c>
      <c r="Y313" t="str">
        <f t="shared" si="31"/>
        <v>C:\Users\arpit.tandon\Desktop\Images AFFFs\RUN2 HTT\Plate 2 - 48hour\AFF-HTT-R2-P2-48H_F20_1_2020y09m09d_11h36m.tif</v>
      </c>
      <c r="BA313" t="s">
        <v>1505</v>
      </c>
    </row>
    <row r="314" spans="1:53" x14ac:dyDescent="0.45">
      <c r="A314" t="s">
        <v>615</v>
      </c>
      <c r="B314" s="2" t="str">
        <f t="shared" si="26"/>
        <v>run1</v>
      </c>
      <c r="C314" s="2" t="str">
        <f t="shared" si="27"/>
        <v>run2</v>
      </c>
      <c r="D314" t="s">
        <v>264</v>
      </c>
      <c r="E314" s="10">
        <v>5.0289039793526037E-2</v>
      </c>
      <c r="F314" s="1">
        <v>2.1733917217966084E-6</v>
      </c>
      <c r="G314" s="10">
        <f>VLOOKUP(A314,'[1]NTP Metadata'!$A$2:$U$2501,10,FALSE)</f>
        <v>5.0289039793526037E-2</v>
      </c>
      <c r="H314">
        <v>3</v>
      </c>
      <c r="I314" t="s">
        <v>1505</v>
      </c>
      <c r="J314" t="s">
        <v>1554</v>
      </c>
      <c r="K314" t="s">
        <v>249</v>
      </c>
      <c r="L314" t="s">
        <v>245</v>
      </c>
      <c r="M314" t="s">
        <v>75</v>
      </c>
      <c r="N314">
        <v>16</v>
      </c>
      <c r="O314">
        <v>0</v>
      </c>
      <c r="P314">
        <v>0</v>
      </c>
      <c r="Q314">
        <v>0</v>
      </c>
      <c r="R314">
        <v>16</v>
      </c>
      <c r="S314">
        <v>0</v>
      </c>
      <c r="T314">
        <v>0</v>
      </c>
      <c r="U314">
        <v>0</v>
      </c>
      <c r="V314" s="1" t="str">
        <f t="shared" si="28"/>
        <v>AFF-HTT-R1-P2-48H_F21_1_2020y09m02d_10h47m.tif</v>
      </c>
      <c r="W314" s="1" t="str">
        <f t="shared" si="29"/>
        <v>AFF-HTT-R2-P2-48H_F21_1_2020y09m09d_11h36m.tif</v>
      </c>
      <c r="X314" t="str">
        <f t="shared" si="30"/>
        <v>C:\Users\arpit.tandon\Desktop\Images AFFFs\RUN1 HTT\Plate 2 - 48hour\AFF-HTT-R1-P2-48H_F21_1_2020y09m02d_10h47m.tif</v>
      </c>
      <c r="Y314" t="str">
        <f t="shared" si="31"/>
        <v>C:\Users\arpit.tandon\Desktop\Images AFFFs\RUN2 HTT\Plate 2 - 48hour\AFF-HTT-R2-P2-48H_F21_1_2020y09m09d_11h36m.tif</v>
      </c>
      <c r="BA314" t="s">
        <v>1505</v>
      </c>
    </row>
    <row r="315" spans="1:53" x14ac:dyDescent="0.45">
      <c r="A315" t="s">
        <v>616</v>
      </c>
      <c r="B315" s="2" t="str">
        <f t="shared" si="26"/>
        <v>run1</v>
      </c>
      <c r="C315" s="2" t="str">
        <f t="shared" si="27"/>
        <v>run2</v>
      </c>
      <c r="D315" t="s">
        <v>264</v>
      </c>
      <c r="E315" s="10">
        <v>5.0289039793526037E-2</v>
      </c>
      <c r="F315" s="1">
        <v>2.1733917217966084E-6</v>
      </c>
      <c r="G315" s="10">
        <f>VLOOKUP(A315,'[1]NTP Metadata'!$A$2:$U$2501,10,FALSE)</f>
        <v>5.0289039793526037E-2</v>
      </c>
      <c r="H315">
        <v>4</v>
      </c>
      <c r="I315" t="s">
        <v>1505</v>
      </c>
      <c r="J315" t="s">
        <v>1554</v>
      </c>
      <c r="K315" t="s">
        <v>249</v>
      </c>
      <c r="L315" t="s">
        <v>245</v>
      </c>
      <c r="M315" t="s">
        <v>76</v>
      </c>
      <c r="N315">
        <v>16</v>
      </c>
      <c r="O315">
        <v>0</v>
      </c>
      <c r="P315">
        <v>6.2500000000000001E-5</v>
      </c>
      <c r="Q315">
        <v>1E-3</v>
      </c>
      <c r="R315">
        <v>16</v>
      </c>
      <c r="S315">
        <v>0</v>
      </c>
      <c r="T315">
        <v>0</v>
      </c>
      <c r="U315">
        <v>0</v>
      </c>
      <c r="V315" s="1" t="str">
        <f t="shared" si="28"/>
        <v>AFF-HTT-R1-P2-48H_F22_1_2020y09m02d_10h47m.tif</v>
      </c>
      <c r="W315" s="1" t="str">
        <f t="shared" si="29"/>
        <v>AFF-HTT-R2-P2-48H_F22_1_2020y09m09d_11h36m.tif</v>
      </c>
      <c r="X315" t="str">
        <f t="shared" si="30"/>
        <v>C:\Users\arpit.tandon\Desktop\Images AFFFs\RUN1 HTT\Plate 2 - 48hour\AFF-HTT-R1-P2-48H_F22_1_2020y09m02d_10h47m.tif</v>
      </c>
      <c r="Y315" t="str">
        <f t="shared" si="31"/>
        <v>C:\Users\arpit.tandon\Desktop\Images AFFFs\RUN2 HTT\Plate 2 - 48hour\AFF-HTT-R2-P2-48H_F22_1_2020y09m09d_11h36m.tif</v>
      </c>
      <c r="BA315" t="s">
        <v>1505</v>
      </c>
    </row>
    <row r="316" spans="1:53" x14ac:dyDescent="0.45">
      <c r="A316" t="s">
        <v>617</v>
      </c>
      <c r="B316" s="2" t="str">
        <f t="shared" si="26"/>
        <v>run1</v>
      </c>
      <c r="C316" s="2" t="str">
        <f t="shared" si="27"/>
        <v>run2</v>
      </c>
      <c r="D316" t="s">
        <v>264</v>
      </c>
      <c r="E316" s="10">
        <v>500</v>
      </c>
      <c r="F316" s="1">
        <v>2.1609000000000003E-2</v>
      </c>
      <c r="G316" s="10">
        <f>VLOOKUP(A316,'[1]NTP Metadata'!$A$2:$U$2501,10,FALSE)</f>
        <v>500</v>
      </c>
      <c r="H316">
        <v>3</v>
      </c>
      <c r="I316" t="s">
        <v>1505</v>
      </c>
      <c r="J316" t="s">
        <v>1554</v>
      </c>
      <c r="K316" t="s">
        <v>249</v>
      </c>
      <c r="L316" t="s">
        <v>245</v>
      </c>
      <c r="M316" t="s">
        <v>77</v>
      </c>
      <c r="N316">
        <v>16</v>
      </c>
      <c r="O316">
        <v>0</v>
      </c>
      <c r="P316">
        <v>0</v>
      </c>
      <c r="Q316">
        <v>0</v>
      </c>
      <c r="R316">
        <v>16</v>
      </c>
      <c r="S316">
        <v>0</v>
      </c>
      <c r="T316">
        <v>0</v>
      </c>
      <c r="U316">
        <v>0</v>
      </c>
      <c r="V316" s="1" t="str">
        <f t="shared" si="28"/>
        <v>AFF-HTT-R1-P2-48H_F3_1_2020y09m02d_10h47m.tif</v>
      </c>
      <c r="W316" s="1" t="str">
        <f t="shared" si="29"/>
        <v>AFF-HTT-R2-P2-48H_F3_1_2020y09m09d_11h36m.tif</v>
      </c>
      <c r="X316" t="str">
        <f t="shared" si="30"/>
        <v>C:\Users\arpit.tandon\Desktop\Images AFFFs\RUN1 HTT\Plate 2 - 48hour\AFF-HTT-R1-P2-48H_F3_1_2020y09m02d_10h47m.tif</v>
      </c>
      <c r="Y316" t="str">
        <f t="shared" si="31"/>
        <v>C:\Users\arpit.tandon\Desktop\Images AFFFs\RUN2 HTT\Plate 2 - 48hour\AFF-HTT-R2-P2-48H_F3_1_2020y09m09d_11h36m.tif</v>
      </c>
      <c r="BA316" t="s">
        <v>1505</v>
      </c>
    </row>
    <row r="317" spans="1:53" x14ac:dyDescent="0.45">
      <c r="A317" t="s">
        <v>618</v>
      </c>
      <c r="B317" s="2" t="str">
        <f t="shared" si="26"/>
        <v>run1</v>
      </c>
      <c r="C317" s="2" t="str">
        <f t="shared" si="27"/>
        <v>run2</v>
      </c>
      <c r="D317" t="s">
        <v>264</v>
      </c>
      <c r="E317" s="10">
        <v>500</v>
      </c>
      <c r="F317" s="1">
        <v>2.1609000000000003E-2</v>
      </c>
      <c r="G317" s="10">
        <f>VLOOKUP(A317,'[1]NTP Metadata'!$A$2:$U$2501,10,FALSE)</f>
        <v>500</v>
      </c>
      <c r="H317">
        <v>4</v>
      </c>
      <c r="I317" t="s">
        <v>1505</v>
      </c>
      <c r="J317" t="s">
        <v>1554</v>
      </c>
      <c r="K317" t="s">
        <v>249</v>
      </c>
      <c r="L317" t="s">
        <v>245</v>
      </c>
      <c r="M317" t="s">
        <v>78</v>
      </c>
      <c r="N317">
        <v>16</v>
      </c>
      <c r="O317">
        <v>0</v>
      </c>
      <c r="P317">
        <v>3.7500000000000001E-4</v>
      </c>
      <c r="Q317">
        <v>6.0000000000000001E-3</v>
      </c>
      <c r="R317">
        <v>16</v>
      </c>
      <c r="S317">
        <v>0</v>
      </c>
      <c r="T317">
        <v>6.2500000000000001E-5</v>
      </c>
      <c r="U317">
        <v>1E-3</v>
      </c>
      <c r="V317" s="1" t="str">
        <f t="shared" si="28"/>
        <v>AFF-HTT-R1-P2-48H_F4_1_2020y09m02d_10h47m.tif</v>
      </c>
      <c r="W317" s="1" t="str">
        <f t="shared" si="29"/>
        <v>AFF-HTT-R2-P2-48H_F4_1_2020y09m09d_11h36m.tif</v>
      </c>
      <c r="X317" t="str">
        <f t="shared" si="30"/>
        <v>C:\Users\arpit.tandon\Desktop\Images AFFFs\RUN1 HTT\Plate 2 - 48hour\AFF-HTT-R1-P2-48H_F4_1_2020y09m02d_10h47m.tif</v>
      </c>
      <c r="Y317" t="str">
        <f t="shared" si="31"/>
        <v>C:\Users\arpit.tandon\Desktop\Images AFFFs\RUN2 HTT\Plate 2 - 48hour\AFF-HTT-R2-P2-48H_F4_1_2020y09m09d_11h36m.tif</v>
      </c>
      <c r="BA317" t="s">
        <v>1505</v>
      </c>
    </row>
    <row r="318" spans="1:53" x14ac:dyDescent="0.45">
      <c r="A318" t="s">
        <v>619</v>
      </c>
      <c r="B318" s="2" t="str">
        <f t="shared" si="26"/>
        <v>run1</v>
      </c>
      <c r="C318" s="2" t="str">
        <f t="shared" si="27"/>
        <v>run2</v>
      </c>
      <c r="D318" t="s">
        <v>264</v>
      </c>
      <c r="E318" s="10">
        <v>158.22784810126581</v>
      </c>
      <c r="F318" s="1">
        <v>6.8382911392405061E-3</v>
      </c>
      <c r="G318" s="10">
        <f>VLOOKUP(A318,'[1]NTP Metadata'!$A$2:$U$2501,10,FALSE)</f>
        <v>158.22784810126581</v>
      </c>
      <c r="H318">
        <v>3</v>
      </c>
      <c r="I318" t="s">
        <v>1505</v>
      </c>
      <c r="J318" t="s">
        <v>1554</v>
      </c>
      <c r="K318" t="s">
        <v>249</v>
      </c>
      <c r="L318" t="s">
        <v>245</v>
      </c>
      <c r="M318" t="s">
        <v>79</v>
      </c>
      <c r="N318">
        <v>16</v>
      </c>
      <c r="O318">
        <v>0</v>
      </c>
      <c r="P318">
        <v>6.2500000000000001E-5</v>
      </c>
      <c r="Q318">
        <v>1E-3</v>
      </c>
      <c r="R318">
        <v>16</v>
      </c>
      <c r="S318">
        <v>0</v>
      </c>
      <c r="T318">
        <v>0</v>
      </c>
      <c r="U318">
        <v>0</v>
      </c>
      <c r="V318" s="1" t="str">
        <f t="shared" si="28"/>
        <v>AFF-HTT-R1-P2-48H_F5_1_2020y09m02d_10h47m.tif</v>
      </c>
      <c r="W318" s="1" t="str">
        <f t="shared" si="29"/>
        <v>AFF-HTT-R2-P2-48H_F5_1_2020y09m09d_11h36m.tif</v>
      </c>
      <c r="X318" t="str">
        <f t="shared" si="30"/>
        <v>C:\Users\arpit.tandon\Desktop\Images AFFFs\RUN1 HTT\Plate 2 - 48hour\AFF-HTT-R1-P2-48H_F5_1_2020y09m02d_10h47m.tif</v>
      </c>
      <c r="Y318" t="str">
        <f t="shared" si="31"/>
        <v>C:\Users\arpit.tandon\Desktop\Images AFFFs\RUN2 HTT\Plate 2 - 48hour\AFF-HTT-R2-P2-48H_F5_1_2020y09m09d_11h36m.tif</v>
      </c>
      <c r="BA318" t="s">
        <v>1505</v>
      </c>
    </row>
    <row r="319" spans="1:53" x14ac:dyDescent="0.45">
      <c r="A319" t="s">
        <v>620</v>
      </c>
      <c r="B319" s="2" t="str">
        <f t="shared" si="26"/>
        <v>run1</v>
      </c>
      <c r="C319" s="2" t="str">
        <f t="shared" si="27"/>
        <v>run2</v>
      </c>
      <c r="D319" t="s">
        <v>264</v>
      </c>
      <c r="E319" s="10">
        <v>158.22784810126581</v>
      </c>
      <c r="F319" s="1">
        <v>6.8382911392405061E-3</v>
      </c>
      <c r="G319" s="10">
        <f>VLOOKUP(A319,'[1]NTP Metadata'!$A$2:$U$2501,10,FALSE)</f>
        <v>158.22784810126581</v>
      </c>
      <c r="H319">
        <v>4</v>
      </c>
      <c r="I319" t="s">
        <v>1505</v>
      </c>
      <c r="J319" t="s">
        <v>1554</v>
      </c>
      <c r="K319" t="s">
        <v>249</v>
      </c>
      <c r="L319" t="s">
        <v>245</v>
      </c>
      <c r="M319" t="s">
        <v>80</v>
      </c>
      <c r="N319">
        <v>16</v>
      </c>
      <c r="O319">
        <v>0</v>
      </c>
      <c r="P319">
        <v>0</v>
      </c>
      <c r="Q319">
        <v>0</v>
      </c>
      <c r="R319">
        <v>16</v>
      </c>
      <c r="S319">
        <v>0</v>
      </c>
      <c r="T319">
        <v>1.25E-4</v>
      </c>
      <c r="U319">
        <v>1E-3</v>
      </c>
      <c r="V319" s="1" t="str">
        <f t="shared" si="28"/>
        <v>AFF-HTT-R1-P2-48H_F6_1_2020y09m02d_10h47m.tif</v>
      </c>
      <c r="W319" s="1" t="str">
        <f t="shared" si="29"/>
        <v>AFF-HTT-R2-P2-48H_F6_1_2020y09m09d_11h36m.tif</v>
      </c>
      <c r="X319" t="str">
        <f t="shared" si="30"/>
        <v>C:\Users\arpit.tandon\Desktop\Images AFFFs\RUN1 HTT\Plate 2 - 48hour\AFF-HTT-R1-P2-48H_F6_1_2020y09m02d_10h47m.tif</v>
      </c>
      <c r="Y319" t="str">
        <f t="shared" si="31"/>
        <v>C:\Users\arpit.tandon\Desktop\Images AFFFs\RUN2 HTT\Plate 2 - 48hour\AFF-HTT-R2-P2-48H_F6_1_2020y09m09d_11h36m.tif</v>
      </c>
      <c r="BA319" t="s">
        <v>1505</v>
      </c>
    </row>
    <row r="320" spans="1:53" x14ac:dyDescent="0.45">
      <c r="A320" t="s">
        <v>621</v>
      </c>
      <c r="B320" s="2" t="str">
        <f t="shared" si="26"/>
        <v>run1</v>
      </c>
      <c r="C320" s="2" t="str">
        <f t="shared" si="27"/>
        <v>run2</v>
      </c>
      <c r="D320" t="s">
        <v>264</v>
      </c>
      <c r="E320" s="10">
        <v>50.072103829514496</v>
      </c>
      <c r="F320" s="1">
        <v>2.1640161833039575E-3</v>
      </c>
      <c r="G320" s="10">
        <f>VLOOKUP(A320,'[1]NTP Metadata'!$A$2:$U$2501,10,FALSE)</f>
        <v>50.072103829514496</v>
      </c>
      <c r="H320">
        <v>3</v>
      </c>
      <c r="I320" t="s">
        <v>1505</v>
      </c>
      <c r="J320" t="s">
        <v>1554</v>
      </c>
      <c r="K320" t="s">
        <v>249</v>
      </c>
      <c r="L320" t="s">
        <v>245</v>
      </c>
      <c r="M320" t="s">
        <v>81</v>
      </c>
      <c r="N320">
        <v>16</v>
      </c>
      <c r="O320">
        <v>0</v>
      </c>
      <c r="P320">
        <v>1.875E-4</v>
      </c>
      <c r="Q320">
        <v>1E-3</v>
      </c>
      <c r="R320">
        <v>16</v>
      </c>
      <c r="S320">
        <v>0</v>
      </c>
      <c r="T320">
        <v>0</v>
      </c>
      <c r="U320">
        <v>0</v>
      </c>
      <c r="V320" s="1" t="str">
        <f t="shared" si="28"/>
        <v>AFF-HTT-R1-P2-48H_F7_1_2020y09m02d_10h47m.tif</v>
      </c>
      <c r="W320" s="1" t="str">
        <f t="shared" si="29"/>
        <v>AFF-HTT-R2-P2-48H_F7_1_2020y09m09d_11h36m.tif</v>
      </c>
      <c r="X320" t="str">
        <f t="shared" si="30"/>
        <v>C:\Users\arpit.tandon\Desktop\Images AFFFs\RUN1 HTT\Plate 2 - 48hour\AFF-HTT-R1-P2-48H_F7_1_2020y09m02d_10h47m.tif</v>
      </c>
      <c r="Y320" t="str">
        <f t="shared" si="31"/>
        <v>C:\Users\arpit.tandon\Desktop\Images AFFFs\RUN2 HTT\Plate 2 - 48hour\AFF-HTT-R2-P2-48H_F7_1_2020y09m09d_11h36m.tif</v>
      </c>
      <c r="BA320" t="s">
        <v>1505</v>
      </c>
    </row>
    <row r="321" spans="1:53" x14ac:dyDescent="0.45">
      <c r="A321" t="s">
        <v>622</v>
      </c>
      <c r="B321" s="2" t="str">
        <f t="shared" si="26"/>
        <v>run1</v>
      </c>
      <c r="C321" s="2" t="str">
        <f t="shared" si="27"/>
        <v>run2</v>
      </c>
      <c r="D321" t="s">
        <v>264</v>
      </c>
      <c r="E321" s="10">
        <v>50.072103829514496</v>
      </c>
      <c r="F321" s="1">
        <v>2.1640161833039575E-3</v>
      </c>
      <c r="G321" s="10">
        <f>VLOOKUP(A321,'[1]NTP Metadata'!$A$2:$U$2501,10,FALSE)</f>
        <v>50.072103829514496</v>
      </c>
      <c r="H321">
        <v>4</v>
      </c>
      <c r="I321" t="s">
        <v>1505</v>
      </c>
      <c r="J321" t="s">
        <v>1554</v>
      </c>
      <c r="K321" t="s">
        <v>249</v>
      </c>
      <c r="L321" t="s">
        <v>245</v>
      </c>
      <c r="M321" t="s">
        <v>82</v>
      </c>
      <c r="N321">
        <v>16</v>
      </c>
      <c r="O321">
        <v>0</v>
      </c>
      <c r="P321">
        <v>2.5000000000000001E-4</v>
      </c>
      <c r="Q321">
        <v>2E-3</v>
      </c>
      <c r="R321">
        <v>16</v>
      </c>
      <c r="S321">
        <v>0</v>
      </c>
      <c r="T321">
        <v>6.2500000000000001E-5</v>
      </c>
      <c r="U321">
        <v>1E-3</v>
      </c>
      <c r="V321" s="1" t="str">
        <f t="shared" si="28"/>
        <v>AFF-HTT-R1-P2-48H_F8_1_2020y09m02d_10h47m.tif</v>
      </c>
      <c r="W321" s="1" t="str">
        <f t="shared" si="29"/>
        <v>AFF-HTT-R2-P2-48H_F8_1_2020y09m09d_11h36m.tif</v>
      </c>
      <c r="X321" t="str">
        <f t="shared" si="30"/>
        <v>C:\Users\arpit.tandon\Desktop\Images AFFFs\RUN1 HTT\Plate 2 - 48hour\AFF-HTT-R1-P2-48H_F8_1_2020y09m02d_10h47m.tif</v>
      </c>
      <c r="Y321" t="str">
        <f t="shared" si="31"/>
        <v>C:\Users\arpit.tandon\Desktop\Images AFFFs\RUN2 HTT\Plate 2 - 48hour\AFF-HTT-R2-P2-48H_F8_1_2020y09m09d_11h36m.tif</v>
      </c>
      <c r="BA321" t="s">
        <v>1505</v>
      </c>
    </row>
    <row r="322" spans="1:53" x14ac:dyDescent="0.45">
      <c r="A322" t="s">
        <v>623</v>
      </c>
      <c r="B322" s="2" t="str">
        <f t="shared" si="26"/>
        <v>run1</v>
      </c>
      <c r="C322" s="2" t="str">
        <f t="shared" si="27"/>
        <v>run2</v>
      </c>
      <c r="D322" t="s">
        <v>264</v>
      </c>
      <c r="E322" s="10">
        <v>15.84560247769446</v>
      </c>
      <c r="F322" s="1">
        <v>6.8481524788099912E-4</v>
      </c>
      <c r="G322" s="10">
        <f>VLOOKUP(A322,'[1]NTP Metadata'!$A$2:$U$2501,10,FALSE)</f>
        <v>15.84560247769446</v>
      </c>
      <c r="H322">
        <v>3</v>
      </c>
      <c r="I322" t="s">
        <v>1505</v>
      </c>
      <c r="J322" t="s">
        <v>1554</v>
      </c>
      <c r="K322" t="s">
        <v>249</v>
      </c>
      <c r="L322" t="s">
        <v>245</v>
      </c>
      <c r="M322" t="s">
        <v>83</v>
      </c>
      <c r="N322">
        <v>16</v>
      </c>
      <c r="O322">
        <v>0</v>
      </c>
      <c r="P322">
        <v>0</v>
      </c>
      <c r="Q322">
        <v>0</v>
      </c>
      <c r="R322">
        <v>16</v>
      </c>
      <c r="S322">
        <v>0</v>
      </c>
      <c r="T322">
        <v>0</v>
      </c>
      <c r="U322">
        <v>0</v>
      </c>
      <c r="V322" s="1" t="str">
        <f t="shared" si="28"/>
        <v>AFF-HTT-R1-P2-48H_F9_1_2020y09m02d_10h47m.tif</v>
      </c>
      <c r="W322" s="1" t="str">
        <f t="shared" si="29"/>
        <v>AFF-HTT-R2-P2-48H_F9_1_2020y09m09d_11h36m.tif</v>
      </c>
      <c r="X322" t="str">
        <f t="shared" si="30"/>
        <v>C:\Users\arpit.tandon\Desktop\Images AFFFs\RUN1 HTT\Plate 2 - 48hour\AFF-HTT-R1-P2-48H_F9_1_2020y09m02d_10h47m.tif</v>
      </c>
      <c r="Y322" t="str">
        <f t="shared" si="31"/>
        <v>C:\Users\arpit.tandon\Desktop\Images AFFFs\RUN2 HTT\Plate 2 - 48hour\AFF-HTT-R2-P2-48H_F9_1_2020y09m09d_11h36m.tif</v>
      </c>
      <c r="BA322" t="s">
        <v>1505</v>
      </c>
    </row>
    <row r="323" spans="1:53" x14ac:dyDescent="0.45">
      <c r="A323" t="s">
        <v>624</v>
      </c>
      <c r="B323" s="2" t="str">
        <f t="shared" ref="B323:B386" si="32">HYPERLINK(X323,"run1")</f>
        <v>run1</v>
      </c>
      <c r="C323" s="2" t="str">
        <f t="shared" ref="C323:C386" si="33">HYPERLINK(Y323,"run2")</f>
        <v>run2</v>
      </c>
      <c r="D323" t="s">
        <v>265</v>
      </c>
      <c r="E323" s="10">
        <v>31.691204955388919</v>
      </c>
      <c r="F323" s="1">
        <v>1.8383671854559173E-4</v>
      </c>
      <c r="G323" s="10">
        <f>VLOOKUP(A323,'[1]NTP Metadata'!$A$2:$U$2501,10,FALSE)</f>
        <v>31.691204955388919</v>
      </c>
      <c r="H323">
        <v>2</v>
      </c>
      <c r="J323" t="s">
        <v>1554</v>
      </c>
      <c r="K323" t="s">
        <v>249</v>
      </c>
      <c r="L323" t="s">
        <v>245</v>
      </c>
      <c r="M323" t="s">
        <v>84</v>
      </c>
      <c r="N323">
        <v>16</v>
      </c>
      <c r="O323">
        <v>0</v>
      </c>
      <c r="P323">
        <v>1.25E-4</v>
      </c>
      <c r="Q323">
        <v>2E-3</v>
      </c>
      <c r="R323">
        <v>16</v>
      </c>
      <c r="S323">
        <v>0</v>
      </c>
      <c r="T323">
        <v>1.25E-4</v>
      </c>
      <c r="U323">
        <v>1E-3</v>
      </c>
      <c r="V323" s="1" t="str">
        <f t="shared" si="28"/>
        <v>AFF-HTT-R1-P2-48H_G10_1_.tif</v>
      </c>
      <c r="W323" s="1" t="str">
        <f t="shared" si="29"/>
        <v>AFF-HTT-R2-P2-48H_G10_1_2020y09m09d_11h36m.tif</v>
      </c>
      <c r="X323" t="str">
        <f t="shared" si="30"/>
        <v>C:\Users\arpit.tandon\Desktop\Images AFFFs\RUN1 HTT\Plate 2 - 48hour\AFF-HTT-R1-P2-48H_G10_1_.tif</v>
      </c>
      <c r="Y323" t="str">
        <f t="shared" si="31"/>
        <v>C:\Users\arpit.tandon\Desktop\Images AFFFs\RUN2 HTT\Plate 2 - 48hour\AFF-HTT-R2-P2-48H_G10_1_2020y09m09d_11h36m.tif</v>
      </c>
    </row>
    <row r="324" spans="1:53" x14ac:dyDescent="0.45">
      <c r="A324" t="s">
        <v>625</v>
      </c>
      <c r="B324" s="2" t="str">
        <f t="shared" si="32"/>
        <v>run1</v>
      </c>
      <c r="C324" s="2" t="str">
        <f t="shared" si="33"/>
        <v>run2</v>
      </c>
      <c r="D324" t="s">
        <v>265</v>
      </c>
      <c r="E324" s="10">
        <v>10.028862327654721</v>
      </c>
      <c r="F324" s="1">
        <v>5.8176176754934087E-5</v>
      </c>
      <c r="G324" s="10">
        <f>VLOOKUP(A324,'[1]NTP Metadata'!$A$2:$U$2501,10,FALSE)</f>
        <v>10.028862327654721</v>
      </c>
      <c r="H324">
        <v>1</v>
      </c>
      <c r="J324" t="s">
        <v>1554</v>
      </c>
      <c r="K324" t="s">
        <v>249</v>
      </c>
      <c r="L324" t="s">
        <v>245</v>
      </c>
      <c r="M324" t="s">
        <v>85</v>
      </c>
      <c r="N324">
        <v>16</v>
      </c>
      <c r="O324">
        <v>0</v>
      </c>
      <c r="P324">
        <v>4.3750000000000001E-4</v>
      </c>
      <c r="Q324">
        <v>7.0000000000000001E-3</v>
      </c>
      <c r="R324">
        <v>16</v>
      </c>
      <c r="S324">
        <v>0</v>
      </c>
      <c r="T324">
        <v>0</v>
      </c>
      <c r="U324">
        <v>0</v>
      </c>
      <c r="V324" s="1" t="str">
        <f t="shared" ref="V324:V387" si="34">_xlfn.CONCAT("AFF-HTT-R1-",  L324, "-48H_",  M324, "_1_", I324,".tif")</f>
        <v>AFF-HTT-R1-P2-48H_G11_1_.tif</v>
      </c>
      <c r="W324" s="1" t="str">
        <f t="shared" ref="W324:W387" si="35">_xlfn.CONCAT("AFF-HTT-R2-",  L324, "-48H_",  M324, "_1_", J324,".tif")</f>
        <v>AFF-HTT-R2-P2-48H_G11_1_2020y09m09d_11h36m.tif</v>
      </c>
      <c r="X324" t="str">
        <f t="shared" si="30"/>
        <v>C:\Users\arpit.tandon\Desktop\Images AFFFs\RUN1 HTT\Plate 2 - 48hour\AFF-HTT-R1-P2-48H_G11_1_.tif</v>
      </c>
      <c r="Y324" t="str">
        <f t="shared" si="31"/>
        <v>C:\Users\arpit.tandon\Desktop\Images AFFFs\RUN2 HTT\Plate 2 - 48hour\AFF-HTT-R2-P2-48H_G11_1_2020y09m09d_11h36m.tif</v>
      </c>
    </row>
    <row r="325" spans="1:53" x14ac:dyDescent="0.45">
      <c r="A325" t="s">
        <v>626</v>
      </c>
      <c r="B325" s="2" t="str">
        <f t="shared" si="32"/>
        <v>run1</v>
      </c>
      <c r="C325" s="2" t="str">
        <f t="shared" si="33"/>
        <v>run2</v>
      </c>
      <c r="D325" t="s">
        <v>265</v>
      </c>
      <c r="E325" s="10">
        <v>10.028862327654721</v>
      </c>
      <c r="F325" s="1">
        <v>5.8176176754934087E-5</v>
      </c>
      <c r="G325" s="10">
        <f>VLOOKUP(A325,'[1]NTP Metadata'!$A$2:$U$2501,10,FALSE)</f>
        <v>10.028862327654721</v>
      </c>
      <c r="H325">
        <v>2</v>
      </c>
      <c r="J325" t="s">
        <v>1554</v>
      </c>
      <c r="K325" t="s">
        <v>249</v>
      </c>
      <c r="L325" t="s">
        <v>245</v>
      </c>
      <c r="M325" t="s">
        <v>86</v>
      </c>
      <c r="N325">
        <v>16</v>
      </c>
      <c r="O325">
        <v>0</v>
      </c>
      <c r="P325">
        <v>1.25E-4</v>
      </c>
      <c r="Q325">
        <v>1E-3</v>
      </c>
      <c r="R325">
        <v>16</v>
      </c>
      <c r="S325">
        <v>0</v>
      </c>
      <c r="T325">
        <v>2.5000000000000001E-4</v>
      </c>
      <c r="U325">
        <v>2E-3</v>
      </c>
      <c r="V325" s="1" t="str">
        <f t="shared" si="34"/>
        <v>AFF-HTT-R1-P2-48H_G12_1_.tif</v>
      </c>
      <c r="W325" s="1" t="str">
        <f t="shared" si="35"/>
        <v>AFF-HTT-R2-P2-48H_G12_1_2020y09m09d_11h36m.tif</v>
      </c>
      <c r="X325" t="str">
        <f t="shared" si="30"/>
        <v>C:\Users\arpit.tandon\Desktop\Images AFFFs\RUN1 HTT\Plate 2 - 48hour\AFF-HTT-R1-P2-48H_G12_1_.tif</v>
      </c>
      <c r="Y325" t="str">
        <f t="shared" si="31"/>
        <v>C:\Users\arpit.tandon\Desktop\Images AFFFs\RUN2 HTT\Plate 2 - 48hour\AFF-HTT-R2-P2-48H_G12_1_2020y09m09d_11h36m.tif</v>
      </c>
    </row>
    <row r="326" spans="1:53" x14ac:dyDescent="0.45">
      <c r="A326" t="s">
        <v>627</v>
      </c>
      <c r="B326" s="2" t="str">
        <f t="shared" si="32"/>
        <v>run1</v>
      </c>
      <c r="C326" s="2" t="str">
        <f t="shared" si="33"/>
        <v>run2</v>
      </c>
      <c r="D326" t="s">
        <v>257</v>
      </c>
      <c r="E326" s="10">
        <v>0</v>
      </c>
      <c r="F326" s="10">
        <v>0</v>
      </c>
      <c r="G326" s="10">
        <f>VLOOKUP(A326,'[1]NTP Metadata'!$A$2:$U$2501,10,FALSE)</f>
        <v>0</v>
      </c>
      <c r="H326">
        <v>1</v>
      </c>
      <c r="J326" t="s">
        <v>1554</v>
      </c>
      <c r="K326" t="s">
        <v>249</v>
      </c>
      <c r="L326" t="s">
        <v>245</v>
      </c>
      <c r="M326" t="s">
        <v>87</v>
      </c>
      <c r="N326">
        <v>16</v>
      </c>
      <c r="O326">
        <v>0</v>
      </c>
      <c r="P326">
        <v>6.2500000000000001E-5</v>
      </c>
      <c r="Q326">
        <v>1E-3</v>
      </c>
      <c r="R326">
        <v>16</v>
      </c>
      <c r="S326">
        <v>0</v>
      </c>
      <c r="T326">
        <v>0</v>
      </c>
      <c r="U326">
        <v>0</v>
      </c>
      <c r="V326" s="1" t="str">
        <f t="shared" si="34"/>
        <v>AFF-HTT-R1-P2-48H_G13_1_.tif</v>
      </c>
      <c r="W326" s="1" t="str">
        <f t="shared" si="35"/>
        <v>AFF-HTT-R2-P2-48H_G13_1_2020y09m09d_11h36m.tif</v>
      </c>
      <c r="X326" t="str">
        <f t="shared" si="30"/>
        <v>C:\Users\arpit.tandon\Desktop\Images AFFFs\RUN1 HTT\Plate 2 - 48hour\AFF-HTT-R1-P2-48H_G13_1_.tif</v>
      </c>
      <c r="Y326" t="str">
        <f t="shared" si="31"/>
        <v>C:\Users\arpit.tandon\Desktop\Images AFFFs\RUN2 HTT\Plate 2 - 48hour\AFF-HTT-R2-P2-48H_G13_1_2020y09m09d_11h36m.tif</v>
      </c>
    </row>
    <row r="327" spans="1:53" x14ac:dyDescent="0.45">
      <c r="A327" t="s">
        <v>628</v>
      </c>
      <c r="B327" s="2" t="str">
        <f t="shared" si="32"/>
        <v>run1</v>
      </c>
      <c r="C327" s="2" t="str">
        <f t="shared" si="33"/>
        <v>run2</v>
      </c>
      <c r="D327" t="s">
        <v>257</v>
      </c>
      <c r="E327" s="10">
        <v>0</v>
      </c>
      <c r="F327" s="10">
        <v>0</v>
      </c>
      <c r="G327" s="10">
        <f>VLOOKUP(A327,'[1]NTP Metadata'!$A$2:$U$2501,10,FALSE)</f>
        <v>0</v>
      </c>
      <c r="H327">
        <v>2</v>
      </c>
      <c r="J327" t="s">
        <v>1554</v>
      </c>
      <c r="K327" t="s">
        <v>249</v>
      </c>
      <c r="L327" t="s">
        <v>245</v>
      </c>
      <c r="M327" t="s">
        <v>88</v>
      </c>
      <c r="N327">
        <v>16</v>
      </c>
      <c r="O327">
        <v>0</v>
      </c>
      <c r="P327">
        <v>1.25E-4</v>
      </c>
      <c r="Q327">
        <v>1E-3</v>
      </c>
      <c r="R327">
        <v>16</v>
      </c>
      <c r="S327">
        <v>0</v>
      </c>
      <c r="T327">
        <v>6.2500000000000001E-5</v>
      </c>
      <c r="U327">
        <v>1E-3</v>
      </c>
      <c r="V327" s="1" t="str">
        <f t="shared" si="34"/>
        <v>AFF-HTT-R1-P2-48H_G14_1_.tif</v>
      </c>
      <c r="W327" s="1" t="str">
        <f t="shared" si="35"/>
        <v>AFF-HTT-R2-P2-48H_G14_1_2020y09m09d_11h36m.tif</v>
      </c>
      <c r="X327" t="str">
        <f t="shared" si="30"/>
        <v>C:\Users\arpit.tandon\Desktop\Images AFFFs\RUN1 HTT\Plate 2 - 48hour\AFF-HTT-R1-P2-48H_G14_1_.tif</v>
      </c>
      <c r="Y327" t="str">
        <f t="shared" si="31"/>
        <v>C:\Users\arpit.tandon\Desktop\Images AFFFs\RUN2 HTT\Plate 2 - 48hour\AFF-HTT-R2-P2-48H_G14_1_2020y09m09d_11h36m.tif</v>
      </c>
    </row>
    <row r="328" spans="1:53" x14ac:dyDescent="0.45">
      <c r="A328" t="s">
        <v>629</v>
      </c>
      <c r="B328" s="2" t="str">
        <f t="shared" si="32"/>
        <v>run1</v>
      </c>
      <c r="C328" s="2" t="str">
        <f t="shared" si="33"/>
        <v>run2</v>
      </c>
      <c r="D328" t="s">
        <v>265</v>
      </c>
      <c r="E328" s="10">
        <v>3.1736906100173168</v>
      </c>
      <c r="F328" s="1">
        <v>1.8410182517384207E-5</v>
      </c>
      <c r="G328" s="10">
        <f>VLOOKUP(A328,'[1]NTP Metadata'!$A$2:$U$2501,10,FALSE)</f>
        <v>3.1736906100173168</v>
      </c>
      <c r="H328">
        <v>1</v>
      </c>
      <c r="J328" t="s">
        <v>1554</v>
      </c>
      <c r="K328" t="s">
        <v>249</v>
      </c>
      <c r="L328" t="s">
        <v>245</v>
      </c>
      <c r="M328" t="s">
        <v>89</v>
      </c>
      <c r="N328">
        <v>16</v>
      </c>
      <c r="O328">
        <v>0</v>
      </c>
      <c r="P328">
        <v>0</v>
      </c>
      <c r="Q328">
        <v>0</v>
      </c>
      <c r="R328">
        <v>16</v>
      </c>
      <c r="S328">
        <v>0</v>
      </c>
      <c r="T328">
        <v>0</v>
      </c>
      <c r="U328">
        <v>0</v>
      </c>
      <c r="V328" s="1" t="str">
        <f t="shared" si="34"/>
        <v>AFF-HTT-R1-P2-48H_G15_1_.tif</v>
      </c>
      <c r="W328" s="1" t="str">
        <f t="shared" si="35"/>
        <v>AFF-HTT-R2-P2-48H_G15_1_2020y09m09d_11h36m.tif</v>
      </c>
      <c r="X328" t="str">
        <f t="shared" si="30"/>
        <v>C:\Users\arpit.tandon\Desktop\Images AFFFs\RUN1 HTT\Plate 2 - 48hour\AFF-HTT-R1-P2-48H_G15_1_.tif</v>
      </c>
      <c r="Y328" t="str">
        <f t="shared" si="31"/>
        <v>C:\Users\arpit.tandon\Desktop\Images AFFFs\RUN2 HTT\Plate 2 - 48hour\AFF-HTT-R2-P2-48H_G15_1_2020y09m09d_11h36m.tif</v>
      </c>
    </row>
    <row r="329" spans="1:53" x14ac:dyDescent="0.45">
      <c r="A329" t="s">
        <v>630</v>
      </c>
      <c r="B329" s="2" t="str">
        <f t="shared" si="32"/>
        <v>run1</v>
      </c>
      <c r="C329" s="2" t="str">
        <f t="shared" si="33"/>
        <v>run2</v>
      </c>
      <c r="D329" t="s">
        <v>265</v>
      </c>
      <c r="E329" s="10">
        <v>3.1736906100173168</v>
      </c>
      <c r="F329" s="1">
        <v>1.8410182517384207E-5</v>
      </c>
      <c r="G329" s="10">
        <f>VLOOKUP(A329,'[1]NTP Metadata'!$A$2:$U$2501,10,FALSE)</f>
        <v>3.1736906100173168</v>
      </c>
      <c r="H329">
        <v>2</v>
      </c>
      <c r="J329" t="s">
        <v>1554</v>
      </c>
      <c r="K329" t="s">
        <v>249</v>
      </c>
      <c r="L329" t="s">
        <v>245</v>
      </c>
      <c r="M329" t="s">
        <v>90</v>
      </c>
      <c r="N329">
        <v>16</v>
      </c>
      <c r="O329">
        <v>0</v>
      </c>
      <c r="P329">
        <v>6.2500000000000001E-5</v>
      </c>
      <c r="Q329">
        <v>1E-3</v>
      </c>
      <c r="R329">
        <v>16</v>
      </c>
      <c r="S329">
        <v>0</v>
      </c>
      <c r="T329">
        <v>1.25E-4</v>
      </c>
      <c r="U329">
        <v>2E-3</v>
      </c>
      <c r="V329" s="1" t="str">
        <f t="shared" si="34"/>
        <v>AFF-HTT-R1-P2-48H_G16_1_.tif</v>
      </c>
      <c r="W329" s="1" t="str">
        <f t="shared" si="35"/>
        <v>AFF-HTT-R2-P2-48H_G16_1_2020y09m09d_11h36m.tif</v>
      </c>
      <c r="X329" t="str">
        <f t="shared" si="30"/>
        <v>C:\Users\arpit.tandon\Desktop\Images AFFFs\RUN1 HTT\Plate 2 - 48hour\AFF-HTT-R1-P2-48H_G16_1_.tif</v>
      </c>
      <c r="Y329" t="str">
        <f t="shared" si="31"/>
        <v>C:\Users\arpit.tandon\Desktop\Images AFFFs\RUN2 HTT\Plate 2 - 48hour\AFF-HTT-R2-P2-48H_G16_1_2020y09m09d_11h36m.tif</v>
      </c>
    </row>
    <row r="330" spans="1:53" x14ac:dyDescent="0.45">
      <c r="A330" t="s">
        <v>631</v>
      </c>
      <c r="B330" s="2" t="str">
        <f t="shared" si="32"/>
        <v>run1</v>
      </c>
      <c r="C330" s="2" t="str">
        <f t="shared" si="33"/>
        <v>run2</v>
      </c>
      <c r="D330" t="s">
        <v>265</v>
      </c>
      <c r="E330" s="10">
        <v>1.0043324715244673</v>
      </c>
      <c r="F330" s="1">
        <v>5.8260071257544939E-6</v>
      </c>
      <c r="G330" s="10">
        <f>VLOOKUP(A330,'[1]NTP Metadata'!$A$2:$U$2501,10,FALSE)</f>
        <v>1.0043324715244673</v>
      </c>
      <c r="H330">
        <v>1</v>
      </c>
      <c r="J330" t="s">
        <v>1554</v>
      </c>
      <c r="K330" t="s">
        <v>249</v>
      </c>
      <c r="L330" t="s">
        <v>245</v>
      </c>
      <c r="M330" t="s">
        <v>91</v>
      </c>
      <c r="N330">
        <v>16</v>
      </c>
      <c r="O330">
        <v>0</v>
      </c>
      <c r="P330">
        <v>6.2500000000000001E-5</v>
      </c>
      <c r="Q330">
        <v>1E-3</v>
      </c>
      <c r="R330">
        <v>16</v>
      </c>
      <c r="S330">
        <v>0</v>
      </c>
      <c r="T330">
        <v>0</v>
      </c>
      <c r="U330">
        <v>0</v>
      </c>
      <c r="V330" s="1" t="str">
        <f t="shared" si="34"/>
        <v>AFF-HTT-R1-P2-48H_G17_1_.tif</v>
      </c>
      <c r="W330" s="1" t="str">
        <f t="shared" si="35"/>
        <v>AFF-HTT-R2-P2-48H_G17_1_2020y09m09d_11h36m.tif</v>
      </c>
      <c r="X330" t="str">
        <f t="shared" si="30"/>
        <v>C:\Users\arpit.tandon\Desktop\Images AFFFs\RUN1 HTT\Plate 2 - 48hour\AFF-HTT-R1-P2-48H_G17_1_.tif</v>
      </c>
      <c r="Y330" t="str">
        <f t="shared" si="31"/>
        <v>C:\Users\arpit.tandon\Desktop\Images AFFFs\RUN2 HTT\Plate 2 - 48hour\AFF-HTT-R2-P2-48H_G17_1_2020y09m09d_11h36m.tif</v>
      </c>
    </row>
    <row r="331" spans="1:53" x14ac:dyDescent="0.45">
      <c r="A331" t="s">
        <v>632</v>
      </c>
      <c r="B331" s="2" t="str">
        <f t="shared" si="32"/>
        <v>run1</v>
      </c>
      <c r="C331" s="2" t="str">
        <f t="shared" si="33"/>
        <v>run2</v>
      </c>
      <c r="D331" t="s">
        <v>265</v>
      </c>
      <c r="E331" s="10">
        <v>1.0043324715244673</v>
      </c>
      <c r="F331" s="1">
        <v>5.8260071257544939E-6</v>
      </c>
      <c r="G331" s="10">
        <f>VLOOKUP(A331,'[1]NTP Metadata'!$A$2:$U$2501,10,FALSE)</f>
        <v>1.0043324715244673</v>
      </c>
      <c r="H331">
        <v>2</v>
      </c>
      <c r="J331" t="s">
        <v>1554</v>
      </c>
      <c r="K331" t="s">
        <v>249</v>
      </c>
      <c r="L331" t="s">
        <v>245</v>
      </c>
      <c r="M331" t="s">
        <v>92</v>
      </c>
      <c r="N331">
        <v>16</v>
      </c>
      <c r="O331">
        <v>0</v>
      </c>
      <c r="P331">
        <v>4.3750000000000001E-4</v>
      </c>
      <c r="Q331">
        <v>5.0000000000000001E-3</v>
      </c>
      <c r="R331">
        <v>16</v>
      </c>
      <c r="S331">
        <v>0</v>
      </c>
      <c r="T331">
        <v>6.2500000000000001E-5</v>
      </c>
      <c r="U331">
        <v>1E-3</v>
      </c>
      <c r="V331" s="1" t="str">
        <f t="shared" si="34"/>
        <v>AFF-HTT-R1-P2-48H_G18_1_.tif</v>
      </c>
      <c r="W331" s="1" t="str">
        <f t="shared" si="35"/>
        <v>AFF-HTT-R2-P2-48H_G18_1_2020y09m09d_11h36m.tif</v>
      </c>
      <c r="X331" t="str">
        <f t="shared" si="30"/>
        <v>C:\Users\arpit.tandon\Desktop\Images AFFFs\RUN1 HTT\Plate 2 - 48hour\AFF-HTT-R1-P2-48H_G18_1_.tif</v>
      </c>
      <c r="Y331" t="str">
        <f t="shared" si="31"/>
        <v>C:\Users\arpit.tandon\Desktop\Images AFFFs\RUN2 HTT\Plate 2 - 48hour\AFF-HTT-R2-P2-48H_G18_1_2020y09m09d_11h36m.tif</v>
      </c>
    </row>
    <row r="332" spans="1:53" x14ac:dyDescent="0.45">
      <c r="A332" t="s">
        <v>633</v>
      </c>
      <c r="B332" s="2" t="str">
        <f t="shared" si="32"/>
        <v>run1</v>
      </c>
      <c r="C332" s="2" t="str">
        <f t="shared" si="33"/>
        <v>run2</v>
      </c>
      <c r="D332" t="s">
        <v>265</v>
      </c>
      <c r="E332" s="10">
        <v>0.31782673149508456</v>
      </c>
      <c r="F332" s="1">
        <v>1.8436731410615489E-6</v>
      </c>
      <c r="G332" s="10">
        <f>VLOOKUP(A332,'[1]NTP Metadata'!$A$2:$U$2501,10,FALSE)</f>
        <v>0.31782673149508456</v>
      </c>
      <c r="H332">
        <v>1</v>
      </c>
      <c r="J332" t="s">
        <v>1554</v>
      </c>
      <c r="K332" t="s">
        <v>249</v>
      </c>
      <c r="L332" t="s">
        <v>245</v>
      </c>
      <c r="M332" t="s">
        <v>93</v>
      </c>
      <c r="N332">
        <v>16</v>
      </c>
      <c r="O332">
        <v>0</v>
      </c>
      <c r="P332">
        <v>1.25E-4</v>
      </c>
      <c r="Q332">
        <v>2E-3</v>
      </c>
      <c r="R332">
        <v>16</v>
      </c>
      <c r="S332">
        <v>0</v>
      </c>
      <c r="T332">
        <v>0</v>
      </c>
      <c r="U332">
        <v>0</v>
      </c>
      <c r="V332" s="1" t="str">
        <f t="shared" si="34"/>
        <v>AFF-HTT-R1-P2-48H_G19_1_.tif</v>
      </c>
      <c r="W332" s="1" t="str">
        <f t="shared" si="35"/>
        <v>AFF-HTT-R2-P2-48H_G19_1_2020y09m09d_11h36m.tif</v>
      </c>
      <c r="X332" t="str">
        <f t="shared" si="30"/>
        <v>C:\Users\arpit.tandon\Desktop\Images AFFFs\RUN1 HTT\Plate 2 - 48hour\AFF-HTT-R1-P2-48H_G19_1_.tif</v>
      </c>
      <c r="Y332" t="str">
        <f t="shared" si="31"/>
        <v>C:\Users\arpit.tandon\Desktop\Images AFFFs\RUN2 HTT\Plate 2 - 48hour\AFF-HTT-R2-P2-48H_G19_1_2020y09m09d_11h36m.tif</v>
      </c>
    </row>
    <row r="333" spans="1:53" x14ac:dyDescent="0.45">
      <c r="A333" t="s">
        <v>634</v>
      </c>
      <c r="B333" s="2" t="str">
        <f t="shared" si="32"/>
        <v>run1</v>
      </c>
      <c r="C333" s="2" t="str">
        <f t="shared" si="33"/>
        <v>run2</v>
      </c>
      <c r="D333" t="s">
        <v>265</v>
      </c>
      <c r="E333" s="10">
        <v>0.31782673149508456</v>
      </c>
      <c r="F333" s="1">
        <v>1.8436731410615489E-6</v>
      </c>
      <c r="G333" s="10">
        <f>VLOOKUP(A333,'[1]NTP Metadata'!$A$2:$U$2501,10,FALSE)</f>
        <v>0.31782673149508456</v>
      </c>
      <c r="H333">
        <v>2</v>
      </c>
      <c r="J333" t="s">
        <v>1554</v>
      </c>
      <c r="K333" t="s">
        <v>249</v>
      </c>
      <c r="L333" t="s">
        <v>245</v>
      </c>
      <c r="M333" t="s">
        <v>94</v>
      </c>
      <c r="N333">
        <v>16</v>
      </c>
      <c r="O333">
        <v>0</v>
      </c>
      <c r="P333">
        <v>1.875E-4</v>
      </c>
      <c r="Q333">
        <v>2E-3</v>
      </c>
      <c r="R333">
        <v>16</v>
      </c>
      <c r="S333">
        <v>0</v>
      </c>
      <c r="T333">
        <v>6.2500000000000001E-5</v>
      </c>
      <c r="U333">
        <v>1E-3</v>
      </c>
      <c r="V333" s="1" t="str">
        <f t="shared" si="34"/>
        <v>AFF-HTT-R1-P2-48H_G20_1_.tif</v>
      </c>
      <c r="W333" s="1" t="str">
        <f t="shared" si="35"/>
        <v>AFF-HTT-R2-P2-48H_G20_1_2020y09m09d_11h36m.tif</v>
      </c>
      <c r="X333" t="str">
        <f t="shared" si="30"/>
        <v>C:\Users\arpit.tandon\Desktop\Images AFFFs\RUN1 HTT\Plate 2 - 48hour\AFF-HTT-R1-P2-48H_G20_1_.tif</v>
      </c>
      <c r="Y333" t="str">
        <f t="shared" si="31"/>
        <v>C:\Users\arpit.tandon\Desktop\Images AFFFs\RUN2 HTT\Plate 2 - 48hour\AFF-HTT-R2-P2-48H_G20_1_2020y09m09d_11h36m.tif</v>
      </c>
    </row>
    <row r="334" spans="1:53" x14ac:dyDescent="0.45">
      <c r="A334" t="s">
        <v>635</v>
      </c>
      <c r="B334" s="2" t="str">
        <f t="shared" si="32"/>
        <v>run1</v>
      </c>
      <c r="C334" s="2" t="str">
        <f t="shared" si="33"/>
        <v>run2</v>
      </c>
      <c r="D334" t="s">
        <v>265</v>
      </c>
      <c r="E334" s="10">
        <v>0.10057807958705207</v>
      </c>
      <c r="F334" s="1">
        <v>5.8344086742454065E-7</v>
      </c>
      <c r="G334" s="10">
        <f>VLOOKUP(A334,'[1]NTP Metadata'!$A$2:$U$2501,10,FALSE)</f>
        <v>0.10057807958705207</v>
      </c>
      <c r="H334">
        <v>1</v>
      </c>
      <c r="J334" t="s">
        <v>1554</v>
      </c>
      <c r="K334" t="s">
        <v>249</v>
      </c>
      <c r="L334" t="s">
        <v>245</v>
      </c>
      <c r="M334" t="s">
        <v>95</v>
      </c>
      <c r="N334">
        <v>16</v>
      </c>
      <c r="O334">
        <v>0</v>
      </c>
      <c r="P334">
        <v>1.875E-4</v>
      </c>
      <c r="Q334">
        <v>2E-3</v>
      </c>
      <c r="R334">
        <v>16</v>
      </c>
      <c r="S334">
        <v>0</v>
      </c>
      <c r="T334">
        <v>6.2500000000000001E-5</v>
      </c>
      <c r="U334">
        <v>1E-3</v>
      </c>
      <c r="V334" s="1" t="str">
        <f t="shared" si="34"/>
        <v>AFF-HTT-R1-P2-48H_G21_1_.tif</v>
      </c>
      <c r="W334" s="1" t="str">
        <f t="shared" si="35"/>
        <v>AFF-HTT-R2-P2-48H_G21_1_2020y09m09d_11h36m.tif</v>
      </c>
      <c r="X334" t="str">
        <f t="shared" si="30"/>
        <v>C:\Users\arpit.tandon\Desktop\Images AFFFs\RUN1 HTT\Plate 2 - 48hour\AFF-HTT-R1-P2-48H_G21_1_.tif</v>
      </c>
      <c r="Y334" t="str">
        <f t="shared" si="31"/>
        <v>C:\Users\arpit.tandon\Desktop\Images AFFFs\RUN2 HTT\Plate 2 - 48hour\AFF-HTT-R2-P2-48H_G21_1_2020y09m09d_11h36m.tif</v>
      </c>
    </row>
    <row r="335" spans="1:53" x14ac:dyDescent="0.45">
      <c r="A335" t="s">
        <v>636</v>
      </c>
      <c r="B335" s="2" t="str">
        <f t="shared" si="32"/>
        <v>run1</v>
      </c>
      <c r="C335" s="2" t="str">
        <f t="shared" si="33"/>
        <v>run2</v>
      </c>
      <c r="D335" t="s">
        <v>265</v>
      </c>
      <c r="E335" s="10">
        <v>0.10057807958705207</v>
      </c>
      <c r="F335" s="1">
        <v>5.8344086742454065E-7</v>
      </c>
      <c r="G335" s="10">
        <f>VLOOKUP(A335,'[1]NTP Metadata'!$A$2:$U$2501,10,FALSE)</f>
        <v>0.10057807958705207</v>
      </c>
      <c r="H335">
        <v>2</v>
      </c>
      <c r="J335" t="s">
        <v>1554</v>
      </c>
      <c r="K335" t="s">
        <v>249</v>
      </c>
      <c r="L335" t="s">
        <v>245</v>
      </c>
      <c r="M335" t="s">
        <v>96</v>
      </c>
      <c r="N335">
        <v>16</v>
      </c>
      <c r="O335">
        <v>0</v>
      </c>
      <c r="P335">
        <v>0</v>
      </c>
      <c r="Q335">
        <v>0</v>
      </c>
      <c r="R335">
        <v>16</v>
      </c>
      <c r="S335">
        <v>0</v>
      </c>
      <c r="T335">
        <v>0</v>
      </c>
      <c r="U335">
        <v>0</v>
      </c>
      <c r="V335" s="1" t="str">
        <f t="shared" si="34"/>
        <v>AFF-HTT-R1-P2-48H_G22_1_.tif</v>
      </c>
      <c r="W335" s="1" t="str">
        <f t="shared" si="35"/>
        <v>AFF-HTT-R2-P2-48H_G22_1_2020y09m09d_11h36m.tif</v>
      </c>
      <c r="X335" t="str">
        <f t="shared" si="30"/>
        <v>C:\Users\arpit.tandon\Desktop\Images AFFFs\RUN1 HTT\Plate 2 - 48hour\AFF-HTT-R1-P2-48H_G22_1_.tif</v>
      </c>
      <c r="Y335" t="str">
        <f t="shared" si="31"/>
        <v>C:\Users\arpit.tandon\Desktop\Images AFFFs\RUN2 HTT\Plate 2 - 48hour\AFF-HTT-R2-P2-48H_G22_1_2020y09m09d_11h36m.tif</v>
      </c>
    </row>
    <row r="336" spans="1:53" x14ac:dyDescent="0.45">
      <c r="A336" t="s">
        <v>637</v>
      </c>
      <c r="B336" s="2" t="str">
        <f t="shared" si="32"/>
        <v>run1</v>
      </c>
      <c r="C336" s="2" t="str">
        <f t="shared" si="33"/>
        <v>run2</v>
      </c>
      <c r="D336" t="s">
        <v>265</v>
      </c>
      <c r="E336" s="10">
        <v>1000</v>
      </c>
      <c r="F336" s="1">
        <v>5.8008750000000005E-3</v>
      </c>
      <c r="G336" s="10">
        <f>VLOOKUP(A336,'[1]NTP Metadata'!$A$2:$U$2501,10,FALSE)</f>
        <v>1000</v>
      </c>
      <c r="H336">
        <v>1</v>
      </c>
      <c r="J336" t="s">
        <v>1554</v>
      </c>
      <c r="K336" t="s">
        <v>249</v>
      </c>
      <c r="L336" t="s">
        <v>245</v>
      </c>
      <c r="M336" t="s">
        <v>97</v>
      </c>
      <c r="N336">
        <v>16</v>
      </c>
      <c r="O336">
        <v>0</v>
      </c>
      <c r="P336">
        <v>1.875E-4</v>
      </c>
      <c r="Q336">
        <v>3.0000000000000001E-3</v>
      </c>
      <c r="R336">
        <v>16</v>
      </c>
      <c r="S336">
        <v>0</v>
      </c>
      <c r="T336">
        <v>6.2500000000000001E-5</v>
      </c>
      <c r="U336">
        <v>1E-3</v>
      </c>
      <c r="V336" s="1" t="str">
        <f t="shared" si="34"/>
        <v>AFF-HTT-R1-P2-48H_G3_1_.tif</v>
      </c>
      <c r="W336" s="1" t="str">
        <f t="shared" si="35"/>
        <v>AFF-HTT-R2-P2-48H_G3_1_2020y09m09d_11h36m.tif</v>
      </c>
      <c r="X336" t="str">
        <f t="shared" si="30"/>
        <v>C:\Users\arpit.tandon\Desktop\Images AFFFs\RUN1 HTT\Plate 2 - 48hour\AFF-HTT-R1-P2-48H_G3_1_.tif</v>
      </c>
      <c r="Y336" t="str">
        <f t="shared" si="31"/>
        <v>C:\Users\arpit.tandon\Desktop\Images AFFFs\RUN2 HTT\Plate 2 - 48hour\AFF-HTT-R2-P2-48H_G3_1_2020y09m09d_11h36m.tif</v>
      </c>
    </row>
    <row r="337" spans="1:25" x14ac:dyDescent="0.45">
      <c r="A337" t="s">
        <v>638</v>
      </c>
      <c r="B337" s="2" t="str">
        <f t="shared" si="32"/>
        <v>run1</v>
      </c>
      <c r="C337" s="2" t="str">
        <f t="shared" si="33"/>
        <v>run2</v>
      </c>
      <c r="D337" t="s">
        <v>265</v>
      </c>
      <c r="E337" s="10">
        <v>1000</v>
      </c>
      <c r="F337" s="1">
        <v>5.8008750000000005E-3</v>
      </c>
      <c r="G337" s="10">
        <f>VLOOKUP(A337,'[1]NTP Metadata'!$A$2:$U$2501,10,FALSE)</f>
        <v>1000</v>
      </c>
      <c r="H337">
        <v>2</v>
      </c>
      <c r="J337" t="s">
        <v>1554</v>
      </c>
      <c r="K337" t="s">
        <v>249</v>
      </c>
      <c r="L337" t="s">
        <v>245</v>
      </c>
      <c r="M337" t="s">
        <v>98</v>
      </c>
      <c r="N337">
        <v>16</v>
      </c>
      <c r="O337">
        <v>0</v>
      </c>
      <c r="P337">
        <v>1.875E-4</v>
      </c>
      <c r="Q337">
        <v>2E-3</v>
      </c>
      <c r="R337">
        <v>16</v>
      </c>
      <c r="S337">
        <v>0</v>
      </c>
      <c r="T337">
        <v>6.2500000000000001E-5</v>
      </c>
      <c r="U337">
        <v>1E-3</v>
      </c>
      <c r="V337" s="1" t="str">
        <f t="shared" si="34"/>
        <v>AFF-HTT-R1-P2-48H_G4_1_.tif</v>
      </c>
      <c r="W337" s="1" t="str">
        <f t="shared" si="35"/>
        <v>AFF-HTT-R2-P2-48H_G4_1_2020y09m09d_11h36m.tif</v>
      </c>
      <c r="X337" t="str">
        <f t="shared" si="30"/>
        <v>C:\Users\arpit.tandon\Desktop\Images AFFFs\RUN1 HTT\Plate 2 - 48hour\AFF-HTT-R1-P2-48H_G4_1_.tif</v>
      </c>
      <c r="Y337" t="str">
        <f t="shared" si="31"/>
        <v>C:\Users\arpit.tandon\Desktop\Images AFFFs\RUN2 HTT\Plate 2 - 48hour\AFF-HTT-R2-P2-48H_G4_1_2020y09m09d_11h36m.tif</v>
      </c>
    </row>
    <row r="338" spans="1:25" x14ac:dyDescent="0.45">
      <c r="A338" t="s">
        <v>639</v>
      </c>
      <c r="B338" s="2" t="str">
        <f t="shared" si="32"/>
        <v>run1</v>
      </c>
      <c r="C338" s="2" t="str">
        <f t="shared" si="33"/>
        <v>run2</v>
      </c>
      <c r="D338" t="s">
        <v>265</v>
      </c>
      <c r="E338" s="10">
        <v>316.45569620253161</v>
      </c>
      <c r="F338" s="1">
        <v>1.8357199367088606E-3</v>
      </c>
      <c r="G338" s="10">
        <f>VLOOKUP(A338,'[1]NTP Metadata'!$A$2:$U$2501,10,FALSE)</f>
        <v>316.45569620253161</v>
      </c>
      <c r="H338">
        <v>1</v>
      </c>
      <c r="J338" t="s">
        <v>1554</v>
      </c>
      <c r="K338" t="s">
        <v>249</v>
      </c>
      <c r="L338" t="s">
        <v>245</v>
      </c>
      <c r="M338" t="s">
        <v>99</v>
      </c>
      <c r="N338">
        <v>16</v>
      </c>
      <c r="O338">
        <v>0</v>
      </c>
      <c r="P338">
        <v>1.875E-4</v>
      </c>
      <c r="Q338">
        <v>2E-3</v>
      </c>
      <c r="R338">
        <v>16</v>
      </c>
      <c r="S338">
        <v>0</v>
      </c>
      <c r="T338">
        <v>0</v>
      </c>
      <c r="U338">
        <v>0</v>
      </c>
      <c r="V338" s="1" t="str">
        <f t="shared" si="34"/>
        <v>AFF-HTT-R1-P2-48H_G5_1_.tif</v>
      </c>
      <c r="W338" s="1" t="str">
        <f t="shared" si="35"/>
        <v>AFF-HTT-R2-P2-48H_G5_1_2020y09m09d_11h36m.tif</v>
      </c>
      <c r="X338" t="str">
        <f t="shared" si="30"/>
        <v>C:\Users\arpit.tandon\Desktop\Images AFFFs\RUN1 HTT\Plate 2 - 48hour\AFF-HTT-R1-P2-48H_G5_1_.tif</v>
      </c>
      <c r="Y338" t="str">
        <f t="shared" si="31"/>
        <v>C:\Users\arpit.tandon\Desktop\Images AFFFs\RUN2 HTT\Plate 2 - 48hour\AFF-HTT-R2-P2-48H_G5_1_2020y09m09d_11h36m.tif</v>
      </c>
    </row>
    <row r="339" spans="1:25" x14ac:dyDescent="0.45">
      <c r="A339" t="s">
        <v>640</v>
      </c>
      <c r="B339" s="2" t="str">
        <f t="shared" si="32"/>
        <v>run1</v>
      </c>
      <c r="C339" s="2" t="str">
        <f t="shared" si="33"/>
        <v>run2</v>
      </c>
      <c r="D339" t="s">
        <v>265</v>
      </c>
      <c r="E339" s="10">
        <v>316.45569620253161</v>
      </c>
      <c r="F339" s="1">
        <v>1.8357199367088606E-3</v>
      </c>
      <c r="G339" s="10">
        <f>VLOOKUP(A339,'[1]NTP Metadata'!$A$2:$U$2501,10,FALSE)</f>
        <v>316.45569620253161</v>
      </c>
      <c r="H339">
        <v>2</v>
      </c>
      <c r="J339" t="s">
        <v>1554</v>
      </c>
      <c r="K339" t="s">
        <v>249</v>
      </c>
      <c r="L339" t="s">
        <v>245</v>
      </c>
      <c r="M339" t="s">
        <v>100</v>
      </c>
      <c r="N339">
        <v>16</v>
      </c>
      <c r="O339">
        <v>0</v>
      </c>
      <c r="P339">
        <v>1.25E-4</v>
      </c>
      <c r="Q339">
        <v>1E-3</v>
      </c>
      <c r="R339">
        <v>16</v>
      </c>
      <c r="S339">
        <v>0</v>
      </c>
      <c r="T339">
        <v>6.2500000000000001E-5</v>
      </c>
      <c r="U339">
        <v>1E-3</v>
      </c>
      <c r="V339" s="1" t="str">
        <f t="shared" si="34"/>
        <v>AFF-HTT-R1-P2-48H_G6_1_.tif</v>
      </c>
      <c r="W339" s="1" t="str">
        <f t="shared" si="35"/>
        <v>AFF-HTT-R2-P2-48H_G6_1_2020y09m09d_11h36m.tif</v>
      </c>
      <c r="X339" t="str">
        <f t="shared" si="30"/>
        <v>C:\Users\arpit.tandon\Desktop\Images AFFFs\RUN1 HTT\Plate 2 - 48hour\AFF-HTT-R1-P2-48H_G6_1_.tif</v>
      </c>
      <c r="Y339" t="str">
        <f t="shared" si="31"/>
        <v>C:\Users\arpit.tandon\Desktop\Images AFFFs\RUN2 HTT\Plate 2 - 48hour\AFF-HTT-R2-P2-48H_G6_1_2020y09m09d_11h36m.tif</v>
      </c>
    </row>
    <row r="340" spans="1:25" x14ac:dyDescent="0.45">
      <c r="A340" t="s">
        <v>641</v>
      </c>
      <c r="B340" s="2" t="str">
        <f t="shared" si="32"/>
        <v>run1</v>
      </c>
      <c r="C340" s="2" t="str">
        <f t="shared" si="33"/>
        <v>run2</v>
      </c>
      <c r="D340" t="s">
        <v>265</v>
      </c>
      <c r="E340" s="10">
        <v>100.14420765902899</v>
      </c>
      <c r="F340" s="1">
        <v>5.8092403060406976E-4</v>
      </c>
      <c r="G340" s="10">
        <f>VLOOKUP(A340,'[1]NTP Metadata'!$A$2:$U$2501,10,FALSE)</f>
        <v>100.14420765902899</v>
      </c>
      <c r="H340">
        <v>1</v>
      </c>
      <c r="J340" t="s">
        <v>1554</v>
      </c>
      <c r="K340" t="s">
        <v>249</v>
      </c>
      <c r="L340" t="s">
        <v>245</v>
      </c>
      <c r="M340" t="s">
        <v>101</v>
      </c>
      <c r="N340">
        <v>16</v>
      </c>
      <c r="O340">
        <v>0</v>
      </c>
      <c r="P340">
        <v>0</v>
      </c>
      <c r="Q340">
        <v>0</v>
      </c>
      <c r="R340">
        <v>16</v>
      </c>
      <c r="S340">
        <v>0</v>
      </c>
      <c r="T340">
        <v>6.2500000000000001E-5</v>
      </c>
      <c r="U340">
        <v>1E-3</v>
      </c>
      <c r="V340" s="1" t="str">
        <f t="shared" si="34"/>
        <v>AFF-HTT-R1-P2-48H_G7_1_.tif</v>
      </c>
      <c r="W340" s="1" t="str">
        <f t="shared" si="35"/>
        <v>AFF-HTT-R2-P2-48H_G7_1_2020y09m09d_11h36m.tif</v>
      </c>
      <c r="X340" t="str">
        <f t="shared" si="30"/>
        <v>C:\Users\arpit.tandon\Desktop\Images AFFFs\RUN1 HTT\Plate 2 - 48hour\AFF-HTT-R1-P2-48H_G7_1_.tif</v>
      </c>
      <c r="Y340" t="str">
        <f t="shared" si="31"/>
        <v>C:\Users\arpit.tandon\Desktop\Images AFFFs\RUN2 HTT\Plate 2 - 48hour\AFF-HTT-R2-P2-48H_G7_1_2020y09m09d_11h36m.tif</v>
      </c>
    </row>
    <row r="341" spans="1:25" x14ac:dyDescent="0.45">
      <c r="A341" t="s">
        <v>642</v>
      </c>
      <c r="B341" s="2" t="str">
        <f t="shared" si="32"/>
        <v>run1</v>
      </c>
      <c r="C341" s="2" t="str">
        <f t="shared" si="33"/>
        <v>run2</v>
      </c>
      <c r="D341" t="s">
        <v>265</v>
      </c>
      <c r="E341" s="10">
        <v>100.14420765902899</v>
      </c>
      <c r="F341" s="1">
        <v>5.8092403060406976E-4</v>
      </c>
      <c r="G341" s="10">
        <f>VLOOKUP(A341,'[1]NTP Metadata'!$A$2:$U$2501,10,FALSE)</f>
        <v>100.14420765902899</v>
      </c>
      <c r="H341">
        <v>2</v>
      </c>
      <c r="J341" t="s">
        <v>1554</v>
      </c>
      <c r="K341" t="s">
        <v>249</v>
      </c>
      <c r="L341" t="s">
        <v>245</v>
      </c>
      <c r="M341" t="s">
        <v>102</v>
      </c>
      <c r="N341">
        <v>16</v>
      </c>
      <c r="O341">
        <v>0</v>
      </c>
      <c r="P341">
        <v>5.6249999999999996E-4</v>
      </c>
      <c r="Q341">
        <v>4.0000000000000001E-3</v>
      </c>
      <c r="R341">
        <v>16</v>
      </c>
      <c r="S341">
        <v>0</v>
      </c>
      <c r="T341">
        <v>0</v>
      </c>
      <c r="U341">
        <v>0</v>
      </c>
      <c r="V341" s="1" t="str">
        <f t="shared" si="34"/>
        <v>AFF-HTT-R1-P2-48H_G8_1_.tif</v>
      </c>
      <c r="W341" s="1" t="str">
        <f t="shared" si="35"/>
        <v>AFF-HTT-R2-P2-48H_G8_1_2020y09m09d_11h36m.tif</v>
      </c>
      <c r="X341" t="str">
        <f t="shared" si="30"/>
        <v>C:\Users\arpit.tandon\Desktop\Images AFFFs\RUN1 HTT\Plate 2 - 48hour\AFF-HTT-R1-P2-48H_G8_1_.tif</v>
      </c>
      <c r="Y341" t="str">
        <f t="shared" si="31"/>
        <v>C:\Users\arpit.tandon\Desktop\Images AFFFs\RUN2 HTT\Plate 2 - 48hour\AFF-HTT-R2-P2-48H_G8_1_2020y09m09d_11h36m.tif</v>
      </c>
    </row>
    <row r="342" spans="1:25" x14ac:dyDescent="0.45">
      <c r="A342" t="s">
        <v>643</v>
      </c>
      <c r="B342" s="2" t="str">
        <f t="shared" si="32"/>
        <v>run1</v>
      </c>
      <c r="C342" s="2" t="str">
        <f t="shared" si="33"/>
        <v>run2</v>
      </c>
      <c r="D342" t="s">
        <v>265</v>
      </c>
      <c r="E342" s="10">
        <v>31.691204955388919</v>
      </c>
      <c r="F342" s="1">
        <v>1.8383671854559173E-4</v>
      </c>
      <c r="G342" s="10">
        <f>VLOOKUP(A342,'[1]NTP Metadata'!$A$2:$U$2501,10,FALSE)</f>
        <v>31.691204955388919</v>
      </c>
      <c r="H342">
        <v>1</v>
      </c>
      <c r="J342" t="s">
        <v>1554</v>
      </c>
      <c r="K342" t="s">
        <v>249</v>
      </c>
      <c r="L342" t="s">
        <v>245</v>
      </c>
      <c r="M342" t="s">
        <v>103</v>
      </c>
      <c r="N342">
        <v>16</v>
      </c>
      <c r="O342">
        <v>0</v>
      </c>
      <c r="P342">
        <v>3.1250000000000001E-4</v>
      </c>
      <c r="Q342">
        <v>2E-3</v>
      </c>
      <c r="R342">
        <v>16</v>
      </c>
      <c r="S342">
        <v>0</v>
      </c>
      <c r="T342">
        <v>0</v>
      </c>
      <c r="U342">
        <v>0</v>
      </c>
      <c r="V342" s="1" t="str">
        <f t="shared" si="34"/>
        <v>AFF-HTT-R1-P2-48H_G9_1_.tif</v>
      </c>
      <c r="W342" s="1" t="str">
        <f t="shared" si="35"/>
        <v>AFF-HTT-R2-P2-48H_G9_1_2020y09m09d_11h36m.tif</v>
      </c>
      <c r="X342" t="str">
        <f t="shared" si="30"/>
        <v>C:\Users\arpit.tandon\Desktop\Images AFFFs\RUN1 HTT\Plate 2 - 48hour\AFF-HTT-R1-P2-48H_G9_1_.tif</v>
      </c>
      <c r="Y342" t="str">
        <f t="shared" si="31"/>
        <v>C:\Users\arpit.tandon\Desktop\Images AFFFs\RUN2 HTT\Plate 2 - 48hour\AFF-HTT-R2-P2-48H_G9_1_2020y09m09d_11h36m.tif</v>
      </c>
    </row>
    <row r="343" spans="1:25" x14ac:dyDescent="0.45">
      <c r="A343" t="s">
        <v>644</v>
      </c>
      <c r="B343" s="2" t="str">
        <f t="shared" si="32"/>
        <v>run1</v>
      </c>
      <c r="C343" s="2" t="str">
        <f t="shared" si="33"/>
        <v>run2</v>
      </c>
      <c r="D343" t="s">
        <v>265</v>
      </c>
      <c r="E343" s="10">
        <v>31.691204955388919</v>
      </c>
      <c r="F343" s="1">
        <v>1.8383671854559173E-4</v>
      </c>
      <c r="G343" s="10">
        <f>VLOOKUP(A343,'[1]NTP Metadata'!$A$2:$U$2501,10,FALSE)</f>
        <v>31.691204955388919</v>
      </c>
      <c r="H343">
        <v>4</v>
      </c>
      <c r="J343" t="s">
        <v>1554</v>
      </c>
      <c r="K343" t="s">
        <v>249</v>
      </c>
      <c r="L343" t="s">
        <v>245</v>
      </c>
      <c r="M343" t="s">
        <v>104</v>
      </c>
      <c r="N343">
        <v>16</v>
      </c>
      <c r="O343">
        <v>0</v>
      </c>
      <c r="P343">
        <v>1.25E-4</v>
      </c>
      <c r="Q343">
        <v>1E-3</v>
      </c>
      <c r="R343">
        <v>16</v>
      </c>
      <c r="S343">
        <v>0</v>
      </c>
      <c r="T343">
        <v>6.2500000000000001E-5</v>
      </c>
      <c r="U343">
        <v>1E-3</v>
      </c>
      <c r="V343" s="1" t="str">
        <f t="shared" si="34"/>
        <v>AFF-HTT-R1-P2-48H_H10_1_.tif</v>
      </c>
      <c r="W343" s="1" t="str">
        <f t="shared" si="35"/>
        <v>AFF-HTT-R2-P2-48H_H10_1_2020y09m09d_11h36m.tif</v>
      </c>
      <c r="X343" t="str">
        <f t="shared" si="30"/>
        <v>C:\Users\arpit.tandon\Desktop\Images AFFFs\RUN1 HTT\Plate 2 - 48hour\AFF-HTT-R1-P2-48H_H10_1_.tif</v>
      </c>
      <c r="Y343" t="str">
        <f t="shared" si="31"/>
        <v>C:\Users\arpit.tandon\Desktop\Images AFFFs\RUN2 HTT\Plate 2 - 48hour\AFF-HTT-R2-P2-48H_H10_1_2020y09m09d_11h36m.tif</v>
      </c>
    </row>
    <row r="344" spans="1:25" x14ac:dyDescent="0.45">
      <c r="A344" t="s">
        <v>645</v>
      </c>
      <c r="B344" s="2" t="str">
        <f t="shared" si="32"/>
        <v>run1</v>
      </c>
      <c r="C344" s="2" t="str">
        <f t="shared" si="33"/>
        <v>run2</v>
      </c>
      <c r="D344" t="s">
        <v>265</v>
      </c>
      <c r="E344" s="10">
        <v>10.028862327654721</v>
      </c>
      <c r="F344" s="1">
        <v>5.8176176754934087E-5</v>
      </c>
      <c r="G344" s="10">
        <f>VLOOKUP(A344,'[1]NTP Metadata'!$A$2:$U$2501,10,FALSE)</f>
        <v>10.028862327654721</v>
      </c>
      <c r="H344">
        <v>3</v>
      </c>
      <c r="J344" t="s">
        <v>1554</v>
      </c>
      <c r="K344" t="s">
        <v>249</v>
      </c>
      <c r="L344" t="s">
        <v>245</v>
      </c>
      <c r="M344" t="s">
        <v>105</v>
      </c>
      <c r="N344">
        <v>16</v>
      </c>
      <c r="O344">
        <v>0</v>
      </c>
      <c r="P344">
        <v>1.25E-4</v>
      </c>
      <c r="Q344">
        <v>1E-3</v>
      </c>
      <c r="R344">
        <v>16</v>
      </c>
      <c r="S344">
        <v>0</v>
      </c>
      <c r="T344">
        <v>6.2500000000000001E-5</v>
      </c>
      <c r="U344">
        <v>1E-3</v>
      </c>
      <c r="V344" s="1" t="str">
        <f t="shared" si="34"/>
        <v>AFF-HTT-R1-P2-48H_H11_1_.tif</v>
      </c>
      <c r="W344" s="1" t="str">
        <f t="shared" si="35"/>
        <v>AFF-HTT-R2-P2-48H_H11_1_2020y09m09d_11h36m.tif</v>
      </c>
      <c r="X344" t="str">
        <f t="shared" si="30"/>
        <v>C:\Users\arpit.tandon\Desktop\Images AFFFs\RUN1 HTT\Plate 2 - 48hour\AFF-HTT-R1-P2-48H_H11_1_.tif</v>
      </c>
      <c r="Y344" t="str">
        <f t="shared" si="31"/>
        <v>C:\Users\arpit.tandon\Desktop\Images AFFFs\RUN2 HTT\Plate 2 - 48hour\AFF-HTT-R2-P2-48H_H11_1_2020y09m09d_11h36m.tif</v>
      </c>
    </row>
    <row r="345" spans="1:25" x14ac:dyDescent="0.45">
      <c r="A345" t="s">
        <v>646</v>
      </c>
      <c r="B345" s="2" t="str">
        <f t="shared" si="32"/>
        <v>run1</v>
      </c>
      <c r="C345" s="2" t="str">
        <f t="shared" si="33"/>
        <v>run2</v>
      </c>
      <c r="D345" t="s">
        <v>265</v>
      </c>
      <c r="E345" s="10">
        <v>10.028862327654721</v>
      </c>
      <c r="F345" s="1">
        <v>5.8176176754934087E-5</v>
      </c>
      <c r="G345" s="10">
        <f>VLOOKUP(A345,'[1]NTP Metadata'!$A$2:$U$2501,10,FALSE)</f>
        <v>10.028862327654721</v>
      </c>
      <c r="H345">
        <v>4</v>
      </c>
      <c r="J345" t="s">
        <v>1554</v>
      </c>
      <c r="K345" t="s">
        <v>249</v>
      </c>
      <c r="L345" t="s">
        <v>245</v>
      </c>
      <c r="M345" t="s">
        <v>106</v>
      </c>
      <c r="N345">
        <v>16</v>
      </c>
      <c r="O345">
        <v>0</v>
      </c>
      <c r="P345">
        <v>2.5000000000000001E-4</v>
      </c>
      <c r="Q345">
        <v>2E-3</v>
      </c>
      <c r="R345">
        <v>16</v>
      </c>
      <c r="S345">
        <v>0</v>
      </c>
      <c r="T345">
        <v>1.25E-4</v>
      </c>
      <c r="U345">
        <v>1E-3</v>
      </c>
      <c r="V345" s="1" t="str">
        <f t="shared" si="34"/>
        <v>AFF-HTT-R1-P2-48H_H12_1_.tif</v>
      </c>
      <c r="W345" s="1" t="str">
        <f t="shared" si="35"/>
        <v>AFF-HTT-R2-P2-48H_H12_1_2020y09m09d_11h36m.tif</v>
      </c>
      <c r="X345" t="str">
        <f t="shared" si="30"/>
        <v>C:\Users\arpit.tandon\Desktop\Images AFFFs\RUN1 HTT\Plate 2 - 48hour\AFF-HTT-R1-P2-48H_H12_1_.tif</v>
      </c>
      <c r="Y345" t="str">
        <f t="shared" si="31"/>
        <v>C:\Users\arpit.tandon\Desktop\Images AFFFs\RUN2 HTT\Plate 2 - 48hour\AFF-HTT-R2-P2-48H_H12_1_2020y09m09d_11h36m.tif</v>
      </c>
    </row>
    <row r="346" spans="1:25" x14ac:dyDescent="0.45">
      <c r="A346" t="s">
        <v>647</v>
      </c>
      <c r="B346" s="2" t="str">
        <f t="shared" si="32"/>
        <v>run1</v>
      </c>
      <c r="C346" s="2" t="str">
        <f t="shared" si="33"/>
        <v>run2</v>
      </c>
      <c r="D346" t="s">
        <v>257</v>
      </c>
      <c r="E346" s="10">
        <v>0</v>
      </c>
      <c r="F346" s="10">
        <v>0</v>
      </c>
      <c r="G346" s="10">
        <f>VLOOKUP(A346,'[1]NTP Metadata'!$A$2:$U$2501,10,FALSE)</f>
        <v>0</v>
      </c>
      <c r="H346">
        <v>3</v>
      </c>
      <c r="J346" t="s">
        <v>1554</v>
      </c>
      <c r="K346" t="s">
        <v>249</v>
      </c>
      <c r="L346" t="s">
        <v>245</v>
      </c>
      <c r="M346" t="s">
        <v>107</v>
      </c>
      <c r="N346">
        <v>16</v>
      </c>
      <c r="O346">
        <v>0</v>
      </c>
      <c r="P346">
        <v>1.25E-4</v>
      </c>
      <c r="Q346">
        <v>1E-3</v>
      </c>
      <c r="R346">
        <v>16</v>
      </c>
      <c r="S346">
        <v>0</v>
      </c>
      <c r="T346">
        <v>0</v>
      </c>
      <c r="U346">
        <v>0</v>
      </c>
      <c r="V346" s="1" t="str">
        <f t="shared" si="34"/>
        <v>AFF-HTT-R1-P2-48H_H13_1_.tif</v>
      </c>
      <c r="W346" s="1" t="str">
        <f t="shared" si="35"/>
        <v>AFF-HTT-R2-P2-48H_H13_1_2020y09m09d_11h36m.tif</v>
      </c>
      <c r="X346" t="str">
        <f t="shared" si="30"/>
        <v>C:\Users\arpit.tandon\Desktop\Images AFFFs\RUN1 HTT\Plate 2 - 48hour\AFF-HTT-R1-P2-48H_H13_1_.tif</v>
      </c>
      <c r="Y346" t="str">
        <f t="shared" si="31"/>
        <v>C:\Users\arpit.tandon\Desktop\Images AFFFs\RUN2 HTT\Plate 2 - 48hour\AFF-HTT-R2-P2-48H_H13_1_2020y09m09d_11h36m.tif</v>
      </c>
    </row>
    <row r="347" spans="1:25" x14ac:dyDescent="0.45">
      <c r="A347" t="s">
        <v>648</v>
      </c>
      <c r="B347" s="2" t="str">
        <f t="shared" si="32"/>
        <v>run1</v>
      </c>
      <c r="C347" s="2" t="str">
        <f t="shared" si="33"/>
        <v>run2</v>
      </c>
      <c r="D347" t="s">
        <v>257</v>
      </c>
      <c r="E347" s="10">
        <v>0</v>
      </c>
      <c r="F347" s="10">
        <v>0</v>
      </c>
      <c r="G347" s="10">
        <f>VLOOKUP(A347,'[1]NTP Metadata'!$A$2:$U$2501,10,FALSE)</f>
        <v>0</v>
      </c>
      <c r="H347">
        <v>4</v>
      </c>
      <c r="J347" t="s">
        <v>1554</v>
      </c>
      <c r="K347" t="s">
        <v>249</v>
      </c>
      <c r="L347" t="s">
        <v>245</v>
      </c>
      <c r="M347" t="s">
        <v>108</v>
      </c>
      <c r="N347">
        <v>16</v>
      </c>
      <c r="O347">
        <v>0</v>
      </c>
      <c r="P347">
        <v>0</v>
      </c>
      <c r="Q347">
        <v>0</v>
      </c>
      <c r="R347">
        <v>16</v>
      </c>
      <c r="S347">
        <v>0</v>
      </c>
      <c r="T347">
        <v>6.2500000000000001E-5</v>
      </c>
      <c r="U347">
        <v>1E-3</v>
      </c>
      <c r="V347" s="1" t="str">
        <f t="shared" si="34"/>
        <v>AFF-HTT-R1-P2-48H_H14_1_.tif</v>
      </c>
      <c r="W347" s="1" t="str">
        <f t="shared" si="35"/>
        <v>AFF-HTT-R2-P2-48H_H14_1_2020y09m09d_11h36m.tif</v>
      </c>
      <c r="X347" t="str">
        <f t="shared" si="30"/>
        <v>C:\Users\arpit.tandon\Desktop\Images AFFFs\RUN1 HTT\Plate 2 - 48hour\AFF-HTT-R1-P2-48H_H14_1_.tif</v>
      </c>
      <c r="Y347" t="str">
        <f t="shared" si="31"/>
        <v>C:\Users\arpit.tandon\Desktop\Images AFFFs\RUN2 HTT\Plate 2 - 48hour\AFF-HTT-R2-P2-48H_H14_1_2020y09m09d_11h36m.tif</v>
      </c>
    </row>
    <row r="348" spans="1:25" x14ac:dyDescent="0.45">
      <c r="A348" t="s">
        <v>649</v>
      </c>
      <c r="B348" s="2" t="str">
        <f t="shared" si="32"/>
        <v>run1</v>
      </c>
      <c r="C348" s="2" t="str">
        <f t="shared" si="33"/>
        <v>run2</v>
      </c>
      <c r="D348" t="s">
        <v>265</v>
      </c>
      <c r="E348" s="10">
        <v>3.1736906100173168</v>
      </c>
      <c r="F348" s="1">
        <v>1.8410182517384207E-5</v>
      </c>
      <c r="G348" s="10">
        <f>VLOOKUP(A348,'[1]NTP Metadata'!$A$2:$U$2501,10,FALSE)</f>
        <v>3.1736906100173168</v>
      </c>
      <c r="H348">
        <v>3</v>
      </c>
      <c r="J348" t="s">
        <v>1554</v>
      </c>
      <c r="K348" t="s">
        <v>249</v>
      </c>
      <c r="L348" t="s">
        <v>245</v>
      </c>
      <c r="M348" t="s">
        <v>109</v>
      </c>
      <c r="N348">
        <v>16</v>
      </c>
      <c r="O348">
        <v>0</v>
      </c>
      <c r="P348">
        <v>3.7500000000000001E-4</v>
      </c>
      <c r="Q348">
        <v>2E-3</v>
      </c>
      <c r="R348">
        <v>16</v>
      </c>
      <c r="S348">
        <v>0</v>
      </c>
      <c r="T348">
        <v>6.2500000000000001E-5</v>
      </c>
      <c r="U348">
        <v>1E-3</v>
      </c>
      <c r="V348" s="1" t="str">
        <f t="shared" si="34"/>
        <v>AFF-HTT-R1-P2-48H_H15_1_.tif</v>
      </c>
      <c r="W348" s="1" t="str">
        <f t="shared" si="35"/>
        <v>AFF-HTT-R2-P2-48H_H15_1_2020y09m09d_11h36m.tif</v>
      </c>
      <c r="X348" t="str">
        <f t="shared" si="30"/>
        <v>C:\Users\arpit.tandon\Desktop\Images AFFFs\RUN1 HTT\Plate 2 - 48hour\AFF-HTT-R1-P2-48H_H15_1_.tif</v>
      </c>
      <c r="Y348" t="str">
        <f t="shared" si="31"/>
        <v>C:\Users\arpit.tandon\Desktop\Images AFFFs\RUN2 HTT\Plate 2 - 48hour\AFF-HTT-R2-P2-48H_H15_1_2020y09m09d_11h36m.tif</v>
      </c>
    </row>
    <row r="349" spans="1:25" x14ac:dyDescent="0.45">
      <c r="A349" t="s">
        <v>650</v>
      </c>
      <c r="B349" s="2" t="str">
        <f t="shared" si="32"/>
        <v>run1</v>
      </c>
      <c r="C349" s="2" t="str">
        <f t="shared" si="33"/>
        <v>run2</v>
      </c>
      <c r="D349" t="s">
        <v>265</v>
      </c>
      <c r="E349" s="10">
        <v>3.1736906100173168</v>
      </c>
      <c r="F349" s="1">
        <v>1.8410182517384207E-5</v>
      </c>
      <c r="G349" s="10">
        <f>VLOOKUP(A349,'[1]NTP Metadata'!$A$2:$U$2501,10,FALSE)</f>
        <v>3.1736906100173168</v>
      </c>
      <c r="H349">
        <v>4</v>
      </c>
      <c r="J349" t="s">
        <v>1554</v>
      </c>
      <c r="K349" t="s">
        <v>249</v>
      </c>
      <c r="L349" t="s">
        <v>245</v>
      </c>
      <c r="M349" t="s">
        <v>110</v>
      </c>
      <c r="N349">
        <v>16</v>
      </c>
      <c r="O349">
        <v>0</v>
      </c>
      <c r="P349">
        <v>6.2500000000000001E-5</v>
      </c>
      <c r="Q349">
        <v>1E-3</v>
      </c>
      <c r="R349">
        <v>16</v>
      </c>
      <c r="S349">
        <v>0</v>
      </c>
      <c r="T349">
        <v>1.25E-4</v>
      </c>
      <c r="U349">
        <v>2E-3</v>
      </c>
      <c r="V349" s="1" t="str">
        <f t="shared" si="34"/>
        <v>AFF-HTT-R1-P2-48H_H16_1_.tif</v>
      </c>
      <c r="W349" s="1" t="str">
        <f t="shared" si="35"/>
        <v>AFF-HTT-R2-P2-48H_H16_1_2020y09m09d_11h36m.tif</v>
      </c>
      <c r="X349" t="str">
        <f t="shared" si="30"/>
        <v>C:\Users\arpit.tandon\Desktop\Images AFFFs\RUN1 HTT\Plate 2 - 48hour\AFF-HTT-R1-P2-48H_H16_1_.tif</v>
      </c>
      <c r="Y349" t="str">
        <f t="shared" si="31"/>
        <v>C:\Users\arpit.tandon\Desktop\Images AFFFs\RUN2 HTT\Plate 2 - 48hour\AFF-HTT-R2-P2-48H_H16_1_2020y09m09d_11h36m.tif</v>
      </c>
    </row>
    <row r="350" spans="1:25" x14ac:dyDescent="0.45">
      <c r="A350" t="s">
        <v>651</v>
      </c>
      <c r="B350" s="2" t="str">
        <f t="shared" si="32"/>
        <v>run1</v>
      </c>
      <c r="C350" s="2" t="str">
        <f t="shared" si="33"/>
        <v>run2</v>
      </c>
      <c r="D350" t="s">
        <v>265</v>
      </c>
      <c r="E350" s="10">
        <v>1.0043324715244673</v>
      </c>
      <c r="F350" s="1">
        <v>5.8260071257544939E-6</v>
      </c>
      <c r="G350" s="10">
        <f>VLOOKUP(A350,'[1]NTP Metadata'!$A$2:$U$2501,10,FALSE)</f>
        <v>1.0043324715244673</v>
      </c>
      <c r="H350">
        <v>3</v>
      </c>
      <c r="J350" t="s">
        <v>1554</v>
      </c>
      <c r="K350" t="s">
        <v>249</v>
      </c>
      <c r="L350" t="s">
        <v>245</v>
      </c>
      <c r="M350" t="s">
        <v>111</v>
      </c>
      <c r="N350">
        <v>16</v>
      </c>
      <c r="O350">
        <v>0</v>
      </c>
      <c r="P350">
        <v>1.25E-4</v>
      </c>
      <c r="Q350">
        <v>1E-3</v>
      </c>
      <c r="R350">
        <v>16</v>
      </c>
      <c r="S350">
        <v>0</v>
      </c>
      <c r="T350">
        <v>0</v>
      </c>
      <c r="U350">
        <v>0</v>
      </c>
      <c r="V350" s="1" t="str">
        <f t="shared" si="34"/>
        <v>AFF-HTT-R1-P2-48H_H17_1_.tif</v>
      </c>
      <c r="W350" s="1" t="str">
        <f t="shared" si="35"/>
        <v>AFF-HTT-R2-P2-48H_H17_1_2020y09m09d_11h36m.tif</v>
      </c>
      <c r="X350" t="str">
        <f t="shared" si="30"/>
        <v>C:\Users\arpit.tandon\Desktop\Images AFFFs\RUN1 HTT\Plate 2 - 48hour\AFF-HTT-R1-P2-48H_H17_1_.tif</v>
      </c>
      <c r="Y350" t="str">
        <f t="shared" si="31"/>
        <v>C:\Users\arpit.tandon\Desktop\Images AFFFs\RUN2 HTT\Plate 2 - 48hour\AFF-HTT-R2-P2-48H_H17_1_2020y09m09d_11h36m.tif</v>
      </c>
    </row>
    <row r="351" spans="1:25" x14ac:dyDescent="0.45">
      <c r="A351" t="s">
        <v>652</v>
      </c>
      <c r="B351" s="2" t="str">
        <f t="shared" si="32"/>
        <v>run1</v>
      </c>
      <c r="C351" s="2" t="str">
        <f t="shared" si="33"/>
        <v>run2</v>
      </c>
      <c r="D351" t="s">
        <v>265</v>
      </c>
      <c r="E351" s="10">
        <v>1.0043324715244673</v>
      </c>
      <c r="F351" s="1">
        <v>5.8260071257544939E-6</v>
      </c>
      <c r="G351" s="10">
        <f>VLOOKUP(A351,'[1]NTP Metadata'!$A$2:$U$2501,10,FALSE)</f>
        <v>1.0043324715244673</v>
      </c>
      <c r="H351">
        <v>4</v>
      </c>
      <c r="J351" t="s">
        <v>1554</v>
      </c>
      <c r="K351" t="s">
        <v>249</v>
      </c>
      <c r="L351" t="s">
        <v>245</v>
      </c>
      <c r="M351" t="s">
        <v>112</v>
      </c>
      <c r="N351">
        <v>16</v>
      </c>
      <c r="O351">
        <v>0</v>
      </c>
      <c r="P351">
        <v>6.8749999999999996E-4</v>
      </c>
      <c r="Q351">
        <v>3.0000000000000001E-3</v>
      </c>
      <c r="R351">
        <v>16</v>
      </c>
      <c r="S351">
        <v>0</v>
      </c>
      <c r="T351">
        <v>0</v>
      </c>
      <c r="U351">
        <v>0</v>
      </c>
      <c r="V351" s="1" t="str">
        <f t="shared" si="34"/>
        <v>AFF-HTT-R1-P2-48H_H18_1_.tif</v>
      </c>
      <c r="W351" s="1" t="str">
        <f t="shared" si="35"/>
        <v>AFF-HTT-R2-P2-48H_H18_1_2020y09m09d_11h36m.tif</v>
      </c>
      <c r="X351" t="str">
        <f t="shared" si="30"/>
        <v>C:\Users\arpit.tandon\Desktop\Images AFFFs\RUN1 HTT\Plate 2 - 48hour\AFF-HTT-R1-P2-48H_H18_1_.tif</v>
      </c>
      <c r="Y351" t="str">
        <f t="shared" si="31"/>
        <v>C:\Users\arpit.tandon\Desktop\Images AFFFs\RUN2 HTT\Plate 2 - 48hour\AFF-HTT-R2-P2-48H_H18_1_2020y09m09d_11h36m.tif</v>
      </c>
    </row>
    <row r="352" spans="1:25" x14ac:dyDescent="0.45">
      <c r="A352" t="s">
        <v>653</v>
      </c>
      <c r="B352" s="2" t="str">
        <f t="shared" si="32"/>
        <v>run1</v>
      </c>
      <c r="C352" s="2" t="str">
        <f t="shared" si="33"/>
        <v>run2</v>
      </c>
      <c r="D352" t="s">
        <v>265</v>
      </c>
      <c r="E352" s="10">
        <v>0.31782673149508456</v>
      </c>
      <c r="F352" s="1">
        <v>1.8436731410615489E-6</v>
      </c>
      <c r="G352" s="10">
        <f>VLOOKUP(A352,'[1]NTP Metadata'!$A$2:$U$2501,10,FALSE)</f>
        <v>0.31782673149508456</v>
      </c>
      <c r="H352">
        <v>3</v>
      </c>
      <c r="J352" t="s">
        <v>1554</v>
      </c>
      <c r="K352" t="s">
        <v>249</v>
      </c>
      <c r="L352" t="s">
        <v>245</v>
      </c>
      <c r="M352" t="s">
        <v>113</v>
      </c>
      <c r="N352">
        <v>16</v>
      </c>
      <c r="O352">
        <v>0</v>
      </c>
      <c r="P352">
        <v>0</v>
      </c>
      <c r="Q352">
        <v>0</v>
      </c>
      <c r="R352">
        <v>16</v>
      </c>
      <c r="S352">
        <v>0</v>
      </c>
      <c r="T352">
        <v>0</v>
      </c>
      <c r="U352">
        <v>0</v>
      </c>
      <c r="V352" s="1" t="str">
        <f t="shared" si="34"/>
        <v>AFF-HTT-R1-P2-48H_H19_1_.tif</v>
      </c>
      <c r="W352" s="1" t="str">
        <f t="shared" si="35"/>
        <v>AFF-HTT-R2-P2-48H_H19_1_2020y09m09d_11h36m.tif</v>
      </c>
      <c r="X352" t="str">
        <f t="shared" si="30"/>
        <v>C:\Users\arpit.tandon\Desktop\Images AFFFs\RUN1 HTT\Plate 2 - 48hour\AFF-HTT-R1-P2-48H_H19_1_.tif</v>
      </c>
      <c r="Y352" t="str">
        <f t="shared" si="31"/>
        <v>C:\Users\arpit.tandon\Desktop\Images AFFFs\RUN2 HTT\Plate 2 - 48hour\AFF-HTT-R2-P2-48H_H19_1_2020y09m09d_11h36m.tif</v>
      </c>
    </row>
    <row r="353" spans="1:25" x14ac:dyDescent="0.45">
      <c r="A353" t="s">
        <v>654</v>
      </c>
      <c r="B353" s="2" t="str">
        <f t="shared" si="32"/>
        <v>run1</v>
      </c>
      <c r="C353" s="2" t="str">
        <f t="shared" si="33"/>
        <v>run2</v>
      </c>
      <c r="D353" t="s">
        <v>265</v>
      </c>
      <c r="E353" s="10">
        <v>0.31782673149508456</v>
      </c>
      <c r="F353" s="1">
        <v>1.8436731410615489E-6</v>
      </c>
      <c r="G353" s="10">
        <f>VLOOKUP(A353,'[1]NTP Metadata'!$A$2:$U$2501,10,FALSE)</f>
        <v>0.31782673149508456</v>
      </c>
      <c r="H353">
        <v>4</v>
      </c>
      <c r="J353" t="s">
        <v>1554</v>
      </c>
      <c r="K353" t="s">
        <v>249</v>
      </c>
      <c r="L353" t="s">
        <v>245</v>
      </c>
      <c r="M353" t="s">
        <v>114</v>
      </c>
      <c r="N353">
        <v>16</v>
      </c>
      <c r="O353">
        <v>0</v>
      </c>
      <c r="P353">
        <v>1.25E-4</v>
      </c>
      <c r="Q353">
        <v>2E-3</v>
      </c>
      <c r="R353">
        <v>16</v>
      </c>
      <c r="S353">
        <v>0</v>
      </c>
      <c r="T353">
        <v>0</v>
      </c>
      <c r="U353">
        <v>0</v>
      </c>
      <c r="V353" s="1" t="str">
        <f t="shared" si="34"/>
        <v>AFF-HTT-R1-P2-48H_H20_1_.tif</v>
      </c>
      <c r="W353" s="1" t="str">
        <f t="shared" si="35"/>
        <v>AFF-HTT-R2-P2-48H_H20_1_2020y09m09d_11h36m.tif</v>
      </c>
      <c r="X353" t="str">
        <f t="shared" si="30"/>
        <v>C:\Users\arpit.tandon\Desktop\Images AFFFs\RUN1 HTT\Plate 2 - 48hour\AFF-HTT-R1-P2-48H_H20_1_.tif</v>
      </c>
      <c r="Y353" t="str">
        <f t="shared" si="31"/>
        <v>C:\Users\arpit.tandon\Desktop\Images AFFFs\RUN2 HTT\Plate 2 - 48hour\AFF-HTT-R2-P2-48H_H20_1_2020y09m09d_11h36m.tif</v>
      </c>
    </row>
    <row r="354" spans="1:25" x14ac:dyDescent="0.45">
      <c r="A354" t="s">
        <v>655</v>
      </c>
      <c r="B354" s="2" t="str">
        <f t="shared" si="32"/>
        <v>run1</v>
      </c>
      <c r="C354" s="2" t="str">
        <f t="shared" si="33"/>
        <v>run2</v>
      </c>
      <c r="D354" t="s">
        <v>265</v>
      </c>
      <c r="E354" s="10">
        <v>0.10057807958705207</v>
      </c>
      <c r="F354" s="1">
        <v>5.8344086742454065E-7</v>
      </c>
      <c r="G354" s="10">
        <f>VLOOKUP(A354,'[1]NTP Metadata'!$A$2:$U$2501,10,FALSE)</f>
        <v>0.10057807958705207</v>
      </c>
      <c r="H354">
        <v>3</v>
      </c>
      <c r="J354" t="s">
        <v>1554</v>
      </c>
      <c r="K354" t="s">
        <v>249</v>
      </c>
      <c r="L354" t="s">
        <v>245</v>
      </c>
      <c r="M354" t="s">
        <v>115</v>
      </c>
      <c r="N354">
        <v>16</v>
      </c>
      <c r="O354">
        <v>0</v>
      </c>
      <c r="P354">
        <v>0</v>
      </c>
      <c r="Q354">
        <v>0</v>
      </c>
      <c r="R354">
        <v>16</v>
      </c>
      <c r="S354">
        <v>0</v>
      </c>
      <c r="T354">
        <v>0</v>
      </c>
      <c r="U354">
        <v>0</v>
      </c>
      <c r="V354" s="1" t="str">
        <f t="shared" si="34"/>
        <v>AFF-HTT-R1-P2-48H_H21_1_.tif</v>
      </c>
      <c r="W354" s="1" t="str">
        <f t="shared" si="35"/>
        <v>AFF-HTT-R2-P2-48H_H21_1_2020y09m09d_11h36m.tif</v>
      </c>
      <c r="X354" t="str">
        <f t="shared" si="30"/>
        <v>C:\Users\arpit.tandon\Desktop\Images AFFFs\RUN1 HTT\Plate 2 - 48hour\AFF-HTT-R1-P2-48H_H21_1_.tif</v>
      </c>
      <c r="Y354" t="str">
        <f t="shared" si="31"/>
        <v>C:\Users\arpit.tandon\Desktop\Images AFFFs\RUN2 HTT\Plate 2 - 48hour\AFF-HTT-R2-P2-48H_H21_1_2020y09m09d_11h36m.tif</v>
      </c>
    </row>
    <row r="355" spans="1:25" x14ac:dyDescent="0.45">
      <c r="A355" t="s">
        <v>656</v>
      </c>
      <c r="B355" s="2" t="str">
        <f t="shared" si="32"/>
        <v>run1</v>
      </c>
      <c r="C355" s="2" t="str">
        <f t="shared" si="33"/>
        <v>run2</v>
      </c>
      <c r="D355" t="s">
        <v>265</v>
      </c>
      <c r="E355" s="10">
        <v>0.10057807958705207</v>
      </c>
      <c r="F355" s="1">
        <v>5.8344086742454065E-7</v>
      </c>
      <c r="G355" s="10">
        <f>VLOOKUP(A355,'[1]NTP Metadata'!$A$2:$U$2501,10,FALSE)</f>
        <v>0.10057807958705207</v>
      </c>
      <c r="H355">
        <v>4</v>
      </c>
      <c r="J355" t="s">
        <v>1554</v>
      </c>
      <c r="K355" t="s">
        <v>249</v>
      </c>
      <c r="L355" t="s">
        <v>245</v>
      </c>
      <c r="M355" t="s">
        <v>116</v>
      </c>
      <c r="N355">
        <v>16</v>
      </c>
      <c r="O355">
        <v>0</v>
      </c>
      <c r="P355">
        <v>0</v>
      </c>
      <c r="Q355">
        <v>0</v>
      </c>
      <c r="R355">
        <v>16</v>
      </c>
      <c r="S355">
        <v>0</v>
      </c>
      <c r="T355">
        <v>0</v>
      </c>
      <c r="U355">
        <v>0</v>
      </c>
      <c r="V355" s="1" t="str">
        <f t="shared" si="34"/>
        <v>AFF-HTT-R1-P2-48H_H22_1_.tif</v>
      </c>
      <c r="W355" s="1" t="str">
        <f t="shared" si="35"/>
        <v>AFF-HTT-R2-P2-48H_H22_1_2020y09m09d_11h36m.tif</v>
      </c>
      <c r="X355" t="str">
        <f t="shared" si="30"/>
        <v>C:\Users\arpit.tandon\Desktop\Images AFFFs\RUN1 HTT\Plate 2 - 48hour\AFF-HTT-R1-P2-48H_H22_1_.tif</v>
      </c>
      <c r="Y355" t="str">
        <f t="shared" si="31"/>
        <v>C:\Users\arpit.tandon\Desktop\Images AFFFs\RUN2 HTT\Plate 2 - 48hour\AFF-HTT-R2-P2-48H_H22_1_2020y09m09d_11h36m.tif</v>
      </c>
    </row>
    <row r="356" spans="1:25" x14ac:dyDescent="0.45">
      <c r="A356" t="s">
        <v>657</v>
      </c>
      <c r="B356" s="2" t="str">
        <f t="shared" si="32"/>
        <v>run1</v>
      </c>
      <c r="C356" s="2" t="str">
        <f t="shared" si="33"/>
        <v>run2</v>
      </c>
      <c r="D356" t="s">
        <v>265</v>
      </c>
      <c r="E356" s="10">
        <v>1000</v>
      </c>
      <c r="F356" s="1">
        <v>5.8008750000000005E-3</v>
      </c>
      <c r="G356" s="10">
        <f>VLOOKUP(A356,'[1]NTP Metadata'!$A$2:$U$2501,10,FALSE)</f>
        <v>1000</v>
      </c>
      <c r="H356">
        <v>3</v>
      </c>
      <c r="J356" t="s">
        <v>1554</v>
      </c>
      <c r="K356" t="s">
        <v>249</v>
      </c>
      <c r="L356" t="s">
        <v>245</v>
      </c>
      <c r="M356" t="s">
        <v>117</v>
      </c>
      <c r="N356">
        <v>16</v>
      </c>
      <c r="O356">
        <v>0</v>
      </c>
      <c r="P356">
        <v>6.2500000000000001E-5</v>
      </c>
      <c r="Q356">
        <v>1E-3</v>
      </c>
      <c r="R356">
        <v>16</v>
      </c>
      <c r="S356">
        <v>0</v>
      </c>
      <c r="T356">
        <v>0</v>
      </c>
      <c r="U356">
        <v>0</v>
      </c>
      <c r="V356" s="1" t="str">
        <f t="shared" si="34"/>
        <v>AFF-HTT-R1-P2-48H_H3_1_.tif</v>
      </c>
      <c r="W356" s="1" t="str">
        <f t="shared" si="35"/>
        <v>AFF-HTT-R2-P2-48H_H3_1_2020y09m09d_11h36m.tif</v>
      </c>
      <c r="X356" t="str">
        <f t="shared" si="30"/>
        <v>C:\Users\arpit.tandon\Desktop\Images AFFFs\RUN1 HTT\Plate 2 - 48hour\AFF-HTT-R1-P2-48H_H3_1_.tif</v>
      </c>
      <c r="Y356" t="str">
        <f t="shared" si="31"/>
        <v>C:\Users\arpit.tandon\Desktop\Images AFFFs\RUN2 HTT\Plate 2 - 48hour\AFF-HTT-R2-P2-48H_H3_1_2020y09m09d_11h36m.tif</v>
      </c>
    </row>
    <row r="357" spans="1:25" x14ac:dyDescent="0.45">
      <c r="A357" t="s">
        <v>658</v>
      </c>
      <c r="B357" s="2" t="str">
        <f t="shared" si="32"/>
        <v>run1</v>
      </c>
      <c r="C357" s="2" t="str">
        <f t="shared" si="33"/>
        <v>run2</v>
      </c>
      <c r="D357" t="s">
        <v>265</v>
      </c>
      <c r="E357" s="10">
        <v>1000</v>
      </c>
      <c r="F357" s="1">
        <v>5.8008750000000005E-3</v>
      </c>
      <c r="G357" s="10">
        <f>VLOOKUP(A357,'[1]NTP Metadata'!$A$2:$U$2501,10,FALSE)</f>
        <v>1000</v>
      </c>
      <c r="H357">
        <v>4</v>
      </c>
      <c r="J357" t="s">
        <v>1554</v>
      </c>
      <c r="K357" t="s">
        <v>249</v>
      </c>
      <c r="L357" t="s">
        <v>245</v>
      </c>
      <c r="M357" t="s">
        <v>118</v>
      </c>
      <c r="N357">
        <v>16</v>
      </c>
      <c r="O357">
        <v>0</v>
      </c>
      <c r="P357">
        <v>3.1250000000000001E-4</v>
      </c>
      <c r="Q357">
        <v>2E-3</v>
      </c>
      <c r="R357">
        <v>16</v>
      </c>
      <c r="S357">
        <v>0</v>
      </c>
      <c r="T357">
        <v>1.25E-4</v>
      </c>
      <c r="U357">
        <v>1E-3</v>
      </c>
      <c r="V357" s="1" t="str">
        <f t="shared" si="34"/>
        <v>AFF-HTT-R1-P2-48H_H4_1_.tif</v>
      </c>
      <c r="W357" s="1" t="str">
        <f t="shared" si="35"/>
        <v>AFF-HTT-R2-P2-48H_H4_1_2020y09m09d_11h36m.tif</v>
      </c>
      <c r="X357" t="str">
        <f t="shared" si="30"/>
        <v>C:\Users\arpit.tandon\Desktop\Images AFFFs\RUN1 HTT\Plate 2 - 48hour\AFF-HTT-R1-P2-48H_H4_1_.tif</v>
      </c>
      <c r="Y357" t="str">
        <f t="shared" si="31"/>
        <v>C:\Users\arpit.tandon\Desktop\Images AFFFs\RUN2 HTT\Plate 2 - 48hour\AFF-HTT-R2-P2-48H_H4_1_2020y09m09d_11h36m.tif</v>
      </c>
    </row>
    <row r="358" spans="1:25" x14ac:dyDescent="0.45">
      <c r="A358" t="s">
        <v>659</v>
      </c>
      <c r="B358" s="2" t="str">
        <f t="shared" si="32"/>
        <v>run1</v>
      </c>
      <c r="C358" s="2" t="str">
        <f t="shared" si="33"/>
        <v>run2</v>
      </c>
      <c r="D358" t="s">
        <v>265</v>
      </c>
      <c r="E358" s="10">
        <v>316.45569620253161</v>
      </c>
      <c r="F358" s="1">
        <v>1.8357199367088606E-3</v>
      </c>
      <c r="G358" s="10">
        <f>VLOOKUP(A358,'[1]NTP Metadata'!$A$2:$U$2501,10,FALSE)</f>
        <v>316.45569620253161</v>
      </c>
      <c r="H358">
        <v>3</v>
      </c>
      <c r="J358" t="s">
        <v>1554</v>
      </c>
      <c r="K358" t="s">
        <v>249</v>
      </c>
      <c r="L358" t="s">
        <v>245</v>
      </c>
      <c r="M358" t="s">
        <v>119</v>
      </c>
      <c r="N358">
        <v>16</v>
      </c>
      <c r="O358">
        <v>0</v>
      </c>
      <c r="P358">
        <v>2.5000000000000001E-4</v>
      </c>
      <c r="Q358">
        <v>3.0000000000000001E-3</v>
      </c>
      <c r="R358">
        <v>16</v>
      </c>
      <c r="S358">
        <v>0</v>
      </c>
      <c r="T358">
        <v>0</v>
      </c>
      <c r="U358">
        <v>0</v>
      </c>
      <c r="V358" s="1" t="str">
        <f t="shared" si="34"/>
        <v>AFF-HTT-R1-P2-48H_H5_1_.tif</v>
      </c>
      <c r="W358" s="1" t="str">
        <f t="shared" si="35"/>
        <v>AFF-HTT-R2-P2-48H_H5_1_2020y09m09d_11h36m.tif</v>
      </c>
      <c r="X358" t="str">
        <f t="shared" si="30"/>
        <v>C:\Users\arpit.tandon\Desktop\Images AFFFs\RUN1 HTT\Plate 2 - 48hour\AFF-HTT-R1-P2-48H_H5_1_.tif</v>
      </c>
      <c r="Y358" t="str">
        <f t="shared" si="31"/>
        <v>C:\Users\arpit.tandon\Desktop\Images AFFFs\RUN2 HTT\Plate 2 - 48hour\AFF-HTT-R2-P2-48H_H5_1_2020y09m09d_11h36m.tif</v>
      </c>
    </row>
    <row r="359" spans="1:25" x14ac:dyDescent="0.45">
      <c r="A359" t="s">
        <v>660</v>
      </c>
      <c r="B359" s="2" t="str">
        <f t="shared" si="32"/>
        <v>run1</v>
      </c>
      <c r="C359" s="2" t="str">
        <f t="shared" si="33"/>
        <v>run2</v>
      </c>
      <c r="D359" t="s">
        <v>265</v>
      </c>
      <c r="E359" s="10">
        <v>316.45569620253161</v>
      </c>
      <c r="F359" s="1">
        <v>1.8357199367088606E-3</v>
      </c>
      <c r="G359" s="10">
        <f>VLOOKUP(A359,'[1]NTP Metadata'!$A$2:$U$2501,10,FALSE)</f>
        <v>316.45569620253161</v>
      </c>
      <c r="H359">
        <v>4</v>
      </c>
      <c r="J359" t="s">
        <v>1554</v>
      </c>
      <c r="K359" t="s">
        <v>249</v>
      </c>
      <c r="L359" t="s">
        <v>245</v>
      </c>
      <c r="M359" t="s">
        <v>120</v>
      </c>
      <c r="N359">
        <v>16</v>
      </c>
      <c r="O359">
        <v>0</v>
      </c>
      <c r="P359">
        <v>1.25E-4</v>
      </c>
      <c r="Q359">
        <v>1E-3</v>
      </c>
      <c r="R359">
        <v>16</v>
      </c>
      <c r="S359">
        <v>0</v>
      </c>
      <c r="T359">
        <v>0</v>
      </c>
      <c r="U359">
        <v>0</v>
      </c>
      <c r="V359" s="1" t="str">
        <f t="shared" si="34"/>
        <v>AFF-HTT-R1-P2-48H_H6_1_.tif</v>
      </c>
      <c r="W359" s="1" t="str">
        <f t="shared" si="35"/>
        <v>AFF-HTT-R2-P2-48H_H6_1_2020y09m09d_11h36m.tif</v>
      </c>
      <c r="X359" t="str">
        <f t="shared" si="30"/>
        <v>C:\Users\arpit.tandon\Desktop\Images AFFFs\RUN1 HTT\Plate 2 - 48hour\AFF-HTT-R1-P2-48H_H6_1_.tif</v>
      </c>
      <c r="Y359" t="str">
        <f t="shared" si="31"/>
        <v>C:\Users\arpit.tandon\Desktop\Images AFFFs\RUN2 HTT\Plate 2 - 48hour\AFF-HTT-R2-P2-48H_H6_1_2020y09m09d_11h36m.tif</v>
      </c>
    </row>
    <row r="360" spans="1:25" x14ac:dyDescent="0.45">
      <c r="A360" t="s">
        <v>661</v>
      </c>
      <c r="B360" s="2" t="str">
        <f t="shared" si="32"/>
        <v>run1</v>
      </c>
      <c r="C360" s="2" t="str">
        <f t="shared" si="33"/>
        <v>run2</v>
      </c>
      <c r="D360" t="s">
        <v>265</v>
      </c>
      <c r="E360" s="10">
        <v>100.14420765902899</v>
      </c>
      <c r="F360" s="1">
        <v>5.8092403060406976E-4</v>
      </c>
      <c r="G360" s="10">
        <f>VLOOKUP(A360,'[1]NTP Metadata'!$A$2:$U$2501,10,FALSE)</f>
        <v>100.14420765902899</v>
      </c>
      <c r="H360">
        <v>3</v>
      </c>
      <c r="J360" t="s">
        <v>1554</v>
      </c>
      <c r="K360" t="s">
        <v>249</v>
      </c>
      <c r="L360" t="s">
        <v>245</v>
      </c>
      <c r="M360" t="s">
        <v>121</v>
      </c>
      <c r="N360">
        <v>16</v>
      </c>
      <c r="O360">
        <v>0</v>
      </c>
      <c r="P360">
        <v>0</v>
      </c>
      <c r="Q360">
        <v>0</v>
      </c>
      <c r="R360">
        <v>16</v>
      </c>
      <c r="S360">
        <v>0</v>
      </c>
      <c r="T360">
        <v>0</v>
      </c>
      <c r="U360">
        <v>0</v>
      </c>
      <c r="V360" s="1" t="str">
        <f t="shared" si="34"/>
        <v>AFF-HTT-R1-P2-48H_H7_1_.tif</v>
      </c>
      <c r="W360" s="1" t="str">
        <f t="shared" si="35"/>
        <v>AFF-HTT-R2-P2-48H_H7_1_2020y09m09d_11h36m.tif</v>
      </c>
      <c r="X360" t="str">
        <f t="shared" si="30"/>
        <v>C:\Users\arpit.tandon\Desktop\Images AFFFs\RUN1 HTT\Plate 2 - 48hour\AFF-HTT-R1-P2-48H_H7_1_.tif</v>
      </c>
      <c r="Y360" t="str">
        <f t="shared" si="31"/>
        <v>C:\Users\arpit.tandon\Desktop\Images AFFFs\RUN2 HTT\Plate 2 - 48hour\AFF-HTT-R2-P2-48H_H7_1_2020y09m09d_11h36m.tif</v>
      </c>
    </row>
    <row r="361" spans="1:25" x14ac:dyDescent="0.45">
      <c r="A361" t="s">
        <v>662</v>
      </c>
      <c r="B361" s="2" t="str">
        <f t="shared" si="32"/>
        <v>run1</v>
      </c>
      <c r="C361" s="2" t="str">
        <f t="shared" si="33"/>
        <v>run2</v>
      </c>
      <c r="D361" t="s">
        <v>265</v>
      </c>
      <c r="E361" s="10">
        <v>100.14420765902899</v>
      </c>
      <c r="F361" s="1">
        <v>5.8092403060406976E-4</v>
      </c>
      <c r="G361" s="10">
        <f>VLOOKUP(A361,'[1]NTP Metadata'!$A$2:$U$2501,10,FALSE)</f>
        <v>100.14420765902899</v>
      </c>
      <c r="H361">
        <v>4</v>
      </c>
      <c r="J361" t="s">
        <v>1554</v>
      </c>
      <c r="K361" t="s">
        <v>249</v>
      </c>
      <c r="L361" t="s">
        <v>245</v>
      </c>
      <c r="M361" t="s">
        <v>122</v>
      </c>
      <c r="N361">
        <v>16</v>
      </c>
      <c r="O361">
        <v>0</v>
      </c>
      <c r="P361">
        <v>3.1250000000000001E-4</v>
      </c>
      <c r="Q361">
        <v>1E-3</v>
      </c>
      <c r="R361">
        <v>16</v>
      </c>
      <c r="S361">
        <v>0</v>
      </c>
      <c r="T361">
        <v>0</v>
      </c>
      <c r="U361">
        <v>0</v>
      </c>
      <c r="V361" s="1" t="str">
        <f t="shared" si="34"/>
        <v>AFF-HTT-R1-P2-48H_H8_1_.tif</v>
      </c>
      <c r="W361" s="1" t="str">
        <f t="shared" si="35"/>
        <v>AFF-HTT-R2-P2-48H_H8_1_2020y09m09d_11h36m.tif</v>
      </c>
      <c r="X361" t="str">
        <f t="shared" si="30"/>
        <v>C:\Users\arpit.tandon\Desktop\Images AFFFs\RUN1 HTT\Plate 2 - 48hour\AFF-HTT-R1-P2-48H_H8_1_.tif</v>
      </c>
      <c r="Y361" t="str">
        <f t="shared" si="31"/>
        <v>C:\Users\arpit.tandon\Desktop\Images AFFFs\RUN2 HTT\Plate 2 - 48hour\AFF-HTT-R2-P2-48H_H8_1_2020y09m09d_11h36m.tif</v>
      </c>
    </row>
    <row r="362" spans="1:25" x14ac:dyDescent="0.45">
      <c r="A362" t="s">
        <v>663</v>
      </c>
      <c r="B362" s="2" t="str">
        <f t="shared" si="32"/>
        <v>run1</v>
      </c>
      <c r="C362" s="2" t="str">
        <f t="shared" si="33"/>
        <v>run2</v>
      </c>
      <c r="D362" t="s">
        <v>265</v>
      </c>
      <c r="E362" s="10">
        <v>31.691204955388919</v>
      </c>
      <c r="F362" s="1">
        <v>1.8383671854559173E-4</v>
      </c>
      <c r="G362" s="10">
        <f>VLOOKUP(A362,'[1]NTP Metadata'!$A$2:$U$2501,10,FALSE)</f>
        <v>31.691204955388919</v>
      </c>
      <c r="H362">
        <v>3</v>
      </c>
      <c r="J362" t="s">
        <v>1554</v>
      </c>
      <c r="K362" t="s">
        <v>249</v>
      </c>
      <c r="L362" t="s">
        <v>245</v>
      </c>
      <c r="M362" t="s">
        <v>123</v>
      </c>
      <c r="N362">
        <v>16</v>
      </c>
      <c r="O362">
        <v>0</v>
      </c>
      <c r="P362">
        <v>6.2500000000000001E-5</v>
      </c>
      <c r="Q362">
        <v>1E-3</v>
      </c>
      <c r="R362">
        <v>16</v>
      </c>
      <c r="S362">
        <v>0</v>
      </c>
      <c r="T362">
        <v>6.2500000000000001E-5</v>
      </c>
      <c r="U362">
        <v>1E-3</v>
      </c>
      <c r="V362" s="1" t="str">
        <f t="shared" si="34"/>
        <v>AFF-HTT-R1-P2-48H_H9_1_.tif</v>
      </c>
      <c r="W362" s="1" t="str">
        <f t="shared" si="35"/>
        <v>AFF-HTT-R2-P2-48H_H9_1_2020y09m09d_11h36m.tif</v>
      </c>
      <c r="X362" t="str">
        <f t="shared" si="30"/>
        <v>C:\Users\arpit.tandon\Desktop\Images AFFFs\RUN1 HTT\Plate 2 - 48hour\AFF-HTT-R1-P2-48H_H9_1_.tif</v>
      </c>
      <c r="Y362" t="str">
        <f t="shared" si="31"/>
        <v>C:\Users\arpit.tandon\Desktop\Images AFFFs\RUN2 HTT\Plate 2 - 48hour\AFF-HTT-R2-P2-48H_H9_1_2020y09m09d_11h36m.tif</v>
      </c>
    </row>
    <row r="363" spans="1:25" x14ac:dyDescent="0.45">
      <c r="A363" t="s">
        <v>664</v>
      </c>
      <c r="B363" s="2" t="str">
        <f t="shared" si="32"/>
        <v>run1</v>
      </c>
      <c r="C363" s="2" t="str">
        <f t="shared" si="33"/>
        <v>run2</v>
      </c>
      <c r="D363" t="s">
        <v>266</v>
      </c>
      <c r="E363" s="10">
        <v>3.9614006194236149</v>
      </c>
      <c r="F363" s="1">
        <v>1.8383671854559173E-4</v>
      </c>
      <c r="G363" s="10">
        <f>VLOOKUP(A363,'[1]NTP Metadata'!$A$2:$U$2501,10,FALSE)</f>
        <v>3.9614006194236149</v>
      </c>
      <c r="H363">
        <v>2</v>
      </c>
      <c r="J363" t="s">
        <v>1554</v>
      </c>
      <c r="K363" t="s">
        <v>249</v>
      </c>
      <c r="L363" t="s">
        <v>245</v>
      </c>
      <c r="M363" t="s">
        <v>124</v>
      </c>
      <c r="N363">
        <v>16</v>
      </c>
      <c r="O363">
        <v>0</v>
      </c>
      <c r="P363">
        <v>6.2500000000000001E-5</v>
      </c>
      <c r="Q363">
        <v>1E-3</v>
      </c>
      <c r="R363">
        <v>16</v>
      </c>
      <c r="S363">
        <v>0</v>
      </c>
      <c r="T363">
        <v>0</v>
      </c>
      <c r="U363">
        <v>0</v>
      </c>
      <c r="V363" s="1" t="str">
        <f t="shared" si="34"/>
        <v>AFF-HTT-R1-P2-48H_I10_1_.tif</v>
      </c>
      <c r="W363" s="1" t="str">
        <f t="shared" si="35"/>
        <v>AFF-HTT-R2-P2-48H_I10_1_2020y09m09d_11h36m.tif</v>
      </c>
      <c r="X363" t="str">
        <f t="shared" si="30"/>
        <v>C:\Users\arpit.tandon\Desktop\Images AFFFs\RUN1 HTT\Plate 2 - 48hour\AFF-HTT-R1-P2-48H_I10_1_.tif</v>
      </c>
      <c r="Y363" t="str">
        <f t="shared" si="31"/>
        <v>C:\Users\arpit.tandon\Desktop\Images AFFFs\RUN2 HTT\Plate 2 - 48hour\AFF-HTT-R2-P2-48H_I10_1_2020y09m09d_11h36m.tif</v>
      </c>
    </row>
    <row r="364" spans="1:25" x14ac:dyDescent="0.45">
      <c r="A364" t="s">
        <v>665</v>
      </c>
      <c r="B364" s="2" t="str">
        <f t="shared" si="32"/>
        <v>run1</v>
      </c>
      <c r="C364" s="2" t="str">
        <f t="shared" si="33"/>
        <v>run2</v>
      </c>
      <c r="D364" t="s">
        <v>266</v>
      </c>
      <c r="E364" s="10">
        <v>1.2536077909568402</v>
      </c>
      <c r="F364" s="1">
        <v>5.8176176754934087E-5</v>
      </c>
      <c r="G364" s="10">
        <f>VLOOKUP(A364,'[1]NTP Metadata'!$A$2:$U$2501,10,FALSE)</f>
        <v>1.2536077909568402</v>
      </c>
      <c r="H364">
        <v>1</v>
      </c>
      <c r="J364" t="s">
        <v>1554</v>
      </c>
      <c r="K364" t="s">
        <v>249</v>
      </c>
      <c r="L364" t="s">
        <v>245</v>
      </c>
      <c r="M364" t="s">
        <v>125</v>
      </c>
      <c r="N364">
        <v>16</v>
      </c>
      <c r="O364">
        <v>0</v>
      </c>
      <c r="P364">
        <v>0</v>
      </c>
      <c r="Q364">
        <v>0</v>
      </c>
      <c r="R364">
        <v>16</v>
      </c>
      <c r="S364">
        <v>0</v>
      </c>
      <c r="T364">
        <v>0</v>
      </c>
      <c r="U364">
        <v>0</v>
      </c>
      <c r="V364" s="1" t="str">
        <f t="shared" si="34"/>
        <v>AFF-HTT-R1-P2-48H_I11_1_.tif</v>
      </c>
      <c r="W364" s="1" t="str">
        <f t="shared" si="35"/>
        <v>AFF-HTT-R2-P2-48H_I11_1_2020y09m09d_11h36m.tif</v>
      </c>
      <c r="X364" t="str">
        <f t="shared" si="30"/>
        <v>C:\Users\arpit.tandon\Desktop\Images AFFFs\RUN1 HTT\Plate 2 - 48hour\AFF-HTT-R1-P2-48H_I11_1_.tif</v>
      </c>
      <c r="Y364" t="str">
        <f t="shared" si="31"/>
        <v>C:\Users\arpit.tandon\Desktop\Images AFFFs\RUN2 HTT\Plate 2 - 48hour\AFF-HTT-R2-P2-48H_I11_1_2020y09m09d_11h36m.tif</v>
      </c>
    </row>
    <row r="365" spans="1:25" x14ac:dyDescent="0.45">
      <c r="A365" t="s">
        <v>666</v>
      </c>
      <c r="B365" s="2" t="str">
        <f t="shared" si="32"/>
        <v>run1</v>
      </c>
      <c r="C365" s="2" t="str">
        <f t="shared" si="33"/>
        <v>run2</v>
      </c>
      <c r="D365" t="s">
        <v>266</v>
      </c>
      <c r="E365" s="10">
        <v>1.2536077909568402</v>
      </c>
      <c r="F365" s="1">
        <v>5.8176176754934087E-5</v>
      </c>
      <c r="G365" s="10">
        <f>VLOOKUP(A365,'[1]NTP Metadata'!$A$2:$U$2501,10,FALSE)</f>
        <v>1.2536077909568402</v>
      </c>
      <c r="H365">
        <v>2</v>
      </c>
      <c r="J365" t="s">
        <v>1554</v>
      </c>
      <c r="K365" t="s">
        <v>249</v>
      </c>
      <c r="L365" t="s">
        <v>245</v>
      </c>
      <c r="M365" t="s">
        <v>126</v>
      </c>
      <c r="N365">
        <v>16</v>
      </c>
      <c r="O365">
        <v>0</v>
      </c>
      <c r="P365">
        <v>8.1249999999999996E-4</v>
      </c>
      <c r="Q365">
        <v>6.0000000000000001E-3</v>
      </c>
      <c r="R365">
        <v>16</v>
      </c>
      <c r="S365">
        <v>0</v>
      </c>
      <c r="T365">
        <v>3.1250000000000001E-4</v>
      </c>
      <c r="U365">
        <v>4.0000000000000001E-3</v>
      </c>
      <c r="V365" s="1" t="str">
        <f t="shared" si="34"/>
        <v>AFF-HTT-R1-P2-48H_I12_1_.tif</v>
      </c>
      <c r="W365" s="1" t="str">
        <f t="shared" si="35"/>
        <v>AFF-HTT-R2-P2-48H_I12_1_2020y09m09d_11h36m.tif</v>
      </c>
      <c r="X365" t="str">
        <f t="shared" si="30"/>
        <v>C:\Users\arpit.tandon\Desktop\Images AFFFs\RUN1 HTT\Plate 2 - 48hour\AFF-HTT-R1-P2-48H_I12_1_.tif</v>
      </c>
      <c r="Y365" t="str">
        <f t="shared" si="31"/>
        <v>C:\Users\arpit.tandon\Desktop\Images AFFFs\RUN2 HTT\Plate 2 - 48hour\AFF-HTT-R2-P2-48H_I12_1_2020y09m09d_11h36m.tif</v>
      </c>
    </row>
    <row r="366" spans="1:25" x14ac:dyDescent="0.45">
      <c r="A366" t="s">
        <v>667</v>
      </c>
      <c r="B366" s="2" t="str">
        <f t="shared" si="32"/>
        <v>run1</v>
      </c>
      <c r="C366" s="2" t="str">
        <f t="shared" si="33"/>
        <v>run2</v>
      </c>
      <c r="D366" t="s">
        <v>267</v>
      </c>
      <c r="E366" s="10">
        <v>0</v>
      </c>
      <c r="F366" s="10">
        <v>0</v>
      </c>
      <c r="G366" s="10">
        <f>VLOOKUP(A366,'[1]NTP Metadata'!$A$2:$U$2501,10,FALSE)</f>
        <v>0</v>
      </c>
      <c r="H366">
        <v>1</v>
      </c>
      <c r="J366" t="s">
        <v>1554</v>
      </c>
      <c r="K366" t="s">
        <v>249</v>
      </c>
      <c r="L366" t="s">
        <v>245</v>
      </c>
      <c r="M366" t="s">
        <v>127</v>
      </c>
      <c r="N366">
        <v>16</v>
      </c>
      <c r="O366">
        <v>0</v>
      </c>
      <c r="P366">
        <v>0</v>
      </c>
      <c r="Q366">
        <v>0</v>
      </c>
      <c r="R366">
        <v>16</v>
      </c>
      <c r="S366">
        <v>0</v>
      </c>
      <c r="T366">
        <v>0</v>
      </c>
      <c r="U366">
        <v>0</v>
      </c>
      <c r="V366" s="1" t="str">
        <f t="shared" si="34"/>
        <v>AFF-HTT-R1-P2-48H_I13_1_.tif</v>
      </c>
      <c r="W366" s="1" t="str">
        <f t="shared" si="35"/>
        <v>AFF-HTT-R2-P2-48H_I13_1_2020y09m09d_11h36m.tif</v>
      </c>
      <c r="X366" t="str">
        <f t="shared" si="30"/>
        <v>C:\Users\arpit.tandon\Desktop\Images AFFFs\RUN1 HTT\Plate 2 - 48hour\AFF-HTT-R1-P2-48H_I13_1_.tif</v>
      </c>
      <c r="Y366" t="str">
        <f t="shared" si="31"/>
        <v>C:\Users\arpit.tandon\Desktop\Images AFFFs\RUN2 HTT\Plate 2 - 48hour\AFF-HTT-R2-P2-48H_I13_1_2020y09m09d_11h36m.tif</v>
      </c>
    </row>
    <row r="367" spans="1:25" x14ac:dyDescent="0.45">
      <c r="A367" t="s">
        <v>668</v>
      </c>
      <c r="B367" s="2" t="str">
        <f t="shared" si="32"/>
        <v>run1</v>
      </c>
      <c r="C367" s="2" t="str">
        <f t="shared" si="33"/>
        <v>run2</v>
      </c>
      <c r="D367" t="s">
        <v>267</v>
      </c>
      <c r="E367" s="10">
        <v>0</v>
      </c>
      <c r="F367" s="10">
        <v>0</v>
      </c>
      <c r="G367" s="10">
        <f>VLOOKUP(A367,'[1]NTP Metadata'!$A$2:$U$2501,10,FALSE)</f>
        <v>0</v>
      </c>
      <c r="H367">
        <v>2</v>
      </c>
      <c r="J367" t="s">
        <v>1554</v>
      </c>
      <c r="K367" t="s">
        <v>249</v>
      </c>
      <c r="L367" t="s">
        <v>245</v>
      </c>
      <c r="M367" t="s">
        <v>128</v>
      </c>
      <c r="N367">
        <v>16</v>
      </c>
      <c r="O367">
        <v>0</v>
      </c>
      <c r="P367">
        <v>0</v>
      </c>
      <c r="Q367">
        <v>0</v>
      </c>
      <c r="R367">
        <v>16</v>
      </c>
      <c r="S367">
        <v>0</v>
      </c>
      <c r="T367">
        <v>0</v>
      </c>
      <c r="U367">
        <v>0</v>
      </c>
      <c r="V367" s="1" t="str">
        <f t="shared" si="34"/>
        <v>AFF-HTT-R1-P2-48H_I14_1_.tif</v>
      </c>
      <c r="W367" s="1" t="str">
        <f t="shared" si="35"/>
        <v>AFF-HTT-R2-P2-48H_I14_1_2020y09m09d_11h36m.tif</v>
      </c>
      <c r="X367" t="str">
        <f t="shared" si="30"/>
        <v>C:\Users\arpit.tandon\Desktop\Images AFFFs\RUN1 HTT\Plate 2 - 48hour\AFF-HTT-R1-P2-48H_I14_1_.tif</v>
      </c>
      <c r="Y367" t="str">
        <f t="shared" si="31"/>
        <v>C:\Users\arpit.tandon\Desktop\Images AFFFs\RUN2 HTT\Plate 2 - 48hour\AFF-HTT-R2-P2-48H_I14_1_2020y09m09d_11h36m.tif</v>
      </c>
    </row>
    <row r="368" spans="1:25" x14ac:dyDescent="0.45">
      <c r="A368" t="s">
        <v>669</v>
      </c>
      <c r="B368" s="2" t="str">
        <f t="shared" si="32"/>
        <v>run1</v>
      </c>
      <c r="C368" s="2" t="str">
        <f t="shared" si="33"/>
        <v>run2</v>
      </c>
      <c r="D368" t="s">
        <v>266</v>
      </c>
      <c r="E368" s="10">
        <v>0.3967113262521646</v>
      </c>
      <c r="F368" s="1">
        <v>1.8410182517384207E-5</v>
      </c>
      <c r="G368" s="10">
        <f>VLOOKUP(A368,'[1]NTP Metadata'!$A$2:$U$2501,10,FALSE)</f>
        <v>0.3967113262521646</v>
      </c>
      <c r="H368">
        <v>1</v>
      </c>
      <c r="J368" t="s">
        <v>1554</v>
      </c>
      <c r="K368" t="s">
        <v>249</v>
      </c>
      <c r="L368" t="s">
        <v>245</v>
      </c>
      <c r="M368" t="s">
        <v>129</v>
      </c>
      <c r="N368">
        <v>16</v>
      </c>
      <c r="O368">
        <v>0</v>
      </c>
      <c r="P368">
        <v>6.2500000000000001E-5</v>
      </c>
      <c r="Q368">
        <v>1E-3</v>
      </c>
      <c r="R368">
        <v>16</v>
      </c>
      <c r="S368">
        <v>0</v>
      </c>
      <c r="T368">
        <v>0</v>
      </c>
      <c r="U368">
        <v>0</v>
      </c>
      <c r="V368" s="1" t="str">
        <f t="shared" si="34"/>
        <v>AFF-HTT-R1-P2-48H_I15_1_.tif</v>
      </c>
      <c r="W368" s="1" t="str">
        <f t="shared" si="35"/>
        <v>AFF-HTT-R2-P2-48H_I15_1_2020y09m09d_11h36m.tif</v>
      </c>
      <c r="X368" t="str">
        <f t="shared" si="30"/>
        <v>C:\Users\arpit.tandon\Desktop\Images AFFFs\RUN1 HTT\Plate 2 - 48hour\AFF-HTT-R1-P2-48H_I15_1_.tif</v>
      </c>
      <c r="Y368" t="str">
        <f t="shared" si="31"/>
        <v>C:\Users\arpit.tandon\Desktop\Images AFFFs\RUN2 HTT\Plate 2 - 48hour\AFF-HTT-R2-P2-48H_I15_1_2020y09m09d_11h36m.tif</v>
      </c>
    </row>
    <row r="369" spans="1:25" x14ac:dyDescent="0.45">
      <c r="A369" t="s">
        <v>670</v>
      </c>
      <c r="B369" s="2" t="str">
        <f t="shared" si="32"/>
        <v>run1</v>
      </c>
      <c r="C369" s="2" t="str">
        <f t="shared" si="33"/>
        <v>run2</v>
      </c>
      <c r="D369" t="s">
        <v>266</v>
      </c>
      <c r="E369" s="10">
        <v>0.3967113262521646</v>
      </c>
      <c r="F369" s="1">
        <v>1.8410182517384207E-5</v>
      </c>
      <c r="G369" s="10">
        <f>VLOOKUP(A369,'[1]NTP Metadata'!$A$2:$U$2501,10,FALSE)</f>
        <v>0.3967113262521646</v>
      </c>
      <c r="H369">
        <v>2</v>
      </c>
      <c r="J369" t="s">
        <v>1554</v>
      </c>
      <c r="K369" t="s">
        <v>249</v>
      </c>
      <c r="L369" t="s">
        <v>245</v>
      </c>
      <c r="M369" t="s">
        <v>130</v>
      </c>
      <c r="N369">
        <v>16</v>
      </c>
      <c r="O369">
        <v>0</v>
      </c>
      <c r="P369">
        <v>2.5000000000000001E-4</v>
      </c>
      <c r="Q369">
        <v>2E-3</v>
      </c>
      <c r="R369">
        <v>16</v>
      </c>
      <c r="S369">
        <v>0</v>
      </c>
      <c r="T369">
        <v>0</v>
      </c>
      <c r="U369">
        <v>0</v>
      </c>
      <c r="V369" s="1" t="str">
        <f t="shared" si="34"/>
        <v>AFF-HTT-R1-P2-48H_I16_1_.tif</v>
      </c>
      <c r="W369" s="1" t="str">
        <f t="shared" si="35"/>
        <v>AFF-HTT-R2-P2-48H_I16_1_2020y09m09d_11h36m.tif</v>
      </c>
      <c r="X369" t="str">
        <f t="shared" si="30"/>
        <v>C:\Users\arpit.tandon\Desktop\Images AFFFs\RUN1 HTT\Plate 2 - 48hour\AFF-HTT-R1-P2-48H_I16_1_.tif</v>
      </c>
      <c r="Y369" t="str">
        <f t="shared" si="31"/>
        <v>C:\Users\arpit.tandon\Desktop\Images AFFFs\RUN2 HTT\Plate 2 - 48hour\AFF-HTT-R2-P2-48H_I16_1_2020y09m09d_11h36m.tif</v>
      </c>
    </row>
    <row r="370" spans="1:25" x14ac:dyDescent="0.45">
      <c r="A370" t="s">
        <v>671</v>
      </c>
      <c r="B370" s="2" t="str">
        <f t="shared" si="32"/>
        <v>run1</v>
      </c>
      <c r="C370" s="2" t="str">
        <f t="shared" si="33"/>
        <v>run2</v>
      </c>
      <c r="D370" t="s">
        <v>266</v>
      </c>
      <c r="E370" s="10">
        <v>0.12554155894055841</v>
      </c>
      <c r="F370" s="1">
        <v>5.8260071257544939E-6</v>
      </c>
      <c r="G370" s="10">
        <f>VLOOKUP(A370,'[1]NTP Metadata'!$A$2:$U$2501,10,FALSE)</f>
        <v>0.12554155894055841</v>
      </c>
      <c r="H370">
        <v>1</v>
      </c>
      <c r="J370" t="s">
        <v>1554</v>
      </c>
      <c r="K370" t="s">
        <v>249</v>
      </c>
      <c r="L370" t="s">
        <v>245</v>
      </c>
      <c r="M370" t="s">
        <v>131</v>
      </c>
      <c r="N370">
        <v>16</v>
      </c>
      <c r="O370">
        <v>0</v>
      </c>
      <c r="P370">
        <v>0</v>
      </c>
      <c r="Q370">
        <v>0</v>
      </c>
      <c r="R370">
        <v>16</v>
      </c>
      <c r="S370">
        <v>0</v>
      </c>
      <c r="T370">
        <v>0</v>
      </c>
      <c r="U370">
        <v>0</v>
      </c>
      <c r="V370" s="1" t="str">
        <f t="shared" si="34"/>
        <v>AFF-HTT-R1-P2-48H_I17_1_.tif</v>
      </c>
      <c r="W370" s="1" t="str">
        <f t="shared" si="35"/>
        <v>AFF-HTT-R2-P2-48H_I17_1_2020y09m09d_11h36m.tif</v>
      </c>
      <c r="X370" t="str">
        <f t="shared" si="30"/>
        <v>C:\Users\arpit.tandon\Desktop\Images AFFFs\RUN1 HTT\Plate 2 - 48hour\AFF-HTT-R1-P2-48H_I17_1_.tif</v>
      </c>
      <c r="Y370" t="str">
        <f t="shared" si="31"/>
        <v>C:\Users\arpit.tandon\Desktop\Images AFFFs\RUN2 HTT\Plate 2 - 48hour\AFF-HTT-R2-P2-48H_I17_1_2020y09m09d_11h36m.tif</v>
      </c>
    </row>
    <row r="371" spans="1:25" x14ac:dyDescent="0.45">
      <c r="A371" t="s">
        <v>672</v>
      </c>
      <c r="B371" s="2" t="str">
        <f t="shared" si="32"/>
        <v>run1</v>
      </c>
      <c r="C371" s="2" t="str">
        <f t="shared" si="33"/>
        <v>run2</v>
      </c>
      <c r="D371" t="s">
        <v>266</v>
      </c>
      <c r="E371" s="10">
        <v>0.12554155894055841</v>
      </c>
      <c r="F371" s="1">
        <v>5.8260071257544939E-6</v>
      </c>
      <c r="G371" s="10">
        <f>VLOOKUP(A371,'[1]NTP Metadata'!$A$2:$U$2501,10,FALSE)</f>
        <v>0.12554155894055841</v>
      </c>
      <c r="H371">
        <v>2</v>
      </c>
      <c r="J371" t="s">
        <v>1554</v>
      </c>
      <c r="K371" t="s">
        <v>249</v>
      </c>
      <c r="L371" t="s">
        <v>245</v>
      </c>
      <c r="M371" t="s">
        <v>132</v>
      </c>
      <c r="N371">
        <v>16</v>
      </c>
      <c r="O371">
        <v>0</v>
      </c>
      <c r="P371">
        <v>0</v>
      </c>
      <c r="Q371">
        <v>0</v>
      </c>
      <c r="R371">
        <v>16</v>
      </c>
      <c r="S371">
        <v>0</v>
      </c>
      <c r="T371">
        <v>0</v>
      </c>
      <c r="U371">
        <v>0</v>
      </c>
      <c r="V371" s="1" t="str">
        <f t="shared" si="34"/>
        <v>AFF-HTT-R1-P2-48H_I18_1_.tif</v>
      </c>
      <c r="W371" s="1" t="str">
        <f t="shared" si="35"/>
        <v>AFF-HTT-R2-P2-48H_I18_1_2020y09m09d_11h36m.tif</v>
      </c>
      <c r="X371" t="str">
        <f t="shared" si="30"/>
        <v>C:\Users\arpit.tandon\Desktop\Images AFFFs\RUN1 HTT\Plate 2 - 48hour\AFF-HTT-R1-P2-48H_I18_1_.tif</v>
      </c>
      <c r="Y371" t="str">
        <f t="shared" si="31"/>
        <v>C:\Users\arpit.tandon\Desktop\Images AFFFs\RUN2 HTT\Plate 2 - 48hour\AFF-HTT-R2-P2-48H_I18_1_2020y09m09d_11h36m.tif</v>
      </c>
    </row>
    <row r="372" spans="1:25" x14ac:dyDescent="0.45">
      <c r="A372" t="s">
        <v>673</v>
      </c>
      <c r="B372" s="2" t="str">
        <f t="shared" si="32"/>
        <v>run1</v>
      </c>
      <c r="C372" s="2" t="str">
        <f t="shared" si="33"/>
        <v>run2</v>
      </c>
      <c r="D372" t="s">
        <v>266</v>
      </c>
      <c r="E372" s="10">
        <v>3.972834143688557E-2</v>
      </c>
      <c r="F372" s="1">
        <v>1.8436731410615489E-6</v>
      </c>
      <c r="G372" s="10">
        <f>VLOOKUP(A372,'[1]NTP Metadata'!$A$2:$U$2501,10,FALSE)</f>
        <v>3.972834143688557E-2</v>
      </c>
      <c r="H372">
        <v>1</v>
      </c>
      <c r="J372" t="s">
        <v>1554</v>
      </c>
      <c r="K372" t="s">
        <v>249</v>
      </c>
      <c r="L372" t="s">
        <v>245</v>
      </c>
      <c r="M372" t="s">
        <v>133</v>
      </c>
      <c r="N372">
        <v>16</v>
      </c>
      <c r="O372">
        <v>0</v>
      </c>
      <c r="P372">
        <v>1.25E-4</v>
      </c>
      <c r="Q372">
        <v>1E-3</v>
      </c>
      <c r="R372">
        <v>16</v>
      </c>
      <c r="S372">
        <v>0</v>
      </c>
      <c r="T372">
        <v>0</v>
      </c>
      <c r="U372">
        <v>0</v>
      </c>
      <c r="V372" s="1" t="str">
        <f t="shared" si="34"/>
        <v>AFF-HTT-R1-P2-48H_I19_1_.tif</v>
      </c>
      <c r="W372" s="1" t="str">
        <f t="shared" si="35"/>
        <v>AFF-HTT-R2-P2-48H_I19_1_2020y09m09d_11h36m.tif</v>
      </c>
      <c r="X372" t="str">
        <f t="shared" ref="X372:X435" si="36">_xlfn.CONCAT("C:\Users\arpit.tandon\Desktop\Images AFFFs\","RUN1 HTT\Plate 2 - 48hour\",V372)</f>
        <v>C:\Users\arpit.tandon\Desktop\Images AFFFs\RUN1 HTT\Plate 2 - 48hour\AFF-HTT-R1-P2-48H_I19_1_.tif</v>
      </c>
      <c r="Y372" t="str">
        <f t="shared" ref="Y372:Y435" si="37">_xlfn.CONCAT("C:\Users\arpit.tandon\Desktop\Images AFFFs\","RUN2 HTT\Plate 2 - 48hour\",W372)</f>
        <v>C:\Users\arpit.tandon\Desktop\Images AFFFs\RUN2 HTT\Plate 2 - 48hour\AFF-HTT-R2-P2-48H_I19_1_2020y09m09d_11h36m.tif</v>
      </c>
    </row>
    <row r="373" spans="1:25" x14ac:dyDescent="0.45">
      <c r="A373" t="s">
        <v>674</v>
      </c>
      <c r="B373" s="2" t="str">
        <f t="shared" si="32"/>
        <v>run1</v>
      </c>
      <c r="C373" s="2" t="str">
        <f t="shared" si="33"/>
        <v>run2</v>
      </c>
      <c r="D373" t="s">
        <v>266</v>
      </c>
      <c r="E373" s="10">
        <v>3.972834143688557E-2</v>
      </c>
      <c r="F373" s="1">
        <v>1.8436731410615489E-6</v>
      </c>
      <c r="G373" s="10">
        <f>VLOOKUP(A373,'[1]NTP Metadata'!$A$2:$U$2501,10,FALSE)</f>
        <v>3.972834143688557E-2</v>
      </c>
      <c r="H373">
        <v>2</v>
      </c>
      <c r="J373" t="s">
        <v>1554</v>
      </c>
      <c r="K373" t="s">
        <v>249</v>
      </c>
      <c r="L373" t="s">
        <v>245</v>
      </c>
      <c r="M373" t="s">
        <v>134</v>
      </c>
      <c r="N373">
        <v>16</v>
      </c>
      <c r="O373">
        <v>0</v>
      </c>
      <c r="P373">
        <v>3.7500000000000001E-4</v>
      </c>
      <c r="Q373">
        <v>4.0000000000000001E-3</v>
      </c>
      <c r="R373">
        <v>16</v>
      </c>
      <c r="S373">
        <v>0</v>
      </c>
      <c r="T373">
        <v>6.2500000000000001E-5</v>
      </c>
      <c r="U373">
        <v>1E-3</v>
      </c>
      <c r="V373" s="1" t="str">
        <f t="shared" si="34"/>
        <v>AFF-HTT-R1-P2-48H_I20_1_.tif</v>
      </c>
      <c r="W373" s="1" t="str">
        <f t="shared" si="35"/>
        <v>AFF-HTT-R2-P2-48H_I20_1_2020y09m09d_11h36m.tif</v>
      </c>
      <c r="X373" t="str">
        <f t="shared" si="36"/>
        <v>C:\Users\arpit.tandon\Desktop\Images AFFFs\RUN1 HTT\Plate 2 - 48hour\AFF-HTT-R1-P2-48H_I20_1_.tif</v>
      </c>
      <c r="Y373" t="str">
        <f t="shared" si="37"/>
        <v>C:\Users\arpit.tandon\Desktop\Images AFFFs\RUN2 HTT\Plate 2 - 48hour\AFF-HTT-R2-P2-48H_I20_1_2020y09m09d_11h36m.tif</v>
      </c>
    </row>
    <row r="374" spans="1:25" x14ac:dyDescent="0.45">
      <c r="A374" t="s">
        <v>675</v>
      </c>
      <c r="B374" s="2" t="str">
        <f t="shared" si="32"/>
        <v>run1</v>
      </c>
      <c r="C374" s="2" t="str">
        <f t="shared" si="33"/>
        <v>run2</v>
      </c>
      <c r="D374" t="s">
        <v>266</v>
      </c>
      <c r="E374" s="10">
        <v>1.2572259948381509E-2</v>
      </c>
      <c r="F374" s="1">
        <v>5.8344086742454065E-7</v>
      </c>
      <c r="G374" s="10">
        <f>VLOOKUP(A374,'[1]NTP Metadata'!$A$2:$U$2501,10,FALSE)</f>
        <v>1.2572259948381509E-2</v>
      </c>
      <c r="H374">
        <v>1</v>
      </c>
      <c r="J374" t="s">
        <v>1554</v>
      </c>
      <c r="K374" t="s">
        <v>249</v>
      </c>
      <c r="L374" t="s">
        <v>245</v>
      </c>
      <c r="M374" t="s">
        <v>135</v>
      </c>
      <c r="N374">
        <v>16</v>
      </c>
      <c r="O374">
        <v>0</v>
      </c>
      <c r="P374">
        <v>0</v>
      </c>
      <c r="Q374">
        <v>0</v>
      </c>
      <c r="R374">
        <v>16</v>
      </c>
      <c r="S374">
        <v>0</v>
      </c>
      <c r="T374">
        <v>0</v>
      </c>
      <c r="U374">
        <v>0</v>
      </c>
      <c r="V374" s="1" t="str">
        <f t="shared" si="34"/>
        <v>AFF-HTT-R1-P2-48H_I21_1_.tif</v>
      </c>
      <c r="W374" s="1" t="str">
        <f t="shared" si="35"/>
        <v>AFF-HTT-R2-P2-48H_I21_1_2020y09m09d_11h36m.tif</v>
      </c>
      <c r="X374" t="str">
        <f t="shared" si="36"/>
        <v>C:\Users\arpit.tandon\Desktop\Images AFFFs\RUN1 HTT\Plate 2 - 48hour\AFF-HTT-R1-P2-48H_I21_1_.tif</v>
      </c>
      <c r="Y374" t="str">
        <f t="shared" si="37"/>
        <v>C:\Users\arpit.tandon\Desktop\Images AFFFs\RUN2 HTT\Plate 2 - 48hour\AFF-HTT-R2-P2-48H_I21_1_2020y09m09d_11h36m.tif</v>
      </c>
    </row>
    <row r="375" spans="1:25" x14ac:dyDescent="0.45">
      <c r="A375" t="s">
        <v>676</v>
      </c>
      <c r="B375" s="2" t="str">
        <f t="shared" si="32"/>
        <v>run1</v>
      </c>
      <c r="C375" s="2" t="str">
        <f t="shared" si="33"/>
        <v>run2</v>
      </c>
      <c r="D375" t="s">
        <v>266</v>
      </c>
      <c r="E375" s="10">
        <v>1.2572259948381509E-2</v>
      </c>
      <c r="F375" s="1">
        <v>5.8344086742454065E-7</v>
      </c>
      <c r="G375" s="10">
        <f>VLOOKUP(A375,'[1]NTP Metadata'!$A$2:$U$2501,10,FALSE)</f>
        <v>1.2572259948381509E-2</v>
      </c>
      <c r="H375">
        <v>2</v>
      </c>
      <c r="J375" t="s">
        <v>1554</v>
      </c>
      <c r="K375" t="s">
        <v>249</v>
      </c>
      <c r="L375" t="s">
        <v>245</v>
      </c>
      <c r="M375" t="s">
        <v>136</v>
      </c>
      <c r="N375">
        <v>16</v>
      </c>
      <c r="O375">
        <v>0</v>
      </c>
      <c r="P375">
        <v>0</v>
      </c>
      <c r="Q375">
        <v>0</v>
      </c>
      <c r="R375">
        <v>16</v>
      </c>
      <c r="S375">
        <v>0</v>
      </c>
      <c r="T375">
        <v>0</v>
      </c>
      <c r="U375">
        <v>0</v>
      </c>
      <c r="V375" s="1" t="str">
        <f t="shared" si="34"/>
        <v>AFF-HTT-R1-P2-48H_I22_1_.tif</v>
      </c>
      <c r="W375" s="1" t="str">
        <f t="shared" si="35"/>
        <v>AFF-HTT-R2-P2-48H_I22_1_2020y09m09d_11h36m.tif</v>
      </c>
      <c r="X375" t="str">
        <f t="shared" si="36"/>
        <v>C:\Users\arpit.tandon\Desktop\Images AFFFs\RUN1 HTT\Plate 2 - 48hour\AFF-HTT-R1-P2-48H_I22_1_.tif</v>
      </c>
      <c r="Y375" t="str">
        <f t="shared" si="37"/>
        <v>C:\Users\arpit.tandon\Desktop\Images AFFFs\RUN2 HTT\Plate 2 - 48hour\AFF-HTT-R2-P2-48H_I22_1_2020y09m09d_11h36m.tif</v>
      </c>
    </row>
    <row r="376" spans="1:25" x14ac:dyDescent="0.45">
      <c r="A376" t="s">
        <v>677</v>
      </c>
      <c r="B376" s="2" t="str">
        <f t="shared" si="32"/>
        <v>run1</v>
      </c>
      <c r="C376" s="2" t="str">
        <f t="shared" si="33"/>
        <v>run2</v>
      </c>
      <c r="D376" t="s">
        <v>266</v>
      </c>
      <c r="E376" s="10">
        <v>125</v>
      </c>
      <c r="F376" s="1">
        <v>5.8008750000000005E-3</v>
      </c>
      <c r="G376" s="10">
        <f>VLOOKUP(A376,'[1]NTP Metadata'!$A$2:$U$2501,10,FALSE)</f>
        <v>125</v>
      </c>
      <c r="H376">
        <v>1</v>
      </c>
      <c r="J376" t="s">
        <v>1554</v>
      </c>
      <c r="K376" t="s">
        <v>249</v>
      </c>
      <c r="L376" t="s">
        <v>245</v>
      </c>
      <c r="M376" t="s">
        <v>137</v>
      </c>
      <c r="N376">
        <v>16</v>
      </c>
      <c r="O376">
        <v>0</v>
      </c>
      <c r="P376">
        <v>0</v>
      </c>
      <c r="Q376">
        <v>0</v>
      </c>
      <c r="R376">
        <v>16</v>
      </c>
      <c r="S376">
        <v>0</v>
      </c>
      <c r="T376">
        <v>0</v>
      </c>
      <c r="U376">
        <v>0</v>
      </c>
      <c r="V376" s="1" t="str">
        <f t="shared" si="34"/>
        <v>AFF-HTT-R1-P2-48H_I3_1_.tif</v>
      </c>
      <c r="W376" s="1" t="str">
        <f t="shared" si="35"/>
        <v>AFF-HTT-R2-P2-48H_I3_1_2020y09m09d_11h36m.tif</v>
      </c>
      <c r="X376" t="str">
        <f t="shared" si="36"/>
        <v>C:\Users\arpit.tandon\Desktop\Images AFFFs\RUN1 HTT\Plate 2 - 48hour\AFF-HTT-R1-P2-48H_I3_1_.tif</v>
      </c>
      <c r="Y376" t="str">
        <f t="shared" si="37"/>
        <v>C:\Users\arpit.tandon\Desktop\Images AFFFs\RUN2 HTT\Plate 2 - 48hour\AFF-HTT-R2-P2-48H_I3_1_2020y09m09d_11h36m.tif</v>
      </c>
    </row>
    <row r="377" spans="1:25" x14ac:dyDescent="0.45">
      <c r="A377" t="s">
        <v>678</v>
      </c>
      <c r="B377" s="2" t="str">
        <f t="shared" si="32"/>
        <v>run1</v>
      </c>
      <c r="C377" s="2" t="str">
        <f t="shared" si="33"/>
        <v>run2</v>
      </c>
      <c r="D377" t="s">
        <v>266</v>
      </c>
      <c r="E377" s="10">
        <v>125</v>
      </c>
      <c r="F377" s="1">
        <v>5.8008750000000005E-3</v>
      </c>
      <c r="G377" s="10">
        <f>VLOOKUP(A377,'[1]NTP Metadata'!$A$2:$U$2501,10,FALSE)</f>
        <v>125</v>
      </c>
      <c r="H377">
        <v>2</v>
      </c>
      <c r="J377" t="s">
        <v>1554</v>
      </c>
      <c r="K377" t="s">
        <v>249</v>
      </c>
      <c r="L377" t="s">
        <v>245</v>
      </c>
      <c r="M377" t="s">
        <v>138</v>
      </c>
      <c r="N377">
        <v>16</v>
      </c>
      <c r="O377">
        <v>0</v>
      </c>
      <c r="P377">
        <v>0</v>
      </c>
      <c r="Q377">
        <v>0</v>
      </c>
      <c r="R377">
        <v>16</v>
      </c>
      <c r="S377">
        <v>0</v>
      </c>
      <c r="T377">
        <v>0</v>
      </c>
      <c r="U377">
        <v>0</v>
      </c>
      <c r="V377" s="1" t="str">
        <f t="shared" si="34"/>
        <v>AFF-HTT-R1-P2-48H_I4_1_.tif</v>
      </c>
      <c r="W377" s="1" t="str">
        <f t="shared" si="35"/>
        <v>AFF-HTT-R2-P2-48H_I4_1_2020y09m09d_11h36m.tif</v>
      </c>
      <c r="X377" t="str">
        <f t="shared" si="36"/>
        <v>C:\Users\arpit.tandon\Desktop\Images AFFFs\RUN1 HTT\Plate 2 - 48hour\AFF-HTT-R1-P2-48H_I4_1_.tif</v>
      </c>
      <c r="Y377" t="str">
        <f t="shared" si="37"/>
        <v>C:\Users\arpit.tandon\Desktop\Images AFFFs\RUN2 HTT\Plate 2 - 48hour\AFF-HTT-R2-P2-48H_I4_1_2020y09m09d_11h36m.tif</v>
      </c>
    </row>
    <row r="378" spans="1:25" x14ac:dyDescent="0.45">
      <c r="A378" t="s">
        <v>679</v>
      </c>
      <c r="B378" s="2" t="str">
        <f t="shared" si="32"/>
        <v>run1</v>
      </c>
      <c r="C378" s="2" t="str">
        <f t="shared" si="33"/>
        <v>run2</v>
      </c>
      <c r="D378" t="s">
        <v>266</v>
      </c>
      <c r="E378" s="10">
        <v>39.556962025316452</v>
      </c>
      <c r="F378" s="1">
        <v>1.8357199367088606E-3</v>
      </c>
      <c r="G378" s="10">
        <f>VLOOKUP(A378,'[1]NTP Metadata'!$A$2:$U$2501,10,FALSE)</f>
        <v>39.556962025316452</v>
      </c>
      <c r="H378">
        <v>1</v>
      </c>
      <c r="J378" t="s">
        <v>1554</v>
      </c>
      <c r="K378" t="s">
        <v>249</v>
      </c>
      <c r="L378" t="s">
        <v>245</v>
      </c>
      <c r="M378" t="s">
        <v>139</v>
      </c>
      <c r="N378">
        <v>16</v>
      </c>
      <c r="O378">
        <v>0</v>
      </c>
      <c r="P378">
        <v>0</v>
      </c>
      <c r="Q378">
        <v>0</v>
      </c>
      <c r="R378">
        <v>16</v>
      </c>
      <c r="S378">
        <v>0</v>
      </c>
      <c r="T378">
        <v>0</v>
      </c>
      <c r="U378">
        <v>0</v>
      </c>
      <c r="V378" s="1" t="str">
        <f t="shared" si="34"/>
        <v>AFF-HTT-R1-P2-48H_I5_1_.tif</v>
      </c>
      <c r="W378" s="1" t="str">
        <f t="shared" si="35"/>
        <v>AFF-HTT-R2-P2-48H_I5_1_2020y09m09d_11h36m.tif</v>
      </c>
      <c r="X378" t="str">
        <f t="shared" si="36"/>
        <v>C:\Users\arpit.tandon\Desktop\Images AFFFs\RUN1 HTT\Plate 2 - 48hour\AFF-HTT-R1-P2-48H_I5_1_.tif</v>
      </c>
      <c r="Y378" t="str">
        <f t="shared" si="37"/>
        <v>C:\Users\arpit.tandon\Desktop\Images AFFFs\RUN2 HTT\Plate 2 - 48hour\AFF-HTT-R2-P2-48H_I5_1_2020y09m09d_11h36m.tif</v>
      </c>
    </row>
    <row r="379" spans="1:25" x14ac:dyDescent="0.45">
      <c r="A379" t="s">
        <v>680</v>
      </c>
      <c r="B379" s="2" t="str">
        <f t="shared" si="32"/>
        <v>run1</v>
      </c>
      <c r="C379" s="2" t="str">
        <f t="shared" si="33"/>
        <v>run2</v>
      </c>
      <c r="D379" t="s">
        <v>266</v>
      </c>
      <c r="E379" s="10">
        <v>39.556962025316452</v>
      </c>
      <c r="F379" s="1">
        <v>1.8357199367088606E-3</v>
      </c>
      <c r="G379" s="10">
        <f>VLOOKUP(A379,'[1]NTP Metadata'!$A$2:$U$2501,10,FALSE)</f>
        <v>39.556962025316452</v>
      </c>
      <c r="H379">
        <v>2</v>
      </c>
      <c r="J379" t="s">
        <v>1554</v>
      </c>
      <c r="K379" t="s">
        <v>249</v>
      </c>
      <c r="L379" t="s">
        <v>245</v>
      </c>
      <c r="M379" t="s">
        <v>140</v>
      </c>
      <c r="N379">
        <v>16</v>
      </c>
      <c r="O379">
        <v>0</v>
      </c>
      <c r="P379">
        <v>4.3750000000000001E-4</v>
      </c>
      <c r="Q379">
        <v>3.0000000000000001E-3</v>
      </c>
      <c r="R379">
        <v>16</v>
      </c>
      <c r="S379">
        <v>0</v>
      </c>
      <c r="T379">
        <v>0</v>
      </c>
      <c r="U379">
        <v>0</v>
      </c>
      <c r="V379" s="1" t="str">
        <f t="shared" si="34"/>
        <v>AFF-HTT-R1-P2-48H_I6_1_.tif</v>
      </c>
      <c r="W379" s="1" t="str">
        <f t="shared" si="35"/>
        <v>AFF-HTT-R2-P2-48H_I6_1_2020y09m09d_11h36m.tif</v>
      </c>
      <c r="X379" t="str">
        <f t="shared" si="36"/>
        <v>C:\Users\arpit.tandon\Desktop\Images AFFFs\RUN1 HTT\Plate 2 - 48hour\AFF-HTT-R1-P2-48H_I6_1_.tif</v>
      </c>
      <c r="Y379" t="str">
        <f t="shared" si="37"/>
        <v>C:\Users\arpit.tandon\Desktop\Images AFFFs\RUN2 HTT\Plate 2 - 48hour\AFF-HTT-R2-P2-48H_I6_1_2020y09m09d_11h36m.tif</v>
      </c>
    </row>
    <row r="380" spans="1:25" x14ac:dyDescent="0.45">
      <c r="A380" t="s">
        <v>681</v>
      </c>
      <c r="B380" s="2" t="str">
        <f t="shared" si="32"/>
        <v>run1</v>
      </c>
      <c r="C380" s="2" t="str">
        <f t="shared" si="33"/>
        <v>run2</v>
      </c>
      <c r="D380" t="s">
        <v>266</v>
      </c>
      <c r="E380" s="10">
        <v>12.518025957378624</v>
      </c>
      <c r="F380" s="1">
        <v>5.8092403060406976E-4</v>
      </c>
      <c r="G380" s="10">
        <f>VLOOKUP(A380,'[1]NTP Metadata'!$A$2:$U$2501,10,FALSE)</f>
        <v>12.518025957378624</v>
      </c>
      <c r="H380">
        <v>1</v>
      </c>
      <c r="J380" t="s">
        <v>1554</v>
      </c>
      <c r="K380" t="s">
        <v>249</v>
      </c>
      <c r="L380" t="s">
        <v>245</v>
      </c>
      <c r="M380" t="s">
        <v>141</v>
      </c>
      <c r="N380">
        <v>16</v>
      </c>
      <c r="O380">
        <v>0</v>
      </c>
      <c r="P380">
        <v>6.2500000000000001E-5</v>
      </c>
      <c r="Q380">
        <v>1E-3</v>
      </c>
      <c r="R380">
        <v>16</v>
      </c>
      <c r="S380">
        <v>0</v>
      </c>
      <c r="T380">
        <v>0</v>
      </c>
      <c r="U380">
        <v>0</v>
      </c>
      <c r="V380" s="1" t="str">
        <f t="shared" si="34"/>
        <v>AFF-HTT-R1-P2-48H_I7_1_.tif</v>
      </c>
      <c r="W380" s="1" t="str">
        <f t="shared" si="35"/>
        <v>AFF-HTT-R2-P2-48H_I7_1_2020y09m09d_11h36m.tif</v>
      </c>
      <c r="X380" t="str">
        <f t="shared" si="36"/>
        <v>C:\Users\arpit.tandon\Desktop\Images AFFFs\RUN1 HTT\Plate 2 - 48hour\AFF-HTT-R1-P2-48H_I7_1_.tif</v>
      </c>
      <c r="Y380" t="str">
        <f t="shared" si="37"/>
        <v>C:\Users\arpit.tandon\Desktop\Images AFFFs\RUN2 HTT\Plate 2 - 48hour\AFF-HTT-R2-P2-48H_I7_1_2020y09m09d_11h36m.tif</v>
      </c>
    </row>
    <row r="381" spans="1:25" x14ac:dyDescent="0.45">
      <c r="A381" t="s">
        <v>682</v>
      </c>
      <c r="B381" s="2" t="str">
        <f t="shared" si="32"/>
        <v>run1</v>
      </c>
      <c r="C381" s="2" t="str">
        <f t="shared" si="33"/>
        <v>run2</v>
      </c>
      <c r="D381" t="s">
        <v>266</v>
      </c>
      <c r="E381" s="10">
        <v>12.518025957378624</v>
      </c>
      <c r="F381" s="1">
        <v>5.8092403060406976E-4</v>
      </c>
      <c r="G381" s="10">
        <f>VLOOKUP(A381,'[1]NTP Metadata'!$A$2:$U$2501,10,FALSE)</f>
        <v>12.518025957378624</v>
      </c>
      <c r="H381">
        <v>2</v>
      </c>
      <c r="J381" t="s">
        <v>1554</v>
      </c>
      <c r="K381" t="s">
        <v>249</v>
      </c>
      <c r="L381" t="s">
        <v>245</v>
      </c>
      <c r="M381" t="s">
        <v>142</v>
      </c>
      <c r="N381">
        <v>16</v>
      </c>
      <c r="O381">
        <v>0</v>
      </c>
      <c r="P381">
        <v>6.8749999999999996E-4</v>
      </c>
      <c r="Q381">
        <v>8.9999999999999993E-3</v>
      </c>
      <c r="R381">
        <v>16</v>
      </c>
      <c r="S381">
        <v>0</v>
      </c>
      <c r="T381">
        <v>6.2500000000000001E-5</v>
      </c>
      <c r="U381">
        <v>1E-3</v>
      </c>
      <c r="V381" s="1" t="str">
        <f t="shared" si="34"/>
        <v>AFF-HTT-R1-P2-48H_I8_1_.tif</v>
      </c>
      <c r="W381" s="1" t="str">
        <f t="shared" si="35"/>
        <v>AFF-HTT-R2-P2-48H_I8_1_2020y09m09d_11h36m.tif</v>
      </c>
      <c r="X381" t="str">
        <f t="shared" si="36"/>
        <v>C:\Users\arpit.tandon\Desktop\Images AFFFs\RUN1 HTT\Plate 2 - 48hour\AFF-HTT-R1-P2-48H_I8_1_.tif</v>
      </c>
      <c r="Y381" t="str">
        <f t="shared" si="37"/>
        <v>C:\Users\arpit.tandon\Desktop\Images AFFFs\RUN2 HTT\Plate 2 - 48hour\AFF-HTT-R2-P2-48H_I8_1_2020y09m09d_11h36m.tif</v>
      </c>
    </row>
    <row r="382" spans="1:25" x14ac:dyDescent="0.45">
      <c r="A382" t="s">
        <v>683</v>
      </c>
      <c r="B382" s="2" t="str">
        <f t="shared" si="32"/>
        <v>run1</v>
      </c>
      <c r="C382" s="2" t="str">
        <f t="shared" si="33"/>
        <v>run2</v>
      </c>
      <c r="D382" t="s">
        <v>266</v>
      </c>
      <c r="E382" s="10">
        <v>3.9614006194236149</v>
      </c>
      <c r="F382" s="1">
        <v>1.8383671854559173E-4</v>
      </c>
      <c r="G382" s="10">
        <f>VLOOKUP(A382,'[1]NTP Metadata'!$A$2:$U$2501,10,FALSE)</f>
        <v>3.9614006194236149</v>
      </c>
      <c r="H382">
        <v>1</v>
      </c>
      <c r="J382" t="s">
        <v>1554</v>
      </c>
      <c r="K382" t="s">
        <v>249</v>
      </c>
      <c r="L382" t="s">
        <v>245</v>
      </c>
      <c r="M382" t="s">
        <v>143</v>
      </c>
      <c r="N382">
        <v>16</v>
      </c>
      <c r="O382">
        <v>0</v>
      </c>
      <c r="P382">
        <v>2.5000000000000001E-4</v>
      </c>
      <c r="Q382">
        <v>2E-3</v>
      </c>
      <c r="R382">
        <v>16</v>
      </c>
      <c r="S382">
        <v>0</v>
      </c>
      <c r="T382">
        <v>0</v>
      </c>
      <c r="U382">
        <v>0</v>
      </c>
      <c r="V382" s="1" t="str">
        <f t="shared" si="34"/>
        <v>AFF-HTT-R1-P2-48H_I9_1_.tif</v>
      </c>
      <c r="W382" s="1" t="str">
        <f t="shared" si="35"/>
        <v>AFF-HTT-R2-P2-48H_I9_1_2020y09m09d_11h36m.tif</v>
      </c>
      <c r="X382" t="str">
        <f t="shared" si="36"/>
        <v>C:\Users\arpit.tandon\Desktop\Images AFFFs\RUN1 HTT\Plate 2 - 48hour\AFF-HTT-R1-P2-48H_I9_1_.tif</v>
      </c>
      <c r="Y382" t="str">
        <f t="shared" si="37"/>
        <v>C:\Users\arpit.tandon\Desktop\Images AFFFs\RUN2 HTT\Plate 2 - 48hour\AFF-HTT-R2-P2-48H_I9_1_2020y09m09d_11h36m.tif</v>
      </c>
    </row>
    <row r="383" spans="1:25" x14ac:dyDescent="0.45">
      <c r="A383" t="s">
        <v>684</v>
      </c>
      <c r="B383" s="2" t="str">
        <f t="shared" si="32"/>
        <v>run1</v>
      </c>
      <c r="C383" s="2" t="str">
        <f t="shared" si="33"/>
        <v>run2</v>
      </c>
      <c r="D383" t="s">
        <v>266</v>
      </c>
      <c r="E383" s="10">
        <v>3.9614006194236149</v>
      </c>
      <c r="F383" s="1">
        <v>1.8383671854559173E-4</v>
      </c>
      <c r="G383" s="10">
        <f>VLOOKUP(A383,'[1]NTP Metadata'!$A$2:$U$2501,10,FALSE)</f>
        <v>3.9614006194236149</v>
      </c>
      <c r="H383">
        <v>4</v>
      </c>
      <c r="J383" t="s">
        <v>1554</v>
      </c>
      <c r="K383" t="s">
        <v>249</v>
      </c>
      <c r="L383" t="s">
        <v>245</v>
      </c>
      <c r="M383" t="s">
        <v>144</v>
      </c>
      <c r="N383">
        <v>16</v>
      </c>
      <c r="O383">
        <v>0</v>
      </c>
      <c r="P383">
        <v>0</v>
      </c>
      <c r="Q383">
        <v>0</v>
      </c>
      <c r="R383">
        <v>16</v>
      </c>
      <c r="S383">
        <v>0</v>
      </c>
      <c r="T383">
        <v>0</v>
      </c>
      <c r="U383">
        <v>0</v>
      </c>
      <c r="V383" s="1" t="str">
        <f t="shared" si="34"/>
        <v>AFF-HTT-R1-P2-48H_J10_1_.tif</v>
      </c>
      <c r="W383" s="1" t="str">
        <f t="shared" si="35"/>
        <v>AFF-HTT-R2-P2-48H_J10_1_2020y09m09d_11h36m.tif</v>
      </c>
      <c r="X383" t="str">
        <f t="shared" si="36"/>
        <v>C:\Users\arpit.tandon\Desktop\Images AFFFs\RUN1 HTT\Plate 2 - 48hour\AFF-HTT-R1-P2-48H_J10_1_.tif</v>
      </c>
      <c r="Y383" t="str">
        <f t="shared" si="37"/>
        <v>C:\Users\arpit.tandon\Desktop\Images AFFFs\RUN2 HTT\Plate 2 - 48hour\AFF-HTT-R2-P2-48H_J10_1_2020y09m09d_11h36m.tif</v>
      </c>
    </row>
    <row r="384" spans="1:25" x14ac:dyDescent="0.45">
      <c r="A384" t="s">
        <v>685</v>
      </c>
      <c r="B384" s="2" t="str">
        <f t="shared" si="32"/>
        <v>run1</v>
      </c>
      <c r="C384" s="2" t="str">
        <f t="shared" si="33"/>
        <v>run2</v>
      </c>
      <c r="D384" t="s">
        <v>266</v>
      </c>
      <c r="E384" s="10">
        <v>1.2536077909568402</v>
      </c>
      <c r="F384" s="1">
        <v>5.8176176754934087E-5</v>
      </c>
      <c r="G384" s="10">
        <f>VLOOKUP(A384,'[1]NTP Metadata'!$A$2:$U$2501,10,FALSE)</f>
        <v>1.2536077909568402</v>
      </c>
      <c r="H384">
        <v>3</v>
      </c>
      <c r="J384" t="s">
        <v>1554</v>
      </c>
      <c r="K384" t="s">
        <v>249</v>
      </c>
      <c r="L384" t="s">
        <v>245</v>
      </c>
      <c r="M384" t="s">
        <v>145</v>
      </c>
      <c r="N384">
        <v>16</v>
      </c>
      <c r="O384">
        <v>0</v>
      </c>
      <c r="P384">
        <v>6.2500000000000001E-5</v>
      </c>
      <c r="Q384">
        <v>1E-3</v>
      </c>
      <c r="R384">
        <v>16</v>
      </c>
      <c r="S384">
        <v>0</v>
      </c>
      <c r="T384">
        <v>0</v>
      </c>
      <c r="U384">
        <v>0</v>
      </c>
      <c r="V384" s="1" t="str">
        <f t="shared" si="34"/>
        <v>AFF-HTT-R1-P2-48H_J11_1_.tif</v>
      </c>
      <c r="W384" s="1" t="str">
        <f t="shared" si="35"/>
        <v>AFF-HTT-R2-P2-48H_J11_1_2020y09m09d_11h36m.tif</v>
      </c>
      <c r="X384" t="str">
        <f t="shared" si="36"/>
        <v>C:\Users\arpit.tandon\Desktop\Images AFFFs\RUN1 HTT\Plate 2 - 48hour\AFF-HTT-R1-P2-48H_J11_1_.tif</v>
      </c>
      <c r="Y384" t="str">
        <f t="shared" si="37"/>
        <v>C:\Users\arpit.tandon\Desktop\Images AFFFs\RUN2 HTT\Plate 2 - 48hour\AFF-HTT-R2-P2-48H_J11_1_2020y09m09d_11h36m.tif</v>
      </c>
    </row>
    <row r="385" spans="1:25" x14ac:dyDescent="0.45">
      <c r="A385" t="s">
        <v>686</v>
      </c>
      <c r="B385" s="2" t="str">
        <f t="shared" si="32"/>
        <v>run1</v>
      </c>
      <c r="C385" s="2" t="str">
        <f t="shared" si="33"/>
        <v>run2</v>
      </c>
      <c r="D385" t="s">
        <v>266</v>
      </c>
      <c r="E385" s="10">
        <v>1.2536077909568402</v>
      </c>
      <c r="F385" s="1">
        <v>5.8176176754934087E-5</v>
      </c>
      <c r="G385" s="10">
        <f>VLOOKUP(A385,'[1]NTP Metadata'!$A$2:$U$2501,10,FALSE)</f>
        <v>1.2536077909568402</v>
      </c>
      <c r="H385">
        <v>4</v>
      </c>
      <c r="J385" t="s">
        <v>1554</v>
      </c>
      <c r="K385" t="s">
        <v>249</v>
      </c>
      <c r="L385" t="s">
        <v>245</v>
      </c>
      <c r="M385" t="s">
        <v>146</v>
      </c>
      <c r="N385">
        <v>16</v>
      </c>
      <c r="O385">
        <v>0</v>
      </c>
      <c r="P385">
        <v>0</v>
      </c>
      <c r="Q385">
        <v>0</v>
      </c>
      <c r="R385">
        <v>16</v>
      </c>
      <c r="S385">
        <v>0</v>
      </c>
      <c r="T385">
        <v>0</v>
      </c>
      <c r="U385">
        <v>0</v>
      </c>
      <c r="V385" s="1" t="str">
        <f t="shared" si="34"/>
        <v>AFF-HTT-R1-P2-48H_J12_1_.tif</v>
      </c>
      <c r="W385" s="1" t="str">
        <f t="shared" si="35"/>
        <v>AFF-HTT-R2-P2-48H_J12_1_2020y09m09d_11h36m.tif</v>
      </c>
      <c r="X385" t="str">
        <f t="shared" si="36"/>
        <v>C:\Users\arpit.tandon\Desktop\Images AFFFs\RUN1 HTT\Plate 2 - 48hour\AFF-HTT-R1-P2-48H_J12_1_.tif</v>
      </c>
      <c r="Y385" t="str">
        <f t="shared" si="37"/>
        <v>C:\Users\arpit.tandon\Desktop\Images AFFFs\RUN2 HTT\Plate 2 - 48hour\AFF-HTT-R2-P2-48H_J12_1_2020y09m09d_11h36m.tif</v>
      </c>
    </row>
    <row r="386" spans="1:25" x14ac:dyDescent="0.45">
      <c r="A386" t="s">
        <v>687</v>
      </c>
      <c r="B386" s="2" t="str">
        <f t="shared" si="32"/>
        <v>run1</v>
      </c>
      <c r="C386" s="2" t="str">
        <f t="shared" si="33"/>
        <v>run2</v>
      </c>
      <c r="D386" t="s">
        <v>267</v>
      </c>
      <c r="E386" s="10">
        <v>0</v>
      </c>
      <c r="F386" s="10">
        <v>0</v>
      </c>
      <c r="G386" s="10">
        <f>VLOOKUP(A386,'[1]NTP Metadata'!$A$2:$U$2501,10,FALSE)</f>
        <v>0</v>
      </c>
      <c r="H386">
        <v>3</v>
      </c>
      <c r="J386" t="s">
        <v>1554</v>
      </c>
      <c r="K386" t="s">
        <v>249</v>
      </c>
      <c r="L386" t="s">
        <v>245</v>
      </c>
      <c r="M386" t="s">
        <v>147</v>
      </c>
      <c r="N386">
        <v>16</v>
      </c>
      <c r="O386">
        <v>0</v>
      </c>
      <c r="P386">
        <v>0</v>
      </c>
      <c r="Q386">
        <v>0</v>
      </c>
      <c r="R386">
        <v>16</v>
      </c>
      <c r="S386">
        <v>0</v>
      </c>
      <c r="T386">
        <v>0</v>
      </c>
      <c r="U386">
        <v>0</v>
      </c>
      <c r="V386" s="1" t="str">
        <f t="shared" si="34"/>
        <v>AFF-HTT-R1-P2-48H_J13_1_.tif</v>
      </c>
      <c r="W386" s="1" t="str">
        <f t="shared" si="35"/>
        <v>AFF-HTT-R2-P2-48H_J13_1_2020y09m09d_11h36m.tif</v>
      </c>
      <c r="X386" t="str">
        <f t="shared" si="36"/>
        <v>C:\Users\arpit.tandon\Desktop\Images AFFFs\RUN1 HTT\Plate 2 - 48hour\AFF-HTT-R1-P2-48H_J13_1_.tif</v>
      </c>
      <c r="Y386" t="str">
        <f t="shared" si="37"/>
        <v>C:\Users\arpit.tandon\Desktop\Images AFFFs\RUN2 HTT\Plate 2 - 48hour\AFF-HTT-R2-P2-48H_J13_1_2020y09m09d_11h36m.tif</v>
      </c>
    </row>
    <row r="387" spans="1:25" x14ac:dyDescent="0.45">
      <c r="A387" t="s">
        <v>688</v>
      </c>
      <c r="B387" s="2" t="str">
        <f t="shared" ref="B387:B450" si="38">HYPERLINK(X387,"run1")</f>
        <v>run1</v>
      </c>
      <c r="C387" s="2" t="str">
        <f t="shared" ref="C387:C450" si="39">HYPERLINK(Y387,"run2")</f>
        <v>run2</v>
      </c>
      <c r="D387" t="s">
        <v>267</v>
      </c>
      <c r="E387" s="10">
        <v>0</v>
      </c>
      <c r="F387" s="10">
        <v>0</v>
      </c>
      <c r="G387" s="10">
        <f>VLOOKUP(A387,'[1]NTP Metadata'!$A$2:$U$2501,10,FALSE)</f>
        <v>0</v>
      </c>
      <c r="H387">
        <v>4</v>
      </c>
      <c r="J387" t="s">
        <v>1554</v>
      </c>
      <c r="K387" t="s">
        <v>249</v>
      </c>
      <c r="L387" t="s">
        <v>245</v>
      </c>
      <c r="M387" t="s">
        <v>148</v>
      </c>
      <c r="N387">
        <v>16</v>
      </c>
      <c r="O387">
        <v>0</v>
      </c>
      <c r="P387">
        <v>0</v>
      </c>
      <c r="Q387">
        <v>0</v>
      </c>
      <c r="R387">
        <v>16</v>
      </c>
      <c r="S387">
        <v>0</v>
      </c>
      <c r="T387">
        <v>6.2500000000000001E-5</v>
      </c>
      <c r="U387">
        <v>1E-3</v>
      </c>
      <c r="V387" s="1" t="str">
        <f t="shared" si="34"/>
        <v>AFF-HTT-R1-P2-48H_J14_1_.tif</v>
      </c>
      <c r="W387" s="1" t="str">
        <f t="shared" si="35"/>
        <v>AFF-HTT-R2-P2-48H_J14_1_2020y09m09d_11h36m.tif</v>
      </c>
      <c r="X387" t="str">
        <f t="shared" si="36"/>
        <v>C:\Users\arpit.tandon\Desktop\Images AFFFs\RUN1 HTT\Plate 2 - 48hour\AFF-HTT-R1-P2-48H_J14_1_.tif</v>
      </c>
      <c r="Y387" t="str">
        <f t="shared" si="37"/>
        <v>C:\Users\arpit.tandon\Desktop\Images AFFFs\RUN2 HTT\Plate 2 - 48hour\AFF-HTT-R2-P2-48H_J14_1_2020y09m09d_11h36m.tif</v>
      </c>
    </row>
    <row r="388" spans="1:25" x14ac:dyDescent="0.45">
      <c r="A388" t="s">
        <v>689</v>
      </c>
      <c r="B388" s="2" t="str">
        <f t="shared" si="38"/>
        <v>run1</v>
      </c>
      <c r="C388" s="2" t="str">
        <f t="shared" si="39"/>
        <v>run2</v>
      </c>
      <c r="D388" t="s">
        <v>266</v>
      </c>
      <c r="E388" s="10">
        <v>0.3967113262521646</v>
      </c>
      <c r="F388" s="1">
        <v>1.8410182517384207E-5</v>
      </c>
      <c r="G388" s="10">
        <f>VLOOKUP(A388,'[1]NTP Metadata'!$A$2:$U$2501,10,FALSE)</f>
        <v>0.3967113262521646</v>
      </c>
      <c r="H388">
        <v>3</v>
      </c>
      <c r="J388" t="s">
        <v>1554</v>
      </c>
      <c r="K388" t="s">
        <v>249</v>
      </c>
      <c r="L388" t="s">
        <v>245</v>
      </c>
      <c r="M388" t="s">
        <v>149</v>
      </c>
      <c r="N388">
        <v>16</v>
      </c>
      <c r="O388">
        <v>0</v>
      </c>
      <c r="P388">
        <v>6.2500000000000001E-5</v>
      </c>
      <c r="Q388">
        <v>1E-3</v>
      </c>
      <c r="R388">
        <v>16</v>
      </c>
      <c r="S388">
        <v>0</v>
      </c>
      <c r="T388">
        <v>0</v>
      </c>
      <c r="U388">
        <v>0</v>
      </c>
      <c r="V388" s="1" t="str">
        <f t="shared" ref="V388:V451" si="40">_xlfn.CONCAT("AFF-HTT-R1-",  L388, "-48H_",  M388, "_1_", I388,".tif")</f>
        <v>AFF-HTT-R1-P2-48H_J15_1_.tif</v>
      </c>
      <c r="W388" s="1" t="str">
        <f t="shared" ref="W388:W451" si="41">_xlfn.CONCAT("AFF-HTT-R2-",  L388, "-48H_",  M388, "_1_", J388,".tif")</f>
        <v>AFF-HTT-R2-P2-48H_J15_1_2020y09m09d_11h36m.tif</v>
      </c>
      <c r="X388" t="str">
        <f t="shared" si="36"/>
        <v>C:\Users\arpit.tandon\Desktop\Images AFFFs\RUN1 HTT\Plate 2 - 48hour\AFF-HTT-R1-P2-48H_J15_1_.tif</v>
      </c>
      <c r="Y388" t="str">
        <f t="shared" si="37"/>
        <v>C:\Users\arpit.tandon\Desktop\Images AFFFs\RUN2 HTT\Plate 2 - 48hour\AFF-HTT-R2-P2-48H_J15_1_2020y09m09d_11h36m.tif</v>
      </c>
    </row>
    <row r="389" spans="1:25" x14ac:dyDescent="0.45">
      <c r="A389" t="s">
        <v>690</v>
      </c>
      <c r="B389" s="2" t="str">
        <f t="shared" si="38"/>
        <v>run1</v>
      </c>
      <c r="C389" s="2" t="str">
        <f t="shared" si="39"/>
        <v>run2</v>
      </c>
      <c r="D389" t="s">
        <v>266</v>
      </c>
      <c r="E389" s="10">
        <v>0.3967113262521646</v>
      </c>
      <c r="F389" s="1">
        <v>1.8410182517384207E-5</v>
      </c>
      <c r="G389" s="10">
        <f>VLOOKUP(A389,'[1]NTP Metadata'!$A$2:$U$2501,10,FALSE)</f>
        <v>0.3967113262521646</v>
      </c>
      <c r="H389">
        <v>4</v>
      </c>
      <c r="J389" t="s">
        <v>1554</v>
      </c>
      <c r="K389" t="s">
        <v>249</v>
      </c>
      <c r="L389" t="s">
        <v>245</v>
      </c>
      <c r="M389" t="s">
        <v>150</v>
      </c>
      <c r="N389">
        <v>16</v>
      </c>
      <c r="O389">
        <v>0</v>
      </c>
      <c r="P389">
        <v>0</v>
      </c>
      <c r="Q389">
        <v>0</v>
      </c>
      <c r="R389">
        <v>16</v>
      </c>
      <c r="S389">
        <v>0</v>
      </c>
      <c r="T389">
        <v>6.2500000000000001E-5</v>
      </c>
      <c r="U389">
        <v>1E-3</v>
      </c>
      <c r="V389" s="1" t="str">
        <f t="shared" si="40"/>
        <v>AFF-HTT-R1-P2-48H_J16_1_.tif</v>
      </c>
      <c r="W389" s="1" t="str">
        <f t="shared" si="41"/>
        <v>AFF-HTT-R2-P2-48H_J16_1_2020y09m09d_11h36m.tif</v>
      </c>
      <c r="X389" t="str">
        <f t="shared" si="36"/>
        <v>C:\Users\arpit.tandon\Desktop\Images AFFFs\RUN1 HTT\Plate 2 - 48hour\AFF-HTT-R1-P2-48H_J16_1_.tif</v>
      </c>
      <c r="Y389" t="str">
        <f t="shared" si="37"/>
        <v>C:\Users\arpit.tandon\Desktop\Images AFFFs\RUN2 HTT\Plate 2 - 48hour\AFF-HTT-R2-P2-48H_J16_1_2020y09m09d_11h36m.tif</v>
      </c>
    </row>
    <row r="390" spans="1:25" x14ac:dyDescent="0.45">
      <c r="A390" t="s">
        <v>691</v>
      </c>
      <c r="B390" s="2" t="str">
        <f t="shared" si="38"/>
        <v>run1</v>
      </c>
      <c r="C390" s="2" t="str">
        <f t="shared" si="39"/>
        <v>run2</v>
      </c>
      <c r="D390" t="s">
        <v>266</v>
      </c>
      <c r="E390" s="10">
        <v>0.12554155894055841</v>
      </c>
      <c r="F390" s="1">
        <v>5.8260071257544939E-6</v>
      </c>
      <c r="G390" s="10">
        <f>VLOOKUP(A390,'[1]NTP Metadata'!$A$2:$U$2501,10,FALSE)</f>
        <v>0.12554155894055841</v>
      </c>
      <c r="H390">
        <v>3</v>
      </c>
      <c r="J390" t="s">
        <v>1554</v>
      </c>
      <c r="K390" t="s">
        <v>249</v>
      </c>
      <c r="L390" t="s">
        <v>245</v>
      </c>
      <c r="M390" t="s">
        <v>151</v>
      </c>
      <c r="N390">
        <v>16</v>
      </c>
      <c r="O390">
        <v>0</v>
      </c>
      <c r="P390">
        <v>6.2500000000000001E-5</v>
      </c>
      <c r="Q390">
        <v>1E-3</v>
      </c>
      <c r="R390">
        <v>16</v>
      </c>
      <c r="S390">
        <v>0</v>
      </c>
      <c r="T390">
        <v>0</v>
      </c>
      <c r="U390">
        <v>0</v>
      </c>
      <c r="V390" s="1" t="str">
        <f t="shared" si="40"/>
        <v>AFF-HTT-R1-P2-48H_J17_1_.tif</v>
      </c>
      <c r="W390" s="1" t="str">
        <f t="shared" si="41"/>
        <v>AFF-HTT-R2-P2-48H_J17_1_2020y09m09d_11h36m.tif</v>
      </c>
      <c r="X390" t="str">
        <f t="shared" si="36"/>
        <v>C:\Users\arpit.tandon\Desktop\Images AFFFs\RUN1 HTT\Plate 2 - 48hour\AFF-HTT-R1-P2-48H_J17_1_.tif</v>
      </c>
      <c r="Y390" t="str">
        <f t="shared" si="37"/>
        <v>C:\Users\arpit.tandon\Desktop\Images AFFFs\RUN2 HTT\Plate 2 - 48hour\AFF-HTT-R2-P2-48H_J17_1_2020y09m09d_11h36m.tif</v>
      </c>
    </row>
    <row r="391" spans="1:25" x14ac:dyDescent="0.45">
      <c r="A391" t="s">
        <v>692</v>
      </c>
      <c r="B391" s="2" t="str">
        <f t="shared" si="38"/>
        <v>run1</v>
      </c>
      <c r="C391" s="2" t="str">
        <f t="shared" si="39"/>
        <v>run2</v>
      </c>
      <c r="D391" t="s">
        <v>266</v>
      </c>
      <c r="E391" s="10">
        <v>0.12554155894055841</v>
      </c>
      <c r="F391" s="1">
        <v>5.8260071257544939E-6</v>
      </c>
      <c r="G391" s="10">
        <f>VLOOKUP(A391,'[1]NTP Metadata'!$A$2:$U$2501,10,FALSE)</f>
        <v>0.12554155894055841</v>
      </c>
      <c r="H391">
        <v>4</v>
      </c>
      <c r="J391" t="s">
        <v>1554</v>
      </c>
      <c r="K391" t="s">
        <v>249</v>
      </c>
      <c r="L391" t="s">
        <v>245</v>
      </c>
      <c r="M391" t="s">
        <v>152</v>
      </c>
      <c r="N391">
        <v>16</v>
      </c>
      <c r="O391">
        <v>0</v>
      </c>
      <c r="P391">
        <v>0</v>
      </c>
      <c r="Q391">
        <v>0</v>
      </c>
      <c r="R391">
        <v>16</v>
      </c>
      <c r="S391">
        <v>0</v>
      </c>
      <c r="T391">
        <v>0</v>
      </c>
      <c r="U391">
        <v>0</v>
      </c>
      <c r="V391" s="1" t="str">
        <f t="shared" si="40"/>
        <v>AFF-HTT-R1-P2-48H_J18_1_.tif</v>
      </c>
      <c r="W391" s="1" t="str">
        <f t="shared" si="41"/>
        <v>AFF-HTT-R2-P2-48H_J18_1_2020y09m09d_11h36m.tif</v>
      </c>
      <c r="X391" t="str">
        <f t="shared" si="36"/>
        <v>C:\Users\arpit.tandon\Desktop\Images AFFFs\RUN1 HTT\Plate 2 - 48hour\AFF-HTT-R1-P2-48H_J18_1_.tif</v>
      </c>
      <c r="Y391" t="str">
        <f t="shared" si="37"/>
        <v>C:\Users\arpit.tandon\Desktop\Images AFFFs\RUN2 HTT\Plate 2 - 48hour\AFF-HTT-R2-P2-48H_J18_1_2020y09m09d_11h36m.tif</v>
      </c>
    </row>
    <row r="392" spans="1:25" x14ac:dyDescent="0.45">
      <c r="A392" t="s">
        <v>693</v>
      </c>
      <c r="B392" s="2" t="str">
        <f t="shared" si="38"/>
        <v>run1</v>
      </c>
      <c r="C392" s="2" t="str">
        <f t="shared" si="39"/>
        <v>run2</v>
      </c>
      <c r="D392" t="s">
        <v>266</v>
      </c>
      <c r="E392" s="10">
        <v>3.972834143688557E-2</v>
      </c>
      <c r="F392" s="1">
        <v>1.8436731410615489E-6</v>
      </c>
      <c r="G392" s="10">
        <f>VLOOKUP(A392,'[1]NTP Metadata'!$A$2:$U$2501,10,FALSE)</f>
        <v>3.972834143688557E-2</v>
      </c>
      <c r="H392">
        <v>3</v>
      </c>
      <c r="J392" t="s">
        <v>1554</v>
      </c>
      <c r="K392" t="s">
        <v>249</v>
      </c>
      <c r="L392" t="s">
        <v>245</v>
      </c>
      <c r="M392" t="s">
        <v>153</v>
      </c>
      <c r="N392">
        <v>16</v>
      </c>
      <c r="O392">
        <v>0</v>
      </c>
      <c r="P392">
        <v>0</v>
      </c>
      <c r="Q392">
        <v>0</v>
      </c>
      <c r="R392">
        <v>16</v>
      </c>
      <c r="S392">
        <v>0</v>
      </c>
      <c r="T392">
        <v>0</v>
      </c>
      <c r="U392">
        <v>0</v>
      </c>
      <c r="V392" s="1" t="str">
        <f t="shared" si="40"/>
        <v>AFF-HTT-R1-P2-48H_J19_1_.tif</v>
      </c>
      <c r="W392" s="1" t="str">
        <f t="shared" si="41"/>
        <v>AFF-HTT-R2-P2-48H_J19_1_2020y09m09d_11h36m.tif</v>
      </c>
      <c r="X392" t="str">
        <f t="shared" si="36"/>
        <v>C:\Users\arpit.tandon\Desktop\Images AFFFs\RUN1 HTT\Plate 2 - 48hour\AFF-HTT-R1-P2-48H_J19_1_.tif</v>
      </c>
      <c r="Y392" t="str">
        <f t="shared" si="37"/>
        <v>C:\Users\arpit.tandon\Desktop\Images AFFFs\RUN2 HTT\Plate 2 - 48hour\AFF-HTT-R2-P2-48H_J19_1_2020y09m09d_11h36m.tif</v>
      </c>
    </row>
    <row r="393" spans="1:25" x14ac:dyDescent="0.45">
      <c r="A393" t="s">
        <v>694</v>
      </c>
      <c r="B393" s="2" t="str">
        <f t="shared" si="38"/>
        <v>run1</v>
      </c>
      <c r="C393" s="2" t="str">
        <f t="shared" si="39"/>
        <v>run2</v>
      </c>
      <c r="D393" t="s">
        <v>266</v>
      </c>
      <c r="E393" s="10">
        <v>3.972834143688557E-2</v>
      </c>
      <c r="F393" s="1">
        <v>1.8436731410615489E-6</v>
      </c>
      <c r="G393" s="10">
        <f>VLOOKUP(A393,'[1]NTP Metadata'!$A$2:$U$2501,10,FALSE)</f>
        <v>3.972834143688557E-2</v>
      </c>
      <c r="H393">
        <v>4</v>
      </c>
      <c r="J393" t="s">
        <v>1554</v>
      </c>
      <c r="K393" t="s">
        <v>249</v>
      </c>
      <c r="L393" t="s">
        <v>245</v>
      </c>
      <c r="M393" t="s">
        <v>154</v>
      </c>
      <c r="N393">
        <v>16</v>
      </c>
      <c r="O393">
        <v>0</v>
      </c>
      <c r="P393">
        <v>1.25E-4</v>
      </c>
      <c r="Q393">
        <v>2E-3</v>
      </c>
      <c r="R393">
        <v>16</v>
      </c>
      <c r="S393">
        <v>0</v>
      </c>
      <c r="T393">
        <v>0</v>
      </c>
      <c r="U393">
        <v>0</v>
      </c>
      <c r="V393" s="1" t="str">
        <f t="shared" si="40"/>
        <v>AFF-HTT-R1-P2-48H_J20_1_.tif</v>
      </c>
      <c r="W393" s="1" t="str">
        <f t="shared" si="41"/>
        <v>AFF-HTT-R2-P2-48H_J20_1_2020y09m09d_11h36m.tif</v>
      </c>
      <c r="X393" t="str">
        <f t="shared" si="36"/>
        <v>C:\Users\arpit.tandon\Desktop\Images AFFFs\RUN1 HTT\Plate 2 - 48hour\AFF-HTT-R1-P2-48H_J20_1_.tif</v>
      </c>
      <c r="Y393" t="str">
        <f t="shared" si="37"/>
        <v>C:\Users\arpit.tandon\Desktop\Images AFFFs\RUN2 HTT\Plate 2 - 48hour\AFF-HTT-R2-P2-48H_J20_1_2020y09m09d_11h36m.tif</v>
      </c>
    </row>
    <row r="394" spans="1:25" x14ac:dyDescent="0.45">
      <c r="A394" t="s">
        <v>695</v>
      </c>
      <c r="B394" s="2" t="str">
        <f t="shared" si="38"/>
        <v>run1</v>
      </c>
      <c r="C394" s="2" t="str">
        <f t="shared" si="39"/>
        <v>run2</v>
      </c>
      <c r="D394" t="s">
        <v>266</v>
      </c>
      <c r="E394" s="10">
        <v>1.2572259948381509E-2</v>
      </c>
      <c r="F394" s="1">
        <v>5.8344086742454065E-7</v>
      </c>
      <c r="G394" s="10">
        <f>VLOOKUP(A394,'[1]NTP Metadata'!$A$2:$U$2501,10,FALSE)</f>
        <v>1.2572259948381509E-2</v>
      </c>
      <c r="H394">
        <v>3</v>
      </c>
      <c r="J394" t="s">
        <v>1554</v>
      </c>
      <c r="K394" t="s">
        <v>249</v>
      </c>
      <c r="L394" t="s">
        <v>245</v>
      </c>
      <c r="M394" t="s">
        <v>155</v>
      </c>
      <c r="N394">
        <v>16</v>
      </c>
      <c r="O394">
        <v>0</v>
      </c>
      <c r="P394">
        <v>0</v>
      </c>
      <c r="Q394">
        <v>0</v>
      </c>
      <c r="R394">
        <v>16</v>
      </c>
      <c r="S394">
        <v>0</v>
      </c>
      <c r="T394">
        <v>0</v>
      </c>
      <c r="U394">
        <v>0</v>
      </c>
      <c r="V394" s="1" t="str">
        <f t="shared" si="40"/>
        <v>AFF-HTT-R1-P2-48H_J21_1_.tif</v>
      </c>
      <c r="W394" s="1" t="str">
        <f t="shared" si="41"/>
        <v>AFF-HTT-R2-P2-48H_J21_1_2020y09m09d_11h36m.tif</v>
      </c>
      <c r="X394" t="str">
        <f t="shared" si="36"/>
        <v>C:\Users\arpit.tandon\Desktop\Images AFFFs\RUN1 HTT\Plate 2 - 48hour\AFF-HTT-R1-P2-48H_J21_1_.tif</v>
      </c>
      <c r="Y394" t="str">
        <f t="shared" si="37"/>
        <v>C:\Users\arpit.tandon\Desktop\Images AFFFs\RUN2 HTT\Plate 2 - 48hour\AFF-HTT-R2-P2-48H_J21_1_2020y09m09d_11h36m.tif</v>
      </c>
    </row>
    <row r="395" spans="1:25" x14ac:dyDescent="0.45">
      <c r="A395" t="s">
        <v>696</v>
      </c>
      <c r="B395" s="2" t="str">
        <f t="shared" si="38"/>
        <v>run1</v>
      </c>
      <c r="C395" s="2" t="str">
        <f t="shared" si="39"/>
        <v>run2</v>
      </c>
      <c r="D395" t="s">
        <v>266</v>
      </c>
      <c r="E395" s="10">
        <v>1.2572259948381509E-2</v>
      </c>
      <c r="F395" s="1">
        <v>5.8344086742454065E-7</v>
      </c>
      <c r="G395" s="10">
        <f>VLOOKUP(A395,'[1]NTP Metadata'!$A$2:$U$2501,10,FALSE)</f>
        <v>1.2572259948381509E-2</v>
      </c>
      <c r="H395">
        <v>4</v>
      </c>
      <c r="J395" t="s">
        <v>1554</v>
      </c>
      <c r="K395" t="s">
        <v>249</v>
      </c>
      <c r="L395" t="s">
        <v>245</v>
      </c>
      <c r="M395" t="s">
        <v>156</v>
      </c>
      <c r="N395">
        <v>16</v>
      </c>
      <c r="O395">
        <v>0</v>
      </c>
      <c r="P395">
        <v>0</v>
      </c>
      <c r="Q395">
        <v>0</v>
      </c>
      <c r="R395">
        <v>16</v>
      </c>
      <c r="S395">
        <v>0</v>
      </c>
      <c r="T395">
        <v>0</v>
      </c>
      <c r="U395">
        <v>0</v>
      </c>
      <c r="V395" s="1" t="str">
        <f t="shared" si="40"/>
        <v>AFF-HTT-R1-P2-48H_J22_1_.tif</v>
      </c>
      <c r="W395" s="1" t="str">
        <f t="shared" si="41"/>
        <v>AFF-HTT-R2-P2-48H_J22_1_2020y09m09d_11h36m.tif</v>
      </c>
      <c r="X395" t="str">
        <f t="shared" si="36"/>
        <v>C:\Users\arpit.tandon\Desktop\Images AFFFs\RUN1 HTT\Plate 2 - 48hour\AFF-HTT-R1-P2-48H_J22_1_.tif</v>
      </c>
      <c r="Y395" t="str">
        <f t="shared" si="37"/>
        <v>C:\Users\arpit.tandon\Desktop\Images AFFFs\RUN2 HTT\Plate 2 - 48hour\AFF-HTT-R2-P2-48H_J22_1_2020y09m09d_11h36m.tif</v>
      </c>
    </row>
    <row r="396" spans="1:25" x14ac:dyDescent="0.45">
      <c r="A396" t="s">
        <v>697</v>
      </c>
      <c r="B396" s="2" t="str">
        <f t="shared" si="38"/>
        <v>run1</v>
      </c>
      <c r="C396" s="2" t="str">
        <f t="shared" si="39"/>
        <v>run2</v>
      </c>
      <c r="D396" t="s">
        <v>266</v>
      </c>
      <c r="E396" s="10">
        <v>125</v>
      </c>
      <c r="F396" s="1">
        <v>5.8008750000000005E-3</v>
      </c>
      <c r="G396" s="10">
        <f>VLOOKUP(A396,'[1]NTP Metadata'!$A$2:$U$2501,10,FALSE)</f>
        <v>125</v>
      </c>
      <c r="H396">
        <v>3</v>
      </c>
      <c r="J396" t="s">
        <v>1554</v>
      </c>
      <c r="K396" t="s">
        <v>249</v>
      </c>
      <c r="L396" t="s">
        <v>245</v>
      </c>
      <c r="M396" t="s">
        <v>157</v>
      </c>
      <c r="N396">
        <v>16</v>
      </c>
      <c r="O396">
        <v>0</v>
      </c>
      <c r="P396">
        <v>1.25E-4</v>
      </c>
      <c r="Q396">
        <v>2E-3</v>
      </c>
      <c r="R396">
        <v>16</v>
      </c>
      <c r="S396">
        <v>0</v>
      </c>
      <c r="T396">
        <v>0</v>
      </c>
      <c r="U396">
        <v>0</v>
      </c>
      <c r="V396" s="1" t="str">
        <f t="shared" si="40"/>
        <v>AFF-HTT-R1-P2-48H_J3_1_.tif</v>
      </c>
      <c r="W396" s="1" t="str">
        <f t="shared" si="41"/>
        <v>AFF-HTT-R2-P2-48H_J3_1_2020y09m09d_11h36m.tif</v>
      </c>
      <c r="X396" t="str">
        <f t="shared" si="36"/>
        <v>C:\Users\arpit.tandon\Desktop\Images AFFFs\RUN1 HTT\Plate 2 - 48hour\AFF-HTT-R1-P2-48H_J3_1_.tif</v>
      </c>
      <c r="Y396" t="str">
        <f t="shared" si="37"/>
        <v>C:\Users\arpit.tandon\Desktop\Images AFFFs\RUN2 HTT\Plate 2 - 48hour\AFF-HTT-R2-P2-48H_J3_1_2020y09m09d_11h36m.tif</v>
      </c>
    </row>
    <row r="397" spans="1:25" x14ac:dyDescent="0.45">
      <c r="A397" t="s">
        <v>698</v>
      </c>
      <c r="B397" s="2" t="str">
        <f t="shared" si="38"/>
        <v>run1</v>
      </c>
      <c r="C397" s="2" t="str">
        <f t="shared" si="39"/>
        <v>run2</v>
      </c>
      <c r="D397" t="s">
        <v>266</v>
      </c>
      <c r="E397" s="10">
        <v>125</v>
      </c>
      <c r="F397" s="1">
        <v>5.8008750000000005E-3</v>
      </c>
      <c r="G397" s="10">
        <f>VLOOKUP(A397,'[1]NTP Metadata'!$A$2:$U$2501,10,FALSE)</f>
        <v>125</v>
      </c>
      <c r="H397">
        <v>4</v>
      </c>
      <c r="J397" t="s">
        <v>1554</v>
      </c>
      <c r="K397" t="s">
        <v>249</v>
      </c>
      <c r="L397" t="s">
        <v>245</v>
      </c>
      <c r="M397" t="s">
        <v>158</v>
      </c>
      <c r="N397">
        <v>16</v>
      </c>
      <c r="O397">
        <v>0</v>
      </c>
      <c r="P397">
        <v>0</v>
      </c>
      <c r="Q397">
        <v>0</v>
      </c>
      <c r="R397">
        <v>16</v>
      </c>
      <c r="S397">
        <v>0</v>
      </c>
      <c r="T397">
        <v>0</v>
      </c>
      <c r="U397">
        <v>0</v>
      </c>
      <c r="V397" s="1" t="str">
        <f t="shared" si="40"/>
        <v>AFF-HTT-R1-P2-48H_J4_1_.tif</v>
      </c>
      <c r="W397" s="1" t="str">
        <f t="shared" si="41"/>
        <v>AFF-HTT-R2-P2-48H_J4_1_2020y09m09d_11h36m.tif</v>
      </c>
      <c r="X397" t="str">
        <f t="shared" si="36"/>
        <v>C:\Users\arpit.tandon\Desktop\Images AFFFs\RUN1 HTT\Plate 2 - 48hour\AFF-HTT-R1-P2-48H_J4_1_.tif</v>
      </c>
      <c r="Y397" t="str">
        <f t="shared" si="37"/>
        <v>C:\Users\arpit.tandon\Desktop\Images AFFFs\RUN2 HTT\Plate 2 - 48hour\AFF-HTT-R2-P2-48H_J4_1_2020y09m09d_11h36m.tif</v>
      </c>
    </row>
    <row r="398" spans="1:25" x14ac:dyDescent="0.45">
      <c r="A398" t="s">
        <v>699</v>
      </c>
      <c r="B398" s="2" t="str">
        <f t="shared" si="38"/>
        <v>run1</v>
      </c>
      <c r="C398" s="2" t="str">
        <f t="shared" si="39"/>
        <v>run2</v>
      </c>
      <c r="D398" t="s">
        <v>266</v>
      </c>
      <c r="E398" s="10">
        <v>39.556962025316452</v>
      </c>
      <c r="F398" s="1">
        <v>1.8357199367088606E-3</v>
      </c>
      <c r="G398" s="10">
        <f>VLOOKUP(A398,'[1]NTP Metadata'!$A$2:$U$2501,10,FALSE)</f>
        <v>39.556962025316452</v>
      </c>
      <c r="H398">
        <v>3</v>
      </c>
      <c r="J398" t="s">
        <v>1554</v>
      </c>
      <c r="K398" t="s">
        <v>249</v>
      </c>
      <c r="L398" t="s">
        <v>245</v>
      </c>
      <c r="M398" t="s">
        <v>159</v>
      </c>
      <c r="N398">
        <v>16</v>
      </c>
      <c r="O398">
        <v>0</v>
      </c>
      <c r="P398">
        <v>0</v>
      </c>
      <c r="Q398">
        <v>0</v>
      </c>
      <c r="R398">
        <v>16</v>
      </c>
      <c r="S398">
        <v>0</v>
      </c>
      <c r="T398">
        <v>0</v>
      </c>
      <c r="U398">
        <v>0</v>
      </c>
      <c r="V398" s="1" t="str">
        <f t="shared" si="40"/>
        <v>AFF-HTT-R1-P2-48H_J5_1_.tif</v>
      </c>
      <c r="W398" s="1" t="str">
        <f t="shared" si="41"/>
        <v>AFF-HTT-R2-P2-48H_J5_1_2020y09m09d_11h36m.tif</v>
      </c>
      <c r="X398" t="str">
        <f t="shared" si="36"/>
        <v>C:\Users\arpit.tandon\Desktop\Images AFFFs\RUN1 HTT\Plate 2 - 48hour\AFF-HTT-R1-P2-48H_J5_1_.tif</v>
      </c>
      <c r="Y398" t="str">
        <f t="shared" si="37"/>
        <v>C:\Users\arpit.tandon\Desktop\Images AFFFs\RUN2 HTT\Plate 2 - 48hour\AFF-HTT-R2-P2-48H_J5_1_2020y09m09d_11h36m.tif</v>
      </c>
    </row>
    <row r="399" spans="1:25" x14ac:dyDescent="0.45">
      <c r="A399" t="s">
        <v>700</v>
      </c>
      <c r="B399" s="2" t="str">
        <f t="shared" si="38"/>
        <v>run1</v>
      </c>
      <c r="C399" s="2" t="str">
        <f t="shared" si="39"/>
        <v>run2</v>
      </c>
      <c r="D399" t="s">
        <v>266</v>
      </c>
      <c r="E399" s="10">
        <v>39.556962025316452</v>
      </c>
      <c r="F399" s="1">
        <v>1.8357199367088606E-3</v>
      </c>
      <c r="G399" s="10">
        <f>VLOOKUP(A399,'[1]NTP Metadata'!$A$2:$U$2501,10,FALSE)</f>
        <v>39.556962025316452</v>
      </c>
      <c r="H399">
        <v>4</v>
      </c>
      <c r="J399" t="s">
        <v>1554</v>
      </c>
      <c r="K399" t="s">
        <v>249</v>
      </c>
      <c r="L399" t="s">
        <v>245</v>
      </c>
      <c r="M399" t="s">
        <v>160</v>
      </c>
      <c r="N399">
        <v>16</v>
      </c>
      <c r="O399">
        <v>0</v>
      </c>
      <c r="P399">
        <v>0</v>
      </c>
      <c r="Q399">
        <v>0</v>
      </c>
      <c r="R399">
        <v>16</v>
      </c>
      <c r="S399">
        <v>0</v>
      </c>
      <c r="T399">
        <v>0</v>
      </c>
      <c r="U399">
        <v>0</v>
      </c>
      <c r="V399" s="1" t="str">
        <f t="shared" si="40"/>
        <v>AFF-HTT-R1-P2-48H_J6_1_.tif</v>
      </c>
      <c r="W399" s="1" t="str">
        <f t="shared" si="41"/>
        <v>AFF-HTT-R2-P2-48H_J6_1_2020y09m09d_11h36m.tif</v>
      </c>
      <c r="X399" t="str">
        <f t="shared" si="36"/>
        <v>C:\Users\arpit.tandon\Desktop\Images AFFFs\RUN1 HTT\Plate 2 - 48hour\AFF-HTT-R1-P2-48H_J6_1_.tif</v>
      </c>
      <c r="Y399" t="str">
        <f t="shared" si="37"/>
        <v>C:\Users\arpit.tandon\Desktop\Images AFFFs\RUN2 HTT\Plate 2 - 48hour\AFF-HTT-R2-P2-48H_J6_1_2020y09m09d_11h36m.tif</v>
      </c>
    </row>
    <row r="400" spans="1:25" x14ac:dyDescent="0.45">
      <c r="A400" t="s">
        <v>701</v>
      </c>
      <c r="B400" s="2" t="str">
        <f t="shared" si="38"/>
        <v>run1</v>
      </c>
      <c r="C400" s="2" t="str">
        <f t="shared" si="39"/>
        <v>run2</v>
      </c>
      <c r="D400" t="s">
        <v>266</v>
      </c>
      <c r="E400" s="10">
        <v>12.518025957378624</v>
      </c>
      <c r="F400" s="1">
        <v>5.8092403060406976E-4</v>
      </c>
      <c r="G400" s="10">
        <f>VLOOKUP(A400,'[1]NTP Metadata'!$A$2:$U$2501,10,FALSE)</f>
        <v>12.518025957378624</v>
      </c>
      <c r="H400">
        <v>3</v>
      </c>
      <c r="J400" t="s">
        <v>1554</v>
      </c>
      <c r="K400" t="s">
        <v>249</v>
      </c>
      <c r="L400" t="s">
        <v>245</v>
      </c>
      <c r="M400" t="s">
        <v>161</v>
      </c>
      <c r="N400">
        <v>16</v>
      </c>
      <c r="O400">
        <v>0</v>
      </c>
      <c r="P400">
        <v>0</v>
      </c>
      <c r="Q400">
        <v>0</v>
      </c>
      <c r="R400">
        <v>16</v>
      </c>
      <c r="S400">
        <v>0</v>
      </c>
      <c r="T400">
        <v>0</v>
      </c>
      <c r="U400">
        <v>0</v>
      </c>
      <c r="V400" s="1" t="str">
        <f t="shared" si="40"/>
        <v>AFF-HTT-R1-P2-48H_J7_1_.tif</v>
      </c>
      <c r="W400" s="1" t="str">
        <f t="shared" si="41"/>
        <v>AFF-HTT-R2-P2-48H_J7_1_2020y09m09d_11h36m.tif</v>
      </c>
      <c r="X400" t="str">
        <f t="shared" si="36"/>
        <v>C:\Users\arpit.tandon\Desktop\Images AFFFs\RUN1 HTT\Plate 2 - 48hour\AFF-HTT-R1-P2-48H_J7_1_.tif</v>
      </c>
      <c r="Y400" t="str">
        <f t="shared" si="37"/>
        <v>C:\Users\arpit.tandon\Desktop\Images AFFFs\RUN2 HTT\Plate 2 - 48hour\AFF-HTT-R2-P2-48H_J7_1_2020y09m09d_11h36m.tif</v>
      </c>
    </row>
    <row r="401" spans="1:25" x14ac:dyDescent="0.45">
      <c r="A401" t="s">
        <v>702</v>
      </c>
      <c r="B401" s="2" t="str">
        <f t="shared" si="38"/>
        <v>run1</v>
      </c>
      <c r="C401" s="2" t="str">
        <f t="shared" si="39"/>
        <v>run2</v>
      </c>
      <c r="D401" t="s">
        <v>266</v>
      </c>
      <c r="E401" s="10">
        <v>12.518025957378624</v>
      </c>
      <c r="F401" s="1">
        <v>5.8092403060406976E-4</v>
      </c>
      <c r="G401" s="10">
        <f>VLOOKUP(A401,'[1]NTP Metadata'!$A$2:$U$2501,10,FALSE)</f>
        <v>12.518025957378624</v>
      </c>
      <c r="H401">
        <v>4</v>
      </c>
      <c r="J401" t="s">
        <v>1554</v>
      </c>
      <c r="K401" t="s">
        <v>249</v>
      </c>
      <c r="L401" t="s">
        <v>245</v>
      </c>
      <c r="M401" t="s">
        <v>162</v>
      </c>
      <c r="N401">
        <v>16</v>
      </c>
      <c r="O401">
        <v>0</v>
      </c>
      <c r="P401">
        <v>0</v>
      </c>
      <c r="Q401">
        <v>0</v>
      </c>
      <c r="R401">
        <v>16</v>
      </c>
      <c r="S401">
        <v>0</v>
      </c>
      <c r="T401">
        <v>0</v>
      </c>
      <c r="U401">
        <v>0</v>
      </c>
      <c r="V401" s="1" t="str">
        <f t="shared" si="40"/>
        <v>AFF-HTT-R1-P2-48H_J8_1_.tif</v>
      </c>
      <c r="W401" s="1" t="str">
        <f t="shared" si="41"/>
        <v>AFF-HTT-R2-P2-48H_J8_1_2020y09m09d_11h36m.tif</v>
      </c>
      <c r="X401" t="str">
        <f t="shared" si="36"/>
        <v>C:\Users\arpit.tandon\Desktop\Images AFFFs\RUN1 HTT\Plate 2 - 48hour\AFF-HTT-R1-P2-48H_J8_1_.tif</v>
      </c>
      <c r="Y401" t="str">
        <f t="shared" si="37"/>
        <v>C:\Users\arpit.tandon\Desktop\Images AFFFs\RUN2 HTT\Plate 2 - 48hour\AFF-HTT-R2-P2-48H_J8_1_2020y09m09d_11h36m.tif</v>
      </c>
    </row>
    <row r="402" spans="1:25" x14ac:dyDescent="0.45">
      <c r="A402" t="s">
        <v>703</v>
      </c>
      <c r="B402" s="2" t="str">
        <f t="shared" si="38"/>
        <v>run1</v>
      </c>
      <c r="C402" s="2" t="str">
        <f t="shared" si="39"/>
        <v>run2</v>
      </c>
      <c r="D402" t="s">
        <v>266</v>
      </c>
      <c r="E402" s="10">
        <v>3.9614006194236149</v>
      </c>
      <c r="F402" s="1">
        <v>1.8383671854559173E-4</v>
      </c>
      <c r="G402" s="10">
        <f>VLOOKUP(A402,'[1]NTP Metadata'!$A$2:$U$2501,10,FALSE)</f>
        <v>3.9614006194236149</v>
      </c>
      <c r="H402">
        <v>3</v>
      </c>
      <c r="J402" t="s">
        <v>1554</v>
      </c>
      <c r="K402" t="s">
        <v>249</v>
      </c>
      <c r="L402" t="s">
        <v>245</v>
      </c>
      <c r="M402" t="s">
        <v>163</v>
      </c>
      <c r="N402">
        <v>16</v>
      </c>
      <c r="O402">
        <v>0</v>
      </c>
      <c r="P402">
        <v>1.875E-4</v>
      </c>
      <c r="Q402">
        <v>2E-3</v>
      </c>
      <c r="R402">
        <v>16</v>
      </c>
      <c r="S402">
        <v>0</v>
      </c>
      <c r="T402">
        <v>0</v>
      </c>
      <c r="U402">
        <v>0</v>
      </c>
      <c r="V402" s="1" t="str">
        <f t="shared" si="40"/>
        <v>AFF-HTT-R1-P2-48H_J9_1_.tif</v>
      </c>
      <c r="W402" s="1" t="str">
        <f t="shared" si="41"/>
        <v>AFF-HTT-R2-P2-48H_J9_1_2020y09m09d_11h36m.tif</v>
      </c>
      <c r="X402" t="str">
        <f t="shared" si="36"/>
        <v>C:\Users\arpit.tandon\Desktop\Images AFFFs\RUN1 HTT\Plate 2 - 48hour\AFF-HTT-R1-P2-48H_J9_1_.tif</v>
      </c>
      <c r="Y402" t="str">
        <f t="shared" si="37"/>
        <v>C:\Users\arpit.tandon\Desktop\Images AFFFs\RUN2 HTT\Plate 2 - 48hour\AFF-HTT-R2-P2-48H_J9_1_2020y09m09d_11h36m.tif</v>
      </c>
    </row>
    <row r="403" spans="1:25" x14ac:dyDescent="0.45">
      <c r="A403" t="s">
        <v>704</v>
      </c>
      <c r="B403" s="2" t="str">
        <f t="shared" si="38"/>
        <v>run1</v>
      </c>
      <c r="C403" s="2" t="str">
        <f t="shared" si="39"/>
        <v>run2</v>
      </c>
      <c r="D403" t="s">
        <v>268</v>
      </c>
      <c r="E403" s="10">
        <v>15.84560247769446</v>
      </c>
      <c r="F403" s="1">
        <v>1.8383671854559173E-4</v>
      </c>
      <c r="G403" s="10">
        <f>VLOOKUP(A403,'[1]NTP Metadata'!$A$2:$U$2501,10,FALSE)</f>
        <v>15.84560247769446</v>
      </c>
      <c r="H403">
        <v>2</v>
      </c>
      <c r="J403" t="s">
        <v>1554</v>
      </c>
      <c r="K403" t="s">
        <v>249</v>
      </c>
      <c r="L403" t="s">
        <v>245</v>
      </c>
      <c r="M403" t="s">
        <v>164</v>
      </c>
      <c r="N403">
        <v>16</v>
      </c>
      <c r="O403">
        <v>0</v>
      </c>
      <c r="P403">
        <v>4.3750000000000001E-4</v>
      </c>
      <c r="Q403">
        <v>3.0000000000000001E-3</v>
      </c>
      <c r="R403">
        <v>16</v>
      </c>
      <c r="S403">
        <v>0</v>
      </c>
      <c r="T403">
        <v>0</v>
      </c>
      <c r="U403">
        <v>0</v>
      </c>
      <c r="V403" s="1" t="str">
        <f t="shared" si="40"/>
        <v>AFF-HTT-R1-P2-48H_K10_1_.tif</v>
      </c>
      <c r="W403" s="1" t="str">
        <f t="shared" si="41"/>
        <v>AFF-HTT-R2-P2-48H_K10_1_2020y09m09d_11h36m.tif</v>
      </c>
      <c r="X403" t="str">
        <f t="shared" si="36"/>
        <v>C:\Users\arpit.tandon\Desktop\Images AFFFs\RUN1 HTT\Plate 2 - 48hour\AFF-HTT-R1-P2-48H_K10_1_.tif</v>
      </c>
      <c r="Y403" t="str">
        <f t="shared" si="37"/>
        <v>C:\Users\arpit.tandon\Desktop\Images AFFFs\RUN2 HTT\Plate 2 - 48hour\AFF-HTT-R2-P2-48H_K10_1_2020y09m09d_11h36m.tif</v>
      </c>
    </row>
    <row r="404" spans="1:25" x14ac:dyDescent="0.45">
      <c r="A404" t="s">
        <v>705</v>
      </c>
      <c r="B404" s="2" t="str">
        <f t="shared" si="38"/>
        <v>run1</v>
      </c>
      <c r="C404" s="2" t="str">
        <f t="shared" si="39"/>
        <v>run2</v>
      </c>
      <c r="D404" t="s">
        <v>268</v>
      </c>
      <c r="E404" s="10">
        <v>5.0144311638273606</v>
      </c>
      <c r="F404" s="1">
        <v>5.8176176754934087E-5</v>
      </c>
      <c r="G404" s="10">
        <f>VLOOKUP(A404,'[1]NTP Metadata'!$A$2:$U$2501,10,FALSE)</f>
        <v>5.0144311638273606</v>
      </c>
      <c r="H404">
        <v>1</v>
      </c>
      <c r="J404" t="s">
        <v>1554</v>
      </c>
      <c r="K404" t="s">
        <v>249</v>
      </c>
      <c r="L404" t="s">
        <v>245</v>
      </c>
      <c r="M404" t="s">
        <v>165</v>
      </c>
      <c r="N404">
        <v>16</v>
      </c>
      <c r="O404">
        <v>0</v>
      </c>
      <c r="P404">
        <v>6.2500000000000001E-5</v>
      </c>
      <c r="Q404">
        <v>1E-3</v>
      </c>
      <c r="R404">
        <v>16</v>
      </c>
      <c r="S404">
        <v>0</v>
      </c>
      <c r="T404">
        <v>0</v>
      </c>
      <c r="U404">
        <v>0</v>
      </c>
      <c r="V404" s="1" t="str">
        <f t="shared" si="40"/>
        <v>AFF-HTT-R1-P2-48H_K11_1_.tif</v>
      </c>
      <c r="W404" s="1" t="str">
        <f t="shared" si="41"/>
        <v>AFF-HTT-R2-P2-48H_K11_1_2020y09m09d_11h36m.tif</v>
      </c>
      <c r="X404" t="str">
        <f t="shared" si="36"/>
        <v>C:\Users\arpit.tandon\Desktop\Images AFFFs\RUN1 HTT\Plate 2 - 48hour\AFF-HTT-R1-P2-48H_K11_1_.tif</v>
      </c>
      <c r="Y404" t="str">
        <f t="shared" si="37"/>
        <v>C:\Users\arpit.tandon\Desktop\Images AFFFs\RUN2 HTT\Plate 2 - 48hour\AFF-HTT-R2-P2-48H_K11_1_2020y09m09d_11h36m.tif</v>
      </c>
    </row>
    <row r="405" spans="1:25" x14ac:dyDescent="0.45">
      <c r="A405" t="s">
        <v>706</v>
      </c>
      <c r="B405" s="2" t="str">
        <f t="shared" si="38"/>
        <v>run1</v>
      </c>
      <c r="C405" s="2" t="str">
        <f t="shared" si="39"/>
        <v>run2</v>
      </c>
      <c r="D405" t="s">
        <v>268</v>
      </c>
      <c r="E405" s="10">
        <v>5.0144311638273606</v>
      </c>
      <c r="F405" s="1">
        <v>5.8176176754934087E-5</v>
      </c>
      <c r="G405" s="10">
        <f>VLOOKUP(A405,'[1]NTP Metadata'!$A$2:$U$2501,10,FALSE)</f>
        <v>5.0144311638273606</v>
      </c>
      <c r="H405">
        <v>2</v>
      </c>
      <c r="J405" t="s">
        <v>1554</v>
      </c>
      <c r="K405" t="s">
        <v>249</v>
      </c>
      <c r="L405" t="s">
        <v>245</v>
      </c>
      <c r="M405" t="s">
        <v>166</v>
      </c>
      <c r="N405">
        <v>16</v>
      </c>
      <c r="O405">
        <v>0</v>
      </c>
      <c r="P405">
        <v>6.2500000000000001E-4</v>
      </c>
      <c r="Q405">
        <v>2E-3</v>
      </c>
      <c r="R405">
        <v>16</v>
      </c>
      <c r="S405">
        <v>0</v>
      </c>
      <c r="T405">
        <v>0</v>
      </c>
      <c r="U405">
        <v>0</v>
      </c>
      <c r="V405" s="1" t="str">
        <f t="shared" si="40"/>
        <v>AFF-HTT-R1-P2-48H_K12_1_.tif</v>
      </c>
      <c r="W405" s="1" t="str">
        <f t="shared" si="41"/>
        <v>AFF-HTT-R2-P2-48H_K12_1_2020y09m09d_11h36m.tif</v>
      </c>
      <c r="X405" t="str">
        <f t="shared" si="36"/>
        <v>C:\Users\arpit.tandon\Desktop\Images AFFFs\RUN1 HTT\Plate 2 - 48hour\AFF-HTT-R1-P2-48H_K12_1_.tif</v>
      </c>
      <c r="Y405" t="str">
        <f t="shared" si="37"/>
        <v>C:\Users\arpit.tandon\Desktop\Images AFFFs\RUN2 HTT\Plate 2 - 48hour\AFF-HTT-R2-P2-48H_K12_1_2020y09m09d_11h36m.tif</v>
      </c>
    </row>
    <row r="406" spans="1:25" x14ac:dyDescent="0.45">
      <c r="A406" t="s">
        <v>707</v>
      </c>
      <c r="B406" s="2" t="str">
        <f t="shared" si="38"/>
        <v>run1</v>
      </c>
      <c r="C406" s="2" t="str">
        <f t="shared" si="39"/>
        <v>run2</v>
      </c>
      <c r="D406" t="s">
        <v>267</v>
      </c>
      <c r="E406" s="10">
        <v>0</v>
      </c>
      <c r="F406" s="10">
        <v>0</v>
      </c>
      <c r="G406" s="10">
        <f>VLOOKUP(A406,'[1]NTP Metadata'!$A$2:$U$2501,10,FALSE)</f>
        <v>0</v>
      </c>
      <c r="H406">
        <v>1</v>
      </c>
      <c r="J406" t="s">
        <v>1554</v>
      </c>
      <c r="K406" t="s">
        <v>249</v>
      </c>
      <c r="L406" t="s">
        <v>245</v>
      </c>
      <c r="M406" t="s">
        <v>167</v>
      </c>
      <c r="N406">
        <v>16</v>
      </c>
      <c r="O406">
        <v>0</v>
      </c>
      <c r="P406">
        <v>1.25E-4</v>
      </c>
      <c r="Q406">
        <v>2E-3</v>
      </c>
      <c r="R406">
        <v>16</v>
      </c>
      <c r="S406">
        <v>0</v>
      </c>
      <c r="T406">
        <v>0</v>
      </c>
      <c r="U406">
        <v>0</v>
      </c>
      <c r="V406" s="1" t="str">
        <f t="shared" si="40"/>
        <v>AFF-HTT-R1-P2-48H_K13_1_.tif</v>
      </c>
      <c r="W406" s="1" t="str">
        <f t="shared" si="41"/>
        <v>AFF-HTT-R2-P2-48H_K13_1_2020y09m09d_11h36m.tif</v>
      </c>
      <c r="X406" t="str">
        <f t="shared" si="36"/>
        <v>C:\Users\arpit.tandon\Desktop\Images AFFFs\RUN1 HTT\Plate 2 - 48hour\AFF-HTT-R1-P2-48H_K13_1_.tif</v>
      </c>
      <c r="Y406" t="str">
        <f t="shared" si="37"/>
        <v>C:\Users\arpit.tandon\Desktop\Images AFFFs\RUN2 HTT\Plate 2 - 48hour\AFF-HTT-R2-P2-48H_K13_1_2020y09m09d_11h36m.tif</v>
      </c>
    </row>
    <row r="407" spans="1:25" x14ac:dyDescent="0.45">
      <c r="A407" t="s">
        <v>708</v>
      </c>
      <c r="B407" s="2" t="str">
        <f t="shared" si="38"/>
        <v>run1</v>
      </c>
      <c r="C407" s="2" t="str">
        <f t="shared" si="39"/>
        <v>run2</v>
      </c>
      <c r="D407" t="s">
        <v>267</v>
      </c>
      <c r="E407" s="10">
        <v>0</v>
      </c>
      <c r="F407" s="10">
        <v>0</v>
      </c>
      <c r="G407" s="10">
        <f>VLOOKUP(A407,'[1]NTP Metadata'!$A$2:$U$2501,10,FALSE)</f>
        <v>0</v>
      </c>
      <c r="H407">
        <v>2</v>
      </c>
      <c r="J407" t="s">
        <v>1554</v>
      </c>
      <c r="K407" t="s">
        <v>249</v>
      </c>
      <c r="L407" t="s">
        <v>245</v>
      </c>
      <c r="M407" t="s">
        <v>168</v>
      </c>
      <c r="N407">
        <v>16</v>
      </c>
      <c r="O407">
        <v>0</v>
      </c>
      <c r="P407">
        <v>4.3750000000000001E-4</v>
      </c>
      <c r="Q407">
        <v>4.0000000000000001E-3</v>
      </c>
      <c r="R407">
        <v>16</v>
      </c>
      <c r="S407">
        <v>0</v>
      </c>
      <c r="T407">
        <v>0</v>
      </c>
      <c r="U407">
        <v>0</v>
      </c>
      <c r="V407" s="1" t="str">
        <f t="shared" si="40"/>
        <v>AFF-HTT-R1-P2-48H_K14_1_.tif</v>
      </c>
      <c r="W407" s="1" t="str">
        <f t="shared" si="41"/>
        <v>AFF-HTT-R2-P2-48H_K14_1_2020y09m09d_11h36m.tif</v>
      </c>
      <c r="X407" t="str">
        <f t="shared" si="36"/>
        <v>C:\Users\arpit.tandon\Desktop\Images AFFFs\RUN1 HTT\Plate 2 - 48hour\AFF-HTT-R1-P2-48H_K14_1_.tif</v>
      </c>
      <c r="Y407" t="str">
        <f t="shared" si="37"/>
        <v>C:\Users\arpit.tandon\Desktop\Images AFFFs\RUN2 HTT\Plate 2 - 48hour\AFF-HTT-R2-P2-48H_K14_1_2020y09m09d_11h36m.tif</v>
      </c>
    </row>
    <row r="408" spans="1:25" x14ac:dyDescent="0.45">
      <c r="A408" t="s">
        <v>709</v>
      </c>
      <c r="B408" s="2" t="str">
        <f t="shared" si="38"/>
        <v>run1</v>
      </c>
      <c r="C408" s="2" t="str">
        <f t="shared" si="39"/>
        <v>run2</v>
      </c>
      <c r="D408" t="s">
        <v>268</v>
      </c>
      <c r="E408" s="10">
        <v>1.5868453050086584</v>
      </c>
      <c r="F408" s="1">
        <v>1.8410182517384207E-5</v>
      </c>
      <c r="G408" s="10">
        <f>VLOOKUP(A408,'[1]NTP Metadata'!$A$2:$U$2501,10,FALSE)</f>
        <v>1.5868453050086584</v>
      </c>
      <c r="H408">
        <v>1</v>
      </c>
      <c r="J408" t="s">
        <v>1554</v>
      </c>
      <c r="K408" t="s">
        <v>249</v>
      </c>
      <c r="L408" t="s">
        <v>245</v>
      </c>
      <c r="M408" t="s">
        <v>169</v>
      </c>
      <c r="N408">
        <v>16</v>
      </c>
      <c r="O408">
        <v>0</v>
      </c>
      <c r="P408">
        <v>6.2500000000000001E-5</v>
      </c>
      <c r="Q408">
        <v>1E-3</v>
      </c>
      <c r="R408">
        <v>16</v>
      </c>
      <c r="S408">
        <v>0</v>
      </c>
      <c r="T408">
        <v>0</v>
      </c>
      <c r="U408">
        <v>0</v>
      </c>
      <c r="V408" s="1" t="str">
        <f t="shared" si="40"/>
        <v>AFF-HTT-R1-P2-48H_K15_1_.tif</v>
      </c>
      <c r="W408" s="1" t="str">
        <f t="shared" si="41"/>
        <v>AFF-HTT-R2-P2-48H_K15_1_2020y09m09d_11h36m.tif</v>
      </c>
      <c r="X408" t="str">
        <f t="shared" si="36"/>
        <v>C:\Users\arpit.tandon\Desktop\Images AFFFs\RUN1 HTT\Plate 2 - 48hour\AFF-HTT-R1-P2-48H_K15_1_.tif</v>
      </c>
      <c r="Y408" t="str">
        <f t="shared" si="37"/>
        <v>C:\Users\arpit.tandon\Desktop\Images AFFFs\RUN2 HTT\Plate 2 - 48hour\AFF-HTT-R2-P2-48H_K15_1_2020y09m09d_11h36m.tif</v>
      </c>
    </row>
    <row r="409" spans="1:25" x14ac:dyDescent="0.45">
      <c r="A409" t="s">
        <v>710</v>
      </c>
      <c r="B409" s="2" t="str">
        <f t="shared" si="38"/>
        <v>run1</v>
      </c>
      <c r="C409" s="2" t="str">
        <f t="shared" si="39"/>
        <v>run2</v>
      </c>
      <c r="D409" t="s">
        <v>268</v>
      </c>
      <c r="E409" s="10">
        <v>1.5868453050086584</v>
      </c>
      <c r="F409" s="1">
        <v>1.8410182517384207E-5</v>
      </c>
      <c r="G409" s="10">
        <f>VLOOKUP(A409,'[1]NTP Metadata'!$A$2:$U$2501,10,FALSE)</f>
        <v>1.5868453050086584</v>
      </c>
      <c r="H409">
        <v>2</v>
      </c>
      <c r="J409" t="s">
        <v>1554</v>
      </c>
      <c r="K409" t="s">
        <v>249</v>
      </c>
      <c r="L409" t="s">
        <v>245</v>
      </c>
      <c r="M409" t="s">
        <v>170</v>
      </c>
      <c r="N409">
        <v>16</v>
      </c>
      <c r="O409">
        <v>0</v>
      </c>
      <c r="P409">
        <v>4.3750000000000001E-4</v>
      </c>
      <c r="Q409">
        <v>4.0000000000000001E-3</v>
      </c>
      <c r="R409">
        <v>16</v>
      </c>
      <c r="S409">
        <v>0</v>
      </c>
      <c r="T409">
        <v>0</v>
      </c>
      <c r="U409">
        <v>0</v>
      </c>
      <c r="V409" s="1" t="str">
        <f t="shared" si="40"/>
        <v>AFF-HTT-R1-P2-48H_K16_1_.tif</v>
      </c>
      <c r="W409" s="1" t="str">
        <f t="shared" si="41"/>
        <v>AFF-HTT-R2-P2-48H_K16_1_2020y09m09d_11h36m.tif</v>
      </c>
      <c r="X409" t="str">
        <f t="shared" si="36"/>
        <v>C:\Users\arpit.tandon\Desktop\Images AFFFs\RUN1 HTT\Plate 2 - 48hour\AFF-HTT-R1-P2-48H_K16_1_.tif</v>
      </c>
      <c r="Y409" t="str">
        <f t="shared" si="37"/>
        <v>C:\Users\arpit.tandon\Desktop\Images AFFFs\RUN2 HTT\Plate 2 - 48hour\AFF-HTT-R2-P2-48H_K16_1_2020y09m09d_11h36m.tif</v>
      </c>
    </row>
    <row r="410" spans="1:25" x14ac:dyDescent="0.45">
      <c r="A410" t="s">
        <v>711</v>
      </c>
      <c r="B410" s="2" t="str">
        <f t="shared" si="38"/>
        <v>run1</v>
      </c>
      <c r="C410" s="2" t="str">
        <f t="shared" si="39"/>
        <v>run2</v>
      </c>
      <c r="D410" t="s">
        <v>268</v>
      </c>
      <c r="E410" s="10">
        <v>0.50216623576223363</v>
      </c>
      <c r="F410" s="1">
        <v>5.8260071257544939E-6</v>
      </c>
      <c r="G410" s="10">
        <f>VLOOKUP(A410,'[1]NTP Metadata'!$A$2:$U$2501,10,FALSE)</f>
        <v>0.50216623576223363</v>
      </c>
      <c r="H410">
        <v>1</v>
      </c>
      <c r="J410" t="s">
        <v>1554</v>
      </c>
      <c r="K410" t="s">
        <v>249</v>
      </c>
      <c r="L410" t="s">
        <v>245</v>
      </c>
      <c r="M410" t="s">
        <v>171</v>
      </c>
      <c r="N410">
        <v>16</v>
      </c>
      <c r="O410">
        <v>0</v>
      </c>
      <c r="P410">
        <v>5.0000000000000001E-4</v>
      </c>
      <c r="Q410">
        <v>5.0000000000000001E-3</v>
      </c>
      <c r="R410">
        <v>16</v>
      </c>
      <c r="S410">
        <v>0</v>
      </c>
      <c r="T410">
        <v>0</v>
      </c>
      <c r="U410">
        <v>0</v>
      </c>
      <c r="V410" s="1" t="str">
        <f t="shared" si="40"/>
        <v>AFF-HTT-R1-P2-48H_K17_1_.tif</v>
      </c>
      <c r="W410" s="1" t="str">
        <f t="shared" si="41"/>
        <v>AFF-HTT-R2-P2-48H_K17_1_2020y09m09d_11h36m.tif</v>
      </c>
      <c r="X410" t="str">
        <f t="shared" si="36"/>
        <v>C:\Users\arpit.tandon\Desktop\Images AFFFs\RUN1 HTT\Plate 2 - 48hour\AFF-HTT-R1-P2-48H_K17_1_.tif</v>
      </c>
      <c r="Y410" t="str">
        <f t="shared" si="37"/>
        <v>C:\Users\arpit.tandon\Desktop\Images AFFFs\RUN2 HTT\Plate 2 - 48hour\AFF-HTT-R2-P2-48H_K17_1_2020y09m09d_11h36m.tif</v>
      </c>
    </row>
    <row r="411" spans="1:25" x14ac:dyDescent="0.45">
      <c r="A411" t="s">
        <v>712</v>
      </c>
      <c r="B411" s="2" t="str">
        <f t="shared" si="38"/>
        <v>run1</v>
      </c>
      <c r="C411" s="2" t="str">
        <f t="shared" si="39"/>
        <v>run2</v>
      </c>
      <c r="D411" t="s">
        <v>268</v>
      </c>
      <c r="E411" s="10">
        <v>0.50216623576223363</v>
      </c>
      <c r="F411" s="1">
        <v>5.8260071257544939E-6</v>
      </c>
      <c r="G411" s="10">
        <f>VLOOKUP(A411,'[1]NTP Metadata'!$A$2:$U$2501,10,FALSE)</f>
        <v>0.50216623576223363</v>
      </c>
      <c r="H411">
        <v>2</v>
      </c>
      <c r="J411" t="s">
        <v>1554</v>
      </c>
      <c r="K411" t="s">
        <v>249</v>
      </c>
      <c r="L411" t="s">
        <v>245</v>
      </c>
      <c r="M411" t="s">
        <v>172</v>
      </c>
      <c r="N411">
        <v>16</v>
      </c>
      <c r="O411">
        <v>0</v>
      </c>
      <c r="P411">
        <v>5.6249999999999996E-4</v>
      </c>
      <c r="Q411">
        <v>4.0000000000000001E-3</v>
      </c>
      <c r="R411">
        <v>16</v>
      </c>
      <c r="S411">
        <v>0</v>
      </c>
      <c r="T411">
        <v>0</v>
      </c>
      <c r="U411">
        <v>0</v>
      </c>
      <c r="V411" s="1" t="str">
        <f t="shared" si="40"/>
        <v>AFF-HTT-R1-P2-48H_K18_1_.tif</v>
      </c>
      <c r="W411" s="1" t="str">
        <f t="shared" si="41"/>
        <v>AFF-HTT-R2-P2-48H_K18_1_2020y09m09d_11h36m.tif</v>
      </c>
      <c r="X411" t="str">
        <f t="shared" si="36"/>
        <v>C:\Users\arpit.tandon\Desktop\Images AFFFs\RUN1 HTT\Plate 2 - 48hour\AFF-HTT-R1-P2-48H_K18_1_.tif</v>
      </c>
      <c r="Y411" t="str">
        <f t="shared" si="37"/>
        <v>C:\Users\arpit.tandon\Desktop\Images AFFFs\RUN2 HTT\Plate 2 - 48hour\AFF-HTT-R2-P2-48H_K18_1_2020y09m09d_11h36m.tif</v>
      </c>
    </row>
    <row r="412" spans="1:25" x14ac:dyDescent="0.45">
      <c r="A412" t="s">
        <v>713</v>
      </c>
      <c r="B412" s="2" t="str">
        <f t="shared" si="38"/>
        <v>run1</v>
      </c>
      <c r="C412" s="2" t="str">
        <f t="shared" si="39"/>
        <v>run2</v>
      </c>
      <c r="D412" t="s">
        <v>268</v>
      </c>
      <c r="E412" s="10">
        <v>0.15891336574754228</v>
      </c>
      <c r="F412" s="1">
        <v>1.8436731410615489E-6</v>
      </c>
      <c r="G412" s="10">
        <f>VLOOKUP(A412,'[1]NTP Metadata'!$A$2:$U$2501,10,FALSE)</f>
        <v>0.15891336574754228</v>
      </c>
      <c r="H412">
        <v>1</v>
      </c>
      <c r="J412" t="s">
        <v>1554</v>
      </c>
      <c r="K412" t="s">
        <v>249</v>
      </c>
      <c r="L412" t="s">
        <v>245</v>
      </c>
      <c r="M412" t="s">
        <v>173</v>
      </c>
      <c r="N412">
        <v>16</v>
      </c>
      <c r="O412">
        <v>0</v>
      </c>
      <c r="P412">
        <v>6.2500000000000001E-5</v>
      </c>
      <c r="Q412">
        <v>1E-3</v>
      </c>
      <c r="R412">
        <v>16</v>
      </c>
      <c r="S412">
        <v>0</v>
      </c>
      <c r="T412">
        <v>0</v>
      </c>
      <c r="U412">
        <v>0</v>
      </c>
      <c r="V412" s="1" t="str">
        <f t="shared" si="40"/>
        <v>AFF-HTT-R1-P2-48H_K19_1_.tif</v>
      </c>
      <c r="W412" s="1" t="str">
        <f t="shared" si="41"/>
        <v>AFF-HTT-R2-P2-48H_K19_1_2020y09m09d_11h36m.tif</v>
      </c>
      <c r="X412" t="str">
        <f t="shared" si="36"/>
        <v>C:\Users\arpit.tandon\Desktop\Images AFFFs\RUN1 HTT\Plate 2 - 48hour\AFF-HTT-R1-P2-48H_K19_1_.tif</v>
      </c>
      <c r="Y412" t="str">
        <f t="shared" si="37"/>
        <v>C:\Users\arpit.tandon\Desktop\Images AFFFs\RUN2 HTT\Plate 2 - 48hour\AFF-HTT-R2-P2-48H_K19_1_2020y09m09d_11h36m.tif</v>
      </c>
    </row>
    <row r="413" spans="1:25" x14ac:dyDescent="0.45">
      <c r="A413" t="s">
        <v>714</v>
      </c>
      <c r="B413" s="2" t="str">
        <f t="shared" si="38"/>
        <v>run1</v>
      </c>
      <c r="C413" s="2" t="str">
        <f t="shared" si="39"/>
        <v>run2</v>
      </c>
      <c r="D413" t="s">
        <v>268</v>
      </c>
      <c r="E413" s="10">
        <v>0.15891336574754228</v>
      </c>
      <c r="F413" s="1">
        <v>1.8436731410615489E-6</v>
      </c>
      <c r="G413" s="10">
        <f>VLOOKUP(A413,'[1]NTP Metadata'!$A$2:$U$2501,10,FALSE)</f>
        <v>0.15891336574754228</v>
      </c>
      <c r="H413">
        <v>2</v>
      </c>
      <c r="J413" t="s">
        <v>1554</v>
      </c>
      <c r="K413" t="s">
        <v>249</v>
      </c>
      <c r="L413" t="s">
        <v>245</v>
      </c>
      <c r="M413" t="s">
        <v>174</v>
      </c>
      <c r="N413">
        <v>16</v>
      </c>
      <c r="O413">
        <v>0</v>
      </c>
      <c r="P413">
        <v>1.0625000000000001E-3</v>
      </c>
      <c r="Q413">
        <v>7.0000000000000001E-3</v>
      </c>
      <c r="R413">
        <v>16</v>
      </c>
      <c r="S413">
        <v>0</v>
      </c>
      <c r="T413">
        <v>0</v>
      </c>
      <c r="U413">
        <v>0</v>
      </c>
      <c r="V413" s="1" t="str">
        <f t="shared" si="40"/>
        <v>AFF-HTT-R1-P2-48H_K20_1_.tif</v>
      </c>
      <c r="W413" s="1" t="str">
        <f t="shared" si="41"/>
        <v>AFF-HTT-R2-P2-48H_K20_1_2020y09m09d_11h36m.tif</v>
      </c>
      <c r="X413" t="str">
        <f t="shared" si="36"/>
        <v>C:\Users\arpit.tandon\Desktop\Images AFFFs\RUN1 HTT\Plate 2 - 48hour\AFF-HTT-R1-P2-48H_K20_1_.tif</v>
      </c>
      <c r="Y413" t="str">
        <f t="shared" si="37"/>
        <v>C:\Users\arpit.tandon\Desktop\Images AFFFs\RUN2 HTT\Plate 2 - 48hour\AFF-HTT-R2-P2-48H_K20_1_2020y09m09d_11h36m.tif</v>
      </c>
    </row>
    <row r="414" spans="1:25" x14ac:dyDescent="0.45">
      <c r="A414" t="s">
        <v>715</v>
      </c>
      <c r="B414" s="2" t="str">
        <f t="shared" si="38"/>
        <v>run1</v>
      </c>
      <c r="C414" s="2" t="str">
        <f t="shared" si="39"/>
        <v>run2</v>
      </c>
      <c r="D414" t="s">
        <v>268</v>
      </c>
      <c r="E414" s="10">
        <v>5.0289039793526037E-2</v>
      </c>
      <c r="F414" s="1">
        <v>5.8344086742454065E-7</v>
      </c>
      <c r="G414" s="10">
        <f>VLOOKUP(A414,'[1]NTP Metadata'!$A$2:$U$2501,10,FALSE)</f>
        <v>5.0289039793526037E-2</v>
      </c>
      <c r="H414">
        <v>1</v>
      </c>
      <c r="J414" t="s">
        <v>1554</v>
      </c>
      <c r="K414" t="s">
        <v>249</v>
      </c>
      <c r="L414" t="s">
        <v>245</v>
      </c>
      <c r="M414" t="s">
        <v>175</v>
      </c>
      <c r="N414">
        <v>16</v>
      </c>
      <c r="O414">
        <v>0</v>
      </c>
      <c r="P414">
        <v>0</v>
      </c>
      <c r="Q414">
        <v>0</v>
      </c>
      <c r="R414">
        <v>16</v>
      </c>
      <c r="S414">
        <v>0</v>
      </c>
      <c r="T414">
        <v>0</v>
      </c>
      <c r="U414">
        <v>0</v>
      </c>
      <c r="V414" s="1" t="str">
        <f t="shared" si="40"/>
        <v>AFF-HTT-R1-P2-48H_K21_1_.tif</v>
      </c>
      <c r="W414" s="1" t="str">
        <f t="shared" si="41"/>
        <v>AFF-HTT-R2-P2-48H_K21_1_2020y09m09d_11h36m.tif</v>
      </c>
      <c r="X414" t="str">
        <f t="shared" si="36"/>
        <v>C:\Users\arpit.tandon\Desktop\Images AFFFs\RUN1 HTT\Plate 2 - 48hour\AFF-HTT-R1-P2-48H_K21_1_.tif</v>
      </c>
      <c r="Y414" t="str">
        <f t="shared" si="37"/>
        <v>C:\Users\arpit.tandon\Desktop\Images AFFFs\RUN2 HTT\Plate 2 - 48hour\AFF-HTT-R2-P2-48H_K21_1_2020y09m09d_11h36m.tif</v>
      </c>
    </row>
    <row r="415" spans="1:25" x14ac:dyDescent="0.45">
      <c r="A415" t="s">
        <v>716</v>
      </c>
      <c r="B415" s="2" t="str">
        <f t="shared" si="38"/>
        <v>run1</v>
      </c>
      <c r="C415" s="2" t="str">
        <f t="shared" si="39"/>
        <v>run2</v>
      </c>
      <c r="D415" t="s">
        <v>268</v>
      </c>
      <c r="E415" s="10">
        <v>5.0289039793526037E-2</v>
      </c>
      <c r="F415" s="1">
        <v>5.8344086742454065E-7</v>
      </c>
      <c r="G415" s="10">
        <f>VLOOKUP(A415,'[1]NTP Metadata'!$A$2:$U$2501,10,FALSE)</f>
        <v>5.0289039793526037E-2</v>
      </c>
      <c r="H415">
        <v>2</v>
      </c>
      <c r="J415" t="s">
        <v>1554</v>
      </c>
      <c r="K415" t="s">
        <v>249</v>
      </c>
      <c r="L415" t="s">
        <v>245</v>
      </c>
      <c r="M415" t="s">
        <v>176</v>
      </c>
      <c r="N415">
        <v>16</v>
      </c>
      <c r="O415">
        <v>0</v>
      </c>
      <c r="P415">
        <v>3.1250000000000001E-4</v>
      </c>
      <c r="Q415">
        <v>3.0000000000000001E-3</v>
      </c>
      <c r="R415">
        <v>16</v>
      </c>
      <c r="S415">
        <v>0</v>
      </c>
      <c r="T415">
        <v>6.2500000000000001E-5</v>
      </c>
      <c r="U415">
        <v>1E-3</v>
      </c>
      <c r="V415" s="1" t="str">
        <f t="shared" si="40"/>
        <v>AFF-HTT-R1-P2-48H_K22_1_.tif</v>
      </c>
      <c r="W415" s="1" t="str">
        <f t="shared" si="41"/>
        <v>AFF-HTT-R2-P2-48H_K22_1_2020y09m09d_11h36m.tif</v>
      </c>
      <c r="X415" t="str">
        <f t="shared" si="36"/>
        <v>C:\Users\arpit.tandon\Desktop\Images AFFFs\RUN1 HTT\Plate 2 - 48hour\AFF-HTT-R1-P2-48H_K22_1_.tif</v>
      </c>
      <c r="Y415" t="str">
        <f t="shared" si="37"/>
        <v>C:\Users\arpit.tandon\Desktop\Images AFFFs\RUN2 HTT\Plate 2 - 48hour\AFF-HTT-R2-P2-48H_K22_1_2020y09m09d_11h36m.tif</v>
      </c>
    </row>
    <row r="416" spans="1:25" x14ac:dyDescent="0.45">
      <c r="A416" t="s">
        <v>717</v>
      </c>
      <c r="B416" s="2" t="str">
        <f t="shared" si="38"/>
        <v>run1</v>
      </c>
      <c r="C416" s="2" t="str">
        <f t="shared" si="39"/>
        <v>run2</v>
      </c>
      <c r="D416" t="s">
        <v>268</v>
      </c>
      <c r="E416" s="10">
        <v>500</v>
      </c>
      <c r="F416" s="1">
        <v>5.8008750000000005E-3</v>
      </c>
      <c r="G416" s="10">
        <f>VLOOKUP(A416,'[1]NTP Metadata'!$A$2:$U$2501,10,FALSE)</f>
        <v>500</v>
      </c>
      <c r="H416">
        <v>1</v>
      </c>
      <c r="J416" t="s">
        <v>1554</v>
      </c>
      <c r="K416" t="s">
        <v>249</v>
      </c>
      <c r="L416" t="s">
        <v>245</v>
      </c>
      <c r="M416" t="s">
        <v>177</v>
      </c>
      <c r="N416">
        <v>0</v>
      </c>
      <c r="O416">
        <v>16</v>
      </c>
      <c r="P416">
        <v>0.99550000000000005</v>
      </c>
      <c r="Q416">
        <v>1</v>
      </c>
      <c r="R416">
        <v>16</v>
      </c>
      <c r="S416">
        <v>0</v>
      </c>
      <c r="T416">
        <v>3.175E-2</v>
      </c>
      <c r="U416">
        <v>0.122</v>
      </c>
      <c r="V416" s="1" t="str">
        <f t="shared" si="40"/>
        <v>AFF-HTT-R1-P2-48H_K3_1_.tif</v>
      </c>
      <c r="W416" s="1" t="str">
        <f t="shared" si="41"/>
        <v>AFF-HTT-R2-P2-48H_K3_1_2020y09m09d_11h36m.tif</v>
      </c>
      <c r="X416" t="str">
        <f t="shared" si="36"/>
        <v>C:\Users\arpit.tandon\Desktop\Images AFFFs\RUN1 HTT\Plate 2 - 48hour\AFF-HTT-R1-P2-48H_K3_1_.tif</v>
      </c>
      <c r="Y416" t="str">
        <f t="shared" si="37"/>
        <v>C:\Users\arpit.tandon\Desktop\Images AFFFs\RUN2 HTT\Plate 2 - 48hour\AFF-HTT-R2-P2-48H_K3_1_2020y09m09d_11h36m.tif</v>
      </c>
    </row>
    <row r="417" spans="1:25" x14ac:dyDescent="0.45">
      <c r="A417" t="s">
        <v>718</v>
      </c>
      <c r="B417" s="2" t="str">
        <f t="shared" si="38"/>
        <v>run1</v>
      </c>
      <c r="C417" s="2" t="str">
        <f t="shared" si="39"/>
        <v>run2</v>
      </c>
      <c r="D417" t="s">
        <v>268</v>
      </c>
      <c r="E417" s="10">
        <v>500</v>
      </c>
      <c r="F417" s="1">
        <v>5.8008750000000005E-3</v>
      </c>
      <c r="G417" s="10">
        <f>VLOOKUP(A417,'[1]NTP Metadata'!$A$2:$U$2501,10,FALSE)</f>
        <v>500</v>
      </c>
      <c r="H417">
        <v>2</v>
      </c>
      <c r="J417" t="s">
        <v>1554</v>
      </c>
      <c r="K417" t="s">
        <v>249</v>
      </c>
      <c r="L417" t="s">
        <v>245</v>
      </c>
      <c r="M417" t="s">
        <v>178</v>
      </c>
      <c r="N417">
        <v>0</v>
      </c>
      <c r="O417">
        <v>16</v>
      </c>
      <c r="P417">
        <v>0.99668749999999995</v>
      </c>
      <c r="Q417">
        <v>1</v>
      </c>
      <c r="R417">
        <v>14</v>
      </c>
      <c r="S417">
        <v>2</v>
      </c>
      <c r="T417">
        <v>0.14281249999999901</v>
      </c>
      <c r="U417">
        <v>0.71099999999999997</v>
      </c>
      <c r="V417" s="1" t="str">
        <f t="shared" si="40"/>
        <v>AFF-HTT-R1-P2-48H_K4_1_.tif</v>
      </c>
      <c r="W417" s="1" t="str">
        <f t="shared" si="41"/>
        <v>AFF-HTT-R2-P2-48H_K4_1_2020y09m09d_11h36m.tif</v>
      </c>
      <c r="X417" t="str">
        <f t="shared" si="36"/>
        <v>C:\Users\arpit.tandon\Desktop\Images AFFFs\RUN1 HTT\Plate 2 - 48hour\AFF-HTT-R1-P2-48H_K4_1_.tif</v>
      </c>
      <c r="Y417" t="str">
        <f t="shared" si="37"/>
        <v>C:\Users\arpit.tandon\Desktop\Images AFFFs\RUN2 HTT\Plate 2 - 48hour\AFF-HTT-R2-P2-48H_K4_1_2020y09m09d_11h36m.tif</v>
      </c>
    </row>
    <row r="418" spans="1:25" x14ac:dyDescent="0.45">
      <c r="A418" t="s">
        <v>719</v>
      </c>
      <c r="B418" s="2" t="str">
        <f t="shared" si="38"/>
        <v>run1</v>
      </c>
      <c r="C418" s="2" t="str">
        <f t="shared" si="39"/>
        <v>run2</v>
      </c>
      <c r="D418" t="s">
        <v>268</v>
      </c>
      <c r="E418" s="10">
        <v>158.22784810126581</v>
      </c>
      <c r="F418" s="1">
        <v>1.8357199367088606E-3</v>
      </c>
      <c r="G418" s="10">
        <f>VLOOKUP(A418,'[1]NTP Metadata'!$A$2:$U$2501,10,FALSE)</f>
        <v>158.22784810126581</v>
      </c>
      <c r="H418">
        <v>1</v>
      </c>
      <c r="J418" t="s">
        <v>1554</v>
      </c>
      <c r="K418" t="s">
        <v>249</v>
      </c>
      <c r="L418" t="s">
        <v>245</v>
      </c>
      <c r="M418" t="s">
        <v>179</v>
      </c>
      <c r="N418">
        <v>14</v>
      </c>
      <c r="O418">
        <v>2</v>
      </c>
      <c r="P418">
        <v>0.158312499999999</v>
      </c>
      <c r="Q418">
        <v>1</v>
      </c>
      <c r="R418">
        <v>16</v>
      </c>
      <c r="S418">
        <v>0</v>
      </c>
      <c r="T418">
        <v>0</v>
      </c>
      <c r="U418">
        <v>0</v>
      </c>
      <c r="V418" s="1" t="str">
        <f t="shared" si="40"/>
        <v>AFF-HTT-R1-P2-48H_K5_1_.tif</v>
      </c>
      <c r="W418" s="1" t="str">
        <f t="shared" si="41"/>
        <v>AFF-HTT-R2-P2-48H_K5_1_2020y09m09d_11h36m.tif</v>
      </c>
      <c r="X418" t="str">
        <f t="shared" si="36"/>
        <v>C:\Users\arpit.tandon\Desktop\Images AFFFs\RUN1 HTT\Plate 2 - 48hour\AFF-HTT-R1-P2-48H_K5_1_.tif</v>
      </c>
      <c r="Y418" t="str">
        <f t="shared" si="37"/>
        <v>C:\Users\arpit.tandon\Desktop\Images AFFFs\RUN2 HTT\Plate 2 - 48hour\AFF-HTT-R2-P2-48H_K5_1_2020y09m09d_11h36m.tif</v>
      </c>
    </row>
    <row r="419" spans="1:25" x14ac:dyDescent="0.45">
      <c r="A419" t="s">
        <v>720</v>
      </c>
      <c r="B419" s="2" t="str">
        <f t="shared" si="38"/>
        <v>run1</v>
      </c>
      <c r="C419" s="2" t="str">
        <f t="shared" si="39"/>
        <v>run2</v>
      </c>
      <c r="D419" t="s">
        <v>268</v>
      </c>
      <c r="E419" s="10">
        <v>158.22784810126581</v>
      </c>
      <c r="F419" s="1">
        <v>1.8357199367088606E-3</v>
      </c>
      <c r="G419" s="10">
        <f>VLOOKUP(A419,'[1]NTP Metadata'!$A$2:$U$2501,10,FALSE)</f>
        <v>158.22784810126581</v>
      </c>
      <c r="H419">
        <v>2</v>
      </c>
      <c r="J419" t="s">
        <v>1554</v>
      </c>
      <c r="K419" t="s">
        <v>249</v>
      </c>
      <c r="L419" t="s">
        <v>245</v>
      </c>
      <c r="M419" t="s">
        <v>180</v>
      </c>
      <c r="N419">
        <v>15</v>
      </c>
      <c r="O419">
        <v>1</v>
      </c>
      <c r="P419">
        <v>5.7624999999999899E-2</v>
      </c>
      <c r="Q419">
        <v>0.56299999999999994</v>
      </c>
      <c r="R419">
        <v>16</v>
      </c>
      <c r="S419">
        <v>0</v>
      </c>
      <c r="T419">
        <v>0</v>
      </c>
      <c r="U419">
        <v>0</v>
      </c>
      <c r="V419" s="1" t="str">
        <f t="shared" si="40"/>
        <v>AFF-HTT-R1-P2-48H_K6_1_.tif</v>
      </c>
      <c r="W419" s="1" t="str">
        <f t="shared" si="41"/>
        <v>AFF-HTT-R2-P2-48H_K6_1_2020y09m09d_11h36m.tif</v>
      </c>
      <c r="X419" t="str">
        <f t="shared" si="36"/>
        <v>C:\Users\arpit.tandon\Desktop\Images AFFFs\RUN1 HTT\Plate 2 - 48hour\AFF-HTT-R1-P2-48H_K6_1_.tif</v>
      </c>
      <c r="Y419" t="str">
        <f t="shared" si="37"/>
        <v>C:\Users\arpit.tandon\Desktop\Images AFFFs\RUN2 HTT\Plate 2 - 48hour\AFF-HTT-R2-P2-48H_K6_1_2020y09m09d_11h36m.tif</v>
      </c>
    </row>
    <row r="420" spans="1:25" x14ac:dyDescent="0.45">
      <c r="A420" t="s">
        <v>721</v>
      </c>
      <c r="B420" s="2" t="str">
        <f t="shared" si="38"/>
        <v>run1</v>
      </c>
      <c r="C420" s="2" t="str">
        <f t="shared" si="39"/>
        <v>run2</v>
      </c>
      <c r="D420" t="s">
        <v>268</v>
      </c>
      <c r="E420" s="10">
        <v>50.072103829514496</v>
      </c>
      <c r="F420" s="1">
        <v>5.8092403060406976E-4</v>
      </c>
      <c r="G420" s="10">
        <f>VLOOKUP(A420,'[1]NTP Metadata'!$A$2:$U$2501,10,FALSE)</f>
        <v>50.072103829514496</v>
      </c>
      <c r="H420">
        <v>1</v>
      </c>
      <c r="J420" t="s">
        <v>1554</v>
      </c>
      <c r="K420" t="s">
        <v>249</v>
      </c>
      <c r="L420" t="s">
        <v>245</v>
      </c>
      <c r="M420" t="s">
        <v>181</v>
      </c>
      <c r="N420">
        <v>16</v>
      </c>
      <c r="O420">
        <v>0</v>
      </c>
      <c r="P420">
        <v>0</v>
      </c>
      <c r="Q420">
        <v>0</v>
      </c>
      <c r="R420">
        <v>16</v>
      </c>
      <c r="S420">
        <v>0</v>
      </c>
      <c r="T420">
        <v>0</v>
      </c>
      <c r="U420">
        <v>0</v>
      </c>
      <c r="V420" s="1" t="str">
        <f t="shared" si="40"/>
        <v>AFF-HTT-R1-P2-48H_K7_1_.tif</v>
      </c>
      <c r="W420" s="1" t="str">
        <f t="shared" si="41"/>
        <v>AFF-HTT-R2-P2-48H_K7_1_2020y09m09d_11h36m.tif</v>
      </c>
      <c r="X420" t="str">
        <f t="shared" si="36"/>
        <v>C:\Users\arpit.tandon\Desktop\Images AFFFs\RUN1 HTT\Plate 2 - 48hour\AFF-HTT-R1-P2-48H_K7_1_.tif</v>
      </c>
      <c r="Y420" t="str">
        <f t="shared" si="37"/>
        <v>C:\Users\arpit.tandon\Desktop\Images AFFFs\RUN2 HTT\Plate 2 - 48hour\AFF-HTT-R2-P2-48H_K7_1_2020y09m09d_11h36m.tif</v>
      </c>
    </row>
    <row r="421" spans="1:25" x14ac:dyDescent="0.45">
      <c r="A421" t="s">
        <v>722</v>
      </c>
      <c r="B421" s="2" t="str">
        <f t="shared" si="38"/>
        <v>run1</v>
      </c>
      <c r="C421" s="2" t="str">
        <f t="shared" si="39"/>
        <v>run2</v>
      </c>
      <c r="D421" t="s">
        <v>268</v>
      </c>
      <c r="E421" s="10">
        <v>50.072103829514496</v>
      </c>
      <c r="F421" s="1">
        <v>5.8092403060406976E-4</v>
      </c>
      <c r="G421" s="10">
        <f>VLOOKUP(A421,'[1]NTP Metadata'!$A$2:$U$2501,10,FALSE)</f>
        <v>50.072103829514496</v>
      </c>
      <c r="H421">
        <v>2</v>
      </c>
      <c r="J421" t="s">
        <v>1554</v>
      </c>
      <c r="K421" t="s">
        <v>249</v>
      </c>
      <c r="L421" t="s">
        <v>245</v>
      </c>
      <c r="M421" t="s">
        <v>182</v>
      </c>
      <c r="N421">
        <v>16</v>
      </c>
      <c r="O421">
        <v>0</v>
      </c>
      <c r="P421">
        <v>0</v>
      </c>
      <c r="Q421">
        <v>0</v>
      </c>
      <c r="R421">
        <v>16</v>
      </c>
      <c r="S421">
        <v>0</v>
      </c>
      <c r="T421">
        <v>0</v>
      </c>
      <c r="U421">
        <v>0</v>
      </c>
      <c r="V421" s="1" t="str">
        <f t="shared" si="40"/>
        <v>AFF-HTT-R1-P2-48H_K8_1_.tif</v>
      </c>
      <c r="W421" s="1" t="str">
        <f t="shared" si="41"/>
        <v>AFF-HTT-R2-P2-48H_K8_1_2020y09m09d_11h36m.tif</v>
      </c>
      <c r="X421" t="str">
        <f t="shared" si="36"/>
        <v>C:\Users\arpit.tandon\Desktop\Images AFFFs\RUN1 HTT\Plate 2 - 48hour\AFF-HTT-R1-P2-48H_K8_1_.tif</v>
      </c>
      <c r="Y421" t="str">
        <f t="shared" si="37"/>
        <v>C:\Users\arpit.tandon\Desktop\Images AFFFs\RUN2 HTT\Plate 2 - 48hour\AFF-HTT-R2-P2-48H_K8_1_2020y09m09d_11h36m.tif</v>
      </c>
    </row>
    <row r="422" spans="1:25" x14ac:dyDescent="0.45">
      <c r="A422" t="s">
        <v>723</v>
      </c>
      <c r="B422" s="2" t="str">
        <f t="shared" si="38"/>
        <v>run1</v>
      </c>
      <c r="C422" s="2" t="str">
        <f t="shared" si="39"/>
        <v>run2</v>
      </c>
      <c r="D422" t="s">
        <v>268</v>
      </c>
      <c r="E422" s="10">
        <v>15.84560247769446</v>
      </c>
      <c r="F422" s="1">
        <v>1.8383671854559173E-4</v>
      </c>
      <c r="G422" s="10">
        <f>VLOOKUP(A422,'[1]NTP Metadata'!$A$2:$U$2501,10,FALSE)</f>
        <v>15.84560247769446</v>
      </c>
      <c r="H422">
        <v>1</v>
      </c>
      <c r="J422" t="s">
        <v>1554</v>
      </c>
      <c r="K422" t="s">
        <v>249</v>
      </c>
      <c r="L422" t="s">
        <v>245</v>
      </c>
      <c r="M422" t="s">
        <v>183</v>
      </c>
      <c r="N422">
        <v>16</v>
      </c>
      <c r="O422">
        <v>0</v>
      </c>
      <c r="P422">
        <v>0</v>
      </c>
      <c r="Q422">
        <v>0</v>
      </c>
      <c r="R422">
        <v>16</v>
      </c>
      <c r="S422">
        <v>0</v>
      </c>
      <c r="T422">
        <v>0</v>
      </c>
      <c r="U422">
        <v>0</v>
      </c>
      <c r="V422" s="1" t="str">
        <f t="shared" si="40"/>
        <v>AFF-HTT-R1-P2-48H_K9_1_.tif</v>
      </c>
      <c r="W422" s="1" t="str">
        <f t="shared" si="41"/>
        <v>AFF-HTT-R2-P2-48H_K9_1_2020y09m09d_11h36m.tif</v>
      </c>
      <c r="X422" t="str">
        <f t="shared" si="36"/>
        <v>C:\Users\arpit.tandon\Desktop\Images AFFFs\RUN1 HTT\Plate 2 - 48hour\AFF-HTT-R1-P2-48H_K9_1_.tif</v>
      </c>
      <c r="Y422" t="str">
        <f t="shared" si="37"/>
        <v>C:\Users\arpit.tandon\Desktop\Images AFFFs\RUN2 HTT\Plate 2 - 48hour\AFF-HTT-R2-P2-48H_K9_1_2020y09m09d_11h36m.tif</v>
      </c>
    </row>
    <row r="423" spans="1:25" x14ac:dyDescent="0.45">
      <c r="A423" t="s">
        <v>724</v>
      </c>
      <c r="B423" s="2" t="str">
        <f t="shared" si="38"/>
        <v>run1</v>
      </c>
      <c r="C423" s="2" t="str">
        <f t="shared" si="39"/>
        <v>run2</v>
      </c>
      <c r="D423" t="s">
        <v>268</v>
      </c>
      <c r="E423" s="10">
        <v>15.84560247769446</v>
      </c>
      <c r="F423" s="1">
        <v>1.8383671854559173E-4</v>
      </c>
      <c r="G423" s="10">
        <f>VLOOKUP(A423,'[1]NTP Metadata'!$A$2:$U$2501,10,FALSE)</f>
        <v>15.84560247769446</v>
      </c>
      <c r="H423">
        <v>4</v>
      </c>
      <c r="J423" t="s">
        <v>1554</v>
      </c>
      <c r="K423" t="s">
        <v>249</v>
      </c>
      <c r="L423" t="s">
        <v>245</v>
      </c>
      <c r="M423" t="s">
        <v>184</v>
      </c>
      <c r="N423">
        <v>16</v>
      </c>
      <c r="O423">
        <v>0</v>
      </c>
      <c r="P423">
        <v>3.7500000000000001E-4</v>
      </c>
      <c r="Q423">
        <v>2E-3</v>
      </c>
      <c r="R423">
        <v>16</v>
      </c>
      <c r="S423">
        <v>0</v>
      </c>
      <c r="T423">
        <v>0</v>
      </c>
      <c r="U423">
        <v>0</v>
      </c>
      <c r="V423" s="1" t="str">
        <f t="shared" si="40"/>
        <v>AFF-HTT-R1-P2-48H_L10_1_.tif</v>
      </c>
      <c r="W423" s="1" t="str">
        <f t="shared" si="41"/>
        <v>AFF-HTT-R2-P2-48H_L10_1_2020y09m09d_11h36m.tif</v>
      </c>
      <c r="X423" t="str">
        <f t="shared" si="36"/>
        <v>C:\Users\arpit.tandon\Desktop\Images AFFFs\RUN1 HTT\Plate 2 - 48hour\AFF-HTT-R1-P2-48H_L10_1_.tif</v>
      </c>
      <c r="Y423" t="str">
        <f t="shared" si="37"/>
        <v>C:\Users\arpit.tandon\Desktop\Images AFFFs\RUN2 HTT\Plate 2 - 48hour\AFF-HTT-R2-P2-48H_L10_1_2020y09m09d_11h36m.tif</v>
      </c>
    </row>
    <row r="424" spans="1:25" x14ac:dyDescent="0.45">
      <c r="A424" t="s">
        <v>725</v>
      </c>
      <c r="B424" s="2" t="str">
        <f t="shared" si="38"/>
        <v>run1</v>
      </c>
      <c r="C424" s="2" t="str">
        <f t="shared" si="39"/>
        <v>run2</v>
      </c>
      <c r="D424" t="s">
        <v>268</v>
      </c>
      <c r="E424" s="10">
        <v>5.0144311638273606</v>
      </c>
      <c r="F424" s="1">
        <v>5.8176176754934087E-5</v>
      </c>
      <c r="G424" s="10">
        <f>VLOOKUP(A424,'[1]NTP Metadata'!$A$2:$U$2501,10,FALSE)</f>
        <v>5.0144311638273606</v>
      </c>
      <c r="H424">
        <v>3</v>
      </c>
      <c r="J424" t="s">
        <v>1554</v>
      </c>
      <c r="K424" t="s">
        <v>249</v>
      </c>
      <c r="L424" t="s">
        <v>245</v>
      </c>
      <c r="M424" t="s">
        <v>185</v>
      </c>
      <c r="N424">
        <v>16</v>
      </c>
      <c r="O424">
        <v>0</v>
      </c>
      <c r="P424">
        <v>0</v>
      </c>
      <c r="Q424">
        <v>0</v>
      </c>
      <c r="R424">
        <v>16</v>
      </c>
      <c r="S424">
        <v>0</v>
      </c>
      <c r="T424">
        <v>0</v>
      </c>
      <c r="U424">
        <v>0</v>
      </c>
      <c r="V424" s="1" t="str">
        <f t="shared" si="40"/>
        <v>AFF-HTT-R1-P2-48H_L11_1_.tif</v>
      </c>
      <c r="W424" s="1" t="str">
        <f t="shared" si="41"/>
        <v>AFF-HTT-R2-P2-48H_L11_1_2020y09m09d_11h36m.tif</v>
      </c>
      <c r="X424" t="str">
        <f t="shared" si="36"/>
        <v>C:\Users\arpit.tandon\Desktop\Images AFFFs\RUN1 HTT\Plate 2 - 48hour\AFF-HTT-R1-P2-48H_L11_1_.tif</v>
      </c>
      <c r="Y424" t="str">
        <f t="shared" si="37"/>
        <v>C:\Users\arpit.tandon\Desktop\Images AFFFs\RUN2 HTT\Plate 2 - 48hour\AFF-HTT-R2-P2-48H_L11_1_2020y09m09d_11h36m.tif</v>
      </c>
    </row>
    <row r="425" spans="1:25" x14ac:dyDescent="0.45">
      <c r="A425" t="s">
        <v>726</v>
      </c>
      <c r="B425" s="2" t="str">
        <f t="shared" si="38"/>
        <v>run1</v>
      </c>
      <c r="C425" s="2" t="str">
        <f t="shared" si="39"/>
        <v>run2</v>
      </c>
      <c r="D425" t="s">
        <v>268</v>
      </c>
      <c r="E425" s="10">
        <v>5.0144311638273606</v>
      </c>
      <c r="F425" s="1">
        <v>5.8176176754934087E-5</v>
      </c>
      <c r="G425" s="10">
        <f>VLOOKUP(A425,'[1]NTP Metadata'!$A$2:$U$2501,10,FALSE)</f>
        <v>5.0144311638273606</v>
      </c>
      <c r="H425">
        <v>4</v>
      </c>
      <c r="J425" t="s">
        <v>1554</v>
      </c>
      <c r="K425" t="s">
        <v>249</v>
      </c>
      <c r="L425" t="s">
        <v>245</v>
      </c>
      <c r="M425" t="s">
        <v>186</v>
      </c>
      <c r="N425">
        <v>16</v>
      </c>
      <c r="O425">
        <v>0</v>
      </c>
      <c r="P425">
        <v>6.2500000000000001E-5</v>
      </c>
      <c r="Q425">
        <v>1E-3</v>
      </c>
      <c r="R425">
        <v>16</v>
      </c>
      <c r="S425">
        <v>0</v>
      </c>
      <c r="T425">
        <v>0</v>
      </c>
      <c r="U425">
        <v>0</v>
      </c>
      <c r="V425" s="1" t="str">
        <f t="shared" si="40"/>
        <v>AFF-HTT-R1-P2-48H_L12_1_.tif</v>
      </c>
      <c r="W425" s="1" t="str">
        <f t="shared" si="41"/>
        <v>AFF-HTT-R2-P2-48H_L12_1_2020y09m09d_11h36m.tif</v>
      </c>
      <c r="X425" t="str">
        <f t="shared" si="36"/>
        <v>C:\Users\arpit.tandon\Desktop\Images AFFFs\RUN1 HTT\Plate 2 - 48hour\AFF-HTT-R1-P2-48H_L12_1_.tif</v>
      </c>
      <c r="Y425" t="str">
        <f t="shared" si="37"/>
        <v>C:\Users\arpit.tandon\Desktop\Images AFFFs\RUN2 HTT\Plate 2 - 48hour\AFF-HTT-R2-P2-48H_L12_1_2020y09m09d_11h36m.tif</v>
      </c>
    </row>
    <row r="426" spans="1:25" x14ac:dyDescent="0.45">
      <c r="A426" t="s">
        <v>727</v>
      </c>
      <c r="B426" s="2" t="str">
        <f t="shared" si="38"/>
        <v>run1</v>
      </c>
      <c r="C426" s="2" t="str">
        <f t="shared" si="39"/>
        <v>run2</v>
      </c>
      <c r="D426" t="s">
        <v>267</v>
      </c>
      <c r="E426" s="10">
        <v>0</v>
      </c>
      <c r="F426" s="10">
        <v>0</v>
      </c>
      <c r="G426" s="10">
        <f>VLOOKUP(A426,'[1]NTP Metadata'!$A$2:$U$2501,10,FALSE)</f>
        <v>0</v>
      </c>
      <c r="H426">
        <v>3</v>
      </c>
      <c r="J426" t="s">
        <v>1554</v>
      </c>
      <c r="K426" t="s">
        <v>249</v>
      </c>
      <c r="L426" t="s">
        <v>245</v>
      </c>
      <c r="M426" t="s">
        <v>187</v>
      </c>
      <c r="N426">
        <v>16</v>
      </c>
      <c r="O426">
        <v>0</v>
      </c>
      <c r="P426">
        <v>0</v>
      </c>
      <c r="Q426">
        <v>0</v>
      </c>
      <c r="R426">
        <v>16</v>
      </c>
      <c r="S426">
        <v>0</v>
      </c>
      <c r="T426">
        <v>0</v>
      </c>
      <c r="U426">
        <v>0</v>
      </c>
      <c r="V426" s="1" t="str">
        <f t="shared" si="40"/>
        <v>AFF-HTT-R1-P2-48H_L13_1_.tif</v>
      </c>
      <c r="W426" s="1" t="str">
        <f t="shared" si="41"/>
        <v>AFF-HTT-R2-P2-48H_L13_1_2020y09m09d_11h36m.tif</v>
      </c>
      <c r="X426" t="str">
        <f t="shared" si="36"/>
        <v>C:\Users\arpit.tandon\Desktop\Images AFFFs\RUN1 HTT\Plate 2 - 48hour\AFF-HTT-R1-P2-48H_L13_1_.tif</v>
      </c>
      <c r="Y426" t="str">
        <f t="shared" si="37"/>
        <v>C:\Users\arpit.tandon\Desktop\Images AFFFs\RUN2 HTT\Plate 2 - 48hour\AFF-HTT-R2-P2-48H_L13_1_2020y09m09d_11h36m.tif</v>
      </c>
    </row>
    <row r="427" spans="1:25" x14ac:dyDescent="0.45">
      <c r="A427" t="s">
        <v>728</v>
      </c>
      <c r="B427" s="2" t="str">
        <f t="shared" si="38"/>
        <v>run1</v>
      </c>
      <c r="C427" s="2" t="str">
        <f t="shared" si="39"/>
        <v>run2</v>
      </c>
      <c r="D427" t="s">
        <v>267</v>
      </c>
      <c r="E427" s="10">
        <v>0</v>
      </c>
      <c r="F427" s="10">
        <v>0</v>
      </c>
      <c r="G427" s="10">
        <f>VLOOKUP(A427,'[1]NTP Metadata'!$A$2:$U$2501,10,FALSE)</f>
        <v>0</v>
      </c>
      <c r="H427">
        <v>4</v>
      </c>
      <c r="J427" t="s">
        <v>1554</v>
      </c>
      <c r="K427" t="s">
        <v>249</v>
      </c>
      <c r="L427" t="s">
        <v>245</v>
      </c>
      <c r="M427" t="s">
        <v>188</v>
      </c>
      <c r="N427">
        <v>16</v>
      </c>
      <c r="O427">
        <v>0</v>
      </c>
      <c r="P427">
        <v>6.2500000000000001E-5</v>
      </c>
      <c r="Q427">
        <v>1E-3</v>
      </c>
      <c r="R427">
        <v>16</v>
      </c>
      <c r="S427">
        <v>0</v>
      </c>
      <c r="T427">
        <v>0</v>
      </c>
      <c r="U427">
        <v>0</v>
      </c>
      <c r="V427" s="1" t="str">
        <f t="shared" si="40"/>
        <v>AFF-HTT-R1-P2-48H_L14_1_.tif</v>
      </c>
      <c r="W427" s="1" t="str">
        <f t="shared" si="41"/>
        <v>AFF-HTT-R2-P2-48H_L14_1_2020y09m09d_11h36m.tif</v>
      </c>
      <c r="X427" t="str">
        <f t="shared" si="36"/>
        <v>C:\Users\arpit.tandon\Desktop\Images AFFFs\RUN1 HTT\Plate 2 - 48hour\AFF-HTT-R1-P2-48H_L14_1_.tif</v>
      </c>
      <c r="Y427" t="str">
        <f t="shared" si="37"/>
        <v>C:\Users\arpit.tandon\Desktop\Images AFFFs\RUN2 HTT\Plate 2 - 48hour\AFF-HTT-R2-P2-48H_L14_1_2020y09m09d_11h36m.tif</v>
      </c>
    </row>
    <row r="428" spans="1:25" x14ac:dyDescent="0.45">
      <c r="A428" t="s">
        <v>729</v>
      </c>
      <c r="B428" s="2" t="str">
        <f t="shared" si="38"/>
        <v>run1</v>
      </c>
      <c r="C428" s="2" t="str">
        <f t="shared" si="39"/>
        <v>run2</v>
      </c>
      <c r="D428" t="s">
        <v>268</v>
      </c>
      <c r="E428" s="10">
        <v>1.5868453050086584</v>
      </c>
      <c r="F428" s="1">
        <v>1.8410182517384207E-5</v>
      </c>
      <c r="G428" s="10">
        <f>VLOOKUP(A428,'[1]NTP Metadata'!$A$2:$U$2501,10,FALSE)</f>
        <v>1.5868453050086584</v>
      </c>
      <c r="H428">
        <v>3</v>
      </c>
      <c r="J428" t="s">
        <v>1554</v>
      </c>
      <c r="K428" t="s">
        <v>249</v>
      </c>
      <c r="L428" t="s">
        <v>245</v>
      </c>
      <c r="M428" t="s">
        <v>189</v>
      </c>
      <c r="N428">
        <v>16</v>
      </c>
      <c r="O428">
        <v>0</v>
      </c>
      <c r="P428">
        <v>1.25E-4</v>
      </c>
      <c r="Q428">
        <v>1E-3</v>
      </c>
      <c r="R428">
        <v>16</v>
      </c>
      <c r="S428">
        <v>0</v>
      </c>
      <c r="T428">
        <v>0</v>
      </c>
      <c r="U428">
        <v>0</v>
      </c>
      <c r="V428" s="1" t="str">
        <f t="shared" si="40"/>
        <v>AFF-HTT-R1-P2-48H_L15_1_.tif</v>
      </c>
      <c r="W428" s="1" t="str">
        <f t="shared" si="41"/>
        <v>AFF-HTT-R2-P2-48H_L15_1_2020y09m09d_11h36m.tif</v>
      </c>
      <c r="X428" t="str">
        <f t="shared" si="36"/>
        <v>C:\Users\arpit.tandon\Desktop\Images AFFFs\RUN1 HTT\Plate 2 - 48hour\AFF-HTT-R1-P2-48H_L15_1_.tif</v>
      </c>
      <c r="Y428" t="str">
        <f t="shared" si="37"/>
        <v>C:\Users\arpit.tandon\Desktop\Images AFFFs\RUN2 HTT\Plate 2 - 48hour\AFF-HTT-R2-P2-48H_L15_1_2020y09m09d_11h36m.tif</v>
      </c>
    </row>
    <row r="429" spans="1:25" x14ac:dyDescent="0.45">
      <c r="A429" t="s">
        <v>730</v>
      </c>
      <c r="B429" s="2" t="str">
        <f t="shared" si="38"/>
        <v>run1</v>
      </c>
      <c r="C429" s="2" t="str">
        <f t="shared" si="39"/>
        <v>run2</v>
      </c>
      <c r="D429" t="s">
        <v>268</v>
      </c>
      <c r="E429" s="10">
        <v>1.5868453050086584</v>
      </c>
      <c r="F429" s="1">
        <v>1.8410182517384207E-5</v>
      </c>
      <c r="G429" s="10">
        <f>VLOOKUP(A429,'[1]NTP Metadata'!$A$2:$U$2501,10,FALSE)</f>
        <v>1.5868453050086584</v>
      </c>
      <c r="H429">
        <v>4</v>
      </c>
      <c r="J429" t="s">
        <v>1554</v>
      </c>
      <c r="K429" t="s">
        <v>249</v>
      </c>
      <c r="L429" t="s">
        <v>245</v>
      </c>
      <c r="M429" t="s">
        <v>190</v>
      </c>
      <c r="N429">
        <v>16</v>
      </c>
      <c r="O429">
        <v>0</v>
      </c>
      <c r="P429">
        <v>1.875E-4</v>
      </c>
      <c r="Q429">
        <v>2E-3</v>
      </c>
      <c r="R429">
        <v>16</v>
      </c>
      <c r="S429">
        <v>0</v>
      </c>
      <c r="T429">
        <v>0</v>
      </c>
      <c r="U429">
        <v>0</v>
      </c>
      <c r="V429" s="1" t="str">
        <f t="shared" si="40"/>
        <v>AFF-HTT-R1-P2-48H_L16_1_.tif</v>
      </c>
      <c r="W429" s="1" t="str">
        <f t="shared" si="41"/>
        <v>AFF-HTT-R2-P2-48H_L16_1_2020y09m09d_11h36m.tif</v>
      </c>
      <c r="X429" t="str">
        <f t="shared" si="36"/>
        <v>C:\Users\arpit.tandon\Desktop\Images AFFFs\RUN1 HTT\Plate 2 - 48hour\AFF-HTT-R1-P2-48H_L16_1_.tif</v>
      </c>
      <c r="Y429" t="str">
        <f t="shared" si="37"/>
        <v>C:\Users\arpit.tandon\Desktop\Images AFFFs\RUN2 HTT\Plate 2 - 48hour\AFF-HTT-R2-P2-48H_L16_1_2020y09m09d_11h36m.tif</v>
      </c>
    </row>
    <row r="430" spans="1:25" x14ac:dyDescent="0.45">
      <c r="A430" t="s">
        <v>731</v>
      </c>
      <c r="B430" s="2" t="str">
        <f t="shared" si="38"/>
        <v>run1</v>
      </c>
      <c r="C430" s="2" t="str">
        <f t="shared" si="39"/>
        <v>run2</v>
      </c>
      <c r="D430" t="s">
        <v>268</v>
      </c>
      <c r="E430" s="10">
        <v>0.50216623576223363</v>
      </c>
      <c r="F430" s="1">
        <v>5.8260071257544939E-6</v>
      </c>
      <c r="G430" s="10">
        <f>VLOOKUP(A430,'[1]NTP Metadata'!$A$2:$U$2501,10,FALSE)</f>
        <v>0.50216623576223363</v>
      </c>
      <c r="H430">
        <v>3</v>
      </c>
      <c r="J430" t="s">
        <v>1554</v>
      </c>
      <c r="K430" t="s">
        <v>249</v>
      </c>
      <c r="L430" t="s">
        <v>245</v>
      </c>
      <c r="M430" t="s">
        <v>191</v>
      </c>
      <c r="N430">
        <v>16</v>
      </c>
      <c r="O430">
        <v>0</v>
      </c>
      <c r="P430">
        <v>0</v>
      </c>
      <c r="Q430">
        <v>0</v>
      </c>
      <c r="R430">
        <v>16</v>
      </c>
      <c r="S430">
        <v>0</v>
      </c>
      <c r="T430">
        <v>0</v>
      </c>
      <c r="U430">
        <v>0</v>
      </c>
      <c r="V430" s="1" t="str">
        <f t="shared" si="40"/>
        <v>AFF-HTT-R1-P2-48H_L17_1_.tif</v>
      </c>
      <c r="W430" s="1" t="str">
        <f t="shared" si="41"/>
        <v>AFF-HTT-R2-P2-48H_L17_1_2020y09m09d_11h36m.tif</v>
      </c>
      <c r="X430" t="str">
        <f t="shared" si="36"/>
        <v>C:\Users\arpit.tandon\Desktop\Images AFFFs\RUN1 HTT\Plate 2 - 48hour\AFF-HTT-R1-P2-48H_L17_1_.tif</v>
      </c>
      <c r="Y430" t="str">
        <f t="shared" si="37"/>
        <v>C:\Users\arpit.tandon\Desktop\Images AFFFs\RUN2 HTT\Plate 2 - 48hour\AFF-HTT-R2-P2-48H_L17_1_2020y09m09d_11h36m.tif</v>
      </c>
    </row>
    <row r="431" spans="1:25" x14ac:dyDescent="0.45">
      <c r="A431" t="s">
        <v>732</v>
      </c>
      <c r="B431" s="2" t="str">
        <f t="shared" si="38"/>
        <v>run1</v>
      </c>
      <c r="C431" s="2" t="str">
        <f t="shared" si="39"/>
        <v>run2</v>
      </c>
      <c r="D431" t="s">
        <v>268</v>
      </c>
      <c r="E431" s="10">
        <v>0.50216623576223363</v>
      </c>
      <c r="F431" s="1">
        <v>5.8260071257544939E-6</v>
      </c>
      <c r="G431" s="10">
        <f>VLOOKUP(A431,'[1]NTP Metadata'!$A$2:$U$2501,10,FALSE)</f>
        <v>0.50216623576223363</v>
      </c>
      <c r="H431">
        <v>4</v>
      </c>
      <c r="J431" t="s">
        <v>1554</v>
      </c>
      <c r="K431" t="s">
        <v>249</v>
      </c>
      <c r="L431" t="s">
        <v>245</v>
      </c>
      <c r="M431" t="s">
        <v>192</v>
      </c>
      <c r="N431">
        <v>16</v>
      </c>
      <c r="O431">
        <v>0</v>
      </c>
      <c r="P431">
        <v>1.25E-4</v>
      </c>
      <c r="Q431">
        <v>1E-3</v>
      </c>
      <c r="R431">
        <v>16</v>
      </c>
      <c r="S431">
        <v>0</v>
      </c>
      <c r="T431">
        <v>0</v>
      </c>
      <c r="U431">
        <v>0</v>
      </c>
      <c r="V431" s="1" t="str">
        <f t="shared" si="40"/>
        <v>AFF-HTT-R1-P2-48H_L18_1_.tif</v>
      </c>
      <c r="W431" s="1" t="str">
        <f t="shared" si="41"/>
        <v>AFF-HTT-R2-P2-48H_L18_1_2020y09m09d_11h36m.tif</v>
      </c>
      <c r="X431" t="str">
        <f t="shared" si="36"/>
        <v>C:\Users\arpit.tandon\Desktop\Images AFFFs\RUN1 HTT\Plate 2 - 48hour\AFF-HTT-R1-P2-48H_L18_1_.tif</v>
      </c>
      <c r="Y431" t="str">
        <f t="shared" si="37"/>
        <v>C:\Users\arpit.tandon\Desktop\Images AFFFs\RUN2 HTT\Plate 2 - 48hour\AFF-HTT-R2-P2-48H_L18_1_2020y09m09d_11h36m.tif</v>
      </c>
    </row>
    <row r="432" spans="1:25" x14ac:dyDescent="0.45">
      <c r="A432" t="s">
        <v>733</v>
      </c>
      <c r="B432" s="2" t="str">
        <f t="shared" si="38"/>
        <v>run1</v>
      </c>
      <c r="C432" s="2" t="str">
        <f t="shared" si="39"/>
        <v>run2</v>
      </c>
      <c r="D432" t="s">
        <v>268</v>
      </c>
      <c r="E432" s="10">
        <v>0.15891336574754228</v>
      </c>
      <c r="F432" s="1">
        <v>1.8436731410615489E-6</v>
      </c>
      <c r="G432" s="10">
        <f>VLOOKUP(A432,'[1]NTP Metadata'!$A$2:$U$2501,10,FALSE)</f>
        <v>0.15891336574754228</v>
      </c>
      <c r="H432">
        <v>3</v>
      </c>
      <c r="J432" t="s">
        <v>1554</v>
      </c>
      <c r="K432" t="s">
        <v>249</v>
      </c>
      <c r="L432" t="s">
        <v>245</v>
      </c>
      <c r="M432" t="s">
        <v>193</v>
      </c>
      <c r="N432">
        <v>16</v>
      </c>
      <c r="O432">
        <v>0</v>
      </c>
      <c r="P432">
        <v>0</v>
      </c>
      <c r="Q432">
        <v>0</v>
      </c>
      <c r="R432">
        <v>16</v>
      </c>
      <c r="S432">
        <v>0</v>
      </c>
      <c r="T432">
        <v>0</v>
      </c>
      <c r="U432">
        <v>0</v>
      </c>
      <c r="V432" s="1" t="str">
        <f t="shared" si="40"/>
        <v>AFF-HTT-R1-P2-48H_L19_1_.tif</v>
      </c>
      <c r="W432" s="1" t="str">
        <f t="shared" si="41"/>
        <v>AFF-HTT-R2-P2-48H_L19_1_2020y09m09d_11h36m.tif</v>
      </c>
      <c r="X432" t="str">
        <f t="shared" si="36"/>
        <v>C:\Users\arpit.tandon\Desktop\Images AFFFs\RUN1 HTT\Plate 2 - 48hour\AFF-HTT-R1-P2-48H_L19_1_.tif</v>
      </c>
      <c r="Y432" t="str">
        <f t="shared" si="37"/>
        <v>C:\Users\arpit.tandon\Desktop\Images AFFFs\RUN2 HTT\Plate 2 - 48hour\AFF-HTT-R2-P2-48H_L19_1_2020y09m09d_11h36m.tif</v>
      </c>
    </row>
    <row r="433" spans="1:53" x14ac:dyDescent="0.45">
      <c r="A433" t="s">
        <v>734</v>
      </c>
      <c r="B433" s="2" t="str">
        <f t="shared" si="38"/>
        <v>run1</v>
      </c>
      <c r="C433" s="2" t="str">
        <f t="shared" si="39"/>
        <v>run2</v>
      </c>
      <c r="D433" t="s">
        <v>268</v>
      </c>
      <c r="E433" s="10">
        <v>0.15891336574754228</v>
      </c>
      <c r="F433" s="1">
        <v>1.8436731410615489E-6</v>
      </c>
      <c r="G433" s="10">
        <f>VLOOKUP(A433,'[1]NTP Metadata'!$A$2:$U$2501,10,FALSE)</f>
        <v>0.15891336574754228</v>
      </c>
      <c r="H433">
        <v>4</v>
      </c>
      <c r="J433" t="s">
        <v>1554</v>
      </c>
      <c r="K433" t="s">
        <v>249</v>
      </c>
      <c r="L433" t="s">
        <v>245</v>
      </c>
      <c r="M433" t="s">
        <v>194</v>
      </c>
      <c r="N433">
        <v>16</v>
      </c>
      <c r="O433">
        <v>0</v>
      </c>
      <c r="P433">
        <v>5.6249999999999996E-4</v>
      </c>
      <c r="Q433">
        <v>6.0000000000000001E-3</v>
      </c>
      <c r="R433">
        <v>16</v>
      </c>
      <c r="S433">
        <v>0</v>
      </c>
      <c r="T433">
        <v>0</v>
      </c>
      <c r="U433">
        <v>0</v>
      </c>
      <c r="V433" s="1" t="str">
        <f t="shared" si="40"/>
        <v>AFF-HTT-R1-P2-48H_L20_1_.tif</v>
      </c>
      <c r="W433" s="1" t="str">
        <f t="shared" si="41"/>
        <v>AFF-HTT-R2-P2-48H_L20_1_2020y09m09d_11h36m.tif</v>
      </c>
      <c r="X433" t="str">
        <f t="shared" si="36"/>
        <v>C:\Users\arpit.tandon\Desktop\Images AFFFs\RUN1 HTT\Plate 2 - 48hour\AFF-HTT-R1-P2-48H_L20_1_.tif</v>
      </c>
      <c r="Y433" t="str">
        <f t="shared" si="37"/>
        <v>C:\Users\arpit.tandon\Desktop\Images AFFFs\RUN2 HTT\Plate 2 - 48hour\AFF-HTT-R2-P2-48H_L20_1_2020y09m09d_11h36m.tif</v>
      </c>
    </row>
    <row r="434" spans="1:53" x14ac:dyDescent="0.45">
      <c r="A434" t="s">
        <v>735</v>
      </c>
      <c r="B434" s="2" t="str">
        <f t="shared" si="38"/>
        <v>run1</v>
      </c>
      <c r="C434" s="2" t="str">
        <f t="shared" si="39"/>
        <v>run2</v>
      </c>
      <c r="D434" t="s">
        <v>268</v>
      </c>
      <c r="E434" s="10">
        <v>5.0289039793526037E-2</v>
      </c>
      <c r="F434" s="1">
        <v>5.8344086742454065E-7</v>
      </c>
      <c r="G434" s="10">
        <f>VLOOKUP(A434,'[1]NTP Metadata'!$A$2:$U$2501,10,FALSE)</f>
        <v>5.0289039793526037E-2</v>
      </c>
      <c r="H434">
        <v>3</v>
      </c>
      <c r="J434" t="s">
        <v>1554</v>
      </c>
      <c r="K434" t="s">
        <v>249</v>
      </c>
      <c r="L434" t="s">
        <v>245</v>
      </c>
      <c r="M434" t="s">
        <v>195</v>
      </c>
      <c r="N434">
        <v>16</v>
      </c>
      <c r="O434">
        <v>0</v>
      </c>
      <c r="P434">
        <v>6.2500000000000001E-5</v>
      </c>
      <c r="Q434">
        <v>1E-3</v>
      </c>
      <c r="R434">
        <v>16</v>
      </c>
      <c r="S434">
        <v>0</v>
      </c>
      <c r="T434">
        <v>0</v>
      </c>
      <c r="U434">
        <v>0</v>
      </c>
      <c r="V434" s="1" t="str">
        <f t="shared" si="40"/>
        <v>AFF-HTT-R1-P2-48H_L21_1_.tif</v>
      </c>
      <c r="W434" s="1" t="str">
        <f t="shared" si="41"/>
        <v>AFF-HTT-R2-P2-48H_L21_1_2020y09m09d_11h36m.tif</v>
      </c>
      <c r="X434" t="str">
        <f t="shared" si="36"/>
        <v>C:\Users\arpit.tandon\Desktop\Images AFFFs\RUN1 HTT\Plate 2 - 48hour\AFF-HTT-R1-P2-48H_L21_1_.tif</v>
      </c>
      <c r="Y434" t="str">
        <f t="shared" si="37"/>
        <v>C:\Users\arpit.tandon\Desktop\Images AFFFs\RUN2 HTT\Plate 2 - 48hour\AFF-HTT-R2-P2-48H_L21_1_2020y09m09d_11h36m.tif</v>
      </c>
    </row>
    <row r="435" spans="1:53" x14ac:dyDescent="0.45">
      <c r="A435" t="s">
        <v>736</v>
      </c>
      <c r="B435" s="2" t="str">
        <f t="shared" si="38"/>
        <v>run1</v>
      </c>
      <c r="C435" s="2" t="str">
        <f t="shared" si="39"/>
        <v>run2</v>
      </c>
      <c r="D435" t="s">
        <v>268</v>
      </c>
      <c r="E435" s="10">
        <v>5.0289039793526037E-2</v>
      </c>
      <c r="F435" s="1">
        <v>5.8344086742454065E-7</v>
      </c>
      <c r="G435" s="10">
        <f>VLOOKUP(A435,'[1]NTP Metadata'!$A$2:$U$2501,10,FALSE)</f>
        <v>5.0289039793526037E-2</v>
      </c>
      <c r="H435">
        <v>4</v>
      </c>
      <c r="J435" t="s">
        <v>1554</v>
      </c>
      <c r="K435" t="s">
        <v>249</v>
      </c>
      <c r="L435" t="s">
        <v>245</v>
      </c>
      <c r="M435" t="s">
        <v>196</v>
      </c>
      <c r="N435">
        <v>16</v>
      </c>
      <c r="O435">
        <v>0</v>
      </c>
      <c r="P435">
        <v>0</v>
      </c>
      <c r="Q435">
        <v>0</v>
      </c>
      <c r="R435">
        <v>16</v>
      </c>
      <c r="S435">
        <v>0</v>
      </c>
      <c r="T435">
        <v>0</v>
      </c>
      <c r="U435">
        <v>0</v>
      </c>
      <c r="V435" s="1" t="str">
        <f t="shared" si="40"/>
        <v>AFF-HTT-R1-P2-48H_L22_1_.tif</v>
      </c>
      <c r="W435" s="1" t="str">
        <f t="shared" si="41"/>
        <v>AFF-HTT-R2-P2-48H_L22_1_2020y09m09d_11h36m.tif</v>
      </c>
      <c r="X435" t="str">
        <f t="shared" si="36"/>
        <v>C:\Users\arpit.tandon\Desktop\Images AFFFs\RUN1 HTT\Plate 2 - 48hour\AFF-HTT-R1-P2-48H_L22_1_.tif</v>
      </c>
      <c r="Y435" t="str">
        <f t="shared" si="37"/>
        <v>C:\Users\arpit.tandon\Desktop\Images AFFFs\RUN2 HTT\Plate 2 - 48hour\AFF-HTT-R2-P2-48H_L22_1_2020y09m09d_11h36m.tif</v>
      </c>
    </row>
    <row r="436" spans="1:53" x14ac:dyDescent="0.45">
      <c r="A436" t="s">
        <v>737</v>
      </c>
      <c r="B436" s="2" t="str">
        <f t="shared" si="38"/>
        <v>run1</v>
      </c>
      <c r="C436" s="2" t="str">
        <f t="shared" si="39"/>
        <v>run2</v>
      </c>
      <c r="D436" t="s">
        <v>268</v>
      </c>
      <c r="E436" s="10">
        <v>500</v>
      </c>
      <c r="F436" s="1">
        <v>5.8008750000000005E-3</v>
      </c>
      <c r="G436" s="10">
        <f>VLOOKUP(A436,'[1]NTP Metadata'!$A$2:$U$2501,10,FALSE)</f>
        <v>500</v>
      </c>
      <c r="H436">
        <v>3</v>
      </c>
      <c r="J436" t="s">
        <v>1554</v>
      </c>
      <c r="K436" t="s">
        <v>249</v>
      </c>
      <c r="L436" t="s">
        <v>245</v>
      </c>
      <c r="M436" t="s">
        <v>197</v>
      </c>
      <c r="N436">
        <v>0</v>
      </c>
      <c r="O436">
        <v>16</v>
      </c>
      <c r="P436">
        <v>0.99287499999999995</v>
      </c>
      <c r="Q436">
        <v>0.999</v>
      </c>
      <c r="R436">
        <v>16</v>
      </c>
      <c r="S436">
        <v>0</v>
      </c>
      <c r="T436">
        <v>7.4124999999999996E-2</v>
      </c>
      <c r="U436">
        <v>0.48299999999999998</v>
      </c>
      <c r="V436" s="1" t="str">
        <f t="shared" si="40"/>
        <v>AFF-HTT-R1-P2-48H_L3_1_.tif</v>
      </c>
      <c r="W436" s="1" t="str">
        <f t="shared" si="41"/>
        <v>AFF-HTT-R2-P2-48H_L3_1_2020y09m09d_11h36m.tif</v>
      </c>
      <c r="X436" t="str">
        <f t="shared" ref="X436:X482" si="42">_xlfn.CONCAT("C:\Users\arpit.tandon\Desktop\Images AFFFs\","RUN1 HTT\Plate 2 - 48hour\",V436)</f>
        <v>C:\Users\arpit.tandon\Desktop\Images AFFFs\RUN1 HTT\Plate 2 - 48hour\AFF-HTT-R1-P2-48H_L3_1_.tif</v>
      </c>
      <c r="Y436" t="str">
        <f t="shared" ref="Y436:Y482" si="43">_xlfn.CONCAT("C:\Users\arpit.tandon\Desktop\Images AFFFs\","RUN2 HTT\Plate 2 - 48hour\",W436)</f>
        <v>C:\Users\arpit.tandon\Desktop\Images AFFFs\RUN2 HTT\Plate 2 - 48hour\AFF-HTT-R2-P2-48H_L3_1_2020y09m09d_11h36m.tif</v>
      </c>
    </row>
    <row r="437" spans="1:53" x14ac:dyDescent="0.45">
      <c r="A437" t="s">
        <v>738</v>
      </c>
      <c r="B437" s="2" t="str">
        <f t="shared" si="38"/>
        <v>run1</v>
      </c>
      <c r="C437" s="2" t="str">
        <f t="shared" si="39"/>
        <v>run2</v>
      </c>
      <c r="D437" t="s">
        <v>268</v>
      </c>
      <c r="E437" s="10">
        <v>500</v>
      </c>
      <c r="F437" s="1">
        <v>5.8008750000000005E-3</v>
      </c>
      <c r="G437" s="10">
        <f>VLOOKUP(A437,'[1]NTP Metadata'!$A$2:$U$2501,10,FALSE)</f>
        <v>500</v>
      </c>
      <c r="H437">
        <v>4</v>
      </c>
      <c r="J437" t="s">
        <v>1554</v>
      </c>
      <c r="K437" t="s">
        <v>249</v>
      </c>
      <c r="L437" t="s">
        <v>245</v>
      </c>
      <c r="M437" t="s">
        <v>198</v>
      </c>
      <c r="N437">
        <v>0</v>
      </c>
      <c r="O437">
        <v>16</v>
      </c>
      <c r="P437">
        <v>0.9971875</v>
      </c>
      <c r="Q437">
        <v>1</v>
      </c>
      <c r="R437">
        <v>16</v>
      </c>
      <c r="S437">
        <v>0</v>
      </c>
      <c r="T437">
        <v>9.80624999999999E-2</v>
      </c>
      <c r="U437">
        <v>0.48699999999999999</v>
      </c>
      <c r="V437" s="1" t="str">
        <f t="shared" si="40"/>
        <v>AFF-HTT-R1-P2-48H_L4_1_.tif</v>
      </c>
      <c r="W437" s="1" t="str">
        <f t="shared" si="41"/>
        <v>AFF-HTT-R2-P2-48H_L4_1_2020y09m09d_11h36m.tif</v>
      </c>
      <c r="X437" t="str">
        <f t="shared" si="42"/>
        <v>C:\Users\arpit.tandon\Desktop\Images AFFFs\RUN1 HTT\Plate 2 - 48hour\AFF-HTT-R1-P2-48H_L4_1_.tif</v>
      </c>
      <c r="Y437" t="str">
        <f t="shared" si="43"/>
        <v>C:\Users\arpit.tandon\Desktop\Images AFFFs\RUN2 HTT\Plate 2 - 48hour\AFF-HTT-R2-P2-48H_L4_1_2020y09m09d_11h36m.tif</v>
      </c>
    </row>
    <row r="438" spans="1:53" x14ac:dyDescent="0.45">
      <c r="A438" t="s">
        <v>739</v>
      </c>
      <c r="B438" s="2" t="str">
        <f t="shared" si="38"/>
        <v>run1</v>
      </c>
      <c r="C438" s="2" t="str">
        <f t="shared" si="39"/>
        <v>run2</v>
      </c>
      <c r="D438" t="s">
        <v>268</v>
      </c>
      <c r="E438" s="10">
        <v>158.22784810126581</v>
      </c>
      <c r="F438" s="1">
        <v>1.8357199367088606E-3</v>
      </c>
      <c r="G438" s="10">
        <f>VLOOKUP(A438,'[1]NTP Metadata'!$A$2:$U$2501,10,FALSE)</f>
        <v>158.22784810126581</v>
      </c>
      <c r="H438">
        <v>3</v>
      </c>
      <c r="J438" t="s">
        <v>1554</v>
      </c>
      <c r="K438" t="s">
        <v>249</v>
      </c>
      <c r="L438" t="s">
        <v>245</v>
      </c>
      <c r="M438" t="s">
        <v>199</v>
      </c>
      <c r="N438">
        <v>16</v>
      </c>
      <c r="O438">
        <v>0</v>
      </c>
      <c r="P438">
        <v>2.3124999999999999E-3</v>
      </c>
      <c r="Q438">
        <v>2.3E-2</v>
      </c>
      <c r="R438">
        <v>16</v>
      </c>
      <c r="S438">
        <v>0</v>
      </c>
      <c r="T438">
        <v>0</v>
      </c>
      <c r="U438">
        <v>0</v>
      </c>
      <c r="V438" s="1" t="str">
        <f t="shared" si="40"/>
        <v>AFF-HTT-R1-P2-48H_L5_1_.tif</v>
      </c>
      <c r="W438" s="1" t="str">
        <f t="shared" si="41"/>
        <v>AFF-HTT-R2-P2-48H_L5_1_2020y09m09d_11h36m.tif</v>
      </c>
      <c r="X438" t="str">
        <f t="shared" si="42"/>
        <v>C:\Users\arpit.tandon\Desktop\Images AFFFs\RUN1 HTT\Plate 2 - 48hour\AFF-HTT-R1-P2-48H_L5_1_.tif</v>
      </c>
      <c r="Y438" t="str">
        <f t="shared" si="43"/>
        <v>C:\Users\arpit.tandon\Desktop\Images AFFFs\RUN2 HTT\Plate 2 - 48hour\AFF-HTT-R2-P2-48H_L5_1_2020y09m09d_11h36m.tif</v>
      </c>
    </row>
    <row r="439" spans="1:53" x14ac:dyDescent="0.45">
      <c r="A439" t="s">
        <v>740</v>
      </c>
      <c r="B439" s="2" t="str">
        <f t="shared" si="38"/>
        <v>run1</v>
      </c>
      <c r="C439" s="2" t="str">
        <f t="shared" si="39"/>
        <v>run2</v>
      </c>
      <c r="D439" t="s">
        <v>268</v>
      </c>
      <c r="E439" s="10">
        <v>158.22784810126581</v>
      </c>
      <c r="F439" s="1">
        <v>1.8357199367088606E-3</v>
      </c>
      <c r="G439" s="10">
        <f>VLOOKUP(A439,'[1]NTP Metadata'!$A$2:$U$2501,10,FALSE)</f>
        <v>158.22784810126581</v>
      </c>
      <c r="H439">
        <v>4</v>
      </c>
      <c r="J439" t="s">
        <v>1554</v>
      </c>
      <c r="K439" t="s">
        <v>249</v>
      </c>
      <c r="L439" t="s">
        <v>245</v>
      </c>
      <c r="M439" t="s">
        <v>200</v>
      </c>
      <c r="N439">
        <v>16</v>
      </c>
      <c r="O439">
        <v>0</v>
      </c>
      <c r="P439">
        <v>4.3750000000000004E-3</v>
      </c>
      <c r="Q439">
        <v>5.8000000000000003E-2</v>
      </c>
      <c r="R439">
        <v>16</v>
      </c>
      <c r="S439">
        <v>0</v>
      </c>
      <c r="T439">
        <v>0</v>
      </c>
      <c r="U439">
        <v>0</v>
      </c>
      <c r="V439" s="1" t="str">
        <f t="shared" si="40"/>
        <v>AFF-HTT-R1-P2-48H_L6_1_.tif</v>
      </c>
      <c r="W439" s="1" t="str">
        <f t="shared" si="41"/>
        <v>AFF-HTT-R2-P2-48H_L6_1_2020y09m09d_11h36m.tif</v>
      </c>
      <c r="X439" t="str">
        <f t="shared" si="42"/>
        <v>C:\Users\arpit.tandon\Desktop\Images AFFFs\RUN1 HTT\Plate 2 - 48hour\AFF-HTT-R1-P2-48H_L6_1_.tif</v>
      </c>
      <c r="Y439" t="str">
        <f t="shared" si="43"/>
        <v>C:\Users\arpit.tandon\Desktop\Images AFFFs\RUN2 HTT\Plate 2 - 48hour\AFF-HTT-R2-P2-48H_L6_1_2020y09m09d_11h36m.tif</v>
      </c>
    </row>
    <row r="440" spans="1:53" x14ac:dyDescent="0.45">
      <c r="A440" t="s">
        <v>741</v>
      </c>
      <c r="B440" s="2" t="str">
        <f t="shared" si="38"/>
        <v>run1</v>
      </c>
      <c r="C440" s="2" t="str">
        <f t="shared" si="39"/>
        <v>run2</v>
      </c>
      <c r="D440" t="s">
        <v>268</v>
      </c>
      <c r="E440" s="10">
        <v>50.072103829514496</v>
      </c>
      <c r="F440" s="1">
        <v>5.8092403060406976E-4</v>
      </c>
      <c r="G440" s="10">
        <f>VLOOKUP(A440,'[1]NTP Metadata'!$A$2:$U$2501,10,FALSE)</f>
        <v>50.072103829514496</v>
      </c>
      <c r="H440">
        <v>3</v>
      </c>
      <c r="J440" t="s">
        <v>1554</v>
      </c>
      <c r="K440" t="s">
        <v>249</v>
      </c>
      <c r="L440" t="s">
        <v>245</v>
      </c>
      <c r="M440" t="s">
        <v>201</v>
      </c>
      <c r="N440">
        <v>16</v>
      </c>
      <c r="O440">
        <v>0</v>
      </c>
      <c r="P440">
        <v>0</v>
      </c>
      <c r="Q440">
        <v>0</v>
      </c>
      <c r="R440">
        <v>16</v>
      </c>
      <c r="S440">
        <v>0</v>
      </c>
      <c r="T440">
        <v>0</v>
      </c>
      <c r="U440">
        <v>0</v>
      </c>
      <c r="V440" s="1" t="str">
        <f t="shared" si="40"/>
        <v>AFF-HTT-R1-P2-48H_L7_1_.tif</v>
      </c>
      <c r="W440" s="1" t="str">
        <f t="shared" si="41"/>
        <v>AFF-HTT-R2-P2-48H_L7_1_2020y09m09d_11h36m.tif</v>
      </c>
      <c r="X440" t="str">
        <f t="shared" si="42"/>
        <v>C:\Users\arpit.tandon\Desktop\Images AFFFs\RUN1 HTT\Plate 2 - 48hour\AFF-HTT-R1-P2-48H_L7_1_.tif</v>
      </c>
      <c r="Y440" t="str">
        <f t="shared" si="43"/>
        <v>C:\Users\arpit.tandon\Desktop\Images AFFFs\RUN2 HTT\Plate 2 - 48hour\AFF-HTT-R2-P2-48H_L7_1_2020y09m09d_11h36m.tif</v>
      </c>
    </row>
    <row r="441" spans="1:53" x14ac:dyDescent="0.45">
      <c r="A441" t="s">
        <v>742</v>
      </c>
      <c r="B441" s="2" t="str">
        <f t="shared" si="38"/>
        <v>run1</v>
      </c>
      <c r="C441" s="2" t="str">
        <f t="shared" si="39"/>
        <v>run2</v>
      </c>
      <c r="D441" t="s">
        <v>268</v>
      </c>
      <c r="E441" s="10">
        <v>50.072103829514496</v>
      </c>
      <c r="F441" s="1">
        <v>5.8092403060406976E-4</v>
      </c>
      <c r="G441" s="10">
        <f>VLOOKUP(A441,'[1]NTP Metadata'!$A$2:$U$2501,10,FALSE)</f>
        <v>50.072103829514496</v>
      </c>
      <c r="H441">
        <v>4</v>
      </c>
      <c r="J441" t="s">
        <v>1554</v>
      </c>
      <c r="K441" t="s">
        <v>249</v>
      </c>
      <c r="L441" t="s">
        <v>245</v>
      </c>
      <c r="M441" t="s">
        <v>202</v>
      </c>
      <c r="N441">
        <v>16</v>
      </c>
      <c r="O441">
        <v>0</v>
      </c>
      <c r="P441">
        <v>3.1250000000000001E-4</v>
      </c>
      <c r="Q441">
        <v>4.0000000000000001E-3</v>
      </c>
      <c r="R441">
        <v>16</v>
      </c>
      <c r="S441">
        <v>0</v>
      </c>
      <c r="T441">
        <v>0</v>
      </c>
      <c r="U441">
        <v>0</v>
      </c>
      <c r="V441" s="1" t="str">
        <f t="shared" si="40"/>
        <v>AFF-HTT-R1-P2-48H_L8_1_.tif</v>
      </c>
      <c r="W441" s="1" t="str">
        <f t="shared" si="41"/>
        <v>AFF-HTT-R2-P2-48H_L8_1_2020y09m09d_11h36m.tif</v>
      </c>
      <c r="X441" t="str">
        <f t="shared" si="42"/>
        <v>C:\Users\arpit.tandon\Desktop\Images AFFFs\RUN1 HTT\Plate 2 - 48hour\AFF-HTT-R1-P2-48H_L8_1_.tif</v>
      </c>
      <c r="Y441" t="str">
        <f t="shared" si="43"/>
        <v>C:\Users\arpit.tandon\Desktop\Images AFFFs\RUN2 HTT\Plate 2 - 48hour\AFF-HTT-R2-P2-48H_L8_1_2020y09m09d_11h36m.tif</v>
      </c>
    </row>
    <row r="442" spans="1:53" x14ac:dyDescent="0.45">
      <c r="A442" t="s">
        <v>743</v>
      </c>
      <c r="B442" s="2" t="str">
        <f t="shared" si="38"/>
        <v>run1</v>
      </c>
      <c r="C442" s="2" t="str">
        <f t="shared" si="39"/>
        <v>run2</v>
      </c>
      <c r="D442" t="s">
        <v>268</v>
      </c>
      <c r="E442" s="10">
        <v>15.84560247769446</v>
      </c>
      <c r="F442" s="1">
        <v>1.8383671854559173E-4</v>
      </c>
      <c r="G442" s="10">
        <f>VLOOKUP(A442,'[1]NTP Metadata'!$A$2:$U$2501,10,FALSE)</f>
        <v>15.84560247769446</v>
      </c>
      <c r="H442">
        <v>3</v>
      </c>
      <c r="J442" t="s">
        <v>1554</v>
      </c>
      <c r="K442" t="s">
        <v>249</v>
      </c>
      <c r="L442" t="s">
        <v>245</v>
      </c>
      <c r="M442" t="s">
        <v>203</v>
      </c>
      <c r="N442">
        <v>16</v>
      </c>
      <c r="O442">
        <v>0</v>
      </c>
      <c r="P442">
        <v>6.2500000000000001E-5</v>
      </c>
      <c r="Q442">
        <v>1E-3</v>
      </c>
      <c r="R442">
        <v>16</v>
      </c>
      <c r="S442">
        <v>0</v>
      </c>
      <c r="T442">
        <v>0</v>
      </c>
      <c r="U442">
        <v>0</v>
      </c>
      <c r="V442" s="1" t="str">
        <f t="shared" si="40"/>
        <v>AFF-HTT-R1-P2-48H_L9_1_.tif</v>
      </c>
      <c r="W442" s="1" t="str">
        <f t="shared" si="41"/>
        <v>AFF-HTT-R2-P2-48H_L9_1_2020y09m09d_11h36m.tif</v>
      </c>
      <c r="X442" t="str">
        <f t="shared" si="42"/>
        <v>C:\Users\arpit.tandon\Desktop\Images AFFFs\RUN1 HTT\Plate 2 - 48hour\AFF-HTT-R1-P2-48H_L9_1_.tif</v>
      </c>
      <c r="Y442" t="str">
        <f t="shared" si="43"/>
        <v>C:\Users\arpit.tandon\Desktop\Images AFFFs\RUN2 HTT\Plate 2 - 48hour\AFF-HTT-R2-P2-48H_L9_1_2020y09m09d_11h36m.tif</v>
      </c>
    </row>
    <row r="443" spans="1:53" x14ac:dyDescent="0.45">
      <c r="A443" t="s">
        <v>744</v>
      </c>
      <c r="B443" s="2" t="str">
        <f t="shared" si="38"/>
        <v>run1</v>
      </c>
      <c r="C443" s="2" t="str">
        <f t="shared" si="39"/>
        <v>run2</v>
      </c>
      <c r="D443" t="s">
        <v>269</v>
      </c>
      <c r="E443" s="10">
        <v>15.84560247769446</v>
      </c>
      <c r="F443" s="1">
        <v>5.7693838621285525E-4</v>
      </c>
      <c r="G443" s="10">
        <f>VLOOKUP(A443,'[1]NTP Metadata'!$A$2:$U$2501,10,FALSE)</f>
        <v>15.84560247769446</v>
      </c>
      <c r="H443">
        <v>2</v>
      </c>
      <c r="I443" t="s">
        <v>1505</v>
      </c>
      <c r="J443" t="s">
        <v>1554</v>
      </c>
      <c r="K443" t="s">
        <v>249</v>
      </c>
      <c r="L443" t="s">
        <v>245</v>
      </c>
      <c r="M443" t="s">
        <v>204</v>
      </c>
      <c r="N443">
        <v>16</v>
      </c>
      <c r="O443">
        <v>0</v>
      </c>
      <c r="P443">
        <v>0</v>
      </c>
      <c r="Q443">
        <v>0</v>
      </c>
      <c r="R443">
        <v>16</v>
      </c>
      <c r="S443">
        <v>0</v>
      </c>
      <c r="T443">
        <v>0</v>
      </c>
      <c r="U443">
        <v>0</v>
      </c>
      <c r="V443" s="1" t="str">
        <f t="shared" si="40"/>
        <v>AFF-HTT-R1-P2-48H_M10_1_2020y09m02d_10h47m.tif</v>
      </c>
      <c r="W443" s="1" t="str">
        <f t="shared" si="41"/>
        <v>AFF-HTT-R2-P2-48H_M10_1_2020y09m09d_11h36m.tif</v>
      </c>
      <c r="X443" t="str">
        <f t="shared" si="42"/>
        <v>C:\Users\arpit.tandon\Desktop\Images AFFFs\RUN1 HTT\Plate 2 - 48hour\AFF-HTT-R1-P2-48H_M10_1_2020y09m02d_10h47m.tif</v>
      </c>
      <c r="Y443" t="str">
        <f t="shared" si="43"/>
        <v>C:\Users\arpit.tandon\Desktop\Images AFFFs\RUN2 HTT\Plate 2 - 48hour\AFF-HTT-R2-P2-48H_M10_1_2020y09m09d_11h36m.tif</v>
      </c>
      <c r="BA443" t="s">
        <v>1505</v>
      </c>
    </row>
    <row r="444" spans="1:53" x14ac:dyDescent="0.45">
      <c r="A444" t="s">
        <v>745</v>
      </c>
      <c r="B444" s="2" t="str">
        <f t="shared" si="38"/>
        <v>run1</v>
      </c>
      <c r="C444" s="2" t="str">
        <f t="shared" si="39"/>
        <v>run2</v>
      </c>
      <c r="D444" t="s">
        <v>269</v>
      </c>
      <c r="E444" s="10">
        <v>5.0144311638273606</v>
      </c>
      <c r="F444" s="1">
        <v>1.8257543867495422E-4</v>
      </c>
      <c r="G444" s="10">
        <f>VLOOKUP(A444,'[1]NTP Metadata'!$A$2:$U$2501,10,FALSE)</f>
        <v>5.0144311638273606</v>
      </c>
      <c r="H444">
        <v>1</v>
      </c>
      <c r="I444" t="s">
        <v>1505</v>
      </c>
      <c r="J444" t="s">
        <v>1554</v>
      </c>
      <c r="K444" t="s">
        <v>249</v>
      </c>
      <c r="L444" t="s">
        <v>245</v>
      </c>
      <c r="M444" t="s">
        <v>205</v>
      </c>
      <c r="N444">
        <v>16</v>
      </c>
      <c r="O444">
        <v>0</v>
      </c>
      <c r="P444">
        <v>0</v>
      </c>
      <c r="Q444">
        <v>0</v>
      </c>
      <c r="R444">
        <v>16</v>
      </c>
      <c r="S444">
        <v>0</v>
      </c>
      <c r="T444">
        <v>0</v>
      </c>
      <c r="U444">
        <v>0</v>
      </c>
      <c r="V444" s="1" t="str">
        <f t="shared" si="40"/>
        <v>AFF-HTT-R1-P2-48H_M11_1_2020y09m02d_10h47m.tif</v>
      </c>
      <c r="W444" s="1" t="str">
        <f t="shared" si="41"/>
        <v>AFF-HTT-R2-P2-48H_M11_1_2020y09m09d_11h36m.tif</v>
      </c>
      <c r="X444" t="str">
        <f t="shared" si="42"/>
        <v>C:\Users\arpit.tandon\Desktop\Images AFFFs\RUN1 HTT\Plate 2 - 48hour\AFF-HTT-R1-P2-48H_M11_1_2020y09m02d_10h47m.tif</v>
      </c>
      <c r="Y444" t="str">
        <f t="shared" si="43"/>
        <v>C:\Users\arpit.tandon\Desktop\Images AFFFs\RUN2 HTT\Plate 2 - 48hour\AFF-HTT-R2-P2-48H_M11_1_2020y09m09d_11h36m.tif</v>
      </c>
      <c r="BA444" t="s">
        <v>1505</v>
      </c>
    </row>
    <row r="445" spans="1:53" x14ac:dyDescent="0.45">
      <c r="A445" t="s">
        <v>746</v>
      </c>
      <c r="B445" s="2" t="str">
        <f t="shared" si="38"/>
        <v>run1</v>
      </c>
      <c r="C445" s="2" t="str">
        <f t="shared" si="39"/>
        <v>run2</v>
      </c>
      <c r="D445" t="s">
        <v>269</v>
      </c>
      <c r="E445" s="10">
        <v>5.0144311638273606</v>
      </c>
      <c r="F445" s="1">
        <v>1.8257543867495422E-4</v>
      </c>
      <c r="G445" s="10">
        <f>VLOOKUP(A445,'[1]NTP Metadata'!$A$2:$U$2501,10,FALSE)</f>
        <v>5.0144311638273606</v>
      </c>
      <c r="H445">
        <v>2</v>
      </c>
      <c r="I445" t="s">
        <v>1505</v>
      </c>
      <c r="J445" t="s">
        <v>1554</v>
      </c>
      <c r="K445" t="s">
        <v>249</v>
      </c>
      <c r="L445" t="s">
        <v>245</v>
      </c>
      <c r="M445" t="s">
        <v>206</v>
      </c>
      <c r="N445">
        <v>16</v>
      </c>
      <c r="O445">
        <v>0</v>
      </c>
      <c r="P445">
        <v>0</v>
      </c>
      <c r="Q445">
        <v>0</v>
      </c>
      <c r="R445">
        <v>16</v>
      </c>
      <c r="S445">
        <v>0</v>
      </c>
      <c r="T445">
        <v>0</v>
      </c>
      <c r="U445">
        <v>0</v>
      </c>
      <c r="V445" s="1" t="str">
        <f t="shared" si="40"/>
        <v>AFF-HTT-R1-P2-48H_M12_1_2020y09m02d_10h47m.tif</v>
      </c>
      <c r="W445" s="1" t="str">
        <f t="shared" si="41"/>
        <v>AFF-HTT-R2-P2-48H_M12_1_2020y09m09d_11h36m.tif</v>
      </c>
      <c r="X445" t="str">
        <f t="shared" si="42"/>
        <v>C:\Users\arpit.tandon\Desktop\Images AFFFs\RUN1 HTT\Plate 2 - 48hour\AFF-HTT-R1-P2-48H_M12_1_2020y09m02d_10h47m.tif</v>
      </c>
      <c r="Y445" t="str">
        <f t="shared" si="43"/>
        <v>C:\Users\arpit.tandon\Desktop\Images AFFFs\RUN2 HTT\Plate 2 - 48hour\AFF-HTT-R2-P2-48H_M12_1_2020y09m09d_11h36m.tif</v>
      </c>
      <c r="BA445" t="s">
        <v>1505</v>
      </c>
    </row>
    <row r="446" spans="1:53" x14ac:dyDescent="0.45">
      <c r="A446" t="s">
        <v>747</v>
      </c>
      <c r="B446" s="2" t="str">
        <f t="shared" si="38"/>
        <v>run1</v>
      </c>
      <c r="C446" s="2" t="str">
        <f t="shared" si="39"/>
        <v>run2</v>
      </c>
      <c r="D446" t="s">
        <v>267</v>
      </c>
      <c r="E446" s="10">
        <v>0</v>
      </c>
      <c r="F446" s="10">
        <v>0</v>
      </c>
      <c r="G446" s="10">
        <f>VLOOKUP(A446,'[1]NTP Metadata'!$A$2:$U$2501,10,FALSE)</f>
        <v>0</v>
      </c>
      <c r="H446">
        <v>1</v>
      </c>
      <c r="J446" t="s">
        <v>1554</v>
      </c>
      <c r="K446" t="s">
        <v>249</v>
      </c>
      <c r="L446" t="s">
        <v>245</v>
      </c>
      <c r="M446" t="s">
        <v>207</v>
      </c>
      <c r="N446">
        <v>16</v>
      </c>
      <c r="O446">
        <v>0</v>
      </c>
      <c r="P446">
        <v>6.2500000000000001E-5</v>
      </c>
      <c r="Q446">
        <v>1E-3</v>
      </c>
      <c r="R446">
        <v>16</v>
      </c>
      <c r="S446">
        <v>0</v>
      </c>
      <c r="T446">
        <v>0</v>
      </c>
      <c r="U446">
        <v>0</v>
      </c>
      <c r="V446" s="1" t="str">
        <f t="shared" si="40"/>
        <v>AFF-HTT-R1-P2-48H_M13_1_.tif</v>
      </c>
      <c r="W446" s="1" t="str">
        <f t="shared" si="41"/>
        <v>AFF-HTT-R2-P2-48H_M13_1_2020y09m09d_11h36m.tif</v>
      </c>
      <c r="X446" t="str">
        <f t="shared" si="42"/>
        <v>C:\Users\arpit.tandon\Desktop\Images AFFFs\RUN1 HTT\Plate 2 - 48hour\AFF-HTT-R1-P2-48H_M13_1_.tif</v>
      </c>
      <c r="Y446" t="str">
        <f t="shared" si="43"/>
        <v>C:\Users\arpit.tandon\Desktop\Images AFFFs\RUN2 HTT\Plate 2 - 48hour\AFF-HTT-R2-P2-48H_M13_1_2020y09m09d_11h36m.tif</v>
      </c>
    </row>
    <row r="447" spans="1:53" x14ac:dyDescent="0.45">
      <c r="A447" t="s">
        <v>748</v>
      </c>
      <c r="B447" s="2" t="str">
        <f t="shared" si="38"/>
        <v>run1</v>
      </c>
      <c r="C447" s="2" t="str">
        <f t="shared" si="39"/>
        <v>run2</v>
      </c>
      <c r="D447" t="s">
        <v>267</v>
      </c>
      <c r="E447" s="10">
        <v>0</v>
      </c>
      <c r="F447" s="10">
        <v>0</v>
      </c>
      <c r="G447" s="10">
        <f>VLOOKUP(A447,'[1]NTP Metadata'!$A$2:$U$2501,10,FALSE)</f>
        <v>0</v>
      </c>
      <c r="H447">
        <v>2</v>
      </c>
      <c r="J447" t="s">
        <v>1554</v>
      </c>
      <c r="K447" t="s">
        <v>249</v>
      </c>
      <c r="L447" t="s">
        <v>245</v>
      </c>
      <c r="M447" t="s">
        <v>208</v>
      </c>
      <c r="N447">
        <v>16</v>
      </c>
      <c r="O447">
        <v>0</v>
      </c>
      <c r="P447">
        <v>1.25E-4</v>
      </c>
      <c r="Q447">
        <v>1E-3</v>
      </c>
      <c r="R447">
        <v>16</v>
      </c>
      <c r="S447">
        <v>0</v>
      </c>
      <c r="T447">
        <v>0</v>
      </c>
      <c r="U447">
        <v>0</v>
      </c>
      <c r="V447" s="1" t="str">
        <f t="shared" si="40"/>
        <v>AFF-HTT-R1-P2-48H_M14_1_.tif</v>
      </c>
      <c r="W447" s="1" t="str">
        <f t="shared" si="41"/>
        <v>AFF-HTT-R2-P2-48H_M14_1_2020y09m09d_11h36m.tif</v>
      </c>
      <c r="X447" t="str">
        <f t="shared" si="42"/>
        <v>C:\Users\arpit.tandon\Desktop\Images AFFFs\RUN1 HTT\Plate 2 - 48hour\AFF-HTT-R1-P2-48H_M14_1_.tif</v>
      </c>
      <c r="Y447" t="str">
        <f t="shared" si="43"/>
        <v>C:\Users\arpit.tandon\Desktop\Images AFFFs\RUN2 HTT\Plate 2 - 48hour\AFF-HTT-R2-P2-48H_M14_1_2020y09m09d_11h36m.tif</v>
      </c>
    </row>
    <row r="448" spans="1:53" x14ac:dyDescent="0.45">
      <c r="A448" t="s">
        <v>749</v>
      </c>
      <c r="B448" s="2" t="str">
        <f t="shared" si="38"/>
        <v>run1</v>
      </c>
      <c r="C448" s="2" t="str">
        <f t="shared" si="39"/>
        <v>run2</v>
      </c>
      <c r="D448" t="s">
        <v>269</v>
      </c>
      <c r="E448" s="10">
        <v>1.5868453050086584</v>
      </c>
      <c r="F448" s="1">
        <v>5.7777037555365264E-5</v>
      </c>
      <c r="G448" s="10">
        <f>VLOOKUP(A448,'[1]NTP Metadata'!$A$2:$U$2501,10,FALSE)</f>
        <v>1.5868453050086584</v>
      </c>
      <c r="H448">
        <v>1</v>
      </c>
      <c r="I448" t="s">
        <v>1505</v>
      </c>
      <c r="J448" t="s">
        <v>1554</v>
      </c>
      <c r="K448" t="s">
        <v>249</v>
      </c>
      <c r="L448" t="s">
        <v>245</v>
      </c>
      <c r="M448" t="s">
        <v>209</v>
      </c>
      <c r="N448">
        <v>16</v>
      </c>
      <c r="O448">
        <v>0</v>
      </c>
      <c r="P448">
        <v>0</v>
      </c>
      <c r="Q448">
        <v>0</v>
      </c>
      <c r="R448">
        <v>16</v>
      </c>
      <c r="S448">
        <v>0</v>
      </c>
      <c r="T448">
        <v>6.2500000000000001E-5</v>
      </c>
      <c r="U448">
        <v>1E-3</v>
      </c>
      <c r="V448" s="1" t="str">
        <f t="shared" si="40"/>
        <v>AFF-HTT-R1-P2-48H_M15_1_2020y09m02d_10h47m.tif</v>
      </c>
      <c r="W448" s="1" t="str">
        <f t="shared" si="41"/>
        <v>AFF-HTT-R2-P2-48H_M15_1_2020y09m09d_11h36m.tif</v>
      </c>
      <c r="X448" t="str">
        <f t="shared" si="42"/>
        <v>C:\Users\arpit.tandon\Desktop\Images AFFFs\RUN1 HTT\Plate 2 - 48hour\AFF-HTT-R1-P2-48H_M15_1_2020y09m02d_10h47m.tif</v>
      </c>
      <c r="Y448" t="str">
        <f t="shared" si="43"/>
        <v>C:\Users\arpit.tandon\Desktop\Images AFFFs\RUN2 HTT\Plate 2 - 48hour\AFF-HTT-R2-P2-48H_M15_1_2020y09m09d_11h36m.tif</v>
      </c>
      <c r="BA448" t="s">
        <v>1505</v>
      </c>
    </row>
    <row r="449" spans="1:53" x14ac:dyDescent="0.45">
      <c r="A449" t="s">
        <v>750</v>
      </c>
      <c r="B449" s="2" t="str">
        <f t="shared" si="38"/>
        <v>run1</v>
      </c>
      <c r="C449" s="2" t="str">
        <f t="shared" si="39"/>
        <v>run2</v>
      </c>
      <c r="D449" t="s">
        <v>269</v>
      </c>
      <c r="E449" s="10">
        <v>1.5868453050086584</v>
      </c>
      <c r="F449" s="1">
        <v>5.7777037555365264E-5</v>
      </c>
      <c r="G449" s="10">
        <f>VLOOKUP(A449,'[1]NTP Metadata'!$A$2:$U$2501,10,FALSE)</f>
        <v>1.5868453050086584</v>
      </c>
      <c r="H449">
        <v>2</v>
      </c>
      <c r="I449" t="s">
        <v>1505</v>
      </c>
      <c r="J449" t="s">
        <v>1554</v>
      </c>
      <c r="K449" t="s">
        <v>249</v>
      </c>
      <c r="L449" t="s">
        <v>245</v>
      </c>
      <c r="M449" t="s">
        <v>210</v>
      </c>
      <c r="N449">
        <v>16</v>
      </c>
      <c r="O449">
        <v>0</v>
      </c>
      <c r="P449">
        <v>6.2500000000000001E-5</v>
      </c>
      <c r="Q449">
        <v>1E-3</v>
      </c>
      <c r="R449">
        <v>16</v>
      </c>
      <c r="S449">
        <v>0</v>
      </c>
      <c r="T449">
        <v>1.875E-4</v>
      </c>
      <c r="U449">
        <v>3.0000000000000001E-3</v>
      </c>
      <c r="V449" s="1" t="str">
        <f t="shared" si="40"/>
        <v>AFF-HTT-R1-P2-48H_M16_1_2020y09m02d_10h47m.tif</v>
      </c>
      <c r="W449" s="1" t="str">
        <f t="shared" si="41"/>
        <v>AFF-HTT-R2-P2-48H_M16_1_2020y09m09d_11h36m.tif</v>
      </c>
      <c r="X449" t="str">
        <f t="shared" si="42"/>
        <v>C:\Users\arpit.tandon\Desktop\Images AFFFs\RUN1 HTT\Plate 2 - 48hour\AFF-HTT-R1-P2-48H_M16_1_2020y09m02d_10h47m.tif</v>
      </c>
      <c r="Y449" t="str">
        <f t="shared" si="43"/>
        <v>C:\Users\arpit.tandon\Desktop\Images AFFFs\RUN2 HTT\Plate 2 - 48hour\AFF-HTT-R2-P2-48H_M16_1_2020y09m09d_11h36m.tif</v>
      </c>
      <c r="BA449" t="s">
        <v>1505</v>
      </c>
    </row>
    <row r="450" spans="1:53" x14ac:dyDescent="0.45">
      <c r="A450" t="s">
        <v>751</v>
      </c>
      <c r="B450" s="2" t="str">
        <f t="shared" si="38"/>
        <v>run1</v>
      </c>
      <c r="C450" s="2" t="str">
        <f t="shared" si="39"/>
        <v>run2</v>
      </c>
      <c r="D450" t="s">
        <v>269</v>
      </c>
      <c r="E450" s="10">
        <v>0.50216623576223363</v>
      </c>
      <c r="F450" s="1">
        <v>1.8283872644102931E-5</v>
      </c>
      <c r="G450" s="10">
        <f>VLOOKUP(A450,'[1]NTP Metadata'!$A$2:$U$2501,10,FALSE)</f>
        <v>0.50216623576223363</v>
      </c>
      <c r="H450">
        <v>1</v>
      </c>
      <c r="I450" t="s">
        <v>1505</v>
      </c>
      <c r="J450" t="s">
        <v>1554</v>
      </c>
      <c r="K450" t="s">
        <v>249</v>
      </c>
      <c r="L450" t="s">
        <v>245</v>
      </c>
      <c r="M450" t="s">
        <v>211</v>
      </c>
      <c r="N450">
        <v>16</v>
      </c>
      <c r="O450">
        <v>0</v>
      </c>
      <c r="P450">
        <v>0</v>
      </c>
      <c r="Q450">
        <v>0</v>
      </c>
      <c r="R450">
        <v>16</v>
      </c>
      <c r="S450">
        <v>0</v>
      </c>
      <c r="T450">
        <v>0</v>
      </c>
      <c r="U450">
        <v>0</v>
      </c>
      <c r="V450" s="1" t="str">
        <f t="shared" si="40"/>
        <v>AFF-HTT-R1-P2-48H_M17_1_2020y09m02d_10h47m.tif</v>
      </c>
      <c r="W450" s="1" t="str">
        <f t="shared" si="41"/>
        <v>AFF-HTT-R2-P2-48H_M17_1_2020y09m09d_11h36m.tif</v>
      </c>
      <c r="X450" t="str">
        <f t="shared" si="42"/>
        <v>C:\Users\arpit.tandon\Desktop\Images AFFFs\RUN1 HTT\Plate 2 - 48hour\AFF-HTT-R1-P2-48H_M17_1_2020y09m02d_10h47m.tif</v>
      </c>
      <c r="Y450" t="str">
        <f t="shared" si="43"/>
        <v>C:\Users\arpit.tandon\Desktop\Images AFFFs\RUN2 HTT\Plate 2 - 48hour\AFF-HTT-R2-P2-48H_M17_1_2020y09m09d_11h36m.tif</v>
      </c>
      <c r="BA450" t="s">
        <v>1505</v>
      </c>
    </row>
    <row r="451" spans="1:53" x14ac:dyDescent="0.45">
      <c r="A451" t="s">
        <v>752</v>
      </c>
      <c r="B451" s="2" t="str">
        <f t="shared" ref="B451:B514" si="44">HYPERLINK(X451,"run1")</f>
        <v>run1</v>
      </c>
      <c r="C451" s="2" t="str">
        <f t="shared" ref="C451:C514" si="45">HYPERLINK(Y451,"run2")</f>
        <v>run2</v>
      </c>
      <c r="D451" t="s">
        <v>269</v>
      </c>
      <c r="E451" s="10">
        <v>0.50216623576223363</v>
      </c>
      <c r="F451" s="1">
        <v>1.8283872644102931E-5</v>
      </c>
      <c r="G451" s="10">
        <f>VLOOKUP(A451,'[1]NTP Metadata'!$A$2:$U$2501,10,FALSE)</f>
        <v>0.50216623576223363</v>
      </c>
      <c r="H451">
        <v>2</v>
      </c>
      <c r="I451" t="s">
        <v>1505</v>
      </c>
      <c r="J451" t="s">
        <v>1554</v>
      </c>
      <c r="K451" t="s">
        <v>249</v>
      </c>
      <c r="L451" t="s">
        <v>245</v>
      </c>
      <c r="M451" t="s">
        <v>212</v>
      </c>
      <c r="N451">
        <v>16</v>
      </c>
      <c r="O451">
        <v>0</v>
      </c>
      <c r="P451">
        <v>0</v>
      </c>
      <c r="Q451">
        <v>0</v>
      </c>
      <c r="R451">
        <v>16</v>
      </c>
      <c r="S451">
        <v>0</v>
      </c>
      <c r="T451">
        <v>0</v>
      </c>
      <c r="U451">
        <v>0</v>
      </c>
      <c r="V451" s="1" t="str">
        <f t="shared" si="40"/>
        <v>AFF-HTT-R1-P2-48H_M18_1_2020y09m02d_10h47m.tif</v>
      </c>
      <c r="W451" s="1" t="str">
        <f t="shared" si="41"/>
        <v>AFF-HTT-R2-P2-48H_M18_1_2020y09m09d_11h36m.tif</v>
      </c>
      <c r="X451" t="str">
        <f t="shared" si="42"/>
        <v>C:\Users\arpit.tandon\Desktop\Images AFFFs\RUN1 HTT\Plate 2 - 48hour\AFF-HTT-R1-P2-48H_M18_1_2020y09m02d_10h47m.tif</v>
      </c>
      <c r="Y451" t="str">
        <f t="shared" si="43"/>
        <v>C:\Users\arpit.tandon\Desktop\Images AFFFs\RUN2 HTT\Plate 2 - 48hour\AFF-HTT-R2-P2-48H_M18_1_2020y09m09d_11h36m.tif</v>
      </c>
      <c r="BA451" t="s">
        <v>1505</v>
      </c>
    </row>
    <row r="452" spans="1:53" x14ac:dyDescent="0.45">
      <c r="A452" t="s">
        <v>753</v>
      </c>
      <c r="B452" s="2" t="str">
        <f t="shared" si="44"/>
        <v>run1</v>
      </c>
      <c r="C452" s="2" t="str">
        <f t="shared" si="45"/>
        <v>run2</v>
      </c>
      <c r="D452" t="s">
        <v>269</v>
      </c>
      <c r="E452" s="10">
        <v>0.15891336574754228</v>
      </c>
      <c r="F452" s="1">
        <v>5.7860356468680149E-6</v>
      </c>
      <c r="G452" s="10">
        <f>VLOOKUP(A452,'[1]NTP Metadata'!$A$2:$U$2501,10,FALSE)</f>
        <v>0.15891336574754228</v>
      </c>
      <c r="H452">
        <v>1</v>
      </c>
      <c r="I452" t="s">
        <v>1505</v>
      </c>
      <c r="J452" t="s">
        <v>1554</v>
      </c>
      <c r="K452" t="s">
        <v>249</v>
      </c>
      <c r="L452" t="s">
        <v>245</v>
      </c>
      <c r="M452" t="s">
        <v>213</v>
      </c>
      <c r="N452">
        <v>16</v>
      </c>
      <c r="O452">
        <v>0</v>
      </c>
      <c r="P452">
        <v>0</v>
      </c>
      <c r="Q452">
        <v>0</v>
      </c>
      <c r="R452">
        <v>16</v>
      </c>
      <c r="S452">
        <v>0</v>
      </c>
      <c r="T452">
        <v>0</v>
      </c>
      <c r="U452">
        <v>0</v>
      </c>
      <c r="V452" s="1" t="str">
        <f t="shared" ref="V452:V515" si="46">_xlfn.CONCAT("AFF-HTT-R1-",  L452, "-48H_",  M452, "_1_", I452,".tif")</f>
        <v>AFF-HTT-R1-P2-48H_M19_1_2020y09m02d_10h47m.tif</v>
      </c>
      <c r="W452" s="1" t="str">
        <f t="shared" ref="W452:W515" si="47">_xlfn.CONCAT("AFF-HTT-R2-",  L452, "-48H_",  M452, "_1_", J452,".tif")</f>
        <v>AFF-HTT-R2-P2-48H_M19_1_2020y09m09d_11h36m.tif</v>
      </c>
      <c r="X452" t="str">
        <f t="shared" si="42"/>
        <v>C:\Users\arpit.tandon\Desktop\Images AFFFs\RUN1 HTT\Plate 2 - 48hour\AFF-HTT-R1-P2-48H_M19_1_2020y09m02d_10h47m.tif</v>
      </c>
      <c r="Y452" t="str">
        <f t="shared" si="43"/>
        <v>C:\Users\arpit.tandon\Desktop\Images AFFFs\RUN2 HTT\Plate 2 - 48hour\AFF-HTT-R2-P2-48H_M19_1_2020y09m09d_11h36m.tif</v>
      </c>
      <c r="BA452" t="s">
        <v>1505</v>
      </c>
    </row>
    <row r="453" spans="1:53" x14ac:dyDescent="0.45">
      <c r="A453" t="s">
        <v>754</v>
      </c>
      <c r="B453" s="2" t="str">
        <f t="shared" si="44"/>
        <v>run1</v>
      </c>
      <c r="C453" s="2" t="str">
        <f t="shared" si="45"/>
        <v>run2</v>
      </c>
      <c r="D453" t="s">
        <v>269</v>
      </c>
      <c r="E453" s="10">
        <v>0.15891336574754228</v>
      </c>
      <c r="F453" s="1">
        <v>5.7860356468680149E-6</v>
      </c>
      <c r="G453" s="10">
        <f>VLOOKUP(A453,'[1]NTP Metadata'!$A$2:$U$2501,10,FALSE)</f>
        <v>0.15891336574754228</v>
      </c>
      <c r="H453">
        <v>2</v>
      </c>
      <c r="I453" t="s">
        <v>1505</v>
      </c>
      <c r="J453" t="s">
        <v>1554</v>
      </c>
      <c r="K453" t="s">
        <v>249</v>
      </c>
      <c r="L453" t="s">
        <v>245</v>
      </c>
      <c r="M453" t="s">
        <v>214</v>
      </c>
      <c r="N453">
        <v>16</v>
      </c>
      <c r="O453">
        <v>0</v>
      </c>
      <c r="P453">
        <v>0</v>
      </c>
      <c r="Q453">
        <v>0</v>
      </c>
      <c r="R453">
        <v>16</v>
      </c>
      <c r="S453">
        <v>0</v>
      </c>
      <c r="T453">
        <v>0</v>
      </c>
      <c r="U453">
        <v>0</v>
      </c>
      <c r="V453" s="1" t="str">
        <f t="shared" si="46"/>
        <v>AFF-HTT-R1-P2-48H_M20_1_2020y09m02d_10h47m.tif</v>
      </c>
      <c r="W453" s="1" t="str">
        <f t="shared" si="47"/>
        <v>AFF-HTT-R2-P2-48H_M20_1_2020y09m09d_11h36m.tif</v>
      </c>
      <c r="X453" t="str">
        <f t="shared" si="42"/>
        <v>C:\Users\arpit.tandon\Desktop\Images AFFFs\RUN1 HTT\Plate 2 - 48hour\AFF-HTT-R1-P2-48H_M20_1_2020y09m02d_10h47m.tif</v>
      </c>
      <c r="Y453" t="str">
        <f t="shared" si="43"/>
        <v>C:\Users\arpit.tandon\Desktop\Images AFFFs\RUN2 HTT\Plate 2 - 48hour\AFF-HTT-R2-P2-48H_M20_1_2020y09m09d_11h36m.tif</v>
      </c>
      <c r="BA453" t="s">
        <v>1505</v>
      </c>
    </row>
    <row r="454" spans="1:53" x14ac:dyDescent="0.45">
      <c r="A454" t="s">
        <v>755</v>
      </c>
      <c r="B454" s="2" t="str">
        <f t="shared" si="44"/>
        <v>run1</v>
      </c>
      <c r="C454" s="2" t="str">
        <f t="shared" si="45"/>
        <v>run2</v>
      </c>
      <c r="D454" t="s">
        <v>269</v>
      </c>
      <c r="E454" s="10">
        <v>5.0289039793526037E-2</v>
      </c>
      <c r="F454" s="1">
        <v>1.8310239388822834E-6</v>
      </c>
      <c r="G454" s="10">
        <f>VLOOKUP(A454,'[1]NTP Metadata'!$A$2:$U$2501,10,FALSE)</f>
        <v>5.0289039793526037E-2</v>
      </c>
      <c r="H454">
        <v>1</v>
      </c>
      <c r="I454" t="s">
        <v>1505</v>
      </c>
      <c r="J454" t="s">
        <v>1554</v>
      </c>
      <c r="K454" t="s">
        <v>249</v>
      </c>
      <c r="L454" t="s">
        <v>245</v>
      </c>
      <c r="M454" t="s">
        <v>215</v>
      </c>
      <c r="N454">
        <v>16</v>
      </c>
      <c r="O454">
        <v>0</v>
      </c>
      <c r="P454">
        <v>0</v>
      </c>
      <c r="Q454">
        <v>0</v>
      </c>
      <c r="R454">
        <v>16</v>
      </c>
      <c r="S454">
        <v>0</v>
      </c>
      <c r="T454">
        <v>0</v>
      </c>
      <c r="U454">
        <v>0</v>
      </c>
      <c r="V454" s="1" t="str">
        <f t="shared" si="46"/>
        <v>AFF-HTT-R1-P2-48H_M21_1_2020y09m02d_10h47m.tif</v>
      </c>
      <c r="W454" s="1" t="str">
        <f t="shared" si="47"/>
        <v>AFF-HTT-R2-P2-48H_M21_1_2020y09m09d_11h36m.tif</v>
      </c>
      <c r="X454" t="str">
        <f t="shared" si="42"/>
        <v>C:\Users\arpit.tandon\Desktop\Images AFFFs\RUN1 HTT\Plate 2 - 48hour\AFF-HTT-R1-P2-48H_M21_1_2020y09m02d_10h47m.tif</v>
      </c>
      <c r="Y454" t="str">
        <f t="shared" si="43"/>
        <v>C:\Users\arpit.tandon\Desktop\Images AFFFs\RUN2 HTT\Plate 2 - 48hour\AFF-HTT-R2-P2-48H_M21_1_2020y09m09d_11h36m.tif</v>
      </c>
      <c r="BA454" t="s">
        <v>1505</v>
      </c>
    </row>
    <row r="455" spans="1:53" x14ac:dyDescent="0.45">
      <c r="A455" t="s">
        <v>756</v>
      </c>
      <c r="B455" s="2" t="str">
        <f t="shared" si="44"/>
        <v>run1</v>
      </c>
      <c r="C455" s="2" t="str">
        <f t="shared" si="45"/>
        <v>run2</v>
      </c>
      <c r="D455" t="s">
        <v>269</v>
      </c>
      <c r="E455" s="10">
        <v>5.0289039793526037E-2</v>
      </c>
      <c r="F455" s="1">
        <v>1.8310239388822834E-6</v>
      </c>
      <c r="G455" s="10">
        <f>VLOOKUP(A455,'[1]NTP Metadata'!$A$2:$U$2501,10,FALSE)</f>
        <v>5.0289039793526037E-2</v>
      </c>
      <c r="H455">
        <v>2</v>
      </c>
      <c r="I455" t="s">
        <v>1505</v>
      </c>
      <c r="J455" t="s">
        <v>1554</v>
      </c>
      <c r="K455" t="s">
        <v>249</v>
      </c>
      <c r="L455" t="s">
        <v>245</v>
      </c>
      <c r="M455" t="s">
        <v>216</v>
      </c>
      <c r="N455">
        <v>16</v>
      </c>
      <c r="O455">
        <v>0</v>
      </c>
      <c r="P455">
        <v>0</v>
      </c>
      <c r="Q455">
        <v>0</v>
      </c>
      <c r="R455">
        <v>16</v>
      </c>
      <c r="S455">
        <v>0</v>
      </c>
      <c r="T455">
        <v>0</v>
      </c>
      <c r="U455">
        <v>0</v>
      </c>
      <c r="V455" s="1" t="str">
        <f t="shared" si="46"/>
        <v>AFF-HTT-R1-P2-48H_M22_1_2020y09m02d_10h47m.tif</v>
      </c>
      <c r="W455" s="1" t="str">
        <f t="shared" si="47"/>
        <v>AFF-HTT-R2-P2-48H_M22_1_2020y09m09d_11h36m.tif</v>
      </c>
      <c r="X455" t="str">
        <f t="shared" si="42"/>
        <v>C:\Users\arpit.tandon\Desktop\Images AFFFs\RUN1 HTT\Plate 2 - 48hour\AFF-HTT-R1-P2-48H_M22_1_2020y09m02d_10h47m.tif</v>
      </c>
      <c r="Y455" t="str">
        <f t="shared" si="43"/>
        <v>C:\Users\arpit.tandon\Desktop\Images AFFFs\RUN2 HTT\Plate 2 - 48hour\AFF-HTT-R2-P2-48H_M22_1_2020y09m09d_11h36m.tif</v>
      </c>
      <c r="BA455" t="s">
        <v>1505</v>
      </c>
    </row>
    <row r="456" spans="1:53" x14ac:dyDescent="0.45">
      <c r="A456" t="s">
        <v>757</v>
      </c>
      <c r="B456" s="2" t="str">
        <f t="shared" si="44"/>
        <v>run1</v>
      </c>
      <c r="C456" s="2" t="str">
        <f t="shared" si="45"/>
        <v>run2</v>
      </c>
      <c r="D456" t="s">
        <v>269</v>
      </c>
      <c r="E456" s="10">
        <v>500</v>
      </c>
      <c r="F456" s="1">
        <v>1.8204999999999999E-2</v>
      </c>
      <c r="G456" s="10">
        <f>VLOOKUP(A456,'[1]NTP Metadata'!$A$2:$U$2501,10,FALSE)</f>
        <v>500</v>
      </c>
      <c r="H456">
        <v>1</v>
      </c>
      <c r="I456" t="s">
        <v>1505</v>
      </c>
      <c r="J456" t="s">
        <v>1554</v>
      </c>
      <c r="K456" t="s">
        <v>249</v>
      </c>
      <c r="L456" t="s">
        <v>245</v>
      </c>
      <c r="M456" t="s">
        <v>217</v>
      </c>
      <c r="N456">
        <v>16</v>
      </c>
      <c r="O456">
        <v>0</v>
      </c>
      <c r="P456">
        <v>0</v>
      </c>
      <c r="Q456">
        <v>0</v>
      </c>
      <c r="R456">
        <v>16</v>
      </c>
      <c r="S456">
        <v>0</v>
      </c>
      <c r="T456">
        <v>0</v>
      </c>
      <c r="U456">
        <v>0</v>
      </c>
      <c r="V456" s="1" t="str">
        <f t="shared" si="46"/>
        <v>AFF-HTT-R1-P2-48H_M3_1_2020y09m02d_10h47m.tif</v>
      </c>
      <c r="W456" s="1" t="str">
        <f t="shared" si="47"/>
        <v>AFF-HTT-R2-P2-48H_M3_1_2020y09m09d_11h36m.tif</v>
      </c>
      <c r="X456" t="str">
        <f t="shared" si="42"/>
        <v>C:\Users\arpit.tandon\Desktop\Images AFFFs\RUN1 HTT\Plate 2 - 48hour\AFF-HTT-R1-P2-48H_M3_1_2020y09m02d_10h47m.tif</v>
      </c>
      <c r="Y456" t="str">
        <f t="shared" si="43"/>
        <v>C:\Users\arpit.tandon\Desktop\Images AFFFs\RUN2 HTT\Plate 2 - 48hour\AFF-HTT-R2-P2-48H_M3_1_2020y09m09d_11h36m.tif</v>
      </c>
      <c r="BA456" t="s">
        <v>1505</v>
      </c>
    </row>
    <row r="457" spans="1:53" x14ac:dyDescent="0.45">
      <c r="A457" t="s">
        <v>758</v>
      </c>
      <c r="B457" s="2" t="str">
        <f t="shared" si="44"/>
        <v>run1</v>
      </c>
      <c r="C457" s="2" t="str">
        <f t="shared" si="45"/>
        <v>run2</v>
      </c>
      <c r="D457" t="s">
        <v>269</v>
      </c>
      <c r="E457" s="10">
        <v>500</v>
      </c>
      <c r="F457" s="1">
        <v>1.8204999999999999E-2</v>
      </c>
      <c r="G457" s="10">
        <f>VLOOKUP(A457,'[1]NTP Metadata'!$A$2:$U$2501,10,FALSE)</f>
        <v>500</v>
      </c>
      <c r="H457">
        <v>2</v>
      </c>
      <c r="I457" t="s">
        <v>1505</v>
      </c>
      <c r="J457" t="s">
        <v>1554</v>
      </c>
      <c r="K457" t="s">
        <v>249</v>
      </c>
      <c r="L457" t="s">
        <v>245</v>
      </c>
      <c r="M457" t="s">
        <v>218</v>
      </c>
      <c r="N457">
        <v>16</v>
      </c>
      <c r="O457">
        <v>0</v>
      </c>
      <c r="P457">
        <v>0</v>
      </c>
      <c r="Q457">
        <v>0</v>
      </c>
      <c r="R457">
        <v>16</v>
      </c>
      <c r="S457">
        <v>0</v>
      </c>
      <c r="T457">
        <v>0</v>
      </c>
      <c r="U457">
        <v>0</v>
      </c>
      <c r="V457" s="1" t="str">
        <f t="shared" si="46"/>
        <v>AFF-HTT-R1-P2-48H_M4_1_2020y09m02d_10h47m.tif</v>
      </c>
      <c r="W457" s="1" t="str">
        <f t="shared" si="47"/>
        <v>AFF-HTT-R2-P2-48H_M4_1_2020y09m09d_11h36m.tif</v>
      </c>
      <c r="X457" t="str">
        <f t="shared" si="42"/>
        <v>C:\Users\arpit.tandon\Desktop\Images AFFFs\RUN1 HTT\Plate 2 - 48hour\AFF-HTT-R1-P2-48H_M4_1_2020y09m02d_10h47m.tif</v>
      </c>
      <c r="Y457" t="str">
        <f t="shared" si="43"/>
        <v>C:\Users\arpit.tandon\Desktop\Images AFFFs\RUN2 HTT\Plate 2 - 48hour\AFF-HTT-R2-P2-48H_M4_1_2020y09m09d_11h36m.tif</v>
      </c>
      <c r="BA457" t="s">
        <v>1505</v>
      </c>
    </row>
    <row r="458" spans="1:53" x14ac:dyDescent="0.45">
      <c r="A458" t="s">
        <v>759</v>
      </c>
      <c r="B458" s="2" t="str">
        <f t="shared" si="44"/>
        <v>run1</v>
      </c>
      <c r="C458" s="2" t="str">
        <f t="shared" si="45"/>
        <v>run2</v>
      </c>
      <c r="D458" t="s">
        <v>269</v>
      </c>
      <c r="E458" s="10">
        <v>158.22784810126581</v>
      </c>
      <c r="F458" s="1">
        <v>5.7610759493670885E-3</v>
      </c>
      <c r="G458" s="10">
        <f>VLOOKUP(A458,'[1]NTP Metadata'!$A$2:$U$2501,10,FALSE)</f>
        <v>158.22784810126581</v>
      </c>
      <c r="H458">
        <v>1</v>
      </c>
      <c r="I458" t="s">
        <v>1505</v>
      </c>
      <c r="J458" t="s">
        <v>1554</v>
      </c>
      <c r="K458" t="s">
        <v>249</v>
      </c>
      <c r="L458" t="s">
        <v>245</v>
      </c>
      <c r="M458" t="s">
        <v>219</v>
      </c>
      <c r="N458">
        <v>16</v>
      </c>
      <c r="O458">
        <v>0</v>
      </c>
      <c r="P458">
        <v>0</v>
      </c>
      <c r="Q458">
        <v>0</v>
      </c>
      <c r="R458">
        <v>16</v>
      </c>
      <c r="S458">
        <v>0</v>
      </c>
      <c r="T458">
        <v>0</v>
      </c>
      <c r="U458">
        <v>0</v>
      </c>
      <c r="V458" s="1" t="str">
        <f t="shared" si="46"/>
        <v>AFF-HTT-R1-P2-48H_M5_1_2020y09m02d_10h47m.tif</v>
      </c>
      <c r="W458" s="1" t="str">
        <f t="shared" si="47"/>
        <v>AFF-HTT-R2-P2-48H_M5_1_2020y09m09d_11h36m.tif</v>
      </c>
      <c r="X458" t="str">
        <f t="shared" si="42"/>
        <v>C:\Users\arpit.tandon\Desktop\Images AFFFs\RUN1 HTT\Plate 2 - 48hour\AFF-HTT-R1-P2-48H_M5_1_2020y09m02d_10h47m.tif</v>
      </c>
      <c r="Y458" t="str">
        <f t="shared" si="43"/>
        <v>C:\Users\arpit.tandon\Desktop\Images AFFFs\RUN2 HTT\Plate 2 - 48hour\AFF-HTT-R2-P2-48H_M5_1_2020y09m09d_11h36m.tif</v>
      </c>
      <c r="BA458" t="s">
        <v>1505</v>
      </c>
    </row>
    <row r="459" spans="1:53" x14ac:dyDescent="0.45">
      <c r="A459" t="s">
        <v>760</v>
      </c>
      <c r="B459" s="2" t="str">
        <f t="shared" si="44"/>
        <v>run1</v>
      </c>
      <c r="C459" s="2" t="str">
        <f t="shared" si="45"/>
        <v>run2</v>
      </c>
      <c r="D459" t="s">
        <v>269</v>
      </c>
      <c r="E459" s="10">
        <v>158.22784810126581</v>
      </c>
      <c r="F459" s="1">
        <v>5.7610759493670885E-3</v>
      </c>
      <c r="G459" s="10">
        <f>VLOOKUP(A459,'[1]NTP Metadata'!$A$2:$U$2501,10,FALSE)</f>
        <v>158.22784810126581</v>
      </c>
      <c r="H459">
        <v>2</v>
      </c>
      <c r="I459" t="s">
        <v>1505</v>
      </c>
      <c r="J459" t="s">
        <v>1554</v>
      </c>
      <c r="K459" t="s">
        <v>249</v>
      </c>
      <c r="L459" t="s">
        <v>245</v>
      </c>
      <c r="M459" t="s">
        <v>220</v>
      </c>
      <c r="N459">
        <v>16</v>
      </c>
      <c r="O459">
        <v>0</v>
      </c>
      <c r="P459">
        <v>0</v>
      </c>
      <c r="Q459">
        <v>0</v>
      </c>
      <c r="R459">
        <v>16</v>
      </c>
      <c r="S459">
        <v>0</v>
      </c>
      <c r="T459">
        <v>0</v>
      </c>
      <c r="U459">
        <v>0</v>
      </c>
      <c r="V459" s="1" t="str">
        <f t="shared" si="46"/>
        <v>AFF-HTT-R1-P2-48H_M6_1_2020y09m02d_10h47m.tif</v>
      </c>
      <c r="W459" s="1" t="str">
        <f t="shared" si="47"/>
        <v>AFF-HTT-R2-P2-48H_M6_1_2020y09m09d_11h36m.tif</v>
      </c>
      <c r="X459" t="str">
        <f t="shared" si="42"/>
        <v>C:\Users\arpit.tandon\Desktop\Images AFFFs\RUN1 HTT\Plate 2 - 48hour\AFF-HTT-R1-P2-48H_M6_1_2020y09m02d_10h47m.tif</v>
      </c>
      <c r="Y459" t="str">
        <f t="shared" si="43"/>
        <v>C:\Users\arpit.tandon\Desktop\Images AFFFs\RUN2 HTT\Plate 2 - 48hour\AFF-HTT-R2-P2-48H_M6_1_2020y09m09d_11h36m.tif</v>
      </c>
      <c r="BA459" t="s">
        <v>1505</v>
      </c>
    </row>
    <row r="460" spans="1:53" x14ac:dyDescent="0.45">
      <c r="A460" t="s">
        <v>761</v>
      </c>
      <c r="B460" s="2" t="str">
        <f t="shared" si="44"/>
        <v>run1</v>
      </c>
      <c r="C460" s="2" t="str">
        <f t="shared" si="45"/>
        <v>run2</v>
      </c>
      <c r="D460" t="s">
        <v>269</v>
      </c>
      <c r="E460" s="10">
        <v>50.072103829514496</v>
      </c>
      <c r="F460" s="1">
        <v>1.8231253004326231E-3</v>
      </c>
      <c r="G460" s="10">
        <f>VLOOKUP(A460,'[1]NTP Metadata'!$A$2:$U$2501,10,FALSE)</f>
        <v>50.072103829514496</v>
      </c>
      <c r="H460">
        <v>1</v>
      </c>
      <c r="I460" t="s">
        <v>1505</v>
      </c>
      <c r="J460" t="s">
        <v>1554</v>
      </c>
      <c r="K460" t="s">
        <v>249</v>
      </c>
      <c r="L460" t="s">
        <v>245</v>
      </c>
      <c r="M460" t="s">
        <v>221</v>
      </c>
      <c r="N460">
        <v>16</v>
      </c>
      <c r="O460">
        <v>0</v>
      </c>
      <c r="P460">
        <v>0</v>
      </c>
      <c r="Q460">
        <v>0</v>
      </c>
      <c r="R460">
        <v>16</v>
      </c>
      <c r="S460">
        <v>0</v>
      </c>
      <c r="T460">
        <v>0</v>
      </c>
      <c r="U460">
        <v>0</v>
      </c>
      <c r="V460" s="1" t="str">
        <f t="shared" si="46"/>
        <v>AFF-HTT-R1-P2-48H_M7_1_2020y09m02d_10h47m.tif</v>
      </c>
      <c r="W460" s="1" t="str">
        <f t="shared" si="47"/>
        <v>AFF-HTT-R2-P2-48H_M7_1_2020y09m09d_11h36m.tif</v>
      </c>
      <c r="X460" t="str">
        <f t="shared" si="42"/>
        <v>C:\Users\arpit.tandon\Desktop\Images AFFFs\RUN1 HTT\Plate 2 - 48hour\AFF-HTT-R1-P2-48H_M7_1_2020y09m02d_10h47m.tif</v>
      </c>
      <c r="Y460" t="str">
        <f t="shared" si="43"/>
        <v>C:\Users\arpit.tandon\Desktop\Images AFFFs\RUN2 HTT\Plate 2 - 48hour\AFF-HTT-R2-P2-48H_M7_1_2020y09m09d_11h36m.tif</v>
      </c>
      <c r="BA460" t="s">
        <v>1505</v>
      </c>
    </row>
    <row r="461" spans="1:53" x14ac:dyDescent="0.45">
      <c r="A461" t="s">
        <v>762</v>
      </c>
      <c r="B461" s="2" t="str">
        <f t="shared" si="44"/>
        <v>run1</v>
      </c>
      <c r="C461" s="2" t="str">
        <f t="shared" si="45"/>
        <v>run2</v>
      </c>
      <c r="D461" t="s">
        <v>269</v>
      </c>
      <c r="E461" s="10">
        <v>50.072103829514496</v>
      </c>
      <c r="F461" s="1">
        <v>1.8231253004326231E-3</v>
      </c>
      <c r="G461" s="10">
        <f>VLOOKUP(A461,'[1]NTP Metadata'!$A$2:$U$2501,10,FALSE)</f>
        <v>50.072103829514496</v>
      </c>
      <c r="H461">
        <v>2</v>
      </c>
      <c r="I461" t="s">
        <v>1505</v>
      </c>
      <c r="J461" t="s">
        <v>1554</v>
      </c>
      <c r="K461" t="s">
        <v>249</v>
      </c>
      <c r="L461" t="s">
        <v>245</v>
      </c>
      <c r="M461" t="s">
        <v>222</v>
      </c>
      <c r="N461">
        <v>16</v>
      </c>
      <c r="O461">
        <v>0</v>
      </c>
      <c r="P461">
        <v>6.2500000000000001E-5</v>
      </c>
      <c r="Q461">
        <v>1E-3</v>
      </c>
      <c r="R461">
        <v>16</v>
      </c>
      <c r="S461">
        <v>0</v>
      </c>
      <c r="T461">
        <v>0</v>
      </c>
      <c r="U461">
        <v>0</v>
      </c>
      <c r="V461" s="1" t="str">
        <f t="shared" si="46"/>
        <v>AFF-HTT-R1-P2-48H_M8_1_2020y09m02d_10h47m.tif</v>
      </c>
      <c r="W461" s="1" t="str">
        <f t="shared" si="47"/>
        <v>AFF-HTT-R2-P2-48H_M8_1_2020y09m09d_11h36m.tif</v>
      </c>
      <c r="X461" t="str">
        <f t="shared" si="42"/>
        <v>C:\Users\arpit.tandon\Desktop\Images AFFFs\RUN1 HTT\Plate 2 - 48hour\AFF-HTT-R1-P2-48H_M8_1_2020y09m02d_10h47m.tif</v>
      </c>
      <c r="Y461" t="str">
        <f t="shared" si="43"/>
        <v>C:\Users\arpit.tandon\Desktop\Images AFFFs\RUN2 HTT\Plate 2 - 48hour\AFF-HTT-R2-P2-48H_M8_1_2020y09m09d_11h36m.tif</v>
      </c>
      <c r="BA461" t="s">
        <v>1505</v>
      </c>
    </row>
    <row r="462" spans="1:53" x14ac:dyDescent="0.45">
      <c r="A462" t="s">
        <v>763</v>
      </c>
      <c r="B462" s="2" t="str">
        <f t="shared" si="44"/>
        <v>run1</v>
      </c>
      <c r="C462" s="2" t="str">
        <f t="shared" si="45"/>
        <v>run2</v>
      </c>
      <c r="D462" t="s">
        <v>269</v>
      </c>
      <c r="E462" s="10">
        <v>15.84560247769446</v>
      </c>
      <c r="F462" s="1">
        <v>5.7693838621285525E-4</v>
      </c>
      <c r="G462" s="10">
        <f>VLOOKUP(A462,'[1]NTP Metadata'!$A$2:$U$2501,10,FALSE)</f>
        <v>15.84560247769446</v>
      </c>
      <c r="H462">
        <v>1</v>
      </c>
      <c r="I462" t="s">
        <v>1505</v>
      </c>
      <c r="J462" t="s">
        <v>1554</v>
      </c>
      <c r="K462" t="s">
        <v>249</v>
      </c>
      <c r="L462" t="s">
        <v>245</v>
      </c>
      <c r="M462" t="s">
        <v>223</v>
      </c>
      <c r="N462">
        <v>16</v>
      </c>
      <c r="O462">
        <v>0</v>
      </c>
      <c r="P462">
        <v>0</v>
      </c>
      <c r="Q462">
        <v>0</v>
      </c>
      <c r="R462">
        <v>16</v>
      </c>
      <c r="S462">
        <v>0</v>
      </c>
      <c r="T462">
        <v>0</v>
      </c>
      <c r="U462">
        <v>0</v>
      </c>
      <c r="V462" s="1" t="str">
        <f t="shared" si="46"/>
        <v>AFF-HTT-R1-P2-48H_M9_1_2020y09m02d_10h47m.tif</v>
      </c>
      <c r="W462" s="1" t="str">
        <f t="shared" si="47"/>
        <v>AFF-HTT-R2-P2-48H_M9_1_2020y09m09d_11h36m.tif</v>
      </c>
      <c r="X462" t="str">
        <f t="shared" si="42"/>
        <v>C:\Users\arpit.tandon\Desktop\Images AFFFs\RUN1 HTT\Plate 2 - 48hour\AFF-HTT-R1-P2-48H_M9_1_2020y09m02d_10h47m.tif</v>
      </c>
      <c r="Y462" t="str">
        <f t="shared" si="43"/>
        <v>C:\Users\arpit.tandon\Desktop\Images AFFFs\RUN2 HTT\Plate 2 - 48hour\AFF-HTT-R2-P2-48H_M9_1_2020y09m09d_11h36m.tif</v>
      </c>
      <c r="BA462" t="s">
        <v>1505</v>
      </c>
    </row>
    <row r="463" spans="1:53" x14ac:dyDescent="0.45">
      <c r="A463" t="s">
        <v>764</v>
      </c>
      <c r="B463" s="2" t="str">
        <f t="shared" si="44"/>
        <v>run1</v>
      </c>
      <c r="C463" s="2" t="str">
        <f t="shared" si="45"/>
        <v>run2</v>
      </c>
      <c r="D463" t="s">
        <v>269</v>
      </c>
      <c r="E463" s="10">
        <v>15.84560247769446</v>
      </c>
      <c r="F463" s="1">
        <v>5.7693838621285525E-4</v>
      </c>
      <c r="G463" s="10">
        <f>VLOOKUP(A463,'[1]NTP Metadata'!$A$2:$U$2501,10,FALSE)</f>
        <v>15.84560247769446</v>
      </c>
      <c r="H463">
        <v>4</v>
      </c>
      <c r="I463" t="s">
        <v>1505</v>
      </c>
      <c r="J463" t="s">
        <v>1554</v>
      </c>
      <c r="K463" t="s">
        <v>249</v>
      </c>
      <c r="L463" t="s">
        <v>245</v>
      </c>
      <c r="M463" t="s">
        <v>224</v>
      </c>
      <c r="N463">
        <v>16</v>
      </c>
      <c r="O463">
        <v>0</v>
      </c>
      <c r="P463">
        <v>6.2500000000000001E-5</v>
      </c>
      <c r="Q463">
        <v>1E-3</v>
      </c>
      <c r="R463">
        <v>16</v>
      </c>
      <c r="S463">
        <v>0</v>
      </c>
      <c r="T463">
        <v>1.25E-4</v>
      </c>
      <c r="U463">
        <v>2E-3</v>
      </c>
      <c r="V463" s="1" t="str">
        <f t="shared" si="46"/>
        <v>AFF-HTT-R1-P2-48H_N10_1_2020y09m02d_10h47m.tif</v>
      </c>
      <c r="W463" s="1" t="str">
        <f t="shared" si="47"/>
        <v>AFF-HTT-R2-P2-48H_N10_1_2020y09m09d_11h36m.tif</v>
      </c>
      <c r="X463" t="str">
        <f t="shared" si="42"/>
        <v>C:\Users\arpit.tandon\Desktop\Images AFFFs\RUN1 HTT\Plate 2 - 48hour\AFF-HTT-R1-P2-48H_N10_1_2020y09m02d_10h47m.tif</v>
      </c>
      <c r="Y463" t="str">
        <f t="shared" si="43"/>
        <v>C:\Users\arpit.tandon\Desktop\Images AFFFs\RUN2 HTT\Plate 2 - 48hour\AFF-HTT-R2-P2-48H_N10_1_2020y09m09d_11h36m.tif</v>
      </c>
      <c r="BA463" t="s">
        <v>1505</v>
      </c>
    </row>
    <row r="464" spans="1:53" x14ac:dyDescent="0.45">
      <c r="A464" t="s">
        <v>765</v>
      </c>
      <c r="B464" s="2" t="str">
        <f t="shared" si="44"/>
        <v>run1</v>
      </c>
      <c r="C464" s="2" t="str">
        <f t="shared" si="45"/>
        <v>run2</v>
      </c>
      <c r="D464" t="s">
        <v>269</v>
      </c>
      <c r="E464" s="10">
        <v>5.0144311638273606</v>
      </c>
      <c r="F464" s="1">
        <v>1.8257543867495422E-4</v>
      </c>
      <c r="G464" s="10">
        <f>VLOOKUP(A464,'[1]NTP Metadata'!$A$2:$U$2501,10,FALSE)</f>
        <v>5.0144311638273606</v>
      </c>
      <c r="H464">
        <v>3</v>
      </c>
      <c r="I464" t="s">
        <v>1505</v>
      </c>
      <c r="J464" t="s">
        <v>1554</v>
      </c>
      <c r="K464" t="s">
        <v>249</v>
      </c>
      <c r="L464" t="s">
        <v>245</v>
      </c>
      <c r="M464" t="s">
        <v>225</v>
      </c>
      <c r="N464">
        <v>16</v>
      </c>
      <c r="O464">
        <v>0</v>
      </c>
      <c r="P464">
        <v>0</v>
      </c>
      <c r="Q464">
        <v>0</v>
      </c>
      <c r="R464">
        <v>16</v>
      </c>
      <c r="S464">
        <v>0</v>
      </c>
      <c r="T464">
        <v>0</v>
      </c>
      <c r="U464">
        <v>0</v>
      </c>
      <c r="V464" s="1" t="str">
        <f t="shared" si="46"/>
        <v>AFF-HTT-R1-P2-48H_N11_1_2020y09m02d_10h47m.tif</v>
      </c>
      <c r="W464" s="1" t="str">
        <f t="shared" si="47"/>
        <v>AFF-HTT-R2-P2-48H_N11_1_2020y09m09d_11h36m.tif</v>
      </c>
      <c r="X464" t="str">
        <f t="shared" si="42"/>
        <v>C:\Users\arpit.tandon\Desktop\Images AFFFs\RUN1 HTT\Plate 2 - 48hour\AFF-HTT-R1-P2-48H_N11_1_2020y09m02d_10h47m.tif</v>
      </c>
      <c r="Y464" t="str">
        <f t="shared" si="43"/>
        <v>C:\Users\arpit.tandon\Desktop\Images AFFFs\RUN2 HTT\Plate 2 - 48hour\AFF-HTT-R2-P2-48H_N11_1_2020y09m09d_11h36m.tif</v>
      </c>
      <c r="BA464" t="s">
        <v>1505</v>
      </c>
    </row>
    <row r="465" spans="1:53" x14ac:dyDescent="0.45">
      <c r="A465" t="s">
        <v>766</v>
      </c>
      <c r="B465" s="2" t="str">
        <f t="shared" si="44"/>
        <v>run1</v>
      </c>
      <c r="C465" s="2" t="str">
        <f t="shared" si="45"/>
        <v>run2</v>
      </c>
      <c r="D465" t="s">
        <v>269</v>
      </c>
      <c r="E465" s="10">
        <v>5.0144311638273606</v>
      </c>
      <c r="F465" s="1">
        <v>1.8257543867495422E-4</v>
      </c>
      <c r="G465" s="10">
        <f>VLOOKUP(A465,'[1]NTP Metadata'!$A$2:$U$2501,10,FALSE)</f>
        <v>5.0144311638273606</v>
      </c>
      <c r="H465">
        <v>4</v>
      </c>
      <c r="I465" t="s">
        <v>1505</v>
      </c>
      <c r="J465" t="s">
        <v>1554</v>
      </c>
      <c r="K465" t="s">
        <v>249</v>
      </c>
      <c r="L465" t="s">
        <v>245</v>
      </c>
      <c r="M465" t="s">
        <v>226</v>
      </c>
      <c r="N465">
        <v>16</v>
      </c>
      <c r="O465">
        <v>0</v>
      </c>
      <c r="P465">
        <v>6.2500000000000001E-5</v>
      </c>
      <c r="Q465">
        <v>1E-3</v>
      </c>
      <c r="R465">
        <v>16</v>
      </c>
      <c r="S465">
        <v>0</v>
      </c>
      <c r="T465">
        <v>0</v>
      </c>
      <c r="U465">
        <v>0</v>
      </c>
      <c r="V465" s="1" t="str">
        <f t="shared" si="46"/>
        <v>AFF-HTT-R1-P2-48H_N12_1_2020y09m02d_10h47m.tif</v>
      </c>
      <c r="W465" s="1" t="str">
        <f t="shared" si="47"/>
        <v>AFF-HTT-R2-P2-48H_N12_1_2020y09m09d_11h36m.tif</v>
      </c>
      <c r="X465" t="str">
        <f t="shared" si="42"/>
        <v>C:\Users\arpit.tandon\Desktop\Images AFFFs\RUN1 HTT\Plate 2 - 48hour\AFF-HTT-R1-P2-48H_N12_1_2020y09m02d_10h47m.tif</v>
      </c>
      <c r="Y465" t="str">
        <f t="shared" si="43"/>
        <v>C:\Users\arpit.tandon\Desktop\Images AFFFs\RUN2 HTT\Plate 2 - 48hour\AFF-HTT-R2-P2-48H_N12_1_2020y09m09d_11h36m.tif</v>
      </c>
      <c r="BA465" t="s">
        <v>1505</v>
      </c>
    </row>
    <row r="466" spans="1:53" x14ac:dyDescent="0.45">
      <c r="A466" t="s">
        <v>767</v>
      </c>
      <c r="B466" s="2" t="str">
        <f t="shared" si="44"/>
        <v>run1</v>
      </c>
      <c r="C466" s="2" t="str">
        <f t="shared" si="45"/>
        <v>run2</v>
      </c>
      <c r="D466" t="s">
        <v>267</v>
      </c>
      <c r="E466" s="10">
        <v>0</v>
      </c>
      <c r="F466" s="10">
        <v>0</v>
      </c>
      <c r="G466" s="10">
        <f>VLOOKUP(A466,'[1]NTP Metadata'!$A$2:$U$2501,10,FALSE)</f>
        <v>0</v>
      </c>
      <c r="H466">
        <v>3</v>
      </c>
      <c r="J466" t="s">
        <v>1554</v>
      </c>
      <c r="K466" t="s">
        <v>249</v>
      </c>
      <c r="L466" t="s">
        <v>245</v>
      </c>
      <c r="M466" t="s">
        <v>227</v>
      </c>
      <c r="N466">
        <v>16</v>
      </c>
      <c r="O466">
        <v>0</v>
      </c>
      <c r="P466">
        <v>0</v>
      </c>
      <c r="Q466">
        <v>0</v>
      </c>
      <c r="R466">
        <v>16</v>
      </c>
      <c r="S466">
        <v>0</v>
      </c>
      <c r="T466">
        <v>0</v>
      </c>
      <c r="U466">
        <v>0</v>
      </c>
      <c r="V466" s="1" t="str">
        <f t="shared" si="46"/>
        <v>AFF-HTT-R1-P2-48H_N13_1_.tif</v>
      </c>
      <c r="W466" s="1" t="str">
        <f t="shared" si="47"/>
        <v>AFF-HTT-R2-P2-48H_N13_1_2020y09m09d_11h36m.tif</v>
      </c>
      <c r="X466" t="str">
        <f t="shared" si="42"/>
        <v>C:\Users\arpit.tandon\Desktop\Images AFFFs\RUN1 HTT\Plate 2 - 48hour\AFF-HTT-R1-P2-48H_N13_1_.tif</v>
      </c>
      <c r="Y466" t="str">
        <f t="shared" si="43"/>
        <v>C:\Users\arpit.tandon\Desktop\Images AFFFs\RUN2 HTT\Plate 2 - 48hour\AFF-HTT-R2-P2-48H_N13_1_2020y09m09d_11h36m.tif</v>
      </c>
    </row>
    <row r="467" spans="1:53" x14ac:dyDescent="0.45">
      <c r="A467" t="s">
        <v>768</v>
      </c>
      <c r="B467" s="2" t="str">
        <f t="shared" si="44"/>
        <v>run1</v>
      </c>
      <c r="C467" s="2" t="str">
        <f t="shared" si="45"/>
        <v>run2</v>
      </c>
      <c r="D467" t="s">
        <v>267</v>
      </c>
      <c r="E467" s="10">
        <v>0</v>
      </c>
      <c r="F467" s="10">
        <v>0</v>
      </c>
      <c r="G467" s="10">
        <f>VLOOKUP(A467,'[1]NTP Metadata'!$A$2:$U$2501,10,FALSE)</f>
        <v>0</v>
      </c>
      <c r="H467">
        <v>4</v>
      </c>
      <c r="J467" t="s">
        <v>1554</v>
      </c>
      <c r="K467" t="s">
        <v>249</v>
      </c>
      <c r="L467" t="s">
        <v>245</v>
      </c>
      <c r="M467" t="s">
        <v>228</v>
      </c>
      <c r="N467">
        <v>16</v>
      </c>
      <c r="O467">
        <v>0</v>
      </c>
      <c r="P467">
        <v>0</v>
      </c>
      <c r="Q467">
        <v>0</v>
      </c>
      <c r="R467">
        <v>16</v>
      </c>
      <c r="S467">
        <v>0</v>
      </c>
      <c r="T467">
        <v>0</v>
      </c>
      <c r="U467">
        <v>0</v>
      </c>
      <c r="V467" s="1" t="str">
        <f t="shared" si="46"/>
        <v>AFF-HTT-R1-P2-48H_N14_1_.tif</v>
      </c>
      <c r="W467" s="1" t="str">
        <f t="shared" si="47"/>
        <v>AFF-HTT-R2-P2-48H_N14_1_2020y09m09d_11h36m.tif</v>
      </c>
      <c r="X467" t="str">
        <f t="shared" si="42"/>
        <v>C:\Users\arpit.tandon\Desktop\Images AFFFs\RUN1 HTT\Plate 2 - 48hour\AFF-HTT-R1-P2-48H_N14_1_.tif</v>
      </c>
      <c r="Y467" t="str">
        <f t="shared" si="43"/>
        <v>C:\Users\arpit.tandon\Desktop\Images AFFFs\RUN2 HTT\Plate 2 - 48hour\AFF-HTT-R2-P2-48H_N14_1_2020y09m09d_11h36m.tif</v>
      </c>
    </row>
    <row r="468" spans="1:53" x14ac:dyDescent="0.45">
      <c r="A468" t="s">
        <v>769</v>
      </c>
      <c r="B468" s="2" t="str">
        <f t="shared" si="44"/>
        <v>run1</v>
      </c>
      <c r="C468" s="2" t="str">
        <f t="shared" si="45"/>
        <v>run2</v>
      </c>
      <c r="D468" t="s">
        <v>269</v>
      </c>
      <c r="E468" s="10">
        <v>1.5868453050086584</v>
      </c>
      <c r="F468" s="1">
        <v>5.7777037555365264E-5</v>
      </c>
      <c r="G468" s="10">
        <f>VLOOKUP(A468,'[1]NTP Metadata'!$A$2:$U$2501,10,FALSE)</f>
        <v>1.5868453050086584</v>
      </c>
      <c r="H468">
        <v>3</v>
      </c>
      <c r="I468" t="s">
        <v>1505</v>
      </c>
      <c r="J468" t="s">
        <v>1554</v>
      </c>
      <c r="K468" t="s">
        <v>249</v>
      </c>
      <c r="L468" t="s">
        <v>245</v>
      </c>
      <c r="M468" t="s">
        <v>229</v>
      </c>
      <c r="N468">
        <v>16</v>
      </c>
      <c r="O468">
        <v>0</v>
      </c>
      <c r="P468">
        <v>0</v>
      </c>
      <c r="Q468">
        <v>0</v>
      </c>
      <c r="R468">
        <v>16</v>
      </c>
      <c r="S468">
        <v>0</v>
      </c>
      <c r="T468">
        <v>0</v>
      </c>
      <c r="U468">
        <v>0</v>
      </c>
      <c r="V468" s="1" t="str">
        <f t="shared" si="46"/>
        <v>AFF-HTT-R1-P2-48H_N15_1_2020y09m02d_10h47m.tif</v>
      </c>
      <c r="W468" s="1" t="str">
        <f t="shared" si="47"/>
        <v>AFF-HTT-R2-P2-48H_N15_1_2020y09m09d_11h36m.tif</v>
      </c>
      <c r="X468" t="str">
        <f t="shared" si="42"/>
        <v>C:\Users\arpit.tandon\Desktop\Images AFFFs\RUN1 HTT\Plate 2 - 48hour\AFF-HTT-R1-P2-48H_N15_1_2020y09m02d_10h47m.tif</v>
      </c>
      <c r="Y468" t="str">
        <f t="shared" si="43"/>
        <v>C:\Users\arpit.tandon\Desktop\Images AFFFs\RUN2 HTT\Plate 2 - 48hour\AFF-HTT-R2-P2-48H_N15_1_2020y09m09d_11h36m.tif</v>
      </c>
      <c r="BA468" t="s">
        <v>1505</v>
      </c>
    </row>
    <row r="469" spans="1:53" x14ac:dyDescent="0.45">
      <c r="A469" t="s">
        <v>770</v>
      </c>
      <c r="B469" s="2" t="str">
        <f t="shared" si="44"/>
        <v>run1</v>
      </c>
      <c r="C469" s="2" t="str">
        <f t="shared" si="45"/>
        <v>run2</v>
      </c>
      <c r="D469" t="s">
        <v>269</v>
      </c>
      <c r="E469" s="10">
        <v>1.5868453050086584</v>
      </c>
      <c r="F469" s="1">
        <v>5.7777037555365264E-5</v>
      </c>
      <c r="G469" s="10">
        <f>VLOOKUP(A469,'[1]NTP Metadata'!$A$2:$U$2501,10,FALSE)</f>
        <v>1.5868453050086584</v>
      </c>
      <c r="H469">
        <v>4</v>
      </c>
      <c r="I469" t="s">
        <v>1505</v>
      </c>
      <c r="J469" t="s">
        <v>1554</v>
      </c>
      <c r="K469" t="s">
        <v>249</v>
      </c>
      <c r="L469" t="s">
        <v>245</v>
      </c>
      <c r="M469" t="s">
        <v>230</v>
      </c>
      <c r="N469">
        <v>16</v>
      </c>
      <c r="O469">
        <v>0</v>
      </c>
      <c r="P469">
        <v>1.25E-4</v>
      </c>
      <c r="Q469">
        <v>2E-3</v>
      </c>
      <c r="R469">
        <v>16</v>
      </c>
      <c r="S469">
        <v>0</v>
      </c>
      <c r="T469">
        <v>0</v>
      </c>
      <c r="U469">
        <v>0</v>
      </c>
      <c r="V469" s="1" t="str">
        <f t="shared" si="46"/>
        <v>AFF-HTT-R1-P2-48H_N16_1_2020y09m02d_10h47m.tif</v>
      </c>
      <c r="W469" s="1" t="str">
        <f t="shared" si="47"/>
        <v>AFF-HTT-R2-P2-48H_N16_1_2020y09m09d_11h36m.tif</v>
      </c>
      <c r="X469" t="str">
        <f t="shared" si="42"/>
        <v>C:\Users\arpit.tandon\Desktop\Images AFFFs\RUN1 HTT\Plate 2 - 48hour\AFF-HTT-R1-P2-48H_N16_1_2020y09m02d_10h47m.tif</v>
      </c>
      <c r="Y469" t="str">
        <f t="shared" si="43"/>
        <v>C:\Users\arpit.tandon\Desktop\Images AFFFs\RUN2 HTT\Plate 2 - 48hour\AFF-HTT-R2-P2-48H_N16_1_2020y09m09d_11h36m.tif</v>
      </c>
      <c r="BA469" t="s">
        <v>1505</v>
      </c>
    </row>
    <row r="470" spans="1:53" x14ac:dyDescent="0.45">
      <c r="A470" t="s">
        <v>771</v>
      </c>
      <c r="B470" s="2" t="str">
        <f t="shared" si="44"/>
        <v>run1</v>
      </c>
      <c r="C470" s="2" t="str">
        <f t="shared" si="45"/>
        <v>run2</v>
      </c>
      <c r="D470" t="s">
        <v>269</v>
      </c>
      <c r="E470" s="10">
        <v>0.50216623576223363</v>
      </c>
      <c r="F470" s="1">
        <v>1.8283872644102931E-5</v>
      </c>
      <c r="G470" s="10">
        <f>VLOOKUP(A470,'[1]NTP Metadata'!$A$2:$U$2501,10,FALSE)</f>
        <v>0.50216623576223363</v>
      </c>
      <c r="H470">
        <v>3</v>
      </c>
      <c r="I470" t="s">
        <v>1505</v>
      </c>
      <c r="J470" t="s">
        <v>1554</v>
      </c>
      <c r="K470" t="s">
        <v>249</v>
      </c>
      <c r="L470" t="s">
        <v>245</v>
      </c>
      <c r="M470" t="s">
        <v>231</v>
      </c>
      <c r="N470">
        <v>16</v>
      </c>
      <c r="O470">
        <v>0</v>
      </c>
      <c r="P470">
        <v>0</v>
      </c>
      <c r="Q470">
        <v>0</v>
      </c>
      <c r="R470">
        <v>16</v>
      </c>
      <c r="S470">
        <v>0</v>
      </c>
      <c r="T470">
        <v>0</v>
      </c>
      <c r="U470">
        <v>0</v>
      </c>
      <c r="V470" s="1" t="str">
        <f t="shared" si="46"/>
        <v>AFF-HTT-R1-P2-48H_N17_1_2020y09m02d_10h47m.tif</v>
      </c>
      <c r="W470" s="1" t="str">
        <f t="shared" si="47"/>
        <v>AFF-HTT-R2-P2-48H_N17_1_2020y09m09d_11h36m.tif</v>
      </c>
      <c r="X470" t="str">
        <f t="shared" si="42"/>
        <v>C:\Users\arpit.tandon\Desktop\Images AFFFs\RUN1 HTT\Plate 2 - 48hour\AFF-HTT-R1-P2-48H_N17_1_2020y09m02d_10h47m.tif</v>
      </c>
      <c r="Y470" t="str">
        <f t="shared" si="43"/>
        <v>C:\Users\arpit.tandon\Desktop\Images AFFFs\RUN2 HTT\Plate 2 - 48hour\AFF-HTT-R2-P2-48H_N17_1_2020y09m09d_11h36m.tif</v>
      </c>
      <c r="BA470" t="s">
        <v>1505</v>
      </c>
    </row>
    <row r="471" spans="1:53" x14ac:dyDescent="0.45">
      <c r="A471" t="s">
        <v>772</v>
      </c>
      <c r="B471" s="2" t="str">
        <f t="shared" si="44"/>
        <v>run1</v>
      </c>
      <c r="C471" s="2" t="str">
        <f t="shared" si="45"/>
        <v>run2</v>
      </c>
      <c r="D471" t="s">
        <v>269</v>
      </c>
      <c r="E471" s="10">
        <v>0.50216623576223363</v>
      </c>
      <c r="F471" s="1">
        <v>1.8283872644102931E-5</v>
      </c>
      <c r="G471" s="10">
        <f>VLOOKUP(A471,'[1]NTP Metadata'!$A$2:$U$2501,10,FALSE)</f>
        <v>0.50216623576223363</v>
      </c>
      <c r="H471">
        <v>4</v>
      </c>
      <c r="I471" t="s">
        <v>1505</v>
      </c>
      <c r="J471" t="s">
        <v>1554</v>
      </c>
      <c r="K471" t="s">
        <v>249</v>
      </c>
      <c r="L471" t="s">
        <v>245</v>
      </c>
      <c r="M471" t="s">
        <v>232</v>
      </c>
      <c r="N471">
        <v>16</v>
      </c>
      <c r="O471">
        <v>0</v>
      </c>
      <c r="P471">
        <v>0</v>
      </c>
      <c r="Q471">
        <v>0</v>
      </c>
      <c r="R471">
        <v>16</v>
      </c>
      <c r="S471">
        <v>0</v>
      </c>
      <c r="T471">
        <v>6.2500000000000001E-5</v>
      </c>
      <c r="U471">
        <v>1E-3</v>
      </c>
      <c r="V471" s="1" t="str">
        <f t="shared" si="46"/>
        <v>AFF-HTT-R1-P2-48H_N18_1_2020y09m02d_10h47m.tif</v>
      </c>
      <c r="W471" s="1" t="str">
        <f t="shared" si="47"/>
        <v>AFF-HTT-R2-P2-48H_N18_1_2020y09m09d_11h36m.tif</v>
      </c>
      <c r="X471" t="str">
        <f t="shared" si="42"/>
        <v>C:\Users\arpit.tandon\Desktop\Images AFFFs\RUN1 HTT\Plate 2 - 48hour\AFF-HTT-R1-P2-48H_N18_1_2020y09m02d_10h47m.tif</v>
      </c>
      <c r="Y471" t="str">
        <f t="shared" si="43"/>
        <v>C:\Users\arpit.tandon\Desktop\Images AFFFs\RUN2 HTT\Plate 2 - 48hour\AFF-HTT-R2-P2-48H_N18_1_2020y09m09d_11h36m.tif</v>
      </c>
      <c r="BA471" t="s">
        <v>1505</v>
      </c>
    </row>
    <row r="472" spans="1:53" x14ac:dyDescent="0.45">
      <c r="A472" t="s">
        <v>773</v>
      </c>
      <c r="B472" s="2" t="str">
        <f t="shared" si="44"/>
        <v>run1</v>
      </c>
      <c r="C472" s="2" t="str">
        <f t="shared" si="45"/>
        <v>run2</v>
      </c>
      <c r="D472" t="s">
        <v>269</v>
      </c>
      <c r="E472" s="10">
        <v>0.15891336574754228</v>
      </c>
      <c r="F472" s="1">
        <v>5.7860356468680149E-6</v>
      </c>
      <c r="G472" s="10">
        <f>VLOOKUP(A472,'[1]NTP Metadata'!$A$2:$U$2501,10,FALSE)</f>
        <v>0.15891336574754228</v>
      </c>
      <c r="H472">
        <v>3</v>
      </c>
      <c r="I472" t="s">
        <v>1505</v>
      </c>
      <c r="J472" t="s">
        <v>1554</v>
      </c>
      <c r="K472" t="s">
        <v>249</v>
      </c>
      <c r="L472" t="s">
        <v>245</v>
      </c>
      <c r="M472" t="s">
        <v>233</v>
      </c>
      <c r="N472">
        <v>16</v>
      </c>
      <c r="O472">
        <v>0</v>
      </c>
      <c r="P472">
        <v>0</v>
      </c>
      <c r="Q472">
        <v>0</v>
      </c>
      <c r="R472">
        <v>16</v>
      </c>
      <c r="S472">
        <v>0</v>
      </c>
      <c r="T472">
        <v>0</v>
      </c>
      <c r="U472">
        <v>0</v>
      </c>
      <c r="V472" s="1" t="str">
        <f t="shared" si="46"/>
        <v>AFF-HTT-R1-P2-48H_N19_1_2020y09m02d_10h47m.tif</v>
      </c>
      <c r="W472" s="1" t="str">
        <f t="shared" si="47"/>
        <v>AFF-HTT-R2-P2-48H_N19_1_2020y09m09d_11h36m.tif</v>
      </c>
      <c r="X472" t="str">
        <f t="shared" si="42"/>
        <v>C:\Users\arpit.tandon\Desktop\Images AFFFs\RUN1 HTT\Plate 2 - 48hour\AFF-HTT-R1-P2-48H_N19_1_2020y09m02d_10h47m.tif</v>
      </c>
      <c r="Y472" t="str">
        <f t="shared" si="43"/>
        <v>C:\Users\arpit.tandon\Desktop\Images AFFFs\RUN2 HTT\Plate 2 - 48hour\AFF-HTT-R2-P2-48H_N19_1_2020y09m09d_11h36m.tif</v>
      </c>
      <c r="BA472" t="s">
        <v>1505</v>
      </c>
    </row>
    <row r="473" spans="1:53" x14ac:dyDescent="0.45">
      <c r="A473" t="s">
        <v>774</v>
      </c>
      <c r="B473" s="2" t="str">
        <f t="shared" si="44"/>
        <v>run1</v>
      </c>
      <c r="C473" s="2" t="str">
        <f t="shared" si="45"/>
        <v>run2</v>
      </c>
      <c r="D473" t="s">
        <v>269</v>
      </c>
      <c r="E473" s="10">
        <v>0.15891336574754228</v>
      </c>
      <c r="F473" s="1">
        <v>5.7860356468680149E-6</v>
      </c>
      <c r="G473" s="10">
        <f>VLOOKUP(A473,'[1]NTP Metadata'!$A$2:$U$2501,10,FALSE)</f>
        <v>0.15891336574754228</v>
      </c>
      <c r="H473">
        <v>4</v>
      </c>
      <c r="I473" t="s">
        <v>1505</v>
      </c>
      <c r="J473" t="s">
        <v>1554</v>
      </c>
      <c r="K473" t="s">
        <v>249</v>
      </c>
      <c r="L473" t="s">
        <v>245</v>
      </c>
      <c r="M473" t="s">
        <v>234</v>
      </c>
      <c r="N473">
        <v>16</v>
      </c>
      <c r="O473">
        <v>0</v>
      </c>
      <c r="P473">
        <v>6.2500000000000001E-5</v>
      </c>
      <c r="Q473">
        <v>1E-3</v>
      </c>
      <c r="R473">
        <v>16</v>
      </c>
      <c r="S473">
        <v>0</v>
      </c>
      <c r="T473">
        <v>0</v>
      </c>
      <c r="U473">
        <v>0</v>
      </c>
      <c r="V473" s="1" t="str">
        <f t="shared" si="46"/>
        <v>AFF-HTT-R1-P2-48H_N20_1_2020y09m02d_10h47m.tif</v>
      </c>
      <c r="W473" s="1" t="str">
        <f t="shared" si="47"/>
        <v>AFF-HTT-R2-P2-48H_N20_1_2020y09m09d_11h36m.tif</v>
      </c>
      <c r="X473" t="str">
        <f t="shared" si="42"/>
        <v>C:\Users\arpit.tandon\Desktop\Images AFFFs\RUN1 HTT\Plate 2 - 48hour\AFF-HTT-R1-P2-48H_N20_1_2020y09m02d_10h47m.tif</v>
      </c>
      <c r="Y473" t="str">
        <f t="shared" si="43"/>
        <v>C:\Users\arpit.tandon\Desktop\Images AFFFs\RUN2 HTT\Plate 2 - 48hour\AFF-HTT-R2-P2-48H_N20_1_2020y09m09d_11h36m.tif</v>
      </c>
      <c r="BA473" t="s">
        <v>1505</v>
      </c>
    </row>
    <row r="474" spans="1:53" x14ac:dyDescent="0.45">
      <c r="A474" t="s">
        <v>775</v>
      </c>
      <c r="B474" s="2" t="str">
        <f t="shared" si="44"/>
        <v>run1</v>
      </c>
      <c r="C474" s="2" t="str">
        <f t="shared" si="45"/>
        <v>run2</v>
      </c>
      <c r="D474" t="s">
        <v>269</v>
      </c>
      <c r="E474" s="10">
        <v>5.0289039793526037E-2</v>
      </c>
      <c r="F474" s="1">
        <v>1.8310239388822834E-6</v>
      </c>
      <c r="G474" s="10">
        <f>VLOOKUP(A474,'[1]NTP Metadata'!$A$2:$U$2501,10,FALSE)</f>
        <v>5.0289039793526037E-2</v>
      </c>
      <c r="H474">
        <v>3</v>
      </c>
      <c r="I474" t="s">
        <v>1505</v>
      </c>
      <c r="J474" t="s">
        <v>1554</v>
      </c>
      <c r="K474" t="s">
        <v>249</v>
      </c>
      <c r="L474" t="s">
        <v>245</v>
      </c>
      <c r="M474" t="s">
        <v>235</v>
      </c>
      <c r="N474">
        <v>16</v>
      </c>
      <c r="O474">
        <v>0</v>
      </c>
      <c r="P474">
        <v>0</v>
      </c>
      <c r="Q474">
        <v>0</v>
      </c>
      <c r="R474">
        <v>16</v>
      </c>
      <c r="S474">
        <v>0</v>
      </c>
      <c r="T474">
        <v>6.2500000000000001E-5</v>
      </c>
      <c r="U474">
        <v>1E-3</v>
      </c>
      <c r="V474" s="1" t="str">
        <f t="shared" si="46"/>
        <v>AFF-HTT-R1-P2-48H_N21_1_2020y09m02d_10h47m.tif</v>
      </c>
      <c r="W474" s="1" t="str">
        <f t="shared" si="47"/>
        <v>AFF-HTT-R2-P2-48H_N21_1_2020y09m09d_11h36m.tif</v>
      </c>
      <c r="X474" t="str">
        <f t="shared" si="42"/>
        <v>C:\Users\arpit.tandon\Desktop\Images AFFFs\RUN1 HTT\Plate 2 - 48hour\AFF-HTT-R1-P2-48H_N21_1_2020y09m02d_10h47m.tif</v>
      </c>
      <c r="Y474" t="str">
        <f t="shared" si="43"/>
        <v>C:\Users\arpit.tandon\Desktop\Images AFFFs\RUN2 HTT\Plate 2 - 48hour\AFF-HTT-R2-P2-48H_N21_1_2020y09m09d_11h36m.tif</v>
      </c>
      <c r="BA474" t="s">
        <v>1505</v>
      </c>
    </row>
    <row r="475" spans="1:53" x14ac:dyDescent="0.45">
      <c r="A475" t="s">
        <v>776</v>
      </c>
      <c r="B475" s="2" t="str">
        <f t="shared" si="44"/>
        <v>run1</v>
      </c>
      <c r="C475" s="2" t="str">
        <f t="shared" si="45"/>
        <v>run2</v>
      </c>
      <c r="D475" t="s">
        <v>269</v>
      </c>
      <c r="E475" s="10">
        <v>5.0289039793526037E-2</v>
      </c>
      <c r="F475" s="1">
        <v>1.8310239388822834E-6</v>
      </c>
      <c r="G475" s="10">
        <f>VLOOKUP(A475,'[1]NTP Metadata'!$A$2:$U$2501,10,FALSE)</f>
        <v>5.0289039793526037E-2</v>
      </c>
      <c r="H475">
        <v>4</v>
      </c>
      <c r="I475" t="s">
        <v>1505</v>
      </c>
      <c r="J475" t="s">
        <v>1554</v>
      </c>
      <c r="K475" t="s">
        <v>249</v>
      </c>
      <c r="L475" t="s">
        <v>245</v>
      </c>
      <c r="M475" t="s">
        <v>236</v>
      </c>
      <c r="N475">
        <v>16</v>
      </c>
      <c r="O475">
        <v>0</v>
      </c>
      <c r="P475">
        <v>6.2500000000000001E-5</v>
      </c>
      <c r="Q475">
        <v>1E-3</v>
      </c>
      <c r="R475">
        <v>16</v>
      </c>
      <c r="S475">
        <v>0</v>
      </c>
      <c r="T475">
        <v>6.2500000000000001E-5</v>
      </c>
      <c r="U475">
        <v>1E-3</v>
      </c>
      <c r="V475" s="1" t="str">
        <f t="shared" si="46"/>
        <v>AFF-HTT-R1-P2-48H_N22_1_2020y09m02d_10h47m.tif</v>
      </c>
      <c r="W475" s="1" t="str">
        <f t="shared" si="47"/>
        <v>AFF-HTT-R2-P2-48H_N22_1_2020y09m09d_11h36m.tif</v>
      </c>
      <c r="X475" t="str">
        <f t="shared" si="42"/>
        <v>C:\Users\arpit.tandon\Desktop\Images AFFFs\RUN1 HTT\Plate 2 - 48hour\AFF-HTT-R1-P2-48H_N22_1_2020y09m02d_10h47m.tif</v>
      </c>
      <c r="Y475" t="str">
        <f t="shared" si="43"/>
        <v>C:\Users\arpit.tandon\Desktop\Images AFFFs\RUN2 HTT\Plate 2 - 48hour\AFF-HTT-R2-P2-48H_N22_1_2020y09m09d_11h36m.tif</v>
      </c>
      <c r="BA475" t="s">
        <v>1505</v>
      </c>
    </row>
    <row r="476" spans="1:53" x14ac:dyDescent="0.45">
      <c r="A476" t="s">
        <v>777</v>
      </c>
      <c r="B476" s="2" t="str">
        <f t="shared" si="44"/>
        <v>run1</v>
      </c>
      <c r="C476" s="2" t="str">
        <f t="shared" si="45"/>
        <v>run2</v>
      </c>
      <c r="D476" t="s">
        <v>269</v>
      </c>
      <c r="E476" s="10">
        <v>500</v>
      </c>
      <c r="F476" s="1">
        <v>1.8204999999999999E-2</v>
      </c>
      <c r="G476" s="10">
        <f>VLOOKUP(A476,'[1]NTP Metadata'!$A$2:$U$2501,10,FALSE)</f>
        <v>500</v>
      </c>
      <c r="H476">
        <v>3</v>
      </c>
      <c r="I476" t="s">
        <v>1505</v>
      </c>
      <c r="J476" t="s">
        <v>1554</v>
      </c>
      <c r="K476" t="s">
        <v>249</v>
      </c>
      <c r="L476" t="s">
        <v>245</v>
      </c>
      <c r="M476" t="s">
        <v>237</v>
      </c>
      <c r="N476">
        <v>16</v>
      </c>
      <c r="O476">
        <v>0</v>
      </c>
      <c r="P476">
        <v>0</v>
      </c>
      <c r="Q476">
        <v>0</v>
      </c>
      <c r="R476">
        <v>16</v>
      </c>
      <c r="S476">
        <v>0</v>
      </c>
      <c r="T476">
        <v>0</v>
      </c>
      <c r="U476">
        <v>0</v>
      </c>
      <c r="V476" s="1" t="str">
        <f t="shared" si="46"/>
        <v>AFF-HTT-R1-P2-48H_N3_1_2020y09m02d_10h47m.tif</v>
      </c>
      <c r="W476" s="1" t="str">
        <f t="shared" si="47"/>
        <v>AFF-HTT-R2-P2-48H_N3_1_2020y09m09d_11h36m.tif</v>
      </c>
      <c r="X476" t="str">
        <f t="shared" si="42"/>
        <v>C:\Users\arpit.tandon\Desktop\Images AFFFs\RUN1 HTT\Plate 2 - 48hour\AFF-HTT-R1-P2-48H_N3_1_2020y09m02d_10h47m.tif</v>
      </c>
      <c r="Y476" t="str">
        <f t="shared" si="43"/>
        <v>C:\Users\arpit.tandon\Desktop\Images AFFFs\RUN2 HTT\Plate 2 - 48hour\AFF-HTT-R2-P2-48H_N3_1_2020y09m09d_11h36m.tif</v>
      </c>
      <c r="BA476" t="s">
        <v>1505</v>
      </c>
    </row>
    <row r="477" spans="1:53" x14ac:dyDescent="0.45">
      <c r="A477" t="s">
        <v>778</v>
      </c>
      <c r="B477" s="2" t="str">
        <f t="shared" si="44"/>
        <v>run1</v>
      </c>
      <c r="C477" s="2" t="str">
        <f t="shared" si="45"/>
        <v>run2</v>
      </c>
      <c r="D477" t="s">
        <v>269</v>
      </c>
      <c r="E477" s="10">
        <v>500</v>
      </c>
      <c r="F477" s="1">
        <v>1.8204999999999999E-2</v>
      </c>
      <c r="G477" s="10">
        <f>VLOOKUP(A477,'[1]NTP Metadata'!$A$2:$U$2501,10,FALSE)</f>
        <v>500</v>
      </c>
      <c r="H477">
        <v>4</v>
      </c>
      <c r="I477" t="s">
        <v>1505</v>
      </c>
      <c r="J477" t="s">
        <v>1554</v>
      </c>
      <c r="K477" t="s">
        <v>249</v>
      </c>
      <c r="L477" t="s">
        <v>245</v>
      </c>
      <c r="M477" t="s">
        <v>238</v>
      </c>
      <c r="N477">
        <v>16</v>
      </c>
      <c r="O477">
        <v>0</v>
      </c>
      <c r="P477">
        <v>0</v>
      </c>
      <c r="Q477">
        <v>0</v>
      </c>
      <c r="R477">
        <v>16</v>
      </c>
      <c r="S477">
        <v>0</v>
      </c>
      <c r="T477">
        <v>0</v>
      </c>
      <c r="U477">
        <v>0</v>
      </c>
      <c r="V477" s="1" t="str">
        <f t="shared" si="46"/>
        <v>AFF-HTT-R1-P2-48H_N4_1_2020y09m02d_10h47m.tif</v>
      </c>
      <c r="W477" s="1" t="str">
        <f t="shared" si="47"/>
        <v>AFF-HTT-R2-P2-48H_N4_1_2020y09m09d_11h36m.tif</v>
      </c>
      <c r="X477" t="str">
        <f t="shared" si="42"/>
        <v>C:\Users\arpit.tandon\Desktop\Images AFFFs\RUN1 HTT\Plate 2 - 48hour\AFF-HTT-R1-P2-48H_N4_1_2020y09m02d_10h47m.tif</v>
      </c>
      <c r="Y477" t="str">
        <f t="shared" si="43"/>
        <v>C:\Users\arpit.tandon\Desktop\Images AFFFs\RUN2 HTT\Plate 2 - 48hour\AFF-HTT-R2-P2-48H_N4_1_2020y09m09d_11h36m.tif</v>
      </c>
      <c r="BA477" t="s">
        <v>1505</v>
      </c>
    </row>
    <row r="478" spans="1:53" x14ac:dyDescent="0.45">
      <c r="A478" t="s">
        <v>779</v>
      </c>
      <c r="B478" s="2" t="str">
        <f t="shared" si="44"/>
        <v>run1</v>
      </c>
      <c r="C478" s="2" t="str">
        <f t="shared" si="45"/>
        <v>run2</v>
      </c>
      <c r="D478" t="s">
        <v>269</v>
      </c>
      <c r="E478" s="10">
        <v>158.22784810126581</v>
      </c>
      <c r="F478" s="1">
        <v>5.7610759493670885E-3</v>
      </c>
      <c r="G478" s="10">
        <f>VLOOKUP(A478,'[1]NTP Metadata'!$A$2:$U$2501,10,FALSE)</f>
        <v>158.22784810126581</v>
      </c>
      <c r="H478">
        <v>3</v>
      </c>
      <c r="I478" t="s">
        <v>1505</v>
      </c>
      <c r="J478" t="s">
        <v>1554</v>
      </c>
      <c r="K478" t="s">
        <v>249</v>
      </c>
      <c r="L478" t="s">
        <v>245</v>
      </c>
      <c r="M478" t="s">
        <v>239</v>
      </c>
      <c r="N478">
        <v>16</v>
      </c>
      <c r="O478">
        <v>0</v>
      </c>
      <c r="P478">
        <v>0</v>
      </c>
      <c r="Q478">
        <v>0</v>
      </c>
      <c r="R478">
        <v>16</v>
      </c>
      <c r="S478">
        <v>0</v>
      </c>
      <c r="T478">
        <v>0</v>
      </c>
      <c r="U478">
        <v>0</v>
      </c>
      <c r="V478" s="1" t="str">
        <f t="shared" si="46"/>
        <v>AFF-HTT-R1-P2-48H_N5_1_2020y09m02d_10h47m.tif</v>
      </c>
      <c r="W478" s="1" t="str">
        <f t="shared" si="47"/>
        <v>AFF-HTT-R2-P2-48H_N5_1_2020y09m09d_11h36m.tif</v>
      </c>
      <c r="X478" t="str">
        <f t="shared" si="42"/>
        <v>C:\Users\arpit.tandon\Desktop\Images AFFFs\RUN1 HTT\Plate 2 - 48hour\AFF-HTT-R1-P2-48H_N5_1_2020y09m02d_10h47m.tif</v>
      </c>
      <c r="Y478" t="str">
        <f t="shared" si="43"/>
        <v>C:\Users\arpit.tandon\Desktop\Images AFFFs\RUN2 HTT\Plate 2 - 48hour\AFF-HTT-R2-P2-48H_N5_1_2020y09m09d_11h36m.tif</v>
      </c>
      <c r="BA478" t="s">
        <v>1505</v>
      </c>
    </row>
    <row r="479" spans="1:53" x14ac:dyDescent="0.45">
      <c r="A479" t="s">
        <v>780</v>
      </c>
      <c r="B479" s="2" t="str">
        <f t="shared" si="44"/>
        <v>run1</v>
      </c>
      <c r="C479" s="2" t="str">
        <f t="shared" si="45"/>
        <v>run2</v>
      </c>
      <c r="D479" t="s">
        <v>269</v>
      </c>
      <c r="E479" s="10">
        <v>158.22784810126581</v>
      </c>
      <c r="F479" s="1">
        <v>5.7610759493670885E-3</v>
      </c>
      <c r="G479" s="10">
        <f>VLOOKUP(A479,'[1]NTP Metadata'!$A$2:$U$2501,10,FALSE)</f>
        <v>158.22784810126581</v>
      </c>
      <c r="H479">
        <v>4</v>
      </c>
      <c r="I479" t="s">
        <v>1505</v>
      </c>
      <c r="J479" t="s">
        <v>1554</v>
      </c>
      <c r="K479" t="s">
        <v>249</v>
      </c>
      <c r="L479" t="s">
        <v>245</v>
      </c>
      <c r="M479" t="s">
        <v>240</v>
      </c>
      <c r="N479">
        <v>16</v>
      </c>
      <c r="O479">
        <v>0</v>
      </c>
      <c r="P479">
        <v>0</v>
      </c>
      <c r="Q479">
        <v>0</v>
      </c>
      <c r="R479">
        <v>16</v>
      </c>
      <c r="S479">
        <v>0</v>
      </c>
      <c r="T479">
        <v>0</v>
      </c>
      <c r="U479">
        <v>0</v>
      </c>
      <c r="V479" s="1" t="str">
        <f t="shared" si="46"/>
        <v>AFF-HTT-R1-P2-48H_N6_1_2020y09m02d_10h47m.tif</v>
      </c>
      <c r="W479" s="1" t="str">
        <f t="shared" si="47"/>
        <v>AFF-HTT-R2-P2-48H_N6_1_2020y09m09d_11h36m.tif</v>
      </c>
      <c r="X479" t="str">
        <f t="shared" si="42"/>
        <v>C:\Users\arpit.tandon\Desktop\Images AFFFs\RUN1 HTT\Plate 2 - 48hour\AFF-HTT-R1-P2-48H_N6_1_2020y09m02d_10h47m.tif</v>
      </c>
      <c r="Y479" t="str">
        <f t="shared" si="43"/>
        <v>C:\Users\arpit.tandon\Desktop\Images AFFFs\RUN2 HTT\Plate 2 - 48hour\AFF-HTT-R2-P2-48H_N6_1_2020y09m09d_11h36m.tif</v>
      </c>
      <c r="BA479" t="s">
        <v>1505</v>
      </c>
    </row>
    <row r="480" spans="1:53" x14ac:dyDescent="0.45">
      <c r="A480" t="s">
        <v>781</v>
      </c>
      <c r="B480" s="2" t="str">
        <f t="shared" si="44"/>
        <v>run1</v>
      </c>
      <c r="C480" s="2" t="str">
        <f t="shared" si="45"/>
        <v>run2</v>
      </c>
      <c r="D480" t="s">
        <v>269</v>
      </c>
      <c r="E480" s="10">
        <v>50.072103829514496</v>
      </c>
      <c r="F480" s="1">
        <v>1.8231253004326231E-3</v>
      </c>
      <c r="G480" s="10">
        <f>VLOOKUP(A480,'[1]NTP Metadata'!$A$2:$U$2501,10,FALSE)</f>
        <v>50.072103829514496</v>
      </c>
      <c r="H480">
        <v>3</v>
      </c>
      <c r="I480" t="s">
        <v>1505</v>
      </c>
      <c r="J480" t="s">
        <v>1554</v>
      </c>
      <c r="K480" t="s">
        <v>249</v>
      </c>
      <c r="L480" t="s">
        <v>245</v>
      </c>
      <c r="M480" t="s">
        <v>241</v>
      </c>
      <c r="N480">
        <v>16</v>
      </c>
      <c r="O480">
        <v>0</v>
      </c>
      <c r="P480">
        <v>0</v>
      </c>
      <c r="Q480">
        <v>0</v>
      </c>
      <c r="R480">
        <v>16</v>
      </c>
      <c r="S480">
        <v>0</v>
      </c>
      <c r="T480">
        <v>6.2500000000000001E-5</v>
      </c>
      <c r="U480">
        <v>1E-3</v>
      </c>
      <c r="V480" s="1" t="str">
        <f t="shared" si="46"/>
        <v>AFF-HTT-R1-P2-48H_N7_1_2020y09m02d_10h47m.tif</v>
      </c>
      <c r="W480" s="1" t="str">
        <f t="shared" si="47"/>
        <v>AFF-HTT-R2-P2-48H_N7_1_2020y09m09d_11h36m.tif</v>
      </c>
      <c r="X480" t="str">
        <f t="shared" si="42"/>
        <v>C:\Users\arpit.tandon\Desktop\Images AFFFs\RUN1 HTT\Plate 2 - 48hour\AFF-HTT-R1-P2-48H_N7_1_2020y09m02d_10h47m.tif</v>
      </c>
      <c r="Y480" t="str">
        <f t="shared" si="43"/>
        <v>C:\Users\arpit.tandon\Desktop\Images AFFFs\RUN2 HTT\Plate 2 - 48hour\AFF-HTT-R2-P2-48H_N7_1_2020y09m09d_11h36m.tif</v>
      </c>
      <c r="BA480" t="s">
        <v>1505</v>
      </c>
    </row>
    <row r="481" spans="1:53" x14ac:dyDescent="0.45">
      <c r="A481" t="s">
        <v>782</v>
      </c>
      <c r="B481" s="2" t="str">
        <f t="shared" si="44"/>
        <v>run1</v>
      </c>
      <c r="C481" s="2" t="str">
        <f t="shared" si="45"/>
        <v>run2</v>
      </c>
      <c r="D481" t="s">
        <v>269</v>
      </c>
      <c r="E481" s="10">
        <v>50.072103829514496</v>
      </c>
      <c r="F481" s="1">
        <v>1.8231253004326231E-3</v>
      </c>
      <c r="G481" s="10">
        <f>VLOOKUP(A481,'[1]NTP Metadata'!$A$2:$U$2501,10,FALSE)</f>
        <v>50.072103829514496</v>
      </c>
      <c r="H481">
        <v>4</v>
      </c>
      <c r="I481" t="s">
        <v>1505</v>
      </c>
      <c r="J481" t="s">
        <v>1554</v>
      </c>
      <c r="K481" t="s">
        <v>249</v>
      </c>
      <c r="L481" t="s">
        <v>245</v>
      </c>
      <c r="M481" t="s">
        <v>242</v>
      </c>
      <c r="N481">
        <v>16</v>
      </c>
      <c r="O481">
        <v>0</v>
      </c>
      <c r="P481">
        <v>0</v>
      </c>
      <c r="Q481">
        <v>0</v>
      </c>
      <c r="R481">
        <v>16</v>
      </c>
      <c r="S481">
        <v>0</v>
      </c>
      <c r="T481">
        <v>0</v>
      </c>
      <c r="U481">
        <v>0</v>
      </c>
      <c r="V481" s="1" t="str">
        <f t="shared" si="46"/>
        <v>AFF-HTT-R1-P2-48H_N8_1_2020y09m02d_10h47m.tif</v>
      </c>
      <c r="W481" s="1" t="str">
        <f t="shared" si="47"/>
        <v>AFF-HTT-R2-P2-48H_N8_1_2020y09m09d_11h36m.tif</v>
      </c>
      <c r="X481" t="str">
        <f t="shared" si="42"/>
        <v>C:\Users\arpit.tandon\Desktop\Images AFFFs\RUN1 HTT\Plate 2 - 48hour\AFF-HTT-R1-P2-48H_N8_1_2020y09m02d_10h47m.tif</v>
      </c>
      <c r="Y481" t="str">
        <f t="shared" si="43"/>
        <v>C:\Users\arpit.tandon\Desktop\Images AFFFs\RUN2 HTT\Plate 2 - 48hour\AFF-HTT-R2-P2-48H_N8_1_2020y09m09d_11h36m.tif</v>
      </c>
      <c r="BA481" t="s">
        <v>1505</v>
      </c>
    </row>
    <row r="482" spans="1:53" x14ac:dyDescent="0.45">
      <c r="A482" t="s">
        <v>783</v>
      </c>
      <c r="B482" s="2" t="str">
        <f t="shared" si="44"/>
        <v>run1</v>
      </c>
      <c r="C482" s="2" t="str">
        <f t="shared" si="45"/>
        <v>run2</v>
      </c>
      <c r="D482" t="s">
        <v>269</v>
      </c>
      <c r="E482" s="10">
        <v>15.84560247769446</v>
      </c>
      <c r="F482" s="1">
        <v>5.7693838621285525E-4</v>
      </c>
      <c r="G482" s="10">
        <f>VLOOKUP(A482,'[1]NTP Metadata'!$A$2:$U$2501,10,FALSE)</f>
        <v>15.84560247769446</v>
      </c>
      <c r="H482">
        <v>3</v>
      </c>
      <c r="I482" t="s">
        <v>1505</v>
      </c>
      <c r="J482" t="s">
        <v>1554</v>
      </c>
      <c r="K482" t="s">
        <v>249</v>
      </c>
      <c r="L482" t="s">
        <v>245</v>
      </c>
      <c r="M482" t="s">
        <v>243</v>
      </c>
      <c r="N482">
        <v>16</v>
      </c>
      <c r="O482">
        <v>0</v>
      </c>
      <c r="P482">
        <v>1.25E-4</v>
      </c>
      <c r="Q482">
        <v>2E-3</v>
      </c>
      <c r="R482">
        <v>16</v>
      </c>
      <c r="S482">
        <v>0</v>
      </c>
      <c r="T482">
        <v>0</v>
      </c>
      <c r="U482">
        <v>0</v>
      </c>
      <c r="V482" s="1" t="str">
        <f t="shared" si="46"/>
        <v>AFF-HTT-R1-P2-48H_N9_1_2020y09m02d_10h47m.tif</v>
      </c>
      <c r="W482" s="1" t="str">
        <f t="shared" si="47"/>
        <v>AFF-HTT-R2-P2-48H_N9_1_2020y09m09d_11h36m.tif</v>
      </c>
      <c r="X482" t="str">
        <f t="shared" si="42"/>
        <v>C:\Users\arpit.tandon\Desktop\Images AFFFs\RUN1 HTT\Plate 2 - 48hour\AFF-HTT-R1-P2-48H_N9_1_2020y09m02d_10h47m.tif</v>
      </c>
      <c r="Y482" t="str">
        <f t="shared" si="43"/>
        <v>C:\Users\arpit.tandon\Desktop\Images AFFFs\RUN2 HTT\Plate 2 - 48hour\AFF-HTT-R2-P2-48H_N9_1_2020y09m09d_11h36m.tif</v>
      </c>
      <c r="BA482" t="s">
        <v>1505</v>
      </c>
    </row>
    <row r="483" spans="1:53" x14ac:dyDescent="0.45">
      <c r="A483" t="s">
        <v>784</v>
      </c>
      <c r="B483" s="2" t="str">
        <f t="shared" si="44"/>
        <v>run1</v>
      </c>
      <c r="C483" s="2" t="str">
        <f t="shared" si="45"/>
        <v>run2</v>
      </c>
      <c r="D483" t="s">
        <v>270</v>
      </c>
      <c r="E483" s="10">
        <v>15.84560247769446</v>
      </c>
      <c r="F483" s="1">
        <v>7.3542610219475533E-4</v>
      </c>
      <c r="G483" s="10">
        <f>VLOOKUP(A483,'[1]NTP Metadata'!$A$2:$U$2501,10,FALSE)</f>
        <v>15.84560247769446</v>
      </c>
      <c r="H483">
        <v>2</v>
      </c>
      <c r="I483" t="s">
        <v>1505</v>
      </c>
      <c r="J483" t="s">
        <v>1554</v>
      </c>
      <c r="K483" t="s">
        <v>249</v>
      </c>
      <c r="L483" t="s">
        <v>246</v>
      </c>
      <c r="M483" t="s">
        <v>4</v>
      </c>
      <c r="N483">
        <v>16</v>
      </c>
      <c r="O483">
        <v>0</v>
      </c>
      <c r="P483">
        <v>6.2500000000000001E-5</v>
      </c>
      <c r="Q483">
        <v>1E-3</v>
      </c>
      <c r="R483">
        <v>16</v>
      </c>
      <c r="S483">
        <v>0</v>
      </c>
      <c r="T483">
        <v>0</v>
      </c>
      <c r="U483">
        <v>0</v>
      </c>
      <c r="V483" s="1" t="str">
        <f t="shared" si="46"/>
        <v>AFF-HTT-R1-P3-48H_C10_1_2020y09m02d_10h47m.tif</v>
      </c>
      <c r="W483" s="1" t="str">
        <f t="shared" si="47"/>
        <v>AFF-HTT-R2-P3-48H_C10_1_2020y09m09d_11h36m.tif</v>
      </c>
      <c r="X483" t="str">
        <f>_xlfn.CONCAT("C:\Users\arpit.tandon\Desktop\Images AFFFs\","RUN1 HTT\Plate 3 - 48hour\",V483)</f>
        <v>C:\Users\arpit.tandon\Desktop\Images AFFFs\RUN1 HTT\Plate 3 - 48hour\AFF-HTT-R1-P3-48H_C10_1_2020y09m02d_10h47m.tif</v>
      </c>
      <c r="Y483" t="str">
        <f>_xlfn.CONCAT("C:\Users\arpit.tandon\Desktop\Images AFFFs\","RUN2 HTT\Plate 3 - 48hour\",W483)</f>
        <v>C:\Users\arpit.tandon\Desktop\Images AFFFs\RUN2 HTT\Plate 3 - 48hour\AFF-HTT-R2-P3-48H_C10_1_2020y09m09d_11h36m.tif</v>
      </c>
      <c r="BA483" t="s">
        <v>1505</v>
      </c>
    </row>
    <row r="484" spans="1:53" x14ac:dyDescent="0.45">
      <c r="A484" t="s">
        <v>785</v>
      </c>
      <c r="B484" s="2" t="str">
        <f t="shared" si="44"/>
        <v>run1</v>
      </c>
      <c r="C484" s="2" t="str">
        <f t="shared" si="45"/>
        <v>run2</v>
      </c>
      <c r="D484" t="s">
        <v>270</v>
      </c>
      <c r="E484" s="10">
        <v>5.0144311638273606</v>
      </c>
      <c r="F484" s="1">
        <v>2.3272977917555544E-4</v>
      </c>
      <c r="G484" s="10">
        <f>VLOOKUP(A484,'[1]NTP Metadata'!$A$2:$U$2501,10,FALSE)</f>
        <v>5.0144311638273606</v>
      </c>
      <c r="H484">
        <v>1</v>
      </c>
      <c r="I484" t="s">
        <v>1505</v>
      </c>
      <c r="J484" t="s">
        <v>1554</v>
      </c>
      <c r="K484" t="s">
        <v>249</v>
      </c>
      <c r="L484" t="s">
        <v>246</v>
      </c>
      <c r="M484" t="s">
        <v>5</v>
      </c>
      <c r="N484">
        <v>16</v>
      </c>
      <c r="O484">
        <v>0</v>
      </c>
      <c r="P484">
        <v>1.25E-4</v>
      </c>
      <c r="Q484">
        <v>1E-3</v>
      </c>
      <c r="R484">
        <v>16</v>
      </c>
      <c r="S484">
        <v>0</v>
      </c>
      <c r="T484">
        <v>6.2500000000000001E-5</v>
      </c>
      <c r="U484">
        <v>1E-3</v>
      </c>
      <c r="V484" s="1" t="str">
        <f t="shared" si="46"/>
        <v>AFF-HTT-R1-P3-48H_C11_1_2020y09m02d_10h47m.tif</v>
      </c>
      <c r="W484" s="1" t="str">
        <f t="shared" si="47"/>
        <v>AFF-HTT-R2-P3-48H_C11_1_2020y09m09d_11h36m.tif</v>
      </c>
      <c r="X484" t="str">
        <f t="shared" ref="X484:X547" si="48">_xlfn.CONCAT("C:\Users\arpit.tandon\Desktop\Images AFFFs\","RUN1 HTT\Plate 3 - 48hour\",V484)</f>
        <v>C:\Users\arpit.tandon\Desktop\Images AFFFs\RUN1 HTT\Plate 3 - 48hour\AFF-HTT-R1-P3-48H_C11_1_2020y09m02d_10h47m.tif</v>
      </c>
      <c r="Y484" t="str">
        <f t="shared" ref="Y484:Y547" si="49">_xlfn.CONCAT("C:\Users\arpit.tandon\Desktop\Images AFFFs\","RUN2 HTT\Plate 3 - 48hour\",W484)</f>
        <v>C:\Users\arpit.tandon\Desktop\Images AFFFs\RUN2 HTT\Plate 3 - 48hour\AFF-HTT-R2-P3-48H_C11_1_2020y09m09d_11h36m.tif</v>
      </c>
      <c r="BA484" t="s">
        <v>1505</v>
      </c>
    </row>
    <row r="485" spans="1:53" x14ac:dyDescent="0.45">
      <c r="A485" t="s">
        <v>786</v>
      </c>
      <c r="B485" s="2" t="str">
        <f t="shared" si="44"/>
        <v>run1</v>
      </c>
      <c r="C485" s="2" t="str">
        <f t="shared" si="45"/>
        <v>run2</v>
      </c>
      <c r="D485" t="s">
        <v>270</v>
      </c>
      <c r="E485" s="10">
        <v>5.0144311638273606</v>
      </c>
      <c r="F485" s="1">
        <v>2.3272977917555544E-4</v>
      </c>
      <c r="G485" s="10">
        <f>VLOOKUP(A485,'[1]NTP Metadata'!$A$2:$U$2501,10,FALSE)</f>
        <v>5.0144311638273606</v>
      </c>
      <c r="H485">
        <v>2</v>
      </c>
      <c r="I485" t="s">
        <v>1505</v>
      </c>
      <c r="J485" t="s">
        <v>1554</v>
      </c>
      <c r="K485" t="s">
        <v>249</v>
      </c>
      <c r="L485" t="s">
        <v>246</v>
      </c>
      <c r="M485" t="s">
        <v>6</v>
      </c>
      <c r="N485">
        <v>16</v>
      </c>
      <c r="O485">
        <v>0</v>
      </c>
      <c r="P485">
        <v>3.1250000000000001E-4</v>
      </c>
      <c r="Q485">
        <v>3.0000000000000001E-3</v>
      </c>
      <c r="R485">
        <v>16</v>
      </c>
      <c r="S485">
        <v>0</v>
      </c>
      <c r="T485">
        <v>0</v>
      </c>
      <c r="U485">
        <v>0</v>
      </c>
      <c r="V485" s="1" t="str">
        <f t="shared" si="46"/>
        <v>AFF-HTT-R1-P3-48H_C12_1_2020y09m02d_10h47m.tif</v>
      </c>
      <c r="W485" s="1" t="str">
        <f t="shared" si="47"/>
        <v>AFF-HTT-R2-P3-48H_C12_1_2020y09m09d_11h36m.tif</v>
      </c>
      <c r="X485" t="str">
        <f t="shared" si="48"/>
        <v>C:\Users\arpit.tandon\Desktop\Images AFFFs\RUN1 HTT\Plate 3 - 48hour\AFF-HTT-R1-P3-48H_C12_1_2020y09m02d_10h47m.tif</v>
      </c>
      <c r="Y485" t="str">
        <f t="shared" si="49"/>
        <v>C:\Users\arpit.tandon\Desktop\Images AFFFs\RUN2 HTT\Plate 3 - 48hour\AFF-HTT-R2-P3-48H_C12_1_2020y09m09d_11h36m.tif</v>
      </c>
      <c r="BA485" t="s">
        <v>1505</v>
      </c>
    </row>
    <row r="486" spans="1:53" x14ac:dyDescent="0.45">
      <c r="A486" t="s">
        <v>787</v>
      </c>
      <c r="B486" s="2" t="str">
        <f t="shared" si="44"/>
        <v>run1</v>
      </c>
      <c r="C486" s="2" t="str">
        <f t="shared" si="45"/>
        <v>run2</v>
      </c>
      <c r="D486" t="s">
        <v>267</v>
      </c>
      <c r="E486" s="10">
        <v>0</v>
      </c>
      <c r="F486" s="10">
        <v>0</v>
      </c>
      <c r="G486" s="10">
        <f>VLOOKUP(A486,'[1]NTP Metadata'!$A$2:$U$2501,10,FALSE)</f>
        <v>0</v>
      </c>
      <c r="H486">
        <v>1</v>
      </c>
      <c r="I486" t="s">
        <v>1505</v>
      </c>
      <c r="J486" t="s">
        <v>1554</v>
      </c>
      <c r="K486" t="s">
        <v>249</v>
      </c>
      <c r="L486" t="s">
        <v>246</v>
      </c>
      <c r="M486" t="s">
        <v>7</v>
      </c>
      <c r="N486">
        <v>16</v>
      </c>
      <c r="O486">
        <v>0</v>
      </c>
      <c r="P486">
        <v>3.1250000000000001E-4</v>
      </c>
      <c r="Q486">
        <v>2E-3</v>
      </c>
      <c r="R486">
        <v>16</v>
      </c>
      <c r="S486">
        <v>0</v>
      </c>
      <c r="T486">
        <v>6.2500000000000001E-5</v>
      </c>
      <c r="U486">
        <v>1E-3</v>
      </c>
      <c r="V486" s="1" t="str">
        <f t="shared" si="46"/>
        <v>AFF-HTT-R1-P3-48H_C13_1_2020y09m02d_10h47m.tif</v>
      </c>
      <c r="W486" s="1" t="str">
        <f t="shared" si="47"/>
        <v>AFF-HTT-R2-P3-48H_C13_1_2020y09m09d_11h36m.tif</v>
      </c>
      <c r="X486" t="str">
        <f t="shared" si="48"/>
        <v>C:\Users\arpit.tandon\Desktop\Images AFFFs\RUN1 HTT\Plate 3 - 48hour\AFF-HTT-R1-P3-48H_C13_1_2020y09m02d_10h47m.tif</v>
      </c>
      <c r="Y486" t="str">
        <f t="shared" si="49"/>
        <v>C:\Users\arpit.tandon\Desktop\Images AFFFs\RUN2 HTT\Plate 3 - 48hour\AFF-HTT-R2-P3-48H_C13_1_2020y09m09d_11h36m.tif</v>
      </c>
    </row>
    <row r="487" spans="1:53" x14ac:dyDescent="0.45">
      <c r="A487" t="s">
        <v>788</v>
      </c>
      <c r="B487" s="2" t="str">
        <f t="shared" si="44"/>
        <v>run1</v>
      </c>
      <c r="C487" s="2" t="str">
        <f t="shared" si="45"/>
        <v>run2</v>
      </c>
      <c r="D487" t="s">
        <v>267</v>
      </c>
      <c r="E487" s="10">
        <v>0</v>
      </c>
      <c r="F487" s="10">
        <v>0</v>
      </c>
      <c r="G487" s="10">
        <f>VLOOKUP(A487,'[1]NTP Metadata'!$A$2:$U$2501,10,FALSE)</f>
        <v>0</v>
      </c>
      <c r="H487">
        <v>2</v>
      </c>
      <c r="I487" t="s">
        <v>1505</v>
      </c>
      <c r="J487" t="s">
        <v>1554</v>
      </c>
      <c r="K487" t="s">
        <v>249</v>
      </c>
      <c r="L487" t="s">
        <v>246</v>
      </c>
      <c r="M487" t="s">
        <v>8</v>
      </c>
      <c r="N487">
        <v>16</v>
      </c>
      <c r="O487">
        <v>0</v>
      </c>
      <c r="P487">
        <v>0</v>
      </c>
      <c r="Q487">
        <v>0</v>
      </c>
      <c r="R487">
        <v>16</v>
      </c>
      <c r="S487">
        <v>0</v>
      </c>
      <c r="T487">
        <v>0</v>
      </c>
      <c r="U487">
        <v>0</v>
      </c>
      <c r="V487" s="1" t="str">
        <f t="shared" si="46"/>
        <v>AFF-HTT-R1-P3-48H_C14_1_2020y09m02d_10h47m.tif</v>
      </c>
      <c r="W487" s="1" t="str">
        <f t="shared" si="47"/>
        <v>AFF-HTT-R2-P3-48H_C14_1_2020y09m09d_11h36m.tif</v>
      </c>
      <c r="X487" t="str">
        <f t="shared" si="48"/>
        <v>C:\Users\arpit.tandon\Desktop\Images AFFFs\RUN1 HTT\Plate 3 - 48hour\AFF-HTT-R1-P3-48H_C14_1_2020y09m02d_10h47m.tif</v>
      </c>
      <c r="Y487" t="str">
        <f t="shared" si="49"/>
        <v>C:\Users\arpit.tandon\Desktop\Images AFFFs\RUN2 HTT\Plate 3 - 48hour\AFF-HTT-R2-P3-48H_C14_1_2020y09m09d_11h36m.tif</v>
      </c>
    </row>
    <row r="488" spans="1:53" x14ac:dyDescent="0.45">
      <c r="A488" t="s">
        <v>789</v>
      </c>
      <c r="B488" s="2" t="str">
        <f t="shared" si="44"/>
        <v>run1</v>
      </c>
      <c r="C488" s="2" t="str">
        <f t="shared" si="45"/>
        <v>run2</v>
      </c>
      <c r="D488" t="s">
        <v>270</v>
      </c>
      <c r="E488" s="10">
        <v>1.5868453050086584</v>
      </c>
      <c r="F488" s="1">
        <v>7.3648664296061854E-5</v>
      </c>
      <c r="G488" s="10">
        <f>VLOOKUP(A488,'[1]NTP Metadata'!$A$2:$U$2501,10,FALSE)</f>
        <v>1.5868453050086584</v>
      </c>
      <c r="H488">
        <v>1</v>
      </c>
      <c r="I488" t="s">
        <v>1505</v>
      </c>
      <c r="J488" t="s">
        <v>1554</v>
      </c>
      <c r="K488" t="s">
        <v>249</v>
      </c>
      <c r="L488" t="s">
        <v>246</v>
      </c>
      <c r="M488" t="s">
        <v>9</v>
      </c>
      <c r="N488">
        <v>16</v>
      </c>
      <c r="O488">
        <v>0</v>
      </c>
      <c r="P488">
        <v>0</v>
      </c>
      <c r="Q488">
        <v>0</v>
      </c>
      <c r="R488">
        <v>16</v>
      </c>
      <c r="S488">
        <v>0</v>
      </c>
      <c r="T488">
        <v>0</v>
      </c>
      <c r="U488">
        <v>0</v>
      </c>
      <c r="V488" s="1" t="str">
        <f t="shared" si="46"/>
        <v>AFF-HTT-R1-P3-48H_C15_1_2020y09m02d_10h47m.tif</v>
      </c>
      <c r="W488" s="1" t="str">
        <f t="shared" si="47"/>
        <v>AFF-HTT-R2-P3-48H_C15_1_2020y09m09d_11h36m.tif</v>
      </c>
      <c r="X488" t="str">
        <f t="shared" si="48"/>
        <v>C:\Users\arpit.tandon\Desktop\Images AFFFs\RUN1 HTT\Plate 3 - 48hour\AFF-HTT-R1-P3-48H_C15_1_2020y09m02d_10h47m.tif</v>
      </c>
      <c r="Y488" t="str">
        <f t="shared" si="49"/>
        <v>C:\Users\arpit.tandon\Desktop\Images AFFFs\RUN2 HTT\Plate 3 - 48hour\AFF-HTT-R2-P3-48H_C15_1_2020y09m09d_11h36m.tif</v>
      </c>
      <c r="BA488" t="s">
        <v>1505</v>
      </c>
    </row>
    <row r="489" spans="1:53" x14ac:dyDescent="0.45">
      <c r="A489" t="s">
        <v>790</v>
      </c>
      <c r="B489" s="2" t="str">
        <f t="shared" si="44"/>
        <v>run1</v>
      </c>
      <c r="C489" s="2" t="str">
        <f t="shared" si="45"/>
        <v>run2</v>
      </c>
      <c r="D489" t="s">
        <v>270</v>
      </c>
      <c r="E489" s="10">
        <v>1.5868453050086584</v>
      </c>
      <c r="F489" s="1">
        <v>7.3648664296061854E-5</v>
      </c>
      <c r="G489" s="10">
        <f>VLOOKUP(A489,'[1]NTP Metadata'!$A$2:$U$2501,10,FALSE)</f>
        <v>1.5868453050086584</v>
      </c>
      <c r="H489">
        <v>2</v>
      </c>
      <c r="I489" t="s">
        <v>1505</v>
      </c>
      <c r="J489" t="s">
        <v>1554</v>
      </c>
      <c r="K489" t="s">
        <v>249</v>
      </c>
      <c r="L489" t="s">
        <v>246</v>
      </c>
      <c r="M489" t="s">
        <v>10</v>
      </c>
      <c r="N489">
        <v>16</v>
      </c>
      <c r="O489">
        <v>0</v>
      </c>
      <c r="P489">
        <v>0</v>
      </c>
      <c r="Q489">
        <v>0</v>
      </c>
      <c r="R489">
        <v>16</v>
      </c>
      <c r="S489">
        <v>0</v>
      </c>
      <c r="T489">
        <v>6.2500000000000001E-5</v>
      </c>
      <c r="U489">
        <v>1E-3</v>
      </c>
      <c r="V489" s="1" t="str">
        <f t="shared" si="46"/>
        <v>AFF-HTT-R1-P3-48H_C16_1_2020y09m02d_10h47m.tif</v>
      </c>
      <c r="W489" s="1" t="str">
        <f t="shared" si="47"/>
        <v>AFF-HTT-R2-P3-48H_C16_1_2020y09m09d_11h36m.tif</v>
      </c>
      <c r="X489" t="str">
        <f t="shared" si="48"/>
        <v>C:\Users\arpit.tandon\Desktop\Images AFFFs\RUN1 HTT\Plate 3 - 48hour\AFF-HTT-R1-P3-48H_C16_1_2020y09m02d_10h47m.tif</v>
      </c>
      <c r="Y489" t="str">
        <f t="shared" si="49"/>
        <v>C:\Users\arpit.tandon\Desktop\Images AFFFs\RUN2 HTT\Plate 3 - 48hour\AFF-HTT-R2-P3-48H_C16_1_2020y09m09d_11h36m.tif</v>
      </c>
      <c r="BA489" t="s">
        <v>1505</v>
      </c>
    </row>
    <row r="490" spans="1:53" x14ac:dyDescent="0.45">
      <c r="A490" t="s">
        <v>791</v>
      </c>
      <c r="B490" s="2" t="str">
        <f t="shared" si="44"/>
        <v>run1</v>
      </c>
      <c r="C490" s="2" t="str">
        <f t="shared" si="45"/>
        <v>run2</v>
      </c>
      <c r="D490" t="s">
        <v>270</v>
      </c>
      <c r="E490" s="10">
        <v>0.50216623576223363</v>
      </c>
      <c r="F490" s="1">
        <v>2.330653933419679E-5</v>
      </c>
      <c r="G490" s="10">
        <f>VLOOKUP(A490,'[1]NTP Metadata'!$A$2:$U$2501,10,FALSE)</f>
        <v>0.50216623576223363</v>
      </c>
      <c r="H490">
        <v>1</v>
      </c>
      <c r="I490" t="s">
        <v>1505</v>
      </c>
      <c r="J490" t="s">
        <v>1554</v>
      </c>
      <c r="K490" t="s">
        <v>249</v>
      </c>
      <c r="L490" t="s">
        <v>246</v>
      </c>
      <c r="M490" t="s">
        <v>11</v>
      </c>
      <c r="N490">
        <v>16</v>
      </c>
      <c r="O490">
        <v>0</v>
      </c>
      <c r="P490">
        <v>5.6249999999999996E-4</v>
      </c>
      <c r="Q490">
        <v>4.0000000000000001E-3</v>
      </c>
      <c r="R490">
        <v>16</v>
      </c>
      <c r="S490">
        <v>0</v>
      </c>
      <c r="T490">
        <v>0</v>
      </c>
      <c r="U490">
        <v>0</v>
      </c>
      <c r="V490" s="1" t="str">
        <f t="shared" si="46"/>
        <v>AFF-HTT-R1-P3-48H_C17_1_2020y09m02d_10h47m.tif</v>
      </c>
      <c r="W490" s="1" t="str">
        <f t="shared" si="47"/>
        <v>AFF-HTT-R2-P3-48H_C17_1_2020y09m09d_11h36m.tif</v>
      </c>
      <c r="X490" t="str">
        <f t="shared" si="48"/>
        <v>C:\Users\arpit.tandon\Desktop\Images AFFFs\RUN1 HTT\Plate 3 - 48hour\AFF-HTT-R1-P3-48H_C17_1_2020y09m02d_10h47m.tif</v>
      </c>
      <c r="Y490" t="str">
        <f t="shared" si="49"/>
        <v>C:\Users\arpit.tandon\Desktop\Images AFFFs\RUN2 HTT\Plate 3 - 48hour\AFF-HTT-R2-P3-48H_C17_1_2020y09m09d_11h36m.tif</v>
      </c>
      <c r="BA490" t="s">
        <v>1505</v>
      </c>
    </row>
    <row r="491" spans="1:53" x14ac:dyDescent="0.45">
      <c r="A491" t="s">
        <v>792</v>
      </c>
      <c r="B491" s="2" t="str">
        <f t="shared" si="44"/>
        <v>run1</v>
      </c>
      <c r="C491" s="2" t="str">
        <f t="shared" si="45"/>
        <v>run2</v>
      </c>
      <c r="D491" t="s">
        <v>270</v>
      </c>
      <c r="E491" s="10">
        <v>0.50216623576223363</v>
      </c>
      <c r="F491" s="1">
        <v>2.330653933419679E-5</v>
      </c>
      <c r="G491" s="10">
        <f>VLOOKUP(A491,'[1]NTP Metadata'!$A$2:$U$2501,10,FALSE)</f>
        <v>0.50216623576223363</v>
      </c>
      <c r="H491">
        <v>2</v>
      </c>
      <c r="I491" t="s">
        <v>1505</v>
      </c>
      <c r="J491" t="s">
        <v>1554</v>
      </c>
      <c r="K491" t="s">
        <v>249</v>
      </c>
      <c r="L491" t="s">
        <v>246</v>
      </c>
      <c r="M491" t="s">
        <v>12</v>
      </c>
      <c r="N491">
        <v>16</v>
      </c>
      <c r="O491">
        <v>0</v>
      </c>
      <c r="P491">
        <v>3.7500000000000001E-4</v>
      </c>
      <c r="Q491">
        <v>3.0000000000000001E-3</v>
      </c>
      <c r="R491">
        <v>16</v>
      </c>
      <c r="S491">
        <v>0</v>
      </c>
      <c r="T491">
        <v>6.2500000000000001E-5</v>
      </c>
      <c r="U491">
        <v>1E-3</v>
      </c>
      <c r="V491" s="1" t="str">
        <f t="shared" si="46"/>
        <v>AFF-HTT-R1-P3-48H_C18_1_2020y09m02d_10h47m.tif</v>
      </c>
      <c r="W491" s="1" t="str">
        <f t="shared" si="47"/>
        <v>AFF-HTT-R2-P3-48H_C18_1_2020y09m09d_11h36m.tif</v>
      </c>
      <c r="X491" t="str">
        <f t="shared" si="48"/>
        <v>C:\Users\arpit.tandon\Desktop\Images AFFFs\RUN1 HTT\Plate 3 - 48hour\AFF-HTT-R1-P3-48H_C18_1_2020y09m02d_10h47m.tif</v>
      </c>
      <c r="Y491" t="str">
        <f t="shared" si="49"/>
        <v>C:\Users\arpit.tandon\Desktop\Images AFFFs\RUN2 HTT\Plate 3 - 48hour\AFF-HTT-R2-P3-48H_C18_1_2020y09m09d_11h36m.tif</v>
      </c>
      <c r="BA491" t="s">
        <v>1505</v>
      </c>
    </row>
    <row r="492" spans="1:53" x14ac:dyDescent="0.45">
      <c r="A492" t="s">
        <v>793</v>
      </c>
      <c r="B492" s="2" t="str">
        <f t="shared" si="44"/>
        <v>run1</v>
      </c>
      <c r="C492" s="2" t="str">
        <f t="shared" si="45"/>
        <v>run2</v>
      </c>
      <c r="D492" t="s">
        <v>270</v>
      </c>
      <c r="E492" s="10">
        <v>0.15891336574754228</v>
      </c>
      <c r="F492" s="1">
        <v>7.3754871310749336E-6</v>
      </c>
      <c r="G492" s="10">
        <f>VLOOKUP(A492,'[1]NTP Metadata'!$A$2:$U$2501,10,FALSE)</f>
        <v>0.15891336574754228</v>
      </c>
      <c r="H492">
        <v>1</v>
      </c>
      <c r="I492" t="s">
        <v>1505</v>
      </c>
      <c r="J492" t="s">
        <v>1554</v>
      </c>
      <c r="K492" t="s">
        <v>249</v>
      </c>
      <c r="L492" t="s">
        <v>246</v>
      </c>
      <c r="M492" t="s">
        <v>13</v>
      </c>
      <c r="N492">
        <v>16</v>
      </c>
      <c r="O492">
        <v>0</v>
      </c>
      <c r="P492">
        <v>6.2500000000000001E-5</v>
      </c>
      <c r="Q492">
        <v>1E-3</v>
      </c>
      <c r="R492">
        <v>16</v>
      </c>
      <c r="S492">
        <v>0</v>
      </c>
      <c r="T492">
        <v>0</v>
      </c>
      <c r="U492">
        <v>0</v>
      </c>
      <c r="V492" s="1" t="str">
        <f t="shared" si="46"/>
        <v>AFF-HTT-R1-P3-48H_C19_1_2020y09m02d_10h47m.tif</v>
      </c>
      <c r="W492" s="1" t="str">
        <f t="shared" si="47"/>
        <v>AFF-HTT-R2-P3-48H_C19_1_2020y09m09d_11h36m.tif</v>
      </c>
      <c r="X492" t="str">
        <f t="shared" si="48"/>
        <v>C:\Users\arpit.tandon\Desktop\Images AFFFs\RUN1 HTT\Plate 3 - 48hour\AFF-HTT-R1-P3-48H_C19_1_2020y09m02d_10h47m.tif</v>
      </c>
      <c r="Y492" t="str">
        <f t="shared" si="49"/>
        <v>C:\Users\arpit.tandon\Desktop\Images AFFFs\RUN2 HTT\Plate 3 - 48hour\AFF-HTT-R2-P3-48H_C19_1_2020y09m09d_11h36m.tif</v>
      </c>
      <c r="BA492" t="s">
        <v>1505</v>
      </c>
    </row>
    <row r="493" spans="1:53" x14ac:dyDescent="0.45">
      <c r="A493" t="s">
        <v>794</v>
      </c>
      <c r="B493" s="2" t="str">
        <f t="shared" si="44"/>
        <v>run1</v>
      </c>
      <c r="C493" s="2" t="str">
        <f t="shared" si="45"/>
        <v>run2</v>
      </c>
      <c r="D493" t="s">
        <v>270</v>
      </c>
      <c r="E493" s="10">
        <v>0.15891336574754228</v>
      </c>
      <c r="F493" s="1">
        <v>7.3754871310749336E-6</v>
      </c>
      <c r="G493" s="10">
        <f>VLOOKUP(A493,'[1]NTP Metadata'!$A$2:$U$2501,10,FALSE)</f>
        <v>0.15891336574754228</v>
      </c>
      <c r="H493">
        <v>2</v>
      </c>
      <c r="I493" t="s">
        <v>1505</v>
      </c>
      <c r="J493" t="s">
        <v>1554</v>
      </c>
      <c r="K493" t="s">
        <v>249</v>
      </c>
      <c r="L493" t="s">
        <v>246</v>
      </c>
      <c r="M493" t="s">
        <v>14</v>
      </c>
      <c r="N493">
        <v>16</v>
      </c>
      <c r="O493">
        <v>0</v>
      </c>
      <c r="P493">
        <v>0</v>
      </c>
      <c r="Q493">
        <v>0</v>
      </c>
      <c r="R493">
        <v>16</v>
      </c>
      <c r="S493">
        <v>0</v>
      </c>
      <c r="T493">
        <v>0</v>
      </c>
      <c r="U493">
        <v>0</v>
      </c>
      <c r="V493" s="1" t="str">
        <f t="shared" si="46"/>
        <v>AFF-HTT-R1-P3-48H_C20_1_2020y09m02d_10h47m.tif</v>
      </c>
      <c r="W493" s="1" t="str">
        <f t="shared" si="47"/>
        <v>AFF-HTT-R2-P3-48H_C20_1_2020y09m09d_11h36m.tif</v>
      </c>
      <c r="X493" t="str">
        <f t="shared" si="48"/>
        <v>C:\Users\arpit.tandon\Desktop\Images AFFFs\RUN1 HTT\Plate 3 - 48hour\AFF-HTT-R1-P3-48H_C20_1_2020y09m02d_10h47m.tif</v>
      </c>
      <c r="Y493" t="str">
        <f t="shared" si="49"/>
        <v>C:\Users\arpit.tandon\Desktop\Images AFFFs\RUN2 HTT\Plate 3 - 48hour\AFF-HTT-R2-P3-48H_C20_1_2020y09m09d_11h36m.tif</v>
      </c>
      <c r="BA493" t="s">
        <v>1505</v>
      </c>
    </row>
    <row r="494" spans="1:53" x14ac:dyDescent="0.45">
      <c r="A494" t="s">
        <v>795</v>
      </c>
      <c r="B494" s="2" t="str">
        <f t="shared" si="44"/>
        <v>run1</v>
      </c>
      <c r="C494" s="2" t="str">
        <f t="shared" si="45"/>
        <v>run2</v>
      </c>
      <c r="D494" t="s">
        <v>270</v>
      </c>
      <c r="E494" s="10">
        <v>5.0289039793526037E-2</v>
      </c>
      <c r="F494" s="1">
        <v>2.3340149148971304E-6</v>
      </c>
      <c r="G494" s="10">
        <f>VLOOKUP(A494,'[1]NTP Metadata'!$A$2:$U$2501,10,FALSE)</f>
        <v>5.0289039793526037E-2</v>
      </c>
      <c r="H494">
        <v>1</v>
      </c>
      <c r="I494" t="s">
        <v>1505</v>
      </c>
      <c r="J494" t="s">
        <v>1554</v>
      </c>
      <c r="K494" t="s">
        <v>249</v>
      </c>
      <c r="L494" t="s">
        <v>246</v>
      </c>
      <c r="M494" t="s">
        <v>15</v>
      </c>
      <c r="N494">
        <v>16</v>
      </c>
      <c r="O494">
        <v>0</v>
      </c>
      <c r="P494">
        <v>1.875E-4</v>
      </c>
      <c r="Q494">
        <v>1E-3</v>
      </c>
      <c r="R494">
        <v>16</v>
      </c>
      <c r="S494">
        <v>0</v>
      </c>
      <c r="T494">
        <v>0</v>
      </c>
      <c r="U494">
        <v>0</v>
      </c>
      <c r="V494" s="1" t="str">
        <f t="shared" si="46"/>
        <v>AFF-HTT-R1-P3-48H_C21_1_2020y09m02d_10h47m.tif</v>
      </c>
      <c r="W494" s="1" t="str">
        <f t="shared" si="47"/>
        <v>AFF-HTT-R2-P3-48H_C21_1_2020y09m09d_11h36m.tif</v>
      </c>
      <c r="X494" t="str">
        <f t="shared" si="48"/>
        <v>C:\Users\arpit.tandon\Desktop\Images AFFFs\RUN1 HTT\Plate 3 - 48hour\AFF-HTT-R1-P3-48H_C21_1_2020y09m02d_10h47m.tif</v>
      </c>
      <c r="Y494" t="str">
        <f t="shared" si="49"/>
        <v>C:\Users\arpit.tandon\Desktop\Images AFFFs\RUN2 HTT\Plate 3 - 48hour\AFF-HTT-R2-P3-48H_C21_1_2020y09m09d_11h36m.tif</v>
      </c>
      <c r="BA494" t="s">
        <v>1505</v>
      </c>
    </row>
    <row r="495" spans="1:53" x14ac:dyDescent="0.45">
      <c r="A495" t="s">
        <v>796</v>
      </c>
      <c r="B495" s="2" t="str">
        <f t="shared" si="44"/>
        <v>run1</v>
      </c>
      <c r="C495" s="2" t="str">
        <f t="shared" si="45"/>
        <v>run2</v>
      </c>
      <c r="D495" t="s">
        <v>270</v>
      </c>
      <c r="E495" s="10">
        <v>5.0289039793526037E-2</v>
      </c>
      <c r="F495" s="1">
        <v>2.3340149148971304E-6</v>
      </c>
      <c r="G495" s="10">
        <f>VLOOKUP(A495,'[1]NTP Metadata'!$A$2:$U$2501,10,FALSE)</f>
        <v>5.0289039793526037E-2</v>
      </c>
      <c r="H495">
        <v>2</v>
      </c>
      <c r="I495" t="s">
        <v>1505</v>
      </c>
      <c r="J495" t="s">
        <v>1554</v>
      </c>
      <c r="K495" t="s">
        <v>249</v>
      </c>
      <c r="L495" t="s">
        <v>246</v>
      </c>
      <c r="M495" t="s">
        <v>16</v>
      </c>
      <c r="N495">
        <v>16</v>
      </c>
      <c r="O495">
        <v>0</v>
      </c>
      <c r="P495">
        <v>3.1250000000000001E-4</v>
      </c>
      <c r="Q495">
        <v>3.0000000000000001E-3</v>
      </c>
      <c r="R495">
        <v>16</v>
      </c>
      <c r="S495">
        <v>0</v>
      </c>
      <c r="T495">
        <v>0</v>
      </c>
      <c r="U495">
        <v>0</v>
      </c>
      <c r="V495" s="1" t="str">
        <f t="shared" si="46"/>
        <v>AFF-HTT-R1-P3-48H_C22_1_2020y09m02d_10h47m.tif</v>
      </c>
      <c r="W495" s="1" t="str">
        <f t="shared" si="47"/>
        <v>AFF-HTT-R2-P3-48H_C22_1_2020y09m09d_11h36m.tif</v>
      </c>
      <c r="X495" t="str">
        <f t="shared" si="48"/>
        <v>C:\Users\arpit.tandon\Desktop\Images AFFFs\RUN1 HTT\Plate 3 - 48hour\AFF-HTT-R1-P3-48H_C22_1_2020y09m02d_10h47m.tif</v>
      </c>
      <c r="Y495" t="str">
        <f t="shared" si="49"/>
        <v>C:\Users\arpit.tandon\Desktop\Images AFFFs\RUN2 HTT\Plate 3 - 48hour\AFF-HTT-R2-P3-48H_C22_1_2020y09m09d_11h36m.tif</v>
      </c>
      <c r="BA495" t="s">
        <v>1505</v>
      </c>
    </row>
    <row r="496" spans="1:53" x14ac:dyDescent="0.45">
      <c r="A496" t="s">
        <v>797</v>
      </c>
      <c r="B496" s="2" t="str">
        <f t="shared" si="44"/>
        <v>run1</v>
      </c>
      <c r="C496" s="2" t="str">
        <f t="shared" si="45"/>
        <v>run2</v>
      </c>
      <c r="D496" t="s">
        <v>270</v>
      </c>
      <c r="E496" s="10">
        <v>500</v>
      </c>
      <c r="F496" s="1">
        <v>2.3206000000000001E-2</v>
      </c>
      <c r="G496" s="10">
        <f>VLOOKUP(A496,'[1]NTP Metadata'!$A$2:$U$2501,10,FALSE)</f>
        <v>500</v>
      </c>
      <c r="H496">
        <v>1</v>
      </c>
      <c r="I496" t="s">
        <v>1505</v>
      </c>
      <c r="J496" t="s">
        <v>1554</v>
      </c>
      <c r="K496" t="s">
        <v>249</v>
      </c>
      <c r="L496" t="s">
        <v>246</v>
      </c>
      <c r="M496" t="s">
        <v>17</v>
      </c>
      <c r="N496">
        <v>16</v>
      </c>
      <c r="O496">
        <v>0</v>
      </c>
      <c r="P496">
        <v>0</v>
      </c>
      <c r="Q496">
        <v>0</v>
      </c>
      <c r="R496">
        <v>16</v>
      </c>
      <c r="S496">
        <v>0</v>
      </c>
      <c r="T496">
        <v>0</v>
      </c>
      <c r="U496">
        <v>0</v>
      </c>
      <c r="V496" s="1" t="str">
        <f t="shared" si="46"/>
        <v>AFF-HTT-R1-P3-48H_C3_1_2020y09m02d_10h47m.tif</v>
      </c>
      <c r="W496" s="1" t="str">
        <f t="shared" si="47"/>
        <v>AFF-HTT-R2-P3-48H_C3_1_2020y09m09d_11h36m.tif</v>
      </c>
      <c r="X496" t="str">
        <f t="shared" si="48"/>
        <v>C:\Users\arpit.tandon\Desktop\Images AFFFs\RUN1 HTT\Plate 3 - 48hour\AFF-HTT-R1-P3-48H_C3_1_2020y09m02d_10h47m.tif</v>
      </c>
      <c r="Y496" t="str">
        <f t="shared" si="49"/>
        <v>C:\Users\arpit.tandon\Desktop\Images AFFFs\RUN2 HTT\Plate 3 - 48hour\AFF-HTT-R2-P3-48H_C3_1_2020y09m09d_11h36m.tif</v>
      </c>
      <c r="BA496" t="s">
        <v>1505</v>
      </c>
    </row>
    <row r="497" spans="1:53" x14ac:dyDescent="0.45">
      <c r="A497" t="s">
        <v>798</v>
      </c>
      <c r="B497" s="2" t="str">
        <f t="shared" si="44"/>
        <v>run1</v>
      </c>
      <c r="C497" s="2" t="str">
        <f t="shared" si="45"/>
        <v>run2</v>
      </c>
      <c r="D497" t="s">
        <v>270</v>
      </c>
      <c r="E497" s="10">
        <v>500</v>
      </c>
      <c r="F497" s="1">
        <v>2.3206000000000001E-2</v>
      </c>
      <c r="G497" s="10">
        <f>VLOOKUP(A497,'[1]NTP Metadata'!$A$2:$U$2501,10,FALSE)</f>
        <v>500</v>
      </c>
      <c r="H497">
        <v>2</v>
      </c>
      <c r="I497" t="s">
        <v>1505</v>
      </c>
      <c r="J497" t="s">
        <v>1554</v>
      </c>
      <c r="K497" t="s">
        <v>249</v>
      </c>
      <c r="L497" t="s">
        <v>246</v>
      </c>
      <c r="M497" t="s">
        <v>18</v>
      </c>
      <c r="N497">
        <v>16</v>
      </c>
      <c r="O497">
        <v>0</v>
      </c>
      <c r="P497">
        <v>0</v>
      </c>
      <c r="Q497">
        <v>0</v>
      </c>
      <c r="R497">
        <v>16</v>
      </c>
      <c r="S497">
        <v>0</v>
      </c>
      <c r="T497">
        <v>0</v>
      </c>
      <c r="U497">
        <v>0</v>
      </c>
      <c r="V497" s="1" t="str">
        <f t="shared" si="46"/>
        <v>AFF-HTT-R1-P3-48H_C4_1_2020y09m02d_10h47m.tif</v>
      </c>
      <c r="W497" s="1" t="str">
        <f t="shared" si="47"/>
        <v>AFF-HTT-R2-P3-48H_C4_1_2020y09m09d_11h36m.tif</v>
      </c>
      <c r="X497" t="str">
        <f t="shared" si="48"/>
        <v>C:\Users\arpit.tandon\Desktop\Images AFFFs\RUN1 HTT\Plate 3 - 48hour\AFF-HTT-R1-P3-48H_C4_1_2020y09m02d_10h47m.tif</v>
      </c>
      <c r="Y497" t="str">
        <f t="shared" si="49"/>
        <v>C:\Users\arpit.tandon\Desktop\Images AFFFs\RUN2 HTT\Plate 3 - 48hour\AFF-HTT-R2-P3-48H_C4_1_2020y09m09d_11h36m.tif</v>
      </c>
      <c r="BA497" t="s">
        <v>1505</v>
      </c>
    </row>
    <row r="498" spans="1:53" x14ac:dyDescent="0.45">
      <c r="A498" t="s">
        <v>799</v>
      </c>
      <c r="B498" s="2" t="str">
        <f t="shared" si="44"/>
        <v>run1</v>
      </c>
      <c r="C498" s="2" t="str">
        <f t="shared" si="45"/>
        <v>run2</v>
      </c>
      <c r="D498" t="s">
        <v>270</v>
      </c>
      <c r="E498" s="10">
        <v>158.22784810126581</v>
      </c>
      <c r="F498" s="1">
        <v>7.3436708860759497E-3</v>
      </c>
      <c r="G498" s="10">
        <f>VLOOKUP(A498,'[1]NTP Metadata'!$A$2:$U$2501,10,FALSE)</f>
        <v>158.22784810126581</v>
      </c>
      <c r="H498">
        <v>1</v>
      </c>
      <c r="I498" t="s">
        <v>1505</v>
      </c>
      <c r="J498" t="s">
        <v>1554</v>
      </c>
      <c r="K498" t="s">
        <v>249</v>
      </c>
      <c r="L498" t="s">
        <v>246</v>
      </c>
      <c r="M498" t="s">
        <v>19</v>
      </c>
      <c r="N498">
        <v>16</v>
      </c>
      <c r="O498">
        <v>0</v>
      </c>
      <c r="P498">
        <v>1.25E-4</v>
      </c>
      <c r="Q498">
        <v>2E-3</v>
      </c>
      <c r="R498">
        <v>16</v>
      </c>
      <c r="S498">
        <v>0</v>
      </c>
      <c r="T498">
        <v>0</v>
      </c>
      <c r="U498">
        <v>0</v>
      </c>
      <c r="V498" s="1" t="str">
        <f t="shared" si="46"/>
        <v>AFF-HTT-R1-P3-48H_C5_1_2020y09m02d_10h47m.tif</v>
      </c>
      <c r="W498" s="1" t="str">
        <f t="shared" si="47"/>
        <v>AFF-HTT-R2-P3-48H_C5_1_2020y09m09d_11h36m.tif</v>
      </c>
      <c r="X498" t="str">
        <f t="shared" si="48"/>
        <v>C:\Users\arpit.tandon\Desktop\Images AFFFs\RUN1 HTT\Plate 3 - 48hour\AFF-HTT-R1-P3-48H_C5_1_2020y09m02d_10h47m.tif</v>
      </c>
      <c r="Y498" t="str">
        <f t="shared" si="49"/>
        <v>C:\Users\arpit.tandon\Desktop\Images AFFFs\RUN2 HTT\Plate 3 - 48hour\AFF-HTT-R2-P3-48H_C5_1_2020y09m09d_11h36m.tif</v>
      </c>
      <c r="BA498" t="s">
        <v>1505</v>
      </c>
    </row>
    <row r="499" spans="1:53" x14ac:dyDescent="0.45">
      <c r="A499" t="s">
        <v>800</v>
      </c>
      <c r="B499" s="2" t="str">
        <f t="shared" si="44"/>
        <v>run1</v>
      </c>
      <c r="C499" s="2" t="str">
        <f t="shared" si="45"/>
        <v>run2</v>
      </c>
      <c r="D499" t="s">
        <v>270</v>
      </c>
      <c r="E499" s="10">
        <v>158.22784810126581</v>
      </c>
      <c r="F499" s="1">
        <v>7.3436708860759497E-3</v>
      </c>
      <c r="G499" s="10">
        <f>VLOOKUP(A499,'[1]NTP Metadata'!$A$2:$U$2501,10,FALSE)</f>
        <v>158.22784810126581</v>
      </c>
      <c r="H499">
        <v>2</v>
      </c>
      <c r="I499" t="s">
        <v>1505</v>
      </c>
      <c r="J499" t="s">
        <v>1554</v>
      </c>
      <c r="K499" t="s">
        <v>249</v>
      </c>
      <c r="L499" t="s">
        <v>246</v>
      </c>
      <c r="M499" t="s">
        <v>20</v>
      </c>
      <c r="N499">
        <v>16</v>
      </c>
      <c r="O499">
        <v>0</v>
      </c>
      <c r="P499">
        <v>6.2500000000000001E-5</v>
      </c>
      <c r="Q499">
        <v>1E-3</v>
      </c>
      <c r="R499">
        <v>16</v>
      </c>
      <c r="S499">
        <v>0</v>
      </c>
      <c r="T499">
        <v>0</v>
      </c>
      <c r="U499">
        <v>0</v>
      </c>
      <c r="V499" s="1" t="str">
        <f t="shared" si="46"/>
        <v>AFF-HTT-R1-P3-48H_C6_1_2020y09m02d_10h47m.tif</v>
      </c>
      <c r="W499" s="1" t="str">
        <f t="shared" si="47"/>
        <v>AFF-HTT-R2-P3-48H_C6_1_2020y09m09d_11h36m.tif</v>
      </c>
      <c r="X499" t="str">
        <f t="shared" si="48"/>
        <v>C:\Users\arpit.tandon\Desktop\Images AFFFs\RUN1 HTT\Plate 3 - 48hour\AFF-HTT-R1-P3-48H_C6_1_2020y09m02d_10h47m.tif</v>
      </c>
      <c r="Y499" t="str">
        <f t="shared" si="49"/>
        <v>C:\Users\arpit.tandon\Desktop\Images AFFFs\RUN2 HTT\Plate 3 - 48hour\AFF-HTT-R2-P3-48H_C6_1_2020y09m09d_11h36m.tif</v>
      </c>
      <c r="BA499" t="s">
        <v>1505</v>
      </c>
    </row>
    <row r="500" spans="1:53" x14ac:dyDescent="0.45">
      <c r="A500" t="s">
        <v>801</v>
      </c>
      <c r="B500" s="2" t="str">
        <f t="shared" si="44"/>
        <v>run1</v>
      </c>
      <c r="C500" s="2" t="str">
        <f t="shared" si="45"/>
        <v>run2</v>
      </c>
      <c r="D500" t="s">
        <v>270</v>
      </c>
      <c r="E500" s="10">
        <v>50.072103829514496</v>
      </c>
      <c r="F500" s="1">
        <v>2.3239464829354268E-3</v>
      </c>
      <c r="G500" s="10">
        <f>VLOOKUP(A500,'[1]NTP Metadata'!$A$2:$U$2501,10,FALSE)</f>
        <v>50.072103829514496</v>
      </c>
      <c r="H500">
        <v>1</v>
      </c>
      <c r="I500" t="s">
        <v>1505</v>
      </c>
      <c r="J500" t="s">
        <v>1554</v>
      </c>
      <c r="K500" t="s">
        <v>249</v>
      </c>
      <c r="L500" t="s">
        <v>246</v>
      </c>
      <c r="M500" t="s">
        <v>21</v>
      </c>
      <c r="N500">
        <v>16</v>
      </c>
      <c r="O500">
        <v>0</v>
      </c>
      <c r="P500">
        <v>6.2500000000000001E-5</v>
      </c>
      <c r="Q500">
        <v>1E-3</v>
      </c>
      <c r="R500">
        <v>16</v>
      </c>
      <c r="S500">
        <v>0</v>
      </c>
      <c r="T500">
        <v>0</v>
      </c>
      <c r="U500">
        <v>0</v>
      </c>
      <c r="V500" s="1" t="str">
        <f t="shared" si="46"/>
        <v>AFF-HTT-R1-P3-48H_C7_1_2020y09m02d_10h47m.tif</v>
      </c>
      <c r="W500" s="1" t="str">
        <f t="shared" si="47"/>
        <v>AFF-HTT-R2-P3-48H_C7_1_2020y09m09d_11h36m.tif</v>
      </c>
      <c r="X500" t="str">
        <f t="shared" si="48"/>
        <v>C:\Users\arpit.tandon\Desktop\Images AFFFs\RUN1 HTT\Plate 3 - 48hour\AFF-HTT-R1-P3-48H_C7_1_2020y09m02d_10h47m.tif</v>
      </c>
      <c r="Y500" t="str">
        <f t="shared" si="49"/>
        <v>C:\Users\arpit.tandon\Desktop\Images AFFFs\RUN2 HTT\Plate 3 - 48hour\AFF-HTT-R2-P3-48H_C7_1_2020y09m09d_11h36m.tif</v>
      </c>
      <c r="BA500" t="s">
        <v>1505</v>
      </c>
    </row>
    <row r="501" spans="1:53" x14ac:dyDescent="0.45">
      <c r="A501" t="s">
        <v>802</v>
      </c>
      <c r="B501" s="2" t="str">
        <f t="shared" si="44"/>
        <v>run1</v>
      </c>
      <c r="C501" s="2" t="str">
        <f t="shared" si="45"/>
        <v>run2</v>
      </c>
      <c r="D501" t="s">
        <v>270</v>
      </c>
      <c r="E501" s="10">
        <v>50.072103829514496</v>
      </c>
      <c r="F501" s="1">
        <v>2.3239464829354268E-3</v>
      </c>
      <c r="G501" s="10">
        <f>VLOOKUP(A501,'[1]NTP Metadata'!$A$2:$U$2501,10,FALSE)</f>
        <v>50.072103829514496</v>
      </c>
      <c r="H501">
        <v>2</v>
      </c>
      <c r="I501" t="s">
        <v>1505</v>
      </c>
      <c r="J501" t="s">
        <v>1554</v>
      </c>
      <c r="K501" t="s">
        <v>249</v>
      </c>
      <c r="L501" t="s">
        <v>246</v>
      </c>
      <c r="M501" t="s">
        <v>22</v>
      </c>
      <c r="N501">
        <v>16</v>
      </c>
      <c r="O501">
        <v>0</v>
      </c>
      <c r="P501">
        <v>6.2500000000000001E-5</v>
      </c>
      <c r="Q501">
        <v>1E-3</v>
      </c>
      <c r="R501">
        <v>16</v>
      </c>
      <c r="S501">
        <v>0</v>
      </c>
      <c r="T501">
        <v>0</v>
      </c>
      <c r="U501">
        <v>0</v>
      </c>
      <c r="V501" s="1" t="str">
        <f t="shared" si="46"/>
        <v>AFF-HTT-R1-P3-48H_C8_1_2020y09m02d_10h47m.tif</v>
      </c>
      <c r="W501" s="1" t="str">
        <f t="shared" si="47"/>
        <v>AFF-HTT-R2-P3-48H_C8_1_2020y09m09d_11h36m.tif</v>
      </c>
      <c r="X501" t="str">
        <f t="shared" si="48"/>
        <v>C:\Users\arpit.tandon\Desktop\Images AFFFs\RUN1 HTT\Plate 3 - 48hour\AFF-HTT-R1-P3-48H_C8_1_2020y09m02d_10h47m.tif</v>
      </c>
      <c r="Y501" t="str">
        <f t="shared" si="49"/>
        <v>C:\Users\arpit.tandon\Desktop\Images AFFFs\RUN2 HTT\Plate 3 - 48hour\AFF-HTT-R2-P3-48H_C8_1_2020y09m09d_11h36m.tif</v>
      </c>
      <c r="BA501" t="s">
        <v>1505</v>
      </c>
    </row>
    <row r="502" spans="1:53" x14ac:dyDescent="0.45">
      <c r="A502" t="s">
        <v>803</v>
      </c>
      <c r="B502" s="2" t="str">
        <f t="shared" si="44"/>
        <v>run1</v>
      </c>
      <c r="C502" s="2" t="str">
        <f t="shared" si="45"/>
        <v>run2</v>
      </c>
      <c r="D502" t="s">
        <v>270</v>
      </c>
      <c r="E502" s="10">
        <v>15.84560247769446</v>
      </c>
      <c r="F502" s="1">
        <v>7.3542610219475533E-4</v>
      </c>
      <c r="G502" s="10">
        <f>VLOOKUP(A502,'[1]NTP Metadata'!$A$2:$U$2501,10,FALSE)</f>
        <v>15.84560247769446</v>
      </c>
      <c r="H502">
        <v>1</v>
      </c>
      <c r="I502" t="s">
        <v>1505</v>
      </c>
      <c r="J502" t="s">
        <v>1554</v>
      </c>
      <c r="K502" t="s">
        <v>249</v>
      </c>
      <c r="L502" t="s">
        <v>246</v>
      </c>
      <c r="M502" t="s">
        <v>23</v>
      </c>
      <c r="N502">
        <v>16</v>
      </c>
      <c r="O502">
        <v>0</v>
      </c>
      <c r="P502">
        <v>0</v>
      </c>
      <c r="Q502">
        <v>0</v>
      </c>
      <c r="R502">
        <v>16</v>
      </c>
      <c r="S502">
        <v>0</v>
      </c>
      <c r="T502">
        <v>0</v>
      </c>
      <c r="U502">
        <v>0</v>
      </c>
      <c r="V502" s="1" t="str">
        <f t="shared" si="46"/>
        <v>AFF-HTT-R1-P3-48H_C9_1_2020y09m02d_10h47m.tif</v>
      </c>
      <c r="W502" s="1" t="str">
        <f t="shared" si="47"/>
        <v>AFF-HTT-R2-P3-48H_C9_1_2020y09m09d_11h36m.tif</v>
      </c>
      <c r="X502" t="str">
        <f t="shared" si="48"/>
        <v>C:\Users\arpit.tandon\Desktop\Images AFFFs\RUN1 HTT\Plate 3 - 48hour\AFF-HTT-R1-P3-48H_C9_1_2020y09m02d_10h47m.tif</v>
      </c>
      <c r="Y502" t="str">
        <f t="shared" si="49"/>
        <v>C:\Users\arpit.tandon\Desktop\Images AFFFs\RUN2 HTT\Plate 3 - 48hour\AFF-HTT-R2-P3-48H_C9_1_2020y09m09d_11h36m.tif</v>
      </c>
      <c r="BA502" t="s">
        <v>1505</v>
      </c>
    </row>
    <row r="503" spans="1:53" x14ac:dyDescent="0.45">
      <c r="A503" t="s">
        <v>804</v>
      </c>
      <c r="B503" s="2" t="str">
        <f t="shared" si="44"/>
        <v>run1</v>
      </c>
      <c r="C503" s="2" t="str">
        <f t="shared" si="45"/>
        <v>run2</v>
      </c>
      <c r="D503" t="s">
        <v>270</v>
      </c>
      <c r="E503" s="10">
        <v>15.84560247769446</v>
      </c>
      <c r="F503" s="1">
        <v>7.3542610219475533E-4</v>
      </c>
      <c r="G503" s="10">
        <f>VLOOKUP(A503,'[1]NTP Metadata'!$A$2:$U$2501,10,FALSE)</f>
        <v>15.84560247769446</v>
      </c>
      <c r="H503">
        <v>4</v>
      </c>
      <c r="I503" t="s">
        <v>1505</v>
      </c>
      <c r="J503" t="s">
        <v>1554</v>
      </c>
      <c r="K503" t="s">
        <v>249</v>
      </c>
      <c r="L503" t="s">
        <v>246</v>
      </c>
      <c r="M503" t="s">
        <v>24</v>
      </c>
      <c r="N503">
        <v>16</v>
      </c>
      <c r="O503">
        <v>0</v>
      </c>
      <c r="P503">
        <v>5.0000000000000001E-4</v>
      </c>
      <c r="Q503">
        <v>7.0000000000000001E-3</v>
      </c>
      <c r="R503">
        <v>16</v>
      </c>
      <c r="S503">
        <v>0</v>
      </c>
      <c r="T503">
        <v>0</v>
      </c>
      <c r="U503">
        <v>0</v>
      </c>
      <c r="V503" s="1" t="str">
        <f t="shared" si="46"/>
        <v>AFF-HTT-R1-P3-48H_D10_1_2020y09m02d_10h47m.tif</v>
      </c>
      <c r="W503" s="1" t="str">
        <f t="shared" si="47"/>
        <v>AFF-HTT-R2-P3-48H_D10_1_2020y09m09d_11h36m.tif</v>
      </c>
      <c r="X503" t="str">
        <f t="shared" si="48"/>
        <v>C:\Users\arpit.tandon\Desktop\Images AFFFs\RUN1 HTT\Plate 3 - 48hour\AFF-HTT-R1-P3-48H_D10_1_2020y09m02d_10h47m.tif</v>
      </c>
      <c r="Y503" t="str">
        <f t="shared" si="49"/>
        <v>C:\Users\arpit.tandon\Desktop\Images AFFFs\RUN2 HTT\Plate 3 - 48hour\AFF-HTT-R2-P3-48H_D10_1_2020y09m09d_11h36m.tif</v>
      </c>
      <c r="BA503" t="s">
        <v>1505</v>
      </c>
    </row>
    <row r="504" spans="1:53" x14ac:dyDescent="0.45">
      <c r="A504" t="s">
        <v>805</v>
      </c>
      <c r="B504" s="2" t="str">
        <f t="shared" si="44"/>
        <v>run1</v>
      </c>
      <c r="C504" s="2" t="str">
        <f t="shared" si="45"/>
        <v>run2</v>
      </c>
      <c r="D504" t="s">
        <v>270</v>
      </c>
      <c r="E504" s="10">
        <v>5.0144311638273606</v>
      </c>
      <c r="F504" s="1">
        <v>2.3272977917555544E-4</v>
      </c>
      <c r="G504" s="10">
        <f>VLOOKUP(A504,'[1]NTP Metadata'!$A$2:$U$2501,10,FALSE)</f>
        <v>5.0144311638273606</v>
      </c>
      <c r="H504">
        <v>3</v>
      </c>
      <c r="I504" t="s">
        <v>1505</v>
      </c>
      <c r="J504" t="s">
        <v>1554</v>
      </c>
      <c r="K504" t="s">
        <v>249</v>
      </c>
      <c r="L504" t="s">
        <v>246</v>
      </c>
      <c r="M504" t="s">
        <v>25</v>
      </c>
      <c r="N504">
        <v>16</v>
      </c>
      <c r="O504">
        <v>0</v>
      </c>
      <c r="P504">
        <v>0</v>
      </c>
      <c r="Q504">
        <v>0</v>
      </c>
      <c r="R504">
        <v>16</v>
      </c>
      <c r="S504">
        <v>0</v>
      </c>
      <c r="T504">
        <v>0</v>
      </c>
      <c r="U504">
        <v>0</v>
      </c>
      <c r="V504" s="1" t="str">
        <f t="shared" si="46"/>
        <v>AFF-HTT-R1-P3-48H_D11_1_2020y09m02d_10h47m.tif</v>
      </c>
      <c r="W504" s="1" t="str">
        <f t="shared" si="47"/>
        <v>AFF-HTT-R2-P3-48H_D11_1_2020y09m09d_11h36m.tif</v>
      </c>
      <c r="X504" t="str">
        <f t="shared" si="48"/>
        <v>C:\Users\arpit.tandon\Desktop\Images AFFFs\RUN1 HTT\Plate 3 - 48hour\AFF-HTT-R1-P3-48H_D11_1_2020y09m02d_10h47m.tif</v>
      </c>
      <c r="Y504" t="str">
        <f t="shared" si="49"/>
        <v>C:\Users\arpit.tandon\Desktop\Images AFFFs\RUN2 HTT\Plate 3 - 48hour\AFF-HTT-R2-P3-48H_D11_1_2020y09m09d_11h36m.tif</v>
      </c>
      <c r="BA504" t="s">
        <v>1505</v>
      </c>
    </row>
    <row r="505" spans="1:53" x14ac:dyDescent="0.45">
      <c r="A505" t="s">
        <v>806</v>
      </c>
      <c r="B505" s="2" t="str">
        <f t="shared" si="44"/>
        <v>run1</v>
      </c>
      <c r="C505" s="2" t="str">
        <f t="shared" si="45"/>
        <v>run2</v>
      </c>
      <c r="D505" t="s">
        <v>270</v>
      </c>
      <c r="E505" s="10">
        <v>5.0144311638273606</v>
      </c>
      <c r="F505" s="1">
        <v>2.3272977917555544E-4</v>
      </c>
      <c r="G505" s="10">
        <f>VLOOKUP(A505,'[1]NTP Metadata'!$A$2:$U$2501,10,FALSE)</f>
        <v>5.0144311638273606</v>
      </c>
      <c r="H505">
        <v>4</v>
      </c>
      <c r="I505" t="s">
        <v>1505</v>
      </c>
      <c r="J505" t="s">
        <v>1554</v>
      </c>
      <c r="K505" t="s">
        <v>249</v>
      </c>
      <c r="L505" t="s">
        <v>246</v>
      </c>
      <c r="M505" t="s">
        <v>26</v>
      </c>
      <c r="N505">
        <v>16</v>
      </c>
      <c r="O505">
        <v>0</v>
      </c>
      <c r="P505">
        <v>6.2500000000000001E-5</v>
      </c>
      <c r="Q505">
        <v>1E-3</v>
      </c>
      <c r="R505">
        <v>16</v>
      </c>
      <c r="S505">
        <v>0</v>
      </c>
      <c r="T505">
        <v>0</v>
      </c>
      <c r="U505">
        <v>0</v>
      </c>
      <c r="V505" s="1" t="str">
        <f t="shared" si="46"/>
        <v>AFF-HTT-R1-P3-48H_D12_1_2020y09m02d_10h47m.tif</v>
      </c>
      <c r="W505" s="1" t="str">
        <f t="shared" si="47"/>
        <v>AFF-HTT-R2-P3-48H_D12_1_2020y09m09d_11h36m.tif</v>
      </c>
      <c r="X505" t="str">
        <f t="shared" si="48"/>
        <v>C:\Users\arpit.tandon\Desktop\Images AFFFs\RUN1 HTT\Plate 3 - 48hour\AFF-HTT-R1-P3-48H_D12_1_2020y09m02d_10h47m.tif</v>
      </c>
      <c r="Y505" t="str">
        <f t="shared" si="49"/>
        <v>C:\Users\arpit.tandon\Desktop\Images AFFFs\RUN2 HTT\Plate 3 - 48hour\AFF-HTT-R2-P3-48H_D12_1_2020y09m09d_11h36m.tif</v>
      </c>
      <c r="BA505" t="s">
        <v>1505</v>
      </c>
    </row>
    <row r="506" spans="1:53" x14ac:dyDescent="0.45">
      <c r="A506" t="s">
        <v>807</v>
      </c>
      <c r="B506" s="2" t="str">
        <f t="shared" si="44"/>
        <v>run1</v>
      </c>
      <c r="C506" s="2" t="str">
        <f t="shared" si="45"/>
        <v>run2</v>
      </c>
      <c r="D506" t="s">
        <v>267</v>
      </c>
      <c r="E506" s="10">
        <v>0</v>
      </c>
      <c r="F506" s="10">
        <v>0</v>
      </c>
      <c r="G506" s="10">
        <f>VLOOKUP(A506,'[1]NTP Metadata'!$A$2:$U$2501,10,FALSE)</f>
        <v>0</v>
      </c>
      <c r="H506">
        <v>3</v>
      </c>
      <c r="I506" t="s">
        <v>1505</v>
      </c>
      <c r="J506" t="s">
        <v>1554</v>
      </c>
      <c r="K506" t="s">
        <v>249</v>
      </c>
      <c r="L506" t="s">
        <v>246</v>
      </c>
      <c r="M506" t="s">
        <v>27</v>
      </c>
      <c r="N506">
        <v>16</v>
      </c>
      <c r="O506">
        <v>0</v>
      </c>
      <c r="P506">
        <v>6.2500000000000001E-5</v>
      </c>
      <c r="Q506">
        <v>1E-3</v>
      </c>
      <c r="R506">
        <v>16</v>
      </c>
      <c r="S506">
        <v>0</v>
      </c>
      <c r="T506">
        <v>6.2500000000000001E-5</v>
      </c>
      <c r="U506">
        <v>1E-3</v>
      </c>
      <c r="V506" s="1" t="str">
        <f t="shared" si="46"/>
        <v>AFF-HTT-R1-P3-48H_D13_1_2020y09m02d_10h47m.tif</v>
      </c>
      <c r="W506" s="1" t="str">
        <f t="shared" si="47"/>
        <v>AFF-HTT-R2-P3-48H_D13_1_2020y09m09d_11h36m.tif</v>
      </c>
      <c r="X506" t="str">
        <f t="shared" si="48"/>
        <v>C:\Users\arpit.tandon\Desktop\Images AFFFs\RUN1 HTT\Plate 3 - 48hour\AFF-HTT-R1-P3-48H_D13_1_2020y09m02d_10h47m.tif</v>
      </c>
      <c r="Y506" t="str">
        <f t="shared" si="49"/>
        <v>C:\Users\arpit.tandon\Desktop\Images AFFFs\RUN2 HTT\Plate 3 - 48hour\AFF-HTT-R2-P3-48H_D13_1_2020y09m09d_11h36m.tif</v>
      </c>
    </row>
    <row r="507" spans="1:53" x14ac:dyDescent="0.45">
      <c r="A507" t="s">
        <v>808</v>
      </c>
      <c r="B507" s="2" t="str">
        <f t="shared" si="44"/>
        <v>run1</v>
      </c>
      <c r="C507" s="2" t="str">
        <f t="shared" si="45"/>
        <v>run2</v>
      </c>
      <c r="D507" t="s">
        <v>267</v>
      </c>
      <c r="E507" s="10">
        <v>0</v>
      </c>
      <c r="F507" s="10">
        <v>0</v>
      </c>
      <c r="G507" s="10">
        <f>VLOOKUP(A507,'[1]NTP Metadata'!$A$2:$U$2501,10,FALSE)</f>
        <v>0</v>
      </c>
      <c r="H507">
        <v>4</v>
      </c>
      <c r="I507" t="s">
        <v>1505</v>
      </c>
      <c r="J507" t="s">
        <v>1554</v>
      </c>
      <c r="K507" t="s">
        <v>249</v>
      </c>
      <c r="L507" t="s">
        <v>246</v>
      </c>
      <c r="M507" t="s">
        <v>28</v>
      </c>
      <c r="N507">
        <v>16</v>
      </c>
      <c r="O507">
        <v>0</v>
      </c>
      <c r="P507">
        <v>6.2500000000000001E-5</v>
      </c>
      <c r="Q507">
        <v>1E-3</v>
      </c>
      <c r="R507">
        <v>16</v>
      </c>
      <c r="S507">
        <v>0</v>
      </c>
      <c r="T507">
        <v>0</v>
      </c>
      <c r="U507">
        <v>0</v>
      </c>
      <c r="V507" s="1" t="str">
        <f t="shared" si="46"/>
        <v>AFF-HTT-R1-P3-48H_D14_1_2020y09m02d_10h47m.tif</v>
      </c>
      <c r="W507" s="1" t="str">
        <f t="shared" si="47"/>
        <v>AFF-HTT-R2-P3-48H_D14_1_2020y09m09d_11h36m.tif</v>
      </c>
      <c r="X507" t="str">
        <f t="shared" si="48"/>
        <v>C:\Users\arpit.tandon\Desktop\Images AFFFs\RUN1 HTT\Plate 3 - 48hour\AFF-HTT-R1-P3-48H_D14_1_2020y09m02d_10h47m.tif</v>
      </c>
      <c r="Y507" t="str">
        <f t="shared" si="49"/>
        <v>C:\Users\arpit.tandon\Desktop\Images AFFFs\RUN2 HTT\Plate 3 - 48hour\AFF-HTT-R2-P3-48H_D14_1_2020y09m09d_11h36m.tif</v>
      </c>
    </row>
    <row r="508" spans="1:53" x14ac:dyDescent="0.45">
      <c r="A508" t="s">
        <v>809</v>
      </c>
      <c r="B508" s="2" t="str">
        <f t="shared" si="44"/>
        <v>run1</v>
      </c>
      <c r="C508" s="2" t="str">
        <f t="shared" si="45"/>
        <v>run2</v>
      </c>
      <c r="D508" t="s">
        <v>270</v>
      </c>
      <c r="E508" s="10">
        <v>1.5868453050086584</v>
      </c>
      <c r="F508" s="1">
        <v>7.3648664296061854E-5</v>
      </c>
      <c r="G508" s="10">
        <f>VLOOKUP(A508,'[1]NTP Metadata'!$A$2:$U$2501,10,FALSE)</f>
        <v>1.5868453050086584</v>
      </c>
      <c r="H508">
        <v>3</v>
      </c>
      <c r="I508" t="s">
        <v>1505</v>
      </c>
      <c r="J508" t="s">
        <v>1554</v>
      </c>
      <c r="K508" t="s">
        <v>249</v>
      </c>
      <c r="L508" t="s">
        <v>246</v>
      </c>
      <c r="M508" t="s">
        <v>29</v>
      </c>
      <c r="N508">
        <v>16</v>
      </c>
      <c r="O508">
        <v>0</v>
      </c>
      <c r="P508">
        <v>6.2500000000000001E-5</v>
      </c>
      <c r="Q508">
        <v>1E-3</v>
      </c>
      <c r="R508">
        <v>16</v>
      </c>
      <c r="S508">
        <v>0</v>
      </c>
      <c r="T508">
        <v>6.2500000000000001E-5</v>
      </c>
      <c r="U508">
        <v>1E-3</v>
      </c>
      <c r="V508" s="1" t="str">
        <f t="shared" si="46"/>
        <v>AFF-HTT-R1-P3-48H_D15_1_2020y09m02d_10h47m.tif</v>
      </c>
      <c r="W508" s="1" t="str">
        <f t="shared" si="47"/>
        <v>AFF-HTT-R2-P3-48H_D15_1_2020y09m09d_11h36m.tif</v>
      </c>
      <c r="X508" t="str">
        <f t="shared" si="48"/>
        <v>C:\Users\arpit.tandon\Desktop\Images AFFFs\RUN1 HTT\Plate 3 - 48hour\AFF-HTT-R1-P3-48H_D15_1_2020y09m02d_10h47m.tif</v>
      </c>
      <c r="Y508" t="str">
        <f t="shared" si="49"/>
        <v>C:\Users\arpit.tandon\Desktop\Images AFFFs\RUN2 HTT\Plate 3 - 48hour\AFF-HTT-R2-P3-48H_D15_1_2020y09m09d_11h36m.tif</v>
      </c>
      <c r="BA508" t="s">
        <v>1505</v>
      </c>
    </row>
    <row r="509" spans="1:53" x14ac:dyDescent="0.45">
      <c r="A509" t="s">
        <v>810</v>
      </c>
      <c r="B509" s="2" t="str">
        <f t="shared" si="44"/>
        <v>run1</v>
      </c>
      <c r="C509" s="2" t="str">
        <f t="shared" si="45"/>
        <v>run2</v>
      </c>
      <c r="D509" t="s">
        <v>270</v>
      </c>
      <c r="E509" s="10">
        <v>1.5868453050086584</v>
      </c>
      <c r="F509" s="1">
        <v>7.3648664296061854E-5</v>
      </c>
      <c r="G509" s="10">
        <f>VLOOKUP(A509,'[1]NTP Metadata'!$A$2:$U$2501,10,FALSE)</f>
        <v>1.5868453050086584</v>
      </c>
      <c r="H509">
        <v>4</v>
      </c>
      <c r="I509" t="s">
        <v>1505</v>
      </c>
      <c r="J509" t="s">
        <v>1554</v>
      </c>
      <c r="K509" t="s">
        <v>249</v>
      </c>
      <c r="L509" t="s">
        <v>246</v>
      </c>
      <c r="M509" t="s">
        <v>30</v>
      </c>
      <c r="N509">
        <v>16</v>
      </c>
      <c r="O509">
        <v>0</v>
      </c>
      <c r="P509">
        <v>0</v>
      </c>
      <c r="Q509">
        <v>0</v>
      </c>
      <c r="R509">
        <v>16</v>
      </c>
      <c r="S509">
        <v>0</v>
      </c>
      <c r="T509">
        <v>1.25E-4</v>
      </c>
      <c r="U509">
        <v>1E-3</v>
      </c>
      <c r="V509" s="1" t="str">
        <f t="shared" si="46"/>
        <v>AFF-HTT-R1-P3-48H_D16_1_2020y09m02d_10h47m.tif</v>
      </c>
      <c r="W509" s="1" t="str">
        <f t="shared" si="47"/>
        <v>AFF-HTT-R2-P3-48H_D16_1_2020y09m09d_11h36m.tif</v>
      </c>
      <c r="X509" t="str">
        <f t="shared" si="48"/>
        <v>C:\Users\arpit.tandon\Desktop\Images AFFFs\RUN1 HTT\Plate 3 - 48hour\AFF-HTT-R1-P3-48H_D16_1_2020y09m02d_10h47m.tif</v>
      </c>
      <c r="Y509" t="str">
        <f t="shared" si="49"/>
        <v>C:\Users\arpit.tandon\Desktop\Images AFFFs\RUN2 HTT\Plate 3 - 48hour\AFF-HTT-R2-P3-48H_D16_1_2020y09m09d_11h36m.tif</v>
      </c>
      <c r="BA509" t="s">
        <v>1505</v>
      </c>
    </row>
    <row r="510" spans="1:53" x14ac:dyDescent="0.45">
      <c r="A510" t="s">
        <v>811</v>
      </c>
      <c r="B510" s="2" t="str">
        <f t="shared" si="44"/>
        <v>run1</v>
      </c>
      <c r="C510" s="2" t="str">
        <f t="shared" si="45"/>
        <v>run2</v>
      </c>
      <c r="D510" t="s">
        <v>270</v>
      </c>
      <c r="E510" s="10">
        <v>0.50216623576223363</v>
      </c>
      <c r="F510" s="1">
        <v>2.330653933419679E-5</v>
      </c>
      <c r="G510" s="10">
        <f>VLOOKUP(A510,'[1]NTP Metadata'!$A$2:$U$2501,10,FALSE)</f>
        <v>0.50216623576223363</v>
      </c>
      <c r="H510">
        <v>3</v>
      </c>
      <c r="I510" t="s">
        <v>1505</v>
      </c>
      <c r="J510" t="s">
        <v>1554</v>
      </c>
      <c r="K510" t="s">
        <v>249</v>
      </c>
      <c r="L510" t="s">
        <v>246</v>
      </c>
      <c r="M510" t="s">
        <v>31</v>
      </c>
      <c r="N510">
        <v>16</v>
      </c>
      <c r="O510">
        <v>0</v>
      </c>
      <c r="P510">
        <v>2.5000000000000001E-4</v>
      </c>
      <c r="Q510">
        <v>2E-3</v>
      </c>
      <c r="R510">
        <v>16</v>
      </c>
      <c r="S510">
        <v>0</v>
      </c>
      <c r="T510">
        <v>0</v>
      </c>
      <c r="U510">
        <v>0</v>
      </c>
      <c r="V510" s="1" t="str">
        <f t="shared" si="46"/>
        <v>AFF-HTT-R1-P3-48H_D17_1_2020y09m02d_10h47m.tif</v>
      </c>
      <c r="W510" s="1" t="str">
        <f t="shared" si="47"/>
        <v>AFF-HTT-R2-P3-48H_D17_1_2020y09m09d_11h36m.tif</v>
      </c>
      <c r="X510" t="str">
        <f t="shared" si="48"/>
        <v>C:\Users\arpit.tandon\Desktop\Images AFFFs\RUN1 HTT\Plate 3 - 48hour\AFF-HTT-R1-P3-48H_D17_1_2020y09m02d_10h47m.tif</v>
      </c>
      <c r="Y510" t="str">
        <f t="shared" si="49"/>
        <v>C:\Users\arpit.tandon\Desktop\Images AFFFs\RUN2 HTT\Plate 3 - 48hour\AFF-HTT-R2-P3-48H_D17_1_2020y09m09d_11h36m.tif</v>
      </c>
      <c r="BA510" t="s">
        <v>1505</v>
      </c>
    </row>
    <row r="511" spans="1:53" x14ac:dyDescent="0.45">
      <c r="A511" t="s">
        <v>812</v>
      </c>
      <c r="B511" s="2" t="str">
        <f t="shared" si="44"/>
        <v>run1</v>
      </c>
      <c r="C511" s="2" t="str">
        <f t="shared" si="45"/>
        <v>run2</v>
      </c>
      <c r="D511" t="s">
        <v>270</v>
      </c>
      <c r="E511" s="10">
        <v>0.50216623576223363</v>
      </c>
      <c r="F511" s="1">
        <v>2.330653933419679E-5</v>
      </c>
      <c r="G511" s="10">
        <f>VLOOKUP(A511,'[1]NTP Metadata'!$A$2:$U$2501,10,FALSE)</f>
        <v>0.50216623576223363</v>
      </c>
      <c r="H511">
        <v>4</v>
      </c>
      <c r="I511" t="s">
        <v>1505</v>
      </c>
      <c r="J511" t="s">
        <v>1554</v>
      </c>
      <c r="K511" t="s">
        <v>249</v>
      </c>
      <c r="L511" t="s">
        <v>246</v>
      </c>
      <c r="M511" t="s">
        <v>32</v>
      </c>
      <c r="N511">
        <v>16</v>
      </c>
      <c r="O511">
        <v>0</v>
      </c>
      <c r="P511">
        <v>0</v>
      </c>
      <c r="Q511">
        <v>0</v>
      </c>
      <c r="R511">
        <v>16</v>
      </c>
      <c r="S511">
        <v>0</v>
      </c>
      <c r="T511">
        <v>0</v>
      </c>
      <c r="U511">
        <v>0</v>
      </c>
      <c r="V511" s="1" t="str">
        <f t="shared" si="46"/>
        <v>AFF-HTT-R1-P3-48H_D18_1_2020y09m02d_10h47m.tif</v>
      </c>
      <c r="W511" s="1" t="str">
        <f t="shared" si="47"/>
        <v>AFF-HTT-R2-P3-48H_D18_1_2020y09m09d_11h36m.tif</v>
      </c>
      <c r="X511" t="str">
        <f t="shared" si="48"/>
        <v>C:\Users\arpit.tandon\Desktop\Images AFFFs\RUN1 HTT\Plate 3 - 48hour\AFF-HTT-R1-P3-48H_D18_1_2020y09m02d_10h47m.tif</v>
      </c>
      <c r="Y511" t="str">
        <f t="shared" si="49"/>
        <v>C:\Users\arpit.tandon\Desktop\Images AFFFs\RUN2 HTT\Plate 3 - 48hour\AFF-HTT-R2-P3-48H_D18_1_2020y09m09d_11h36m.tif</v>
      </c>
      <c r="BA511" t="s">
        <v>1505</v>
      </c>
    </row>
    <row r="512" spans="1:53" x14ac:dyDescent="0.45">
      <c r="A512" t="s">
        <v>813</v>
      </c>
      <c r="B512" s="2" t="str">
        <f t="shared" si="44"/>
        <v>run1</v>
      </c>
      <c r="C512" s="2" t="str">
        <f t="shared" si="45"/>
        <v>run2</v>
      </c>
      <c r="D512" t="s">
        <v>270</v>
      </c>
      <c r="E512" s="10">
        <v>0.15891336574754228</v>
      </c>
      <c r="F512" s="1">
        <v>7.3754871310749336E-6</v>
      </c>
      <c r="G512" s="10">
        <f>VLOOKUP(A512,'[1]NTP Metadata'!$A$2:$U$2501,10,FALSE)</f>
        <v>0.15891336574754228</v>
      </c>
      <c r="H512">
        <v>3</v>
      </c>
      <c r="I512" t="s">
        <v>1505</v>
      </c>
      <c r="J512" t="s">
        <v>1554</v>
      </c>
      <c r="K512" t="s">
        <v>249</v>
      </c>
      <c r="L512" t="s">
        <v>246</v>
      </c>
      <c r="M512" t="s">
        <v>33</v>
      </c>
      <c r="N512">
        <v>16</v>
      </c>
      <c r="O512">
        <v>0</v>
      </c>
      <c r="P512">
        <v>1.875E-4</v>
      </c>
      <c r="Q512">
        <v>1E-3</v>
      </c>
      <c r="R512">
        <v>16</v>
      </c>
      <c r="S512">
        <v>0</v>
      </c>
      <c r="T512">
        <v>0</v>
      </c>
      <c r="U512">
        <v>0</v>
      </c>
      <c r="V512" s="1" t="str">
        <f t="shared" si="46"/>
        <v>AFF-HTT-R1-P3-48H_D19_1_2020y09m02d_10h47m.tif</v>
      </c>
      <c r="W512" s="1" t="str">
        <f t="shared" si="47"/>
        <v>AFF-HTT-R2-P3-48H_D19_1_2020y09m09d_11h36m.tif</v>
      </c>
      <c r="X512" t="str">
        <f t="shared" si="48"/>
        <v>C:\Users\arpit.tandon\Desktop\Images AFFFs\RUN1 HTT\Plate 3 - 48hour\AFF-HTT-R1-P3-48H_D19_1_2020y09m02d_10h47m.tif</v>
      </c>
      <c r="Y512" t="str">
        <f t="shared" si="49"/>
        <v>C:\Users\arpit.tandon\Desktop\Images AFFFs\RUN2 HTT\Plate 3 - 48hour\AFF-HTT-R2-P3-48H_D19_1_2020y09m09d_11h36m.tif</v>
      </c>
      <c r="BA512" t="s">
        <v>1505</v>
      </c>
    </row>
    <row r="513" spans="1:53" x14ac:dyDescent="0.45">
      <c r="A513" t="s">
        <v>814</v>
      </c>
      <c r="B513" s="2" t="str">
        <f t="shared" si="44"/>
        <v>run1</v>
      </c>
      <c r="C513" s="2" t="str">
        <f t="shared" si="45"/>
        <v>run2</v>
      </c>
      <c r="D513" t="s">
        <v>270</v>
      </c>
      <c r="E513" s="10">
        <v>0.15891336574754228</v>
      </c>
      <c r="F513" s="1">
        <v>7.3754871310749336E-6</v>
      </c>
      <c r="G513" s="10">
        <f>VLOOKUP(A513,'[1]NTP Metadata'!$A$2:$U$2501,10,FALSE)</f>
        <v>0.15891336574754228</v>
      </c>
      <c r="H513">
        <v>4</v>
      </c>
      <c r="I513" t="s">
        <v>1505</v>
      </c>
      <c r="J513" t="s">
        <v>1554</v>
      </c>
      <c r="K513" t="s">
        <v>249</v>
      </c>
      <c r="L513" t="s">
        <v>246</v>
      </c>
      <c r="M513" t="s">
        <v>34</v>
      </c>
      <c r="N513">
        <v>16</v>
      </c>
      <c r="O513">
        <v>0</v>
      </c>
      <c r="P513">
        <v>1.25E-4</v>
      </c>
      <c r="Q513">
        <v>1E-3</v>
      </c>
      <c r="R513">
        <v>16</v>
      </c>
      <c r="S513">
        <v>0</v>
      </c>
      <c r="T513">
        <v>0</v>
      </c>
      <c r="U513">
        <v>0</v>
      </c>
      <c r="V513" s="1" t="str">
        <f t="shared" si="46"/>
        <v>AFF-HTT-R1-P3-48H_D20_1_2020y09m02d_10h47m.tif</v>
      </c>
      <c r="W513" s="1" t="str">
        <f t="shared" si="47"/>
        <v>AFF-HTT-R2-P3-48H_D20_1_2020y09m09d_11h36m.tif</v>
      </c>
      <c r="X513" t="str">
        <f t="shared" si="48"/>
        <v>C:\Users\arpit.tandon\Desktop\Images AFFFs\RUN1 HTT\Plate 3 - 48hour\AFF-HTT-R1-P3-48H_D20_1_2020y09m02d_10h47m.tif</v>
      </c>
      <c r="Y513" t="str">
        <f t="shared" si="49"/>
        <v>C:\Users\arpit.tandon\Desktop\Images AFFFs\RUN2 HTT\Plate 3 - 48hour\AFF-HTT-R2-P3-48H_D20_1_2020y09m09d_11h36m.tif</v>
      </c>
      <c r="BA513" t="s">
        <v>1505</v>
      </c>
    </row>
    <row r="514" spans="1:53" x14ac:dyDescent="0.45">
      <c r="A514" t="s">
        <v>815</v>
      </c>
      <c r="B514" s="2" t="str">
        <f t="shared" si="44"/>
        <v>run1</v>
      </c>
      <c r="C514" s="2" t="str">
        <f t="shared" si="45"/>
        <v>run2</v>
      </c>
      <c r="D514" t="s">
        <v>270</v>
      </c>
      <c r="E514" s="10">
        <v>5.0289039793526037E-2</v>
      </c>
      <c r="F514" s="1">
        <v>2.3340149148971304E-6</v>
      </c>
      <c r="G514" s="10">
        <f>VLOOKUP(A514,'[1]NTP Metadata'!$A$2:$U$2501,10,FALSE)</f>
        <v>5.0289039793526037E-2</v>
      </c>
      <c r="H514">
        <v>3</v>
      </c>
      <c r="I514" t="s">
        <v>1505</v>
      </c>
      <c r="J514" t="s">
        <v>1554</v>
      </c>
      <c r="K514" t="s">
        <v>249</v>
      </c>
      <c r="L514" t="s">
        <v>246</v>
      </c>
      <c r="M514" t="s">
        <v>35</v>
      </c>
      <c r="N514">
        <v>16</v>
      </c>
      <c r="O514">
        <v>0</v>
      </c>
      <c r="P514">
        <v>0</v>
      </c>
      <c r="Q514">
        <v>0</v>
      </c>
      <c r="R514">
        <v>16</v>
      </c>
      <c r="S514">
        <v>0</v>
      </c>
      <c r="T514">
        <v>0</v>
      </c>
      <c r="U514">
        <v>0</v>
      </c>
      <c r="V514" s="1" t="str">
        <f t="shared" si="46"/>
        <v>AFF-HTT-R1-P3-48H_D21_1_2020y09m02d_10h47m.tif</v>
      </c>
      <c r="W514" s="1" t="str">
        <f t="shared" si="47"/>
        <v>AFF-HTT-R2-P3-48H_D21_1_2020y09m09d_11h36m.tif</v>
      </c>
      <c r="X514" t="str">
        <f t="shared" si="48"/>
        <v>C:\Users\arpit.tandon\Desktop\Images AFFFs\RUN1 HTT\Plate 3 - 48hour\AFF-HTT-R1-P3-48H_D21_1_2020y09m02d_10h47m.tif</v>
      </c>
      <c r="Y514" t="str">
        <f t="shared" si="49"/>
        <v>C:\Users\arpit.tandon\Desktop\Images AFFFs\RUN2 HTT\Plate 3 - 48hour\AFF-HTT-R2-P3-48H_D21_1_2020y09m09d_11h36m.tif</v>
      </c>
      <c r="BA514" t="s">
        <v>1505</v>
      </c>
    </row>
    <row r="515" spans="1:53" x14ac:dyDescent="0.45">
      <c r="A515" t="s">
        <v>816</v>
      </c>
      <c r="B515" s="2" t="str">
        <f t="shared" ref="B515:B578" si="50">HYPERLINK(X515,"run1")</f>
        <v>run1</v>
      </c>
      <c r="C515" s="2" t="str">
        <f t="shared" ref="C515:C578" si="51">HYPERLINK(Y515,"run2")</f>
        <v>run2</v>
      </c>
      <c r="D515" t="s">
        <v>270</v>
      </c>
      <c r="E515" s="10">
        <v>5.0289039793526037E-2</v>
      </c>
      <c r="F515" s="1">
        <v>2.3340149148971304E-6</v>
      </c>
      <c r="G515" s="10">
        <f>VLOOKUP(A515,'[1]NTP Metadata'!$A$2:$U$2501,10,FALSE)</f>
        <v>5.0289039793526037E-2</v>
      </c>
      <c r="H515">
        <v>4</v>
      </c>
      <c r="I515" t="s">
        <v>1505</v>
      </c>
      <c r="J515" t="s">
        <v>1554</v>
      </c>
      <c r="K515" t="s">
        <v>249</v>
      </c>
      <c r="L515" t="s">
        <v>246</v>
      </c>
      <c r="M515" t="s">
        <v>36</v>
      </c>
      <c r="N515">
        <v>16</v>
      </c>
      <c r="O515">
        <v>0</v>
      </c>
      <c r="P515">
        <v>8.7499999999999904E-4</v>
      </c>
      <c r="Q515">
        <v>1.0999999999999999E-2</v>
      </c>
      <c r="R515">
        <v>16</v>
      </c>
      <c r="S515">
        <v>0</v>
      </c>
      <c r="T515">
        <v>0</v>
      </c>
      <c r="U515">
        <v>0</v>
      </c>
      <c r="V515" s="1" t="str">
        <f t="shared" si="46"/>
        <v>AFF-HTT-R1-P3-48H_D22_1_2020y09m02d_10h47m.tif</v>
      </c>
      <c r="W515" s="1" t="str">
        <f t="shared" si="47"/>
        <v>AFF-HTT-R2-P3-48H_D22_1_2020y09m09d_11h36m.tif</v>
      </c>
      <c r="X515" t="str">
        <f t="shared" si="48"/>
        <v>C:\Users\arpit.tandon\Desktop\Images AFFFs\RUN1 HTT\Plate 3 - 48hour\AFF-HTT-R1-P3-48H_D22_1_2020y09m02d_10h47m.tif</v>
      </c>
      <c r="Y515" t="str">
        <f t="shared" si="49"/>
        <v>C:\Users\arpit.tandon\Desktop\Images AFFFs\RUN2 HTT\Plate 3 - 48hour\AFF-HTT-R2-P3-48H_D22_1_2020y09m09d_11h36m.tif</v>
      </c>
      <c r="BA515" t="s">
        <v>1505</v>
      </c>
    </row>
    <row r="516" spans="1:53" x14ac:dyDescent="0.45">
      <c r="A516" t="s">
        <v>817</v>
      </c>
      <c r="B516" s="2" t="str">
        <f t="shared" si="50"/>
        <v>run1</v>
      </c>
      <c r="C516" s="2" t="str">
        <f t="shared" si="51"/>
        <v>run2</v>
      </c>
      <c r="D516" t="s">
        <v>270</v>
      </c>
      <c r="E516" s="10">
        <v>500</v>
      </c>
      <c r="F516" s="1">
        <v>2.3206000000000001E-2</v>
      </c>
      <c r="G516" s="10">
        <f>VLOOKUP(A516,'[1]NTP Metadata'!$A$2:$U$2501,10,FALSE)</f>
        <v>500</v>
      </c>
      <c r="H516">
        <v>3</v>
      </c>
      <c r="I516" t="s">
        <v>1505</v>
      </c>
      <c r="J516" t="s">
        <v>1554</v>
      </c>
      <c r="K516" t="s">
        <v>249</v>
      </c>
      <c r="L516" t="s">
        <v>246</v>
      </c>
      <c r="M516" t="s">
        <v>37</v>
      </c>
      <c r="N516">
        <v>16</v>
      </c>
      <c r="O516">
        <v>0</v>
      </c>
      <c r="P516">
        <v>3.1250000000000001E-4</v>
      </c>
      <c r="Q516">
        <v>5.0000000000000001E-3</v>
      </c>
      <c r="R516">
        <v>16</v>
      </c>
      <c r="S516">
        <v>0</v>
      </c>
      <c r="T516">
        <v>0</v>
      </c>
      <c r="U516">
        <v>0</v>
      </c>
      <c r="V516" s="1" t="str">
        <f t="shared" ref="V516:V579" si="52">_xlfn.CONCAT("AFF-HTT-R1-",  L516, "-48H_",  M516, "_1_", I516,".tif")</f>
        <v>AFF-HTT-R1-P3-48H_D3_1_2020y09m02d_10h47m.tif</v>
      </c>
      <c r="W516" s="1" t="str">
        <f t="shared" ref="W516:W579" si="53">_xlfn.CONCAT("AFF-HTT-R2-",  L516, "-48H_",  M516, "_1_", J516,".tif")</f>
        <v>AFF-HTT-R2-P3-48H_D3_1_2020y09m09d_11h36m.tif</v>
      </c>
      <c r="X516" t="str">
        <f t="shared" si="48"/>
        <v>C:\Users\arpit.tandon\Desktop\Images AFFFs\RUN1 HTT\Plate 3 - 48hour\AFF-HTT-R1-P3-48H_D3_1_2020y09m02d_10h47m.tif</v>
      </c>
      <c r="Y516" t="str">
        <f t="shared" si="49"/>
        <v>C:\Users\arpit.tandon\Desktop\Images AFFFs\RUN2 HTT\Plate 3 - 48hour\AFF-HTT-R2-P3-48H_D3_1_2020y09m09d_11h36m.tif</v>
      </c>
      <c r="BA516" t="s">
        <v>1505</v>
      </c>
    </row>
    <row r="517" spans="1:53" x14ac:dyDescent="0.45">
      <c r="A517" t="s">
        <v>818</v>
      </c>
      <c r="B517" s="2" t="str">
        <f t="shared" si="50"/>
        <v>run1</v>
      </c>
      <c r="C517" s="2" t="str">
        <f t="shared" si="51"/>
        <v>run2</v>
      </c>
      <c r="D517" t="s">
        <v>270</v>
      </c>
      <c r="E517" s="10">
        <v>500</v>
      </c>
      <c r="F517" s="1">
        <v>2.3206000000000001E-2</v>
      </c>
      <c r="G517" s="10">
        <f>VLOOKUP(A517,'[1]NTP Metadata'!$A$2:$U$2501,10,FALSE)</f>
        <v>500</v>
      </c>
      <c r="H517">
        <v>4</v>
      </c>
      <c r="I517" t="s">
        <v>1505</v>
      </c>
      <c r="J517" t="s">
        <v>1554</v>
      </c>
      <c r="K517" t="s">
        <v>249</v>
      </c>
      <c r="L517" t="s">
        <v>246</v>
      </c>
      <c r="M517" t="s">
        <v>38</v>
      </c>
      <c r="N517">
        <v>16</v>
      </c>
      <c r="O517">
        <v>0</v>
      </c>
      <c r="P517">
        <v>2.5000000000000001E-4</v>
      </c>
      <c r="Q517">
        <v>3.0000000000000001E-3</v>
      </c>
      <c r="R517">
        <v>16</v>
      </c>
      <c r="S517">
        <v>0</v>
      </c>
      <c r="T517">
        <v>0</v>
      </c>
      <c r="U517">
        <v>0</v>
      </c>
      <c r="V517" s="1" t="str">
        <f t="shared" si="52"/>
        <v>AFF-HTT-R1-P3-48H_D4_1_2020y09m02d_10h47m.tif</v>
      </c>
      <c r="W517" s="1" t="str">
        <f t="shared" si="53"/>
        <v>AFF-HTT-R2-P3-48H_D4_1_2020y09m09d_11h36m.tif</v>
      </c>
      <c r="X517" t="str">
        <f t="shared" si="48"/>
        <v>C:\Users\arpit.tandon\Desktop\Images AFFFs\RUN1 HTT\Plate 3 - 48hour\AFF-HTT-R1-P3-48H_D4_1_2020y09m02d_10h47m.tif</v>
      </c>
      <c r="Y517" t="str">
        <f t="shared" si="49"/>
        <v>C:\Users\arpit.tandon\Desktop\Images AFFFs\RUN2 HTT\Plate 3 - 48hour\AFF-HTT-R2-P3-48H_D4_1_2020y09m09d_11h36m.tif</v>
      </c>
      <c r="BA517" t="s">
        <v>1505</v>
      </c>
    </row>
    <row r="518" spans="1:53" x14ac:dyDescent="0.45">
      <c r="A518" t="s">
        <v>819</v>
      </c>
      <c r="B518" s="2" t="str">
        <f t="shared" si="50"/>
        <v>run1</v>
      </c>
      <c r="C518" s="2" t="str">
        <f t="shared" si="51"/>
        <v>run2</v>
      </c>
      <c r="D518" t="s">
        <v>270</v>
      </c>
      <c r="E518" s="10">
        <v>158.22784810126581</v>
      </c>
      <c r="F518" s="1">
        <v>7.3436708860759497E-3</v>
      </c>
      <c r="G518" s="10">
        <f>VLOOKUP(A518,'[1]NTP Metadata'!$A$2:$U$2501,10,FALSE)</f>
        <v>158.22784810126581</v>
      </c>
      <c r="H518">
        <v>3</v>
      </c>
      <c r="I518" t="s">
        <v>1505</v>
      </c>
      <c r="J518" t="s">
        <v>1554</v>
      </c>
      <c r="K518" t="s">
        <v>249</v>
      </c>
      <c r="L518" t="s">
        <v>246</v>
      </c>
      <c r="M518" t="s">
        <v>39</v>
      </c>
      <c r="N518">
        <v>16</v>
      </c>
      <c r="O518">
        <v>0</v>
      </c>
      <c r="P518">
        <v>6.2500000000000001E-5</v>
      </c>
      <c r="Q518">
        <v>1E-3</v>
      </c>
      <c r="R518">
        <v>16</v>
      </c>
      <c r="S518">
        <v>0</v>
      </c>
      <c r="T518">
        <v>0</v>
      </c>
      <c r="U518">
        <v>0</v>
      </c>
      <c r="V518" s="1" t="str">
        <f t="shared" si="52"/>
        <v>AFF-HTT-R1-P3-48H_D5_1_2020y09m02d_10h47m.tif</v>
      </c>
      <c r="W518" s="1" t="str">
        <f t="shared" si="53"/>
        <v>AFF-HTT-R2-P3-48H_D5_1_2020y09m09d_11h36m.tif</v>
      </c>
      <c r="X518" t="str">
        <f t="shared" si="48"/>
        <v>C:\Users\arpit.tandon\Desktop\Images AFFFs\RUN1 HTT\Plate 3 - 48hour\AFF-HTT-R1-P3-48H_D5_1_2020y09m02d_10h47m.tif</v>
      </c>
      <c r="Y518" t="str">
        <f t="shared" si="49"/>
        <v>C:\Users\arpit.tandon\Desktop\Images AFFFs\RUN2 HTT\Plate 3 - 48hour\AFF-HTT-R2-P3-48H_D5_1_2020y09m09d_11h36m.tif</v>
      </c>
      <c r="BA518" t="s">
        <v>1505</v>
      </c>
    </row>
    <row r="519" spans="1:53" x14ac:dyDescent="0.45">
      <c r="A519" t="s">
        <v>820</v>
      </c>
      <c r="B519" s="2" t="str">
        <f t="shared" si="50"/>
        <v>run1</v>
      </c>
      <c r="C519" s="2" t="str">
        <f t="shared" si="51"/>
        <v>run2</v>
      </c>
      <c r="D519" t="s">
        <v>270</v>
      </c>
      <c r="E519" s="10">
        <v>158.22784810126581</v>
      </c>
      <c r="F519" s="1">
        <v>7.3436708860759497E-3</v>
      </c>
      <c r="G519" s="10">
        <f>VLOOKUP(A519,'[1]NTP Metadata'!$A$2:$U$2501,10,FALSE)</f>
        <v>158.22784810126581</v>
      </c>
      <c r="H519">
        <v>4</v>
      </c>
      <c r="I519" t="s">
        <v>1505</v>
      </c>
      <c r="J519" t="s">
        <v>1554</v>
      </c>
      <c r="K519" t="s">
        <v>249</v>
      </c>
      <c r="L519" t="s">
        <v>246</v>
      </c>
      <c r="M519" t="s">
        <v>40</v>
      </c>
      <c r="N519">
        <v>16</v>
      </c>
      <c r="O519">
        <v>0</v>
      </c>
      <c r="P519">
        <v>0</v>
      </c>
      <c r="Q519">
        <v>0</v>
      </c>
      <c r="R519">
        <v>16</v>
      </c>
      <c r="S519">
        <v>0</v>
      </c>
      <c r="T519">
        <v>0</v>
      </c>
      <c r="U519">
        <v>0</v>
      </c>
      <c r="V519" s="1" t="str">
        <f t="shared" si="52"/>
        <v>AFF-HTT-R1-P3-48H_D6_1_2020y09m02d_10h47m.tif</v>
      </c>
      <c r="W519" s="1" t="str">
        <f t="shared" si="53"/>
        <v>AFF-HTT-R2-P3-48H_D6_1_2020y09m09d_11h36m.tif</v>
      </c>
      <c r="X519" t="str">
        <f t="shared" si="48"/>
        <v>C:\Users\arpit.tandon\Desktop\Images AFFFs\RUN1 HTT\Plate 3 - 48hour\AFF-HTT-R1-P3-48H_D6_1_2020y09m02d_10h47m.tif</v>
      </c>
      <c r="Y519" t="str">
        <f t="shared" si="49"/>
        <v>C:\Users\arpit.tandon\Desktop\Images AFFFs\RUN2 HTT\Plate 3 - 48hour\AFF-HTT-R2-P3-48H_D6_1_2020y09m09d_11h36m.tif</v>
      </c>
      <c r="BA519" t="s">
        <v>1505</v>
      </c>
    </row>
    <row r="520" spans="1:53" x14ac:dyDescent="0.45">
      <c r="A520" t="s">
        <v>821</v>
      </c>
      <c r="B520" s="2" t="str">
        <f t="shared" si="50"/>
        <v>run1</v>
      </c>
      <c r="C520" s="2" t="str">
        <f t="shared" si="51"/>
        <v>run2</v>
      </c>
      <c r="D520" t="s">
        <v>270</v>
      </c>
      <c r="E520" s="10">
        <v>50.072103829514496</v>
      </c>
      <c r="F520" s="1">
        <v>2.3239464829354268E-3</v>
      </c>
      <c r="G520" s="10">
        <f>VLOOKUP(A520,'[1]NTP Metadata'!$A$2:$U$2501,10,FALSE)</f>
        <v>50.072103829514496</v>
      </c>
      <c r="H520">
        <v>3</v>
      </c>
      <c r="I520" t="s">
        <v>1505</v>
      </c>
      <c r="J520" t="s">
        <v>1554</v>
      </c>
      <c r="K520" t="s">
        <v>249</v>
      </c>
      <c r="L520" t="s">
        <v>246</v>
      </c>
      <c r="M520" t="s">
        <v>41</v>
      </c>
      <c r="N520">
        <v>16</v>
      </c>
      <c r="O520">
        <v>0</v>
      </c>
      <c r="P520">
        <v>1.25E-4</v>
      </c>
      <c r="Q520">
        <v>1E-3</v>
      </c>
      <c r="R520">
        <v>16</v>
      </c>
      <c r="S520">
        <v>0</v>
      </c>
      <c r="T520">
        <v>6.2500000000000001E-5</v>
      </c>
      <c r="U520">
        <v>1E-3</v>
      </c>
      <c r="V520" s="1" t="str">
        <f t="shared" si="52"/>
        <v>AFF-HTT-R1-P3-48H_D7_1_2020y09m02d_10h47m.tif</v>
      </c>
      <c r="W520" s="1" t="str">
        <f t="shared" si="53"/>
        <v>AFF-HTT-R2-P3-48H_D7_1_2020y09m09d_11h36m.tif</v>
      </c>
      <c r="X520" t="str">
        <f t="shared" si="48"/>
        <v>C:\Users\arpit.tandon\Desktop\Images AFFFs\RUN1 HTT\Plate 3 - 48hour\AFF-HTT-R1-P3-48H_D7_1_2020y09m02d_10h47m.tif</v>
      </c>
      <c r="Y520" t="str">
        <f t="shared" si="49"/>
        <v>C:\Users\arpit.tandon\Desktop\Images AFFFs\RUN2 HTT\Plate 3 - 48hour\AFF-HTT-R2-P3-48H_D7_1_2020y09m09d_11h36m.tif</v>
      </c>
      <c r="BA520" t="s">
        <v>1505</v>
      </c>
    </row>
    <row r="521" spans="1:53" x14ac:dyDescent="0.45">
      <c r="A521" t="s">
        <v>822</v>
      </c>
      <c r="B521" s="2" t="str">
        <f t="shared" si="50"/>
        <v>run1</v>
      </c>
      <c r="C521" s="2" t="str">
        <f t="shared" si="51"/>
        <v>run2</v>
      </c>
      <c r="D521" t="s">
        <v>270</v>
      </c>
      <c r="E521" s="10">
        <v>50.072103829514496</v>
      </c>
      <c r="F521" s="1">
        <v>2.3239464829354268E-3</v>
      </c>
      <c r="G521" s="10">
        <f>VLOOKUP(A521,'[1]NTP Metadata'!$A$2:$U$2501,10,FALSE)</f>
        <v>50.072103829514496</v>
      </c>
      <c r="H521">
        <v>4</v>
      </c>
      <c r="I521" t="s">
        <v>1505</v>
      </c>
      <c r="J521" t="s">
        <v>1554</v>
      </c>
      <c r="K521" t="s">
        <v>249</v>
      </c>
      <c r="L521" t="s">
        <v>246</v>
      </c>
      <c r="M521" t="s">
        <v>42</v>
      </c>
      <c r="N521">
        <v>16</v>
      </c>
      <c r="O521">
        <v>0</v>
      </c>
      <c r="P521">
        <v>1.875E-4</v>
      </c>
      <c r="Q521">
        <v>3.0000000000000001E-3</v>
      </c>
      <c r="R521">
        <v>16</v>
      </c>
      <c r="S521">
        <v>0</v>
      </c>
      <c r="T521">
        <v>0</v>
      </c>
      <c r="U521">
        <v>0</v>
      </c>
      <c r="V521" s="1" t="str">
        <f t="shared" si="52"/>
        <v>AFF-HTT-R1-P3-48H_D8_1_2020y09m02d_10h47m.tif</v>
      </c>
      <c r="W521" s="1" t="str">
        <f t="shared" si="53"/>
        <v>AFF-HTT-R2-P3-48H_D8_1_2020y09m09d_11h36m.tif</v>
      </c>
      <c r="X521" t="str">
        <f t="shared" si="48"/>
        <v>C:\Users\arpit.tandon\Desktop\Images AFFFs\RUN1 HTT\Plate 3 - 48hour\AFF-HTT-R1-P3-48H_D8_1_2020y09m02d_10h47m.tif</v>
      </c>
      <c r="Y521" t="str">
        <f t="shared" si="49"/>
        <v>C:\Users\arpit.tandon\Desktop\Images AFFFs\RUN2 HTT\Plate 3 - 48hour\AFF-HTT-R2-P3-48H_D8_1_2020y09m09d_11h36m.tif</v>
      </c>
      <c r="BA521" t="s">
        <v>1505</v>
      </c>
    </row>
    <row r="522" spans="1:53" x14ac:dyDescent="0.45">
      <c r="A522" t="s">
        <v>823</v>
      </c>
      <c r="B522" s="2" t="str">
        <f t="shared" si="50"/>
        <v>run1</v>
      </c>
      <c r="C522" s="2" t="str">
        <f t="shared" si="51"/>
        <v>run2</v>
      </c>
      <c r="D522" t="s">
        <v>270</v>
      </c>
      <c r="E522" s="10">
        <v>15.84560247769446</v>
      </c>
      <c r="F522" s="1">
        <v>7.3542610219475533E-4</v>
      </c>
      <c r="G522" s="10">
        <f>VLOOKUP(A522,'[1]NTP Metadata'!$A$2:$U$2501,10,FALSE)</f>
        <v>15.84560247769446</v>
      </c>
      <c r="H522">
        <v>3</v>
      </c>
      <c r="I522" t="s">
        <v>1505</v>
      </c>
      <c r="J522" t="s">
        <v>1554</v>
      </c>
      <c r="K522" t="s">
        <v>249</v>
      </c>
      <c r="L522" t="s">
        <v>246</v>
      </c>
      <c r="M522" t="s">
        <v>43</v>
      </c>
      <c r="N522">
        <v>16</v>
      </c>
      <c r="O522">
        <v>0</v>
      </c>
      <c r="P522">
        <v>6.2500000000000001E-5</v>
      </c>
      <c r="Q522">
        <v>1E-3</v>
      </c>
      <c r="R522">
        <v>16</v>
      </c>
      <c r="S522">
        <v>0</v>
      </c>
      <c r="T522">
        <v>0</v>
      </c>
      <c r="U522">
        <v>0</v>
      </c>
      <c r="V522" s="1" t="str">
        <f t="shared" si="52"/>
        <v>AFF-HTT-R1-P3-48H_D9_1_2020y09m02d_10h47m.tif</v>
      </c>
      <c r="W522" s="1" t="str">
        <f t="shared" si="53"/>
        <v>AFF-HTT-R2-P3-48H_D9_1_2020y09m09d_11h36m.tif</v>
      </c>
      <c r="X522" t="str">
        <f t="shared" si="48"/>
        <v>C:\Users\arpit.tandon\Desktop\Images AFFFs\RUN1 HTT\Plate 3 - 48hour\AFF-HTT-R1-P3-48H_D9_1_2020y09m02d_10h47m.tif</v>
      </c>
      <c r="Y522" t="str">
        <f t="shared" si="49"/>
        <v>C:\Users\arpit.tandon\Desktop\Images AFFFs\RUN2 HTT\Plate 3 - 48hour\AFF-HTT-R2-P3-48H_D9_1_2020y09m09d_11h36m.tif</v>
      </c>
      <c r="BA522" t="s">
        <v>1505</v>
      </c>
    </row>
    <row r="523" spans="1:53" x14ac:dyDescent="0.45">
      <c r="A523" t="s">
        <v>824</v>
      </c>
      <c r="B523" s="2" t="str">
        <f t="shared" si="50"/>
        <v>run1</v>
      </c>
      <c r="C523" s="2" t="str">
        <f t="shared" si="51"/>
        <v>run2</v>
      </c>
      <c r="D523" t="s">
        <v>271</v>
      </c>
      <c r="E523" s="10">
        <v>7.9228012388472298</v>
      </c>
      <c r="F523" s="1">
        <v>3.9624305835846656E-4</v>
      </c>
      <c r="G523" s="10">
        <f>VLOOKUP(A523,'[1]NTP Metadata'!$A$2:$U$2501,10,FALSE)</f>
        <v>7.9228012388472298</v>
      </c>
      <c r="H523">
        <v>2</v>
      </c>
      <c r="I523" t="s">
        <v>1505</v>
      </c>
      <c r="J523" t="s">
        <v>1554</v>
      </c>
      <c r="K523" t="s">
        <v>249</v>
      </c>
      <c r="L523" t="s">
        <v>246</v>
      </c>
      <c r="M523" t="s">
        <v>44</v>
      </c>
      <c r="N523">
        <v>16</v>
      </c>
      <c r="O523">
        <v>0</v>
      </c>
      <c r="P523">
        <v>0</v>
      </c>
      <c r="Q523">
        <v>0</v>
      </c>
      <c r="R523">
        <v>16</v>
      </c>
      <c r="S523">
        <v>0</v>
      </c>
      <c r="T523">
        <v>6.2500000000000001E-5</v>
      </c>
      <c r="U523">
        <v>1E-3</v>
      </c>
      <c r="V523" s="1" t="str">
        <f t="shared" si="52"/>
        <v>AFF-HTT-R1-P3-48H_E10_1_2020y09m02d_10h47m.tif</v>
      </c>
      <c r="W523" s="1" t="str">
        <f t="shared" si="53"/>
        <v>AFF-HTT-R2-P3-48H_E10_1_2020y09m09d_11h36m.tif</v>
      </c>
      <c r="X523" t="str">
        <f t="shared" si="48"/>
        <v>C:\Users\arpit.tandon\Desktop\Images AFFFs\RUN1 HTT\Plate 3 - 48hour\AFF-HTT-R1-P3-48H_E10_1_2020y09m02d_10h47m.tif</v>
      </c>
      <c r="Y523" t="str">
        <f t="shared" si="49"/>
        <v>C:\Users\arpit.tandon\Desktop\Images AFFFs\RUN2 HTT\Plate 3 - 48hour\AFF-HTT-R2-P3-48H_E10_1_2020y09m09d_11h36m.tif</v>
      </c>
    </row>
    <row r="524" spans="1:53" x14ac:dyDescent="0.45">
      <c r="A524" t="s">
        <v>825</v>
      </c>
      <c r="B524" s="2" t="str">
        <f t="shared" si="50"/>
        <v>run1</v>
      </c>
      <c r="C524" s="2" t="str">
        <f t="shared" si="51"/>
        <v>run2</v>
      </c>
      <c r="D524" t="s">
        <v>271</v>
      </c>
      <c r="E524" s="10">
        <v>2.5072155819136803</v>
      </c>
      <c r="F524" s="1">
        <v>1.2539337289824888E-4</v>
      </c>
      <c r="G524" s="10">
        <f>VLOOKUP(A524,'[1]NTP Metadata'!$A$2:$U$2501,10,FALSE)</f>
        <v>2.5072155819136803</v>
      </c>
      <c r="H524">
        <v>1</v>
      </c>
      <c r="I524" t="s">
        <v>1505</v>
      </c>
      <c r="J524" t="s">
        <v>1554</v>
      </c>
      <c r="K524" t="s">
        <v>249</v>
      </c>
      <c r="L524" t="s">
        <v>246</v>
      </c>
      <c r="M524" t="s">
        <v>45</v>
      </c>
      <c r="N524">
        <v>16</v>
      </c>
      <c r="O524">
        <v>0</v>
      </c>
      <c r="P524">
        <v>6.2500000000000001E-5</v>
      </c>
      <c r="Q524">
        <v>1E-3</v>
      </c>
      <c r="R524">
        <v>16</v>
      </c>
      <c r="S524">
        <v>0</v>
      </c>
      <c r="T524">
        <v>0</v>
      </c>
      <c r="U524">
        <v>0</v>
      </c>
      <c r="V524" s="1" t="str">
        <f t="shared" si="52"/>
        <v>AFF-HTT-R1-P3-48H_E11_1_2020y09m02d_10h47m.tif</v>
      </c>
      <c r="W524" s="1" t="str">
        <f t="shared" si="53"/>
        <v>AFF-HTT-R2-P3-48H_E11_1_2020y09m09d_11h36m.tif</v>
      </c>
      <c r="X524" t="str">
        <f t="shared" si="48"/>
        <v>C:\Users\arpit.tandon\Desktop\Images AFFFs\RUN1 HTT\Plate 3 - 48hour\AFF-HTT-R1-P3-48H_E11_1_2020y09m02d_10h47m.tif</v>
      </c>
      <c r="Y524" t="str">
        <f t="shared" si="49"/>
        <v>C:\Users\arpit.tandon\Desktop\Images AFFFs\RUN2 HTT\Plate 3 - 48hour\AFF-HTT-R2-P3-48H_E11_1_2020y09m09d_11h36m.tif</v>
      </c>
    </row>
    <row r="525" spans="1:53" x14ac:dyDescent="0.45">
      <c r="A525" t="s">
        <v>826</v>
      </c>
      <c r="B525" s="2" t="str">
        <f t="shared" si="50"/>
        <v>run1</v>
      </c>
      <c r="C525" s="2" t="str">
        <f t="shared" si="51"/>
        <v>run2</v>
      </c>
      <c r="D525" t="s">
        <v>271</v>
      </c>
      <c r="E525" s="10">
        <v>2.5072155819136803</v>
      </c>
      <c r="F525" s="1">
        <v>1.2539337289824888E-4</v>
      </c>
      <c r="G525" s="10">
        <f>VLOOKUP(A525,'[1]NTP Metadata'!$A$2:$U$2501,10,FALSE)</f>
        <v>2.5072155819136803</v>
      </c>
      <c r="H525">
        <v>2</v>
      </c>
      <c r="I525" t="s">
        <v>1505</v>
      </c>
      <c r="J525" t="s">
        <v>1554</v>
      </c>
      <c r="K525" t="s">
        <v>249</v>
      </c>
      <c r="L525" t="s">
        <v>246</v>
      </c>
      <c r="M525" t="s">
        <v>46</v>
      </c>
      <c r="N525">
        <v>16</v>
      </c>
      <c r="O525">
        <v>0</v>
      </c>
      <c r="P525">
        <v>6.2500000000000001E-5</v>
      </c>
      <c r="Q525">
        <v>1E-3</v>
      </c>
      <c r="R525">
        <v>16</v>
      </c>
      <c r="S525">
        <v>0</v>
      </c>
      <c r="T525">
        <v>6.2500000000000001E-5</v>
      </c>
      <c r="U525">
        <v>1E-3</v>
      </c>
      <c r="V525" s="1" t="str">
        <f t="shared" si="52"/>
        <v>AFF-HTT-R1-P3-48H_E12_1_2020y09m02d_10h47m.tif</v>
      </c>
      <c r="W525" s="1" t="str">
        <f t="shared" si="53"/>
        <v>AFF-HTT-R2-P3-48H_E12_1_2020y09m09d_11h36m.tif</v>
      </c>
      <c r="X525" t="str">
        <f t="shared" si="48"/>
        <v>C:\Users\arpit.tandon\Desktop\Images AFFFs\RUN1 HTT\Plate 3 - 48hour\AFF-HTT-R1-P3-48H_E12_1_2020y09m02d_10h47m.tif</v>
      </c>
      <c r="Y525" t="str">
        <f t="shared" si="49"/>
        <v>C:\Users\arpit.tandon\Desktop\Images AFFFs\RUN2 HTT\Plate 3 - 48hour\AFF-HTT-R2-P3-48H_E12_1_2020y09m09d_11h36m.tif</v>
      </c>
    </row>
    <row r="526" spans="1:53" x14ac:dyDescent="0.45">
      <c r="A526" t="s">
        <v>827</v>
      </c>
      <c r="B526" s="2" t="str">
        <f t="shared" si="50"/>
        <v>run1</v>
      </c>
      <c r="C526" s="2" t="str">
        <f t="shared" si="51"/>
        <v>run2</v>
      </c>
      <c r="D526" t="s">
        <v>272</v>
      </c>
      <c r="E526" s="10">
        <v>0</v>
      </c>
      <c r="F526" s="10">
        <v>0</v>
      </c>
      <c r="G526" s="10">
        <f>VLOOKUP(A526,'[1]NTP Metadata'!$A$2:$U$2501,10,FALSE)</f>
        <v>0</v>
      </c>
      <c r="H526">
        <v>1</v>
      </c>
      <c r="I526" t="s">
        <v>1505</v>
      </c>
      <c r="J526" t="s">
        <v>1554</v>
      </c>
      <c r="K526" t="s">
        <v>249</v>
      </c>
      <c r="L526" t="s">
        <v>246</v>
      </c>
      <c r="M526" t="s">
        <v>47</v>
      </c>
      <c r="N526">
        <v>16</v>
      </c>
      <c r="O526">
        <v>0</v>
      </c>
      <c r="P526">
        <v>6.2500000000000001E-5</v>
      </c>
      <c r="Q526">
        <v>1E-3</v>
      </c>
      <c r="R526">
        <v>16</v>
      </c>
      <c r="S526">
        <v>0</v>
      </c>
      <c r="T526">
        <v>0</v>
      </c>
      <c r="U526">
        <v>0</v>
      </c>
      <c r="V526" s="1" t="str">
        <f t="shared" si="52"/>
        <v>AFF-HTT-R1-P3-48H_E13_1_2020y09m02d_10h47m.tif</v>
      </c>
      <c r="W526" s="1" t="str">
        <f t="shared" si="53"/>
        <v>AFF-HTT-R2-P3-48H_E13_1_2020y09m09d_11h36m.tif</v>
      </c>
      <c r="X526" t="str">
        <f t="shared" si="48"/>
        <v>C:\Users\arpit.tandon\Desktop\Images AFFFs\RUN1 HTT\Plate 3 - 48hour\AFF-HTT-R1-P3-48H_E13_1_2020y09m02d_10h47m.tif</v>
      </c>
      <c r="Y526" t="str">
        <f t="shared" si="49"/>
        <v>C:\Users\arpit.tandon\Desktop\Images AFFFs\RUN2 HTT\Plate 3 - 48hour\AFF-HTT-R2-P3-48H_E13_1_2020y09m09d_11h36m.tif</v>
      </c>
    </row>
    <row r="527" spans="1:53" x14ac:dyDescent="0.45">
      <c r="A527" t="s">
        <v>828</v>
      </c>
      <c r="B527" s="2" t="str">
        <f t="shared" si="50"/>
        <v>run1</v>
      </c>
      <c r="C527" s="2" t="str">
        <f t="shared" si="51"/>
        <v>run2</v>
      </c>
      <c r="D527" t="s">
        <v>272</v>
      </c>
      <c r="E527" s="10">
        <v>0</v>
      </c>
      <c r="F527" s="10">
        <v>0</v>
      </c>
      <c r="G527" s="10">
        <f>VLOOKUP(A527,'[1]NTP Metadata'!$A$2:$U$2501,10,FALSE)</f>
        <v>0</v>
      </c>
      <c r="H527">
        <v>2</v>
      </c>
      <c r="I527" t="s">
        <v>1505</v>
      </c>
      <c r="J527" t="s">
        <v>1554</v>
      </c>
      <c r="K527" t="s">
        <v>249</v>
      </c>
      <c r="L527" t="s">
        <v>246</v>
      </c>
      <c r="M527" t="s">
        <v>48</v>
      </c>
      <c r="N527">
        <v>16</v>
      </c>
      <c r="O527">
        <v>0</v>
      </c>
      <c r="P527">
        <v>0</v>
      </c>
      <c r="Q527">
        <v>0</v>
      </c>
      <c r="R527">
        <v>16</v>
      </c>
      <c r="S527">
        <v>0</v>
      </c>
      <c r="T527">
        <v>0</v>
      </c>
      <c r="U527">
        <v>0</v>
      </c>
      <c r="V527" s="1" t="str">
        <f t="shared" si="52"/>
        <v>AFF-HTT-R1-P3-48H_E14_1_2020y09m02d_10h47m.tif</v>
      </c>
      <c r="W527" s="1" t="str">
        <f t="shared" si="53"/>
        <v>AFF-HTT-R2-P3-48H_E14_1_2020y09m09d_11h36m.tif</v>
      </c>
      <c r="X527" t="str">
        <f t="shared" si="48"/>
        <v>C:\Users\arpit.tandon\Desktop\Images AFFFs\RUN1 HTT\Plate 3 - 48hour\AFF-HTT-R1-P3-48H_E14_1_2020y09m02d_10h47m.tif</v>
      </c>
      <c r="Y527" t="str">
        <f t="shared" si="49"/>
        <v>C:\Users\arpit.tandon\Desktop\Images AFFFs\RUN2 HTT\Plate 3 - 48hour\AFF-HTT-R2-P3-48H_E14_1_2020y09m09d_11h36m.tif</v>
      </c>
    </row>
    <row r="528" spans="1:53" x14ac:dyDescent="0.45">
      <c r="A528" t="s">
        <v>829</v>
      </c>
      <c r="B528" s="2" t="str">
        <f t="shared" si="50"/>
        <v>run1</v>
      </c>
      <c r="C528" s="2" t="str">
        <f t="shared" si="51"/>
        <v>run2</v>
      </c>
      <c r="D528" t="s">
        <v>271</v>
      </c>
      <c r="E528" s="10">
        <v>0.7934226525043292</v>
      </c>
      <c r="F528" s="1">
        <v>3.9681447119699014E-5</v>
      </c>
      <c r="G528" s="10">
        <f>VLOOKUP(A528,'[1]NTP Metadata'!$A$2:$U$2501,10,FALSE)</f>
        <v>0.7934226525043292</v>
      </c>
      <c r="H528">
        <v>1</v>
      </c>
      <c r="I528" t="s">
        <v>1505</v>
      </c>
      <c r="J528" t="s">
        <v>1554</v>
      </c>
      <c r="K528" t="s">
        <v>249</v>
      </c>
      <c r="L528" t="s">
        <v>246</v>
      </c>
      <c r="M528" t="s">
        <v>49</v>
      </c>
      <c r="N528">
        <v>16</v>
      </c>
      <c r="O528">
        <v>0</v>
      </c>
      <c r="P528">
        <v>5.6249999999999996E-4</v>
      </c>
      <c r="Q528">
        <v>8.9999999999999993E-3</v>
      </c>
      <c r="R528">
        <v>16</v>
      </c>
      <c r="S528">
        <v>0</v>
      </c>
      <c r="T528">
        <v>0</v>
      </c>
      <c r="U528">
        <v>0</v>
      </c>
      <c r="V528" s="1" t="str">
        <f t="shared" si="52"/>
        <v>AFF-HTT-R1-P3-48H_E15_1_2020y09m02d_10h47m.tif</v>
      </c>
      <c r="W528" s="1" t="str">
        <f t="shared" si="53"/>
        <v>AFF-HTT-R2-P3-48H_E15_1_2020y09m09d_11h36m.tif</v>
      </c>
      <c r="X528" t="str">
        <f t="shared" si="48"/>
        <v>C:\Users\arpit.tandon\Desktop\Images AFFFs\RUN1 HTT\Plate 3 - 48hour\AFF-HTT-R1-P3-48H_E15_1_2020y09m02d_10h47m.tif</v>
      </c>
      <c r="Y528" t="str">
        <f t="shared" si="49"/>
        <v>C:\Users\arpit.tandon\Desktop\Images AFFFs\RUN2 HTT\Plate 3 - 48hour\AFF-HTT-R2-P3-48H_E15_1_2020y09m09d_11h36m.tif</v>
      </c>
    </row>
    <row r="529" spans="1:25" x14ac:dyDescent="0.45">
      <c r="A529" t="s">
        <v>830</v>
      </c>
      <c r="B529" s="2" t="str">
        <f t="shared" si="50"/>
        <v>run1</v>
      </c>
      <c r="C529" s="2" t="str">
        <f t="shared" si="51"/>
        <v>run2</v>
      </c>
      <c r="D529" t="s">
        <v>271</v>
      </c>
      <c r="E529" s="10">
        <v>0.7934226525043292</v>
      </c>
      <c r="F529" s="1">
        <v>3.9681447119699014E-5</v>
      </c>
      <c r="G529" s="10">
        <f>VLOOKUP(A529,'[1]NTP Metadata'!$A$2:$U$2501,10,FALSE)</f>
        <v>0.7934226525043292</v>
      </c>
      <c r="H529">
        <v>2</v>
      </c>
      <c r="I529" t="s">
        <v>1505</v>
      </c>
      <c r="J529" t="s">
        <v>1554</v>
      </c>
      <c r="K529" t="s">
        <v>249</v>
      </c>
      <c r="L529" t="s">
        <v>246</v>
      </c>
      <c r="M529" t="s">
        <v>50</v>
      </c>
      <c r="N529">
        <v>16</v>
      </c>
      <c r="O529">
        <v>0</v>
      </c>
      <c r="P529">
        <v>1.875E-4</v>
      </c>
      <c r="Q529">
        <v>2E-3</v>
      </c>
      <c r="R529">
        <v>16</v>
      </c>
      <c r="S529">
        <v>0</v>
      </c>
      <c r="T529">
        <v>0</v>
      </c>
      <c r="U529">
        <v>0</v>
      </c>
      <c r="V529" s="1" t="str">
        <f t="shared" si="52"/>
        <v>AFF-HTT-R1-P3-48H_E16_1_2020y09m02d_10h47m.tif</v>
      </c>
      <c r="W529" s="1" t="str">
        <f t="shared" si="53"/>
        <v>AFF-HTT-R2-P3-48H_E16_1_2020y09m09d_11h36m.tif</v>
      </c>
      <c r="X529" t="str">
        <f t="shared" si="48"/>
        <v>C:\Users\arpit.tandon\Desktop\Images AFFFs\RUN1 HTT\Plate 3 - 48hour\AFF-HTT-R1-P3-48H_E16_1_2020y09m02d_10h47m.tif</v>
      </c>
      <c r="Y529" t="str">
        <f t="shared" si="49"/>
        <v>C:\Users\arpit.tandon\Desktop\Images AFFFs\RUN2 HTT\Plate 3 - 48hour\AFF-HTT-R2-P3-48H_E16_1_2020y09m09d_11h36m.tif</v>
      </c>
    </row>
    <row r="530" spans="1:25" x14ac:dyDescent="0.45">
      <c r="A530" t="s">
        <v>831</v>
      </c>
      <c r="B530" s="2" t="str">
        <f t="shared" si="50"/>
        <v>run1</v>
      </c>
      <c r="C530" s="2" t="str">
        <f t="shared" si="51"/>
        <v>run2</v>
      </c>
      <c r="D530" t="s">
        <v>271</v>
      </c>
      <c r="E530" s="10">
        <v>0.25108311788111681</v>
      </c>
      <c r="F530" s="1">
        <v>1.2557419974588296E-5</v>
      </c>
      <c r="G530" s="10">
        <f>VLOOKUP(A530,'[1]NTP Metadata'!$A$2:$U$2501,10,FALSE)</f>
        <v>0.25108311788111681</v>
      </c>
      <c r="H530">
        <v>1</v>
      </c>
      <c r="I530" t="s">
        <v>1505</v>
      </c>
      <c r="J530" t="s">
        <v>1554</v>
      </c>
      <c r="K530" t="s">
        <v>249</v>
      </c>
      <c r="L530" t="s">
        <v>246</v>
      </c>
      <c r="M530" t="s">
        <v>51</v>
      </c>
      <c r="N530">
        <v>16</v>
      </c>
      <c r="O530">
        <v>0</v>
      </c>
      <c r="P530">
        <v>0</v>
      </c>
      <c r="Q530">
        <v>0</v>
      </c>
      <c r="R530">
        <v>16</v>
      </c>
      <c r="S530">
        <v>0</v>
      </c>
      <c r="T530">
        <v>0</v>
      </c>
      <c r="U530">
        <v>0</v>
      </c>
      <c r="V530" s="1" t="str">
        <f t="shared" si="52"/>
        <v>AFF-HTT-R1-P3-48H_E17_1_2020y09m02d_10h47m.tif</v>
      </c>
      <c r="W530" s="1" t="str">
        <f t="shared" si="53"/>
        <v>AFF-HTT-R2-P3-48H_E17_1_2020y09m09d_11h36m.tif</v>
      </c>
      <c r="X530" t="str">
        <f t="shared" si="48"/>
        <v>C:\Users\arpit.tandon\Desktop\Images AFFFs\RUN1 HTT\Plate 3 - 48hour\AFF-HTT-R1-P3-48H_E17_1_2020y09m02d_10h47m.tif</v>
      </c>
      <c r="Y530" t="str">
        <f t="shared" si="49"/>
        <v>C:\Users\arpit.tandon\Desktop\Images AFFFs\RUN2 HTT\Plate 3 - 48hour\AFF-HTT-R2-P3-48H_E17_1_2020y09m09d_11h36m.tif</v>
      </c>
    </row>
    <row r="531" spans="1:25" x14ac:dyDescent="0.45">
      <c r="A531" t="s">
        <v>832</v>
      </c>
      <c r="B531" s="2" t="str">
        <f t="shared" si="50"/>
        <v>run1</v>
      </c>
      <c r="C531" s="2" t="str">
        <f t="shared" si="51"/>
        <v>run2</v>
      </c>
      <c r="D531" t="s">
        <v>271</v>
      </c>
      <c r="E531" s="10">
        <v>0.25108311788111681</v>
      </c>
      <c r="F531" s="1">
        <v>1.2557419974588296E-5</v>
      </c>
      <c r="G531" s="10">
        <f>VLOOKUP(A531,'[1]NTP Metadata'!$A$2:$U$2501,10,FALSE)</f>
        <v>0.25108311788111681</v>
      </c>
      <c r="H531">
        <v>2</v>
      </c>
      <c r="I531" t="s">
        <v>1505</v>
      </c>
      <c r="J531" t="s">
        <v>1554</v>
      </c>
      <c r="K531" t="s">
        <v>249</v>
      </c>
      <c r="L531" t="s">
        <v>246</v>
      </c>
      <c r="M531" t="s">
        <v>52</v>
      </c>
      <c r="N531">
        <v>16</v>
      </c>
      <c r="O531">
        <v>0</v>
      </c>
      <c r="P531">
        <v>6.2500000000000001E-5</v>
      </c>
      <c r="Q531">
        <v>1E-3</v>
      </c>
      <c r="R531">
        <v>16</v>
      </c>
      <c r="S531">
        <v>0</v>
      </c>
      <c r="T531">
        <v>0</v>
      </c>
      <c r="U531">
        <v>0</v>
      </c>
      <c r="V531" s="1" t="str">
        <f t="shared" si="52"/>
        <v>AFF-HTT-R1-P3-48H_E18_1_2020y09m02d_10h47m.tif</v>
      </c>
      <c r="W531" s="1" t="str">
        <f t="shared" si="53"/>
        <v>AFF-HTT-R2-P3-48H_E18_1_2020y09m09d_11h36m.tif</v>
      </c>
      <c r="X531" t="str">
        <f t="shared" si="48"/>
        <v>C:\Users\arpit.tandon\Desktop\Images AFFFs\RUN1 HTT\Plate 3 - 48hour\AFF-HTT-R1-P3-48H_E18_1_2020y09m02d_10h47m.tif</v>
      </c>
      <c r="Y531" t="str">
        <f t="shared" si="49"/>
        <v>C:\Users\arpit.tandon\Desktop\Images AFFFs\RUN2 HTT\Plate 3 - 48hour\AFF-HTT-R2-P3-48H_E18_1_2020y09m09d_11h36m.tif</v>
      </c>
    </row>
    <row r="532" spans="1:25" x14ac:dyDescent="0.45">
      <c r="A532" t="s">
        <v>833</v>
      </c>
      <c r="B532" s="2" t="str">
        <f t="shared" si="50"/>
        <v>run1</v>
      </c>
      <c r="C532" s="2" t="str">
        <f t="shared" si="51"/>
        <v>run2</v>
      </c>
      <c r="D532" t="s">
        <v>271</v>
      </c>
      <c r="E532" s="10">
        <v>7.9456682873771139E-2</v>
      </c>
      <c r="F532" s="1">
        <v>3.9738670805659165E-6</v>
      </c>
      <c r="G532" s="10">
        <f>VLOOKUP(A532,'[1]NTP Metadata'!$A$2:$U$2501,10,FALSE)</f>
        <v>7.9456682873771139E-2</v>
      </c>
      <c r="H532">
        <v>1</v>
      </c>
      <c r="I532" t="s">
        <v>1505</v>
      </c>
      <c r="J532" t="s">
        <v>1554</v>
      </c>
      <c r="K532" t="s">
        <v>249</v>
      </c>
      <c r="L532" t="s">
        <v>246</v>
      </c>
      <c r="M532" t="s">
        <v>53</v>
      </c>
      <c r="N532">
        <v>16</v>
      </c>
      <c r="O532">
        <v>0</v>
      </c>
      <c r="P532">
        <v>3.1250000000000001E-4</v>
      </c>
      <c r="Q532">
        <v>3.0000000000000001E-3</v>
      </c>
      <c r="R532">
        <v>16</v>
      </c>
      <c r="S532">
        <v>0</v>
      </c>
      <c r="T532">
        <v>0</v>
      </c>
      <c r="U532">
        <v>0</v>
      </c>
      <c r="V532" s="1" t="str">
        <f t="shared" si="52"/>
        <v>AFF-HTT-R1-P3-48H_E19_1_2020y09m02d_10h47m.tif</v>
      </c>
      <c r="W532" s="1" t="str">
        <f t="shared" si="53"/>
        <v>AFF-HTT-R2-P3-48H_E19_1_2020y09m09d_11h36m.tif</v>
      </c>
      <c r="X532" t="str">
        <f t="shared" si="48"/>
        <v>C:\Users\arpit.tandon\Desktop\Images AFFFs\RUN1 HTT\Plate 3 - 48hour\AFF-HTT-R1-P3-48H_E19_1_2020y09m02d_10h47m.tif</v>
      </c>
      <c r="Y532" t="str">
        <f t="shared" si="49"/>
        <v>C:\Users\arpit.tandon\Desktop\Images AFFFs\RUN2 HTT\Plate 3 - 48hour\AFF-HTT-R2-P3-48H_E19_1_2020y09m09d_11h36m.tif</v>
      </c>
    </row>
    <row r="533" spans="1:25" x14ac:dyDescent="0.45">
      <c r="A533" t="s">
        <v>834</v>
      </c>
      <c r="B533" s="2" t="str">
        <f t="shared" si="50"/>
        <v>run1</v>
      </c>
      <c r="C533" s="2" t="str">
        <f t="shared" si="51"/>
        <v>run2</v>
      </c>
      <c r="D533" t="s">
        <v>271</v>
      </c>
      <c r="E533" s="10">
        <v>7.9456682873771139E-2</v>
      </c>
      <c r="F533" s="1">
        <v>3.9738670805659165E-6</v>
      </c>
      <c r="G533" s="10">
        <f>VLOOKUP(A533,'[1]NTP Metadata'!$A$2:$U$2501,10,FALSE)</f>
        <v>7.9456682873771139E-2</v>
      </c>
      <c r="H533">
        <v>2</v>
      </c>
      <c r="I533" t="s">
        <v>1505</v>
      </c>
      <c r="J533" t="s">
        <v>1554</v>
      </c>
      <c r="K533" t="s">
        <v>249</v>
      </c>
      <c r="L533" t="s">
        <v>246</v>
      </c>
      <c r="M533" t="s">
        <v>54</v>
      </c>
      <c r="N533">
        <v>16</v>
      </c>
      <c r="O533">
        <v>0</v>
      </c>
      <c r="P533">
        <v>6.2500000000000001E-5</v>
      </c>
      <c r="Q533">
        <v>1E-3</v>
      </c>
      <c r="R533">
        <v>16</v>
      </c>
      <c r="S533">
        <v>0</v>
      </c>
      <c r="T533">
        <v>0</v>
      </c>
      <c r="U533">
        <v>0</v>
      </c>
      <c r="V533" s="1" t="str">
        <f t="shared" si="52"/>
        <v>AFF-HTT-R1-P3-48H_E20_1_2020y09m02d_10h47m.tif</v>
      </c>
      <c r="W533" s="1" t="str">
        <f t="shared" si="53"/>
        <v>AFF-HTT-R2-P3-48H_E20_1_2020y09m09d_11h36m.tif</v>
      </c>
      <c r="X533" t="str">
        <f t="shared" si="48"/>
        <v>C:\Users\arpit.tandon\Desktop\Images AFFFs\RUN1 HTT\Plate 3 - 48hour\AFF-HTT-R1-P3-48H_E20_1_2020y09m02d_10h47m.tif</v>
      </c>
      <c r="Y533" t="str">
        <f t="shared" si="49"/>
        <v>C:\Users\arpit.tandon\Desktop\Images AFFFs\RUN2 HTT\Plate 3 - 48hour\AFF-HTT-R2-P3-48H_E20_1_2020y09m09d_11h36m.tif</v>
      </c>
    </row>
    <row r="534" spans="1:25" x14ac:dyDescent="0.45">
      <c r="A534" t="s">
        <v>835</v>
      </c>
      <c r="B534" s="2" t="str">
        <f t="shared" si="50"/>
        <v>run1</v>
      </c>
      <c r="C534" s="2" t="str">
        <f t="shared" si="51"/>
        <v>run2</v>
      </c>
      <c r="D534" t="s">
        <v>271</v>
      </c>
      <c r="E534" s="10">
        <v>2.5144519896763019E-2</v>
      </c>
      <c r="F534" s="1">
        <v>1.2575528735968089E-6</v>
      </c>
      <c r="G534" s="10">
        <f>VLOOKUP(A534,'[1]NTP Metadata'!$A$2:$U$2501,10,FALSE)</f>
        <v>2.5144519896763019E-2</v>
      </c>
      <c r="H534">
        <v>1</v>
      </c>
      <c r="I534" t="s">
        <v>1505</v>
      </c>
      <c r="J534" t="s">
        <v>1554</v>
      </c>
      <c r="K534" t="s">
        <v>249</v>
      </c>
      <c r="L534" t="s">
        <v>246</v>
      </c>
      <c r="M534" t="s">
        <v>55</v>
      </c>
      <c r="N534">
        <v>16</v>
      </c>
      <c r="O534">
        <v>0</v>
      </c>
      <c r="P534">
        <v>6.2500000000000001E-5</v>
      </c>
      <c r="Q534">
        <v>1E-3</v>
      </c>
      <c r="R534">
        <v>16</v>
      </c>
      <c r="S534">
        <v>0</v>
      </c>
      <c r="T534">
        <v>0</v>
      </c>
      <c r="U534">
        <v>0</v>
      </c>
      <c r="V534" s="1" t="str">
        <f t="shared" si="52"/>
        <v>AFF-HTT-R1-P3-48H_E21_1_2020y09m02d_10h47m.tif</v>
      </c>
      <c r="W534" s="1" t="str">
        <f t="shared" si="53"/>
        <v>AFF-HTT-R2-P3-48H_E21_1_2020y09m09d_11h36m.tif</v>
      </c>
      <c r="X534" t="str">
        <f t="shared" si="48"/>
        <v>C:\Users\arpit.tandon\Desktop\Images AFFFs\RUN1 HTT\Plate 3 - 48hour\AFF-HTT-R1-P3-48H_E21_1_2020y09m02d_10h47m.tif</v>
      </c>
      <c r="Y534" t="str">
        <f t="shared" si="49"/>
        <v>C:\Users\arpit.tandon\Desktop\Images AFFFs\RUN2 HTT\Plate 3 - 48hour\AFF-HTT-R2-P3-48H_E21_1_2020y09m09d_11h36m.tif</v>
      </c>
    </row>
    <row r="535" spans="1:25" x14ac:dyDescent="0.45">
      <c r="A535" t="s">
        <v>836</v>
      </c>
      <c r="B535" s="2" t="str">
        <f t="shared" si="50"/>
        <v>run1</v>
      </c>
      <c r="C535" s="2" t="str">
        <f t="shared" si="51"/>
        <v>run2</v>
      </c>
      <c r="D535" t="s">
        <v>271</v>
      </c>
      <c r="E535" s="10">
        <v>2.5144519896763019E-2</v>
      </c>
      <c r="F535" s="1">
        <v>1.2575528735968089E-6</v>
      </c>
      <c r="G535" s="10">
        <f>VLOOKUP(A535,'[1]NTP Metadata'!$A$2:$U$2501,10,FALSE)</f>
        <v>2.5144519896763019E-2</v>
      </c>
      <c r="H535">
        <v>2</v>
      </c>
      <c r="I535" t="s">
        <v>1505</v>
      </c>
      <c r="J535" t="s">
        <v>1554</v>
      </c>
      <c r="K535" t="s">
        <v>249</v>
      </c>
      <c r="L535" t="s">
        <v>246</v>
      </c>
      <c r="M535" t="s">
        <v>56</v>
      </c>
      <c r="N535">
        <v>16</v>
      </c>
      <c r="O535">
        <v>0</v>
      </c>
      <c r="P535">
        <v>0</v>
      </c>
      <c r="Q535">
        <v>0</v>
      </c>
      <c r="R535">
        <v>16</v>
      </c>
      <c r="S535">
        <v>0</v>
      </c>
      <c r="T535">
        <v>0</v>
      </c>
      <c r="U535">
        <v>0</v>
      </c>
      <c r="V535" s="1" t="str">
        <f t="shared" si="52"/>
        <v>AFF-HTT-R1-P3-48H_E22_1_2020y09m02d_10h47m.tif</v>
      </c>
      <c r="W535" s="1" t="str">
        <f t="shared" si="53"/>
        <v>AFF-HTT-R2-P3-48H_E22_1_2020y09m09d_11h36m.tif</v>
      </c>
      <c r="X535" t="str">
        <f t="shared" si="48"/>
        <v>C:\Users\arpit.tandon\Desktop\Images AFFFs\RUN1 HTT\Plate 3 - 48hour\AFF-HTT-R1-P3-48H_E22_1_2020y09m02d_10h47m.tif</v>
      </c>
      <c r="Y535" t="str">
        <f t="shared" si="49"/>
        <v>C:\Users\arpit.tandon\Desktop\Images AFFFs\RUN2 HTT\Plate 3 - 48hour\AFF-HTT-R2-P3-48H_E22_1_2020y09m09d_11h36m.tif</v>
      </c>
    </row>
    <row r="536" spans="1:25" x14ac:dyDescent="0.45">
      <c r="A536" t="s">
        <v>837</v>
      </c>
      <c r="B536" s="2" t="str">
        <f t="shared" si="50"/>
        <v>run1</v>
      </c>
      <c r="C536" s="2" t="str">
        <f t="shared" si="51"/>
        <v>run2</v>
      </c>
      <c r="D536" t="s">
        <v>271</v>
      </c>
      <c r="E536" s="10">
        <v>250</v>
      </c>
      <c r="F536" s="1">
        <v>1.2503250000000002E-2</v>
      </c>
      <c r="G536" s="10">
        <f>VLOOKUP(A536,'[1]NTP Metadata'!$A$2:$U$2501,10,FALSE)</f>
        <v>250</v>
      </c>
      <c r="H536">
        <v>1</v>
      </c>
      <c r="I536" t="s">
        <v>1505</v>
      </c>
      <c r="J536" t="s">
        <v>1554</v>
      </c>
      <c r="K536" t="s">
        <v>249</v>
      </c>
      <c r="L536" t="s">
        <v>246</v>
      </c>
      <c r="M536" t="s">
        <v>57</v>
      </c>
      <c r="N536">
        <v>16</v>
      </c>
      <c r="O536">
        <v>0</v>
      </c>
      <c r="P536">
        <v>0</v>
      </c>
      <c r="Q536">
        <v>0</v>
      </c>
      <c r="R536">
        <v>16</v>
      </c>
      <c r="S536">
        <v>0</v>
      </c>
      <c r="T536">
        <v>1.25E-4</v>
      </c>
      <c r="U536">
        <v>1E-3</v>
      </c>
      <c r="V536" s="1" t="str">
        <f t="shared" si="52"/>
        <v>AFF-HTT-R1-P3-48H_E3_1_2020y09m02d_10h47m.tif</v>
      </c>
      <c r="W536" s="1" t="str">
        <f t="shared" si="53"/>
        <v>AFF-HTT-R2-P3-48H_E3_1_2020y09m09d_11h36m.tif</v>
      </c>
      <c r="X536" t="str">
        <f t="shared" si="48"/>
        <v>C:\Users\arpit.tandon\Desktop\Images AFFFs\RUN1 HTT\Plate 3 - 48hour\AFF-HTT-R1-P3-48H_E3_1_2020y09m02d_10h47m.tif</v>
      </c>
      <c r="Y536" t="str">
        <f t="shared" si="49"/>
        <v>C:\Users\arpit.tandon\Desktop\Images AFFFs\RUN2 HTT\Plate 3 - 48hour\AFF-HTT-R2-P3-48H_E3_1_2020y09m09d_11h36m.tif</v>
      </c>
    </row>
    <row r="537" spans="1:25" x14ac:dyDescent="0.45">
      <c r="A537" t="s">
        <v>838</v>
      </c>
      <c r="B537" s="2" t="str">
        <f t="shared" si="50"/>
        <v>run1</v>
      </c>
      <c r="C537" s="2" t="str">
        <f t="shared" si="51"/>
        <v>run2</v>
      </c>
      <c r="D537" t="s">
        <v>271</v>
      </c>
      <c r="E537" s="10">
        <v>250</v>
      </c>
      <c r="F537" s="1">
        <v>1.2503250000000002E-2</v>
      </c>
      <c r="G537" s="10">
        <f>VLOOKUP(A537,'[1]NTP Metadata'!$A$2:$U$2501,10,FALSE)</f>
        <v>250</v>
      </c>
      <c r="H537">
        <v>2</v>
      </c>
      <c r="I537" t="s">
        <v>1505</v>
      </c>
      <c r="J537" t="s">
        <v>1554</v>
      </c>
      <c r="K537" t="s">
        <v>249</v>
      </c>
      <c r="L537" t="s">
        <v>246</v>
      </c>
      <c r="M537" t="s">
        <v>58</v>
      </c>
      <c r="N537">
        <v>16</v>
      </c>
      <c r="O537">
        <v>0</v>
      </c>
      <c r="P537">
        <v>0</v>
      </c>
      <c r="Q537">
        <v>0</v>
      </c>
      <c r="R537">
        <v>16</v>
      </c>
      <c r="S537">
        <v>0</v>
      </c>
      <c r="T537">
        <v>1.25E-4</v>
      </c>
      <c r="U537">
        <v>1E-3</v>
      </c>
      <c r="V537" s="1" t="str">
        <f t="shared" si="52"/>
        <v>AFF-HTT-R1-P3-48H_E4_1_2020y09m02d_10h47m.tif</v>
      </c>
      <c r="W537" s="1" t="str">
        <f t="shared" si="53"/>
        <v>AFF-HTT-R2-P3-48H_E4_1_2020y09m09d_11h36m.tif</v>
      </c>
      <c r="X537" t="str">
        <f t="shared" si="48"/>
        <v>C:\Users\arpit.tandon\Desktop\Images AFFFs\RUN1 HTT\Plate 3 - 48hour\AFF-HTT-R1-P3-48H_E4_1_2020y09m02d_10h47m.tif</v>
      </c>
      <c r="Y537" t="str">
        <f t="shared" si="49"/>
        <v>C:\Users\arpit.tandon\Desktop\Images AFFFs\RUN2 HTT\Plate 3 - 48hour\AFF-HTT-R2-P3-48H_E4_1_2020y09m09d_11h36m.tif</v>
      </c>
    </row>
    <row r="538" spans="1:25" x14ac:dyDescent="0.45">
      <c r="A538" t="s">
        <v>839</v>
      </c>
      <c r="B538" s="2" t="str">
        <f t="shared" si="50"/>
        <v>run1</v>
      </c>
      <c r="C538" s="2" t="str">
        <f t="shared" si="51"/>
        <v>run2</v>
      </c>
      <c r="D538" t="s">
        <v>271</v>
      </c>
      <c r="E538" s="10">
        <v>79.113924050632903</v>
      </c>
      <c r="F538" s="1">
        <v>3.9567246835443028E-3</v>
      </c>
      <c r="G538" s="10">
        <f>VLOOKUP(A538,'[1]NTP Metadata'!$A$2:$U$2501,10,FALSE)</f>
        <v>79.113924050632903</v>
      </c>
      <c r="H538">
        <v>1</v>
      </c>
      <c r="I538" t="s">
        <v>1505</v>
      </c>
      <c r="J538" t="s">
        <v>1554</v>
      </c>
      <c r="K538" t="s">
        <v>249</v>
      </c>
      <c r="L538" t="s">
        <v>246</v>
      </c>
      <c r="M538" t="s">
        <v>59</v>
      </c>
      <c r="N538">
        <v>16</v>
      </c>
      <c r="O538">
        <v>0</v>
      </c>
      <c r="P538">
        <v>0</v>
      </c>
      <c r="Q538">
        <v>0</v>
      </c>
      <c r="R538">
        <v>16</v>
      </c>
      <c r="S538">
        <v>0</v>
      </c>
      <c r="T538">
        <v>6.2500000000000001E-5</v>
      </c>
      <c r="U538">
        <v>1E-3</v>
      </c>
      <c r="V538" s="1" t="str">
        <f t="shared" si="52"/>
        <v>AFF-HTT-R1-P3-48H_E5_1_2020y09m02d_10h47m.tif</v>
      </c>
      <c r="W538" s="1" t="str">
        <f t="shared" si="53"/>
        <v>AFF-HTT-R2-P3-48H_E5_1_2020y09m09d_11h36m.tif</v>
      </c>
      <c r="X538" t="str">
        <f t="shared" si="48"/>
        <v>C:\Users\arpit.tandon\Desktop\Images AFFFs\RUN1 HTT\Plate 3 - 48hour\AFF-HTT-R1-P3-48H_E5_1_2020y09m02d_10h47m.tif</v>
      </c>
      <c r="Y538" t="str">
        <f t="shared" si="49"/>
        <v>C:\Users\arpit.tandon\Desktop\Images AFFFs\RUN2 HTT\Plate 3 - 48hour\AFF-HTT-R2-P3-48H_E5_1_2020y09m09d_11h36m.tif</v>
      </c>
    </row>
    <row r="539" spans="1:25" x14ac:dyDescent="0.45">
      <c r="A539" t="s">
        <v>840</v>
      </c>
      <c r="B539" s="2" t="str">
        <f t="shared" si="50"/>
        <v>run1</v>
      </c>
      <c r="C539" s="2" t="str">
        <f t="shared" si="51"/>
        <v>run2</v>
      </c>
      <c r="D539" t="s">
        <v>271</v>
      </c>
      <c r="E539" s="10">
        <v>79.113924050632903</v>
      </c>
      <c r="F539" s="1">
        <v>3.9567246835443028E-3</v>
      </c>
      <c r="G539" s="10">
        <f>VLOOKUP(A539,'[1]NTP Metadata'!$A$2:$U$2501,10,FALSE)</f>
        <v>79.113924050632903</v>
      </c>
      <c r="H539">
        <v>2</v>
      </c>
      <c r="I539" t="s">
        <v>1505</v>
      </c>
      <c r="J539" t="s">
        <v>1554</v>
      </c>
      <c r="K539" t="s">
        <v>249</v>
      </c>
      <c r="L539" t="s">
        <v>246</v>
      </c>
      <c r="M539" t="s">
        <v>60</v>
      </c>
      <c r="N539">
        <v>16</v>
      </c>
      <c r="O539">
        <v>0</v>
      </c>
      <c r="P539">
        <v>1.875E-4</v>
      </c>
      <c r="Q539">
        <v>1E-3</v>
      </c>
      <c r="R539">
        <v>16</v>
      </c>
      <c r="S539">
        <v>0</v>
      </c>
      <c r="T539">
        <v>0</v>
      </c>
      <c r="U539">
        <v>0</v>
      </c>
      <c r="V539" s="1" t="str">
        <f t="shared" si="52"/>
        <v>AFF-HTT-R1-P3-48H_E6_1_2020y09m02d_10h47m.tif</v>
      </c>
      <c r="W539" s="1" t="str">
        <f t="shared" si="53"/>
        <v>AFF-HTT-R2-P3-48H_E6_1_2020y09m09d_11h36m.tif</v>
      </c>
      <c r="X539" t="str">
        <f t="shared" si="48"/>
        <v>C:\Users\arpit.tandon\Desktop\Images AFFFs\RUN1 HTT\Plate 3 - 48hour\AFF-HTT-R1-P3-48H_E6_1_2020y09m02d_10h47m.tif</v>
      </c>
      <c r="Y539" t="str">
        <f t="shared" si="49"/>
        <v>C:\Users\arpit.tandon\Desktop\Images AFFFs\RUN2 HTT\Plate 3 - 48hour\AFF-HTT-R2-P3-48H_E6_1_2020y09m09d_11h36m.tif</v>
      </c>
    </row>
    <row r="540" spans="1:25" x14ac:dyDescent="0.45">
      <c r="A540" t="s">
        <v>841</v>
      </c>
      <c r="B540" s="2" t="str">
        <f t="shared" si="50"/>
        <v>run1</v>
      </c>
      <c r="C540" s="2" t="str">
        <f t="shared" si="51"/>
        <v>run2</v>
      </c>
      <c r="D540" t="s">
        <v>271</v>
      </c>
      <c r="E540" s="10">
        <v>25.036051914757248</v>
      </c>
      <c r="F540" s="1">
        <v>1.2521280644127543E-3</v>
      </c>
      <c r="G540" s="10">
        <f>VLOOKUP(A540,'[1]NTP Metadata'!$A$2:$U$2501,10,FALSE)</f>
        <v>25.036051914757248</v>
      </c>
      <c r="H540">
        <v>1</v>
      </c>
      <c r="I540" t="s">
        <v>1505</v>
      </c>
      <c r="J540" t="s">
        <v>1554</v>
      </c>
      <c r="K540" t="s">
        <v>249</v>
      </c>
      <c r="L540" t="s">
        <v>246</v>
      </c>
      <c r="M540" t="s">
        <v>61</v>
      </c>
      <c r="N540">
        <v>16</v>
      </c>
      <c r="O540">
        <v>0</v>
      </c>
      <c r="P540">
        <v>1.875E-4</v>
      </c>
      <c r="Q540">
        <v>2E-3</v>
      </c>
      <c r="R540">
        <v>16</v>
      </c>
      <c r="S540">
        <v>0</v>
      </c>
      <c r="T540">
        <v>0</v>
      </c>
      <c r="U540">
        <v>0</v>
      </c>
      <c r="V540" s="1" t="str">
        <f t="shared" si="52"/>
        <v>AFF-HTT-R1-P3-48H_E7_1_2020y09m02d_10h47m.tif</v>
      </c>
      <c r="W540" s="1" t="str">
        <f t="shared" si="53"/>
        <v>AFF-HTT-R2-P3-48H_E7_1_2020y09m09d_11h36m.tif</v>
      </c>
      <c r="X540" t="str">
        <f t="shared" si="48"/>
        <v>C:\Users\arpit.tandon\Desktop\Images AFFFs\RUN1 HTT\Plate 3 - 48hour\AFF-HTT-R1-P3-48H_E7_1_2020y09m02d_10h47m.tif</v>
      </c>
      <c r="Y540" t="str">
        <f t="shared" si="49"/>
        <v>C:\Users\arpit.tandon\Desktop\Images AFFFs\RUN2 HTT\Plate 3 - 48hour\AFF-HTT-R2-P3-48H_E7_1_2020y09m09d_11h36m.tif</v>
      </c>
    </row>
    <row r="541" spans="1:25" x14ac:dyDescent="0.45">
      <c r="A541" t="s">
        <v>842</v>
      </c>
      <c r="B541" s="2" t="str">
        <f t="shared" si="50"/>
        <v>run1</v>
      </c>
      <c r="C541" s="2" t="str">
        <f t="shared" si="51"/>
        <v>run2</v>
      </c>
      <c r="D541" t="s">
        <v>271</v>
      </c>
      <c r="E541" s="10">
        <v>25.036051914757248</v>
      </c>
      <c r="F541" s="1">
        <v>1.2521280644127543E-3</v>
      </c>
      <c r="G541" s="10">
        <f>VLOOKUP(A541,'[1]NTP Metadata'!$A$2:$U$2501,10,FALSE)</f>
        <v>25.036051914757248</v>
      </c>
      <c r="H541">
        <v>2</v>
      </c>
      <c r="I541" t="s">
        <v>1505</v>
      </c>
      <c r="J541" t="s">
        <v>1554</v>
      </c>
      <c r="K541" t="s">
        <v>249</v>
      </c>
      <c r="L541" t="s">
        <v>246</v>
      </c>
      <c r="M541" t="s">
        <v>62</v>
      </c>
      <c r="N541">
        <v>16</v>
      </c>
      <c r="O541">
        <v>0</v>
      </c>
      <c r="P541">
        <v>6.2500000000000001E-5</v>
      </c>
      <c r="Q541">
        <v>1E-3</v>
      </c>
      <c r="R541">
        <v>16</v>
      </c>
      <c r="S541">
        <v>0</v>
      </c>
      <c r="T541">
        <v>0</v>
      </c>
      <c r="U541">
        <v>0</v>
      </c>
      <c r="V541" s="1" t="str">
        <f t="shared" si="52"/>
        <v>AFF-HTT-R1-P3-48H_E8_1_2020y09m02d_10h47m.tif</v>
      </c>
      <c r="W541" s="1" t="str">
        <f t="shared" si="53"/>
        <v>AFF-HTT-R2-P3-48H_E8_1_2020y09m09d_11h36m.tif</v>
      </c>
      <c r="X541" t="str">
        <f t="shared" si="48"/>
        <v>C:\Users\arpit.tandon\Desktop\Images AFFFs\RUN1 HTT\Plate 3 - 48hour\AFF-HTT-R1-P3-48H_E8_1_2020y09m02d_10h47m.tif</v>
      </c>
      <c r="Y541" t="str">
        <f t="shared" si="49"/>
        <v>C:\Users\arpit.tandon\Desktop\Images AFFFs\RUN2 HTT\Plate 3 - 48hour\AFF-HTT-R2-P3-48H_E8_1_2020y09m09d_11h36m.tif</v>
      </c>
    </row>
    <row r="542" spans="1:25" x14ac:dyDescent="0.45">
      <c r="A542" t="s">
        <v>843</v>
      </c>
      <c r="B542" s="2" t="str">
        <f t="shared" si="50"/>
        <v>run1</v>
      </c>
      <c r="C542" s="2" t="str">
        <f t="shared" si="51"/>
        <v>run2</v>
      </c>
      <c r="D542" t="s">
        <v>271</v>
      </c>
      <c r="E542" s="10">
        <v>7.9228012388472298</v>
      </c>
      <c r="F542" s="1">
        <v>3.9624305835846656E-4</v>
      </c>
      <c r="G542" s="10">
        <f>VLOOKUP(A542,'[1]NTP Metadata'!$A$2:$U$2501,10,FALSE)</f>
        <v>7.9228012388472298</v>
      </c>
      <c r="H542">
        <v>1</v>
      </c>
      <c r="I542" t="s">
        <v>1505</v>
      </c>
      <c r="J542" t="s">
        <v>1554</v>
      </c>
      <c r="K542" t="s">
        <v>249</v>
      </c>
      <c r="L542" t="s">
        <v>246</v>
      </c>
      <c r="M542" t="s">
        <v>63</v>
      </c>
      <c r="N542">
        <v>16</v>
      </c>
      <c r="O542">
        <v>0</v>
      </c>
      <c r="P542">
        <v>6.2500000000000001E-5</v>
      </c>
      <c r="Q542">
        <v>1E-3</v>
      </c>
      <c r="R542">
        <v>16</v>
      </c>
      <c r="S542">
        <v>0</v>
      </c>
      <c r="T542">
        <v>6.2500000000000001E-5</v>
      </c>
      <c r="U542">
        <v>1E-3</v>
      </c>
      <c r="V542" s="1" t="str">
        <f t="shared" si="52"/>
        <v>AFF-HTT-R1-P3-48H_E9_1_2020y09m02d_10h47m.tif</v>
      </c>
      <c r="W542" s="1" t="str">
        <f t="shared" si="53"/>
        <v>AFF-HTT-R2-P3-48H_E9_1_2020y09m09d_11h36m.tif</v>
      </c>
      <c r="X542" t="str">
        <f t="shared" si="48"/>
        <v>C:\Users\arpit.tandon\Desktop\Images AFFFs\RUN1 HTT\Plate 3 - 48hour\AFF-HTT-R1-P3-48H_E9_1_2020y09m02d_10h47m.tif</v>
      </c>
      <c r="Y542" t="str">
        <f t="shared" si="49"/>
        <v>C:\Users\arpit.tandon\Desktop\Images AFFFs\RUN2 HTT\Plate 3 - 48hour\AFF-HTT-R2-P3-48H_E9_1_2020y09m09d_11h36m.tif</v>
      </c>
    </row>
    <row r="543" spans="1:25" x14ac:dyDescent="0.45">
      <c r="A543" t="s">
        <v>844</v>
      </c>
      <c r="B543" s="2" t="str">
        <f t="shared" si="50"/>
        <v>run1</v>
      </c>
      <c r="C543" s="2" t="str">
        <f t="shared" si="51"/>
        <v>run2</v>
      </c>
      <c r="D543" t="s">
        <v>271</v>
      </c>
      <c r="E543" s="10">
        <v>7.9228012388472298</v>
      </c>
      <c r="F543" s="1">
        <v>3.9624305835846656E-4</v>
      </c>
      <c r="G543" s="10">
        <f>VLOOKUP(A543,'[1]NTP Metadata'!$A$2:$U$2501,10,FALSE)</f>
        <v>7.9228012388472298</v>
      </c>
      <c r="H543">
        <v>4</v>
      </c>
      <c r="I543" t="s">
        <v>1505</v>
      </c>
      <c r="J543" t="s">
        <v>1554</v>
      </c>
      <c r="K543" t="s">
        <v>249</v>
      </c>
      <c r="L543" t="s">
        <v>246</v>
      </c>
      <c r="M543" t="s">
        <v>64</v>
      </c>
      <c r="N543">
        <v>16</v>
      </c>
      <c r="O543">
        <v>0</v>
      </c>
      <c r="P543">
        <v>6.2500000000000001E-5</v>
      </c>
      <c r="Q543">
        <v>1E-3</v>
      </c>
      <c r="R543">
        <v>16</v>
      </c>
      <c r="S543">
        <v>0</v>
      </c>
      <c r="T543">
        <v>0</v>
      </c>
      <c r="U543">
        <v>0</v>
      </c>
      <c r="V543" s="1" t="str">
        <f t="shared" si="52"/>
        <v>AFF-HTT-R1-P3-48H_F10_1_2020y09m02d_10h47m.tif</v>
      </c>
      <c r="W543" s="1" t="str">
        <f t="shared" si="53"/>
        <v>AFF-HTT-R2-P3-48H_F10_1_2020y09m09d_11h36m.tif</v>
      </c>
      <c r="X543" t="str">
        <f t="shared" si="48"/>
        <v>C:\Users\arpit.tandon\Desktop\Images AFFFs\RUN1 HTT\Plate 3 - 48hour\AFF-HTT-R1-P3-48H_F10_1_2020y09m02d_10h47m.tif</v>
      </c>
      <c r="Y543" t="str">
        <f t="shared" si="49"/>
        <v>C:\Users\arpit.tandon\Desktop\Images AFFFs\RUN2 HTT\Plate 3 - 48hour\AFF-HTT-R2-P3-48H_F10_1_2020y09m09d_11h36m.tif</v>
      </c>
    </row>
    <row r="544" spans="1:25" x14ac:dyDescent="0.45">
      <c r="A544" t="s">
        <v>845</v>
      </c>
      <c r="B544" s="2" t="str">
        <f t="shared" si="50"/>
        <v>run1</v>
      </c>
      <c r="C544" s="2" t="str">
        <f t="shared" si="51"/>
        <v>run2</v>
      </c>
      <c r="D544" t="s">
        <v>271</v>
      </c>
      <c r="E544" s="10">
        <v>2.5072155819136803</v>
      </c>
      <c r="F544" s="1">
        <v>1.2539337289824888E-4</v>
      </c>
      <c r="G544" s="10">
        <f>VLOOKUP(A544,'[1]NTP Metadata'!$A$2:$U$2501,10,FALSE)</f>
        <v>2.5072155819136803</v>
      </c>
      <c r="H544">
        <v>3</v>
      </c>
      <c r="I544" t="s">
        <v>1505</v>
      </c>
      <c r="J544" t="s">
        <v>1554</v>
      </c>
      <c r="K544" t="s">
        <v>249</v>
      </c>
      <c r="L544" t="s">
        <v>246</v>
      </c>
      <c r="M544" t="s">
        <v>65</v>
      </c>
      <c r="N544">
        <v>16</v>
      </c>
      <c r="O544">
        <v>0</v>
      </c>
      <c r="P544">
        <v>0</v>
      </c>
      <c r="Q544">
        <v>0</v>
      </c>
      <c r="R544">
        <v>16</v>
      </c>
      <c r="S544">
        <v>0</v>
      </c>
      <c r="T544">
        <v>6.2500000000000001E-5</v>
      </c>
      <c r="U544">
        <v>1E-3</v>
      </c>
      <c r="V544" s="1" t="str">
        <f t="shared" si="52"/>
        <v>AFF-HTT-R1-P3-48H_F11_1_2020y09m02d_10h47m.tif</v>
      </c>
      <c r="W544" s="1" t="str">
        <f t="shared" si="53"/>
        <v>AFF-HTT-R2-P3-48H_F11_1_2020y09m09d_11h36m.tif</v>
      </c>
      <c r="X544" t="str">
        <f t="shared" si="48"/>
        <v>C:\Users\arpit.tandon\Desktop\Images AFFFs\RUN1 HTT\Plate 3 - 48hour\AFF-HTT-R1-P3-48H_F11_1_2020y09m02d_10h47m.tif</v>
      </c>
      <c r="Y544" t="str">
        <f t="shared" si="49"/>
        <v>C:\Users\arpit.tandon\Desktop\Images AFFFs\RUN2 HTT\Plate 3 - 48hour\AFF-HTT-R2-P3-48H_F11_1_2020y09m09d_11h36m.tif</v>
      </c>
    </row>
    <row r="545" spans="1:25" x14ac:dyDescent="0.45">
      <c r="A545" t="s">
        <v>846</v>
      </c>
      <c r="B545" s="2" t="str">
        <f t="shared" si="50"/>
        <v>run1</v>
      </c>
      <c r="C545" s="2" t="str">
        <f t="shared" si="51"/>
        <v>run2</v>
      </c>
      <c r="D545" t="s">
        <v>271</v>
      </c>
      <c r="E545" s="10">
        <v>2.5072155819136803</v>
      </c>
      <c r="F545" s="1">
        <v>1.2539337289824888E-4</v>
      </c>
      <c r="G545" s="10">
        <f>VLOOKUP(A545,'[1]NTP Metadata'!$A$2:$U$2501,10,FALSE)</f>
        <v>2.5072155819136803</v>
      </c>
      <c r="H545">
        <v>4</v>
      </c>
      <c r="I545" t="s">
        <v>1505</v>
      </c>
      <c r="J545" t="s">
        <v>1554</v>
      </c>
      <c r="K545" t="s">
        <v>249</v>
      </c>
      <c r="L545" t="s">
        <v>246</v>
      </c>
      <c r="M545" t="s">
        <v>66</v>
      </c>
      <c r="N545">
        <v>16</v>
      </c>
      <c r="O545">
        <v>0</v>
      </c>
      <c r="P545">
        <v>6.2500000000000001E-5</v>
      </c>
      <c r="Q545">
        <v>1E-3</v>
      </c>
      <c r="R545">
        <v>16</v>
      </c>
      <c r="S545">
        <v>0</v>
      </c>
      <c r="T545">
        <v>1.25E-4</v>
      </c>
      <c r="U545">
        <v>1E-3</v>
      </c>
      <c r="V545" s="1" t="str">
        <f t="shared" si="52"/>
        <v>AFF-HTT-R1-P3-48H_F12_1_2020y09m02d_10h47m.tif</v>
      </c>
      <c r="W545" s="1" t="str">
        <f t="shared" si="53"/>
        <v>AFF-HTT-R2-P3-48H_F12_1_2020y09m09d_11h36m.tif</v>
      </c>
      <c r="X545" t="str">
        <f t="shared" si="48"/>
        <v>C:\Users\arpit.tandon\Desktop\Images AFFFs\RUN1 HTT\Plate 3 - 48hour\AFF-HTT-R1-P3-48H_F12_1_2020y09m02d_10h47m.tif</v>
      </c>
      <c r="Y545" t="str">
        <f t="shared" si="49"/>
        <v>C:\Users\arpit.tandon\Desktop\Images AFFFs\RUN2 HTT\Plate 3 - 48hour\AFF-HTT-R2-P3-48H_F12_1_2020y09m09d_11h36m.tif</v>
      </c>
    </row>
    <row r="546" spans="1:25" x14ac:dyDescent="0.45">
      <c r="A546" t="s">
        <v>847</v>
      </c>
      <c r="B546" s="2" t="str">
        <f t="shared" si="50"/>
        <v>run1</v>
      </c>
      <c r="C546" s="2" t="str">
        <f t="shared" si="51"/>
        <v>run2</v>
      </c>
      <c r="D546" t="s">
        <v>272</v>
      </c>
      <c r="E546" s="10">
        <v>0</v>
      </c>
      <c r="F546" s="10">
        <v>0</v>
      </c>
      <c r="G546" s="10">
        <f>VLOOKUP(A546,'[1]NTP Metadata'!$A$2:$U$2501,10,FALSE)</f>
        <v>0</v>
      </c>
      <c r="H546">
        <v>3</v>
      </c>
      <c r="I546" t="s">
        <v>1505</v>
      </c>
      <c r="J546" t="s">
        <v>1554</v>
      </c>
      <c r="K546" t="s">
        <v>249</v>
      </c>
      <c r="L546" t="s">
        <v>246</v>
      </c>
      <c r="M546" t="s">
        <v>67</v>
      </c>
      <c r="N546">
        <v>16</v>
      </c>
      <c r="O546">
        <v>0</v>
      </c>
      <c r="P546">
        <v>0</v>
      </c>
      <c r="Q546">
        <v>0</v>
      </c>
      <c r="R546">
        <v>16</v>
      </c>
      <c r="S546">
        <v>0</v>
      </c>
      <c r="T546">
        <v>0</v>
      </c>
      <c r="U546">
        <v>0</v>
      </c>
      <c r="V546" s="1" t="str">
        <f t="shared" si="52"/>
        <v>AFF-HTT-R1-P3-48H_F13_1_2020y09m02d_10h47m.tif</v>
      </c>
      <c r="W546" s="1" t="str">
        <f t="shared" si="53"/>
        <v>AFF-HTT-R2-P3-48H_F13_1_2020y09m09d_11h36m.tif</v>
      </c>
      <c r="X546" t="str">
        <f t="shared" si="48"/>
        <v>C:\Users\arpit.tandon\Desktop\Images AFFFs\RUN1 HTT\Plate 3 - 48hour\AFF-HTT-R1-P3-48H_F13_1_2020y09m02d_10h47m.tif</v>
      </c>
      <c r="Y546" t="str">
        <f t="shared" si="49"/>
        <v>C:\Users\arpit.tandon\Desktop\Images AFFFs\RUN2 HTT\Plate 3 - 48hour\AFF-HTT-R2-P3-48H_F13_1_2020y09m09d_11h36m.tif</v>
      </c>
    </row>
    <row r="547" spans="1:25" x14ac:dyDescent="0.45">
      <c r="A547" t="s">
        <v>848</v>
      </c>
      <c r="B547" s="2" t="str">
        <f t="shared" si="50"/>
        <v>run1</v>
      </c>
      <c r="C547" s="2" t="str">
        <f t="shared" si="51"/>
        <v>run2</v>
      </c>
      <c r="D547" t="s">
        <v>272</v>
      </c>
      <c r="E547" s="10">
        <v>0</v>
      </c>
      <c r="F547" s="10">
        <v>0</v>
      </c>
      <c r="G547" s="10">
        <f>VLOOKUP(A547,'[1]NTP Metadata'!$A$2:$U$2501,10,FALSE)</f>
        <v>0</v>
      </c>
      <c r="H547">
        <v>4</v>
      </c>
      <c r="I547" t="s">
        <v>1505</v>
      </c>
      <c r="J547" t="s">
        <v>1554</v>
      </c>
      <c r="K547" t="s">
        <v>249</v>
      </c>
      <c r="L547" t="s">
        <v>246</v>
      </c>
      <c r="M547" t="s">
        <v>68</v>
      </c>
      <c r="N547">
        <v>16</v>
      </c>
      <c r="O547">
        <v>0</v>
      </c>
      <c r="P547">
        <v>6.2500000000000001E-5</v>
      </c>
      <c r="Q547">
        <v>1E-3</v>
      </c>
      <c r="R547">
        <v>16</v>
      </c>
      <c r="S547">
        <v>0</v>
      </c>
      <c r="T547">
        <v>0</v>
      </c>
      <c r="U547">
        <v>0</v>
      </c>
      <c r="V547" s="1" t="str">
        <f t="shared" si="52"/>
        <v>AFF-HTT-R1-P3-48H_F14_1_2020y09m02d_10h47m.tif</v>
      </c>
      <c r="W547" s="1" t="str">
        <f t="shared" si="53"/>
        <v>AFF-HTT-R2-P3-48H_F14_1_2020y09m09d_11h36m.tif</v>
      </c>
      <c r="X547" t="str">
        <f t="shared" si="48"/>
        <v>C:\Users\arpit.tandon\Desktop\Images AFFFs\RUN1 HTT\Plate 3 - 48hour\AFF-HTT-R1-P3-48H_F14_1_2020y09m02d_10h47m.tif</v>
      </c>
      <c r="Y547" t="str">
        <f t="shared" si="49"/>
        <v>C:\Users\arpit.tandon\Desktop\Images AFFFs\RUN2 HTT\Plate 3 - 48hour\AFF-HTT-R2-P3-48H_F14_1_2020y09m09d_11h36m.tif</v>
      </c>
    </row>
    <row r="548" spans="1:25" x14ac:dyDescent="0.45">
      <c r="A548" t="s">
        <v>849</v>
      </c>
      <c r="B548" s="2" t="str">
        <f t="shared" si="50"/>
        <v>run1</v>
      </c>
      <c r="C548" s="2" t="str">
        <f t="shared" si="51"/>
        <v>run2</v>
      </c>
      <c r="D548" t="s">
        <v>271</v>
      </c>
      <c r="E548" s="10">
        <v>0.7934226525043292</v>
      </c>
      <c r="F548" s="1">
        <v>3.9681447119699014E-5</v>
      </c>
      <c r="G548" s="10">
        <f>VLOOKUP(A548,'[1]NTP Metadata'!$A$2:$U$2501,10,FALSE)</f>
        <v>0.7934226525043292</v>
      </c>
      <c r="H548">
        <v>3</v>
      </c>
      <c r="I548" t="s">
        <v>1505</v>
      </c>
      <c r="J548" t="s">
        <v>1554</v>
      </c>
      <c r="K548" t="s">
        <v>249</v>
      </c>
      <c r="L548" t="s">
        <v>246</v>
      </c>
      <c r="M548" t="s">
        <v>69</v>
      </c>
      <c r="N548">
        <v>16</v>
      </c>
      <c r="O548">
        <v>0</v>
      </c>
      <c r="P548">
        <v>0</v>
      </c>
      <c r="Q548">
        <v>0</v>
      </c>
      <c r="R548">
        <v>16</v>
      </c>
      <c r="S548">
        <v>0</v>
      </c>
      <c r="T548">
        <v>0</v>
      </c>
      <c r="U548">
        <v>0</v>
      </c>
      <c r="V548" s="1" t="str">
        <f t="shared" si="52"/>
        <v>AFF-HTT-R1-P3-48H_F15_1_2020y09m02d_10h47m.tif</v>
      </c>
      <c r="W548" s="1" t="str">
        <f t="shared" si="53"/>
        <v>AFF-HTT-R2-P3-48H_F15_1_2020y09m09d_11h36m.tif</v>
      </c>
      <c r="X548" t="str">
        <f t="shared" ref="X548:X611" si="54">_xlfn.CONCAT("C:\Users\arpit.tandon\Desktop\Images AFFFs\","RUN1 HTT\Plate 3 - 48hour\",V548)</f>
        <v>C:\Users\arpit.tandon\Desktop\Images AFFFs\RUN1 HTT\Plate 3 - 48hour\AFF-HTT-R1-P3-48H_F15_1_2020y09m02d_10h47m.tif</v>
      </c>
      <c r="Y548" t="str">
        <f t="shared" ref="Y548:Y611" si="55">_xlfn.CONCAT("C:\Users\arpit.tandon\Desktop\Images AFFFs\","RUN2 HTT\Plate 3 - 48hour\",W548)</f>
        <v>C:\Users\arpit.tandon\Desktop\Images AFFFs\RUN2 HTT\Plate 3 - 48hour\AFF-HTT-R2-P3-48H_F15_1_2020y09m09d_11h36m.tif</v>
      </c>
    </row>
    <row r="549" spans="1:25" x14ac:dyDescent="0.45">
      <c r="A549" t="s">
        <v>850</v>
      </c>
      <c r="B549" s="2" t="str">
        <f t="shared" si="50"/>
        <v>run1</v>
      </c>
      <c r="C549" s="2" t="str">
        <f t="shared" si="51"/>
        <v>run2</v>
      </c>
      <c r="D549" t="s">
        <v>271</v>
      </c>
      <c r="E549" s="10">
        <v>0.7934226525043292</v>
      </c>
      <c r="F549" s="1">
        <v>3.9681447119699014E-5</v>
      </c>
      <c r="G549" s="10">
        <f>VLOOKUP(A549,'[1]NTP Metadata'!$A$2:$U$2501,10,FALSE)</f>
        <v>0.7934226525043292</v>
      </c>
      <c r="H549">
        <v>4</v>
      </c>
      <c r="I549" t="s">
        <v>1505</v>
      </c>
      <c r="J549" t="s">
        <v>1554</v>
      </c>
      <c r="K549" t="s">
        <v>249</v>
      </c>
      <c r="L549" t="s">
        <v>246</v>
      </c>
      <c r="M549" t="s">
        <v>70</v>
      </c>
      <c r="N549">
        <v>16</v>
      </c>
      <c r="O549">
        <v>0</v>
      </c>
      <c r="P549">
        <v>6.2500000000000001E-5</v>
      </c>
      <c r="Q549">
        <v>1E-3</v>
      </c>
      <c r="R549">
        <v>16</v>
      </c>
      <c r="S549">
        <v>0</v>
      </c>
      <c r="T549">
        <v>0</v>
      </c>
      <c r="U549">
        <v>0</v>
      </c>
      <c r="V549" s="1" t="str">
        <f t="shared" si="52"/>
        <v>AFF-HTT-R1-P3-48H_F16_1_2020y09m02d_10h47m.tif</v>
      </c>
      <c r="W549" s="1" t="str">
        <f t="shared" si="53"/>
        <v>AFF-HTT-R2-P3-48H_F16_1_2020y09m09d_11h36m.tif</v>
      </c>
      <c r="X549" t="str">
        <f t="shared" si="54"/>
        <v>C:\Users\arpit.tandon\Desktop\Images AFFFs\RUN1 HTT\Plate 3 - 48hour\AFF-HTT-R1-P3-48H_F16_1_2020y09m02d_10h47m.tif</v>
      </c>
      <c r="Y549" t="str">
        <f t="shared" si="55"/>
        <v>C:\Users\arpit.tandon\Desktop\Images AFFFs\RUN2 HTT\Plate 3 - 48hour\AFF-HTT-R2-P3-48H_F16_1_2020y09m09d_11h36m.tif</v>
      </c>
    </row>
    <row r="550" spans="1:25" x14ac:dyDescent="0.45">
      <c r="A550" t="s">
        <v>851</v>
      </c>
      <c r="B550" s="2" t="str">
        <f t="shared" si="50"/>
        <v>run1</v>
      </c>
      <c r="C550" s="2" t="str">
        <f t="shared" si="51"/>
        <v>run2</v>
      </c>
      <c r="D550" t="s">
        <v>271</v>
      </c>
      <c r="E550" s="10">
        <v>0.25108311788111681</v>
      </c>
      <c r="F550" s="1">
        <v>1.2557419974588296E-5</v>
      </c>
      <c r="G550" s="10">
        <f>VLOOKUP(A550,'[1]NTP Metadata'!$A$2:$U$2501,10,FALSE)</f>
        <v>0.25108311788111681</v>
      </c>
      <c r="H550">
        <v>3</v>
      </c>
      <c r="I550" t="s">
        <v>1505</v>
      </c>
      <c r="J550" t="s">
        <v>1554</v>
      </c>
      <c r="K550" t="s">
        <v>249</v>
      </c>
      <c r="L550" t="s">
        <v>246</v>
      </c>
      <c r="M550" t="s">
        <v>71</v>
      </c>
      <c r="N550">
        <v>16</v>
      </c>
      <c r="O550">
        <v>0</v>
      </c>
      <c r="P550">
        <v>0</v>
      </c>
      <c r="Q550">
        <v>0</v>
      </c>
      <c r="R550">
        <v>16</v>
      </c>
      <c r="S550">
        <v>0</v>
      </c>
      <c r="T550">
        <v>6.2500000000000001E-5</v>
      </c>
      <c r="U550">
        <v>1E-3</v>
      </c>
      <c r="V550" s="1" t="str">
        <f t="shared" si="52"/>
        <v>AFF-HTT-R1-P3-48H_F17_1_2020y09m02d_10h47m.tif</v>
      </c>
      <c r="W550" s="1" t="str">
        <f t="shared" si="53"/>
        <v>AFF-HTT-R2-P3-48H_F17_1_2020y09m09d_11h36m.tif</v>
      </c>
      <c r="X550" t="str">
        <f t="shared" si="54"/>
        <v>C:\Users\arpit.tandon\Desktop\Images AFFFs\RUN1 HTT\Plate 3 - 48hour\AFF-HTT-R1-P3-48H_F17_1_2020y09m02d_10h47m.tif</v>
      </c>
      <c r="Y550" t="str">
        <f t="shared" si="55"/>
        <v>C:\Users\arpit.tandon\Desktop\Images AFFFs\RUN2 HTT\Plate 3 - 48hour\AFF-HTT-R2-P3-48H_F17_1_2020y09m09d_11h36m.tif</v>
      </c>
    </row>
    <row r="551" spans="1:25" x14ac:dyDescent="0.45">
      <c r="A551" t="s">
        <v>852</v>
      </c>
      <c r="B551" s="2" t="str">
        <f t="shared" si="50"/>
        <v>run1</v>
      </c>
      <c r="C551" s="2" t="str">
        <f t="shared" si="51"/>
        <v>run2</v>
      </c>
      <c r="D551" t="s">
        <v>271</v>
      </c>
      <c r="E551" s="10">
        <v>0.25108311788111681</v>
      </c>
      <c r="F551" s="1">
        <v>1.2557419974588296E-5</v>
      </c>
      <c r="G551" s="10">
        <f>VLOOKUP(A551,'[1]NTP Metadata'!$A$2:$U$2501,10,FALSE)</f>
        <v>0.25108311788111681</v>
      </c>
      <c r="H551">
        <v>4</v>
      </c>
      <c r="I551" t="s">
        <v>1505</v>
      </c>
      <c r="J551" t="s">
        <v>1554</v>
      </c>
      <c r="K551" t="s">
        <v>249</v>
      </c>
      <c r="L551" t="s">
        <v>246</v>
      </c>
      <c r="M551" t="s">
        <v>72</v>
      </c>
      <c r="N551">
        <v>16</v>
      </c>
      <c r="O551">
        <v>0</v>
      </c>
      <c r="P551">
        <v>0</v>
      </c>
      <c r="Q551">
        <v>0</v>
      </c>
      <c r="R551">
        <v>16</v>
      </c>
      <c r="S551">
        <v>0</v>
      </c>
      <c r="T551">
        <v>0</v>
      </c>
      <c r="U551">
        <v>0</v>
      </c>
      <c r="V551" s="1" t="str">
        <f t="shared" si="52"/>
        <v>AFF-HTT-R1-P3-48H_F18_1_2020y09m02d_10h47m.tif</v>
      </c>
      <c r="W551" s="1" t="str">
        <f t="shared" si="53"/>
        <v>AFF-HTT-R2-P3-48H_F18_1_2020y09m09d_11h36m.tif</v>
      </c>
      <c r="X551" t="str">
        <f t="shared" si="54"/>
        <v>C:\Users\arpit.tandon\Desktop\Images AFFFs\RUN1 HTT\Plate 3 - 48hour\AFF-HTT-R1-P3-48H_F18_1_2020y09m02d_10h47m.tif</v>
      </c>
      <c r="Y551" t="str">
        <f t="shared" si="55"/>
        <v>C:\Users\arpit.tandon\Desktop\Images AFFFs\RUN2 HTT\Plate 3 - 48hour\AFF-HTT-R2-P3-48H_F18_1_2020y09m09d_11h36m.tif</v>
      </c>
    </row>
    <row r="552" spans="1:25" x14ac:dyDescent="0.45">
      <c r="A552" t="s">
        <v>853</v>
      </c>
      <c r="B552" s="2" t="str">
        <f t="shared" si="50"/>
        <v>run1</v>
      </c>
      <c r="C552" s="2" t="str">
        <f t="shared" si="51"/>
        <v>run2</v>
      </c>
      <c r="D552" t="s">
        <v>271</v>
      </c>
      <c r="E552" s="10">
        <v>7.9456682873771139E-2</v>
      </c>
      <c r="F552" s="1">
        <v>3.9738670805659165E-6</v>
      </c>
      <c r="G552" s="10">
        <f>VLOOKUP(A552,'[1]NTP Metadata'!$A$2:$U$2501,10,FALSE)</f>
        <v>7.9456682873771139E-2</v>
      </c>
      <c r="H552">
        <v>3</v>
      </c>
      <c r="I552" t="s">
        <v>1505</v>
      </c>
      <c r="J552" t="s">
        <v>1554</v>
      </c>
      <c r="K552" t="s">
        <v>249</v>
      </c>
      <c r="L552" t="s">
        <v>246</v>
      </c>
      <c r="M552" t="s">
        <v>73</v>
      </c>
      <c r="N552">
        <v>16</v>
      </c>
      <c r="O552">
        <v>0</v>
      </c>
      <c r="P552">
        <v>0</v>
      </c>
      <c r="Q552">
        <v>0</v>
      </c>
      <c r="R552">
        <v>16</v>
      </c>
      <c r="S552">
        <v>0</v>
      </c>
      <c r="T552">
        <v>0</v>
      </c>
      <c r="U552">
        <v>0</v>
      </c>
      <c r="V552" s="1" t="str">
        <f t="shared" si="52"/>
        <v>AFF-HTT-R1-P3-48H_F19_1_2020y09m02d_10h47m.tif</v>
      </c>
      <c r="W552" s="1" t="str">
        <f t="shared" si="53"/>
        <v>AFF-HTT-R2-P3-48H_F19_1_2020y09m09d_11h36m.tif</v>
      </c>
      <c r="X552" t="str">
        <f t="shared" si="54"/>
        <v>C:\Users\arpit.tandon\Desktop\Images AFFFs\RUN1 HTT\Plate 3 - 48hour\AFF-HTT-R1-P3-48H_F19_1_2020y09m02d_10h47m.tif</v>
      </c>
      <c r="Y552" t="str">
        <f t="shared" si="55"/>
        <v>C:\Users\arpit.tandon\Desktop\Images AFFFs\RUN2 HTT\Plate 3 - 48hour\AFF-HTT-R2-P3-48H_F19_1_2020y09m09d_11h36m.tif</v>
      </c>
    </row>
    <row r="553" spans="1:25" x14ac:dyDescent="0.45">
      <c r="A553" t="s">
        <v>854</v>
      </c>
      <c r="B553" s="2" t="str">
        <f t="shared" si="50"/>
        <v>run1</v>
      </c>
      <c r="C553" s="2" t="str">
        <f t="shared" si="51"/>
        <v>run2</v>
      </c>
      <c r="D553" t="s">
        <v>271</v>
      </c>
      <c r="E553" s="10">
        <v>7.9456682873771139E-2</v>
      </c>
      <c r="F553" s="1">
        <v>3.9738670805659165E-6</v>
      </c>
      <c r="G553" s="10">
        <f>VLOOKUP(A553,'[1]NTP Metadata'!$A$2:$U$2501,10,FALSE)</f>
        <v>7.9456682873771139E-2</v>
      </c>
      <c r="H553">
        <v>4</v>
      </c>
      <c r="I553" t="s">
        <v>1505</v>
      </c>
      <c r="J553" t="s">
        <v>1554</v>
      </c>
      <c r="K553" t="s">
        <v>249</v>
      </c>
      <c r="L553" t="s">
        <v>246</v>
      </c>
      <c r="M553" t="s">
        <v>74</v>
      </c>
      <c r="N553">
        <v>16</v>
      </c>
      <c r="O553">
        <v>0</v>
      </c>
      <c r="P553">
        <v>1.25E-4</v>
      </c>
      <c r="Q553">
        <v>2E-3</v>
      </c>
      <c r="R553">
        <v>16</v>
      </c>
      <c r="S553">
        <v>0</v>
      </c>
      <c r="T553">
        <v>0</v>
      </c>
      <c r="U553">
        <v>0</v>
      </c>
      <c r="V553" s="1" t="str">
        <f t="shared" si="52"/>
        <v>AFF-HTT-R1-P3-48H_F20_1_2020y09m02d_10h47m.tif</v>
      </c>
      <c r="W553" s="1" t="str">
        <f t="shared" si="53"/>
        <v>AFF-HTT-R2-P3-48H_F20_1_2020y09m09d_11h36m.tif</v>
      </c>
      <c r="X553" t="str">
        <f t="shared" si="54"/>
        <v>C:\Users\arpit.tandon\Desktop\Images AFFFs\RUN1 HTT\Plate 3 - 48hour\AFF-HTT-R1-P3-48H_F20_1_2020y09m02d_10h47m.tif</v>
      </c>
      <c r="Y553" t="str">
        <f t="shared" si="55"/>
        <v>C:\Users\arpit.tandon\Desktop\Images AFFFs\RUN2 HTT\Plate 3 - 48hour\AFF-HTT-R2-P3-48H_F20_1_2020y09m09d_11h36m.tif</v>
      </c>
    </row>
    <row r="554" spans="1:25" x14ac:dyDescent="0.45">
      <c r="A554" t="s">
        <v>855</v>
      </c>
      <c r="B554" s="2" t="str">
        <f t="shared" si="50"/>
        <v>run1</v>
      </c>
      <c r="C554" s="2" t="str">
        <f t="shared" si="51"/>
        <v>run2</v>
      </c>
      <c r="D554" t="s">
        <v>271</v>
      </c>
      <c r="E554" s="10">
        <v>2.5144519896763019E-2</v>
      </c>
      <c r="F554" s="1">
        <v>1.2575528735968089E-6</v>
      </c>
      <c r="G554" s="10">
        <f>VLOOKUP(A554,'[1]NTP Metadata'!$A$2:$U$2501,10,FALSE)</f>
        <v>2.5144519896763019E-2</v>
      </c>
      <c r="H554">
        <v>3</v>
      </c>
      <c r="I554" t="s">
        <v>1505</v>
      </c>
      <c r="J554" t="s">
        <v>1554</v>
      </c>
      <c r="K554" t="s">
        <v>249</v>
      </c>
      <c r="L554" t="s">
        <v>246</v>
      </c>
      <c r="M554" t="s">
        <v>75</v>
      </c>
      <c r="N554">
        <v>16</v>
      </c>
      <c r="O554">
        <v>0</v>
      </c>
      <c r="P554">
        <v>6.2500000000000001E-5</v>
      </c>
      <c r="Q554">
        <v>1E-3</v>
      </c>
      <c r="R554">
        <v>16</v>
      </c>
      <c r="S554">
        <v>0</v>
      </c>
      <c r="T554">
        <v>0</v>
      </c>
      <c r="U554">
        <v>0</v>
      </c>
      <c r="V554" s="1" t="str">
        <f t="shared" si="52"/>
        <v>AFF-HTT-R1-P3-48H_F21_1_2020y09m02d_10h47m.tif</v>
      </c>
      <c r="W554" s="1" t="str">
        <f t="shared" si="53"/>
        <v>AFF-HTT-R2-P3-48H_F21_1_2020y09m09d_11h36m.tif</v>
      </c>
      <c r="X554" t="str">
        <f t="shared" si="54"/>
        <v>C:\Users\arpit.tandon\Desktop\Images AFFFs\RUN1 HTT\Plate 3 - 48hour\AFF-HTT-R1-P3-48H_F21_1_2020y09m02d_10h47m.tif</v>
      </c>
      <c r="Y554" t="str">
        <f t="shared" si="55"/>
        <v>C:\Users\arpit.tandon\Desktop\Images AFFFs\RUN2 HTT\Plate 3 - 48hour\AFF-HTT-R2-P3-48H_F21_1_2020y09m09d_11h36m.tif</v>
      </c>
    </row>
    <row r="555" spans="1:25" x14ac:dyDescent="0.45">
      <c r="A555" t="s">
        <v>856</v>
      </c>
      <c r="B555" s="2" t="str">
        <f t="shared" si="50"/>
        <v>run1</v>
      </c>
      <c r="C555" s="2" t="str">
        <f t="shared" si="51"/>
        <v>run2</v>
      </c>
      <c r="D555" t="s">
        <v>271</v>
      </c>
      <c r="E555" s="10">
        <v>2.5144519896763019E-2</v>
      </c>
      <c r="F555" s="1">
        <v>1.2575528735968089E-6</v>
      </c>
      <c r="G555" s="10">
        <f>VLOOKUP(A555,'[1]NTP Metadata'!$A$2:$U$2501,10,FALSE)</f>
        <v>2.5144519896763019E-2</v>
      </c>
      <c r="H555">
        <v>4</v>
      </c>
      <c r="I555" t="s">
        <v>1505</v>
      </c>
      <c r="J555" t="s">
        <v>1554</v>
      </c>
      <c r="K555" t="s">
        <v>249</v>
      </c>
      <c r="L555" t="s">
        <v>246</v>
      </c>
      <c r="M555" t="s">
        <v>76</v>
      </c>
      <c r="N555">
        <v>16</v>
      </c>
      <c r="O555">
        <v>0</v>
      </c>
      <c r="P555">
        <v>5.6249999999999996E-4</v>
      </c>
      <c r="Q555">
        <v>6.0000000000000001E-3</v>
      </c>
      <c r="R555">
        <v>16</v>
      </c>
      <c r="S555">
        <v>0</v>
      </c>
      <c r="T555">
        <v>6.2500000000000001E-5</v>
      </c>
      <c r="U555">
        <v>1E-3</v>
      </c>
      <c r="V555" s="1" t="str">
        <f t="shared" si="52"/>
        <v>AFF-HTT-R1-P3-48H_F22_1_2020y09m02d_10h47m.tif</v>
      </c>
      <c r="W555" s="1" t="str">
        <f t="shared" si="53"/>
        <v>AFF-HTT-R2-P3-48H_F22_1_2020y09m09d_11h36m.tif</v>
      </c>
      <c r="X555" t="str">
        <f t="shared" si="54"/>
        <v>C:\Users\arpit.tandon\Desktop\Images AFFFs\RUN1 HTT\Plate 3 - 48hour\AFF-HTT-R1-P3-48H_F22_1_2020y09m02d_10h47m.tif</v>
      </c>
      <c r="Y555" t="str">
        <f t="shared" si="55"/>
        <v>C:\Users\arpit.tandon\Desktop\Images AFFFs\RUN2 HTT\Plate 3 - 48hour\AFF-HTT-R2-P3-48H_F22_1_2020y09m09d_11h36m.tif</v>
      </c>
    </row>
    <row r="556" spans="1:25" x14ac:dyDescent="0.45">
      <c r="A556" t="s">
        <v>857</v>
      </c>
      <c r="B556" s="2" t="str">
        <f t="shared" si="50"/>
        <v>run1</v>
      </c>
      <c r="C556" s="2" t="str">
        <f t="shared" si="51"/>
        <v>run2</v>
      </c>
      <c r="D556" t="s">
        <v>271</v>
      </c>
      <c r="E556" s="10">
        <v>250</v>
      </c>
      <c r="F556" s="1">
        <v>1.2503250000000002E-2</v>
      </c>
      <c r="G556" s="10">
        <f>VLOOKUP(A556,'[1]NTP Metadata'!$A$2:$U$2501,10,FALSE)</f>
        <v>250</v>
      </c>
      <c r="H556">
        <v>3</v>
      </c>
      <c r="I556" t="s">
        <v>1505</v>
      </c>
      <c r="J556" t="s">
        <v>1554</v>
      </c>
      <c r="K556" t="s">
        <v>249</v>
      </c>
      <c r="L556" t="s">
        <v>246</v>
      </c>
      <c r="M556" t="s">
        <v>77</v>
      </c>
      <c r="N556">
        <v>16</v>
      </c>
      <c r="O556">
        <v>0</v>
      </c>
      <c r="P556">
        <v>6.2500000000000001E-5</v>
      </c>
      <c r="Q556">
        <v>1E-3</v>
      </c>
      <c r="R556">
        <v>16</v>
      </c>
      <c r="S556">
        <v>0</v>
      </c>
      <c r="T556">
        <v>1.25E-4</v>
      </c>
      <c r="U556">
        <v>2E-3</v>
      </c>
      <c r="V556" s="1" t="str">
        <f t="shared" si="52"/>
        <v>AFF-HTT-R1-P3-48H_F3_1_2020y09m02d_10h47m.tif</v>
      </c>
      <c r="W556" s="1" t="str">
        <f t="shared" si="53"/>
        <v>AFF-HTT-R2-P3-48H_F3_1_2020y09m09d_11h36m.tif</v>
      </c>
      <c r="X556" t="str">
        <f t="shared" si="54"/>
        <v>C:\Users\arpit.tandon\Desktop\Images AFFFs\RUN1 HTT\Plate 3 - 48hour\AFF-HTT-R1-P3-48H_F3_1_2020y09m02d_10h47m.tif</v>
      </c>
      <c r="Y556" t="str">
        <f t="shared" si="55"/>
        <v>C:\Users\arpit.tandon\Desktop\Images AFFFs\RUN2 HTT\Plate 3 - 48hour\AFF-HTT-R2-P3-48H_F3_1_2020y09m09d_11h36m.tif</v>
      </c>
    </row>
    <row r="557" spans="1:25" x14ac:dyDescent="0.45">
      <c r="A557" t="s">
        <v>858</v>
      </c>
      <c r="B557" s="2" t="str">
        <f t="shared" si="50"/>
        <v>run1</v>
      </c>
      <c r="C557" s="2" t="str">
        <f t="shared" si="51"/>
        <v>run2</v>
      </c>
      <c r="D557" t="s">
        <v>271</v>
      </c>
      <c r="E557" s="10">
        <v>250</v>
      </c>
      <c r="F557" s="1">
        <v>1.2503250000000002E-2</v>
      </c>
      <c r="G557" s="10">
        <f>VLOOKUP(A557,'[1]NTP Metadata'!$A$2:$U$2501,10,FALSE)</f>
        <v>250</v>
      </c>
      <c r="H557">
        <v>4</v>
      </c>
      <c r="I557" t="s">
        <v>1505</v>
      </c>
      <c r="J557" t="s">
        <v>1554</v>
      </c>
      <c r="K557" t="s">
        <v>249</v>
      </c>
      <c r="L557" t="s">
        <v>246</v>
      </c>
      <c r="M557" t="s">
        <v>78</v>
      </c>
      <c r="N557">
        <v>16</v>
      </c>
      <c r="O557">
        <v>0</v>
      </c>
      <c r="P557">
        <v>6.2500000000000001E-5</v>
      </c>
      <c r="Q557">
        <v>1E-3</v>
      </c>
      <c r="R557">
        <v>16</v>
      </c>
      <c r="S557">
        <v>0</v>
      </c>
      <c r="T557">
        <v>0</v>
      </c>
      <c r="U557">
        <v>0</v>
      </c>
      <c r="V557" s="1" t="str">
        <f t="shared" si="52"/>
        <v>AFF-HTT-R1-P3-48H_F4_1_2020y09m02d_10h47m.tif</v>
      </c>
      <c r="W557" s="1" t="str">
        <f t="shared" si="53"/>
        <v>AFF-HTT-R2-P3-48H_F4_1_2020y09m09d_11h36m.tif</v>
      </c>
      <c r="X557" t="str">
        <f t="shared" si="54"/>
        <v>C:\Users\arpit.tandon\Desktop\Images AFFFs\RUN1 HTT\Plate 3 - 48hour\AFF-HTT-R1-P3-48H_F4_1_2020y09m02d_10h47m.tif</v>
      </c>
      <c r="Y557" t="str">
        <f t="shared" si="55"/>
        <v>C:\Users\arpit.tandon\Desktop\Images AFFFs\RUN2 HTT\Plate 3 - 48hour\AFF-HTT-R2-P3-48H_F4_1_2020y09m09d_11h36m.tif</v>
      </c>
    </row>
    <row r="558" spans="1:25" x14ac:dyDescent="0.45">
      <c r="A558" t="s">
        <v>859</v>
      </c>
      <c r="B558" s="2" t="str">
        <f t="shared" si="50"/>
        <v>run1</v>
      </c>
      <c r="C558" s="2" t="str">
        <f t="shared" si="51"/>
        <v>run2</v>
      </c>
      <c r="D558" t="s">
        <v>271</v>
      </c>
      <c r="E558" s="10">
        <v>79.113924050632903</v>
      </c>
      <c r="F558" s="1">
        <v>3.9567246835443028E-3</v>
      </c>
      <c r="G558" s="10">
        <f>VLOOKUP(A558,'[1]NTP Metadata'!$A$2:$U$2501,10,FALSE)</f>
        <v>79.113924050632903</v>
      </c>
      <c r="H558">
        <v>3</v>
      </c>
      <c r="I558" t="s">
        <v>1505</v>
      </c>
      <c r="J558" t="s">
        <v>1554</v>
      </c>
      <c r="K558" t="s">
        <v>249</v>
      </c>
      <c r="L558" t="s">
        <v>246</v>
      </c>
      <c r="M558" t="s">
        <v>79</v>
      </c>
      <c r="N558">
        <v>16</v>
      </c>
      <c r="O558">
        <v>0</v>
      </c>
      <c r="P558">
        <v>0</v>
      </c>
      <c r="Q558">
        <v>0</v>
      </c>
      <c r="R558">
        <v>16</v>
      </c>
      <c r="S558">
        <v>0</v>
      </c>
      <c r="T558">
        <v>0</v>
      </c>
      <c r="U558">
        <v>0</v>
      </c>
      <c r="V558" s="1" t="str">
        <f t="shared" si="52"/>
        <v>AFF-HTT-R1-P3-48H_F5_1_2020y09m02d_10h47m.tif</v>
      </c>
      <c r="W558" s="1" t="str">
        <f t="shared" si="53"/>
        <v>AFF-HTT-R2-P3-48H_F5_1_2020y09m09d_11h36m.tif</v>
      </c>
      <c r="X558" t="str">
        <f t="shared" si="54"/>
        <v>C:\Users\arpit.tandon\Desktop\Images AFFFs\RUN1 HTT\Plate 3 - 48hour\AFF-HTT-R1-P3-48H_F5_1_2020y09m02d_10h47m.tif</v>
      </c>
      <c r="Y558" t="str">
        <f t="shared" si="55"/>
        <v>C:\Users\arpit.tandon\Desktop\Images AFFFs\RUN2 HTT\Plate 3 - 48hour\AFF-HTT-R2-P3-48H_F5_1_2020y09m09d_11h36m.tif</v>
      </c>
    </row>
    <row r="559" spans="1:25" x14ac:dyDescent="0.45">
      <c r="A559" t="s">
        <v>860</v>
      </c>
      <c r="B559" s="2" t="str">
        <f t="shared" si="50"/>
        <v>run1</v>
      </c>
      <c r="C559" s="2" t="str">
        <f t="shared" si="51"/>
        <v>run2</v>
      </c>
      <c r="D559" t="s">
        <v>271</v>
      </c>
      <c r="E559" s="10">
        <v>79.113924050632903</v>
      </c>
      <c r="F559" s="1">
        <v>3.9567246835443028E-3</v>
      </c>
      <c r="G559" s="10">
        <f>VLOOKUP(A559,'[1]NTP Metadata'!$A$2:$U$2501,10,FALSE)</f>
        <v>79.113924050632903</v>
      </c>
      <c r="H559">
        <v>4</v>
      </c>
      <c r="I559" t="s">
        <v>1505</v>
      </c>
      <c r="J559" t="s">
        <v>1554</v>
      </c>
      <c r="K559" t="s">
        <v>249</v>
      </c>
      <c r="L559" t="s">
        <v>246</v>
      </c>
      <c r="M559" t="s">
        <v>80</v>
      </c>
      <c r="N559">
        <v>16</v>
      </c>
      <c r="O559">
        <v>0</v>
      </c>
      <c r="P559">
        <v>6.2500000000000001E-5</v>
      </c>
      <c r="Q559">
        <v>1E-3</v>
      </c>
      <c r="R559">
        <v>16</v>
      </c>
      <c r="S559">
        <v>0</v>
      </c>
      <c r="T559">
        <v>0</v>
      </c>
      <c r="U559">
        <v>0</v>
      </c>
      <c r="V559" s="1" t="str">
        <f t="shared" si="52"/>
        <v>AFF-HTT-R1-P3-48H_F6_1_2020y09m02d_10h47m.tif</v>
      </c>
      <c r="W559" s="1" t="str">
        <f t="shared" si="53"/>
        <v>AFF-HTT-R2-P3-48H_F6_1_2020y09m09d_11h36m.tif</v>
      </c>
      <c r="X559" t="str">
        <f t="shared" si="54"/>
        <v>C:\Users\arpit.tandon\Desktop\Images AFFFs\RUN1 HTT\Plate 3 - 48hour\AFF-HTT-R1-P3-48H_F6_1_2020y09m02d_10h47m.tif</v>
      </c>
      <c r="Y559" t="str">
        <f t="shared" si="55"/>
        <v>C:\Users\arpit.tandon\Desktop\Images AFFFs\RUN2 HTT\Plate 3 - 48hour\AFF-HTT-R2-P3-48H_F6_1_2020y09m09d_11h36m.tif</v>
      </c>
    </row>
    <row r="560" spans="1:25" x14ac:dyDescent="0.45">
      <c r="A560" t="s">
        <v>861</v>
      </c>
      <c r="B560" s="2" t="str">
        <f t="shared" si="50"/>
        <v>run1</v>
      </c>
      <c r="C560" s="2" t="str">
        <f t="shared" si="51"/>
        <v>run2</v>
      </c>
      <c r="D560" t="s">
        <v>271</v>
      </c>
      <c r="E560" s="10">
        <v>25.036051914757248</v>
      </c>
      <c r="F560" s="1">
        <v>1.2521280644127543E-3</v>
      </c>
      <c r="G560" s="10">
        <f>VLOOKUP(A560,'[1]NTP Metadata'!$A$2:$U$2501,10,FALSE)</f>
        <v>25.036051914757248</v>
      </c>
      <c r="H560">
        <v>3</v>
      </c>
      <c r="I560" t="s">
        <v>1505</v>
      </c>
      <c r="J560" t="s">
        <v>1554</v>
      </c>
      <c r="K560" t="s">
        <v>249</v>
      </c>
      <c r="L560" t="s">
        <v>246</v>
      </c>
      <c r="M560" t="s">
        <v>81</v>
      </c>
      <c r="N560">
        <v>16</v>
      </c>
      <c r="O560">
        <v>0</v>
      </c>
      <c r="P560">
        <v>0</v>
      </c>
      <c r="Q560">
        <v>0</v>
      </c>
      <c r="R560">
        <v>16</v>
      </c>
      <c r="S560">
        <v>0</v>
      </c>
      <c r="T560">
        <v>0</v>
      </c>
      <c r="U560">
        <v>0</v>
      </c>
      <c r="V560" s="1" t="str">
        <f t="shared" si="52"/>
        <v>AFF-HTT-R1-P3-48H_F7_1_2020y09m02d_10h47m.tif</v>
      </c>
      <c r="W560" s="1" t="str">
        <f t="shared" si="53"/>
        <v>AFF-HTT-R2-P3-48H_F7_1_2020y09m09d_11h36m.tif</v>
      </c>
      <c r="X560" t="str">
        <f t="shared" si="54"/>
        <v>C:\Users\arpit.tandon\Desktop\Images AFFFs\RUN1 HTT\Plate 3 - 48hour\AFF-HTT-R1-P3-48H_F7_1_2020y09m02d_10h47m.tif</v>
      </c>
      <c r="Y560" t="str">
        <f t="shared" si="55"/>
        <v>C:\Users\arpit.tandon\Desktop\Images AFFFs\RUN2 HTT\Plate 3 - 48hour\AFF-HTT-R2-P3-48H_F7_1_2020y09m09d_11h36m.tif</v>
      </c>
    </row>
    <row r="561" spans="1:25" x14ac:dyDescent="0.45">
      <c r="A561" t="s">
        <v>862</v>
      </c>
      <c r="B561" s="2" t="str">
        <f t="shared" si="50"/>
        <v>run1</v>
      </c>
      <c r="C561" s="2" t="str">
        <f t="shared" si="51"/>
        <v>run2</v>
      </c>
      <c r="D561" t="s">
        <v>271</v>
      </c>
      <c r="E561" s="10">
        <v>25.036051914757248</v>
      </c>
      <c r="F561" s="1">
        <v>1.2521280644127543E-3</v>
      </c>
      <c r="G561" s="10">
        <f>VLOOKUP(A561,'[1]NTP Metadata'!$A$2:$U$2501,10,FALSE)</f>
        <v>25.036051914757248</v>
      </c>
      <c r="H561">
        <v>4</v>
      </c>
      <c r="I561" t="s">
        <v>1505</v>
      </c>
      <c r="J561" t="s">
        <v>1554</v>
      </c>
      <c r="K561" t="s">
        <v>249</v>
      </c>
      <c r="L561" t="s">
        <v>246</v>
      </c>
      <c r="M561" t="s">
        <v>82</v>
      </c>
      <c r="N561">
        <v>16</v>
      </c>
      <c r="O561">
        <v>0</v>
      </c>
      <c r="P561">
        <v>0</v>
      </c>
      <c r="Q561">
        <v>0</v>
      </c>
      <c r="R561">
        <v>16</v>
      </c>
      <c r="S561">
        <v>0</v>
      </c>
      <c r="T561">
        <v>2.5000000000000001E-4</v>
      </c>
      <c r="U561">
        <v>3.0000000000000001E-3</v>
      </c>
      <c r="V561" s="1" t="str">
        <f t="shared" si="52"/>
        <v>AFF-HTT-R1-P3-48H_F8_1_2020y09m02d_10h47m.tif</v>
      </c>
      <c r="W561" s="1" t="str">
        <f t="shared" si="53"/>
        <v>AFF-HTT-R2-P3-48H_F8_1_2020y09m09d_11h36m.tif</v>
      </c>
      <c r="X561" t="str">
        <f t="shared" si="54"/>
        <v>C:\Users\arpit.tandon\Desktop\Images AFFFs\RUN1 HTT\Plate 3 - 48hour\AFF-HTT-R1-P3-48H_F8_1_2020y09m02d_10h47m.tif</v>
      </c>
      <c r="Y561" t="str">
        <f t="shared" si="55"/>
        <v>C:\Users\arpit.tandon\Desktop\Images AFFFs\RUN2 HTT\Plate 3 - 48hour\AFF-HTT-R2-P3-48H_F8_1_2020y09m09d_11h36m.tif</v>
      </c>
    </row>
    <row r="562" spans="1:25" x14ac:dyDescent="0.45">
      <c r="A562" t="s">
        <v>863</v>
      </c>
      <c r="B562" s="2" t="str">
        <f t="shared" si="50"/>
        <v>run1</v>
      </c>
      <c r="C562" s="2" t="str">
        <f t="shared" si="51"/>
        <v>run2</v>
      </c>
      <c r="D562" t="s">
        <v>271</v>
      </c>
      <c r="E562" s="10">
        <v>7.9228012388472298</v>
      </c>
      <c r="F562" s="1">
        <v>3.9624305835846656E-4</v>
      </c>
      <c r="G562" s="10">
        <f>VLOOKUP(A562,'[1]NTP Metadata'!$A$2:$U$2501,10,FALSE)</f>
        <v>7.9228012388472298</v>
      </c>
      <c r="H562">
        <v>3</v>
      </c>
      <c r="I562" t="s">
        <v>1505</v>
      </c>
      <c r="J562" t="s">
        <v>1554</v>
      </c>
      <c r="K562" t="s">
        <v>249</v>
      </c>
      <c r="L562" t="s">
        <v>246</v>
      </c>
      <c r="M562" t="s">
        <v>83</v>
      </c>
      <c r="N562">
        <v>16</v>
      </c>
      <c r="O562">
        <v>0</v>
      </c>
      <c r="P562">
        <v>0</v>
      </c>
      <c r="Q562">
        <v>0</v>
      </c>
      <c r="R562">
        <v>16</v>
      </c>
      <c r="S562">
        <v>0</v>
      </c>
      <c r="T562">
        <v>6.2500000000000001E-5</v>
      </c>
      <c r="U562">
        <v>1E-3</v>
      </c>
      <c r="V562" s="1" t="str">
        <f t="shared" si="52"/>
        <v>AFF-HTT-R1-P3-48H_F9_1_2020y09m02d_10h47m.tif</v>
      </c>
      <c r="W562" s="1" t="str">
        <f t="shared" si="53"/>
        <v>AFF-HTT-R2-P3-48H_F9_1_2020y09m09d_11h36m.tif</v>
      </c>
      <c r="X562" t="str">
        <f t="shared" si="54"/>
        <v>C:\Users\arpit.tandon\Desktop\Images AFFFs\RUN1 HTT\Plate 3 - 48hour\AFF-HTT-R1-P3-48H_F9_1_2020y09m02d_10h47m.tif</v>
      </c>
      <c r="Y562" t="str">
        <f t="shared" si="55"/>
        <v>C:\Users\arpit.tandon\Desktop\Images AFFFs\RUN2 HTT\Plate 3 - 48hour\AFF-HTT-R2-P3-48H_F9_1_2020y09m09d_11h36m.tif</v>
      </c>
    </row>
    <row r="563" spans="1:25" x14ac:dyDescent="0.45">
      <c r="A563" t="s">
        <v>864</v>
      </c>
      <c r="B563" s="2" t="str">
        <f t="shared" si="50"/>
        <v>run1</v>
      </c>
      <c r="C563" s="2" t="str">
        <f t="shared" si="51"/>
        <v>run2</v>
      </c>
      <c r="D563" t="s">
        <v>273</v>
      </c>
      <c r="E563" s="10">
        <v>3.1691204955388921</v>
      </c>
      <c r="F563" s="1">
        <v>1.0946142191591333E-4</v>
      </c>
      <c r="G563" s="10">
        <f>VLOOKUP(A563,'[1]NTP Metadata'!$A$2:$U$2501,10,FALSE)</f>
        <v>3.1691204955388921</v>
      </c>
      <c r="H563">
        <v>2</v>
      </c>
      <c r="I563" t="s">
        <v>1505</v>
      </c>
      <c r="J563" t="s">
        <v>1554</v>
      </c>
      <c r="K563" t="s">
        <v>249</v>
      </c>
      <c r="L563" t="s">
        <v>246</v>
      </c>
      <c r="M563" t="s">
        <v>84</v>
      </c>
      <c r="N563">
        <v>16</v>
      </c>
      <c r="O563">
        <v>0</v>
      </c>
      <c r="P563">
        <v>2.5000000000000001E-4</v>
      </c>
      <c r="Q563">
        <v>1E-3</v>
      </c>
      <c r="R563">
        <v>16</v>
      </c>
      <c r="S563">
        <v>0</v>
      </c>
      <c r="T563">
        <v>0</v>
      </c>
      <c r="U563">
        <v>0</v>
      </c>
      <c r="V563" s="1" t="str">
        <f t="shared" si="52"/>
        <v>AFF-HTT-R1-P3-48H_G10_1_2020y09m02d_10h47m.tif</v>
      </c>
      <c r="W563" s="1" t="str">
        <f t="shared" si="53"/>
        <v>AFF-HTT-R2-P3-48H_G10_1_2020y09m09d_11h36m.tif</v>
      </c>
      <c r="X563" t="str">
        <f t="shared" si="54"/>
        <v>C:\Users\arpit.tandon\Desktop\Images AFFFs\RUN1 HTT\Plate 3 - 48hour\AFF-HTT-R1-P3-48H_G10_1_2020y09m02d_10h47m.tif</v>
      </c>
      <c r="Y563" t="str">
        <f t="shared" si="55"/>
        <v>C:\Users\arpit.tandon\Desktop\Images AFFFs\RUN2 HTT\Plate 3 - 48hour\AFF-HTT-R2-P3-48H_G10_1_2020y09m09d_11h36m.tif</v>
      </c>
    </row>
    <row r="564" spans="1:25" x14ac:dyDescent="0.45">
      <c r="A564" t="s">
        <v>865</v>
      </c>
      <c r="B564" s="2" t="str">
        <f t="shared" si="50"/>
        <v>run1</v>
      </c>
      <c r="C564" s="2" t="str">
        <f t="shared" si="51"/>
        <v>run2</v>
      </c>
      <c r="D564" t="s">
        <v>273</v>
      </c>
      <c r="E564" s="10">
        <v>1.0028862327654722</v>
      </c>
      <c r="F564" s="1">
        <v>3.4639690479719406E-5</v>
      </c>
      <c r="G564" s="10">
        <f>VLOOKUP(A564,'[1]NTP Metadata'!$A$2:$U$2501,10,FALSE)</f>
        <v>1.0028862327654722</v>
      </c>
      <c r="H564">
        <v>1</v>
      </c>
      <c r="I564" t="s">
        <v>1505</v>
      </c>
      <c r="J564" t="s">
        <v>1554</v>
      </c>
      <c r="K564" t="s">
        <v>249</v>
      </c>
      <c r="L564" t="s">
        <v>246</v>
      </c>
      <c r="M564" t="s">
        <v>85</v>
      </c>
      <c r="N564">
        <v>16</v>
      </c>
      <c r="O564">
        <v>0</v>
      </c>
      <c r="P564">
        <v>0</v>
      </c>
      <c r="Q564">
        <v>0</v>
      </c>
      <c r="R564">
        <v>16</v>
      </c>
      <c r="S564">
        <v>0</v>
      </c>
      <c r="T564">
        <v>0</v>
      </c>
      <c r="U564">
        <v>0</v>
      </c>
      <c r="V564" s="1" t="str">
        <f t="shared" si="52"/>
        <v>AFF-HTT-R1-P3-48H_G11_1_2020y09m02d_10h47m.tif</v>
      </c>
      <c r="W564" s="1" t="str">
        <f t="shared" si="53"/>
        <v>AFF-HTT-R2-P3-48H_G11_1_2020y09m09d_11h36m.tif</v>
      </c>
      <c r="X564" t="str">
        <f t="shared" si="54"/>
        <v>C:\Users\arpit.tandon\Desktop\Images AFFFs\RUN1 HTT\Plate 3 - 48hour\AFF-HTT-R1-P3-48H_G11_1_2020y09m02d_10h47m.tif</v>
      </c>
      <c r="Y564" t="str">
        <f t="shared" si="55"/>
        <v>C:\Users\arpit.tandon\Desktop\Images AFFFs\RUN2 HTT\Plate 3 - 48hour\AFF-HTT-R2-P3-48H_G11_1_2020y09m09d_11h36m.tif</v>
      </c>
    </row>
    <row r="565" spans="1:25" x14ac:dyDescent="0.45">
      <c r="A565" t="s">
        <v>866</v>
      </c>
      <c r="B565" s="2" t="str">
        <f t="shared" si="50"/>
        <v>run1</v>
      </c>
      <c r="C565" s="2" t="str">
        <f t="shared" si="51"/>
        <v>run2</v>
      </c>
      <c r="D565" t="s">
        <v>273</v>
      </c>
      <c r="E565" s="10">
        <v>1.0028862327654722</v>
      </c>
      <c r="F565" s="1">
        <v>3.4639690479719406E-5</v>
      </c>
      <c r="G565" s="10">
        <f>VLOOKUP(A565,'[1]NTP Metadata'!$A$2:$U$2501,10,FALSE)</f>
        <v>1.0028862327654722</v>
      </c>
      <c r="H565">
        <v>2</v>
      </c>
      <c r="I565" t="s">
        <v>1505</v>
      </c>
      <c r="J565" t="s">
        <v>1554</v>
      </c>
      <c r="K565" t="s">
        <v>249</v>
      </c>
      <c r="L565" t="s">
        <v>246</v>
      </c>
      <c r="M565" t="s">
        <v>86</v>
      </c>
      <c r="N565">
        <v>16</v>
      </c>
      <c r="O565">
        <v>0</v>
      </c>
      <c r="P565">
        <v>2.5000000000000001E-4</v>
      </c>
      <c r="Q565">
        <v>2E-3</v>
      </c>
      <c r="R565">
        <v>16</v>
      </c>
      <c r="S565">
        <v>0</v>
      </c>
      <c r="T565">
        <v>0</v>
      </c>
      <c r="U565">
        <v>0</v>
      </c>
      <c r="V565" s="1" t="str">
        <f t="shared" si="52"/>
        <v>AFF-HTT-R1-P3-48H_G12_1_2020y09m02d_10h47m.tif</v>
      </c>
      <c r="W565" s="1" t="str">
        <f t="shared" si="53"/>
        <v>AFF-HTT-R2-P3-48H_G12_1_2020y09m09d_11h36m.tif</v>
      </c>
      <c r="X565" t="str">
        <f t="shared" si="54"/>
        <v>C:\Users\arpit.tandon\Desktop\Images AFFFs\RUN1 HTT\Plate 3 - 48hour\AFF-HTT-R1-P3-48H_G12_1_2020y09m02d_10h47m.tif</v>
      </c>
      <c r="Y565" t="str">
        <f t="shared" si="55"/>
        <v>C:\Users\arpit.tandon\Desktop\Images AFFFs\RUN2 HTT\Plate 3 - 48hour\AFF-HTT-R2-P3-48H_G12_1_2020y09m09d_11h36m.tif</v>
      </c>
    </row>
    <row r="566" spans="1:25" x14ac:dyDescent="0.45">
      <c r="A566" t="s">
        <v>867</v>
      </c>
      <c r="B566" s="2" t="str">
        <f t="shared" si="50"/>
        <v>run1</v>
      </c>
      <c r="C566" s="2" t="str">
        <f t="shared" si="51"/>
        <v>run2</v>
      </c>
      <c r="D566" t="s">
        <v>272</v>
      </c>
      <c r="E566" s="10">
        <v>0</v>
      </c>
      <c r="F566" s="10">
        <v>0</v>
      </c>
      <c r="G566" s="10">
        <f>VLOOKUP(A566,'[1]NTP Metadata'!$A$2:$U$2501,10,FALSE)</f>
        <v>0</v>
      </c>
      <c r="H566">
        <v>1</v>
      </c>
      <c r="I566" t="s">
        <v>1505</v>
      </c>
      <c r="J566" t="s">
        <v>1554</v>
      </c>
      <c r="K566" t="s">
        <v>249</v>
      </c>
      <c r="L566" t="s">
        <v>246</v>
      </c>
      <c r="M566" t="s">
        <v>87</v>
      </c>
      <c r="N566">
        <v>16</v>
      </c>
      <c r="O566">
        <v>0</v>
      </c>
      <c r="P566">
        <v>1.25E-4</v>
      </c>
      <c r="Q566">
        <v>2E-3</v>
      </c>
      <c r="R566">
        <v>16</v>
      </c>
      <c r="S566">
        <v>0</v>
      </c>
      <c r="T566">
        <v>0</v>
      </c>
      <c r="U566">
        <v>0</v>
      </c>
      <c r="V566" s="1" t="str">
        <f t="shared" si="52"/>
        <v>AFF-HTT-R1-P3-48H_G13_1_2020y09m02d_10h47m.tif</v>
      </c>
      <c r="W566" s="1" t="str">
        <f t="shared" si="53"/>
        <v>AFF-HTT-R2-P3-48H_G13_1_2020y09m09d_11h36m.tif</v>
      </c>
      <c r="X566" t="str">
        <f t="shared" si="54"/>
        <v>C:\Users\arpit.tandon\Desktop\Images AFFFs\RUN1 HTT\Plate 3 - 48hour\AFF-HTT-R1-P3-48H_G13_1_2020y09m02d_10h47m.tif</v>
      </c>
      <c r="Y566" t="str">
        <f t="shared" si="55"/>
        <v>C:\Users\arpit.tandon\Desktop\Images AFFFs\RUN2 HTT\Plate 3 - 48hour\AFF-HTT-R2-P3-48H_G13_1_2020y09m09d_11h36m.tif</v>
      </c>
    </row>
    <row r="567" spans="1:25" x14ac:dyDescent="0.45">
      <c r="A567" t="s">
        <v>868</v>
      </c>
      <c r="B567" s="2" t="str">
        <f t="shared" si="50"/>
        <v>run1</v>
      </c>
      <c r="C567" s="2" t="str">
        <f t="shared" si="51"/>
        <v>run2</v>
      </c>
      <c r="D567" t="s">
        <v>272</v>
      </c>
      <c r="E567" s="10">
        <v>0</v>
      </c>
      <c r="F567" s="10">
        <v>0</v>
      </c>
      <c r="G567" s="10">
        <f>VLOOKUP(A567,'[1]NTP Metadata'!$A$2:$U$2501,10,FALSE)</f>
        <v>0</v>
      </c>
      <c r="H567">
        <v>2</v>
      </c>
      <c r="I567" t="s">
        <v>1505</v>
      </c>
      <c r="J567" t="s">
        <v>1554</v>
      </c>
      <c r="K567" t="s">
        <v>249</v>
      </c>
      <c r="L567" t="s">
        <v>246</v>
      </c>
      <c r="M567" t="s">
        <v>88</v>
      </c>
      <c r="N567">
        <v>16</v>
      </c>
      <c r="O567">
        <v>0</v>
      </c>
      <c r="P567">
        <v>3.5000000000000001E-3</v>
      </c>
      <c r="Q567">
        <v>4.8000000000000001E-2</v>
      </c>
      <c r="R567">
        <v>16</v>
      </c>
      <c r="S567">
        <v>0</v>
      </c>
      <c r="T567">
        <v>0</v>
      </c>
      <c r="U567">
        <v>0</v>
      </c>
      <c r="V567" s="1" t="str">
        <f t="shared" si="52"/>
        <v>AFF-HTT-R1-P3-48H_G14_1_2020y09m02d_10h47m.tif</v>
      </c>
      <c r="W567" s="1" t="str">
        <f t="shared" si="53"/>
        <v>AFF-HTT-R2-P3-48H_G14_1_2020y09m09d_11h36m.tif</v>
      </c>
      <c r="X567" t="str">
        <f t="shared" si="54"/>
        <v>C:\Users\arpit.tandon\Desktop\Images AFFFs\RUN1 HTT\Plate 3 - 48hour\AFF-HTT-R1-P3-48H_G14_1_2020y09m02d_10h47m.tif</v>
      </c>
      <c r="Y567" t="str">
        <f t="shared" si="55"/>
        <v>C:\Users\arpit.tandon\Desktop\Images AFFFs\RUN2 HTT\Plate 3 - 48hour\AFF-HTT-R2-P3-48H_G14_1_2020y09m09d_11h36m.tif</v>
      </c>
    </row>
    <row r="568" spans="1:25" x14ac:dyDescent="0.45">
      <c r="A568" t="s">
        <v>869</v>
      </c>
      <c r="B568" s="2" t="str">
        <f t="shared" si="50"/>
        <v>run1</v>
      </c>
      <c r="C568" s="2" t="str">
        <f t="shared" si="51"/>
        <v>run2</v>
      </c>
      <c r="D568" t="s">
        <v>273</v>
      </c>
      <c r="E568" s="10">
        <v>0.31736906100173168</v>
      </c>
      <c r="F568" s="1">
        <v>1.0961927366999811E-5</v>
      </c>
      <c r="G568" s="10">
        <f>VLOOKUP(A568,'[1]NTP Metadata'!$A$2:$U$2501,10,FALSE)</f>
        <v>0.31736906100173168</v>
      </c>
      <c r="H568">
        <v>1</v>
      </c>
      <c r="I568" t="s">
        <v>1505</v>
      </c>
      <c r="J568" t="s">
        <v>1554</v>
      </c>
      <c r="K568" t="s">
        <v>249</v>
      </c>
      <c r="L568" t="s">
        <v>246</v>
      </c>
      <c r="M568" t="s">
        <v>89</v>
      </c>
      <c r="N568">
        <v>16</v>
      </c>
      <c r="O568">
        <v>0</v>
      </c>
      <c r="P568">
        <v>1.25E-4</v>
      </c>
      <c r="Q568">
        <v>1E-3</v>
      </c>
      <c r="R568">
        <v>16</v>
      </c>
      <c r="S568">
        <v>0</v>
      </c>
      <c r="T568">
        <v>6.2500000000000001E-5</v>
      </c>
      <c r="U568">
        <v>1E-3</v>
      </c>
      <c r="V568" s="1" t="str">
        <f t="shared" si="52"/>
        <v>AFF-HTT-R1-P3-48H_G15_1_2020y09m02d_10h47m.tif</v>
      </c>
      <c r="W568" s="1" t="str">
        <f t="shared" si="53"/>
        <v>AFF-HTT-R2-P3-48H_G15_1_2020y09m09d_11h36m.tif</v>
      </c>
      <c r="X568" t="str">
        <f t="shared" si="54"/>
        <v>C:\Users\arpit.tandon\Desktop\Images AFFFs\RUN1 HTT\Plate 3 - 48hour\AFF-HTT-R1-P3-48H_G15_1_2020y09m02d_10h47m.tif</v>
      </c>
      <c r="Y568" t="str">
        <f t="shared" si="55"/>
        <v>C:\Users\arpit.tandon\Desktop\Images AFFFs\RUN2 HTT\Plate 3 - 48hour\AFF-HTT-R2-P3-48H_G15_1_2020y09m09d_11h36m.tif</v>
      </c>
    </row>
    <row r="569" spans="1:25" x14ac:dyDescent="0.45">
      <c r="A569" t="s">
        <v>870</v>
      </c>
      <c r="B569" s="2" t="str">
        <f t="shared" si="50"/>
        <v>run1</v>
      </c>
      <c r="C569" s="2" t="str">
        <f t="shared" si="51"/>
        <v>run2</v>
      </c>
      <c r="D569" t="s">
        <v>273</v>
      </c>
      <c r="E569" s="10">
        <v>0.31736906100173168</v>
      </c>
      <c r="F569" s="1">
        <v>1.0961927366999811E-5</v>
      </c>
      <c r="G569" s="10">
        <f>VLOOKUP(A569,'[1]NTP Metadata'!$A$2:$U$2501,10,FALSE)</f>
        <v>0.31736906100173168</v>
      </c>
      <c r="H569">
        <v>2</v>
      </c>
      <c r="I569" t="s">
        <v>1505</v>
      </c>
      <c r="J569" t="s">
        <v>1554</v>
      </c>
      <c r="K569" t="s">
        <v>249</v>
      </c>
      <c r="L569" t="s">
        <v>246</v>
      </c>
      <c r="M569" t="s">
        <v>90</v>
      </c>
      <c r="N569">
        <v>16</v>
      </c>
      <c r="O569">
        <v>0</v>
      </c>
      <c r="P569">
        <v>8.7500000000000002E-4</v>
      </c>
      <c r="Q569">
        <v>5.0000000000000001E-3</v>
      </c>
      <c r="R569">
        <v>16</v>
      </c>
      <c r="S569">
        <v>0</v>
      </c>
      <c r="T569">
        <v>0</v>
      </c>
      <c r="U569">
        <v>0</v>
      </c>
      <c r="V569" s="1" t="str">
        <f t="shared" si="52"/>
        <v>AFF-HTT-R1-P3-48H_G16_1_2020y09m02d_10h47m.tif</v>
      </c>
      <c r="W569" s="1" t="str">
        <f t="shared" si="53"/>
        <v>AFF-HTT-R2-P3-48H_G16_1_2020y09m09d_11h36m.tif</v>
      </c>
      <c r="X569" t="str">
        <f t="shared" si="54"/>
        <v>C:\Users\arpit.tandon\Desktop\Images AFFFs\RUN1 HTT\Plate 3 - 48hour\AFF-HTT-R1-P3-48H_G16_1_2020y09m02d_10h47m.tif</v>
      </c>
      <c r="Y569" t="str">
        <f t="shared" si="55"/>
        <v>C:\Users\arpit.tandon\Desktop\Images AFFFs\RUN2 HTT\Plate 3 - 48hour\AFF-HTT-R2-P3-48H_G16_1_2020y09m09d_11h36m.tif</v>
      </c>
    </row>
    <row r="570" spans="1:25" x14ac:dyDescent="0.45">
      <c r="A570" t="s">
        <v>871</v>
      </c>
      <c r="B570" s="2" t="str">
        <f t="shared" si="50"/>
        <v>run1</v>
      </c>
      <c r="C570" s="2" t="str">
        <f t="shared" si="51"/>
        <v>run2</v>
      </c>
      <c r="D570" t="s">
        <v>273</v>
      </c>
      <c r="E570" s="10">
        <v>0.10043324715244673</v>
      </c>
      <c r="F570" s="1">
        <v>3.4689643566455099E-6</v>
      </c>
      <c r="G570" s="10">
        <f>VLOOKUP(A570,'[1]NTP Metadata'!$A$2:$U$2501,10,FALSE)</f>
        <v>0.10043324715244673</v>
      </c>
      <c r="H570">
        <v>1</v>
      </c>
      <c r="I570" t="s">
        <v>1505</v>
      </c>
      <c r="J570" t="s">
        <v>1554</v>
      </c>
      <c r="K570" t="s">
        <v>249</v>
      </c>
      <c r="L570" t="s">
        <v>246</v>
      </c>
      <c r="M570" t="s">
        <v>91</v>
      </c>
      <c r="N570">
        <v>16</v>
      </c>
      <c r="O570">
        <v>0</v>
      </c>
      <c r="P570">
        <v>1.875E-4</v>
      </c>
      <c r="Q570">
        <v>1E-3</v>
      </c>
      <c r="R570">
        <v>16</v>
      </c>
      <c r="S570">
        <v>0</v>
      </c>
      <c r="T570">
        <v>0</v>
      </c>
      <c r="U570">
        <v>0</v>
      </c>
      <c r="V570" s="1" t="str">
        <f t="shared" si="52"/>
        <v>AFF-HTT-R1-P3-48H_G17_1_2020y09m02d_10h47m.tif</v>
      </c>
      <c r="W570" s="1" t="str">
        <f t="shared" si="53"/>
        <v>AFF-HTT-R2-P3-48H_G17_1_2020y09m09d_11h36m.tif</v>
      </c>
      <c r="X570" t="str">
        <f t="shared" si="54"/>
        <v>C:\Users\arpit.tandon\Desktop\Images AFFFs\RUN1 HTT\Plate 3 - 48hour\AFF-HTT-R1-P3-48H_G17_1_2020y09m02d_10h47m.tif</v>
      </c>
      <c r="Y570" t="str">
        <f t="shared" si="55"/>
        <v>C:\Users\arpit.tandon\Desktop\Images AFFFs\RUN2 HTT\Plate 3 - 48hour\AFF-HTT-R2-P3-48H_G17_1_2020y09m09d_11h36m.tif</v>
      </c>
    </row>
    <row r="571" spans="1:25" x14ac:dyDescent="0.45">
      <c r="A571" t="s">
        <v>872</v>
      </c>
      <c r="B571" s="2" t="str">
        <f t="shared" si="50"/>
        <v>run1</v>
      </c>
      <c r="C571" s="2" t="str">
        <f t="shared" si="51"/>
        <v>run2</v>
      </c>
      <c r="D571" t="s">
        <v>273</v>
      </c>
      <c r="E571" s="10">
        <v>0.10043324715244673</v>
      </c>
      <c r="F571" s="1">
        <v>3.4689643566455099E-6</v>
      </c>
      <c r="G571" s="10">
        <f>VLOOKUP(A571,'[1]NTP Metadata'!$A$2:$U$2501,10,FALSE)</f>
        <v>0.10043324715244673</v>
      </c>
      <c r="H571">
        <v>2</v>
      </c>
      <c r="I571" t="s">
        <v>1505</v>
      </c>
      <c r="J571" t="s">
        <v>1554</v>
      </c>
      <c r="K571" t="s">
        <v>249</v>
      </c>
      <c r="L571" t="s">
        <v>246</v>
      </c>
      <c r="M571" t="s">
        <v>92</v>
      </c>
      <c r="N571">
        <v>16</v>
      </c>
      <c r="O571">
        <v>0</v>
      </c>
      <c r="P571">
        <v>8.1249999999999996E-4</v>
      </c>
      <c r="Q571">
        <v>6.0000000000000001E-3</v>
      </c>
      <c r="R571">
        <v>16</v>
      </c>
      <c r="S571">
        <v>0</v>
      </c>
      <c r="T571">
        <v>0</v>
      </c>
      <c r="U571">
        <v>0</v>
      </c>
      <c r="V571" s="1" t="str">
        <f t="shared" si="52"/>
        <v>AFF-HTT-R1-P3-48H_G18_1_2020y09m02d_10h47m.tif</v>
      </c>
      <c r="W571" s="1" t="str">
        <f t="shared" si="53"/>
        <v>AFF-HTT-R2-P3-48H_G18_1_2020y09m09d_11h36m.tif</v>
      </c>
      <c r="X571" t="str">
        <f t="shared" si="54"/>
        <v>C:\Users\arpit.tandon\Desktop\Images AFFFs\RUN1 HTT\Plate 3 - 48hour\AFF-HTT-R1-P3-48H_G18_1_2020y09m02d_10h47m.tif</v>
      </c>
      <c r="Y571" t="str">
        <f t="shared" si="55"/>
        <v>C:\Users\arpit.tandon\Desktop\Images AFFFs\RUN2 HTT\Plate 3 - 48hour\AFF-HTT-R2-P3-48H_G18_1_2020y09m09d_11h36m.tif</v>
      </c>
    </row>
    <row r="572" spans="1:25" x14ac:dyDescent="0.45">
      <c r="A572" t="s">
        <v>873</v>
      </c>
      <c r="B572" s="2" t="str">
        <f t="shared" si="50"/>
        <v>run1</v>
      </c>
      <c r="C572" s="2" t="str">
        <f t="shared" si="51"/>
        <v>run2</v>
      </c>
      <c r="D572" t="s">
        <v>273</v>
      </c>
      <c r="E572" s="10">
        <v>3.1782673149508459E-2</v>
      </c>
      <c r="F572" s="1">
        <v>1.0977735305840222E-6</v>
      </c>
      <c r="G572" s="10">
        <f>VLOOKUP(A572,'[1]NTP Metadata'!$A$2:$U$2501,10,FALSE)</f>
        <v>3.1782673149508459E-2</v>
      </c>
      <c r="H572">
        <v>1</v>
      </c>
      <c r="I572" t="s">
        <v>1505</v>
      </c>
      <c r="J572" t="s">
        <v>1554</v>
      </c>
      <c r="K572" t="s">
        <v>249</v>
      </c>
      <c r="L572" t="s">
        <v>246</v>
      </c>
      <c r="M572" t="s">
        <v>93</v>
      </c>
      <c r="N572">
        <v>16</v>
      </c>
      <c r="O572">
        <v>0</v>
      </c>
      <c r="P572">
        <v>6.2500000000000001E-5</v>
      </c>
      <c r="Q572">
        <v>1E-3</v>
      </c>
      <c r="R572">
        <v>16</v>
      </c>
      <c r="S572">
        <v>0</v>
      </c>
      <c r="T572">
        <v>0</v>
      </c>
      <c r="U572">
        <v>0</v>
      </c>
      <c r="V572" s="1" t="str">
        <f t="shared" si="52"/>
        <v>AFF-HTT-R1-P3-48H_G19_1_2020y09m02d_10h47m.tif</v>
      </c>
      <c r="W572" s="1" t="str">
        <f t="shared" si="53"/>
        <v>AFF-HTT-R2-P3-48H_G19_1_2020y09m09d_11h36m.tif</v>
      </c>
      <c r="X572" t="str">
        <f t="shared" si="54"/>
        <v>C:\Users\arpit.tandon\Desktop\Images AFFFs\RUN1 HTT\Plate 3 - 48hour\AFF-HTT-R1-P3-48H_G19_1_2020y09m02d_10h47m.tif</v>
      </c>
      <c r="Y572" t="str">
        <f t="shared" si="55"/>
        <v>C:\Users\arpit.tandon\Desktop\Images AFFFs\RUN2 HTT\Plate 3 - 48hour\AFF-HTT-R2-P3-48H_G19_1_2020y09m09d_11h36m.tif</v>
      </c>
    </row>
    <row r="573" spans="1:25" x14ac:dyDescent="0.45">
      <c r="A573" t="s">
        <v>874</v>
      </c>
      <c r="B573" s="2" t="str">
        <f t="shared" si="50"/>
        <v>run1</v>
      </c>
      <c r="C573" s="2" t="str">
        <f t="shared" si="51"/>
        <v>run2</v>
      </c>
      <c r="D573" t="s">
        <v>273</v>
      </c>
      <c r="E573" s="10">
        <v>3.1782673149508459E-2</v>
      </c>
      <c r="F573" s="1">
        <v>1.0977735305840222E-6</v>
      </c>
      <c r="G573" s="10">
        <f>VLOOKUP(A573,'[1]NTP Metadata'!$A$2:$U$2501,10,FALSE)</f>
        <v>3.1782673149508459E-2</v>
      </c>
      <c r="H573">
        <v>2</v>
      </c>
      <c r="I573" t="s">
        <v>1505</v>
      </c>
      <c r="J573" t="s">
        <v>1554</v>
      </c>
      <c r="K573" t="s">
        <v>249</v>
      </c>
      <c r="L573" t="s">
        <v>246</v>
      </c>
      <c r="M573" t="s">
        <v>94</v>
      </c>
      <c r="N573">
        <v>16</v>
      </c>
      <c r="O573">
        <v>0</v>
      </c>
      <c r="P573">
        <v>3.1250000000000001E-4</v>
      </c>
      <c r="Q573">
        <v>2E-3</v>
      </c>
      <c r="R573">
        <v>16</v>
      </c>
      <c r="S573">
        <v>0</v>
      </c>
      <c r="T573">
        <v>0</v>
      </c>
      <c r="U573">
        <v>0</v>
      </c>
      <c r="V573" s="1" t="str">
        <f t="shared" si="52"/>
        <v>AFF-HTT-R1-P3-48H_G20_1_2020y09m02d_10h47m.tif</v>
      </c>
      <c r="W573" s="1" t="str">
        <f t="shared" si="53"/>
        <v>AFF-HTT-R2-P3-48H_G20_1_2020y09m09d_11h36m.tif</v>
      </c>
      <c r="X573" t="str">
        <f t="shared" si="54"/>
        <v>C:\Users\arpit.tandon\Desktop\Images AFFFs\RUN1 HTT\Plate 3 - 48hour\AFF-HTT-R1-P3-48H_G20_1_2020y09m02d_10h47m.tif</v>
      </c>
      <c r="Y573" t="str">
        <f t="shared" si="55"/>
        <v>C:\Users\arpit.tandon\Desktop\Images AFFFs\RUN2 HTT\Plate 3 - 48hour\AFF-HTT-R2-P3-48H_G20_1_2020y09m09d_11h36m.tif</v>
      </c>
    </row>
    <row r="574" spans="1:25" x14ac:dyDescent="0.45">
      <c r="A574" t="s">
        <v>875</v>
      </c>
      <c r="B574" s="2" t="str">
        <f t="shared" si="50"/>
        <v>run1</v>
      </c>
      <c r="C574" s="2" t="str">
        <f t="shared" si="51"/>
        <v>run2</v>
      </c>
      <c r="D574" t="s">
        <v>273</v>
      </c>
      <c r="E574" s="10">
        <v>1.0057807958705207E-2</v>
      </c>
      <c r="F574" s="1">
        <v>3.4739668689367788E-7</v>
      </c>
      <c r="G574" s="10">
        <f>VLOOKUP(A574,'[1]NTP Metadata'!$A$2:$U$2501,10,FALSE)</f>
        <v>1.0057807958705207E-2</v>
      </c>
      <c r="H574">
        <v>1</v>
      </c>
      <c r="I574" t="s">
        <v>1505</v>
      </c>
      <c r="J574" t="s">
        <v>1554</v>
      </c>
      <c r="K574" t="s">
        <v>249</v>
      </c>
      <c r="L574" t="s">
        <v>246</v>
      </c>
      <c r="M574" t="s">
        <v>95</v>
      </c>
      <c r="N574">
        <v>16</v>
      </c>
      <c r="O574">
        <v>0</v>
      </c>
      <c r="P574">
        <v>1.875E-4</v>
      </c>
      <c r="Q574">
        <v>2E-3</v>
      </c>
      <c r="R574">
        <v>16</v>
      </c>
      <c r="S574">
        <v>0</v>
      </c>
      <c r="T574">
        <v>0</v>
      </c>
      <c r="U574">
        <v>0</v>
      </c>
      <c r="V574" s="1" t="str">
        <f t="shared" si="52"/>
        <v>AFF-HTT-R1-P3-48H_G21_1_2020y09m02d_10h47m.tif</v>
      </c>
      <c r="W574" s="1" t="str">
        <f t="shared" si="53"/>
        <v>AFF-HTT-R2-P3-48H_G21_1_2020y09m09d_11h36m.tif</v>
      </c>
      <c r="X574" t="str">
        <f t="shared" si="54"/>
        <v>C:\Users\arpit.tandon\Desktop\Images AFFFs\RUN1 HTT\Plate 3 - 48hour\AFF-HTT-R1-P3-48H_G21_1_2020y09m02d_10h47m.tif</v>
      </c>
      <c r="Y574" t="str">
        <f t="shared" si="55"/>
        <v>C:\Users\arpit.tandon\Desktop\Images AFFFs\RUN2 HTT\Plate 3 - 48hour\AFF-HTT-R2-P3-48H_G21_1_2020y09m09d_11h36m.tif</v>
      </c>
    </row>
    <row r="575" spans="1:25" x14ac:dyDescent="0.45">
      <c r="A575" t="s">
        <v>876</v>
      </c>
      <c r="B575" s="2" t="str">
        <f t="shared" si="50"/>
        <v>run1</v>
      </c>
      <c r="C575" s="2" t="str">
        <f t="shared" si="51"/>
        <v>run2</v>
      </c>
      <c r="D575" t="s">
        <v>273</v>
      </c>
      <c r="E575" s="10">
        <v>1.0057807958705207E-2</v>
      </c>
      <c r="F575" s="1">
        <v>3.4739668689367788E-7</v>
      </c>
      <c r="G575" s="10">
        <f>VLOOKUP(A575,'[1]NTP Metadata'!$A$2:$U$2501,10,FALSE)</f>
        <v>1.0057807958705207E-2</v>
      </c>
      <c r="H575">
        <v>2</v>
      </c>
      <c r="I575" t="s">
        <v>1505</v>
      </c>
      <c r="J575" t="s">
        <v>1554</v>
      </c>
      <c r="K575" t="s">
        <v>249</v>
      </c>
      <c r="L575" t="s">
        <v>246</v>
      </c>
      <c r="M575" t="s">
        <v>96</v>
      </c>
      <c r="N575">
        <v>16</v>
      </c>
      <c r="O575">
        <v>0</v>
      </c>
      <c r="P575">
        <v>1.25E-4</v>
      </c>
      <c r="Q575">
        <v>1E-3</v>
      </c>
      <c r="R575">
        <v>16</v>
      </c>
      <c r="S575">
        <v>0</v>
      </c>
      <c r="T575">
        <v>0</v>
      </c>
      <c r="U575">
        <v>0</v>
      </c>
      <c r="V575" s="1" t="str">
        <f t="shared" si="52"/>
        <v>AFF-HTT-R1-P3-48H_G22_1_2020y09m02d_10h47m.tif</v>
      </c>
      <c r="W575" s="1" t="str">
        <f t="shared" si="53"/>
        <v>AFF-HTT-R2-P3-48H_G22_1_2020y09m09d_11h36m.tif</v>
      </c>
      <c r="X575" t="str">
        <f t="shared" si="54"/>
        <v>C:\Users\arpit.tandon\Desktop\Images AFFFs\RUN1 HTT\Plate 3 - 48hour\AFF-HTT-R1-P3-48H_G22_1_2020y09m02d_10h47m.tif</v>
      </c>
      <c r="Y575" t="str">
        <f t="shared" si="55"/>
        <v>C:\Users\arpit.tandon\Desktop\Images AFFFs\RUN2 HTT\Plate 3 - 48hour\AFF-HTT-R2-P3-48H_G22_1_2020y09m09d_11h36m.tif</v>
      </c>
    </row>
    <row r="576" spans="1:25" x14ac:dyDescent="0.45">
      <c r="A576" t="s">
        <v>877</v>
      </c>
      <c r="B576" s="2" t="str">
        <f t="shared" si="50"/>
        <v>run1</v>
      </c>
      <c r="C576" s="2" t="str">
        <f t="shared" si="51"/>
        <v>run2</v>
      </c>
      <c r="D576" t="s">
        <v>273</v>
      </c>
      <c r="E576" s="10">
        <v>100</v>
      </c>
      <c r="F576" s="1">
        <v>3.4540000000000005E-3</v>
      </c>
      <c r="G576" s="10">
        <f>VLOOKUP(A576,'[1]NTP Metadata'!$A$2:$U$2501,10,FALSE)</f>
        <v>100</v>
      </c>
      <c r="H576">
        <v>1</v>
      </c>
      <c r="I576" t="s">
        <v>1505</v>
      </c>
      <c r="J576" t="s">
        <v>1554</v>
      </c>
      <c r="K576" t="s">
        <v>249</v>
      </c>
      <c r="L576" t="s">
        <v>246</v>
      </c>
      <c r="M576" t="s">
        <v>97</v>
      </c>
      <c r="N576">
        <v>16</v>
      </c>
      <c r="O576">
        <v>0</v>
      </c>
      <c r="P576">
        <v>6.2500000000000001E-5</v>
      </c>
      <c r="Q576">
        <v>1E-3</v>
      </c>
      <c r="R576">
        <v>16</v>
      </c>
      <c r="S576">
        <v>0</v>
      </c>
      <c r="T576">
        <v>1.25E-4</v>
      </c>
      <c r="U576">
        <v>1E-3</v>
      </c>
      <c r="V576" s="1" t="str">
        <f t="shared" si="52"/>
        <v>AFF-HTT-R1-P3-48H_G3_1_2020y09m02d_10h47m.tif</v>
      </c>
      <c r="W576" s="1" t="str">
        <f t="shared" si="53"/>
        <v>AFF-HTT-R2-P3-48H_G3_1_2020y09m09d_11h36m.tif</v>
      </c>
      <c r="X576" t="str">
        <f t="shared" si="54"/>
        <v>C:\Users\arpit.tandon\Desktop\Images AFFFs\RUN1 HTT\Plate 3 - 48hour\AFF-HTT-R1-P3-48H_G3_1_2020y09m02d_10h47m.tif</v>
      </c>
      <c r="Y576" t="str">
        <f t="shared" si="55"/>
        <v>C:\Users\arpit.tandon\Desktop\Images AFFFs\RUN2 HTT\Plate 3 - 48hour\AFF-HTT-R2-P3-48H_G3_1_2020y09m09d_11h36m.tif</v>
      </c>
    </row>
    <row r="577" spans="1:25" x14ac:dyDescent="0.45">
      <c r="A577" t="s">
        <v>878</v>
      </c>
      <c r="B577" s="2" t="str">
        <f t="shared" si="50"/>
        <v>run1</v>
      </c>
      <c r="C577" s="2" t="str">
        <f t="shared" si="51"/>
        <v>run2</v>
      </c>
      <c r="D577" t="s">
        <v>273</v>
      </c>
      <c r="E577" s="10">
        <v>100</v>
      </c>
      <c r="F577" s="1">
        <v>3.4540000000000005E-3</v>
      </c>
      <c r="G577" s="10">
        <f>VLOOKUP(A577,'[1]NTP Metadata'!$A$2:$U$2501,10,FALSE)</f>
        <v>100</v>
      </c>
      <c r="H577">
        <v>2</v>
      </c>
      <c r="I577" t="s">
        <v>1505</v>
      </c>
      <c r="J577" t="s">
        <v>1554</v>
      </c>
      <c r="K577" t="s">
        <v>249</v>
      </c>
      <c r="L577" t="s">
        <v>246</v>
      </c>
      <c r="M577" t="s">
        <v>98</v>
      </c>
      <c r="N577">
        <v>16</v>
      </c>
      <c r="O577">
        <v>0</v>
      </c>
      <c r="P577">
        <v>1.875E-4</v>
      </c>
      <c r="Q577">
        <v>2E-3</v>
      </c>
      <c r="R577">
        <v>16</v>
      </c>
      <c r="S577">
        <v>0</v>
      </c>
      <c r="T577">
        <v>0</v>
      </c>
      <c r="U577">
        <v>0</v>
      </c>
      <c r="V577" s="1" t="str">
        <f t="shared" si="52"/>
        <v>AFF-HTT-R1-P3-48H_G4_1_2020y09m02d_10h47m.tif</v>
      </c>
      <c r="W577" s="1" t="str">
        <f t="shared" si="53"/>
        <v>AFF-HTT-R2-P3-48H_G4_1_2020y09m09d_11h36m.tif</v>
      </c>
      <c r="X577" t="str">
        <f t="shared" si="54"/>
        <v>C:\Users\arpit.tandon\Desktop\Images AFFFs\RUN1 HTT\Plate 3 - 48hour\AFF-HTT-R1-P3-48H_G4_1_2020y09m02d_10h47m.tif</v>
      </c>
      <c r="Y577" t="str">
        <f t="shared" si="55"/>
        <v>C:\Users\arpit.tandon\Desktop\Images AFFFs\RUN2 HTT\Plate 3 - 48hour\AFF-HTT-R2-P3-48H_G4_1_2020y09m09d_11h36m.tif</v>
      </c>
    </row>
    <row r="578" spans="1:25" x14ac:dyDescent="0.45">
      <c r="A578" t="s">
        <v>879</v>
      </c>
      <c r="B578" s="2" t="str">
        <f t="shared" si="50"/>
        <v>run1</v>
      </c>
      <c r="C578" s="2" t="str">
        <f t="shared" si="51"/>
        <v>run2</v>
      </c>
      <c r="D578" t="s">
        <v>273</v>
      </c>
      <c r="E578" s="10">
        <v>31.645569620253163</v>
      </c>
      <c r="F578" s="1">
        <v>1.0930379746835444E-3</v>
      </c>
      <c r="G578" s="10">
        <f>VLOOKUP(A578,'[1]NTP Metadata'!$A$2:$U$2501,10,FALSE)</f>
        <v>31.645569620253163</v>
      </c>
      <c r="H578">
        <v>1</v>
      </c>
      <c r="I578" t="s">
        <v>1505</v>
      </c>
      <c r="J578" t="s">
        <v>1554</v>
      </c>
      <c r="K578" t="s">
        <v>249</v>
      </c>
      <c r="L578" t="s">
        <v>246</v>
      </c>
      <c r="M578" t="s">
        <v>99</v>
      </c>
      <c r="N578">
        <v>16</v>
      </c>
      <c r="O578">
        <v>0</v>
      </c>
      <c r="P578">
        <v>0</v>
      </c>
      <c r="Q578">
        <v>0</v>
      </c>
      <c r="R578">
        <v>16</v>
      </c>
      <c r="S578">
        <v>0</v>
      </c>
      <c r="T578">
        <v>0</v>
      </c>
      <c r="U578">
        <v>0</v>
      </c>
      <c r="V578" s="1" t="str">
        <f t="shared" si="52"/>
        <v>AFF-HTT-R1-P3-48H_G5_1_2020y09m02d_10h47m.tif</v>
      </c>
      <c r="W578" s="1" t="str">
        <f t="shared" si="53"/>
        <v>AFF-HTT-R2-P3-48H_G5_1_2020y09m09d_11h36m.tif</v>
      </c>
      <c r="X578" t="str">
        <f t="shared" si="54"/>
        <v>C:\Users\arpit.tandon\Desktop\Images AFFFs\RUN1 HTT\Plate 3 - 48hour\AFF-HTT-R1-P3-48H_G5_1_2020y09m02d_10h47m.tif</v>
      </c>
      <c r="Y578" t="str">
        <f t="shared" si="55"/>
        <v>C:\Users\arpit.tandon\Desktop\Images AFFFs\RUN2 HTT\Plate 3 - 48hour\AFF-HTT-R2-P3-48H_G5_1_2020y09m09d_11h36m.tif</v>
      </c>
    </row>
    <row r="579" spans="1:25" x14ac:dyDescent="0.45">
      <c r="A579" t="s">
        <v>880</v>
      </c>
      <c r="B579" s="2" t="str">
        <f t="shared" ref="B579:B642" si="56">HYPERLINK(X579,"run1")</f>
        <v>run1</v>
      </c>
      <c r="C579" s="2" t="str">
        <f t="shared" ref="C579:C642" si="57">HYPERLINK(Y579,"run2")</f>
        <v>run2</v>
      </c>
      <c r="D579" t="s">
        <v>273</v>
      </c>
      <c r="E579" s="10">
        <v>31.645569620253163</v>
      </c>
      <c r="F579" s="1">
        <v>1.0930379746835444E-3</v>
      </c>
      <c r="G579" s="10">
        <f>VLOOKUP(A579,'[1]NTP Metadata'!$A$2:$U$2501,10,FALSE)</f>
        <v>31.645569620253163</v>
      </c>
      <c r="H579">
        <v>2</v>
      </c>
      <c r="I579" t="s">
        <v>1505</v>
      </c>
      <c r="J579" t="s">
        <v>1554</v>
      </c>
      <c r="K579" t="s">
        <v>249</v>
      </c>
      <c r="L579" t="s">
        <v>246</v>
      </c>
      <c r="M579" t="s">
        <v>100</v>
      </c>
      <c r="N579">
        <v>16</v>
      </c>
      <c r="O579">
        <v>0</v>
      </c>
      <c r="P579">
        <v>6.2500000000000001E-5</v>
      </c>
      <c r="Q579">
        <v>1E-3</v>
      </c>
      <c r="R579">
        <v>16</v>
      </c>
      <c r="S579">
        <v>0</v>
      </c>
      <c r="T579">
        <v>0</v>
      </c>
      <c r="U579">
        <v>0</v>
      </c>
      <c r="V579" s="1" t="str">
        <f t="shared" si="52"/>
        <v>AFF-HTT-R1-P3-48H_G6_1_2020y09m02d_10h47m.tif</v>
      </c>
      <c r="W579" s="1" t="str">
        <f t="shared" si="53"/>
        <v>AFF-HTT-R2-P3-48H_G6_1_2020y09m09d_11h36m.tif</v>
      </c>
      <c r="X579" t="str">
        <f t="shared" si="54"/>
        <v>C:\Users\arpit.tandon\Desktop\Images AFFFs\RUN1 HTT\Plate 3 - 48hour\AFF-HTT-R1-P3-48H_G6_1_2020y09m02d_10h47m.tif</v>
      </c>
      <c r="Y579" t="str">
        <f t="shared" si="55"/>
        <v>C:\Users\arpit.tandon\Desktop\Images AFFFs\RUN2 HTT\Plate 3 - 48hour\AFF-HTT-R2-P3-48H_G6_1_2020y09m09d_11h36m.tif</v>
      </c>
    </row>
    <row r="580" spans="1:25" x14ac:dyDescent="0.45">
      <c r="A580" t="s">
        <v>881</v>
      </c>
      <c r="B580" s="2" t="str">
        <f t="shared" si="56"/>
        <v>run1</v>
      </c>
      <c r="C580" s="2" t="str">
        <f t="shared" si="57"/>
        <v>run2</v>
      </c>
      <c r="D580" t="s">
        <v>273</v>
      </c>
      <c r="E580" s="10">
        <v>10.0144207659029</v>
      </c>
      <c r="F580" s="1">
        <v>3.4589809325428621E-4</v>
      </c>
      <c r="G580" s="10">
        <f>VLOOKUP(A580,'[1]NTP Metadata'!$A$2:$U$2501,10,FALSE)</f>
        <v>10.0144207659029</v>
      </c>
      <c r="H580">
        <v>1</v>
      </c>
      <c r="I580" t="s">
        <v>1505</v>
      </c>
      <c r="J580" t="s">
        <v>1554</v>
      </c>
      <c r="K580" t="s">
        <v>249</v>
      </c>
      <c r="L580" t="s">
        <v>246</v>
      </c>
      <c r="M580" t="s">
        <v>101</v>
      </c>
      <c r="N580">
        <v>16</v>
      </c>
      <c r="O580">
        <v>0</v>
      </c>
      <c r="P580">
        <v>3.7500000000000001E-4</v>
      </c>
      <c r="Q580">
        <v>5.0000000000000001E-3</v>
      </c>
      <c r="R580">
        <v>16</v>
      </c>
      <c r="S580">
        <v>0</v>
      </c>
      <c r="T580">
        <v>0</v>
      </c>
      <c r="U580">
        <v>0</v>
      </c>
      <c r="V580" s="1" t="str">
        <f t="shared" ref="V580:V643" si="58">_xlfn.CONCAT("AFF-HTT-R1-",  L580, "-48H_",  M580, "_1_", I580,".tif")</f>
        <v>AFF-HTT-R1-P3-48H_G7_1_2020y09m02d_10h47m.tif</v>
      </c>
      <c r="W580" s="1" t="str">
        <f t="shared" ref="W580:W643" si="59">_xlfn.CONCAT("AFF-HTT-R2-",  L580, "-48H_",  M580, "_1_", J580,".tif")</f>
        <v>AFF-HTT-R2-P3-48H_G7_1_2020y09m09d_11h36m.tif</v>
      </c>
      <c r="X580" t="str">
        <f t="shared" si="54"/>
        <v>C:\Users\arpit.tandon\Desktop\Images AFFFs\RUN1 HTT\Plate 3 - 48hour\AFF-HTT-R1-P3-48H_G7_1_2020y09m02d_10h47m.tif</v>
      </c>
      <c r="Y580" t="str">
        <f t="shared" si="55"/>
        <v>C:\Users\arpit.tandon\Desktop\Images AFFFs\RUN2 HTT\Plate 3 - 48hour\AFF-HTT-R2-P3-48H_G7_1_2020y09m09d_11h36m.tif</v>
      </c>
    </row>
    <row r="581" spans="1:25" x14ac:dyDescent="0.45">
      <c r="A581" t="s">
        <v>882</v>
      </c>
      <c r="B581" s="2" t="str">
        <f t="shared" si="56"/>
        <v>run1</v>
      </c>
      <c r="C581" s="2" t="str">
        <f t="shared" si="57"/>
        <v>run2</v>
      </c>
      <c r="D581" t="s">
        <v>273</v>
      </c>
      <c r="E581" s="10">
        <v>10.0144207659029</v>
      </c>
      <c r="F581" s="1">
        <v>3.4589809325428621E-4</v>
      </c>
      <c r="G581" s="10">
        <f>VLOOKUP(A581,'[1]NTP Metadata'!$A$2:$U$2501,10,FALSE)</f>
        <v>10.0144207659029</v>
      </c>
      <c r="H581">
        <v>2</v>
      </c>
      <c r="I581" t="s">
        <v>1505</v>
      </c>
      <c r="J581" t="s">
        <v>1554</v>
      </c>
      <c r="K581" t="s">
        <v>249</v>
      </c>
      <c r="L581" t="s">
        <v>246</v>
      </c>
      <c r="M581" t="s">
        <v>102</v>
      </c>
      <c r="N581">
        <v>16</v>
      </c>
      <c r="O581">
        <v>0</v>
      </c>
      <c r="P581">
        <v>3.1250000000000001E-4</v>
      </c>
      <c r="Q581">
        <v>3.0000000000000001E-3</v>
      </c>
      <c r="R581">
        <v>16</v>
      </c>
      <c r="S581">
        <v>0</v>
      </c>
      <c r="T581">
        <v>0</v>
      </c>
      <c r="U581">
        <v>0</v>
      </c>
      <c r="V581" s="1" t="str">
        <f t="shared" si="58"/>
        <v>AFF-HTT-R1-P3-48H_G8_1_2020y09m02d_10h47m.tif</v>
      </c>
      <c r="W581" s="1" t="str">
        <f t="shared" si="59"/>
        <v>AFF-HTT-R2-P3-48H_G8_1_2020y09m09d_11h36m.tif</v>
      </c>
      <c r="X581" t="str">
        <f t="shared" si="54"/>
        <v>C:\Users\arpit.tandon\Desktop\Images AFFFs\RUN1 HTT\Plate 3 - 48hour\AFF-HTT-R1-P3-48H_G8_1_2020y09m02d_10h47m.tif</v>
      </c>
      <c r="Y581" t="str">
        <f t="shared" si="55"/>
        <v>C:\Users\arpit.tandon\Desktop\Images AFFFs\RUN2 HTT\Plate 3 - 48hour\AFF-HTT-R2-P3-48H_G8_1_2020y09m09d_11h36m.tif</v>
      </c>
    </row>
    <row r="582" spans="1:25" x14ac:dyDescent="0.45">
      <c r="A582" t="s">
        <v>883</v>
      </c>
      <c r="B582" s="2" t="str">
        <f t="shared" si="56"/>
        <v>run1</v>
      </c>
      <c r="C582" s="2" t="str">
        <f t="shared" si="57"/>
        <v>run2</v>
      </c>
      <c r="D582" t="s">
        <v>273</v>
      </c>
      <c r="E582" s="10">
        <v>3.1691204955388921</v>
      </c>
      <c r="F582" s="1">
        <v>1.0946142191591333E-4</v>
      </c>
      <c r="G582" s="10">
        <f>VLOOKUP(A582,'[1]NTP Metadata'!$A$2:$U$2501,10,FALSE)</f>
        <v>3.1691204955388921</v>
      </c>
      <c r="H582">
        <v>1</v>
      </c>
      <c r="I582" t="s">
        <v>1505</v>
      </c>
      <c r="J582" t="s">
        <v>1554</v>
      </c>
      <c r="K582" t="s">
        <v>249</v>
      </c>
      <c r="L582" t="s">
        <v>246</v>
      </c>
      <c r="M582" t="s">
        <v>103</v>
      </c>
      <c r="N582">
        <v>16</v>
      </c>
      <c r="O582">
        <v>0</v>
      </c>
      <c r="P582">
        <v>0</v>
      </c>
      <c r="Q582">
        <v>0</v>
      </c>
      <c r="R582">
        <v>16</v>
      </c>
      <c r="S582">
        <v>0</v>
      </c>
      <c r="T582">
        <v>0</v>
      </c>
      <c r="U582">
        <v>0</v>
      </c>
      <c r="V582" s="1" t="str">
        <f t="shared" si="58"/>
        <v>AFF-HTT-R1-P3-48H_G9_1_2020y09m02d_10h47m.tif</v>
      </c>
      <c r="W582" s="1" t="str">
        <f t="shared" si="59"/>
        <v>AFF-HTT-R2-P3-48H_G9_1_2020y09m09d_11h36m.tif</v>
      </c>
      <c r="X582" t="str">
        <f t="shared" si="54"/>
        <v>C:\Users\arpit.tandon\Desktop\Images AFFFs\RUN1 HTT\Plate 3 - 48hour\AFF-HTT-R1-P3-48H_G9_1_2020y09m02d_10h47m.tif</v>
      </c>
      <c r="Y582" t="str">
        <f t="shared" si="55"/>
        <v>C:\Users\arpit.tandon\Desktop\Images AFFFs\RUN2 HTT\Plate 3 - 48hour\AFF-HTT-R2-P3-48H_G9_1_2020y09m09d_11h36m.tif</v>
      </c>
    </row>
    <row r="583" spans="1:25" x14ac:dyDescent="0.45">
      <c r="A583" t="s">
        <v>884</v>
      </c>
      <c r="B583" s="2" t="str">
        <f t="shared" si="56"/>
        <v>run1</v>
      </c>
      <c r="C583" s="2" t="str">
        <f t="shared" si="57"/>
        <v>run2</v>
      </c>
      <c r="D583" t="s">
        <v>273</v>
      </c>
      <c r="E583" s="10">
        <v>3.1691204955388921</v>
      </c>
      <c r="F583" s="1">
        <v>1.0946142191591333E-4</v>
      </c>
      <c r="G583" s="10">
        <f>VLOOKUP(A583,'[1]NTP Metadata'!$A$2:$U$2501,10,FALSE)</f>
        <v>3.1691204955388921</v>
      </c>
      <c r="H583">
        <v>4</v>
      </c>
      <c r="I583" t="s">
        <v>1505</v>
      </c>
      <c r="J583" t="s">
        <v>1554</v>
      </c>
      <c r="K583" t="s">
        <v>249</v>
      </c>
      <c r="L583" t="s">
        <v>246</v>
      </c>
      <c r="M583" t="s">
        <v>104</v>
      </c>
      <c r="N583">
        <v>16</v>
      </c>
      <c r="O583">
        <v>0</v>
      </c>
      <c r="P583">
        <v>0</v>
      </c>
      <c r="Q583">
        <v>0</v>
      </c>
      <c r="R583">
        <v>16</v>
      </c>
      <c r="S583">
        <v>0</v>
      </c>
      <c r="T583">
        <v>0</v>
      </c>
      <c r="U583">
        <v>0</v>
      </c>
      <c r="V583" s="1" t="str">
        <f t="shared" si="58"/>
        <v>AFF-HTT-R1-P3-48H_H10_1_2020y09m02d_10h47m.tif</v>
      </c>
      <c r="W583" s="1" t="str">
        <f t="shared" si="59"/>
        <v>AFF-HTT-R2-P3-48H_H10_1_2020y09m09d_11h36m.tif</v>
      </c>
      <c r="X583" t="str">
        <f t="shared" si="54"/>
        <v>C:\Users\arpit.tandon\Desktop\Images AFFFs\RUN1 HTT\Plate 3 - 48hour\AFF-HTT-R1-P3-48H_H10_1_2020y09m02d_10h47m.tif</v>
      </c>
      <c r="Y583" t="str">
        <f t="shared" si="55"/>
        <v>C:\Users\arpit.tandon\Desktop\Images AFFFs\RUN2 HTT\Plate 3 - 48hour\AFF-HTT-R2-P3-48H_H10_1_2020y09m09d_11h36m.tif</v>
      </c>
    </row>
    <row r="584" spans="1:25" x14ac:dyDescent="0.45">
      <c r="A584" t="s">
        <v>885</v>
      </c>
      <c r="B584" s="2" t="str">
        <f t="shared" si="56"/>
        <v>run1</v>
      </c>
      <c r="C584" s="2" t="str">
        <f t="shared" si="57"/>
        <v>run2</v>
      </c>
      <c r="D584" t="s">
        <v>273</v>
      </c>
      <c r="E584" s="10">
        <v>1.0028862327654722</v>
      </c>
      <c r="F584" s="1">
        <v>3.4639690479719406E-5</v>
      </c>
      <c r="G584" s="10">
        <f>VLOOKUP(A584,'[1]NTP Metadata'!$A$2:$U$2501,10,FALSE)</f>
        <v>1.0028862327654722</v>
      </c>
      <c r="H584">
        <v>3</v>
      </c>
      <c r="I584" t="s">
        <v>1505</v>
      </c>
      <c r="J584" t="s">
        <v>1554</v>
      </c>
      <c r="K584" t="s">
        <v>249</v>
      </c>
      <c r="L584" t="s">
        <v>246</v>
      </c>
      <c r="M584" t="s">
        <v>105</v>
      </c>
      <c r="N584">
        <v>16</v>
      </c>
      <c r="O584">
        <v>0</v>
      </c>
      <c r="P584">
        <v>1.875E-4</v>
      </c>
      <c r="Q584">
        <v>3.0000000000000001E-3</v>
      </c>
      <c r="R584">
        <v>16</v>
      </c>
      <c r="S584">
        <v>0</v>
      </c>
      <c r="T584">
        <v>1.25E-4</v>
      </c>
      <c r="U584">
        <v>2E-3</v>
      </c>
      <c r="V584" s="1" t="str">
        <f t="shared" si="58"/>
        <v>AFF-HTT-R1-P3-48H_H11_1_2020y09m02d_10h47m.tif</v>
      </c>
      <c r="W584" s="1" t="str">
        <f t="shared" si="59"/>
        <v>AFF-HTT-R2-P3-48H_H11_1_2020y09m09d_11h36m.tif</v>
      </c>
      <c r="X584" t="str">
        <f t="shared" si="54"/>
        <v>C:\Users\arpit.tandon\Desktop\Images AFFFs\RUN1 HTT\Plate 3 - 48hour\AFF-HTT-R1-P3-48H_H11_1_2020y09m02d_10h47m.tif</v>
      </c>
      <c r="Y584" t="str">
        <f t="shared" si="55"/>
        <v>C:\Users\arpit.tandon\Desktop\Images AFFFs\RUN2 HTT\Plate 3 - 48hour\AFF-HTT-R2-P3-48H_H11_1_2020y09m09d_11h36m.tif</v>
      </c>
    </row>
    <row r="585" spans="1:25" x14ac:dyDescent="0.45">
      <c r="A585" t="s">
        <v>886</v>
      </c>
      <c r="B585" s="2" t="str">
        <f t="shared" si="56"/>
        <v>run1</v>
      </c>
      <c r="C585" s="2" t="str">
        <f t="shared" si="57"/>
        <v>run2</v>
      </c>
      <c r="D585" t="s">
        <v>273</v>
      </c>
      <c r="E585" s="10">
        <v>1.0028862327654722</v>
      </c>
      <c r="F585" s="1">
        <v>3.4639690479719406E-5</v>
      </c>
      <c r="G585" s="10">
        <f>VLOOKUP(A585,'[1]NTP Metadata'!$A$2:$U$2501,10,FALSE)</f>
        <v>1.0028862327654722</v>
      </c>
      <c r="H585">
        <v>4</v>
      </c>
      <c r="I585" t="s">
        <v>1505</v>
      </c>
      <c r="J585" t="s">
        <v>1554</v>
      </c>
      <c r="K585" t="s">
        <v>249</v>
      </c>
      <c r="L585" t="s">
        <v>246</v>
      </c>
      <c r="M585" t="s">
        <v>106</v>
      </c>
      <c r="N585">
        <v>16</v>
      </c>
      <c r="O585">
        <v>0</v>
      </c>
      <c r="P585">
        <v>0</v>
      </c>
      <c r="Q585">
        <v>0</v>
      </c>
      <c r="R585">
        <v>16</v>
      </c>
      <c r="S585">
        <v>0</v>
      </c>
      <c r="T585">
        <v>0</v>
      </c>
      <c r="U585">
        <v>0</v>
      </c>
      <c r="V585" s="1" t="str">
        <f t="shared" si="58"/>
        <v>AFF-HTT-R1-P3-48H_H12_1_2020y09m02d_10h47m.tif</v>
      </c>
      <c r="W585" s="1" t="str">
        <f t="shared" si="59"/>
        <v>AFF-HTT-R2-P3-48H_H12_1_2020y09m09d_11h36m.tif</v>
      </c>
      <c r="X585" t="str">
        <f t="shared" si="54"/>
        <v>C:\Users\arpit.tandon\Desktop\Images AFFFs\RUN1 HTT\Plate 3 - 48hour\AFF-HTT-R1-P3-48H_H12_1_2020y09m02d_10h47m.tif</v>
      </c>
      <c r="Y585" t="str">
        <f t="shared" si="55"/>
        <v>C:\Users\arpit.tandon\Desktop\Images AFFFs\RUN2 HTT\Plate 3 - 48hour\AFF-HTT-R2-P3-48H_H12_1_2020y09m09d_11h36m.tif</v>
      </c>
    </row>
    <row r="586" spans="1:25" x14ac:dyDescent="0.45">
      <c r="A586" t="s">
        <v>887</v>
      </c>
      <c r="B586" s="2" t="str">
        <f t="shared" si="56"/>
        <v>run1</v>
      </c>
      <c r="C586" s="2" t="str">
        <f t="shared" si="57"/>
        <v>run2</v>
      </c>
      <c r="D586" t="s">
        <v>272</v>
      </c>
      <c r="E586" s="10">
        <v>0</v>
      </c>
      <c r="F586" s="10">
        <v>0</v>
      </c>
      <c r="G586" s="10">
        <f>VLOOKUP(A586,'[1]NTP Metadata'!$A$2:$U$2501,10,FALSE)</f>
        <v>0</v>
      </c>
      <c r="H586">
        <v>3</v>
      </c>
      <c r="I586" t="s">
        <v>1505</v>
      </c>
      <c r="J586" t="s">
        <v>1554</v>
      </c>
      <c r="K586" t="s">
        <v>249</v>
      </c>
      <c r="L586" t="s">
        <v>246</v>
      </c>
      <c r="M586" t="s">
        <v>107</v>
      </c>
      <c r="N586">
        <v>16</v>
      </c>
      <c r="O586">
        <v>0</v>
      </c>
      <c r="P586">
        <v>3.1250000000000001E-4</v>
      </c>
      <c r="Q586">
        <v>2E-3</v>
      </c>
      <c r="R586">
        <v>16</v>
      </c>
      <c r="S586">
        <v>0</v>
      </c>
      <c r="T586">
        <v>0</v>
      </c>
      <c r="U586">
        <v>0</v>
      </c>
      <c r="V586" s="1" t="str">
        <f t="shared" si="58"/>
        <v>AFF-HTT-R1-P3-48H_H13_1_2020y09m02d_10h47m.tif</v>
      </c>
      <c r="W586" s="1" t="str">
        <f t="shared" si="59"/>
        <v>AFF-HTT-R2-P3-48H_H13_1_2020y09m09d_11h36m.tif</v>
      </c>
      <c r="X586" t="str">
        <f t="shared" si="54"/>
        <v>C:\Users\arpit.tandon\Desktop\Images AFFFs\RUN1 HTT\Plate 3 - 48hour\AFF-HTT-R1-P3-48H_H13_1_2020y09m02d_10h47m.tif</v>
      </c>
      <c r="Y586" t="str">
        <f t="shared" si="55"/>
        <v>C:\Users\arpit.tandon\Desktop\Images AFFFs\RUN2 HTT\Plate 3 - 48hour\AFF-HTT-R2-P3-48H_H13_1_2020y09m09d_11h36m.tif</v>
      </c>
    </row>
    <row r="587" spans="1:25" x14ac:dyDescent="0.45">
      <c r="A587" t="s">
        <v>888</v>
      </c>
      <c r="B587" s="2" t="str">
        <f t="shared" si="56"/>
        <v>run1</v>
      </c>
      <c r="C587" s="2" t="str">
        <f t="shared" si="57"/>
        <v>run2</v>
      </c>
      <c r="D587" t="s">
        <v>272</v>
      </c>
      <c r="E587" s="10">
        <v>0</v>
      </c>
      <c r="F587" s="10">
        <v>0</v>
      </c>
      <c r="G587" s="10">
        <f>VLOOKUP(A587,'[1]NTP Metadata'!$A$2:$U$2501,10,FALSE)</f>
        <v>0</v>
      </c>
      <c r="H587">
        <v>4</v>
      </c>
      <c r="I587" t="s">
        <v>1505</v>
      </c>
      <c r="J587" t="s">
        <v>1554</v>
      </c>
      <c r="K587" t="s">
        <v>249</v>
      </c>
      <c r="L587" t="s">
        <v>246</v>
      </c>
      <c r="M587" t="s">
        <v>108</v>
      </c>
      <c r="N587">
        <v>16</v>
      </c>
      <c r="O587">
        <v>0</v>
      </c>
      <c r="P587">
        <v>3.1250000000000001E-4</v>
      </c>
      <c r="Q587">
        <v>2E-3</v>
      </c>
      <c r="R587">
        <v>16</v>
      </c>
      <c r="S587">
        <v>0</v>
      </c>
      <c r="T587">
        <v>6.2500000000000001E-5</v>
      </c>
      <c r="U587">
        <v>1E-3</v>
      </c>
      <c r="V587" s="1" t="str">
        <f t="shared" si="58"/>
        <v>AFF-HTT-R1-P3-48H_H14_1_2020y09m02d_10h47m.tif</v>
      </c>
      <c r="W587" s="1" t="str">
        <f t="shared" si="59"/>
        <v>AFF-HTT-R2-P3-48H_H14_1_2020y09m09d_11h36m.tif</v>
      </c>
      <c r="X587" t="str">
        <f t="shared" si="54"/>
        <v>C:\Users\arpit.tandon\Desktop\Images AFFFs\RUN1 HTT\Plate 3 - 48hour\AFF-HTT-R1-P3-48H_H14_1_2020y09m02d_10h47m.tif</v>
      </c>
      <c r="Y587" t="str">
        <f t="shared" si="55"/>
        <v>C:\Users\arpit.tandon\Desktop\Images AFFFs\RUN2 HTT\Plate 3 - 48hour\AFF-HTT-R2-P3-48H_H14_1_2020y09m09d_11h36m.tif</v>
      </c>
    </row>
    <row r="588" spans="1:25" x14ac:dyDescent="0.45">
      <c r="A588" t="s">
        <v>889</v>
      </c>
      <c r="B588" s="2" t="str">
        <f t="shared" si="56"/>
        <v>run1</v>
      </c>
      <c r="C588" s="2" t="str">
        <f t="shared" si="57"/>
        <v>run2</v>
      </c>
      <c r="D588" t="s">
        <v>273</v>
      </c>
      <c r="E588" s="10">
        <v>0.31736906100173168</v>
      </c>
      <c r="F588" s="1">
        <v>1.0961927366999811E-5</v>
      </c>
      <c r="G588" s="10">
        <f>VLOOKUP(A588,'[1]NTP Metadata'!$A$2:$U$2501,10,FALSE)</f>
        <v>0.31736906100173168</v>
      </c>
      <c r="H588">
        <v>3</v>
      </c>
      <c r="I588" t="s">
        <v>1505</v>
      </c>
      <c r="J588" t="s">
        <v>1554</v>
      </c>
      <c r="K588" t="s">
        <v>249</v>
      </c>
      <c r="L588" t="s">
        <v>246</v>
      </c>
      <c r="M588" t="s">
        <v>109</v>
      </c>
      <c r="N588">
        <v>16</v>
      </c>
      <c r="O588">
        <v>0</v>
      </c>
      <c r="P588">
        <v>0</v>
      </c>
      <c r="Q588">
        <v>0</v>
      </c>
      <c r="R588">
        <v>16</v>
      </c>
      <c r="S588">
        <v>0</v>
      </c>
      <c r="T588">
        <v>0</v>
      </c>
      <c r="U588">
        <v>0</v>
      </c>
      <c r="V588" s="1" t="str">
        <f t="shared" si="58"/>
        <v>AFF-HTT-R1-P3-48H_H15_1_2020y09m02d_10h47m.tif</v>
      </c>
      <c r="W588" s="1" t="str">
        <f t="shared" si="59"/>
        <v>AFF-HTT-R2-P3-48H_H15_1_2020y09m09d_11h36m.tif</v>
      </c>
      <c r="X588" t="str">
        <f t="shared" si="54"/>
        <v>C:\Users\arpit.tandon\Desktop\Images AFFFs\RUN1 HTT\Plate 3 - 48hour\AFF-HTT-R1-P3-48H_H15_1_2020y09m02d_10h47m.tif</v>
      </c>
      <c r="Y588" t="str">
        <f t="shared" si="55"/>
        <v>C:\Users\arpit.tandon\Desktop\Images AFFFs\RUN2 HTT\Plate 3 - 48hour\AFF-HTT-R2-P3-48H_H15_1_2020y09m09d_11h36m.tif</v>
      </c>
    </row>
    <row r="589" spans="1:25" x14ac:dyDescent="0.45">
      <c r="A589" t="s">
        <v>890</v>
      </c>
      <c r="B589" s="2" t="str">
        <f t="shared" si="56"/>
        <v>run1</v>
      </c>
      <c r="C589" s="2" t="str">
        <f t="shared" si="57"/>
        <v>run2</v>
      </c>
      <c r="D589" t="s">
        <v>273</v>
      </c>
      <c r="E589" s="10">
        <v>0.31736906100173168</v>
      </c>
      <c r="F589" s="1">
        <v>1.0961927366999811E-5</v>
      </c>
      <c r="G589" s="10">
        <f>VLOOKUP(A589,'[1]NTP Metadata'!$A$2:$U$2501,10,FALSE)</f>
        <v>0.31736906100173168</v>
      </c>
      <c r="H589">
        <v>4</v>
      </c>
      <c r="I589" t="s">
        <v>1505</v>
      </c>
      <c r="J589" t="s">
        <v>1554</v>
      </c>
      <c r="K589" t="s">
        <v>249</v>
      </c>
      <c r="L589" t="s">
        <v>246</v>
      </c>
      <c r="M589" t="s">
        <v>110</v>
      </c>
      <c r="N589">
        <v>16</v>
      </c>
      <c r="O589">
        <v>0</v>
      </c>
      <c r="P589">
        <v>2.5000000000000001E-4</v>
      </c>
      <c r="Q589">
        <v>1E-3</v>
      </c>
      <c r="R589">
        <v>16</v>
      </c>
      <c r="S589">
        <v>0</v>
      </c>
      <c r="T589">
        <v>0</v>
      </c>
      <c r="U589">
        <v>0</v>
      </c>
      <c r="V589" s="1" t="str">
        <f t="shared" si="58"/>
        <v>AFF-HTT-R1-P3-48H_H16_1_2020y09m02d_10h47m.tif</v>
      </c>
      <c r="W589" s="1" t="str">
        <f t="shared" si="59"/>
        <v>AFF-HTT-R2-P3-48H_H16_1_2020y09m09d_11h36m.tif</v>
      </c>
      <c r="X589" t="str">
        <f t="shared" si="54"/>
        <v>C:\Users\arpit.tandon\Desktop\Images AFFFs\RUN1 HTT\Plate 3 - 48hour\AFF-HTT-R1-P3-48H_H16_1_2020y09m02d_10h47m.tif</v>
      </c>
      <c r="Y589" t="str">
        <f t="shared" si="55"/>
        <v>C:\Users\arpit.tandon\Desktop\Images AFFFs\RUN2 HTT\Plate 3 - 48hour\AFF-HTT-R2-P3-48H_H16_1_2020y09m09d_11h36m.tif</v>
      </c>
    </row>
    <row r="590" spans="1:25" x14ac:dyDescent="0.45">
      <c r="A590" t="s">
        <v>891</v>
      </c>
      <c r="B590" s="2" t="str">
        <f t="shared" si="56"/>
        <v>run1</v>
      </c>
      <c r="C590" s="2" t="str">
        <f t="shared" si="57"/>
        <v>run2</v>
      </c>
      <c r="D590" t="s">
        <v>273</v>
      </c>
      <c r="E590" s="10">
        <v>0.10043324715244673</v>
      </c>
      <c r="F590" s="1">
        <v>3.4689643566455099E-6</v>
      </c>
      <c r="G590" s="10">
        <f>VLOOKUP(A590,'[1]NTP Metadata'!$A$2:$U$2501,10,FALSE)</f>
        <v>0.10043324715244673</v>
      </c>
      <c r="H590">
        <v>3</v>
      </c>
      <c r="I590" t="s">
        <v>1505</v>
      </c>
      <c r="J590" t="s">
        <v>1554</v>
      </c>
      <c r="K590" t="s">
        <v>249</v>
      </c>
      <c r="L590" t="s">
        <v>246</v>
      </c>
      <c r="M590" t="s">
        <v>111</v>
      </c>
      <c r="N590">
        <v>16</v>
      </c>
      <c r="O590">
        <v>0</v>
      </c>
      <c r="P590">
        <v>0</v>
      </c>
      <c r="Q590">
        <v>0</v>
      </c>
      <c r="R590">
        <v>16</v>
      </c>
      <c r="S590">
        <v>0</v>
      </c>
      <c r="T590">
        <v>0</v>
      </c>
      <c r="U590">
        <v>0</v>
      </c>
      <c r="V590" s="1" t="str">
        <f t="shared" si="58"/>
        <v>AFF-HTT-R1-P3-48H_H17_1_2020y09m02d_10h47m.tif</v>
      </c>
      <c r="W590" s="1" t="str">
        <f t="shared" si="59"/>
        <v>AFF-HTT-R2-P3-48H_H17_1_2020y09m09d_11h36m.tif</v>
      </c>
      <c r="X590" t="str">
        <f t="shared" si="54"/>
        <v>C:\Users\arpit.tandon\Desktop\Images AFFFs\RUN1 HTT\Plate 3 - 48hour\AFF-HTT-R1-P3-48H_H17_1_2020y09m02d_10h47m.tif</v>
      </c>
      <c r="Y590" t="str">
        <f t="shared" si="55"/>
        <v>C:\Users\arpit.tandon\Desktop\Images AFFFs\RUN2 HTT\Plate 3 - 48hour\AFF-HTT-R2-P3-48H_H17_1_2020y09m09d_11h36m.tif</v>
      </c>
    </row>
    <row r="591" spans="1:25" x14ac:dyDescent="0.45">
      <c r="A591" t="s">
        <v>892</v>
      </c>
      <c r="B591" s="2" t="str">
        <f t="shared" si="56"/>
        <v>run1</v>
      </c>
      <c r="C591" s="2" t="str">
        <f t="shared" si="57"/>
        <v>run2</v>
      </c>
      <c r="D591" t="s">
        <v>273</v>
      </c>
      <c r="E591" s="10">
        <v>0.10043324715244673</v>
      </c>
      <c r="F591" s="1">
        <v>3.4689643566455099E-6</v>
      </c>
      <c r="G591" s="10">
        <f>VLOOKUP(A591,'[1]NTP Metadata'!$A$2:$U$2501,10,FALSE)</f>
        <v>0.10043324715244673</v>
      </c>
      <c r="H591">
        <v>4</v>
      </c>
      <c r="I591" t="s">
        <v>1505</v>
      </c>
      <c r="J591" t="s">
        <v>1554</v>
      </c>
      <c r="K591" t="s">
        <v>249</v>
      </c>
      <c r="L591" t="s">
        <v>246</v>
      </c>
      <c r="M591" t="s">
        <v>112</v>
      </c>
      <c r="N591">
        <v>16</v>
      </c>
      <c r="O591">
        <v>0</v>
      </c>
      <c r="P591">
        <v>3.1250000000000001E-4</v>
      </c>
      <c r="Q591">
        <v>3.0000000000000001E-3</v>
      </c>
      <c r="R591">
        <v>16</v>
      </c>
      <c r="S591">
        <v>0</v>
      </c>
      <c r="T591">
        <v>6.2500000000000001E-5</v>
      </c>
      <c r="U591">
        <v>1E-3</v>
      </c>
      <c r="V591" s="1" t="str">
        <f t="shared" si="58"/>
        <v>AFF-HTT-R1-P3-48H_H18_1_2020y09m02d_10h47m.tif</v>
      </c>
      <c r="W591" s="1" t="str">
        <f t="shared" si="59"/>
        <v>AFF-HTT-R2-P3-48H_H18_1_2020y09m09d_11h36m.tif</v>
      </c>
      <c r="X591" t="str">
        <f t="shared" si="54"/>
        <v>C:\Users\arpit.tandon\Desktop\Images AFFFs\RUN1 HTT\Plate 3 - 48hour\AFF-HTT-R1-P3-48H_H18_1_2020y09m02d_10h47m.tif</v>
      </c>
      <c r="Y591" t="str">
        <f t="shared" si="55"/>
        <v>C:\Users\arpit.tandon\Desktop\Images AFFFs\RUN2 HTT\Plate 3 - 48hour\AFF-HTT-R2-P3-48H_H18_1_2020y09m09d_11h36m.tif</v>
      </c>
    </row>
    <row r="592" spans="1:25" x14ac:dyDescent="0.45">
      <c r="A592" t="s">
        <v>893</v>
      </c>
      <c r="B592" s="2" t="str">
        <f t="shared" si="56"/>
        <v>run1</v>
      </c>
      <c r="C592" s="2" t="str">
        <f t="shared" si="57"/>
        <v>run2</v>
      </c>
      <c r="D592" t="s">
        <v>273</v>
      </c>
      <c r="E592" s="10">
        <v>3.1782673149508459E-2</v>
      </c>
      <c r="F592" s="1">
        <v>1.0977735305840222E-6</v>
      </c>
      <c r="G592" s="10">
        <f>VLOOKUP(A592,'[1]NTP Metadata'!$A$2:$U$2501,10,FALSE)</f>
        <v>3.1782673149508459E-2</v>
      </c>
      <c r="H592">
        <v>3</v>
      </c>
      <c r="I592" t="s">
        <v>1505</v>
      </c>
      <c r="J592" t="s">
        <v>1554</v>
      </c>
      <c r="K592" t="s">
        <v>249</v>
      </c>
      <c r="L592" t="s">
        <v>246</v>
      </c>
      <c r="M592" t="s">
        <v>113</v>
      </c>
      <c r="N592">
        <v>16</v>
      </c>
      <c r="O592">
        <v>0</v>
      </c>
      <c r="P592">
        <v>6.2500000000000001E-5</v>
      </c>
      <c r="Q592">
        <v>1E-3</v>
      </c>
      <c r="R592">
        <v>16</v>
      </c>
      <c r="S592">
        <v>0</v>
      </c>
      <c r="T592">
        <v>0</v>
      </c>
      <c r="U592">
        <v>0</v>
      </c>
      <c r="V592" s="1" t="str">
        <f t="shared" si="58"/>
        <v>AFF-HTT-R1-P3-48H_H19_1_2020y09m02d_10h47m.tif</v>
      </c>
      <c r="W592" s="1" t="str">
        <f t="shared" si="59"/>
        <v>AFF-HTT-R2-P3-48H_H19_1_2020y09m09d_11h36m.tif</v>
      </c>
      <c r="X592" t="str">
        <f t="shared" si="54"/>
        <v>C:\Users\arpit.tandon\Desktop\Images AFFFs\RUN1 HTT\Plate 3 - 48hour\AFF-HTT-R1-P3-48H_H19_1_2020y09m02d_10h47m.tif</v>
      </c>
      <c r="Y592" t="str">
        <f t="shared" si="55"/>
        <v>C:\Users\arpit.tandon\Desktop\Images AFFFs\RUN2 HTT\Plate 3 - 48hour\AFF-HTT-R2-P3-48H_H19_1_2020y09m09d_11h36m.tif</v>
      </c>
    </row>
    <row r="593" spans="1:25" x14ac:dyDescent="0.45">
      <c r="A593" t="s">
        <v>894</v>
      </c>
      <c r="B593" s="2" t="str">
        <f t="shared" si="56"/>
        <v>run1</v>
      </c>
      <c r="C593" s="2" t="str">
        <f t="shared" si="57"/>
        <v>run2</v>
      </c>
      <c r="D593" t="s">
        <v>273</v>
      </c>
      <c r="E593" s="10">
        <v>3.1782673149508459E-2</v>
      </c>
      <c r="F593" s="1">
        <v>1.0977735305840222E-6</v>
      </c>
      <c r="G593" s="10">
        <f>VLOOKUP(A593,'[1]NTP Metadata'!$A$2:$U$2501,10,FALSE)</f>
        <v>3.1782673149508459E-2</v>
      </c>
      <c r="H593">
        <v>4</v>
      </c>
      <c r="I593" t="s">
        <v>1505</v>
      </c>
      <c r="J593" t="s">
        <v>1554</v>
      </c>
      <c r="K593" t="s">
        <v>249</v>
      </c>
      <c r="L593" t="s">
        <v>246</v>
      </c>
      <c r="M593" t="s">
        <v>114</v>
      </c>
      <c r="N593">
        <v>16</v>
      </c>
      <c r="O593">
        <v>0</v>
      </c>
      <c r="P593">
        <v>6.2500000000000001E-5</v>
      </c>
      <c r="Q593">
        <v>1E-3</v>
      </c>
      <c r="R593">
        <v>16</v>
      </c>
      <c r="S593">
        <v>0</v>
      </c>
      <c r="T593">
        <v>0</v>
      </c>
      <c r="U593">
        <v>0</v>
      </c>
      <c r="V593" s="1" t="str">
        <f t="shared" si="58"/>
        <v>AFF-HTT-R1-P3-48H_H20_1_2020y09m02d_10h47m.tif</v>
      </c>
      <c r="W593" s="1" t="str">
        <f t="shared" si="59"/>
        <v>AFF-HTT-R2-P3-48H_H20_1_2020y09m09d_11h36m.tif</v>
      </c>
      <c r="X593" t="str">
        <f t="shared" si="54"/>
        <v>C:\Users\arpit.tandon\Desktop\Images AFFFs\RUN1 HTT\Plate 3 - 48hour\AFF-HTT-R1-P3-48H_H20_1_2020y09m02d_10h47m.tif</v>
      </c>
      <c r="Y593" t="str">
        <f t="shared" si="55"/>
        <v>C:\Users\arpit.tandon\Desktop\Images AFFFs\RUN2 HTT\Plate 3 - 48hour\AFF-HTT-R2-P3-48H_H20_1_2020y09m09d_11h36m.tif</v>
      </c>
    </row>
    <row r="594" spans="1:25" x14ac:dyDescent="0.45">
      <c r="A594" t="s">
        <v>895</v>
      </c>
      <c r="B594" s="2" t="str">
        <f t="shared" si="56"/>
        <v>run1</v>
      </c>
      <c r="C594" s="2" t="str">
        <f t="shared" si="57"/>
        <v>run2</v>
      </c>
      <c r="D594" t="s">
        <v>273</v>
      </c>
      <c r="E594" s="10">
        <v>1.0057807958705207E-2</v>
      </c>
      <c r="F594" s="1">
        <v>3.4739668689367788E-7</v>
      </c>
      <c r="G594" s="10">
        <f>VLOOKUP(A594,'[1]NTP Metadata'!$A$2:$U$2501,10,FALSE)</f>
        <v>1.0057807958705207E-2</v>
      </c>
      <c r="H594">
        <v>3</v>
      </c>
      <c r="I594" t="s">
        <v>1505</v>
      </c>
      <c r="J594" t="s">
        <v>1554</v>
      </c>
      <c r="K594" t="s">
        <v>249</v>
      </c>
      <c r="L594" t="s">
        <v>246</v>
      </c>
      <c r="M594" t="s">
        <v>115</v>
      </c>
      <c r="N594">
        <v>16</v>
      </c>
      <c r="O594">
        <v>0</v>
      </c>
      <c r="P594">
        <v>1.25E-4</v>
      </c>
      <c r="Q594">
        <v>2E-3</v>
      </c>
      <c r="R594">
        <v>16</v>
      </c>
      <c r="S594">
        <v>0</v>
      </c>
      <c r="T594">
        <v>6.2500000000000001E-5</v>
      </c>
      <c r="U594">
        <v>1E-3</v>
      </c>
      <c r="V594" s="1" t="str">
        <f t="shared" si="58"/>
        <v>AFF-HTT-R1-P3-48H_H21_1_2020y09m02d_10h47m.tif</v>
      </c>
      <c r="W594" s="1" t="str">
        <f t="shared" si="59"/>
        <v>AFF-HTT-R2-P3-48H_H21_1_2020y09m09d_11h36m.tif</v>
      </c>
      <c r="X594" t="str">
        <f t="shared" si="54"/>
        <v>C:\Users\arpit.tandon\Desktop\Images AFFFs\RUN1 HTT\Plate 3 - 48hour\AFF-HTT-R1-P3-48H_H21_1_2020y09m02d_10h47m.tif</v>
      </c>
      <c r="Y594" t="str">
        <f t="shared" si="55"/>
        <v>C:\Users\arpit.tandon\Desktop\Images AFFFs\RUN2 HTT\Plate 3 - 48hour\AFF-HTT-R2-P3-48H_H21_1_2020y09m09d_11h36m.tif</v>
      </c>
    </row>
    <row r="595" spans="1:25" x14ac:dyDescent="0.45">
      <c r="A595" t="s">
        <v>896</v>
      </c>
      <c r="B595" s="2" t="str">
        <f t="shared" si="56"/>
        <v>run1</v>
      </c>
      <c r="C595" s="2" t="str">
        <f t="shared" si="57"/>
        <v>run2</v>
      </c>
      <c r="D595" t="s">
        <v>273</v>
      </c>
      <c r="E595" s="10">
        <v>1.0057807958705207E-2</v>
      </c>
      <c r="F595" s="1">
        <v>3.4739668689367788E-7</v>
      </c>
      <c r="G595" s="10">
        <f>VLOOKUP(A595,'[1]NTP Metadata'!$A$2:$U$2501,10,FALSE)</f>
        <v>1.0057807958705207E-2</v>
      </c>
      <c r="H595">
        <v>4</v>
      </c>
      <c r="I595" t="s">
        <v>1505</v>
      </c>
      <c r="J595" t="s">
        <v>1554</v>
      </c>
      <c r="K595" t="s">
        <v>249</v>
      </c>
      <c r="L595" t="s">
        <v>246</v>
      </c>
      <c r="M595" t="s">
        <v>116</v>
      </c>
      <c r="N595">
        <v>16</v>
      </c>
      <c r="O595">
        <v>0</v>
      </c>
      <c r="P595">
        <v>0</v>
      </c>
      <c r="Q595">
        <v>0</v>
      </c>
      <c r="R595">
        <v>16</v>
      </c>
      <c r="S595">
        <v>0</v>
      </c>
      <c r="T595">
        <v>0</v>
      </c>
      <c r="U595">
        <v>0</v>
      </c>
      <c r="V595" s="1" t="str">
        <f t="shared" si="58"/>
        <v>AFF-HTT-R1-P3-48H_H22_1_2020y09m02d_10h47m.tif</v>
      </c>
      <c r="W595" s="1" t="str">
        <f t="shared" si="59"/>
        <v>AFF-HTT-R2-P3-48H_H22_1_2020y09m09d_11h36m.tif</v>
      </c>
      <c r="X595" t="str">
        <f t="shared" si="54"/>
        <v>C:\Users\arpit.tandon\Desktop\Images AFFFs\RUN1 HTT\Plate 3 - 48hour\AFF-HTT-R1-P3-48H_H22_1_2020y09m02d_10h47m.tif</v>
      </c>
      <c r="Y595" t="str">
        <f t="shared" si="55"/>
        <v>C:\Users\arpit.tandon\Desktop\Images AFFFs\RUN2 HTT\Plate 3 - 48hour\AFF-HTT-R2-P3-48H_H22_1_2020y09m09d_11h36m.tif</v>
      </c>
    </row>
    <row r="596" spans="1:25" x14ac:dyDescent="0.45">
      <c r="A596" t="s">
        <v>897</v>
      </c>
      <c r="B596" s="2" t="str">
        <f t="shared" si="56"/>
        <v>run1</v>
      </c>
      <c r="C596" s="2" t="str">
        <f t="shared" si="57"/>
        <v>run2</v>
      </c>
      <c r="D596" t="s">
        <v>273</v>
      </c>
      <c r="E596" s="10">
        <v>100</v>
      </c>
      <c r="F596" s="1">
        <v>3.4540000000000005E-3</v>
      </c>
      <c r="G596" s="10">
        <f>VLOOKUP(A596,'[1]NTP Metadata'!$A$2:$U$2501,10,FALSE)</f>
        <v>100</v>
      </c>
      <c r="H596">
        <v>3</v>
      </c>
      <c r="I596" t="s">
        <v>1505</v>
      </c>
      <c r="J596" t="s">
        <v>1554</v>
      </c>
      <c r="K596" t="s">
        <v>249</v>
      </c>
      <c r="L596" t="s">
        <v>246</v>
      </c>
      <c r="M596" t="s">
        <v>117</v>
      </c>
      <c r="N596">
        <v>16</v>
      </c>
      <c r="O596">
        <v>0</v>
      </c>
      <c r="P596">
        <v>0</v>
      </c>
      <c r="Q596">
        <v>0</v>
      </c>
      <c r="R596">
        <v>16</v>
      </c>
      <c r="S596">
        <v>0</v>
      </c>
      <c r="T596">
        <v>0</v>
      </c>
      <c r="U596">
        <v>0</v>
      </c>
      <c r="V596" s="1" t="str">
        <f t="shared" si="58"/>
        <v>AFF-HTT-R1-P3-48H_H3_1_2020y09m02d_10h47m.tif</v>
      </c>
      <c r="W596" s="1" t="str">
        <f t="shared" si="59"/>
        <v>AFF-HTT-R2-P3-48H_H3_1_2020y09m09d_11h36m.tif</v>
      </c>
      <c r="X596" t="str">
        <f t="shared" si="54"/>
        <v>C:\Users\arpit.tandon\Desktop\Images AFFFs\RUN1 HTT\Plate 3 - 48hour\AFF-HTT-R1-P3-48H_H3_1_2020y09m02d_10h47m.tif</v>
      </c>
      <c r="Y596" t="str">
        <f t="shared" si="55"/>
        <v>C:\Users\arpit.tandon\Desktop\Images AFFFs\RUN2 HTT\Plate 3 - 48hour\AFF-HTT-R2-P3-48H_H3_1_2020y09m09d_11h36m.tif</v>
      </c>
    </row>
    <row r="597" spans="1:25" x14ac:dyDescent="0.45">
      <c r="A597" t="s">
        <v>898</v>
      </c>
      <c r="B597" s="2" t="str">
        <f t="shared" si="56"/>
        <v>run1</v>
      </c>
      <c r="C597" s="2" t="str">
        <f t="shared" si="57"/>
        <v>run2</v>
      </c>
      <c r="D597" t="s">
        <v>273</v>
      </c>
      <c r="E597" s="10">
        <v>100</v>
      </c>
      <c r="F597" s="1">
        <v>3.4540000000000005E-3</v>
      </c>
      <c r="G597" s="10">
        <f>VLOOKUP(A597,'[1]NTP Metadata'!$A$2:$U$2501,10,FALSE)</f>
        <v>100</v>
      </c>
      <c r="H597">
        <v>4</v>
      </c>
      <c r="I597" t="s">
        <v>1505</v>
      </c>
      <c r="J597" t="s">
        <v>1554</v>
      </c>
      <c r="K597" t="s">
        <v>249</v>
      </c>
      <c r="L597" t="s">
        <v>246</v>
      </c>
      <c r="M597" t="s">
        <v>118</v>
      </c>
      <c r="N597">
        <v>16</v>
      </c>
      <c r="O597">
        <v>0</v>
      </c>
      <c r="P597">
        <v>6.2500000000000001E-5</v>
      </c>
      <c r="Q597">
        <v>1E-3</v>
      </c>
      <c r="R597">
        <v>16</v>
      </c>
      <c r="S597">
        <v>0</v>
      </c>
      <c r="T597">
        <v>1.25E-4</v>
      </c>
      <c r="U597">
        <v>2E-3</v>
      </c>
      <c r="V597" s="1" t="str">
        <f t="shared" si="58"/>
        <v>AFF-HTT-R1-P3-48H_H4_1_2020y09m02d_10h47m.tif</v>
      </c>
      <c r="W597" s="1" t="str">
        <f t="shared" si="59"/>
        <v>AFF-HTT-R2-P3-48H_H4_1_2020y09m09d_11h36m.tif</v>
      </c>
      <c r="X597" t="str">
        <f t="shared" si="54"/>
        <v>C:\Users\arpit.tandon\Desktop\Images AFFFs\RUN1 HTT\Plate 3 - 48hour\AFF-HTT-R1-P3-48H_H4_1_2020y09m02d_10h47m.tif</v>
      </c>
      <c r="Y597" t="str">
        <f t="shared" si="55"/>
        <v>C:\Users\arpit.tandon\Desktop\Images AFFFs\RUN2 HTT\Plate 3 - 48hour\AFF-HTT-R2-P3-48H_H4_1_2020y09m09d_11h36m.tif</v>
      </c>
    </row>
    <row r="598" spans="1:25" x14ac:dyDescent="0.45">
      <c r="A598" t="s">
        <v>899</v>
      </c>
      <c r="B598" s="2" t="str">
        <f t="shared" si="56"/>
        <v>run1</v>
      </c>
      <c r="C598" s="2" t="str">
        <f t="shared" si="57"/>
        <v>run2</v>
      </c>
      <c r="D598" t="s">
        <v>273</v>
      </c>
      <c r="E598" s="10">
        <v>31.645569620253163</v>
      </c>
      <c r="F598" s="1">
        <v>1.0930379746835444E-3</v>
      </c>
      <c r="G598" s="10">
        <f>VLOOKUP(A598,'[1]NTP Metadata'!$A$2:$U$2501,10,FALSE)</f>
        <v>31.645569620253163</v>
      </c>
      <c r="H598">
        <v>3</v>
      </c>
      <c r="I598" t="s">
        <v>1505</v>
      </c>
      <c r="J598" t="s">
        <v>1554</v>
      </c>
      <c r="K598" t="s">
        <v>249</v>
      </c>
      <c r="L598" t="s">
        <v>246</v>
      </c>
      <c r="M598" t="s">
        <v>119</v>
      </c>
      <c r="N598">
        <v>16</v>
      </c>
      <c r="O598">
        <v>0</v>
      </c>
      <c r="P598">
        <v>0</v>
      </c>
      <c r="Q598">
        <v>0</v>
      </c>
      <c r="R598">
        <v>16</v>
      </c>
      <c r="S598">
        <v>0</v>
      </c>
      <c r="T598">
        <v>0</v>
      </c>
      <c r="U598">
        <v>0</v>
      </c>
      <c r="V598" s="1" t="str">
        <f t="shared" si="58"/>
        <v>AFF-HTT-R1-P3-48H_H5_1_2020y09m02d_10h47m.tif</v>
      </c>
      <c r="W598" s="1" t="str">
        <f t="shared" si="59"/>
        <v>AFF-HTT-R2-P3-48H_H5_1_2020y09m09d_11h36m.tif</v>
      </c>
      <c r="X598" t="str">
        <f t="shared" si="54"/>
        <v>C:\Users\arpit.tandon\Desktop\Images AFFFs\RUN1 HTT\Plate 3 - 48hour\AFF-HTT-R1-P3-48H_H5_1_2020y09m02d_10h47m.tif</v>
      </c>
      <c r="Y598" t="str">
        <f t="shared" si="55"/>
        <v>C:\Users\arpit.tandon\Desktop\Images AFFFs\RUN2 HTT\Plate 3 - 48hour\AFF-HTT-R2-P3-48H_H5_1_2020y09m09d_11h36m.tif</v>
      </c>
    </row>
    <row r="599" spans="1:25" x14ac:dyDescent="0.45">
      <c r="A599" t="s">
        <v>900</v>
      </c>
      <c r="B599" s="2" t="str">
        <f t="shared" si="56"/>
        <v>run1</v>
      </c>
      <c r="C599" s="2" t="str">
        <f t="shared" si="57"/>
        <v>run2</v>
      </c>
      <c r="D599" t="s">
        <v>273</v>
      </c>
      <c r="E599" s="10">
        <v>31.645569620253163</v>
      </c>
      <c r="F599" s="1">
        <v>1.0930379746835444E-3</v>
      </c>
      <c r="G599" s="10">
        <f>VLOOKUP(A599,'[1]NTP Metadata'!$A$2:$U$2501,10,FALSE)</f>
        <v>31.645569620253163</v>
      </c>
      <c r="H599">
        <v>4</v>
      </c>
      <c r="I599" t="s">
        <v>1505</v>
      </c>
      <c r="J599" t="s">
        <v>1554</v>
      </c>
      <c r="K599" t="s">
        <v>249</v>
      </c>
      <c r="L599" t="s">
        <v>246</v>
      </c>
      <c r="M599" t="s">
        <v>120</v>
      </c>
      <c r="N599">
        <v>16</v>
      </c>
      <c r="O599">
        <v>0</v>
      </c>
      <c r="P599">
        <v>0</v>
      </c>
      <c r="Q599">
        <v>0</v>
      </c>
      <c r="R599">
        <v>16</v>
      </c>
      <c r="S599">
        <v>0</v>
      </c>
      <c r="T599">
        <v>0</v>
      </c>
      <c r="U599">
        <v>0</v>
      </c>
      <c r="V599" s="1" t="str">
        <f t="shared" si="58"/>
        <v>AFF-HTT-R1-P3-48H_H6_1_2020y09m02d_10h47m.tif</v>
      </c>
      <c r="W599" s="1" t="str">
        <f t="shared" si="59"/>
        <v>AFF-HTT-R2-P3-48H_H6_1_2020y09m09d_11h36m.tif</v>
      </c>
      <c r="X599" t="str">
        <f t="shared" si="54"/>
        <v>C:\Users\arpit.tandon\Desktop\Images AFFFs\RUN1 HTT\Plate 3 - 48hour\AFF-HTT-R1-P3-48H_H6_1_2020y09m02d_10h47m.tif</v>
      </c>
      <c r="Y599" t="str">
        <f t="shared" si="55"/>
        <v>C:\Users\arpit.tandon\Desktop\Images AFFFs\RUN2 HTT\Plate 3 - 48hour\AFF-HTT-R2-P3-48H_H6_1_2020y09m09d_11h36m.tif</v>
      </c>
    </row>
    <row r="600" spans="1:25" x14ac:dyDescent="0.45">
      <c r="A600" t="s">
        <v>901</v>
      </c>
      <c r="B600" s="2" t="str">
        <f t="shared" si="56"/>
        <v>run1</v>
      </c>
      <c r="C600" s="2" t="str">
        <f t="shared" si="57"/>
        <v>run2</v>
      </c>
      <c r="D600" t="s">
        <v>273</v>
      </c>
      <c r="E600" s="10">
        <v>10.0144207659029</v>
      </c>
      <c r="F600" s="1">
        <v>3.4589809325428621E-4</v>
      </c>
      <c r="G600" s="10">
        <f>VLOOKUP(A600,'[1]NTP Metadata'!$A$2:$U$2501,10,FALSE)</f>
        <v>10.0144207659029</v>
      </c>
      <c r="H600">
        <v>3</v>
      </c>
      <c r="I600" t="s">
        <v>1505</v>
      </c>
      <c r="J600" t="s">
        <v>1554</v>
      </c>
      <c r="K600" t="s">
        <v>249</v>
      </c>
      <c r="L600" t="s">
        <v>246</v>
      </c>
      <c r="M600" t="s">
        <v>121</v>
      </c>
      <c r="N600">
        <v>16</v>
      </c>
      <c r="O600">
        <v>0</v>
      </c>
      <c r="P600">
        <v>2.5000000000000001E-4</v>
      </c>
      <c r="Q600">
        <v>4.0000000000000001E-3</v>
      </c>
      <c r="R600">
        <v>16</v>
      </c>
      <c r="S600">
        <v>0</v>
      </c>
      <c r="T600">
        <v>0</v>
      </c>
      <c r="U600">
        <v>0</v>
      </c>
      <c r="V600" s="1" t="str">
        <f t="shared" si="58"/>
        <v>AFF-HTT-R1-P3-48H_H7_1_2020y09m02d_10h47m.tif</v>
      </c>
      <c r="W600" s="1" t="str">
        <f t="shared" si="59"/>
        <v>AFF-HTT-R2-P3-48H_H7_1_2020y09m09d_11h36m.tif</v>
      </c>
      <c r="X600" t="str">
        <f t="shared" si="54"/>
        <v>C:\Users\arpit.tandon\Desktop\Images AFFFs\RUN1 HTT\Plate 3 - 48hour\AFF-HTT-R1-P3-48H_H7_1_2020y09m02d_10h47m.tif</v>
      </c>
      <c r="Y600" t="str">
        <f t="shared" si="55"/>
        <v>C:\Users\arpit.tandon\Desktop\Images AFFFs\RUN2 HTT\Plate 3 - 48hour\AFF-HTT-R2-P3-48H_H7_1_2020y09m09d_11h36m.tif</v>
      </c>
    </row>
    <row r="601" spans="1:25" x14ac:dyDescent="0.45">
      <c r="A601" t="s">
        <v>902</v>
      </c>
      <c r="B601" s="2" t="str">
        <f t="shared" si="56"/>
        <v>run1</v>
      </c>
      <c r="C601" s="2" t="str">
        <f t="shared" si="57"/>
        <v>run2</v>
      </c>
      <c r="D601" t="s">
        <v>273</v>
      </c>
      <c r="E601" s="10">
        <v>10.0144207659029</v>
      </c>
      <c r="F601" s="1">
        <v>3.4589809325428621E-4</v>
      </c>
      <c r="G601" s="10">
        <f>VLOOKUP(A601,'[1]NTP Metadata'!$A$2:$U$2501,10,FALSE)</f>
        <v>10.0144207659029</v>
      </c>
      <c r="H601">
        <v>4</v>
      </c>
      <c r="I601" t="s">
        <v>1505</v>
      </c>
      <c r="J601" t="s">
        <v>1554</v>
      </c>
      <c r="K601" t="s">
        <v>249</v>
      </c>
      <c r="L601" t="s">
        <v>246</v>
      </c>
      <c r="M601" t="s">
        <v>122</v>
      </c>
      <c r="N601">
        <v>16</v>
      </c>
      <c r="O601">
        <v>0</v>
      </c>
      <c r="P601">
        <v>6.2500000000000001E-5</v>
      </c>
      <c r="Q601">
        <v>1E-3</v>
      </c>
      <c r="R601">
        <v>16</v>
      </c>
      <c r="S601">
        <v>0</v>
      </c>
      <c r="T601">
        <v>0</v>
      </c>
      <c r="U601">
        <v>0</v>
      </c>
      <c r="V601" s="1" t="str">
        <f t="shared" si="58"/>
        <v>AFF-HTT-R1-P3-48H_H8_1_2020y09m02d_10h47m.tif</v>
      </c>
      <c r="W601" s="1" t="str">
        <f t="shared" si="59"/>
        <v>AFF-HTT-R2-P3-48H_H8_1_2020y09m09d_11h36m.tif</v>
      </c>
      <c r="X601" t="str">
        <f t="shared" si="54"/>
        <v>C:\Users\arpit.tandon\Desktop\Images AFFFs\RUN1 HTT\Plate 3 - 48hour\AFF-HTT-R1-P3-48H_H8_1_2020y09m02d_10h47m.tif</v>
      </c>
      <c r="Y601" t="str">
        <f t="shared" si="55"/>
        <v>C:\Users\arpit.tandon\Desktop\Images AFFFs\RUN2 HTT\Plate 3 - 48hour\AFF-HTT-R2-P3-48H_H8_1_2020y09m09d_11h36m.tif</v>
      </c>
    </row>
    <row r="602" spans="1:25" x14ac:dyDescent="0.45">
      <c r="A602" t="s">
        <v>903</v>
      </c>
      <c r="B602" s="2" t="str">
        <f t="shared" si="56"/>
        <v>run1</v>
      </c>
      <c r="C602" s="2" t="str">
        <f t="shared" si="57"/>
        <v>run2</v>
      </c>
      <c r="D602" t="s">
        <v>273</v>
      </c>
      <c r="E602" s="10">
        <v>3.1691204955388921</v>
      </c>
      <c r="F602" s="1">
        <v>1.0946142191591333E-4</v>
      </c>
      <c r="G602" s="10">
        <f>VLOOKUP(A602,'[1]NTP Metadata'!$A$2:$U$2501,10,FALSE)</f>
        <v>3.1691204955388921</v>
      </c>
      <c r="H602">
        <v>3</v>
      </c>
      <c r="I602" t="s">
        <v>1505</v>
      </c>
      <c r="J602" t="s">
        <v>1554</v>
      </c>
      <c r="K602" t="s">
        <v>249</v>
      </c>
      <c r="L602" t="s">
        <v>246</v>
      </c>
      <c r="M602" t="s">
        <v>123</v>
      </c>
      <c r="N602">
        <v>16</v>
      </c>
      <c r="O602">
        <v>0</v>
      </c>
      <c r="P602">
        <v>1.25E-4</v>
      </c>
      <c r="Q602">
        <v>2E-3</v>
      </c>
      <c r="R602">
        <v>16</v>
      </c>
      <c r="S602">
        <v>0</v>
      </c>
      <c r="T602">
        <v>0</v>
      </c>
      <c r="U602">
        <v>0</v>
      </c>
      <c r="V602" s="1" t="str">
        <f t="shared" si="58"/>
        <v>AFF-HTT-R1-P3-48H_H9_1_2020y09m02d_10h47m.tif</v>
      </c>
      <c r="W602" s="1" t="str">
        <f t="shared" si="59"/>
        <v>AFF-HTT-R2-P3-48H_H9_1_2020y09m09d_11h36m.tif</v>
      </c>
      <c r="X602" t="str">
        <f t="shared" si="54"/>
        <v>C:\Users\arpit.tandon\Desktop\Images AFFFs\RUN1 HTT\Plate 3 - 48hour\AFF-HTT-R1-P3-48H_H9_1_2020y09m02d_10h47m.tif</v>
      </c>
      <c r="Y602" t="str">
        <f t="shared" si="55"/>
        <v>C:\Users\arpit.tandon\Desktop\Images AFFFs\RUN2 HTT\Plate 3 - 48hour\AFF-HTT-R2-P3-48H_H9_1_2020y09m09d_11h36m.tif</v>
      </c>
    </row>
    <row r="603" spans="1:25" x14ac:dyDescent="0.45">
      <c r="A603" t="s">
        <v>904</v>
      </c>
      <c r="B603" s="2" t="str">
        <f t="shared" si="56"/>
        <v>run1</v>
      </c>
      <c r="C603" s="2" t="str">
        <f t="shared" si="57"/>
        <v>run2</v>
      </c>
      <c r="D603" t="s">
        <v>274</v>
      </c>
      <c r="E603" s="10">
        <v>6.3382409910777842</v>
      </c>
      <c r="F603" s="1">
        <v>2.0523224329109868E-4</v>
      </c>
      <c r="G603" s="10">
        <f>VLOOKUP(A603,'[1]NTP Metadata'!$A$2:$U$2501,10,FALSE)</f>
        <v>6.3382409910777842</v>
      </c>
      <c r="H603">
        <v>2</v>
      </c>
      <c r="I603" t="s">
        <v>1505</v>
      </c>
      <c r="J603" t="s">
        <v>1554</v>
      </c>
      <c r="K603" t="s">
        <v>249</v>
      </c>
      <c r="L603" t="s">
        <v>246</v>
      </c>
      <c r="M603" t="s">
        <v>124</v>
      </c>
      <c r="N603">
        <v>16</v>
      </c>
      <c r="O603">
        <v>0</v>
      </c>
      <c r="P603">
        <v>6.2500000000000001E-5</v>
      </c>
      <c r="Q603">
        <v>1E-3</v>
      </c>
      <c r="R603">
        <v>16</v>
      </c>
      <c r="S603">
        <v>0</v>
      </c>
      <c r="T603">
        <v>6.2500000000000001E-5</v>
      </c>
      <c r="U603">
        <v>1E-3</v>
      </c>
      <c r="V603" s="1" t="str">
        <f t="shared" si="58"/>
        <v>AFF-HTT-R1-P3-48H_I10_1_2020y09m02d_10h47m.tif</v>
      </c>
      <c r="W603" s="1" t="str">
        <f t="shared" si="59"/>
        <v>AFF-HTT-R2-P3-48H_I10_1_2020y09m09d_11h36m.tif</v>
      </c>
      <c r="X603" t="str">
        <f t="shared" si="54"/>
        <v>C:\Users\arpit.tandon\Desktop\Images AFFFs\RUN1 HTT\Plate 3 - 48hour\AFF-HTT-R1-P3-48H_I10_1_2020y09m02d_10h47m.tif</v>
      </c>
      <c r="Y603" t="str">
        <f t="shared" si="55"/>
        <v>C:\Users\arpit.tandon\Desktop\Images AFFFs\RUN2 HTT\Plate 3 - 48hour\AFF-HTT-R2-P3-48H_I10_1_2020y09m09d_11h36m.tif</v>
      </c>
    </row>
    <row r="604" spans="1:25" x14ac:dyDescent="0.45">
      <c r="A604" t="s">
        <v>905</v>
      </c>
      <c r="B604" s="2" t="str">
        <f t="shared" si="56"/>
        <v>run1</v>
      </c>
      <c r="C604" s="2" t="str">
        <f t="shared" si="57"/>
        <v>run2</v>
      </c>
      <c r="D604" t="s">
        <v>274</v>
      </c>
      <c r="E604" s="10">
        <v>2.0057724655309443</v>
      </c>
      <c r="F604" s="1">
        <v>6.4946912433891976E-5</v>
      </c>
      <c r="G604" s="10">
        <f>VLOOKUP(A604,'[1]NTP Metadata'!$A$2:$U$2501,10,FALSE)</f>
        <v>2.0057724655309443</v>
      </c>
      <c r="H604">
        <v>1</v>
      </c>
      <c r="I604" t="s">
        <v>1505</v>
      </c>
      <c r="J604" t="s">
        <v>1554</v>
      </c>
      <c r="K604" t="s">
        <v>249</v>
      </c>
      <c r="L604" t="s">
        <v>246</v>
      </c>
      <c r="M604" t="s">
        <v>125</v>
      </c>
      <c r="N604">
        <v>16</v>
      </c>
      <c r="O604">
        <v>0</v>
      </c>
      <c r="P604">
        <v>0</v>
      </c>
      <c r="Q604">
        <v>0</v>
      </c>
      <c r="R604">
        <v>16</v>
      </c>
      <c r="S604">
        <v>0</v>
      </c>
      <c r="T604">
        <v>0</v>
      </c>
      <c r="U604">
        <v>0</v>
      </c>
      <c r="V604" s="1" t="str">
        <f t="shared" si="58"/>
        <v>AFF-HTT-R1-P3-48H_I11_1_2020y09m02d_10h47m.tif</v>
      </c>
      <c r="W604" s="1" t="str">
        <f t="shared" si="59"/>
        <v>AFF-HTT-R2-P3-48H_I11_1_2020y09m09d_11h36m.tif</v>
      </c>
      <c r="X604" t="str">
        <f t="shared" si="54"/>
        <v>C:\Users\arpit.tandon\Desktop\Images AFFFs\RUN1 HTT\Plate 3 - 48hour\AFF-HTT-R1-P3-48H_I11_1_2020y09m02d_10h47m.tif</v>
      </c>
      <c r="Y604" t="str">
        <f t="shared" si="55"/>
        <v>C:\Users\arpit.tandon\Desktop\Images AFFFs\RUN2 HTT\Plate 3 - 48hour\AFF-HTT-R2-P3-48H_I11_1_2020y09m09d_11h36m.tif</v>
      </c>
    </row>
    <row r="605" spans="1:25" x14ac:dyDescent="0.45">
      <c r="A605" t="s">
        <v>906</v>
      </c>
      <c r="B605" s="2" t="str">
        <f t="shared" si="56"/>
        <v>run1</v>
      </c>
      <c r="C605" s="2" t="str">
        <f t="shared" si="57"/>
        <v>run2</v>
      </c>
      <c r="D605" t="s">
        <v>274</v>
      </c>
      <c r="E605" s="10">
        <v>2.0057724655309443</v>
      </c>
      <c r="F605" s="1">
        <v>6.4946912433891976E-5</v>
      </c>
      <c r="G605" s="10">
        <f>VLOOKUP(A605,'[1]NTP Metadata'!$A$2:$U$2501,10,FALSE)</f>
        <v>2.0057724655309443</v>
      </c>
      <c r="H605">
        <v>2</v>
      </c>
      <c r="I605" t="s">
        <v>1505</v>
      </c>
      <c r="J605" t="s">
        <v>1554</v>
      </c>
      <c r="K605" t="s">
        <v>249</v>
      </c>
      <c r="L605" t="s">
        <v>246</v>
      </c>
      <c r="M605" t="s">
        <v>126</v>
      </c>
      <c r="N605">
        <v>16</v>
      </c>
      <c r="O605">
        <v>0</v>
      </c>
      <c r="P605">
        <v>0</v>
      </c>
      <c r="Q605">
        <v>0</v>
      </c>
      <c r="R605">
        <v>16</v>
      </c>
      <c r="S605">
        <v>0</v>
      </c>
      <c r="T605">
        <v>0</v>
      </c>
      <c r="U605">
        <v>0</v>
      </c>
      <c r="V605" s="1" t="str">
        <f t="shared" si="58"/>
        <v>AFF-HTT-R1-P3-48H_I12_1_2020y09m02d_10h47m.tif</v>
      </c>
      <c r="W605" s="1" t="str">
        <f t="shared" si="59"/>
        <v>AFF-HTT-R2-P3-48H_I12_1_2020y09m09d_11h36m.tif</v>
      </c>
      <c r="X605" t="str">
        <f t="shared" si="54"/>
        <v>C:\Users\arpit.tandon\Desktop\Images AFFFs\RUN1 HTT\Plate 3 - 48hour\AFF-HTT-R1-P3-48H_I12_1_2020y09m02d_10h47m.tif</v>
      </c>
      <c r="Y605" t="str">
        <f t="shared" si="55"/>
        <v>C:\Users\arpit.tandon\Desktop\Images AFFFs\RUN2 HTT\Plate 3 - 48hour\AFF-HTT-R2-P3-48H_I12_1_2020y09m09d_11h36m.tif</v>
      </c>
    </row>
    <row r="606" spans="1:25" x14ac:dyDescent="0.45">
      <c r="A606" t="s">
        <v>907</v>
      </c>
      <c r="B606" s="2" t="str">
        <f t="shared" si="56"/>
        <v>run1</v>
      </c>
      <c r="C606" s="2" t="str">
        <f t="shared" si="57"/>
        <v>run2</v>
      </c>
      <c r="D606" t="s">
        <v>272</v>
      </c>
      <c r="E606" s="10">
        <v>0</v>
      </c>
      <c r="F606" s="10">
        <v>0</v>
      </c>
      <c r="G606" s="10">
        <f>VLOOKUP(A606,'[1]NTP Metadata'!$A$2:$U$2501,10,FALSE)</f>
        <v>0</v>
      </c>
      <c r="H606">
        <v>1</v>
      </c>
      <c r="I606" t="s">
        <v>1505</v>
      </c>
      <c r="J606" t="s">
        <v>1554</v>
      </c>
      <c r="K606" t="s">
        <v>249</v>
      </c>
      <c r="L606" t="s">
        <v>246</v>
      </c>
      <c r="M606" t="s">
        <v>127</v>
      </c>
      <c r="N606">
        <v>16</v>
      </c>
      <c r="O606">
        <v>0</v>
      </c>
      <c r="P606">
        <v>1.25E-4</v>
      </c>
      <c r="Q606">
        <v>1E-3</v>
      </c>
      <c r="R606">
        <v>16</v>
      </c>
      <c r="S606">
        <v>0</v>
      </c>
      <c r="T606">
        <v>6.2500000000000001E-5</v>
      </c>
      <c r="U606">
        <v>1E-3</v>
      </c>
      <c r="V606" s="1" t="str">
        <f t="shared" si="58"/>
        <v>AFF-HTT-R1-P3-48H_I13_1_2020y09m02d_10h47m.tif</v>
      </c>
      <c r="W606" s="1" t="str">
        <f t="shared" si="59"/>
        <v>AFF-HTT-R2-P3-48H_I13_1_2020y09m09d_11h36m.tif</v>
      </c>
      <c r="X606" t="str">
        <f t="shared" si="54"/>
        <v>C:\Users\arpit.tandon\Desktop\Images AFFFs\RUN1 HTT\Plate 3 - 48hour\AFF-HTT-R1-P3-48H_I13_1_2020y09m02d_10h47m.tif</v>
      </c>
      <c r="Y606" t="str">
        <f t="shared" si="55"/>
        <v>C:\Users\arpit.tandon\Desktop\Images AFFFs\RUN2 HTT\Plate 3 - 48hour\AFF-HTT-R2-P3-48H_I13_1_2020y09m09d_11h36m.tif</v>
      </c>
    </row>
    <row r="607" spans="1:25" x14ac:dyDescent="0.45">
      <c r="A607" t="s">
        <v>908</v>
      </c>
      <c r="B607" s="2" t="str">
        <f t="shared" si="56"/>
        <v>run1</v>
      </c>
      <c r="C607" s="2" t="str">
        <f t="shared" si="57"/>
        <v>run2</v>
      </c>
      <c r="D607" t="s">
        <v>272</v>
      </c>
      <c r="E607" s="10">
        <v>0</v>
      </c>
      <c r="F607" s="10">
        <v>0</v>
      </c>
      <c r="G607" s="10">
        <f>VLOOKUP(A607,'[1]NTP Metadata'!$A$2:$U$2501,10,FALSE)</f>
        <v>0</v>
      </c>
      <c r="H607">
        <v>2</v>
      </c>
      <c r="I607" t="s">
        <v>1505</v>
      </c>
      <c r="J607" t="s">
        <v>1554</v>
      </c>
      <c r="K607" t="s">
        <v>249</v>
      </c>
      <c r="L607" t="s">
        <v>246</v>
      </c>
      <c r="M607" t="s">
        <v>128</v>
      </c>
      <c r="N607">
        <v>16</v>
      </c>
      <c r="O607">
        <v>0</v>
      </c>
      <c r="P607">
        <v>0</v>
      </c>
      <c r="Q607">
        <v>0</v>
      </c>
      <c r="R607">
        <v>16</v>
      </c>
      <c r="S607">
        <v>0</v>
      </c>
      <c r="T607">
        <v>0</v>
      </c>
      <c r="U607">
        <v>0</v>
      </c>
      <c r="V607" s="1" t="str">
        <f t="shared" si="58"/>
        <v>AFF-HTT-R1-P3-48H_I14_1_2020y09m02d_10h47m.tif</v>
      </c>
      <c r="W607" s="1" t="str">
        <f t="shared" si="59"/>
        <v>AFF-HTT-R2-P3-48H_I14_1_2020y09m09d_11h36m.tif</v>
      </c>
      <c r="X607" t="str">
        <f t="shared" si="54"/>
        <v>C:\Users\arpit.tandon\Desktop\Images AFFFs\RUN1 HTT\Plate 3 - 48hour\AFF-HTT-R1-P3-48H_I14_1_2020y09m02d_10h47m.tif</v>
      </c>
      <c r="Y607" t="str">
        <f t="shared" si="55"/>
        <v>C:\Users\arpit.tandon\Desktop\Images AFFFs\RUN2 HTT\Plate 3 - 48hour\AFF-HTT-R2-P3-48H_I14_1_2020y09m09d_11h36m.tif</v>
      </c>
    </row>
    <row r="608" spans="1:25" x14ac:dyDescent="0.45">
      <c r="A608" t="s">
        <v>909</v>
      </c>
      <c r="B608" s="2" t="str">
        <f t="shared" si="56"/>
        <v>run1</v>
      </c>
      <c r="C608" s="2" t="str">
        <f t="shared" si="57"/>
        <v>run2</v>
      </c>
      <c r="D608" t="s">
        <v>274</v>
      </c>
      <c r="E608" s="10">
        <v>0.63473812200346336</v>
      </c>
      <c r="F608" s="1">
        <v>2.0552820390472142E-5</v>
      </c>
      <c r="G608" s="10">
        <f>VLOOKUP(A608,'[1]NTP Metadata'!$A$2:$U$2501,10,FALSE)</f>
        <v>0.63473812200346336</v>
      </c>
      <c r="H608">
        <v>1</v>
      </c>
      <c r="I608" t="s">
        <v>1505</v>
      </c>
      <c r="J608" t="s">
        <v>1554</v>
      </c>
      <c r="K608" t="s">
        <v>249</v>
      </c>
      <c r="L608" t="s">
        <v>246</v>
      </c>
      <c r="M608" t="s">
        <v>129</v>
      </c>
      <c r="N608">
        <v>16</v>
      </c>
      <c r="O608">
        <v>0</v>
      </c>
      <c r="P608">
        <v>0</v>
      </c>
      <c r="Q608">
        <v>0</v>
      </c>
      <c r="R608">
        <v>16</v>
      </c>
      <c r="S608">
        <v>0</v>
      </c>
      <c r="T608">
        <v>0</v>
      </c>
      <c r="U608">
        <v>0</v>
      </c>
      <c r="V608" s="1" t="str">
        <f t="shared" si="58"/>
        <v>AFF-HTT-R1-P3-48H_I15_1_2020y09m02d_10h47m.tif</v>
      </c>
      <c r="W608" s="1" t="str">
        <f t="shared" si="59"/>
        <v>AFF-HTT-R2-P3-48H_I15_1_2020y09m09d_11h36m.tif</v>
      </c>
      <c r="X608" t="str">
        <f t="shared" si="54"/>
        <v>C:\Users\arpit.tandon\Desktop\Images AFFFs\RUN1 HTT\Plate 3 - 48hour\AFF-HTT-R1-P3-48H_I15_1_2020y09m02d_10h47m.tif</v>
      </c>
      <c r="Y608" t="str">
        <f t="shared" si="55"/>
        <v>C:\Users\arpit.tandon\Desktop\Images AFFFs\RUN2 HTT\Plate 3 - 48hour\AFF-HTT-R2-P3-48H_I15_1_2020y09m09d_11h36m.tif</v>
      </c>
    </row>
    <row r="609" spans="1:25" x14ac:dyDescent="0.45">
      <c r="A609" t="s">
        <v>910</v>
      </c>
      <c r="B609" s="2" t="str">
        <f t="shared" si="56"/>
        <v>run1</v>
      </c>
      <c r="C609" s="2" t="str">
        <f t="shared" si="57"/>
        <v>run2</v>
      </c>
      <c r="D609" t="s">
        <v>274</v>
      </c>
      <c r="E609" s="10">
        <v>0.63473812200346336</v>
      </c>
      <c r="F609" s="1">
        <v>2.0552820390472142E-5</v>
      </c>
      <c r="G609" s="10">
        <f>VLOOKUP(A609,'[1]NTP Metadata'!$A$2:$U$2501,10,FALSE)</f>
        <v>0.63473812200346336</v>
      </c>
      <c r="H609">
        <v>2</v>
      </c>
      <c r="I609" t="s">
        <v>1505</v>
      </c>
      <c r="J609" t="s">
        <v>1554</v>
      </c>
      <c r="K609" t="s">
        <v>249</v>
      </c>
      <c r="L609" t="s">
        <v>246</v>
      </c>
      <c r="M609" t="s">
        <v>130</v>
      </c>
      <c r="N609">
        <v>16</v>
      </c>
      <c r="O609">
        <v>0</v>
      </c>
      <c r="P609">
        <v>0</v>
      </c>
      <c r="Q609">
        <v>0</v>
      </c>
      <c r="R609">
        <v>16</v>
      </c>
      <c r="S609">
        <v>0</v>
      </c>
      <c r="T609">
        <v>0</v>
      </c>
      <c r="U609">
        <v>0</v>
      </c>
      <c r="V609" s="1" t="str">
        <f t="shared" si="58"/>
        <v>AFF-HTT-R1-P3-48H_I16_1_2020y09m02d_10h47m.tif</v>
      </c>
      <c r="W609" s="1" t="str">
        <f t="shared" si="59"/>
        <v>AFF-HTT-R2-P3-48H_I16_1_2020y09m09d_11h36m.tif</v>
      </c>
      <c r="X609" t="str">
        <f t="shared" si="54"/>
        <v>C:\Users\arpit.tandon\Desktop\Images AFFFs\RUN1 HTT\Plate 3 - 48hour\AFF-HTT-R1-P3-48H_I16_1_2020y09m02d_10h47m.tif</v>
      </c>
      <c r="Y609" t="str">
        <f t="shared" si="55"/>
        <v>C:\Users\arpit.tandon\Desktop\Images AFFFs\RUN2 HTT\Plate 3 - 48hour\AFF-HTT-R2-P3-48H_I16_1_2020y09m09d_11h36m.tif</v>
      </c>
    </row>
    <row r="610" spans="1:25" x14ac:dyDescent="0.45">
      <c r="A610" t="s">
        <v>911</v>
      </c>
      <c r="B610" s="2" t="str">
        <f t="shared" si="56"/>
        <v>run1</v>
      </c>
      <c r="C610" s="2" t="str">
        <f t="shared" si="57"/>
        <v>run2</v>
      </c>
      <c r="D610" t="s">
        <v>274</v>
      </c>
      <c r="E610" s="10">
        <v>0.20086649430489345</v>
      </c>
      <c r="F610" s="1">
        <v>6.5040570855924498E-6</v>
      </c>
      <c r="G610" s="10">
        <f>VLOOKUP(A610,'[1]NTP Metadata'!$A$2:$U$2501,10,FALSE)</f>
        <v>0.20086649430489345</v>
      </c>
      <c r="H610">
        <v>1</v>
      </c>
      <c r="I610" t="s">
        <v>1505</v>
      </c>
      <c r="J610" t="s">
        <v>1554</v>
      </c>
      <c r="K610" t="s">
        <v>249</v>
      </c>
      <c r="L610" t="s">
        <v>246</v>
      </c>
      <c r="M610" t="s">
        <v>131</v>
      </c>
      <c r="N610">
        <v>16</v>
      </c>
      <c r="O610">
        <v>0</v>
      </c>
      <c r="P610">
        <v>0</v>
      </c>
      <c r="Q610">
        <v>0</v>
      </c>
      <c r="R610">
        <v>16</v>
      </c>
      <c r="S610">
        <v>0</v>
      </c>
      <c r="T610">
        <v>0</v>
      </c>
      <c r="U610">
        <v>0</v>
      </c>
      <c r="V610" s="1" t="str">
        <f t="shared" si="58"/>
        <v>AFF-HTT-R1-P3-48H_I17_1_2020y09m02d_10h47m.tif</v>
      </c>
      <c r="W610" s="1" t="str">
        <f t="shared" si="59"/>
        <v>AFF-HTT-R2-P3-48H_I17_1_2020y09m09d_11h36m.tif</v>
      </c>
      <c r="X610" t="str">
        <f t="shared" si="54"/>
        <v>C:\Users\arpit.tandon\Desktop\Images AFFFs\RUN1 HTT\Plate 3 - 48hour\AFF-HTT-R1-P3-48H_I17_1_2020y09m02d_10h47m.tif</v>
      </c>
      <c r="Y610" t="str">
        <f t="shared" si="55"/>
        <v>C:\Users\arpit.tandon\Desktop\Images AFFFs\RUN2 HTT\Plate 3 - 48hour\AFF-HTT-R2-P3-48H_I17_1_2020y09m09d_11h36m.tif</v>
      </c>
    </row>
    <row r="611" spans="1:25" x14ac:dyDescent="0.45">
      <c r="A611" t="s">
        <v>912</v>
      </c>
      <c r="B611" s="2" t="str">
        <f t="shared" si="56"/>
        <v>run1</v>
      </c>
      <c r="C611" s="2" t="str">
        <f t="shared" si="57"/>
        <v>run2</v>
      </c>
      <c r="D611" t="s">
        <v>274</v>
      </c>
      <c r="E611" s="10">
        <v>0.20086649430489345</v>
      </c>
      <c r="F611" s="1">
        <v>6.5040570855924498E-6</v>
      </c>
      <c r="G611" s="10">
        <f>VLOOKUP(A611,'[1]NTP Metadata'!$A$2:$U$2501,10,FALSE)</f>
        <v>0.20086649430489345</v>
      </c>
      <c r="H611">
        <v>2</v>
      </c>
      <c r="I611" t="s">
        <v>1505</v>
      </c>
      <c r="J611" t="s">
        <v>1554</v>
      </c>
      <c r="K611" t="s">
        <v>249</v>
      </c>
      <c r="L611" t="s">
        <v>246</v>
      </c>
      <c r="M611" t="s">
        <v>132</v>
      </c>
      <c r="N611">
        <v>16</v>
      </c>
      <c r="O611">
        <v>0</v>
      </c>
      <c r="P611">
        <v>0</v>
      </c>
      <c r="Q611">
        <v>0</v>
      </c>
      <c r="R611">
        <v>16</v>
      </c>
      <c r="S611">
        <v>0</v>
      </c>
      <c r="T611">
        <v>0</v>
      </c>
      <c r="U611">
        <v>0</v>
      </c>
      <c r="V611" s="1" t="str">
        <f t="shared" si="58"/>
        <v>AFF-HTT-R1-P3-48H_I18_1_2020y09m02d_10h47m.tif</v>
      </c>
      <c r="W611" s="1" t="str">
        <f t="shared" si="59"/>
        <v>AFF-HTT-R2-P3-48H_I18_1_2020y09m09d_11h36m.tif</v>
      </c>
      <c r="X611" t="str">
        <f t="shared" si="54"/>
        <v>C:\Users\arpit.tandon\Desktop\Images AFFFs\RUN1 HTT\Plate 3 - 48hour\AFF-HTT-R1-P3-48H_I18_1_2020y09m02d_10h47m.tif</v>
      </c>
      <c r="Y611" t="str">
        <f t="shared" si="55"/>
        <v>C:\Users\arpit.tandon\Desktop\Images AFFFs\RUN2 HTT\Plate 3 - 48hour\AFF-HTT-R2-P3-48H_I18_1_2020y09m09d_11h36m.tif</v>
      </c>
    </row>
    <row r="612" spans="1:25" x14ac:dyDescent="0.45">
      <c r="A612" t="s">
        <v>913</v>
      </c>
      <c r="B612" s="2" t="str">
        <f t="shared" si="56"/>
        <v>run1</v>
      </c>
      <c r="C612" s="2" t="str">
        <f t="shared" si="57"/>
        <v>run2</v>
      </c>
      <c r="D612" t="s">
        <v>274</v>
      </c>
      <c r="E612" s="10">
        <v>6.3565346299016917E-2</v>
      </c>
      <c r="F612" s="1">
        <v>2.0582459131621679E-6</v>
      </c>
      <c r="G612" s="10">
        <f>VLOOKUP(A612,'[1]NTP Metadata'!$A$2:$U$2501,10,FALSE)</f>
        <v>6.3565346299016917E-2</v>
      </c>
      <c r="H612">
        <v>1</v>
      </c>
      <c r="I612" t="s">
        <v>1505</v>
      </c>
      <c r="J612" t="s">
        <v>1554</v>
      </c>
      <c r="K612" t="s">
        <v>249</v>
      </c>
      <c r="L612" t="s">
        <v>246</v>
      </c>
      <c r="M612" t="s">
        <v>133</v>
      </c>
      <c r="N612">
        <v>16</v>
      </c>
      <c r="O612">
        <v>0</v>
      </c>
      <c r="P612">
        <v>1.25E-4</v>
      </c>
      <c r="Q612">
        <v>1E-3</v>
      </c>
      <c r="R612">
        <v>16</v>
      </c>
      <c r="S612">
        <v>0</v>
      </c>
      <c r="T612">
        <v>0</v>
      </c>
      <c r="U612">
        <v>0</v>
      </c>
      <c r="V612" s="1" t="str">
        <f t="shared" si="58"/>
        <v>AFF-HTT-R1-P3-48H_I19_1_2020y09m02d_10h47m.tif</v>
      </c>
      <c r="W612" s="1" t="str">
        <f t="shared" si="59"/>
        <v>AFF-HTT-R2-P3-48H_I19_1_2020y09m09d_11h36m.tif</v>
      </c>
      <c r="X612" t="str">
        <f t="shared" ref="X612:X675" si="60">_xlfn.CONCAT("C:\Users\arpit.tandon\Desktop\Images AFFFs\","RUN1 HTT\Plate 3 - 48hour\",V612)</f>
        <v>C:\Users\arpit.tandon\Desktop\Images AFFFs\RUN1 HTT\Plate 3 - 48hour\AFF-HTT-R1-P3-48H_I19_1_2020y09m02d_10h47m.tif</v>
      </c>
      <c r="Y612" t="str">
        <f t="shared" ref="Y612:Y675" si="61">_xlfn.CONCAT("C:\Users\arpit.tandon\Desktop\Images AFFFs\","RUN2 HTT\Plate 3 - 48hour\",W612)</f>
        <v>C:\Users\arpit.tandon\Desktop\Images AFFFs\RUN2 HTT\Plate 3 - 48hour\AFF-HTT-R2-P3-48H_I19_1_2020y09m09d_11h36m.tif</v>
      </c>
    </row>
    <row r="613" spans="1:25" x14ac:dyDescent="0.45">
      <c r="A613" t="s">
        <v>914</v>
      </c>
      <c r="B613" s="2" t="str">
        <f t="shared" si="56"/>
        <v>run1</v>
      </c>
      <c r="C613" s="2" t="str">
        <f t="shared" si="57"/>
        <v>run2</v>
      </c>
      <c r="D613" t="s">
        <v>274</v>
      </c>
      <c r="E613" s="10">
        <v>6.3565346299016917E-2</v>
      </c>
      <c r="F613" s="1">
        <v>2.0582459131621679E-6</v>
      </c>
      <c r="G613" s="10">
        <f>VLOOKUP(A613,'[1]NTP Metadata'!$A$2:$U$2501,10,FALSE)</f>
        <v>6.3565346299016917E-2</v>
      </c>
      <c r="H613">
        <v>2</v>
      </c>
      <c r="I613" t="s">
        <v>1505</v>
      </c>
      <c r="J613" t="s">
        <v>1554</v>
      </c>
      <c r="K613" t="s">
        <v>249</v>
      </c>
      <c r="L613" t="s">
        <v>246</v>
      </c>
      <c r="M613" t="s">
        <v>134</v>
      </c>
      <c r="N613">
        <v>16</v>
      </c>
      <c r="O613">
        <v>0</v>
      </c>
      <c r="P613">
        <v>0</v>
      </c>
      <c r="Q613">
        <v>0</v>
      </c>
      <c r="R613">
        <v>16</v>
      </c>
      <c r="S613">
        <v>0</v>
      </c>
      <c r="T613">
        <v>0</v>
      </c>
      <c r="U613">
        <v>0</v>
      </c>
      <c r="V613" s="1" t="str">
        <f t="shared" si="58"/>
        <v>AFF-HTT-R1-P3-48H_I20_1_2020y09m02d_10h47m.tif</v>
      </c>
      <c r="W613" s="1" t="str">
        <f t="shared" si="59"/>
        <v>AFF-HTT-R2-P3-48H_I20_1_2020y09m09d_11h36m.tif</v>
      </c>
      <c r="X613" t="str">
        <f t="shared" si="60"/>
        <v>C:\Users\arpit.tandon\Desktop\Images AFFFs\RUN1 HTT\Plate 3 - 48hour\AFF-HTT-R1-P3-48H_I20_1_2020y09m02d_10h47m.tif</v>
      </c>
      <c r="Y613" t="str">
        <f t="shared" si="61"/>
        <v>C:\Users\arpit.tandon\Desktop\Images AFFFs\RUN2 HTT\Plate 3 - 48hour\AFF-HTT-R2-P3-48H_I20_1_2020y09m09d_11h36m.tif</v>
      </c>
    </row>
    <row r="614" spans="1:25" x14ac:dyDescent="0.45">
      <c r="A614" t="s">
        <v>915</v>
      </c>
      <c r="B614" s="2" t="str">
        <f t="shared" si="56"/>
        <v>run1</v>
      </c>
      <c r="C614" s="2" t="str">
        <f t="shared" si="57"/>
        <v>run2</v>
      </c>
      <c r="D614" t="s">
        <v>274</v>
      </c>
      <c r="E614" s="10">
        <v>2.0115615917410415E-2</v>
      </c>
      <c r="F614" s="1">
        <v>6.5134364340574936E-7</v>
      </c>
      <c r="G614" s="10">
        <f>VLOOKUP(A614,'[1]NTP Metadata'!$A$2:$U$2501,10,FALSE)</f>
        <v>2.0115615917410415E-2</v>
      </c>
      <c r="H614">
        <v>1</v>
      </c>
      <c r="I614" t="s">
        <v>1505</v>
      </c>
      <c r="J614" t="s">
        <v>1554</v>
      </c>
      <c r="K614" t="s">
        <v>249</v>
      </c>
      <c r="L614" t="s">
        <v>246</v>
      </c>
      <c r="M614" t="s">
        <v>135</v>
      </c>
      <c r="N614">
        <v>16</v>
      </c>
      <c r="O614">
        <v>0</v>
      </c>
      <c r="P614">
        <v>0</v>
      </c>
      <c r="Q614">
        <v>0</v>
      </c>
      <c r="R614">
        <v>16</v>
      </c>
      <c r="S614">
        <v>0</v>
      </c>
      <c r="T614">
        <v>0</v>
      </c>
      <c r="U614">
        <v>0</v>
      </c>
      <c r="V614" s="1" t="str">
        <f t="shared" si="58"/>
        <v>AFF-HTT-R1-P3-48H_I21_1_2020y09m02d_10h47m.tif</v>
      </c>
      <c r="W614" s="1" t="str">
        <f t="shared" si="59"/>
        <v>AFF-HTT-R2-P3-48H_I21_1_2020y09m09d_11h36m.tif</v>
      </c>
      <c r="X614" t="str">
        <f t="shared" si="60"/>
        <v>C:\Users\arpit.tandon\Desktop\Images AFFFs\RUN1 HTT\Plate 3 - 48hour\AFF-HTT-R1-P3-48H_I21_1_2020y09m02d_10h47m.tif</v>
      </c>
      <c r="Y614" t="str">
        <f t="shared" si="61"/>
        <v>C:\Users\arpit.tandon\Desktop\Images AFFFs\RUN2 HTT\Plate 3 - 48hour\AFF-HTT-R2-P3-48H_I21_1_2020y09m09d_11h36m.tif</v>
      </c>
    </row>
    <row r="615" spans="1:25" x14ac:dyDescent="0.45">
      <c r="A615" t="s">
        <v>916</v>
      </c>
      <c r="B615" s="2" t="str">
        <f t="shared" si="56"/>
        <v>run1</v>
      </c>
      <c r="C615" s="2" t="str">
        <f t="shared" si="57"/>
        <v>run2</v>
      </c>
      <c r="D615" t="s">
        <v>274</v>
      </c>
      <c r="E615" s="10">
        <v>2.0115615917410415E-2</v>
      </c>
      <c r="F615" s="1">
        <v>6.5134364340574936E-7</v>
      </c>
      <c r="G615" s="10">
        <f>VLOOKUP(A615,'[1]NTP Metadata'!$A$2:$U$2501,10,FALSE)</f>
        <v>2.0115615917410415E-2</v>
      </c>
      <c r="H615">
        <v>2</v>
      </c>
      <c r="I615" t="s">
        <v>1505</v>
      </c>
      <c r="J615" t="s">
        <v>1554</v>
      </c>
      <c r="K615" t="s">
        <v>249</v>
      </c>
      <c r="L615" t="s">
        <v>246</v>
      </c>
      <c r="M615" t="s">
        <v>136</v>
      </c>
      <c r="N615">
        <v>16</v>
      </c>
      <c r="O615">
        <v>0</v>
      </c>
      <c r="P615">
        <v>0</v>
      </c>
      <c r="Q615">
        <v>0</v>
      </c>
      <c r="R615">
        <v>16</v>
      </c>
      <c r="S615">
        <v>0</v>
      </c>
      <c r="T615">
        <v>6.2500000000000001E-5</v>
      </c>
      <c r="U615">
        <v>1E-3</v>
      </c>
      <c r="V615" s="1" t="str">
        <f t="shared" si="58"/>
        <v>AFF-HTT-R1-P3-48H_I22_1_2020y09m02d_10h47m.tif</v>
      </c>
      <c r="W615" s="1" t="str">
        <f t="shared" si="59"/>
        <v>AFF-HTT-R2-P3-48H_I22_1_2020y09m09d_11h36m.tif</v>
      </c>
      <c r="X615" t="str">
        <f t="shared" si="60"/>
        <v>C:\Users\arpit.tandon\Desktop\Images AFFFs\RUN1 HTT\Plate 3 - 48hour\AFF-HTT-R1-P3-48H_I22_1_2020y09m02d_10h47m.tif</v>
      </c>
      <c r="Y615" t="str">
        <f t="shared" si="61"/>
        <v>C:\Users\arpit.tandon\Desktop\Images AFFFs\RUN2 HTT\Plate 3 - 48hour\AFF-HTT-R2-P3-48H_I22_1_2020y09m09d_11h36m.tif</v>
      </c>
    </row>
    <row r="616" spans="1:25" x14ac:dyDescent="0.45">
      <c r="A616" t="s">
        <v>917</v>
      </c>
      <c r="B616" s="2" t="str">
        <f t="shared" si="56"/>
        <v>run1</v>
      </c>
      <c r="C616" s="2" t="str">
        <f t="shared" si="57"/>
        <v>run2</v>
      </c>
      <c r="D616" t="s">
        <v>274</v>
      </c>
      <c r="E616" s="10">
        <v>200</v>
      </c>
      <c r="F616" s="1">
        <v>6.476E-3</v>
      </c>
      <c r="G616" s="10">
        <f>VLOOKUP(A616,'[1]NTP Metadata'!$A$2:$U$2501,10,FALSE)</f>
        <v>200</v>
      </c>
      <c r="H616">
        <v>1</v>
      </c>
      <c r="I616" t="s">
        <v>1505</v>
      </c>
      <c r="J616" t="s">
        <v>1554</v>
      </c>
      <c r="K616" t="s">
        <v>249</v>
      </c>
      <c r="L616" t="s">
        <v>246</v>
      </c>
      <c r="M616" t="s">
        <v>137</v>
      </c>
      <c r="N616">
        <v>16</v>
      </c>
      <c r="O616">
        <v>0</v>
      </c>
      <c r="P616">
        <v>6.2500000000000001E-5</v>
      </c>
      <c r="Q616">
        <v>1E-3</v>
      </c>
      <c r="R616">
        <v>16</v>
      </c>
      <c r="S616">
        <v>0</v>
      </c>
      <c r="T616">
        <v>1.875E-4</v>
      </c>
      <c r="U616">
        <v>3.0000000000000001E-3</v>
      </c>
      <c r="V616" s="1" t="str">
        <f t="shared" si="58"/>
        <v>AFF-HTT-R1-P3-48H_I3_1_2020y09m02d_10h47m.tif</v>
      </c>
      <c r="W616" s="1" t="str">
        <f t="shared" si="59"/>
        <v>AFF-HTT-R2-P3-48H_I3_1_2020y09m09d_11h36m.tif</v>
      </c>
      <c r="X616" t="str">
        <f t="shared" si="60"/>
        <v>C:\Users\arpit.tandon\Desktop\Images AFFFs\RUN1 HTT\Plate 3 - 48hour\AFF-HTT-R1-P3-48H_I3_1_2020y09m02d_10h47m.tif</v>
      </c>
      <c r="Y616" t="str">
        <f t="shared" si="61"/>
        <v>C:\Users\arpit.tandon\Desktop\Images AFFFs\RUN2 HTT\Plate 3 - 48hour\AFF-HTT-R2-P3-48H_I3_1_2020y09m09d_11h36m.tif</v>
      </c>
    </row>
    <row r="617" spans="1:25" x14ac:dyDescent="0.45">
      <c r="A617" t="s">
        <v>918</v>
      </c>
      <c r="B617" s="2" t="str">
        <f t="shared" si="56"/>
        <v>run1</v>
      </c>
      <c r="C617" s="2" t="str">
        <f t="shared" si="57"/>
        <v>run2</v>
      </c>
      <c r="D617" t="s">
        <v>274</v>
      </c>
      <c r="E617" s="10">
        <v>200</v>
      </c>
      <c r="F617" s="1">
        <v>6.476E-3</v>
      </c>
      <c r="G617" s="10">
        <f>VLOOKUP(A617,'[1]NTP Metadata'!$A$2:$U$2501,10,FALSE)</f>
        <v>200</v>
      </c>
      <c r="H617">
        <v>2</v>
      </c>
      <c r="I617" t="s">
        <v>1505</v>
      </c>
      <c r="J617" t="s">
        <v>1554</v>
      </c>
      <c r="K617" t="s">
        <v>249</v>
      </c>
      <c r="L617" t="s">
        <v>246</v>
      </c>
      <c r="M617" t="s">
        <v>138</v>
      </c>
      <c r="N617">
        <v>16</v>
      </c>
      <c r="O617">
        <v>0</v>
      </c>
      <c r="P617">
        <v>2.5000000000000001E-4</v>
      </c>
      <c r="Q617">
        <v>2E-3</v>
      </c>
      <c r="R617">
        <v>16</v>
      </c>
      <c r="S617">
        <v>0</v>
      </c>
      <c r="T617">
        <v>0</v>
      </c>
      <c r="U617">
        <v>0</v>
      </c>
      <c r="V617" s="1" t="str">
        <f t="shared" si="58"/>
        <v>AFF-HTT-R1-P3-48H_I4_1_2020y09m02d_10h47m.tif</v>
      </c>
      <c r="W617" s="1" t="str">
        <f t="shared" si="59"/>
        <v>AFF-HTT-R2-P3-48H_I4_1_2020y09m09d_11h36m.tif</v>
      </c>
      <c r="X617" t="str">
        <f t="shared" si="60"/>
        <v>C:\Users\arpit.tandon\Desktop\Images AFFFs\RUN1 HTT\Plate 3 - 48hour\AFF-HTT-R1-P3-48H_I4_1_2020y09m02d_10h47m.tif</v>
      </c>
      <c r="Y617" t="str">
        <f t="shared" si="61"/>
        <v>C:\Users\arpit.tandon\Desktop\Images AFFFs\RUN2 HTT\Plate 3 - 48hour\AFF-HTT-R2-P3-48H_I4_1_2020y09m09d_11h36m.tif</v>
      </c>
    </row>
    <row r="618" spans="1:25" x14ac:dyDescent="0.45">
      <c r="A618" t="s">
        <v>919</v>
      </c>
      <c r="B618" s="2" t="str">
        <f t="shared" si="56"/>
        <v>run1</v>
      </c>
      <c r="C618" s="2" t="str">
        <f t="shared" si="57"/>
        <v>run2</v>
      </c>
      <c r="D618" t="s">
        <v>274</v>
      </c>
      <c r="E618" s="10">
        <v>63.291139240506325</v>
      </c>
      <c r="F618" s="1">
        <v>2.0493670886075955E-3</v>
      </c>
      <c r="G618" s="10">
        <f>VLOOKUP(A618,'[1]NTP Metadata'!$A$2:$U$2501,10,FALSE)</f>
        <v>63.291139240506325</v>
      </c>
      <c r="H618">
        <v>1</v>
      </c>
      <c r="I618" t="s">
        <v>1505</v>
      </c>
      <c r="J618" t="s">
        <v>1554</v>
      </c>
      <c r="K618" t="s">
        <v>249</v>
      </c>
      <c r="L618" t="s">
        <v>246</v>
      </c>
      <c r="M618" t="s">
        <v>139</v>
      </c>
      <c r="N618">
        <v>16</v>
      </c>
      <c r="O618">
        <v>0</v>
      </c>
      <c r="P618">
        <v>0</v>
      </c>
      <c r="Q618">
        <v>0</v>
      </c>
      <c r="R618">
        <v>16</v>
      </c>
      <c r="S618">
        <v>0</v>
      </c>
      <c r="T618">
        <v>0</v>
      </c>
      <c r="U618">
        <v>0</v>
      </c>
      <c r="V618" s="1" t="str">
        <f t="shared" si="58"/>
        <v>AFF-HTT-R1-P3-48H_I5_1_2020y09m02d_10h47m.tif</v>
      </c>
      <c r="W618" s="1" t="str">
        <f t="shared" si="59"/>
        <v>AFF-HTT-R2-P3-48H_I5_1_2020y09m09d_11h36m.tif</v>
      </c>
      <c r="X618" t="str">
        <f t="shared" si="60"/>
        <v>C:\Users\arpit.tandon\Desktop\Images AFFFs\RUN1 HTT\Plate 3 - 48hour\AFF-HTT-R1-P3-48H_I5_1_2020y09m02d_10h47m.tif</v>
      </c>
      <c r="Y618" t="str">
        <f t="shared" si="61"/>
        <v>C:\Users\arpit.tandon\Desktop\Images AFFFs\RUN2 HTT\Plate 3 - 48hour\AFF-HTT-R2-P3-48H_I5_1_2020y09m09d_11h36m.tif</v>
      </c>
    </row>
    <row r="619" spans="1:25" x14ac:dyDescent="0.45">
      <c r="A619" t="s">
        <v>920</v>
      </c>
      <c r="B619" s="2" t="str">
        <f t="shared" si="56"/>
        <v>run1</v>
      </c>
      <c r="C619" s="2" t="str">
        <f t="shared" si="57"/>
        <v>run2</v>
      </c>
      <c r="D619" t="s">
        <v>274</v>
      </c>
      <c r="E619" s="10">
        <v>63.291139240506325</v>
      </c>
      <c r="F619" s="1">
        <v>2.0493670886075955E-3</v>
      </c>
      <c r="G619" s="10">
        <f>VLOOKUP(A619,'[1]NTP Metadata'!$A$2:$U$2501,10,FALSE)</f>
        <v>63.291139240506325</v>
      </c>
      <c r="H619">
        <v>2</v>
      </c>
      <c r="I619" t="s">
        <v>1505</v>
      </c>
      <c r="J619" t="s">
        <v>1554</v>
      </c>
      <c r="K619" t="s">
        <v>249</v>
      </c>
      <c r="L619" t="s">
        <v>246</v>
      </c>
      <c r="M619" t="s">
        <v>140</v>
      </c>
      <c r="N619">
        <v>16</v>
      </c>
      <c r="O619">
        <v>0</v>
      </c>
      <c r="P619">
        <v>6.2500000000000001E-5</v>
      </c>
      <c r="Q619">
        <v>1E-3</v>
      </c>
      <c r="R619">
        <v>16</v>
      </c>
      <c r="S619">
        <v>0</v>
      </c>
      <c r="T619">
        <v>0</v>
      </c>
      <c r="U619">
        <v>0</v>
      </c>
      <c r="V619" s="1" t="str">
        <f t="shared" si="58"/>
        <v>AFF-HTT-R1-P3-48H_I6_1_2020y09m02d_10h47m.tif</v>
      </c>
      <c r="W619" s="1" t="str">
        <f t="shared" si="59"/>
        <v>AFF-HTT-R2-P3-48H_I6_1_2020y09m09d_11h36m.tif</v>
      </c>
      <c r="X619" t="str">
        <f t="shared" si="60"/>
        <v>C:\Users\arpit.tandon\Desktop\Images AFFFs\RUN1 HTT\Plate 3 - 48hour\AFF-HTT-R1-P3-48H_I6_1_2020y09m02d_10h47m.tif</v>
      </c>
      <c r="Y619" t="str">
        <f t="shared" si="61"/>
        <v>C:\Users\arpit.tandon\Desktop\Images AFFFs\RUN2 HTT\Plate 3 - 48hour\AFF-HTT-R2-P3-48H_I6_1_2020y09m09d_11h36m.tif</v>
      </c>
    </row>
    <row r="620" spans="1:25" x14ac:dyDescent="0.45">
      <c r="A620" t="s">
        <v>921</v>
      </c>
      <c r="B620" s="2" t="str">
        <f t="shared" si="56"/>
        <v>run1</v>
      </c>
      <c r="C620" s="2" t="str">
        <f t="shared" si="57"/>
        <v>run2</v>
      </c>
      <c r="D620" t="s">
        <v>274</v>
      </c>
      <c r="E620" s="10">
        <v>20.028841531805799</v>
      </c>
      <c r="F620" s="1">
        <v>6.4853388879987188E-4</v>
      </c>
      <c r="G620" s="10">
        <f>VLOOKUP(A620,'[1]NTP Metadata'!$A$2:$U$2501,10,FALSE)</f>
        <v>20.028841531805799</v>
      </c>
      <c r="H620">
        <v>1</v>
      </c>
      <c r="I620" t="s">
        <v>1505</v>
      </c>
      <c r="J620" t="s">
        <v>1554</v>
      </c>
      <c r="K620" t="s">
        <v>249</v>
      </c>
      <c r="L620" t="s">
        <v>246</v>
      </c>
      <c r="M620" t="s">
        <v>141</v>
      </c>
      <c r="N620">
        <v>16</v>
      </c>
      <c r="O620">
        <v>0</v>
      </c>
      <c r="P620">
        <v>0</v>
      </c>
      <c r="Q620">
        <v>0</v>
      </c>
      <c r="R620">
        <v>16</v>
      </c>
      <c r="S620">
        <v>0</v>
      </c>
      <c r="T620">
        <v>0</v>
      </c>
      <c r="U620">
        <v>0</v>
      </c>
      <c r="V620" s="1" t="str">
        <f t="shared" si="58"/>
        <v>AFF-HTT-R1-P3-48H_I7_1_2020y09m02d_10h47m.tif</v>
      </c>
      <c r="W620" s="1" t="str">
        <f t="shared" si="59"/>
        <v>AFF-HTT-R2-P3-48H_I7_1_2020y09m09d_11h36m.tif</v>
      </c>
      <c r="X620" t="str">
        <f t="shared" si="60"/>
        <v>C:\Users\arpit.tandon\Desktop\Images AFFFs\RUN1 HTT\Plate 3 - 48hour\AFF-HTT-R1-P3-48H_I7_1_2020y09m02d_10h47m.tif</v>
      </c>
      <c r="Y620" t="str">
        <f t="shared" si="61"/>
        <v>C:\Users\arpit.tandon\Desktop\Images AFFFs\RUN2 HTT\Plate 3 - 48hour\AFF-HTT-R2-P3-48H_I7_1_2020y09m09d_11h36m.tif</v>
      </c>
    </row>
    <row r="621" spans="1:25" x14ac:dyDescent="0.45">
      <c r="A621" t="s">
        <v>922</v>
      </c>
      <c r="B621" s="2" t="str">
        <f t="shared" si="56"/>
        <v>run1</v>
      </c>
      <c r="C621" s="2" t="str">
        <f t="shared" si="57"/>
        <v>run2</v>
      </c>
      <c r="D621" t="s">
        <v>274</v>
      </c>
      <c r="E621" s="10">
        <v>20.028841531805799</v>
      </c>
      <c r="F621" s="1">
        <v>6.4853388879987188E-4</v>
      </c>
      <c r="G621" s="10">
        <f>VLOOKUP(A621,'[1]NTP Metadata'!$A$2:$U$2501,10,FALSE)</f>
        <v>20.028841531805799</v>
      </c>
      <c r="H621">
        <v>2</v>
      </c>
      <c r="I621" t="s">
        <v>1505</v>
      </c>
      <c r="J621" t="s">
        <v>1554</v>
      </c>
      <c r="K621" t="s">
        <v>249</v>
      </c>
      <c r="L621" t="s">
        <v>246</v>
      </c>
      <c r="M621" t="s">
        <v>142</v>
      </c>
      <c r="N621">
        <v>16</v>
      </c>
      <c r="O621">
        <v>0</v>
      </c>
      <c r="P621">
        <v>6.2500000000000001E-5</v>
      </c>
      <c r="Q621">
        <v>1E-3</v>
      </c>
      <c r="R621">
        <v>16</v>
      </c>
      <c r="S621">
        <v>0</v>
      </c>
      <c r="T621">
        <v>0</v>
      </c>
      <c r="U621">
        <v>0</v>
      </c>
      <c r="V621" s="1" t="str">
        <f t="shared" si="58"/>
        <v>AFF-HTT-R1-P3-48H_I8_1_2020y09m02d_10h47m.tif</v>
      </c>
      <c r="W621" s="1" t="str">
        <f t="shared" si="59"/>
        <v>AFF-HTT-R2-P3-48H_I8_1_2020y09m09d_11h36m.tif</v>
      </c>
      <c r="X621" t="str">
        <f t="shared" si="60"/>
        <v>C:\Users\arpit.tandon\Desktop\Images AFFFs\RUN1 HTT\Plate 3 - 48hour\AFF-HTT-R1-P3-48H_I8_1_2020y09m02d_10h47m.tif</v>
      </c>
      <c r="Y621" t="str">
        <f t="shared" si="61"/>
        <v>C:\Users\arpit.tandon\Desktop\Images AFFFs\RUN2 HTT\Plate 3 - 48hour\AFF-HTT-R2-P3-48H_I8_1_2020y09m09d_11h36m.tif</v>
      </c>
    </row>
    <row r="622" spans="1:25" x14ac:dyDescent="0.45">
      <c r="A622" t="s">
        <v>923</v>
      </c>
      <c r="B622" s="2" t="str">
        <f t="shared" si="56"/>
        <v>run1</v>
      </c>
      <c r="C622" s="2" t="str">
        <f t="shared" si="57"/>
        <v>run2</v>
      </c>
      <c r="D622" t="s">
        <v>274</v>
      </c>
      <c r="E622" s="10">
        <v>6.3382409910777842</v>
      </c>
      <c r="F622" s="1">
        <v>2.0523224329109868E-4</v>
      </c>
      <c r="G622" s="10">
        <f>VLOOKUP(A622,'[1]NTP Metadata'!$A$2:$U$2501,10,FALSE)</f>
        <v>6.3382409910777842</v>
      </c>
      <c r="H622">
        <v>1</v>
      </c>
      <c r="I622" t="s">
        <v>1505</v>
      </c>
      <c r="J622" t="s">
        <v>1554</v>
      </c>
      <c r="K622" t="s">
        <v>249</v>
      </c>
      <c r="L622" t="s">
        <v>246</v>
      </c>
      <c r="M622" t="s">
        <v>143</v>
      </c>
      <c r="N622">
        <v>16</v>
      </c>
      <c r="O622">
        <v>0</v>
      </c>
      <c r="P622">
        <v>1.25E-4</v>
      </c>
      <c r="Q622">
        <v>1E-3</v>
      </c>
      <c r="R622">
        <v>16</v>
      </c>
      <c r="S622">
        <v>0</v>
      </c>
      <c r="T622">
        <v>0</v>
      </c>
      <c r="U622">
        <v>0</v>
      </c>
      <c r="V622" s="1" t="str">
        <f t="shared" si="58"/>
        <v>AFF-HTT-R1-P3-48H_I9_1_2020y09m02d_10h47m.tif</v>
      </c>
      <c r="W622" s="1" t="str">
        <f t="shared" si="59"/>
        <v>AFF-HTT-R2-P3-48H_I9_1_2020y09m09d_11h36m.tif</v>
      </c>
      <c r="X622" t="str">
        <f t="shared" si="60"/>
        <v>C:\Users\arpit.tandon\Desktop\Images AFFFs\RUN1 HTT\Plate 3 - 48hour\AFF-HTT-R1-P3-48H_I9_1_2020y09m02d_10h47m.tif</v>
      </c>
      <c r="Y622" t="str">
        <f t="shared" si="61"/>
        <v>C:\Users\arpit.tandon\Desktop\Images AFFFs\RUN2 HTT\Plate 3 - 48hour\AFF-HTT-R2-P3-48H_I9_1_2020y09m09d_11h36m.tif</v>
      </c>
    </row>
    <row r="623" spans="1:25" x14ac:dyDescent="0.45">
      <c r="A623" t="s">
        <v>924</v>
      </c>
      <c r="B623" s="2" t="str">
        <f t="shared" si="56"/>
        <v>run1</v>
      </c>
      <c r="C623" s="2" t="str">
        <f t="shared" si="57"/>
        <v>run2</v>
      </c>
      <c r="D623" t="s">
        <v>274</v>
      </c>
      <c r="E623" s="10">
        <v>6.3382409910777842</v>
      </c>
      <c r="F623" s="1">
        <v>2.0523224329109868E-4</v>
      </c>
      <c r="G623" s="10">
        <f>VLOOKUP(A623,'[1]NTP Metadata'!$A$2:$U$2501,10,FALSE)</f>
        <v>6.3382409910777842</v>
      </c>
      <c r="H623">
        <v>4</v>
      </c>
      <c r="I623" t="s">
        <v>1505</v>
      </c>
      <c r="J623" t="s">
        <v>1554</v>
      </c>
      <c r="K623" t="s">
        <v>249</v>
      </c>
      <c r="L623" t="s">
        <v>246</v>
      </c>
      <c r="M623" t="s">
        <v>144</v>
      </c>
      <c r="N623">
        <v>16</v>
      </c>
      <c r="O623">
        <v>0</v>
      </c>
      <c r="P623">
        <v>0</v>
      </c>
      <c r="Q623">
        <v>0</v>
      </c>
      <c r="R623">
        <v>16</v>
      </c>
      <c r="S623">
        <v>0</v>
      </c>
      <c r="T623">
        <v>6.2500000000000001E-5</v>
      </c>
      <c r="U623">
        <v>1E-3</v>
      </c>
      <c r="V623" s="1" t="str">
        <f t="shared" si="58"/>
        <v>AFF-HTT-R1-P3-48H_J10_1_2020y09m02d_10h47m.tif</v>
      </c>
      <c r="W623" s="1" t="str">
        <f t="shared" si="59"/>
        <v>AFF-HTT-R2-P3-48H_J10_1_2020y09m09d_11h36m.tif</v>
      </c>
      <c r="X623" t="str">
        <f t="shared" si="60"/>
        <v>C:\Users\arpit.tandon\Desktop\Images AFFFs\RUN1 HTT\Plate 3 - 48hour\AFF-HTT-R1-P3-48H_J10_1_2020y09m02d_10h47m.tif</v>
      </c>
      <c r="Y623" t="str">
        <f t="shared" si="61"/>
        <v>C:\Users\arpit.tandon\Desktop\Images AFFFs\RUN2 HTT\Plate 3 - 48hour\AFF-HTT-R2-P3-48H_J10_1_2020y09m09d_11h36m.tif</v>
      </c>
    </row>
    <row r="624" spans="1:25" x14ac:dyDescent="0.45">
      <c r="A624" t="s">
        <v>925</v>
      </c>
      <c r="B624" s="2" t="str">
        <f t="shared" si="56"/>
        <v>run1</v>
      </c>
      <c r="C624" s="2" t="str">
        <f t="shared" si="57"/>
        <v>run2</v>
      </c>
      <c r="D624" t="s">
        <v>274</v>
      </c>
      <c r="E624" s="10">
        <v>2.0057724655309443</v>
      </c>
      <c r="F624" s="1">
        <v>6.4946912433891976E-5</v>
      </c>
      <c r="G624" s="10">
        <f>VLOOKUP(A624,'[1]NTP Metadata'!$A$2:$U$2501,10,FALSE)</f>
        <v>2.0057724655309443</v>
      </c>
      <c r="H624">
        <v>3</v>
      </c>
      <c r="I624" t="s">
        <v>1505</v>
      </c>
      <c r="J624" t="s">
        <v>1554</v>
      </c>
      <c r="K624" t="s">
        <v>249</v>
      </c>
      <c r="L624" t="s">
        <v>246</v>
      </c>
      <c r="M624" t="s">
        <v>145</v>
      </c>
      <c r="N624">
        <v>16</v>
      </c>
      <c r="O624">
        <v>0</v>
      </c>
      <c r="P624">
        <v>0</v>
      </c>
      <c r="Q624">
        <v>0</v>
      </c>
      <c r="R624">
        <v>16</v>
      </c>
      <c r="S624">
        <v>0</v>
      </c>
      <c r="T624">
        <v>0</v>
      </c>
      <c r="U624">
        <v>0</v>
      </c>
      <c r="V624" s="1" t="str">
        <f t="shared" si="58"/>
        <v>AFF-HTT-R1-P3-48H_J11_1_2020y09m02d_10h47m.tif</v>
      </c>
      <c r="W624" s="1" t="str">
        <f t="shared" si="59"/>
        <v>AFF-HTT-R2-P3-48H_J11_1_2020y09m09d_11h36m.tif</v>
      </c>
      <c r="X624" t="str">
        <f t="shared" si="60"/>
        <v>C:\Users\arpit.tandon\Desktop\Images AFFFs\RUN1 HTT\Plate 3 - 48hour\AFF-HTT-R1-P3-48H_J11_1_2020y09m02d_10h47m.tif</v>
      </c>
      <c r="Y624" t="str">
        <f t="shared" si="61"/>
        <v>C:\Users\arpit.tandon\Desktop\Images AFFFs\RUN2 HTT\Plate 3 - 48hour\AFF-HTT-R2-P3-48H_J11_1_2020y09m09d_11h36m.tif</v>
      </c>
    </row>
    <row r="625" spans="1:25" x14ac:dyDescent="0.45">
      <c r="A625" t="s">
        <v>926</v>
      </c>
      <c r="B625" s="2" t="str">
        <f t="shared" si="56"/>
        <v>run1</v>
      </c>
      <c r="C625" s="2" t="str">
        <f t="shared" si="57"/>
        <v>run2</v>
      </c>
      <c r="D625" t="s">
        <v>274</v>
      </c>
      <c r="E625" s="10">
        <v>2.0057724655309443</v>
      </c>
      <c r="F625" s="1">
        <v>6.4946912433891976E-5</v>
      </c>
      <c r="G625" s="10">
        <f>VLOOKUP(A625,'[1]NTP Metadata'!$A$2:$U$2501,10,FALSE)</f>
        <v>2.0057724655309443</v>
      </c>
      <c r="H625">
        <v>4</v>
      </c>
      <c r="I625" t="s">
        <v>1505</v>
      </c>
      <c r="J625" t="s">
        <v>1554</v>
      </c>
      <c r="K625" t="s">
        <v>249</v>
      </c>
      <c r="L625" t="s">
        <v>246</v>
      </c>
      <c r="M625" t="s">
        <v>146</v>
      </c>
      <c r="N625">
        <v>16</v>
      </c>
      <c r="O625">
        <v>0</v>
      </c>
      <c r="P625">
        <v>0</v>
      </c>
      <c r="Q625">
        <v>0</v>
      </c>
      <c r="R625">
        <v>16</v>
      </c>
      <c r="S625">
        <v>0</v>
      </c>
      <c r="T625">
        <v>0</v>
      </c>
      <c r="U625">
        <v>0</v>
      </c>
      <c r="V625" s="1" t="str">
        <f t="shared" si="58"/>
        <v>AFF-HTT-R1-P3-48H_J12_1_2020y09m02d_10h47m.tif</v>
      </c>
      <c r="W625" s="1" t="str">
        <f t="shared" si="59"/>
        <v>AFF-HTT-R2-P3-48H_J12_1_2020y09m09d_11h36m.tif</v>
      </c>
      <c r="X625" t="str">
        <f t="shared" si="60"/>
        <v>C:\Users\arpit.tandon\Desktop\Images AFFFs\RUN1 HTT\Plate 3 - 48hour\AFF-HTT-R1-P3-48H_J12_1_2020y09m02d_10h47m.tif</v>
      </c>
      <c r="Y625" t="str">
        <f t="shared" si="61"/>
        <v>C:\Users\arpit.tandon\Desktop\Images AFFFs\RUN2 HTT\Plate 3 - 48hour\AFF-HTT-R2-P3-48H_J12_1_2020y09m09d_11h36m.tif</v>
      </c>
    </row>
    <row r="626" spans="1:25" x14ac:dyDescent="0.45">
      <c r="A626" t="s">
        <v>927</v>
      </c>
      <c r="B626" s="2" t="str">
        <f t="shared" si="56"/>
        <v>run1</v>
      </c>
      <c r="C626" s="2" t="str">
        <f t="shared" si="57"/>
        <v>run2</v>
      </c>
      <c r="D626" t="s">
        <v>272</v>
      </c>
      <c r="E626" s="10">
        <v>0</v>
      </c>
      <c r="F626" s="10">
        <v>0</v>
      </c>
      <c r="G626" s="10">
        <f>VLOOKUP(A626,'[1]NTP Metadata'!$A$2:$U$2501,10,FALSE)</f>
        <v>0</v>
      </c>
      <c r="H626">
        <v>3</v>
      </c>
      <c r="I626" t="s">
        <v>1505</v>
      </c>
      <c r="J626" t="s">
        <v>1554</v>
      </c>
      <c r="K626" t="s">
        <v>249</v>
      </c>
      <c r="L626" t="s">
        <v>246</v>
      </c>
      <c r="M626" t="s">
        <v>147</v>
      </c>
      <c r="N626">
        <v>16</v>
      </c>
      <c r="O626">
        <v>0</v>
      </c>
      <c r="P626">
        <v>1.25E-4</v>
      </c>
      <c r="Q626">
        <v>1E-3</v>
      </c>
      <c r="R626">
        <v>16</v>
      </c>
      <c r="S626">
        <v>0</v>
      </c>
      <c r="T626">
        <v>0</v>
      </c>
      <c r="U626">
        <v>0</v>
      </c>
      <c r="V626" s="1" t="str">
        <f t="shared" si="58"/>
        <v>AFF-HTT-R1-P3-48H_J13_1_2020y09m02d_10h47m.tif</v>
      </c>
      <c r="W626" s="1" t="str">
        <f t="shared" si="59"/>
        <v>AFF-HTT-R2-P3-48H_J13_1_2020y09m09d_11h36m.tif</v>
      </c>
      <c r="X626" t="str">
        <f t="shared" si="60"/>
        <v>C:\Users\arpit.tandon\Desktop\Images AFFFs\RUN1 HTT\Plate 3 - 48hour\AFF-HTT-R1-P3-48H_J13_1_2020y09m02d_10h47m.tif</v>
      </c>
      <c r="Y626" t="str">
        <f t="shared" si="61"/>
        <v>C:\Users\arpit.tandon\Desktop\Images AFFFs\RUN2 HTT\Plate 3 - 48hour\AFF-HTT-R2-P3-48H_J13_1_2020y09m09d_11h36m.tif</v>
      </c>
    </row>
    <row r="627" spans="1:25" x14ac:dyDescent="0.45">
      <c r="A627" t="s">
        <v>928</v>
      </c>
      <c r="B627" s="2" t="str">
        <f t="shared" si="56"/>
        <v>run1</v>
      </c>
      <c r="C627" s="2" t="str">
        <f t="shared" si="57"/>
        <v>run2</v>
      </c>
      <c r="D627" t="s">
        <v>272</v>
      </c>
      <c r="E627" s="10">
        <v>0</v>
      </c>
      <c r="F627" s="10">
        <v>0</v>
      </c>
      <c r="G627" s="10">
        <f>VLOOKUP(A627,'[1]NTP Metadata'!$A$2:$U$2501,10,FALSE)</f>
        <v>0</v>
      </c>
      <c r="H627">
        <v>4</v>
      </c>
      <c r="I627" t="s">
        <v>1505</v>
      </c>
      <c r="J627" t="s">
        <v>1554</v>
      </c>
      <c r="K627" t="s">
        <v>249</v>
      </c>
      <c r="L627" t="s">
        <v>246</v>
      </c>
      <c r="M627" t="s">
        <v>148</v>
      </c>
      <c r="N627">
        <v>16</v>
      </c>
      <c r="O627">
        <v>0</v>
      </c>
      <c r="P627">
        <v>0</v>
      </c>
      <c r="Q627">
        <v>0</v>
      </c>
      <c r="R627">
        <v>16</v>
      </c>
      <c r="S627">
        <v>0</v>
      </c>
      <c r="T627">
        <v>0</v>
      </c>
      <c r="U627">
        <v>0</v>
      </c>
      <c r="V627" s="1" t="str">
        <f t="shared" si="58"/>
        <v>AFF-HTT-R1-P3-48H_J14_1_2020y09m02d_10h47m.tif</v>
      </c>
      <c r="W627" s="1" t="str">
        <f t="shared" si="59"/>
        <v>AFF-HTT-R2-P3-48H_J14_1_2020y09m09d_11h36m.tif</v>
      </c>
      <c r="X627" t="str">
        <f t="shared" si="60"/>
        <v>C:\Users\arpit.tandon\Desktop\Images AFFFs\RUN1 HTT\Plate 3 - 48hour\AFF-HTT-R1-P3-48H_J14_1_2020y09m02d_10h47m.tif</v>
      </c>
      <c r="Y627" t="str">
        <f t="shared" si="61"/>
        <v>C:\Users\arpit.tandon\Desktop\Images AFFFs\RUN2 HTT\Plate 3 - 48hour\AFF-HTT-R2-P3-48H_J14_1_2020y09m09d_11h36m.tif</v>
      </c>
    </row>
    <row r="628" spans="1:25" x14ac:dyDescent="0.45">
      <c r="A628" t="s">
        <v>929</v>
      </c>
      <c r="B628" s="2" t="str">
        <f t="shared" si="56"/>
        <v>run1</v>
      </c>
      <c r="C628" s="2" t="str">
        <f t="shared" si="57"/>
        <v>run2</v>
      </c>
      <c r="D628" t="s">
        <v>274</v>
      </c>
      <c r="E628" s="10">
        <v>0.63473812200346336</v>
      </c>
      <c r="F628" s="1">
        <v>2.0552820390472142E-5</v>
      </c>
      <c r="G628" s="10">
        <f>VLOOKUP(A628,'[1]NTP Metadata'!$A$2:$U$2501,10,FALSE)</f>
        <v>0.63473812200346336</v>
      </c>
      <c r="H628">
        <v>3</v>
      </c>
      <c r="I628" t="s">
        <v>1505</v>
      </c>
      <c r="J628" t="s">
        <v>1554</v>
      </c>
      <c r="K628" t="s">
        <v>249</v>
      </c>
      <c r="L628" t="s">
        <v>246</v>
      </c>
      <c r="M628" t="s">
        <v>149</v>
      </c>
      <c r="N628">
        <v>16</v>
      </c>
      <c r="O628">
        <v>0</v>
      </c>
      <c r="P628">
        <v>0</v>
      </c>
      <c r="Q628">
        <v>0</v>
      </c>
      <c r="R628">
        <v>16</v>
      </c>
      <c r="S628">
        <v>0</v>
      </c>
      <c r="T628">
        <v>0</v>
      </c>
      <c r="U628">
        <v>0</v>
      </c>
      <c r="V628" s="1" t="str">
        <f t="shared" si="58"/>
        <v>AFF-HTT-R1-P3-48H_J15_1_2020y09m02d_10h47m.tif</v>
      </c>
      <c r="W628" s="1" t="str">
        <f t="shared" si="59"/>
        <v>AFF-HTT-R2-P3-48H_J15_1_2020y09m09d_11h36m.tif</v>
      </c>
      <c r="X628" t="str">
        <f t="shared" si="60"/>
        <v>C:\Users\arpit.tandon\Desktop\Images AFFFs\RUN1 HTT\Plate 3 - 48hour\AFF-HTT-R1-P3-48H_J15_1_2020y09m02d_10h47m.tif</v>
      </c>
      <c r="Y628" t="str">
        <f t="shared" si="61"/>
        <v>C:\Users\arpit.tandon\Desktop\Images AFFFs\RUN2 HTT\Plate 3 - 48hour\AFF-HTT-R2-P3-48H_J15_1_2020y09m09d_11h36m.tif</v>
      </c>
    </row>
    <row r="629" spans="1:25" x14ac:dyDescent="0.45">
      <c r="A629" t="s">
        <v>930</v>
      </c>
      <c r="B629" s="2" t="str">
        <f t="shared" si="56"/>
        <v>run1</v>
      </c>
      <c r="C629" s="2" t="str">
        <f t="shared" si="57"/>
        <v>run2</v>
      </c>
      <c r="D629" t="s">
        <v>274</v>
      </c>
      <c r="E629" s="10">
        <v>0.63473812200346336</v>
      </c>
      <c r="F629" s="1">
        <v>2.0552820390472142E-5</v>
      </c>
      <c r="G629" s="10">
        <f>VLOOKUP(A629,'[1]NTP Metadata'!$A$2:$U$2501,10,FALSE)</f>
        <v>0.63473812200346336</v>
      </c>
      <c r="H629">
        <v>4</v>
      </c>
      <c r="I629" t="s">
        <v>1505</v>
      </c>
      <c r="J629" t="s">
        <v>1554</v>
      </c>
      <c r="K629" t="s">
        <v>249</v>
      </c>
      <c r="L629" t="s">
        <v>246</v>
      </c>
      <c r="M629" t="s">
        <v>150</v>
      </c>
      <c r="N629">
        <v>16</v>
      </c>
      <c r="O629">
        <v>0</v>
      </c>
      <c r="P629">
        <v>0</v>
      </c>
      <c r="Q629">
        <v>0</v>
      </c>
      <c r="R629">
        <v>16</v>
      </c>
      <c r="S629">
        <v>0</v>
      </c>
      <c r="T629">
        <v>0</v>
      </c>
      <c r="U629">
        <v>0</v>
      </c>
      <c r="V629" s="1" t="str">
        <f t="shared" si="58"/>
        <v>AFF-HTT-R1-P3-48H_J16_1_2020y09m02d_10h47m.tif</v>
      </c>
      <c r="W629" s="1" t="str">
        <f t="shared" si="59"/>
        <v>AFF-HTT-R2-P3-48H_J16_1_2020y09m09d_11h36m.tif</v>
      </c>
      <c r="X629" t="str">
        <f t="shared" si="60"/>
        <v>C:\Users\arpit.tandon\Desktop\Images AFFFs\RUN1 HTT\Plate 3 - 48hour\AFF-HTT-R1-P3-48H_J16_1_2020y09m02d_10h47m.tif</v>
      </c>
      <c r="Y629" t="str">
        <f t="shared" si="61"/>
        <v>C:\Users\arpit.tandon\Desktop\Images AFFFs\RUN2 HTT\Plate 3 - 48hour\AFF-HTT-R2-P3-48H_J16_1_2020y09m09d_11h36m.tif</v>
      </c>
    </row>
    <row r="630" spans="1:25" x14ac:dyDescent="0.45">
      <c r="A630" t="s">
        <v>931</v>
      </c>
      <c r="B630" s="2" t="str">
        <f t="shared" si="56"/>
        <v>run1</v>
      </c>
      <c r="C630" s="2" t="str">
        <f t="shared" si="57"/>
        <v>run2</v>
      </c>
      <c r="D630" t="s">
        <v>274</v>
      </c>
      <c r="E630" s="10">
        <v>0.20086649430489345</v>
      </c>
      <c r="F630" s="1">
        <v>6.5040570855924498E-6</v>
      </c>
      <c r="G630" s="10">
        <f>VLOOKUP(A630,'[1]NTP Metadata'!$A$2:$U$2501,10,FALSE)</f>
        <v>0.20086649430489345</v>
      </c>
      <c r="H630">
        <v>3</v>
      </c>
      <c r="I630" t="s">
        <v>1505</v>
      </c>
      <c r="J630" t="s">
        <v>1554</v>
      </c>
      <c r="K630" t="s">
        <v>249</v>
      </c>
      <c r="L630" t="s">
        <v>246</v>
      </c>
      <c r="M630" t="s">
        <v>151</v>
      </c>
      <c r="N630">
        <v>16</v>
      </c>
      <c r="O630">
        <v>0</v>
      </c>
      <c r="P630">
        <v>0</v>
      </c>
      <c r="Q630">
        <v>0</v>
      </c>
      <c r="R630">
        <v>16</v>
      </c>
      <c r="S630">
        <v>0</v>
      </c>
      <c r="T630">
        <v>0</v>
      </c>
      <c r="U630">
        <v>0</v>
      </c>
      <c r="V630" s="1" t="str">
        <f t="shared" si="58"/>
        <v>AFF-HTT-R1-P3-48H_J17_1_2020y09m02d_10h47m.tif</v>
      </c>
      <c r="W630" s="1" t="str">
        <f t="shared" si="59"/>
        <v>AFF-HTT-R2-P3-48H_J17_1_2020y09m09d_11h36m.tif</v>
      </c>
      <c r="X630" t="str">
        <f t="shared" si="60"/>
        <v>C:\Users\arpit.tandon\Desktop\Images AFFFs\RUN1 HTT\Plate 3 - 48hour\AFF-HTT-R1-P3-48H_J17_1_2020y09m02d_10h47m.tif</v>
      </c>
      <c r="Y630" t="str">
        <f t="shared" si="61"/>
        <v>C:\Users\arpit.tandon\Desktop\Images AFFFs\RUN2 HTT\Plate 3 - 48hour\AFF-HTT-R2-P3-48H_J17_1_2020y09m09d_11h36m.tif</v>
      </c>
    </row>
    <row r="631" spans="1:25" x14ac:dyDescent="0.45">
      <c r="A631" t="s">
        <v>932</v>
      </c>
      <c r="B631" s="2" t="str">
        <f t="shared" si="56"/>
        <v>run1</v>
      </c>
      <c r="C631" s="2" t="str">
        <f t="shared" si="57"/>
        <v>run2</v>
      </c>
      <c r="D631" t="s">
        <v>274</v>
      </c>
      <c r="E631" s="10">
        <v>0.20086649430489345</v>
      </c>
      <c r="F631" s="1">
        <v>6.5040570855924498E-6</v>
      </c>
      <c r="G631" s="10">
        <f>VLOOKUP(A631,'[1]NTP Metadata'!$A$2:$U$2501,10,FALSE)</f>
        <v>0.20086649430489345</v>
      </c>
      <c r="H631">
        <v>4</v>
      </c>
      <c r="I631" t="s">
        <v>1505</v>
      </c>
      <c r="J631" t="s">
        <v>1554</v>
      </c>
      <c r="K631" t="s">
        <v>249</v>
      </c>
      <c r="L631" t="s">
        <v>246</v>
      </c>
      <c r="M631" t="s">
        <v>152</v>
      </c>
      <c r="N631">
        <v>16</v>
      </c>
      <c r="O631">
        <v>0</v>
      </c>
      <c r="P631">
        <v>0</v>
      </c>
      <c r="Q631">
        <v>0</v>
      </c>
      <c r="R631">
        <v>16</v>
      </c>
      <c r="S631">
        <v>0</v>
      </c>
      <c r="T631">
        <v>0</v>
      </c>
      <c r="U631">
        <v>0</v>
      </c>
      <c r="V631" s="1" t="str">
        <f t="shared" si="58"/>
        <v>AFF-HTT-R1-P3-48H_J18_1_2020y09m02d_10h47m.tif</v>
      </c>
      <c r="W631" s="1" t="str">
        <f t="shared" si="59"/>
        <v>AFF-HTT-R2-P3-48H_J18_1_2020y09m09d_11h36m.tif</v>
      </c>
      <c r="X631" t="str">
        <f t="shared" si="60"/>
        <v>C:\Users\arpit.tandon\Desktop\Images AFFFs\RUN1 HTT\Plate 3 - 48hour\AFF-HTT-R1-P3-48H_J18_1_2020y09m02d_10h47m.tif</v>
      </c>
      <c r="Y631" t="str">
        <f t="shared" si="61"/>
        <v>C:\Users\arpit.tandon\Desktop\Images AFFFs\RUN2 HTT\Plate 3 - 48hour\AFF-HTT-R2-P3-48H_J18_1_2020y09m09d_11h36m.tif</v>
      </c>
    </row>
    <row r="632" spans="1:25" x14ac:dyDescent="0.45">
      <c r="A632" t="s">
        <v>933</v>
      </c>
      <c r="B632" s="2" t="str">
        <f t="shared" si="56"/>
        <v>run1</v>
      </c>
      <c r="C632" s="2" t="str">
        <f t="shared" si="57"/>
        <v>run2</v>
      </c>
      <c r="D632" t="s">
        <v>274</v>
      </c>
      <c r="E632" s="10">
        <v>6.3565346299016917E-2</v>
      </c>
      <c r="F632" s="1">
        <v>2.0582459131621679E-6</v>
      </c>
      <c r="G632" s="10">
        <f>VLOOKUP(A632,'[1]NTP Metadata'!$A$2:$U$2501,10,FALSE)</f>
        <v>6.3565346299016917E-2</v>
      </c>
      <c r="H632">
        <v>3</v>
      </c>
      <c r="I632" t="s">
        <v>1505</v>
      </c>
      <c r="J632" t="s">
        <v>1554</v>
      </c>
      <c r="K632" t="s">
        <v>249</v>
      </c>
      <c r="L632" t="s">
        <v>246</v>
      </c>
      <c r="M632" t="s">
        <v>153</v>
      </c>
      <c r="N632">
        <v>16</v>
      </c>
      <c r="O632">
        <v>0</v>
      </c>
      <c r="P632">
        <v>6.2500000000000001E-5</v>
      </c>
      <c r="Q632">
        <v>1E-3</v>
      </c>
      <c r="R632">
        <v>16</v>
      </c>
      <c r="S632">
        <v>0</v>
      </c>
      <c r="T632">
        <v>0</v>
      </c>
      <c r="U632">
        <v>0</v>
      </c>
      <c r="V632" s="1" t="str">
        <f t="shared" si="58"/>
        <v>AFF-HTT-R1-P3-48H_J19_1_2020y09m02d_10h47m.tif</v>
      </c>
      <c r="W632" s="1" t="str">
        <f t="shared" si="59"/>
        <v>AFF-HTT-R2-P3-48H_J19_1_2020y09m09d_11h36m.tif</v>
      </c>
      <c r="X632" t="str">
        <f t="shared" si="60"/>
        <v>C:\Users\arpit.tandon\Desktop\Images AFFFs\RUN1 HTT\Plate 3 - 48hour\AFF-HTT-R1-P3-48H_J19_1_2020y09m02d_10h47m.tif</v>
      </c>
      <c r="Y632" t="str">
        <f t="shared" si="61"/>
        <v>C:\Users\arpit.tandon\Desktop\Images AFFFs\RUN2 HTT\Plate 3 - 48hour\AFF-HTT-R2-P3-48H_J19_1_2020y09m09d_11h36m.tif</v>
      </c>
    </row>
    <row r="633" spans="1:25" x14ac:dyDescent="0.45">
      <c r="A633" t="s">
        <v>934</v>
      </c>
      <c r="B633" s="2" t="str">
        <f t="shared" si="56"/>
        <v>run1</v>
      </c>
      <c r="C633" s="2" t="str">
        <f t="shared" si="57"/>
        <v>run2</v>
      </c>
      <c r="D633" t="s">
        <v>274</v>
      </c>
      <c r="E633" s="10">
        <v>6.3565346299016917E-2</v>
      </c>
      <c r="F633" s="1">
        <v>2.0582459131621679E-6</v>
      </c>
      <c r="G633" s="10">
        <f>VLOOKUP(A633,'[1]NTP Metadata'!$A$2:$U$2501,10,FALSE)</f>
        <v>6.3565346299016917E-2</v>
      </c>
      <c r="H633">
        <v>4</v>
      </c>
      <c r="I633" t="s">
        <v>1505</v>
      </c>
      <c r="J633" t="s">
        <v>1554</v>
      </c>
      <c r="K633" t="s">
        <v>249</v>
      </c>
      <c r="L633" t="s">
        <v>246</v>
      </c>
      <c r="M633" t="s">
        <v>154</v>
      </c>
      <c r="N633">
        <v>16</v>
      </c>
      <c r="O633">
        <v>0</v>
      </c>
      <c r="P633">
        <v>6.2500000000000001E-5</v>
      </c>
      <c r="Q633">
        <v>1E-3</v>
      </c>
      <c r="R633">
        <v>16</v>
      </c>
      <c r="S633">
        <v>0</v>
      </c>
      <c r="T633">
        <v>0</v>
      </c>
      <c r="U633">
        <v>0</v>
      </c>
      <c r="V633" s="1" t="str">
        <f t="shared" si="58"/>
        <v>AFF-HTT-R1-P3-48H_J20_1_2020y09m02d_10h47m.tif</v>
      </c>
      <c r="W633" s="1" t="str">
        <f t="shared" si="59"/>
        <v>AFF-HTT-R2-P3-48H_J20_1_2020y09m09d_11h36m.tif</v>
      </c>
      <c r="X633" t="str">
        <f t="shared" si="60"/>
        <v>C:\Users\arpit.tandon\Desktop\Images AFFFs\RUN1 HTT\Plate 3 - 48hour\AFF-HTT-R1-P3-48H_J20_1_2020y09m02d_10h47m.tif</v>
      </c>
      <c r="Y633" t="str">
        <f t="shared" si="61"/>
        <v>C:\Users\arpit.tandon\Desktop\Images AFFFs\RUN2 HTT\Plate 3 - 48hour\AFF-HTT-R2-P3-48H_J20_1_2020y09m09d_11h36m.tif</v>
      </c>
    </row>
    <row r="634" spans="1:25" x14ac:dyDescent="0.45">
      <c r="A634" t="s">
        <v>935</v>
      </c>
      <c r="B634" s="2" t="str">
        <f t="shared" si="56"/>
        <v>run1</v>
      </c>
      <c r="C634" s="2" t="str">
        <f t="shared" si="57"/>
        <v>run2</v>
      </c>
      <c r="D634" t="s">
        <v>274</v>
      </c>
      <c r="E634" s="10">
        <v>2.0115615917410415E-2</v>
      </c>
      <c r="F634" s="1">
        <v>6.5134364340574936E-7</v>
      </c>
      <c r="G634" s="10">
        <f>VLOOKUP(A634,'[1]NTP Metadata'!$A$2:$U$2501,10,FALSE)</f>
        <v>2.0115615917410415E-2</v>
      </c>
      <c r="H634">
        <v>3</v>
      </c>
      <c r="I634" t="s">
        <v>1505</v>
      </c>
      <c r="J634" t="s">
        <v>1554</v>
      </c>
      <c r="K634" t="s">
        <v>249</v>
      </c>
      <c r="L634" t="s">
        <v>246</v>
      </c>
      <c r="M634" t="s">
        <v>155</v>
      </c>
      <c r="N634">
        <v>16</v>
      </c>
      <c r="O634">
        <v>0</v>
      </c>
      <c r="P634">
        <v>2.5000000000000001E-4</v>
      </c>
      <c r="Q634">
        <v>4.0000000000000001E-3</v>
      </c>
      <c r="R634">
        <v>16</v>
      </c>
      <c r="S634">
        <v>0</v>
      </c>
      <c r="T634">
        <v>1.25E-4</v>
      </c>
      <c r="U634">
        <v>2E-3</v>
      </c>
      <c r="V634" s="1" t="str">
        <f t="shared" si="58"/>
        <v>AFF-HTT-R1-P3-48H_J21_1_2020y09m02d_10h47m.tif</v>
      </c>
      <c r="W634" s="1" t="str">
        <f t="shared" si="59"/>
        <v>AFF-HTT-R2-P3-48H_J21_1_2020y09m09d_11h36m.tif</v>
      </c>
      <c r="X634" t="str">
        <f t="shared" si="60"/>
        <v>C:\Users\arpit.tandon\Desktop\Images AFFFs\RUN1 HTT\Plate 3 - 48hour\AFF-HTT-R1-P3-48H_J21_1_2020y09m02d_10h47m.tif</v>
      </c>
      <c r="Y634" t="str">
        <f t="shared" si="61"/>
        <v>C:\Users\arpit.tandon\Desktop\Images AFFFs\RUN2 HTT\Plate 3 - 48hour\AFF-HTT-R2-P3-48H_J21_1_2020y09m09d_11h36m.tif</v>
      </c>
    </row>
    <row r="635" spans="1:25" x14ac:dyDescent="0.45">
      <c r="A635" t="s">
        <v>936</v>
      </c>
      <c r="B635" s="2" t="str">
        <f t="shared" si="56"/>
        <v>run1</v>
      </c>
      <c r="C635" s="2" t="str">
        <f t="shared" si="57"/>
        <v>run2</v>
      </c>
      <c r="D635" t="s">
        <v>274</v>
      </c>
      <c r="E635" s="10">
        <v>2.0115615917410415E-2</v>
      </c>
      <c r="F635" s="1">
        <v>6.5134364340574936E-7</v>
      </c>
      <c r="G635" s="10">
        <f>VLOOKUP(A635,'[1]NTP Metadata'!$A$2:$U$2501,10,FALSE)</f>
        <v>2.0115615917410415E-2</v>
      </c>
      <c r="H635">
        <v>4</v>
      </c>
      <c r="I635" t="s">
        <v>1505</v>
      </c>
      <c r="J635" t="s">
        <v>1554</v>
      </c>
      <c r="K635" t="s">
        <v>249</v>
      </c>
      <c r="L635" t="s">
        <v>246</v>
      </c>
      <c r="M635" t="s">
        <v>156</v>
      </c>
      <c r="N635">
        <v>16</v>
      </c>
      <c r="O635">
        <v>0</v>
      </c>
      <c r="P635">
        <v>0</v>
      </c>
      <c r="Q635">
        <v>0</v>
      </c>
      <c r="R635">
        <v>16</v>
      </c>
      <c r="S635">
        <v>0</v>
      </c>
      <c r="T635">
        <v>1.25E-4</v>
      </c>
      <c r="U635">
        <v>2E-3</v>
      </c>
      <c r="V635" s="1" t="str">
        <f t="shared" si="58"/>
        <v>AFF-HTT-R1-P3-48H_J22_1_2020y09m02d_10h47m.tif</v>
      </c>
      <c r="W635" s="1" t="str">
        <f t="shared" si="59"/>
        <v>AFF-HTT-R2-P3-48H_J22_1_2020y09m09d_11h36m.tif</v>
      </c>
      <c r="X635" t="str">
        <f t="shared" si="60"/>
        <v>C:\Users\arpit.tandon\Desktop\Images AFFFs\RUN1 HTT\Plate 3 - 48hour\AFF-HTT-R1-P3-48H_J22_1_2020y09m02d_10h47m.tif</v>
      </c>
      <c r="Y635" t="str">
        <f t="shared" si="61"/>
        <v>C:\Users\arpit.tandon\Desktop\Images AFFFs\RUN2 HTT\Plate 3 - 48hour\AFF-HTT-R2-P3-48H_J22_1_2020y09m09d_11h36m.tif</v>
      </c>
    </row>
    <row r="636" spans="1:25" x14ac:dyDescent="0.45">
      <c r="A636" t="s">
        <v>937</v>
      </c>
      <c r="B636" s="2" t="str">
        <f t="shared" si="56"/>
        <v>run1</v>
      </c>
      <c r="C636" s="2" t="str">
        <f t="shared" si="57"/>
        <v>run2</v>
      </c>
      <c r="D636" t="s">
        <v>274</v>
      </c>
      <c r="E636" s="10">
        <v>200</v>
      </c>
      <c r="F636" s="1">
        <v>6.476E-3</v>
      </c>
      <c r="G636" s="10">
        <f>VLOOKUP(A636,'[1]NTP Metadata'!$A$2:$U$2501,10,FALSE)</f>
        <v>200</v>
      </c>
      <c r="H636">
        <v>3</v>
      </c>
      <c r="I636" t="s">
        <v>1505</v>
      </c>
      <c r="J636" t="s">
        <v>1554</v>
      </c>
      <c r="K636" t="s">
        <v>249</v>
      </c>
      <c r="L636" t="s">
        <v>246</v>
      </c>
      <c r="M636" t="s">
        <v>157</v>
      </c>
      <c r="N636">
        <v>16</v>
      </c>
      <c r="O636">
        <v>0</v>
      </c>
      <c r="P636">
        <v>6.2500000000000001E-5</v>
      </c>
      <c r="Q636">
        <v>1E-3</v>
      </c>
      <c r="R636">
        <v>16</v>
      </c>
      <c r="S636">
        <v>0</v>
      </c>
      <c r="T636">
        <v>0</v>
      </c>
      <c r="U636">
        <v>0</v>
      </c>
      <c r="V636" s="1" t="str">
        <f t="shared" si="58"/>
        <v>AFF-HTT-R1-P3-48H_J3_1_2020y09m02d_10h47m.tif</v>
      </c>
      <c r="W636" s="1" t="str">
        <f t="shared" si="59"/>
        <v>AFF-HTT-R2-P3-48H_J3_1_2020y09m09d_11h36m.tif</v>
      </c>
      <c r="X636" t="str">
        <f t="shared" si="60"/>
        <v>C:\Users\arpit.tandon\Desktop\Images AFFFs\RUN1 HTT\Plate 3 - 48hour\AFF-HTT-R1-P3-48H_J3_1_2020y09m02d_10h47m.tif</v>
      </c>
      <c r="Y636" t="str">
        <f t="shared" si="61"/>
        <v>C:\Users\arpit.tandon\Desktop\Images AFFFs\RUN2 HTT\Plate 3 - 48hour\AFF-HTT-R2-P3-48H_J3_1_2020y09m09d_11h36m.tif</v>
      </c>
    </row>
    <row r="637" spans="1:25" x14ac:dyDescent="0.45">
      <c r="A637" t="s">
        <v>938</v>
      </c>
      <c r="B637" s="2" t="str">
        <f t="shared" si="56"/>
        <v>run1</v>
      </c>
      <c r="C637" s="2" t="str">
        <f t="shared" si="57"/>
        <v>run2</v>
      </c>
      <c r="D637" t="s">
        <v>274</v>
      </c>
      <c r="E637" s="10">
        <v>200</v>
      </c>
      <c r="F637" s="1">
        <v>6.476E-3</v>
      </c>
      <c r="G637" s="10">
        <f>VLOOKUP(A637,'[1]NTP Metadata'!$A$2:$U$2501,10,FALSE)</f>
        <v>200</v>
      </c>
      <c r="H637">
        <v>4</v>
      </c>
      <c r="I637" t="s">
        <v>1505</v>
      </c>
      <c r="J637" t="s">
        <v>1554</v>
      </c>
      <c r="K637" t="s">
        <v>249</v>
      </c>
      <c r="L637" t="s">
        <v>246</v>
      </c>
      <c r="M637" t="s">
        <v>158</v>
      </c>
      <c r="N637">
        <v>16</v>
      </c>
      <c r="O637">
        <v>0</v>
      </c>
      <c r="P637">
        <v>6.2500000000000001E-5</v>
      </c>
      <c r="Q637">
        <v>1E-3</v>
      </c>
      <c r="R637">
        <v>16</v>
      </c>
      <c r="S637">
        <v>0</v>
      </c>
      <c r="T637">
        <v>0</v>
      </c>
      <c r="U637">
        <v>0</v>
      </c>
      <c r="V637" s="1" t="str">
        <f t="shared" si="58"/>
        <v>AFF-HTT-R1-P3-48H_J4_1_2020y09m02d_10h47m.tif</v>
      </c>
      <c r="W637" s="1" t="str">
        <f t="shared" si="59"/>
        <v>AFF-HTT-R2-P3-48H_J4_1_2020y09m09d_11h36m.tif</v>
      </c>
      <c r="X637" t="str">
        <f t="shared" si="60"/>
        <v>C:\Users\arpit.tandon\Desktop\Images AFFFs\RUN1 HTT\Plate 3 - 48hour\AFF-HTT-R1-P3-48H_J4_1_2020y09m02d_10h47m.tif</v>
      </c>
      <c r="Y637" t="str">
        <f t="shared" si="61"/>
        <v>C:\Users\arpit.tandon\Desktop\Images AFFFs\RUN2 HTT\Plate 3 - 48hour\AFF-HTT-R2-P3-48H_J4_1_2020y09m09d_11h36m.tif</v>
      </c>
    </row>
    <row r="638" spans="1:25" x14ac:dyDescent="0.45">
      <c r="A638" t="s">
        <v>939</v>
      </c>
      <c r="B638" s="2" t="str">
        <f t="shared" si="56"/>
        <v>run1</v>
      </c>
      <c r="C638" s="2" t="str">
        <f t="shared" si="57"/>
        <v>run2</v>
      </c>
      <c r="D638" t="s">
        <v>274</v>
      </c>
      <c r="E638" s="10">
        <v>63.291139240506325</v>
      </c>
      <c r="F638" s="1">
        <v>2.0493670886075955E-3</v>
      </c>
      <c r="G638" s="10">
        <f>VLOOKUP(A638,'[1]NTP Metadata'!$A$2:$U$2501,10,FALSE)</f>
        <v>63.291139240506325</v>
      </c>
      <c r="H638">
        <v>3</v>
      </c>
      <c r="I638" t="s">
        <v>1505</v>
      </c>
      <c r="J638" t="s">
        <v>1554</v>
      </c>
      <c r="K638" t="s">
        <v>249</v>
      </c>
      <c r="L638" t="s">
        <v>246</v>
      </c>
      <c r="M638" t="s">
        <v>159</v>
      </c>
      <c r="N638">
        <v>16</v>
      </c>
      <c r="O638">
        <v>0</v>
      </c>
      <c r="P638">
        <v>0</v>
      </c>
      <c r="Q638">
        <v>0</v>
      </c>
      <c r="R638">
        <v>16</v>
      </c>
      <c r="S638">
        <v>0</v>
      </c>
      <c r="T638">
        <v>0</v>
      </c>
      <c r="U638">
        <v>0</v>
      </c>
      <c r="V638" s="1" t="str">
        <f t="shared" si="58"/>
        <v>AFF-HTT-R1-P3-48H_J5_1_2020y09m02d_10h47m.tif</v>
      </c>
      <c r="W638" s="1" t="str">
        <f t="shared" si="59"/>
        <v>AFF-HTT-R2-P3-48H_J5_1_2020y09m09d_11h36m.tif</v>
      </c>
      <c r="X638" t="str">
        <f t="shared" si="60"/>
        <v>C:\Users\arpit.tandon\Desktop\Images AFFFs\RUN1 HTT\Plate 3 - 48hour\AFF-HTT-R1-P3-48H_J5_1_2020y09m02d_10h47m.tif</v>
      </c>
      <c r="Y638" t="str">
        <f t="shared" si="61"/>
        <v>C:\Users\arpit.tandon\Desktop\Images AFFFs\RUN2 HTT\Plate 3 - 48hour\AFF-HTT-R2-P3-48H_J5_1_2020y09m09d_11h36m.tif</v>
      </c>
    </row>
    <row r="639" spans="1:25" x14ac:dyDescent="0.45">
      <c r="A639" t="s">
        <v>940</v>
      </c>
      <c r="B639" s="2" t="str">
        <f t="shared" si="56"/>
        <v>run1</v>
      </c>
      <c r="C639" s="2" t="str">
        <f t="shared" si="57"/>
        <v>run2</v>
      </c>
      <c r="D639" t="s">
        <v>274</v>
      </c>
      <c r="E639" s="10">
        <v>63.291139240506325</v>
      </c>
      <c r="F639" s="1">
        <v>2.0493670886075955E-3</v>
      </c>
      <c r="G639" s="10">
        <f>VLOOKUP(A639,'[1]NTP Metadata'!$A$2:$U$2501,10,FALSE)</f>
        <v>63.291139240506325</v>
      </c>
      <c r="H639">
        <v>4</v>
      </c>
      <c r="I639" t="s">
        <v>1505</v>
      </c>
      <c r="J639" t="s">
        <v>1554</v>
      </c>
      <c r="K639" t="s">
        <v>249</v>
      </c>
      <c r="L639" t="s">
        <v>246</v>
      </c>
      <c r="M639" t="s">
        <v>160</v>
      </c>
      <c r="N639">
        <v>16</v>
      </c>
      <c r="O639">
        <v>0</v>
      </c>
      <c r="P639">
        <v>0</v>
      </c>
      <c r="Q639">
        <v>0</v>
      </c>
      <c r="R639">
        <v>16</v>
      </c>
      <c r="S639">
        <v>0</v>
      </c>
      <c r="T639">
        <v>0</v>
      </c>
      <c r="U639">
        <v>0</v>
      </c>
      <c r="V639" s="1" t="str">
        <f t="shared" si="58"/>
        <v>AFF-HTT-R1-P3-48H_J6_1_2020y09m02d_10h47m.tif</v>
      </c>
      <c r="W639" s="1" t="str">
        <f t="shared" si="59"/>
        <v>AFF-HTT-R2-P3-48H_J6_1_2020y09m09d_11h36m.tif</v>
      </c>
      <c r="X639" t="str">
        <f t="shared" si="60"/>
        <v>C:\Users\arpit.tandon\Desktop\Images AFFFs\RUN1 HTT\Plate 3 - 48hour\AFF-HTT-R1-P3-48H_J6_1_2020y09m02d_10h47m.tif</v>
      </c>
      <c r="Y639" t="str">
        <f t="shared" si="61"/>
        <v>C:\Users\arpit.tandon\Desktop\Images AFFFs\RUN2 HTT\Plate 3 - 48hour\AFF-HTT-R2-P3-48H_J6_1_2020y09m09d_11h36m.tif</v>
      </c>
    </row>
    <row r="640" spans="1:25" x14ac:dyDescent="0.45">
      <c r="A640" t="s">
        <v>941</v>
      </c>
      <c r="B640" s="2" t="str">
        <f t="shared" si="56"/>
        <v>run1</v>
      </c>
      <c r="C640" s="2" t="str">
        <f t="shared" si="57"/>
        <v>run2</v>
      </c>
      <c r="D640" t="s">
        <v>274</v>
      </c>
      <c r="E640" s="10">
        <v>20.028841531805799</v>
      </c>
      <c r="F640" s="1">
        <v>6.4853388879987188E-4</v>
      </c>
      <c r="G640" s="10">
        <f>VLOOKUP(A640,'[1]NTP Metadata'!$A$2:$U$2501,10,FALSE)</f>
        <v>20.028841531805799</v>
      </c>
      <c r="H640">
        <v>3</v>
      </c>
      <c r="I640" t="s">
        <v>1505</v>
      </c>
      <c r="J640" t="s">
        <v>1554</v>
      </c>
      <c r="K640" t="s">
        <v>249</v>
      </c>
      <c r="L640" t="s">
        <v>246</v>
      </c>
      <c r="M640" t="s">
        <v>161</v>
      </c>
      <c r="N640">
        <v>16</v>
      </c>
      <c r="O640">
        <v>0</v>
      </c>
      <c r="P640">
        <v>6.2500000000000001E-5</v>
      </c>
      <c r="Q640">
        <v>1E-3</v>
      </c>
      <c r="R640">
        <v>16</v>
      </c>
      <c r="S640">
        <v>0</v>
      </c>
      <c r="T640">
        <v>0</v>
      </c>
      <c r="U640">
        <v>0</v>
      </c>
      <c r="V640" s="1" t="str">
        <f t="shared" si="58"/>
        <v>AFF-HTT-R1-P3-48H_J7_1_2020y09m02d_10h47m.tif</v>
      </c>
      <c r="W640" s="1" t="str">
        <f t="shared" si="59"/>
        <v>AFF-HTT-R2-P3-48H_J7_1_2020y09m09d_11h36m.tif</v>
      </c>
      <c r="X640" t="str">
        <f t="shared" si="60"/>
        <v>C:\Users\arpit.tandon\Desktop\Images AFFFs\RUN1 HTT\Plate 3 - 48hour\AFF-HTT-R1-P3-48H_J7_1_2020y09m02d_10h47m.tif</v>
      </c>
      <c r="Y640" t="str">
        <f t="shared" si="61"/>
        <v>C:\Users\arpit.tandon\Desktop\Images AFFFs\RUN2 HTT\Plate 3 - 48hour\AFF-HTT-R2-P3-48H_J7_1_2020y09m09d_11h36m.tif</v>
      </c>
    </row>
    <row r="641" spans="1:25" x14ac:dyDescent="0.45">
      <c r="A641" t="s">
        <v>942</v>
      </c>
      <c r="B641" s="2" t="str">
        <f t="shared" si="56"/>
        <v>run1</v>
      </c>
      <c r="C641" s="2" t="str">
        <f t="shared" si="57"/>
        <v>run2</v>
      </c>
      <c r="D641" t="s">
        <v>274</v>
      </c>
      <c r="E641" s="10">
        <v>20.028841531805799</v>
      </c>
      <c r="F641" s="1">
        <v>6.4853388879987188E-4</v>
      </c>
      <c r="G641" s="10">
        <f>VLOOKUP(A641,'[1]NTP Metadata'!$A$2:$U$2501,10,FALSE)</f>
        <v>20.028841531805799</v>
      </c>
      <c r="H641">
        <v>4</v>
      </c>
      <c r="I641" t="s">
        <v>1505</v>
      </c>
      <c r="J641" t="s">
        <v>1554</v>
      </c>
      <c r="K641" t="s">
        <v>249</v>
      </c>
      <c r="L641" t="s">
        <v>246</v>
      </c>
      <c r="M641" t="s">
        <v>162</v>
      </c>
      <c r="N641">
        <v>16</v>
      </c>
      <c r="O641">
        <v>0</v>
      </c>
      <c r="P641">
        <v>0</v>
      </c>
      <c r="Q641">
        <v>0</v>
      </c>
      <c r="R641">
        <v>16</v>
      </c>
      <c r="S641">
        <v>0</v>
      </c>
      <c r="T641">
        <v>0</v>
      </c>
      <c r="U641">
        <v>0</v>
      </c>
      <c r="V641" s="1" t="str">
        <f t="shared" si="58"/>
        <v>AFF-HTT-R1-P3-48H_J8_1_2020y09m02d_10h47m.tif</v>
      </c>
      <c r="W641" s="1" t="str">
        <f t="shared" si="59"/>
        <v>AFF-HTT-R2-P3-48H_J8_1_2020y09m09d_11h36m.tif</v>
      </c>
      <c r="X641" t="str">
        <f t="shared" si="60"/>
        <v>C:\Users\arpit.tandon\Desktop\Images AFFFs\RUN1 HTT\Plate 3 - 48hour\AFF-HTT-R1-P3-48H_J8_1_2020y09m02d_10h47m.tif</v>
      </c>
      <c r="Y641" t="str">
        <f t="shared" si="61"/>
        <v>C:\Users\arpit.tandon\Desktop\Images AFFFs\RUN2 HTT\Plate 3 - 48hour\AFF-HTT-R2-P3-48H_J8_1_2020y09m09d_11h36m.tif</v>
      </c>
    </row>
    <row r="642" spans="1:25" x14ac:dyDescent="0.45">
      <c r="A642" t="s">
        <v>943</v>
      </c>
      <c r="B642" s="2" t="str">
        <f t="shared" si="56"/>
        <v>run1</v>
      </c>
      <c r="C642" s="2" t="str">
        <f t="shared" si="57"/>
        <v>run2</v>
      </c>
      <c r="D642" t="s">
        <v>274</v>
      </c>
      <c r="E642" s="10">
        <v>6.3382409910777842</v>
      </c>
      <c r="F642" s="1">
        <v>2.0523224329109868E-4</v>
      </c>
      <c r="G642" s="10">
        <f>VLOOKUP(A642,'[1]NTP Metadata'!$A$2:$U$2501,10,FALSE)</f>
        <v>6.3382409910777842</v>
      </c>
      <c r="H642">
        <v>3</v>
      </c>
      <c r="I642" t="s">
        <v>1505</v>
      </c>
      <c r="J642" t="s">
        <v>1554</v>
      </c>
      <c r="K642" t="s">
        <v>249</v>
      </c>
      <c r="L642" t="s">
        <v>246</v>
      </c>
      <c r="M642" t="s">
        <v>163</v>
      </c>
      <c r="N642">
        <v>16</v>
      </c>
      <c r="O642">
        <v>0</v>
      </c>
      <c r="P642">
        <v>6.2500000000000001E-5</v>
      </c>
      <c r="Q642">
        <v>1E-3</v>
      </c>
      <c r="R642">
        <v>16</v>
      </c>
      <c r="S642">
        <v>0</v>
      </c>
      <c r="T642">
        <v>0</v>
      </c>
      <c r="U642">
        <v>0</v>
      </c>
      <c r="V642" s="1" t="str">
        <f t="shared" si="58"/>
        <v>AFF-HTT-R1-P3-48H_J9_1_2020y09m02d_10h47m.tif</v>
      </c>
      <c r="W642" s="1" t="str">
        <f t="shared" si="59"/>
        <v>AFF-HTT-R2-P3-48H_J9_1_2020y09m09d_11h36m.tif</v>
      </c>
      <c r="X642" t="str">
        <f t="shared" si="60"/>
        <v>C:\Users\arpit.tandon\Desktop\Images AFFFs\RUN1 HTT\Plate 3 - 48hour\AFF-HTT-R1-P3-48H_J9_1_2020y09m02d_10h47m.tif</v>
      </c>
      <c r="Y642" t="str">
        <f t="shared" si="61"/>
        <v>C:\Users\arpit.tandon\Desktop\Images AFFFs\RUN2 HTT\Plate 3 - 48hour\AFF-HTT-R2-P3-48H_J9_1_2020y09m09d_11h36m.tif</v>
      </c>
    </row>
    <row r="643" spans="1:25" x14ac:dyDescent="0.45">
      <c r="A643" t="s">
        <v>944</v>
      </c>
      <c r="B643" s="2" t="str">
        <f t="shared" ref="B643:B706" si="62">HYPERLINK(X643,"run1")</f>
        <v>run1</v>
      </c>
      <c r="C643" s="2" t="str">
        <f t="shared" ref="C643:C706" si="63">HYPERLINK(Y643,"run2")</f>
        <v>run2</v>
      </c>
      <c r="D643" t="s">
        <v>275</v>
      </c>
      <c r="E643" s="10">
        <v>0.95073614866166756</v>
      </c>
      <c r="F643" s="1">
        <v>1.1433552923805214E-4</v>
      </c>
      <c r="G643" s="10">
        <f>VLOOKUP(A643,'[1]NTP Metadata'!$A$2:$U$2501,10,FALSE)</f>
        <v>0.95073614866166756</v>
      </c>
      <c r="H643">
        <v>2</v>
      </c>
      <c r="I643" t="s">
        <v>1505</v>
      </c>
      <c r="J643" t="s">
        <v>1554</v>
      </c>
      <c r="K643" t="s">
        <v>249</v>
      </c>
      <c r="L643" t="s">
        <v>246</v>
      </c>
      <c r="M643" t="s">
        <v>164</v>
      </c>
      <c r="N643">
        <v>16</v>
      </c>
      <c r="O643">
        <v>0</v>
      </c>
      <c r="P643">
        <v>2.5000000000000001E-4</v>
      </c>
      <c r="Q643">
        <v>1E-3</v>
      </c>
      <c r="R643">
        <v>16</v>
      </c>
      <c r="S643">
        <v>0</v>
      </c>
      <c r="T643">
        <v>3.7500000000000001E-4</v>
      </c>
      <c r="U643">
        <v>3.0000000000000001E-3</v>
      </c>
      <c r="V643" s="1" t="str">
        <f t="shared" si="58"/>
        <v>AFF-HTT-R1-P3-48H_K10_1_2020y09m02d_10h47m.tif</v>
      </c>
      <c r="W643" s="1" t="str">
        <f t="shared" si="59"/>
        <v>AFF-HTT-R2-P3-48H_K10_1_2020y09m09d_11h36m.tif</v>
      </c>
      <c r="X643" t="str">
        <f t="shared" si="60"/>
        <v>C:\Users\arpit.tandon\Desktop\Images AFFFs\RUN1 HTT\Plate 3 - 48hour\AFF-HTT-R1-P3-48H_K10_1_2020y09m02d_10h47m.tif</v>
      </c>
      <c r="Y643" t="str">
        <f t="shared" si="61"/>
        <v>C:\Users\arpit.tandon\Desktop\Images AFFFs\RUN2 HTT\Plate 3 - 48hour\AFF-HTT-R2-P3-48H_K10_1_2020y09m09d_11h36m.tif</v>
      </c>
    </row>
    <row r="644" spans="1:25" x14ac:dyDescent="0.45">
      <c r="A644" t="s">
        <v>945</v>
      </c>
      <c r="B644" s="2" t="str">
        <f t="shared" si="62"/>
        <v>run1</v>
      </c>
      <c r="C644" s="2" t="str">
        <f t="shared" si="63"/>
        <v>run2</v>
      </c>
      <c r="D644" t="s">
        <v>275</v>
      </c>
      <c r="E644" s="10">
        <v>0.30086586982964164</v>
      </c>
      <c r="F644" s="1">
        <v>3.6182129505712706E-5</v>
      </c>
      <c r="G644" s="10">
        <f>VLOOKUP(A644,'[1]NTP Metadata'!$A$2:$U$2501,10,FALSE)</f>
        <v>0.30086586982964164</v>
      </c>
      <c r="H644">
        <v>1</v>
      </c>
      <c r="I644" t="s">
        <v>1505</v>
      </c>
      <c r="J644" t="s">
        <v>1554</v>
      </c>
      <c r="K644" t="s">
        <v>249</v>
      </c>
      <c r="L644" t="s">
        <v>246</v>
      </c>
      <c r="M644" t="s">
        <v>165</v>
      </c>
      <c r="N644">
        <v>16</v>
      </c>
      <c r="O644">
        <v>0</v>
      </c>
      <c r="P644">
        <v>0</v>
      </c>
      <c r="Q644">
        <v>0</v>
      </c>
      <c r="R644">
        <v>16</v>
      </c>
      <c r="S644">
        <v>0</v>
      </c>
      <c r="T644">
        <v>0</v>
      </c>
      <c r="U644">
        <v>0</v>
      </c>
      <c r="V644" s="1" t="str">
        <f t="shared" ref="V644:V707" si="64">_xlfn.CONCAT("AFF-HTT-R1-",  L644, "-48H_",  M644, "_1_", I644,".tif")</f>
        <v>AFF-HTT-R1-P3-48H_K11_1_2020y09m02d_10h47m.tif</v>
      </c>
      <c r="W644" s="1" t="str">
        <f t="shared" ref="W644:W707" si="65">_xlfn.CONCAT("AFF-HTT-R2-",  L644, "-48H_",  M644, "_1_", J644,".tif")</f>
        <v>AFF-HTT-R2-P3-48H_K11_1_2020y09m09d_11h36m.tif</v>
      </c>
      <c r="X644" t="str">
        <f t="shared" si="60"/>
        <v>C:\Users\arpit.tandon\Desktop\Images AFFFs\RUN1 HTT\Plate 3 - 48hour\AFF-HTT-R1-P3-48H_K11_1_2020y09m02d_10h47m.tif</v>
      </c>
      <c r="Y644" t="str">
        <f t="shared" si="61"/>
        <v>C:\Users\arpit.tandon\Desktop\Images AFFFs\RUN2 HTT\Plate 3 - 48hour\AFF-HTT-R2-P3-48H_K11_1_2020y09m09d_11h36m.tif</v>
      </c>
    </row>
    <row r="645" spans="1:25" x14ac:dyDescent="0.45">
      <c r="A645" t="s">
        <v>946</v>
      </c>
      <c r="B645" s="2" t="str">
        <f t="shared" si="62"/>
        <v>run1</v>
      </c>
      <c r="C645" s="2" t="str">
        <f t="shared" si="63"/>
        <v>run2</v>
      </c>
      <c r="D645" t="s">
        <v>275</v>
      </c>
      <c r="E645" s="10">
        <v>0.30086586982964164</v>
      </c>
      <c r="F645" s="1">
        <v>3.6182129505712706E-5</v>
      </c>
      <c r="G645" s="10">
        <f>VLOOKUP(A645,'[1]NTP Metadata'!$A$2:$U$2501,10,FALSE)</f>
        <v>0.30086586982964164</v>
      </c>
      <c r="H645">
        <v>2</v>
      </c>
      <c r="I645" t="s">
        <v>1505</v>
      </c>
      <c r="J645" t="s">
        <v>1554</v>
      </c>
      <c r="K645" t="s">
        <v>249</v>
      </c>
      <c r="L645" t="s">
        <v>246</v>
      </c>
      <c r="M645" t="s">
        <v>166</v>
      </c>
      <c r="N645">
        <v>16</v>
      </c>
      <c r="O645">
        <v>0</v>
      </c>
      <c r="P645">
        <v>0</v>
      </c>
      <c r="Q645">
        <v>0</v>
      </c>
      <c r="R645">
        <v>16</v>
      </c>
      <c r="S645">
        <v>0</v>
      </c>
      <c r="T645">
        <v>0</v>
      </c>
      <c r="U645">
        <v>0</v>
      </c>
      <c r="V645" s="1" t="str">
        <f t="shared" si="64"/>
        <v>AFF-HTT-R1-P3-48H_K12_1_2020y09m02d_10h47m.tif</v>
      </c>
      <c r="W645" s="1" t="str">
        <f t="shared" si="65"/>
        <v>AFF-HTT-R2-P3-48H_K12_1_2020y09m09d_11h36m.tif</v>
      </c>
      <c r="X645" t="str">
        <f t="shared" si="60"/>
        <v>C:\Users\arpit.tandon\Desktop\Images AFFFs\RUN1 HTT\Plate 3 - 48hour\AFF-HTT-R1-P3-48H_K12_1_2020y09m02d_10h47m.tif</v>
      </c>
      <c r="Y645" t="str">
        <f t="shared" si="61"/>
        <v>C:\Users\arpit.tandon\Desktop\Images AFFFs\RUN2 HTT\Plate 3 - 48hour\AFF-HTT-R2-P3-48H_K12_1_2020y09m09d_11h36m.tif</v>
      </c>
    </row>
    <row r="646" spans="1:25" x14ac:dyDescent="0.45">
      <c r="A646" t="s">
        <v>947</v>
      </c>
      <c r="B646" s="2" t="str">
        <f t="shared" si="62"/>
        <v>run1</v>
      </c>
      <c r="C646" s="2" t="str">
        <f t="shared" si="63"/>
        <v>run2</v>
      </c>
      <c r="D646" t="s">
        <v>272</v>
      </c>
      <c r="E646" s="10">
        <v>0</v>
      </c>
      <c r="F646" s="10">
        <v>0</v>
      </c>
      <c r="G646" s="10">
        <f>VLOOKUP(A646,'[1]NTP Metadata'!$A$2:$U$2501,10,FALSE)</f>
        <v>0</v>
      </c>
      <c r="H646">
        <v>1</v>
      </c>
      <c r="I646" t="s">
        <v>1505</v>
      </c>
      <c r="J646" t="s">
        <v>1554</v>
      </c>
      <c r="K646" t="s">
        <v>249</v>
      </c>
      <c r="L646" t="s">
        <v>246</v>
      </c>
      <c r="M646" t="s">
        <v>167</v>
      </c>
      <c r="N646">
        <v>16</v>
      </c>
      <c r="O646">
        <v>0</v>
      </c>
      <c r="P646">
        <v>1.875E-4</v>
      </c>
      <c r="Q646">
        <v>2E-3</v>
      </c>
      <c r="R646">
        <v>16</v>
      </c>
      <c r="S646">
        <v>0</v>
      </c>
      <c r="T646">
        <v>0</v>
      </c>
      <c r="U646">
        <v>0</v>
      </c>
      <c r="V646" s="1" t="str">
        <f t="shared" si="64"/>
        <v>AFF-HTT-R1-P3-48H_K13_1_2020y09m02d_10h47m.tif</v>
      </c>
      <c r="W646" s="1" t="str">
        <f t="shared" si="65"/>
        <v>AFF-HTT-R2-P3-48H_K13_1_2020y09m09d_11h36m.tif</v>
      </c>
      <c r="X646" t="str">
        <f t="shared" si="60"/>
        <v>C:\Users\arpit.tandon\Desktop\Images AFFFs\RUN1 HTT\Plate 3 - 48hour\AFF-HTT-R1-P3-48H_K13_1_2020y09m02d_10h47m.tif</v>
      </c>
      <c r="Y646" t="str">
        <f t="shared" si="61"/>
        <v>C:\Users\arpit.tandon\Desktop\Images AFFFs\RUN2 HTT\Plate 3 - 48hour\AFF-HTT-R2-P3-48H_K13_1_2020y09m09d_11h36m.tif</v>
      </c>
    </row>
    <row r="647" spans="1:25" x14ac:dyDescent="0.45">
      <c r="A647" t="s">
        <v>948</v>
      </c>
      <c r="B647" s="2" t="str">
        <f t="shared" si="62"/>
        <v>run1</v>
      </c>
      <c r="C647" s="2" t="str">
        <f t="shared" si="63"/>
        <v>run2</v>
      </c>
      <c r="D647" t="s">
        <v>272</v>
      </c>
      <c r="E647" s="10">
        <v>0</v>
      </c>
      <c r="F647" s="10">
        <v>0</v>
      </c>
      <c r="G647" s="10">
        <f>VLOOKUP(A647,'[1]NTP Metadata'!$A$2:$U$2501,10,FALSE)</f>
        <v>0</v>
      </c>
      <c r="H647">
        <v>2</v>
      </c>
      <c r="I647" t="s">
        <v>1505</v>
      </c>
      <c r="J647" t="s">
        <v>1554</v>
      </c>
      <c r="K647" t="s">
        <v>249</v>
      </c>
      <c r="L647" t="s">
        <v>246</v>
      </c>
      <c r="M647" t="s">
        <v>168</v>
      </c>
      <c r="N647">
        <v>16</v>
      </c>
      <c r="O647">
        <v>0</v>
      </c>
      <c r="P647">
        <v>2.5000000000000001E-4</v>
      </c>
      <c r="Q647">
        <v>2E-3</v>
      </c>
      <c r="R647">
        <v>16</v>
      </c>
      <c r="S647">
        <v>0</v>
      </c>
      <c r="T647">
        <v>0</v>
      </c>
      <c r="U647">
        <v>0</v>
      </c>
      <c r="V647" s="1" t="str">
        <f t="shared" si="64"/>
        <v>AFF-HTT-R1-P3-48H_K14_1_2020y09m02d_10h47m.tif</v>
      </c>
      <c r="W647" s="1" t="str">
        <f t="shared" si="65"/>
        <v>AFF-HTT-R2-P3-48H_K14_1_2020y09m09d_11h36m.tif</v>
      </c>
      <c r="X647" t="str">
        <f t="shared" si="60"/>
        <v>C:\Users\arpit.tandon\Desktop\Images AFFFs\RUN1 HTT\Plate 3 - 48hour\AFF-HTT-R1-P3-48H_K14_1_2020y09m02d_10h47m.tif</v>
      </c>
      <c r="Y647" t="str">
        <f t="shared" si="61"/>
        <v>C:\Users\arpit.tandon\Desktop\Images AFFFs\RUN2 HTT\Plate 3 - 48hour\AFF-HTT-R2-P3-48H_K14_1_2020y09m09d_11h36m.tif</v>
      </c>
    </row>
    <row r="648" spans="1:25" x14ac:dyDescent="0.45">
      <c r="A648" t="s">
        <v>949</v>
      </c>
      <c r="B648" s="2" t="str">
        <f t="shared" si="62"/>
        <v>run1</v>
      </c>
      <c r="C648" s="2" t="str">
        <f t="shared" si="63"/>
        <v>run2</v>
      </c>
      <c r="D648" t="s">
        <v>275</v>
      </c>
      <c r="E648" s="10">
        <v>9.5210718300519498E-2</v>
      </c>
      <c r="F648" s="1">
        <v>1.1450040982820474E-5</v>
      </c>
      <c r="G648" s="10">
        <f>VLOOKUP(A648,'[1]NTP Metadata'!$A$2:$U$2501,10,FALSE)</f>
        <v>9.5210718300519498E-2</v>
      </c>
      <c r="H648">
        <v>1</v>
      </c>
      <c r="I648" t="s">
        <v>1505</v>
      </c>
      <c r="J648" t="s">
        <v>1554</v>
      </c>
      <c r="K648" t="s">
        <v>249</v>
      </c>
      <c r="L648" t="s">
        <v>246</v>
      </c>
      <c r="M648" t="s">
        <v>169</v>
      </c>
      <c r="N648">
        <v>16</v>
      </c>
      <c r="O648">
        <v>0</v>
      </c>
      <c r="P648">
        <v>6.2500000000000001E-5</v>
      </c>
      <c r="Q648">
        <v>1E-3</v>
      </c>
      <c r="R648">
        <v>16</v>
      </c>
      <c r="S648">
        <v>0</v>
      </c>
      <c r="T648">
        <v>0</v>
      </c>
      <c r="U648">
        <v>0</v>
      </c>
      <c r="V648" s="1" t="str">
        <f t="shared" si="64"/>
        <v>AFF-HTT-R1-P3-48H_K15_1_2020y09m02d_10h47m.tif</v>
      </c>
      <c r="W648" s="1" t="str">
        <f t="shared" si="65"/>
        <v>AFF-HTT-R2-P3-48H_K15_1_2020y09m09d_11h36m.tif</v>
      </c>
      <c r="X648" t="str">
        <f t="shared" si="60"/>
        <v>C:\Users\arpit.tandon\Desktop\Images AFFFs\RUN1 HTT\Plate 3 - 48hour\AFF-HTT-R1-P3-48H_K15_1_2020y09m02d_10h47m.tif</v>
      </c>
      <c r="Y648" t="str">
        <f t="shared" si="61"/>
        <v>C:\Users\arpit.tandon\Desktop\Images AFFFs\RUN2 HTT\Plate 3 - 48hour\AFF-HTT-R2-P3-48H_K15_1_2020y09m09d_11h36m.tif</v>
      </c>
    </row>
    <row r="649" spans="1:25" x14ac:dyDescent="0.45">
      <c r="A649" t="s">
        <v>950</v>
      </c>
      <c r="B649" s="2" t="str">
        <f t="shared" si="62"/>
        <v>run1</v>
      </c>
      <c r="C649" s="2" t="str">
        <f t="shared" si="63"/>
        <v>run2</v>
      </c>
      <c r="D649" t="s">
        <v>275</v>
      </c>
      <c r="E649" s="10">
        <v>9.5210718300519498E-2</v>
      </c>
      <c r="F649" s="1">
        <v>1.1450040982820474E-5</v>
      </c>
      <c r="G649" s="10">
        <f>VLOOKUP(A649,'[1]NTP Metadata'!$A$2:$U$2501,10,FALSE)</f>
        <v>9.5210718300519498E-2</v>
      </c>
      <c r="H649">
        <v>2</v>
      </c>
      <c r="I649" t="s">
        <v>1505</v>
      </c>
      <c r="J649" t="s">
        <v>1554</v>
      </c>
      <c r="K649" t="s">
        <v>249</v>
      </c>
      <c r="L649" t="s">
        <v>246</v>
      </c>
      <c r="M649" t="s">
        <v>170</v>
      </c>
      <c r="N649">
        <v>16</v>
      </c>
      <c r="O649">
        <v>0</v>
      </c>
      <c r="P649">
        <v>1.25E-4</v>
      </c>
      <c r="Q649">
        <v>1E-3</v>
      </c>
      <c r="R649">
        <v>16</v>
      </c>
      <c r="S649">
        <v>0</v>
      </c>
      <c r="T649">
        <v>0</v>
      </c>
      <c r="U649">
        <v>0</v>
      </c>
      <c r="V649" s="1" t="str">
        <f t="shared" si="64"/>
        <v>AFF-HTT-R1-P3-48H_K16_1_2020y09m02d_10h47m.tif</v>
      </c>
      <c r="W649" s="1" t="str">
        <f t="shared" si="65"/>
        <v>AFF-HTT-R2-P3-48H_K16_1_2020y09m09d_11h36m.tif</v>
      </c>
      <c r="X649" t="str">
        <f t="shared" si="60"/>
        <v>C:\Users\arpit.tandon\Desktop\Images AFFFs\RUN1 HTT\Plate 3 - 48hour\AFF-HTT-R1-P3-48H_K16_1_2020y09m02d_10h47m.tif</v>
      </c>
      <c r="Y649" t="str">
        <f t="shared" si="61"/>
        <v>C:\Users\arpit.tandon\Desktop\Images AFFFs\RUN2 HTT\Plate 3 - 48hour\AFF-HTT-R2-P3-48H_K16_1_2020y09m09d_11h36m.tif</v>
      </c>
    </row>
    <row r="650" spans="1:25" x14ac:dyDescent="0.45">
      <c r="A650" t="s">
        <v>951</v>
      </c>
      <c r="B650" s="2" t="str">
        <f t="shared" si="62"/>
        <v>run1</v>
      </c>
      <c r="C650" s="2" t="str">
        <f t="shared" si="63"/>
        <v>run2</v>
      </c>
      <c r="D650" t="s">
        <v>275</v>
      </c>
      <c r="E650" s="10">
        <v>3.0129974145734015E-2</v>
      </c>
      <c r="F650" s="1">
        <v>3.6234306907659724E-6</v>
      </c>
      <c r="G650" s="10">
        <f>VLOOKUP(A650,'[1]NTP Metadata'!$A$2:$U$2501,10,FALSE)</f>
        <v>3.0129974145734015E-2</v>
      </c>
      <c r="H650">
        <v>1</v>
      </c>
      <c r="I650" t="s">
        <v>1505</v>
      </c>
      <c r="J650" t="s">
        <v>1554</v>
      </c>
      <c r="K650" t="s">
        <v>249</v>
      </c>
      <c r="L650" t="s">
        <v>246</v>
      </c>
      <c r="M650" t="s">
        <v>171</v>
      </c>
      <c r="N650">
        <v>16</v>
      </c>
      <c r="O650">
        <v>0</v>
      </c>
      <c r="P650">
        <v>0</v>
      </c>
      <c r="Q650">
        <v>0</v>
      </c>
      <c r="R650">
        <v>16</v>
      </c>
      <c r="S650">
        <v>0</v>
      </c>
      <c r="T650">
        <v>6.2500000000000001E-5</v>
      </c>
      <c r="U650">
        <v>1E-3</v>
      </c>
      <c r="V650" s="1" t="str">
        <f t="shared" si="64"/>
        <v>AFF-HTT-R1-P3-48H_K17_1_2020y09m02d_10h47m.tif</v>
      </c>
      <c r="W650" s="1" t="str">
        <f t="shared" si="65"/>
        <v>AFF-HTT-R2-P3-48H_K17_1_2020y09m09d_11h36m.tif</v>
      </c>
      <c r="X650" t="str">
        <f t="shared" si="60"/>
        <v>C:\Users\arpit.tandon\Desktop\Images AFFFs\RUN1 HTT\Plate 3 - 48hour\AFF-HTT-R1-P3-48H_K17_1_2020y09m02d_10h47m.tif</v>
      </c>
      <c r="Y650" t="str">
        <f t="shared" si="61"/>
        <v>C:\Users\arpit.tandon\Desktop\Images AFFFs\RUN2 HTT\Plate 3 - 48hour\AFF-HTT-R2-P3-48H_K17_1_2020y09m09d_11h36m.tif</v>
      </c>
    </row>
    <row r="651" spans="1:25" x14ac:dyDescent="0.45">
      <c r="A651" t="s">
        <v>952</v>
      </c>
      <c r="B651" s="2" t="str">
        <f t="shared" si="62"/>
        <v>run1</v>
      </c>
      <c r="C651" s="2" t="str">
        <f t="shared" si="63"/>
        <v>run2</v>
      </c>
      <c r="D651" t="s">
        <v>275</v>
      </c>
      <c r="E651" s="10">
        <v>3.0129974145734015E-2</v>
      </c>
      <c r="F651" s="1">
        <v>3.6234306907659724E-6</v>
      </c>
      <c r="G651" s="10">
        <f>VLOOKUP(A651,'[1]NTP Metadata'!$A$2:$U$2501,10,FALSE)</f>
        <v>3.0129974145734015E-2</v>
      </c>
      <c r="H651">
        <v>2</v>
      </c>
      <c r="I651" t="s">
        <v>1505</v>
      </c>
      <c r="J651" t="s">
        <v>1554</v>
      </c>
      <c r="K651" t="s">
        <v>249</v>
      </c>
      <c r="L651" t="s">
        <v>246</v>
      </c>
      <c r="M651" t="s">
        <v>172</v>
      </c>
      <c r="N651">
        <v>16</v>
      </c>
      <c r="O651">
        <v>0</v>
      </c>
      <c r="P651">
        <v>0</v>
      </c>
      <c r="Q651">
        <v>0</v>
      </c>
      <c r="R651">
        <v>16</v>
      </c>
      <c r="S651">
        <v>0</v>
      </c>
      <c r="T651">
        <v>0</v>
      </c>
      <c r="U651">
        <v>0</v>
      </c>
      <c r="V651" s="1" t="str">
        <f t="shared" si="64"/>
        <v>AFF-HTT-R1-P3-48H_K18_1_2020y09m02d_10h47m.tif</v>
      </c>
      <c r="W651" s="1" t="str">
        <f t="shared" si="65"/>
        <v>AFF-HTT-R2-P3-48H_K18_1_2020y09m09d_11h36m.tif</v>
      </c>
      <c r="X651" t="str">
        <f t="shared" si="60"/>
        <v>C:\Users\arpit.tandon\Desktop\Images AFFFs\RUN1 HTT\Plate 3 - 48hour\AFF-HTT-R1-P3-48H_K18_1_2020y09m02d_10h47m.tif</v>
      </c>
      <c r="Y651" t="str">
        <f t="shared" si="61"/>
        <v>C:\Users\arpit.tandon\Desktop\Images AFFFs\RUN2 HTT\Plate 3 - 48hour\AFF-HTT-R2-P3-48H_K18_1_2020y09m09d_11h36m.tif</v>
      </c>
    </row>
    <row r="652" spans="1:25" x14ac:dyDescent="0.45">
      <c r="A652" t="s">
        <v>953</v>
      </c>
      <c r="B652" s="2" t="str">
        <f t="shared" si="62"/>
        <v>run1</v>
      </c>
      <c r="C652" s="2" t="str">
        <f t="shared" si="63"/>
        <v>run2</v>
      </c>
      <c r="D652" t="s">
        <v>275</v>
      </c>
      <c r="E652" s="10">
        <v>9.5348019448525355E-3</v>
      </c>
      <c r="F652" s="1">
        <v>1.1466552818879657E-6</v>
      </c>
      <c r="G652" s="10">
        <f>VLOOKUP(A652,'[1]NTP Metadata'!$A$2:$U$2501,10,FALSE)</f>
        <v>9.5348019448525355E-3</v>
      </c>
      <c r="H652">
        <v>1</v>
      </c>
      <c r="I652" t="s">
        <v>1505</v>
      </c>
      <c r="J652" t="s">
        <v>1554</v>
      </c>
      <c r="K652" t="s">
        <v>249</v>
      </c>
      <c r="L652" t="s">
        <v>246</v>
      </c>
      <c r="M652" t="s">
        <v>173</v>
      </c>
      <c r="N652">
        <v>16</v>
      </c>
      <c r="O652">
        <v>0</v>
      </c>
      <c r="P652">
        <v>2.5000000000000001E-4</v>
      </c>
      <c r="Q652">
        <v>4.0000000000000001E-3</v>
      </c>
      <c r="R652">
        <v>16</v>
      </c>
      <c r="S652">
        <v>0</v>
      </c>
      <c r="T652">
        <v>0</v>
      </c>
      <c r="U652">
        <v>0</v>
      </c>
      <c r="V652" s="1" t="str">
        <f t="shared" si="64"/>
        <v>AFF-HTT-R1-P3-48H_K19_1_2020y09m02d_10h47m.tif</v>
      </c>
      <c r="W652" s="1" t="str">
        <f t="shared" si="65"/>
        <v>AFF-HTT-R2-P3-48H_K19_1_2020y09m09d_11h36m.tif</v>
      </c>
      <c r="X652" t="str">
        <f t="shared" si="60"/>
        <v>C:\Users\arpit.tandon\Desktop\Images AFFFs\RUN1 HTT\Plate 3 - 48hour\AFF-HTT-R1-P3-48H_K19_1_2020y09m02d_10h47m.tif</v>
      </c>
      <c r="Y652" t="str">
        <f t="shared" si="61"/>
        <v>C:\Users\arpit.tandon\Desktop\Images AFFFs\RUN2 HTT\Plate 3 - 48hour\AFF-HTT-R2-P3-48H_K19_1_2020y09m09d_11h36m.tif</v>
      </c>
    </row>
    <row r="653" spans="1:25" x14ac:dyDescent="0.45">
      <c r="A653" t="s">
        <v>954</v>
      </c>
      <c r="B653" s="2" t="str">
        <f t="shared" si="62"/>
        <v>run1</v>
      </c>
      <c r="C653" s="2" t="str">
        <f t="shared" si="63"/>
        <v>run2</v>
      </c>
      <c r="D653" t="s">
        <v>275</v>
      </c>
      <c r="E653" s="10">
        <v>9.5348019448525355E-3</v>
      </c>
      <c r="F653" s="1">
        <v>1.1466552818879657E-6</v>
      </c>
      <c r="G653" s="10">
        <f>VLOOKUP(A653,'[1]NTP Metadata'!$A$2:$U$2501,10,FALSE)</f>
        <v>9.5348019448525355E-3</v>
      </c>
      <c r="H653">
        <v>2</v>
      </c>
      <c r="I653" t="s">
        <v>1505</v>
      </c>
      <c r="J653" t="s">
        <v>1554</v>
      </c>
      <c r="K653" t="s">
        <v>249</v>
      </c>
      <c r="L653" t="s">
        <v>246</v>
      </c>
      <c r="M653" t="s">
        <v>174</v>
      </c>
      <c r="N653">
        <v>16</v>
      </c>
      <c r="O653">
        <v>0</v>
      </c>
      <c r="P653">
        <v>1.875E-4</v>
      </c>
      <c r="Q653">
        <v>3.0000000000000001E-3</v>
      </c>
      <c r="R653">
        <v>16</v>
      </c>
      <c r="S653">
        <v>0</v>
      </c>
      <c r="T653">
        <v>0</v>
      </c>
      <c r="U653">
        <v>0</v>
      </c>
      <c r="V653" s="1" t="str">
        <f t="shared" si="64"/>
        <v>AFF-HTT-R1-P3-48H_K20_1_2020y09m02d_10h47m.tif</v>
      </c>
      <c r="W653" s="1" t="str">
        <f t="shared" si="65"/>
        <v>AFF-HTT-R2-P3-48H_K20_1_2020y09m09d_11h36m.tif</v>
      </c>
      <c r="X653" t="str">
        <f t="shared" si="60"/>
        <v>C:\Users\arpit.tandon\Desktop\Images AFFFs\RUN1 HTT\Plate 3 - 48hour\AFF-HTT-R1-P3-48H_K20_1_2020y09m02d_10h47m.tif</v>
      </c>
      <c r="Y653" t="str">
        <f t="shared" si="61"/>
        <v>C:\Users\arpit.tandon\Desktop\Images AFFFs\RUN2 HTT\Plate 3 - 48hour\AFF-HTT-R2-P3-48H_K20_1_2020y09m09d_11h36m.tif</v>
      </c>
    </row>
    <row r="654" spans="1:25" x14ac:dyDescent="0.45">
      <c r="A654" t="s">
        <v>955</v>
      </c>
      <c r="B654" s="2" t="str">
        <f t="shared" si="62"/>
        <v>run1</v>
      </c>
      <c r="C654" s="2" t="str">
        <f t="shared" si="63"/>
        <v>run2</v>
      </c>
      <c r="D654" t="s">
        <v>275</v>
      </c>
      <c r="E654" s="10">
        <v>3.0173423876115619E-3</v>
      </c>
      <c r="F654" s="1">
        <v>3.6286559553416643E-7</v>
      </c>
      <c r="G654" s="10">
        <f>VLOOKUP(A654,'[1]NTP Metadata'!$A$2:$U$2501,10,FALSE)</f>
        <v>3.0173423876115619E-3</v>
      </c>
      <c r="H654">
        <v>1</v>
      </c>
      <c r="I654" t="s">
        <v>1505</v>
      </c>
      <c r="J654" t="s">
        <v>1554</v>
      </c>
      <c r="K654" t="s">
        <v>249</v>
      </c>
      <c r="L654" t="s">
        <v>246</v>
      </c>
      <c r="M654" t="s">
        <v>175</v>
      </c>
      <c r="N654">
        <v>16</v>
      </c>
      <c r="O654">
        <v>0</v>
      </c>
      <c r="P654">
        <v>6.2500000000000001E-5</v>
      </c>
      <c r="Q654">
        <v>1E-3</v>
      </c>
      <c r="R654">
        <v>16</v>
      </c>
      <c r="S654">
        <v>0</v>
      </c>
      <c r="T654">
        <v>0</v>
      </c>
      <c r="U654">
        <v>0</v>
      </c>
      <c r="V654" s="1" t="str">
        <f t="shared" si="64"/>
        <v>AFF-HTT-R1-P3-48H_K21_1_2020y09m02d_10h47m.tif</v>
      </c>
      <c r="W654" s="1" t="str">
        <f t="shared" si="65"/>
        <v>AFF-HTT-R2-P3-48H_K21_1_2020y09m09d_11h36m.tif</v>
      </c>
      <c r="X654" t="str">
        <f t="shared" si="60"/>
        <v>C:\Users\arpit.tandon\Desktop\Images AFFFs\RUN1 HTT\Plate 3 - 48hour\AFF-HTT-R1-P3-48H_K21_1_2020y09m02d_10h47m.tif</v>
      </c>
      <c r="Y654" t="str">
        <f t="shared" si="61"/>
        <v>C:\Users\arpit.tandon\Desktop\Images AFFFs\RUN2 HTT\Plate 3 - 48hour\AFF-HTT-R2-P3-48H_K21_1_2020y09m09d_11h36m.tif</v>
      </c>
    </row>
    <row r="655" spans="1:25" x14ac:dyDescent="0.45">
      <c r="A655" t="s">
        <v>956</v>
      </c>
      <c r="B655" s="2" t="str">
        <f t="shared" si="62"/>
        <v>run1</v>
      </c>
      <c r="C655" s="2" t="str">
        <f t="shared" si="63"/>
        <v>run2</v>
      </c>
      <c r="D655" t="s">
        <v>275</v>
      </c>
      <c r="E655" s="10">
        <v>3.0173423876115619E-3</v>
      </c>
      <c r="F655" s="1">
        <v>3.6286559553416643E-7</v>
      </c>
      <c r="G655" s="10">
        <f>VLOOKUP(A655,'[1]NTP Metadata'!$A$2:$U$2501,10,FALSE)</f>
        <v>3.0173423876115619E-3</v>
      </c>
      <c r="H655">
        <v>2</v>
      </c>
      <c r="I655" t="s">
        <v>1505</v>
      </c>
      <c r="J655" t="s">
        <v>1554</v>
      </c>
      <c r="K655" t="s">
        <v>249</v>
      </c>
      <c r="L655" t="s">
        <v>246</v>
      </c>
      <c r="M655" t="s">
        <v>176</v>
      </c>
      <c r="N655">
        <v>16</v>
      </c>
      <c r="O655">
        <v>0</v>
      </c>
      <c r="P655">
        <v>0</v>
      </c>
      <c r="Q655">
        <v>0</v>
      </c>
      <c r="R655">
        <v>16</v>
      </c>
      <c r="S655">
        <v>0</v>
      </c>
      <c r="T655">
        <v>0</v>
      </c>
      <c r="U655">
        <v>0</v>
      </c>
      <c r="V655" s="1" t="str">
        <f t="shared" si="64"/>
        <v>AFF-HTT-R1-P3-48H_K22_1_2020y09m02d_10h47m.tif</v>
      </c>
      <c r="W655" s="1" t="str">
        <f t="shared" si="65"/>
        <v>AFF-HTT-R2-P3-48H_K22_1_2020y09m09d_11h36m.tif</v>
      </c>
      <c r="X655" t="str">
        <f t="shared" si="60"/>
        <v>C:\Users\arpit.tandon\Desktop\Images AFFFs\RUN1 HTT\Plate 3 - 48hour\AFF-HTT-R1-P3-48H_K22_1_2020y09m02d_10h47m.tif</v>
      </c>
      <c r="Y655" t="str">
        <f t="shared" si="61"/>
        <v>C:\Users\arpit.tandon\Desktop\Images AFFFs\RUN2 HTT\Plate 3 - 48hour\AFF-HTT-R2-P3-48H_K22_1_2020y09m09d_11h36m.tif</v>
      </c>
    </row>
    <row r="656" spans="1:25" x14ac:dyDescent="0.45">
      <c r="A656" t="s">
        <v>957</v>
      </c>
      <c r="B656" s="2" t="str">
        <f t="shared" si="62"/>
        <v>run1</v>
      </c>
      <c r="C656" s="2" t="str">
        <f t="shared" si="63"/>
        <v>run2</v>
      </c>
      <c r="D656" t="s">
        <v>275</v>
      </c>
      <c r="E656" s="10">
        <v>30</v>
      </c>
      <c r="F656" s="1">
        <v>3.6078000000000004E-3</v>
      </c>
      <c r="G656" s="10">
        <f>VLOOKUP(A656,'[1]NTP Metadata'!$A$2:$U$2501,10,FALSE)</f>
        <v>30</v>
      </c>
      <c r="H656">
        <v>1</v>
      </c>
      <c r="I656" t="s">
        <v>1505</v>
      </c>
      <c r="J656" t="s">
        <v>1554</v>
      </c>
      <c r="K656" t="s">
        <v>249</v>
      </c>
      <c r="L656" t="s">
        <v>246</v>
      </c>
      <c r="M656" t="s">
        <v>177</v>
      </c>
      <c r="N656">
        <v>16</v>
      </c>
      <c r="O656">
        <v>0</v>
      </c>
      <c r="P656">
        <v>5.0500000000000003E-2</v>
      </c>
      <c r="Q656">
        <v>0.30399999999999999</v>
      </c>
      <c r="R656">
        <v>15</v>
      </c>
      <c r="S656">
        <v>1</v>
      </c>
      <c r="T656">
        <v>7.9999999999999905E-2</v>
      </c>
      <c r="U656">
        <v>0.53800000000000003</v>
      </c>
      <c r="V656" s="1" t="str">
        <f t="shared" si="64"/>
        <v>AFF-HTT-R1-P3-48H_K3_1_2020y09m02d_10h47m.tif</v>
      </c>
      <c r="W656" s="1" t="str">
        <f t="shared" si="65"/>
        <v>AFF-HTT-R2-P3-48H_K3_1_2020y09m09d_11h36m.tif</v>
      </c>
      <c r="X656" t="str">
        <f t="shared" si="60"/>
        <v>C:\Users\arpit.tandon\Desktop\Images AFFFs\RUN1 HTT\Plate 3 - 48hour\AFF-HTT-R1-P3-48H_K3_1_2020y09m02d_10h47m.tif</v>
      </c>
      <c r="Y656" t="str">
        <f t="shared" si="61"/>
        <v>C:\Users\arpit.tandon\Desktop\Images AFFFs\RUN2 HTT\Plate 3 - 48hour\AFF-HTT-R2-P3-48H_K3_1_2020y09m09d_11h36m.tif</v>
      </c>
    </row>
    <row r="657" spans="1:25" x14ac:dyDescent="0.45">
      <c r="A657" t="s">
        <v>958</v>
      </c>
      <c r="B657" s="2" t="str">
        <f t="shared" si="62"/>
        <v>run1</v>
      </c>
      <c r="C657" s="2" t="str">
        <f t="shared" si="63"/>
        <v>run2</v>
      </c>
      <c r="D657" t="s">
        <v>275</v>
      </c>
      <c r="E657" s="10">
        <v>30</v>
      </c>
      <c r="F657" s="1">
        <v>3.6078000000000004E-3</v>
      </c>
      <c r="G657" s="10">
        <f>VLOOKUP(A657,'[1]NTP Metadata'!$A$2:$U$2501,10,FALSE)</f>
        <v>30</v>
      </c>
      <c r="H657">
        <v>2</v>
      </c>
      <c r="I657" t="s">
        <v>1505</v>
      </c>
      <c r="J657" t="s">
        <v>1554</v>
      </c>
      <c r="K657" t="s">
        <v>249</v>
      </c>
      <c r="L657" t="s">
        <v>246</v>
      </c>
      <c r="M657" t="s">
        <v>178</v>
      </c>
      <c r="N657">
        <v>16</v>
      </c>
      <c r="O657">
        <v>0</v>
      </c>
      <c r="P657">
        <v>1.125E-2</v>
      </c>
      <c r="Q657">
        <v>5.8999999999999997E-2</v>
      </c>
      <c r="R657">
        <v>16</v>
      </c>
      <c r="S657">
        <v>0</v>
      </c>
      <c r="T657">
        <v>3.5187499999999997E-2</v>
      </c>
      <c r="U657">
        <v>0.16800000000000001</v>
      </c>
      <c r="V657" s="1" t="str">
        <f t="shared" si="64"/>
        <v>AFF-HTT-R1-P3-48H_K4_1_2020y09m02d_10h47m.tif</v>
      </c>
      <c r="W657" s="1" t="str">
        <f t="shared" si="65"/>
        <v>AFF-HTT-R2-P3-48H_K4_1_2020y09m09d_11h36m.tif</v>
      </c>
      <c r="X657" t="str">
        <f t="shared" si="60"/>
        <v>C:\Users\arpit.tandon\Desktop\Images AFFFs\RUN1 HTT\Plate 3 - 48hour\AFF-HTT-R1-P3-48H_K4_1_2020y09m02d_10h47m.tif</v>
      </c>
      <c r="Y657" t="str">
        <f t="shared" si="61"/>
        <v>C:\Users\arpit.tandon\Desktop\Images AFFFs\RUN2 HTT\Plate 3 - 48hour\AFF-HTT-R2-P3-48H_K4_1_2020y09m09d_11h36m.tif</v>
      </c>
    </row>
    <row r="658" spans="1:25" x14ac:dyDescent="0.45">
      <c r="A658" t="s">
        <v>959</v>
      </c>
      <c r="B658" s="2" t="str">
        <f t="shared" si="62"/>
        <v>run1</v>
      </c>
      <c r="C658" s="2" t="str">
        <f t="shared" si="63"/>
        <v>run2</v>
      </c>
      <c r="D658" t="s">
        <v>275</v>
      </c>
      <c r="E658" s="10">
        <v>9.4936708860759484</v>
      </c>
      <c r="F658" s="1">
        <v>1.1417088607594936E-3</v>
      </c>
      <c r="G658" s="10">
        <f>VLOOKUP(A658,'[1]NTP Metadata'!$A$2:$U$2501,10,FALSE)</f>
        <v>9.4936708860759484</v>
      </c>
      <c r="H658">
        <v>1</v>
      </c>
      <c r="I658" t="s">
        <v>1505</v>
      </c>
      <c r="J658" t="s">
        <v>1554</v>
      </c>
      <c r="K658" t="s">
        <v>249</v>
      </c>
      <c r="L658" t="s">
        <v>246</v>
      </c>
      <c r="M658" t="s">
        <v>179</v>
      </c>
      <c r="N658">
        <v>16</v>
      </c>
      <c r="O658">
        <v>0</v>
      </c>
      <c r="P658">
        <v>3.7500000000000001E-4</v>
      </c>
      <c r="Q658">
        <v>3.0000000000000001E-3</v>
      </c>
      <c r="R658">
        <v>16</v>
      </c>
      <c r="S658">
        <v>0</v>
      </c>
      <c r="T658">
        <v>1.25E-3</v>
      </c>
      <c r="U658">
        <v>8.0000000000000002E-3</v>
      </c>
      <c r="V658" s="1" t="str">
        <f t="shared" si="64"/>
        <v>AFF-HTT-R1-P3-48H_K5_1_2020y09m02d_10h47m.tif</v>
      </c>
      <c r="W658" s="1" t="str">
        <f t="shared" si="65"/>
        <v>AFF-HTT-R2-P3-48H_K5_1_2020y09m09d_11h36m.tif</v>
      </c>
      <c r="X658" t="str">
        <f t="shared" si="60"/>
        <v>C:\Users\arpit.tandon\Desktop\Images AFFFs\RUN1 HTT\Plate 3 - 48hour\AFF-HTT-R1-P3-48H_K5_1_2020y09m02d_10h47m.tif</v>
      </c>
      <c r="Y658" t="str">
        <f t="shared" si="61"/>
        <v>C:\Users\arpit.tandon\Desktop\Images AFFFs\RUN2 HTT\Plate 3 - 48hour\AFF-HTT-R2-P3-48H_K5_1_2020y09m09d_11h36m.tif</v>
      </c>
    </row>
    <row r="659" spans="1:25" x14ac:dyDescent="0.45">
      <c r="A659" t="s">
        <v>960</v>
      </c>
      <c r="B659" s="2" t="str">
        <f t="shared" si="62"/>
        <v>run1</v>
      </c>
      <c r="C659" s="2" t="str">
        <f t="shared" si="63"/>
        <v>run2</v>
      </c>
      <c r="D659" t="s">
        <v>275</v>
      </c>
      <c r="E659" s="10">
        <v>9.4936708860759484</v>
      </c>
      <c r="F659" s="1">
        <v>1.1417088607594936E-3</v>
      </c>
      <c r="G659" s="10">
        <f>VLOOKUP(A659,'[1]NTP Metadata'!$A$2:$U$2501,10,FALSE)</f>
        <v>9.4936708860759484</v>
      </c>
      <c r="H659">
        <v>2</v>
      </c>
      <c r="I659" t="s">
        <v>1505</v>
      </c>
      <c r="J659" t="s">
        <v>1554</v>
      </c>
      <c r="K659" t="s">
        <v>249</v>
      </c>
      <c r="L659" t="s">
        <v>246</v>
      </c>
      <c r="M659" t="s">
        <v>180</v>
      </c>
      <c r="N659">
        <v>16</v>
      </c>
      <c r="O659">
        <v>0</v>
      </c>
      <c r="P659">
        <v>7.5000000000000002E-4</v>
      </c>
      <c r="Q659">
        <v>7.0000000000000001E-3</v>
      </c>
      <c r="R659">
        <v>16</v>
      </c>
      <c r="S659">
        <v>0</v>
      </c>
      <c r="T659">
        <v>3.7500000000000001E-4</v>
      </c>
      <c r="U659">
        <v>3.0000000000000001E-3</v>
      </c>
      <c r="V659" s="1" t="str">
        <f t="shared" si="64"/>
        <v>AFF-HTT-R1-P3-48H_K6_1_2020y09m02d_10h47m.tif</v>
      </c>
      <c r="W659" s="1" t="str">
        <f t="shared" si="65"/>
        <v>AFF-HTT-R2-P3-48H_K6_1_2020y09m09d_11h36m.tif</v>
      </c>
      <c r="X659" t="str">
        <f t="shared" si="60"/>
        <v>C:\Users\arpit.tandon\Desktop\Images AFFFs\RUN1 HTT\Plate 3 - 48hour\AFF-HTT-R1-P3-48H_K6_1_2020y09m02d_10h47m.tif</v>
      </c>
      <c r="Y659" t="str">
        <f t="shared" si="61"/>
        <v>C:\Users\arpit.tandon\Desktop\Images AFFFs\RUN2 HTT\Plate 3 - 48hour\AFF-HTT-R2-P3-48H_K6_1_2020y09m09d_11h36m.tif</v>
      </c>
    </row>
    <row r="660" spans="1:25" x14ac:dyDescent="0.45">
      <c r="A660" t="s">
        <v>961</v>
      </c>
      <c r="B660" s="2" t="str">
        <f t="shared" si="62"/>
        <v>run1</v>
      </c>
      <c r="C660" s="2" t="str">
        <f t="shared" si="63"/>
        <v>run2</v>
      </c>
      <c r="D660" t="s">
        <v>275</v>
      </c>
      <c r="E660" s="10">
        <v>3.0043262297708697</v>
      </c>
      <c r="F660" s="1">
        <v>3.6130027239224477E-4</v>
      </c>
      <c r="G660" s="10">
        <f>VLOOKUP(A660,'[1]NTP Metadata'!$A$2:$U$2501,10,FALSE)</f>
        <v>3.0043262297708697</v>
      </c>
      <c r="H660">
        <v>1</v>
      </c>
      <c r="I660" t="s">
        <v>1505</v>
      </c>
      <c r="J660" t="s">
        <v>1554</v>
      </c>
      <c r="K660" t="s">
        <v>249</v>
      </c>
      <c r="L660" t="s">
        <v>246</v>
      </c>
      <c r="M660" t="s">
        <v>181</v>
      </c>
      <c r="N660">
        <v>16</v>
      </c>
      <c r="O660">
        <v>0</v>
      </c>
      <c r="P660">
        <v>5.0000000000000001E-4</v>
      </c>
      <c r="Q660">
        <v>4.0000000000000001E-3</v>
      </c>
      <c r="R660">
        <v>16</v>
      </c>
      <c r="S660">
        <v>0</v>
      </c>
      <c r="T660">
        <v>0</v>
      </c>
      <c r="U660">
        <v>0</v>
      </c>
      <c r="V660" s="1" t="str">
        <f t="shared" si="64"/>
        <v>AFF-HTT-R1-P3-48H_K7_1_2020y09m02d_10h47m.tif</v>
      </c>
      <c r="W660" s="1" t="str">
        <f t="shared" si="65"/>
        <v>AFF-HTT-R2-P3-48H_K7_1_2020y09m09d_11h36m.tif</v>
      </c>
      <c r="X660" t="str">
        <f t="shared" si="60"/>
        <v>C:\Users\arpit.tandon\Desktop\Images AFFFs\RUN1 HTT\Plate 3 - 48hour\AFF-HTT-R1-P3-48H_K7_1_2020y09m02d_10h47m.tif</v>
      </c>
      <c r="Y660" t="str">
        <f t="shared" si="61"/>
        <v>C:\Users\arpit.tandon\Desktop\Images AFFFs\RUN2 HTT\Plate 3 - 48hour\AFF-HTT-R2-P3-48H_K7_1_2020y09m09d_11h36m.tif</v>
      </c>
    </row>
    <row r="661" spans="1:25" x14ac:dyDescent="0.45">
      <c r="A661" t="s">
        <v>962</v>
      </c>
      <c r="B661" s="2" t="str">
        <f t="shared" si="62"/>
        <v>run1</v>
      </c>
      <c r="C661" s="2" t="str">
        <f t="shared" si="63"/>
        <v>run2</v>
      </c>
      <c r="D661" t="s">
        <v>275</v>
      </c>
      <c r="E661" s="10">
        <v>3.0043262297708697</v>
      </c>
      <c r="F661" s="1">
        <v>3.6130027239224477E-4</v>
      </c>
      <c r="G661" s="10">
        <f>VLOOKUP(A661,'[1]NTP Metadata'!$A$2:$U$2501,10,FALSE)</f>
        <v>3.0043262297708697</v>
      </c>
      <c r="H661">
        <v>2</v>
      </c>
      <c r="I661" t="s">
        <v>1505</v>
      </c>
      <c r="J661" t="s">
        <v>1554</v>
      </c>
      <c r="K661" t="s">
        <v>249</v>
      </c>
      <c r="L661" t="s">
        <v>246</v>
      </c>
      <c r="M661" t="s">
        <v>182</v>
      </c>
      <c r="N661">
        <v>16</v>
      </c>
      <c r="O661">
        <v>0</v>
      </c>
      <c r="P661">
        <v>1.0625000000000001E-3</v>
      </c>
      <c r="Q661">
        <v>8.9999999999999993E-3</v>
      </c>
      <c r="R661">
        <v>16</v>
      </c>
      <c r="S661">
        <v>0</v>
      </c>
      <c r="T661">
        <v>3.7500000000000001E-4</v>
      </c>
      <c r="U661">
        <v>4.0000000000000001E-3</v>
      </c>
      <c r="V661" s="1" t="str">
        <f t="shared" si="64"/>
        <v>AFF-HTT-R1-P3-48H_K8_1_2020y09m02d_10h47m.tif</v>
      </c>
      <c r="W661" s="1" t="str">
        <f t="shared" si="65"/>
        <v>AFF-HTT-R2-P3-48H_K8_1_2020y09m09d_11h36m.tif</v>
      </c>
      <c r="X661" t="str">
        <f t="shared" si="60"/>
        <v>C:\Users\arpit.tandon\Desktop\Images AFFFs\RUN1 HTT\Plate 3 - 48hour\AFF-HTT-R1-P3-48H_K8_1_2020y09m02d_10h47m.tif</v>
      </c>
      <c r="Y661" t="str">
        <f t="shared" si="61"/>
        <v>C:\Users\arpit.tandon\Desktop\Images AFFFs\RUN2 HTT\Plate 3 - 48hour\AFF-HTT-R2-P3-48H_K8_1_2020y09m09d_11h36m.tif</v>
      </c>
    </row>
    <row r="662" spans="1:25" x14ac:dyDescent="0.45">
      <c r="A662" t="s">
        <v>963</v>
      </c>
      <c r="B662" s="2" t="str">
        <f t="shared" si="62"/>
        <v>run1</v>
      </c>
      <c r="C662" s="2" t="str">
        <f t="shared" si="63"/>
        <v>run2</v>
      </c>
      <c r="D662" t="s">
        <v>275</v>
      </c>
      <c r="E662" s="10">
        <v>0.95073614866166756</v>
      </c>
      <c r="F662" s="1">
        <v>1.1433552923805214E-4</v>
      </c>
      <c r="G662" s="10">
        <f>VLOOKUP(A662,'[1]NTP Metadata'!$A$2:$U$2501,10,FALSE)</f>
        <v>0.95073614866166756</v>
      </c>
      <c r="H662">
        <v>1</v>
      </c>
      <c r="I662" t="s">
        <v>1505</v>
      </c>
      <c r="J662" t="s">
        <v>1554</v>
      </c>
      <c r="K662" t="s">
        <v>249</v>
      </c>
      <c r="L662" t="s">
        <v>246</v>
      </c>
      <c r="M662" t="s">
        <v>183</v>
      </c>
      <c r="N662">
        <v>16</v>
      </c>
      <c r="O662">
        <v>0</v>
      </c>
      <c r="P662">
        <v>1.875E-4</v>
      </c>
      <c r="Q662">
        <v>3.0000000000000001E-3</v>
      </c>
      <c r="R662">
        <v>16</v>
      </c>
      <c r="S662">
        <v>0</v>
      </c>
      <c r="T662">
        <v>6.2500000000000001E-5</v>
      </c>
      <c r="U662">
        <v>1E-3</v>
      </c>
      <c r="V662" s="1" t="str">
        <f t="shared" si="64"/>
        <v>AFF-HTT-R1-P3-48H_K9_1_2020y09m02d_10h47m.tif</v>
      </c>
      <c r="W662" s="1" t="str">
        <f t="shared" si="65"/>
        <v>AFF-HTT-R2-P3-48H_K9_1_2020y09m09d_11h36m.tif</v>
      </c>
      <c r="X662" t="str">
        <f t="shared" si="60"/>
        <v>C:\Users\arpit.tandon\Desktop\Images AFFFs\RUN1 HTT\Plate 3 - 48hour\AFF-HTT-R1-P3-48H_K9_1_2020y09m02d_10h47m.tif</v>
      </c>
      <c r="Y662" t="str">
        <f t="shared" si="61"/>
        <v>C:\Users\arpit.tandon\Desktop\Images AFFFs\RUN2 HTT\Plate 3 - 48hour\AFF-HTT-R2-P3-48H_K9_1_2020y09m09d_11h36m.tif</v>
      </c>
    </row>
    <row r="663" spans="1:25" x14ac:dyDescent="0.45">
      <c r="A663" t="s">
        <v>964</v>
      </c>
      <c r="B663" s="2" t="str">
        <f t="shared" si="62"/>
        <v>run1</v>
      </c>
      <c r="C663" s="2" t="str">
        <f t="shared" si="63"/>
        <v>run2</v>
      </c>
      <c r="D663" t="s">
        <v>275</v>
      </c>
      <c r="E663" s="10">
        <v>0.95073614866166756</v>
      </c>
      <c r="F663" s="1">
        <v>1.1433552923805214E-4</v>
      </c>
      <c r="G663" s="10">
        <f>VLOOKUP(A663,'[1]NTP Metadata'!$A$2:$U$2501,10,FALSE)</f>
        <v>0.95073614866166756</v>
      </c>
      <c r="H663">
        <v>4</v>
      </c>
      <c r="I663" t="s">
        <v>1505</v>
      </c>
      <c r="J663" t="s">
        <v>1554</v>
      </c>
      <c r="K663" t="s">
        <v>249</v>
      </c>
      <c r="L663" t="s">
        <v>246</v>
      </c>
      <c r="M663" t="s">
        <v>184</v>
      </c>
      <c r="N663">
        <v>16</v>
      </c>
      <c r="O663">
        <v>0</v>
      </c>
      <c r="P663">
        <v>3.7500000000000001E-4</v>
      </c>
      <c r="Q663">
        <v>3.0000000000000001E-3</v>
      </c>
      <c r="R663">
        <v>16</v>
      </c>
      <c r="S663">
        <v>0</v>
      </c>
      <c r="T663">
        <v>6.2500000000000001E-5</v>
      </c>
      <c r="U663">
        <v>1E-3</v>
      </c>
      <c r="V663" s="1" t="str">
        <f t="shared" si="64"/>
        <v>AFF-HTT-R1-P3-48H_L10_1_2020y09m02d_10h47m.tif</v>
      </c>
      <c r="W663" s="1" t="str">
        <f t="shared" si="65"/>
        <v>AFF-HTT-R2-P3-48H_L10_1_2020y09m09d_11h36m.tif</v>
      </c>
      <c r="X663" t="str">
        <f t="shared" si="60"/>
        <v>C:\Users\arpit.tandon\Desktop\Images AFFFs\RUN1 HTT\Plate 3 - 48hour\AFF-HTT-R1-P3-48H_L10_1_2020y09m02d_10h47m.tif</v>
      </c>
      <c r="Y663" t="str">
        <f t="shared" si="61"/>
        <v>C:\Users\arpit.tandon\Desktop\Images AFFFs\RUN2 HTT\Plate 3 - 48hour\AFF-HTT-R2-P3-48H_L10_1_2020y09m09d_11h36m.tif</v>
      </c>
    </row>
    <row r="664" spans="1:25" x14ac:dyDescent="0.45">
      <c r="A664" t="s">
        <v>965</v>
      </c>
      <c r="B664" s="2" t="str">
        <f t="shared" si="62"/>
        <v>run1</v>
      </c>
      <c r="C664" s="2" t="str">
        <f t="shared" si="63"/>
        <v>run2</v>
      </c>
      <c r="D664" t="s">
        <v>275</v>
      </c>
      <c r="E664" s="10">
        <v>0.30086586982964164</v>
      </c>
      <c r="F664" s="1">
        <v>3.6182129505712706E-5</v>
      </c>
      <c r="G664" s="10">
        <f>VLOOKUP(A664,'[1]NTP Metadata'!$A$2:$U$2501,10,FALSE)</f>
        <v>0.30086586982964164</v>
      </c>
      <c r="H664">
        <v>3</v>
      </c>
      <c r="I664" t="s">
        <v>1505</v>
      </c>
      <c r="J664" t="s">
        <v>1554</v>
      </c>
      <c r="K664" t="s">
        <v>249</v>
      </c>
      <c r="L664" t="s">
        <v>246</v>
      </c>
      <c r="M664" t="s">
        <v>185</v>
      </c>
      <c r="N664">
        <v>16</v>
      </c>
      <c r="O664">
        <v>0</v>
      </c>
      <c r="P664">
        <v>0</v>
      </c>
      <c r="Q664">
        <v>0</v>
      </c>
      <c r="R664">
        <v>16</v>
      </c>
      <c r="S664">
        <v>0</v>
      </c>
      <c r="T664">
        <v>0</v>
      </c>
      <c r="U664">
        <v>0</v>
      </c>
      <c r="V664" s="1" t="str">
        <f t="shared" si="64"/>
        <v>AFF-HTT-R1-P3-48H_L11_1_2020y09m02d_10h47m.tif</v>
      </c>
      <c r="W664" s="1" t="str">
        <f t="shared" si="65"/>
        <v>AFF-HTT-R2-P3-48H_L11_1_2020y09m09d_11h36m.tif</v>
      </c>
      <c r="X664" t="str">
        <f t="shared" si="60"/>
        <v>C:\Users\arpit.tandon\Desktop\Images AFFFs\RUN1 HTT\Plate 3 - 48hour\AFF-HTT-R1-P3-48H_L11_1_2020y09m02d_10h47m.tif</v>
      </c>
      <c r="Y664" t="str">
        <f t="shared" si="61"/>
        <v>C:\Users\arpit.tandon\Desktop\Images AFFFs\RUN2 HTT\Plate 3 - 48hour\AFF-HTT-R2-P3-48H_L11_1_2020y09m09d_11h36m.tif</v>
      </c>
    </row>
    <row r="665" spans="1:25" x14ac:dyDescent="0.45">
      <c r="A665" t="s">
        <v>966</v>
      </c>
      <c r="B665" s="2" t="str">
        <f t="shared" si="62"/>
        <v>run1</v>
      </c>
      <c r="C665" s="2" t="str">
        <f t="shared" si="63"/>
        <v>run2</v>
      </c>
      <c r="D665" t="s">
        <v>275</v>
      </c>
      <c r="E665" s="10">
        <v>0.30086586982964164</v>
      </c>
      <c r="F665" s="1">
        <v>3.6182129505712706E-5</v>
      </c>
      <c r="G665" s="10">
        <f>VLOOKUP(A665,'[1]NTP Metadata'!$A$2:$U$2501,10,FALSE)</f>
        <v>0.30086586982964164</v>
      </c>
      <c r="H665">
        <v>4</v>
      </c>
      <c r="I665" t="s">
        <v>1505</v>
      </c>
      <c r="J665" t="s">
        <v>1554</v>
      </c>
      <c r="K665" t="s">
        <v>249</v>
      </c>
      <c r="L665" t="s">
        <v>246</v>
      </c>
      <c r="M665" t="s">
        <v>186</v>
      </c>
      <c r="N665">
        <v>16</v>
      </c>
      <c r="O665">
        <v>0</v>
      </c>
      <c r="P665">
        <v>0</v>
      </c>
      <c r="Q665">
        <v>0</v>
      </c>
      <c r="R665">
        <v>16</v>
      </c>
      <c r="S665">
        <v>0</v>
      </c>
      <c r="T665">
        <v>0</v>
      </c>
      <c r="U665">
        <v>0</v>
      </c>
      <c r="V665" s="1" t="str">
        <f t="shared" si="64"/>
        <v>AFF-HTT-R1-P3-48H_L12_1_2020y09m02d_10h47m.tif</v>
      </c>
      <c r="W665" s="1" t="str">
        <f t="shared" si="65"/>
        <v>AFF-HTT-R2-P3-48H_L12_1_2020y09m09d_11h36m.tif</v>
      </c>
      <c r="X665" t="str">
        <f t="shared" si="60"/>
        <v>C:\Users\arpit.tandon\Desktop\Images AFFFs\RUN1 HTT\Plate 3 - 48hour\AFF-HTT-R1-P3-48H_L12_1_2020y09m02d_10h47m.tif</v>
      </c>
      <c r="Y665" t="str">
        <f t="shared" si="61"/>
        <v>C:\Users\arpit.tandon\Desktop\Images AFFFs\RUN2 HTT\Plate 3 - 48hour\AFF-HTT-R2-P3-48H_L12_1_2020y09m09d_11h36m.tif</v>
      </c>
    </row>
    <row r="666" spans="1:25" x14ac:dyDescent="0.45">
      <c r="A666" t="s">
        <v>967</v>
      </c>
      <c r="B666" s="2" t="str">
        <f t="shared" si="62"/>
        <v>run1</v>
      </c>
      <c r="C666" s="2" t="str">
        <f t="shared" si="63"/>
        <v>run2</v>
      </c>
      <c r="D666" t="s">
        <v>272</v>
      </c>
      <c r="E666" s="10">
        <v>0</v>
      </c>
      <c r="F666" s="10">
        <v>0</v>
      </c>
      <c r="G666" s="10">
        <f>VLOOKUP(A666,'[1]NTP Metadata'!$A$2:$U$2501,10,FALSE)</f>
        <v>0</v>
      </c>
      <c r="H666">
        <v>3</v>
      </c>
      <c r="I666" t="s">
        <v>1505</v>
      </c>
      <c r="J666" t="s">
        <v>1554</v>
      </c>
      <c r="K666" t="s">
        <v>249</v>
      </c>
      <c r="L666" t="s">
        <v>246</v>
      </c>
      <c r="M666" t="s">
        <v>187</v>
      </c>
      <c r="N666">
        <v>16</v>
      </c>
      <c r="O666">
        <v>0</v>
      </c>
      <c r="P666">
        <v>0</v>
      </c>
      <c r="Q666">
        <v>0</v>
      </c>
      <c r="R666">
        <v>16</v>
      </c>
      <c r="S666">
        <v>0</v>
      </c>
      <c r="T666">
        <v>0</v>
      </c>
      <c r="U666">
        <v>0</v>
      </c>
      <c r="V666" s="1" t="str">
        <f t="shared" si="64"/>
        <v>AFF-HTT-R1-P3-48H_L13_1_2020y09m02d_10h47m.tif</v>
      </c>
      <c r="W666" s="1" t="str">
        <f t="shared" si="65"/>
        <v>AFF-HTT-R2-P3-48H_L13_1_2020y09m09d_11h36m.tif</v>
      </c>
      <c r="X666" t="str">
        <f t="shared" si="60"/>
        <v>C:\Users\arpit.tandon\Desktop\Images AFFFs\RUN1 HTT\Plate 3 - 48hour\AFF-HTT-R1-P3-48H_L13_1_2020y09m02d_10h47m.tif</v>
      </c>
      <c r="Y666" t="str">
        <f t="shared" si="61"/>
        <v>C:\Users\arpit.tandon\Desktop\Images AFFFs\RUN2 HTT\Plate 3 - 48hour\AFF-HTT-R2-P3-48H_L13_1_2020y09m09d_11h36m.tif</v>
      </c>
    </row>
    <row r="667" spans="1:25" x14ac:dyDescent="0.45">
      <c r="A667" t="s">
        <v>968</v>
      </c>
      <c r="B667" s="2" t="str">
        <f t="shared" si="62"/>
        <v>run1</v>
      </c>
      <c r="C667" s="2" t="str">
        <f t="shared" si="63"/>
        <v>run2</v>
      </c>
      <c r="D667" t="s">
        <v>272</v>
      </c>
      <c r="E667" s="10">
        <v>0</v>
      </c>
      <c r="F667" s="10">
        <v>0</v>
      </c>
      <c r="G667" s="10">
        <f>VLOOKUP(A667,'[1]NTP Metadata'!$A$2:$U$2501,10,FALSE)</f>
        <v>0</v>
      </c>
      <c r="H667">
        <v>4</v>
      </c>
      <c r="I667" t="s">
        <v>1505</v>
      </c>
      <c r="J667" t="s">
        <v>1554</v>
      </c>
      <c r="K667" t="s">
        <v>249</v>
      </c>
      <c r="L667" t="s">
        <v>246</v>
      </c>
      <c r="M667" t="s">
        <v>188</v>
      </c>
      <c r="N667">
        <v>16</v>
      </c>
      <c r="O667">
        <v>0</v>
      </c>
      <c r="P667">
        <v>0</v>
      </c>
      <c r="Q667">
        <v>0</v>
      </c>
      <c r="R667">
        <v>16</v>
      </c>
      <c r="S667">
        <v>0</v>
      </c>
      <c r="T667">
        <v>0</v>
      </c>
      <c r="U667">
        <v>0</v>
      </c>
      <c r="V667" s="1" t="str">
        <f t="shared" si="64"/>
        <v>AFF-HTT-R1-P3-48H_L14_1_2020y09m02d_10h47m.tif</v>
      </c>
      <c r="W667" s="1" t="str">
        <f t="shared" si="65"/>
        <v>AFF-HTT-R2-P3-48H_L14_1_2020y09m09d_11h36m.tif</v>
      </c>
      <c r="X667" t="str">
        <f t="shared" si="60"/>
        <v>C:\Users\arpit.tandon\Desktop\Images AFFFs\RUN1 HTT\Plate 3 - 48hour\AFF-HTT-R1-P3-48H_L14_1_2020y09m02d_10h47m.tif</v>
      </c>
      <c r="Y667" t="str">
        <f t="shared" si="61"/>
        <v>C:\Users\arpit.tandon\Desktop\Images AFFFs\RUN2 HTT\Plate 3 - 48hour\AFF-HTT-R2-P3-48H_L14_1_2020y09m09d_11h36m.tif</v>
      </c>
    </row>
    <row r="668" spans="1:25" x14ac:dyDescent="0.45">
      <c r="A668" t="s">
        <v>969</v>
      </c>
      <c r="B668" s="2" t="str">
        <f t="shared" si="62"/>
        <v>run1</v>
      </c>
      <c r="C668" s="2" t="str">
        <f t="shared" si="63"/>
        <v>run2</v>
      </c>
      <c r="D668" t="s">
        <v>275</v>
      </c>
      <c r="E668" s="10">
        <v>9.5210718300519498E-2</v>
      </c>
      <c r="F668" s="1">
        <v>1.1450040982820474E-5</v>
      </c>
      <c r="G668" s="10">
        <f>VLOOKUP(A668,'[1]NTP Metadata'!$A$2:$U$2501,10,FALSE)</f>
        <v>9.5210718300519498E-2</v>
      </c>
      <c r="H668">
        <v>3</v>
      </c>
      <c r="I668" t="s">
        <v>1505</v>
      </c>
      <c r="J668" t="s">
        <v>1554</v>
      </c>
      <c r="K668" t="s">
        <v>249</v>
      </c>
      <c r="L668" t="s">
        <v>246</v>
      </c>
      <c r="M668" t="s">
        <v>189</v>
      </c>
      <c r="N668">
        <v>16</v>
      </c>
      <c r="O668">
        <v>0</v>
      </c>
      <c r="P668">
        <v>0</v>
      </c>
      <c r="Q668">
        <v>0</v>
      </c>
      <c r="R668">
        <v>16</v>
      </c>
      <c r="S668">
        <v>0</v>
      </c>
      <c r="T668">
        <v>0</v>
      </c>
      <c r="U668">
        <v>0</v>
      </c>
      <c r="V668" s="1" t="str">
        <f t="shared" si="64"/>
        <v>AFF-HTT-R1-P3-48H_L15_1_2020y09m02d_10h47m.tif</v>
      </c>
      <c r="W668" s="1" t="str">
        <f t="shared" si="65"/>
        <v>AFF-HTT-R2-P3-48H_L15_1_2020y09m09d_11h36m.tif</v>
      </c>
      <c r="X668" t="str">
        <f t="shared" si="60"/>
        <v>C:\Users\arpit.tandon\Desktop\Images AFFFs\RUN1 HTT\Plate 3 - 48hour\AFF-HTT-R1-P3-48H_L15_1_2020y09m02d_10h47m.tif</v>
      </c>
      <c r="Y668" t="str">
        <f t="shared" si="61"/>
        <v>C:\Users\arpit.tandon\Desktop\Images AFFFs\RUN2 HTT\Plate 3 - 48hour\AFF-HTT-R2-P3-48H_L15_1_2020y09m09d_11h36m.tif</v>
      </c>
    </row>
    <row r="669" spans="1:25" x14ac:dyDescent="0.45">
      <c r="A669" t="s">
        <v>970</v>
      </c>
      <c r="B669" s="2" t="str">
        <f t="shared" si="62"/>
        <v>run1</v>
      </c>
      <c r="C669" s="2" t="str">
        <f t="shared" si="63"/>
        <v>run2</v>
      </c>
      <c r="D669" t="s">
        <v>275</v>
      </c>
      <c r="E669" s="10">
        <v>9.5210718300519498E-2</v>
      </c>
      <c r="F669" s="1">
        <v>1.1450040982820474E-5</v>
      </c>
      <c r="G669" s="10">
        <f>VLOOKUP(A669,'[1]NTP Metadata'!$A$2:$U$2501,10,FALSE)</f>
        <v>9.5210718300519498E-2</v>
      </c>
      <c r="H669">
        <v>4</v>
      </c>
      <c r="I669" t="s">
        <v>1505</v>
      </c>
      <c r="J669" t="s">
        <v>1554</v>
      </c>
      <c r="K669" t="s">
        <v>249</v>
      </c>
      <c r="L669" t="s">
        <v>246</v>
      </c>
      <c r="M669" t="s">
        <v>190</v>
      </c>
      <c r="N669">
        <v>16</v>
      </c>
      <c r="O669">
        <v>0</v>
      </c>
      <c r="P669">
        <v>0</v>
      </c>
      <c r="Q669">
        <v>0</v>
      </c>
      <c r="R669">
        <v>16</v>
      </c>
      <c r="S669">
        <v>0</v>
      </c>
      <c r="T669">
        <v>0</v>
      </c>
      <c r="U669">
        <v>0</v>
      </c>
      <c r="V669" s="1" t="str">
        <f t="shared" si="64"/>
        <v>AFF-HTT-R1-P3-48H_L16_1_2020y09m02d_10h47m.tif</v>
      </c>
      <c r="W669" s="1" t="str">
        <f t="shared" si="65"/>
        <v>AFF-HTT-R2-P3-48H_L16_1_2020y09m09d_11h36m.tif</v>
      </c>
      <c r="X669" t="str">
        <f t="shared" si="60"/>
        <v>C:\Users\arpit.tandon\Desktop\Images AFFFs\RUN1 HTT\Plate 3 - 48hour\AFF-HTT-R1-P3-48H_L16_1_2020y09m02d_10h47m.tif</v>
      </c>
      <c r="Y669" t="str">
        <f t="shared" si="61"/>
        <v>C:\Users\arpit.tandon\Desktop\Images AFFFs\RUN2 HTT\Plate 3 - 48hour\AFF-HTT-R2-P3-48H_L16_1_2020y09m09d_11h36m.tif</v>
      </c>
    </row>
    <row r="670" spans="1:25" x14ac:dyDescent="0.45">
      <c r="A670" t="s">
        <v>971</v>
      </c>
      <c r="B670" s="2" t="str">
        <f t="shared" si="62"/>
        <v>run1</v>
      </c>
      <c r="C670" s="2" t="str">
        <f t="shared" si="63"/>
        <v>run2</v>
      </c>
      <c r="D670" t="s">
        <v>275</v>
      </c>
      <c r="E670" s="10">
        <v>3.0129974145734015E-2</v>
      </c>
      <c r="F670" s="1">
        <v>3.6234306907659724E-6</v>
      </c>
      <c r="G670" s="10">
        <f>VLOOKUP(A670,'[1]NTP Metadata'!$A$2:$U$2501,10,FALSE)</f>
        <v>3.0129974145734015E-2</v>
      </c>
      <c r="H670">
        <v>3</v>
      </c>
      <c r="I670" t="s">
        <v>1505</v>
      </c>
      <c r="J670" t="s">
        <v>1554</v>
      </c>
      <c r="K670" t="s">
        <v>249</v>
      </c>
      <c r="L670" t="s">
        <v>246</v>
      </c>
      <c r="M670" t="s">
        <v>191</v>
      </c>
      <c r="N670">
        <v>16</v>
      </c>
      <c r="O670">
        <v>0</v>
      </c>
      <c r="P670">
        <v>0</v>
      </c>
      <c r="Q670">
        <v>0</v>
      </c>
      <c r="R670">
        <v>16</v>
      </c>
      <c r="S670">
        <v>0</v>
      </c>
      <c r="T670">
        <v>0</v>
      </c>
      <c r="U670">
        <v>0</v>
      </c>
      <c r="V670" s="1" t="str">
        <f t="shared" si="64"/>
        <v>AFF-HTT-R1-P3-48H_L17_1_2020y09m02d_10h47m.tif</v>
      </c>
      <c r="W670" s="1" t="str">
        <f t="shared" si="65"/>
        <v>AFF-HTT-R2-P3-48H_L17_1_2020y09m09d_11h36m.tif</v>
      </c>
      <c r="X670" t="str">
        <f t="shared" si="60"/>
        <v>C:\Users\arpit.tandon\Desktop\Images AFFFs\RUN1 HTT\Plate 3 - 48hour\AFF-HTT-R1-P3-48H_L17_1_2020y09m02d_10h47m.tif</v>
      </c>
      <c r="Y670" t="str">
        <f t="shared" si="61"/>
        <v>C:\Users\arpit.tandon\Desktop\Images AFFFs\RUN2 HTT\Plate 3 - 48hour\AFF-HTT-R2-P3-48H_L17_1_2020y09m09d_11h36m.tif</v>
      </c>
    </row>
    <row r="671" spans="1:25" x14ac:dyDescent="0.45">
      <c r="A671" t="s">
        <v>972</v>
      </c>
      <c r="B671" s="2" t="str">
        <f t="shared" si="62"/>
        <v>run1</v>
      </c>
      <c r="C671" s="2" t="str">
        <f t="shared" si="63"/>
        <v>run2</v>
      </c>
      <c r="D671" t="s">
        <v>275</v>
      </c>
      <c r="E671" s="10">
        <v>3.0129974145734015E-2</v>
      </c>
      <c r="F671" s="1">
        <v>3.6234306907659724E-6</v>
      </c>
      <c r="G671" s="10">
        <f>VLOOKUP(A671,'[1]NTP Metadata'!$A$2:$U$2501,10,FALSE)</f>
        <v>3.0129974145734015E-2</v>
      </c>
      <c r="H671">
        <v>4</v>
      </c>
      <c r="I671" t="s">
        <v>1505</v>
      </c>
      <c r="J671" t="s">
        <v>1554</v>
      </c>
      <c r="K671" t="s">
        <v>249</v>
      </c>
      <c r="L671" t="s">
        <v>246</v>
      </c>
      <c r="M671" t="s">
        <v>192</v>
      </c>
      <c r="N671">
        <v>16</v>
      </c>
      <c r="O671">
        <v>0</v>
      </c>
      <c r="P671">
        <v>1.25E-4</v>
      </c>
      <c r="Q671">
        <v>1E-3</v>
      </c>
      <c r="R671">
        <v>16</v>
      </c>
      <c r="S671">
        <v>0</v>
      </c>
      <c r="T671">
        <v>0</v>
      </c>
      <c r="U671">
        <v>0</v>
      </c>
      <c r="V671" s="1" t="str">
        <f t="shared" si="64"/>
        <v>AFF-HTT-R1-P3-48H_L18_1_2020y09m02d_10h47m.tif</v>
      </c>
      <c r="W671" s="1" t="str">
        <f t="shared" si="65"/>
        <v>AFF-HTT-R2-P3-48H_L18_1_2020y09m09d_11h36m.tif</v>
      </c>
      <c r="X671" t="str">
        <f t="shared" si="60"/>
        <v>C:\Users\arpit.tandon\Desktop\Images AFFFs\RUN1 HTT\Plate 3 - 48hour\AFF-HTT-R1-P3-48H_L18_1_2020y09m02d_10h47m.tif</v>
      </c>
      <c r="Y671" t="str">
        <f t="shared" si="61"/>
        <v>C:\Users\arpit.tandon\Desktop\Images AFFFs\RUN2 HTT\Plate 3 - 48hour\AFF-HTT-R2-P3-48H_L18_1_2020y09m09d_11h36m.tif</v>
      </c>
    </row>
    <row r="672" spans="1:25" x14ac:dyDescent="0.45">
      <c r="A672" t="s">
        <v>973</v>
      </c>
      <c r="B672" s="2" t="str">
        <f t="shared" si="62"/>
        <v>run1</v>
      </c>
      <c r="C672" s="2" t="str">
        <f t="shared" si="63"/>
        <v>run2</v>
      </c>
      <c r="D672" t="s">
        <v>275</v>
      </c>
      <c r="E672" s="10">
        <v>9.5348019448525355E-3</v>
      </c>
      <c r="F672" s="1">
        <v>1.1466552818879657E-6</v>
      </c>
      <c r="G672" s="10">
        <f>VLOOKUP(A672,'[1]NTP Metadata'!$A$2:$U$2501,10,FALSE)</f>
        <v>9.5348019448525355E-3</v>
      </c>
      <c r="H672">
        <v>3</v>
      </c>
      <c r="I672" t="s">
        <v>1505</v>
      </c>
      <c r="J672" t="s">
        <v>1554</v>
      </c>
      <c r="K672" t="s">
        <v>249</v>
      </c>
      <c r="L672" t="s">
        <v>246</v>
      </c>
      <c r="M672" t="s">
        <v>193</v>
      </c>
      <c r="N672">
        <v>16</v>
      </c>
      <c r="O672">
        <v>0</v>
      </c>
      <c r="P672">
        <v>1.25E-4</v>
      </c>
      <c r="Q672">
        <v>2E-3</v>
      </c>
      <c r="R672">
        <v>16</v>
      </c>
      <c r="S672">
        <v>0</v>
      </c>
      <c r="T672">
        <v>0</v>
      </c>
      <c r="U672">
        <v>0</v>
      </c>
      <c r="V672" s="1" t="str">
        <f t="shared" si="64"/>
        <v>AFF-HTT-R1-P3-48H_L19_1_2020y09m02d_10h47m.tif</v>
      </c>
      <c r="W672" s="1" t="str">
        <f t="shared" si="65"/>
        <v>AFF-HTT-R2-P3-48H_L19_1_2020y09m09d_11h36m.tif</v>
      </c>
      <c r="X672" t="str">
        <f t="shared" si="60"/>
        <v>C:\Users\arpit.tandon\Desktop\Images AFFFs\RUN1 HTT\Plate 3 - 48hour\AFF-HTT-R1-P3-48H_L19_1_2020y09m02d_10h47m.tif</v>
      </c>
      <c r="Y672" t="str">
        <f t="shared" si="61"/>
        <v>C:\Users\arpit.tandon\Desktop\Images AFFFs\RUN2 HTT\Plate 3 - 48hour\AFF-HTT-R2-P3-48H_L19_1_2020y09m09d_11h36m.tif</v>
      </c>
    </row>
    <row r="673" spans="1:25" x14ac:dyDescent="0.45">
      <c r="A673" t="s">
        <v>974</v>
      </c>
      <c r="B673" s="2" t="str">
        <f t="shared" si="62"/>
        <v>run1</v>
      </c>
      <c r="C673" s="2" t="str">
        <f t="shared" si="63"/>
        <v>run2</v>
      </c>
      <c r="D673" t="s">
        <v>275</v>
      </c>
      <c r="E673" s="10">
        <v>9.5348019448525355E-3</v>
      </c>
      <c r="F673" s="1">
        <v>1.1466552818879657E-6</v>
      </c>
      <c r="G673" s="10">
        <f>VLOOKUP(A673,'[1]NTP Metadata'!$A$2:$U$2501,10,FALSE)</f>
        <v>9.5348019448525355E-3</v>
      </c>
      <c r="H673">
        <v>4</v>
      </c>
      <c r="I673" t="s">
        <v>1505</v>
      </c>
      <c r="J673" t="s">
        <v>1554</v>
      </c>
      <c r="K673" t="s">
        <v>249</v>
      </c>
      <c r="L673" t="s">
        <v>246</v>
      </c>
      <c r="M673" t="s">
        <v>194</v>
      </c>
      <c r="N673">
        <v>16</v>
      </c>
      <c r="O673">
        <v>0</v>
      </c>
      <c r="P673">
        <v>0</v>
      </c>
      <c r="Q673">
        <v>0</v>
      </c>
      <c r="R673">
        <v>16</v>
      </c>
      <c r="S673">
        <v>0</v>
      </c>
      <c r="T673">
        <v>0</v>
      </c>
      <c r="U673">
        <v>0</v>
      </c>
      <c r="V673" s="1" t="str">
        <f t="shared" si="64"/>
        <v>AFF-HTT-R1-P3-48H_L20_1_2020y09m02d_10h47m.tif</v>
      </c>
      <c r="W673" s="1" t="str">
        <f t="shared" si="65"/>
        <v>AFF-HTT-R2-P3-48H_L20_1_2020y09m09d_11h36m.tif</v>
      </c>
      <c r="X673" t="str">
        <f t="shared" si="60"/>
        <v>C:\Users\arpit.tandon\Desktop\Images AFFFs\RUN1 HTT\Plate 3 - 48hour\AFF-HTT-R1-P3-48H_L20_1_2020y09m02d_10h47m.tif</v>
      </c>
      <c r="Y673" t="str">
        <f t="shared" si="61"/>
        <v>C:\Users\arpit.tandon\Desktop\Images AFFFs\RUN2 HTT\Plate 3 - 48hour\AFF-HTT-R2-P3-48H_L20_1_2020y09m09d_11h36m.tif</v>
      </c>
    </row>
    <row r="674" spans="1:25" x14ac:dyDescent="0.45">
      <c r="A674" t="s">
        <v>975</v>
      </c>
      <c r="B674" s="2" t="str">
        <f t="shared" si="62"/>
        <v>run1</v>
      </c>
      <c r="C674" s="2" t="str">
        <f t="shared" si="63"/>
        <v>run2</v>
      </c>
      <c r="D674" t="s">
        <v>275</v>
      </c>
      <c r="E674" s="10">
        <v>3.0173423876115619E-3</v>
      </c>
      <c r="F674" s="1">
        <v>3.6286559553416643E-7</v>
      </c>
      <c r="G674" s="10">
        <f>VLOOKUP(A674,'[1]NTP Metadata'!$A$2:$U$2501,10,FALSE)</f>
        <v>3.0173423876115619E-3</v>
      </c>
      <c r="H674">
        <v>3</v>
      </c>
      <c r="I674" t="s">
        <v>1505</v>
      </c>
      <c r="J674" t="s">
        <v>1554</v>
      </c>
      <c r="K674" t="s">
        <v>249</v>
      </c>
      <c r="L674" t="s">
        <v>246</v>
      </c>
      <c r="M674" t="s">
        <v>195</v>
      </c>
      <c r="N674">
        <v>16</v>
      </c>
      <c r="O674">
        <v>0</v>
      </c>
      <c r="P674">
        <v>6.2500000000000001E-5</v>
      </c>
      <c r="Q674">
        <v>1E-3</v>
      </c>
      <c r="R674">
        <v>16</v>
      </c>
      <c r="S674">
        <v>0</v>
      </c>
      <c r="T674">
        <v>0</v>
      </c>
      <c r="U674">
        <v>0</v>
      </c>
      <c r="V674" s="1" t="str">
        <f t="shared" si="64"/>
        <v>AFF-HTT-R1-P3-48H_L21_1_2020y09m02d_10h47m.tif</v>
      </c>
      <c r="W674" s="1" t="str">
        <f t="shared" si="65"/>
        <v>AFF-HTT-R2-P3-48H_L21_1_2020y09m09d_11h36m.tif</v>
      </c>
      <c r="X674" t="str">
        <f t="shared" si="60"/>
        <v>C:\Users\arpit.tandon\Desktop\Images AFFFs\RUN1 HTT\Plate 3 - 48hour\AFF-HTT-R1-P3-48H_L21_1_2020y09m02d_10h47m.tif</v>
      </c>
      <c r="Y674" t="str">
        <f t="shared" si="61"/>
        <v>C:\Users\arpit.tandon\Desktop\Images AFFFs\RUN2 HTT\Plate 3 - 48hour\AFF-HTT-R2-P3-48H_L21_1_2020y09m09d_11h36m.tif</v>
      </c>
    </row>
    <row r="675" spans="1:25" x14ac:dyDescent="0.45">
      <c r="A675" t="s">
        <v>976</v>
      </c>
      <c r="B675" s="2" t="str">
        <f t="shared" si="62"/>
        <v>run1</v>
      </c>
      <c r="C675" s="2" t="str">
        <f t="shared" si="63"/>
        <v>run2</v>
      </c>
      <c r="D675" t="s">
        <v>275</v>
      </c>
      <c r="E675" s="10">
        <v>3.0173423876115619E-3</v>
      </c>
      <c r="F675" s="1">
        <v>3.6286559553416643E-7</v>
      </c>
      <c r="G675" s="10">
        <f>VLOOKUP(A675,'[1]NTP Metadata'!$A$2:$U$2501,10,FALSE)</f>
        <v>3.0173423876115619E-3</v>
      </c>
      <c r="H675">
        <v>4</v>
      </c>
      <c r="I675" t="s">
        <v>1505</v>
      </c>
      <c r="J675" t="s">
        <v>1554</v>
      </c>
      <c r="K675" t="s">
        <v>249</v>
      </c>
      <c r="L675" t="s">
        <v>246</v>
      </c>
      <c r="M675" t="s">
        <v>196</v>
      </c>
      <c r="N675">
        <v>16</v>
      </c>
      <c r="O675">
        <v>0</v>
      </c>
      <c r="P675">
        <v>6.2500000000000001E-5</v>
      </c>
      <c r="Q675">
        <v>1E-3</v>
      </c>
      <c r="R675">
        <v>16</v>
      </c>
      <c r="S675">
        <v>0</v>
      </c>
      <c r="T675">
        <v>0</v>
      </c>
      <c r="U675">
        <v>0</v>
      </c>
      <c r="V675" s="1" t="str">
        <f t="shared" si="64"/>
        <v>AFF-HTT-R1-P3-48H_L22_1_2020y09m02d_10h47m.tif</v>
      </c>
      <c r="W675" s="1" t="str">
        <f t="shared" si="65"/>
        <v>AFF-HTT-R2-P3-48H_L22_1_2020y09m09d_11h36m.tif</v>
      </c>
      <c r="X675" t="str">
        <f t="shared" si="60"/>
        <v>C:\Users\arpit.tandon\Desktop\Images AFFFs\RUN1 HTT\Plate 3 - 48hour\AFF-HTT-R1-P3-48H_L22_1_2020y09m02d_10h47m.tif</v>
      </c>
      <c r="Y675" t="str">
        <f t="shared" si="61"/>
        <v>C:\Users\arpit.tandon\Desktop\Images AFFFs\RUN2 HTT\Plate 3 - 48hour\AFF-HTT-R2-P3-48H_L22_1_2020y09m09d_11h36m.tif</v>
      </c>
    </row>
    <row r="676" spans="1:25" x14ac:dyDescent="0.45">
      <c r="A676" t="s">
        <v>977</v>
      </c>
      <c r="B676" s="2" t="str">
        <f t="shared" si="62"/>
        <v>run1</v>
      </c>
      <c r="C676" s="2" t="str">
        <f t="shared" si="63"/>
        <v>run2</v>
      </c>
      <c r="D676" t="s">
        <v>275</v>
      </c>
      <c r="E676" s="10">
        <v>30</v>
      </c>
      <c r="F676" s="1">
        <v>3.6078000000000004E-3</v>
      </c>
      <c r="G676" s="10">
        <f>VLOOKUP(A676,'[1]NTP Metadata'!$A$2:$U$2501,10,FALSE)</f>
        <v>30</v>
      </c>
      <c r="H676">
        <v>3</v>
      </c>
      <c r="I676" t="s">
        <v>1505</v>
      </c>
      <c r="J676" t="s">
        <v>1554</v>
      </c>
      <c r="K676" t="s">
        <v>249</v>
      </c>
      <c r="L676" t="s">
        <v>246</v>
      </c>
      <c r="M676" t="s">
        <v>197</v>
      </c>
      <c r="N676">
        <v>16</v>
      </c>
      <c r="O676">
        <v>0</v>
      </c>
      <c r="P676">
        <v>4.71875E-2</v>
      </c>
      <c r="Q676">
        <v>0.14000000000000001</v>
      </c>
      <c r="R676">
        <v>15</v>
      </c>
      <c r="S676">
        <v>1</v>
      </c>
      <c r="T676">
        <v>0.11624999999999901</v>
      </c>
      <c r="U676">
        <v>0.53500000000000003</v>
      </c>
      <c r="V676" s="1" t="str">
        <f t="shared" si="64"/>
        <v>AFF-HTT-R1-P3-48H_L3_1_2020y09m02d_10h47m.tif</v>
      </c>
      <c r="W676" s="1" t="str">
        <f t="shared" si="65"/>
        <v>AFF-HTT-R2-P3-48H_L3_1_2020y09m09d_11h36m.tif</v>
      </c>
      <c r="X676" t="str">
        <f t="shared" ref="X676:X722" si="66">_xlfn.CONCAT("C:\Users\arpit.tandon\Desktop\Images AFFFs\","RUN1 HTT\Plate 3 - 48hour\",V676)</f>
        <v>C:\Users\arpit.tandon\Desktop\Images AFFFs\RUN1 HTT\Plate 3 - 48hour\AFF-HTT-R1-P3-48H_L3_1_2020y09m02d_10h47m.tif</v>
      </c>
      <c r="Y676" t="str">
        <f t="shared" ref="Y676:Y722" si="67">_xlfn.CONCAT("C:\Users\arpit.tandon\Desktop\Images AFFFs\","RUN2 HTT\Plate 3 - 48hour\",W676)</f>
        <v>C:\Users\arpit.tandon\Desktop\Images AFFFs\RUN2 HTT\Plate 3 - 48hour\AFF-HTT-R2-P3-48H_L3_1_2020y09m09d_11h36m.tif</v>
      </c>
    </row>
    <row r="677" spans="1:25" x14ac:dyDescent="0.45">
      <c r="A677" t="s">
        <v>978</v>
      </c>
      <c r="B677" s="2" t="str">
        <f t="shared" si="62"/>
        <v>run1</v>
      </c>
      <c r="C677" s="2" t="str">
        <f t="shared" si="63"/>
        <v>run2</v>
      </c>
      <c r="D677" t="s">
        <v>275</v>
      </c>
      <c r="E677" s="10">
        <v>30</v>
      </c>
      <c r="F677" s="1">
        <v>3.6078000000000004E-3</v>
      </c>
      <c r="G677" s="10">
        <f>VLOOKUP(A677,'[1]NTP Metadata'!$A$2:$U$2501,10,FALSE)</f>
        <v>30</v>
      </c>
      <c r="H677">
        <v>4</v>
      </c>
      <c r="I677" t="s">
        <v>1505</v>
      </c>
      <c r="J677" t="s">
        <v>1554</v>
      </c>
      <c r="K677" t="s">
        <v>249</v>
      </c>
      <c r="L677" t="s">
        <v>246</v>
      </c>
      <c r="M677" t="s">
        <v>198</v>
      </c>
      <c r="N677">
        <v>16</v>
      </c>
      <c r="O677">
        <v>0</v>
      </c>
      <c r="P677">
        <v>4.5124999999999998E-2</v>
      </c>
      <c r="Q677">
        <v>0.26200000000000001</v>
      </c>
      <c r="R677">
        <v>14</v>
      </c>
      <c r="S677">
        <v>2</v>
      </c>
      <c r="T677">
        <v>0.20306250000000001</v>
      </c>
      <c r="U677">
        <v>0.755</v>
      </c>
      <c r="V677" s="1" t="str">
        <f t="shared" si="64"/>
        <v>AFF-HTT-R1-P3-48H_L4_1_2020y09m02d_10h47m.tif</v>
      </c>
      <c r="W677" s="1" t="str">
        <f t="shared" si="65"/>
        <v>AFF-HTT-R2-P3-48H_L4_1_2020y09m09d_11h36m.tif</v>
      </c>
      <c r="X677" t="str">
        <f t="shared" si="66"/>
        <v>C:\Users\arpit.tandon\Desktop\Images AFFFs\RUN1 HTT\Plate 3 - 48hour\AFF-HTT-R1-P3-48H_L4_1_2020y09m02d_10h47m.tif</v>
      </c>
      <c r="Y677" t="str">
        <f t="shared" si="67"/>
        <v>C:\Users\arpit.tandon\Desktop\Images AFFFs\RUN2 HTT\Plate 3 - 48hour\AFF-HTT-R2-P3-48H_L4_1_2020y09m09d_11h36m.tif</v>
      </c>
    </row>
    <row r="678" spans="1:25" x14ac:dyDescent="0.45">
      <c r="A678" t="s">
        <v>979</v>
      </c>
      <c r="B678" s="2" t="str">
        <f t="shared" si="62"/>
        <v>run1</v>
      </c>
      <c r="C678" s="2" t="str">
        <f t="shared" si="63"/>
        <v>run2</v>
      </c>
      <c r="D678" t="s">
        <v>275</v>
      </c>
      <c r="E678" s="10">
        <v>9.4936708860759484</v>
      </c>
      <c r="F678" s="1">
        <v>1.1417088607594936E-3</v>
      </c>
      <c r="G678" s="10">
        <f>VLOOKUP(A678,'[1]NTP Metadata'!$A$2:$U$2501,10,FALSE)</f>
        <v>9.4936708860759484</v>
      </c>
      <c r="H678">
        <v>3</v>
      </c>
      <c r="I678" t="s">
        <v>1505</v>
      </c>
      <c r="J678" t="s">
        <v>1554</v>
      </c>
      <c r="K678" t="s">
        <v>249</v>
      </c>
      <c r="L678" t="s">
        <v>246</v>
      </c>
      <c r="M678" t="s">
        <v>199</v>
      </c>
      <c r="N678">
        <v>16</v>
      </c>
      <c r="O678">
        <v>0</v>
      </c>
      <c r="P678">
        <v>1.3125000000000001E-3</v>
      </c>
      <c r="Q678">
        <v>7.0000000000000001E-3</v>
      </c>
      <c r="R678">
        <v>16</v>
      </c>
      <c r="S678">
        <v>0</v>
      </c>
      <c r="T678">
        <v>3.1250000000000001E-4</v>
      </c>
      <c r="U678">
        <v>4.0000000000000001E-3</v>
      </c>
      <c r="V678" s="1" t="str">
        <f t="shared" si="64"/>
        <v>AFF-HTT-R1-P3-48H_L5_1_2020y09m02d_10h47m.tif</v>
      </c>
      <c r="W678" s="1" t="str">
        <f t="shared" si="65"/>
        <v>AFF-HTT-R2-P3-48H_L5_1_2020y09m09d_11h36m.tif</v>
      </c>
      <c r="X678" t="str">
        <f t="shared" si="66"/>
        <v>C:\Users\arpit.tandon\Desktop\Images AFFFs\RUN1 HTT\Plate 3 - 48hour\AFF-HTT-R1-P3-48H_L5_1_2020y09m02d_10h47m.tif</v>
      </c>
      <c r="Y678" t="str">
        <f t="shared" si="67"/>
        <v>C:\Users\arpit.tandon\Desktop\Images AFFFs\RUN2 HTT\Plate 3 - 48hour\AFF-HTT-R2-P3-48H_L5_1_2020y09m09d_11h36m.tif</v>
      </c>
    </row>
    <row r="679" spans="1:25" x14ac:dyDescent="0.45">
      <c r="A679" t="s">
        <v>980</v>
      </c>
      <c r="B679" s="2" t="str">
        <f t="shared" si="62"/>
        <v>run1</v>
      </c>
      <c r="C679" s="2" t="str">
        <f t="shared" si="63"/>
        <v>run2</v>
      </c>
      <c r="D679" t="s">
        <v>275</v>
      </c>
      <c r="E679" s="10">
        <v>9.4936708860759484</v>
      </c>
      <c r="F679" s="1">
        <v>1.1417088607594936E-3</v>
      </c>
      <c r="G679" s="10">
        <f>VLOOKUP(A679,'[1]NTP Metadata'!$A$2:$U$2501,10,FALSE)</f>
        <v>9.4936708860759484</v>
      </c>
      <c r="H679">
        <v>4</v>
      </c>
      <c r="I679" t="s">
        <v>1505</v>
      </c>
      <c r="J679" t="s">
        <v>1554</v>
      </c>
      <c r="K679" t="s">
        <v>249</v>
      </c>
      <c r="L679" t="s">
        <v>246</v>
      </c>
      <c r="M679" t="s">
        <v>200</v>
      </c>
      <c r="N679">
        <v>16</v>
      </c>
      <c r="O679">
        <v>0</v>
      </c>
      <c r="P679">
        <v>1.5625000000000001E-3</v>
      </c>
      <c r="Q679">
        <v>1.7999999999999999E-2</v>
      </c>
      <c r="R679">
        <v>16</v>
      </c>
      <c r="S679">
        <v>0</v>
      </c>
      <c r="T679">
        <v>7.5000000000000002E-4</v>
      </c>
      <c r="U679">
        <v>8.9999999999999993E-3</v>
      </c>
      <c r="V679" s="1" t="str">
        <f t="shared" si="64"/>
        <v>AFF-HTT-R1-P3-48H_L6_1_2020y09m02d_10h47m.tif</v>
      </c>
      <c r="W679" s="1" t="str">
        <f t="shared" si="65"/>
        <v>AFF-HTT-R2-P3-48H_L6_1_2020y09m09d_11h36m.tif</v>
      </c>
      <c r="X679" t="str">
        <f t="shared" si="66"/>
        <v>C:\Users\arpit.tandon\Desktop\Images AFFFs\RUN1 HTT\Plate 3 - 48hour\AFF-HTT-R1-P3-48H_L6_1_2020y09m02d_10h47m.tif</v>
      </c>
      <c r="Y679" t="str">
        <f t="shared" si="67"/>
        <v>C:\Users\arpit.tandon\Desktop\Images AFFFs\RUN2 HTT\Plate 3 - 48hour\AFF-HTT-R2-P3-48H_L6_1_2020y09m09d_11h36m.tif</v>
      </c>
    </row>
    <row r="680" spans="1:25" x14ac:dyDescent="0.45">
      <c r="A680" t="s">
        <v>981</v>
      </c>
      <c r="B680" s="2" t="str">
        <f t="shared" si="62"/>
        <v>run1</v>
      </c>
      <c r="C680" s="2" t="str">
        <f t="shared" si="63"/>
        <v>run2</v>
      </c>
      <c r="D680" t="s">
        <v>275</v>
      </c>
      <c r="E680" s="10">
        <v>3.0043262297708697</v>
      </c>
      <c r="F680" s="1">
        <v>3.6130027239224477E-4</v>
      </c>
      <c r="G680" s="10">
        <f>VLOOKUP(A680,'[1]NTP Metadata'!$A$2:$U$2501,10,FALSE)</f>
        <v>3.0043262297708697</v>
      </c>
      <c r="H680">
        <v>3</v>
      </c>
      <c r="I680" t="s">
        <v>1505</v>
      </c>
      <c r="J680" t="s">
        <v>1554</v>
      </c>
      <c r="K680" t="s">
        <v>249</v>
      </c>
      <c r="L680" t="s">
        <v>246</v>
      </c>
      <c r="M680" t="s">
        <v>201</v>
      </c>
      <c r="N680">
        <v>16</v>
      </c>
      <c r="O680">
        <v>0</v>
      </c>
      <c r="P680">
        <v>3.1250000000000001E-4</v>
      </c>
      <c r="Q680">
        <v>2E-3</v>
      </c>
      <c r="R680">
        <v>16</v>
      </c>
      <c r="S680">
        <v>0</v>
      </c>
      <c r="T680">
        <v>6.2500000000000001E-5</v>
      </c>
      <c r="U680">
        <v>1E-3</v>
      </c>
      <c r="V680" s="1" t="str">
        <f t="shared" si="64"/>
        <v>AFF-HTT-R1-P3-48H_L7_1_2020y09m02d_10h47m.tif</v>
      </c>
      <c r="W680" s="1" t="str">
        <f t="shared" si="65"/>
        <v>AFF-HTT-R2-P3-48H_L7_1_2020y09m09d_11h36m.tif</v>
      </c>
      <c r="X680" t="str">
        <f t="shared" si="66"/>
        <v>C:\Users\arpit.tandon\Desktop\Images AFFFs\RUN1 HTT\Plate 3 - 48hour\AFF-HTT-R1-P3-48H_L7_1_2020y09m02d_10h47m.tif</v>
      </c>
      <c r="Y680" t="str">
        <f t="shared" si="67"/>
        <v>C:\Users\arpit.tandon\Desktop\Images AFFFs\RUN2 HTT\Plate 3 - 48hour\AFF-HTT-R2-P3-48H_L7_1_2020y09m09d_11h36m.tif</v>
      </c>
    </row>
    <row r="681" spans="1:25" x14ac:dyDescent="0.45">
      <c r="A681" t="s">
        <v>982</v>
      </c>
      <c r="B681" s="2" t="str">
        <f t="shared" si="62"/>
        <v>run1</v>
      </c>
      <c r="C681" s="2" t="str">
        <f t="shared" si="63"/>
        <v>run2</v>
      </c>
      <c r="D681" t="s">
        <v>275</v>
      </c>
      <c r="E681" s="10">
        <v>3.0043262297708697</v>
      </c>
      <c r="F681" s="1">
        <v>3.6130027239224477E-4</v>
      </c>
      <c r="G681" s="10">
        <f>VLOOKUP(A681,'[1]NTP Metadata'!$A$2:$U$2501,10,FALSE)</f>
        <v>3.0043262297708697</v>
      </c>
      <c r="H681">
        <v>4</v>
      </c>
      <c r="I681" t="s">
        <v>1505</v>
      </c>
      <c r="J681" t="s">
        <v>1554</v>
      </c>
      <c r="K681" t="s">
        <v>249</v>
      </c>
      <c r="L681" t="s">
        <v>246</v>
      </c>
      <c r="M681" t="s">
        <v>202</v>
      </c>
      <c r="N681">
        <v>16</v>
      </c>
      <c r="O681">
        <v>0</v>
      </c>
      <c r="P681">
        <v>5.0000000000000001E-4</v>
      </c>
      <c r="Q681">
        <v>3.0000000000000001E-3</v>
      </c>
      <c r="R681">
        <v>16</v>
      </c>
      <c r="S681">
        <v>0</v>
      </c>
      <c r="T681">
        <v>6.2500000000000001E-5</v>
      </c>
      <c r="U681">
        <v>1E-3</v>
      </c>
      <c r="V681" s="1" t="str">
        <f t="shared" si="64"/>
        <v>AFF-HTT-R1-P3-48H_L8_1_2020y09m02d_10h47m.tif</v>
      </c>
      <c r="W681" s="1" t="str">
        <f t="shared" si="65"/>
        <v>AFF-HTT-R2-P3-48H_L8_1_2020y09m09d_11h36m.tif</v>
      </c>
      <c r="X681" t="str">
        <f t="shared" si="66"/>
        <v>C:\Users\arpit.tandon\Desktop\Images AFFFs\RUN1 HTT\Plate 3 - 48hour\AFF-HTT-R1-P3-48H_L8_1_2020y09m02d_10h47m.tif</v>
      </c>
      <c r="Y681" t="str">
        <f t="shared" si="67"/>
        <v>C:\Users\arpit.tandon\Desktop\Images AFFFs\RUN2 HTT\Plate 3 - 48hour\AFF-HTT-R2-P3-48H_L8_1_2020y09m09d_11h36m.tif</v>
      </c>
    </row>
    <row r="682" spans="1:25" x14ac:dyDescent="0.45">
      <c r="A682" t="s">
        <v>983</v>
      </c>
      <c r="B682" s="2" t="str">
        <f t="shared" si="62"/>
        <v>run1</v>
      </c>
      <c r="C682" s="2" t="str">
        <f t="shared" si="63"/>
        <v>run2</v>
      </c>
      <c r="D682" t="s">
        <v>275</v>
      </c>
      <c r="E682" s="10">
        <v>0.95073614866166756</v>
      </c>
      <c r="F682" s="1">
        <v>1.1433552923805214E-4</v>
      </c>
      <c r="G682" s="10">
        <f>VLOOKUP(A682,'[1]NTP Metadata'!$A$2:$U$2501,10,FALSE)</f>
        <v>0.95073614866166756</v>
      </c>
      <c r="H682">
        <v>3</v>
      </c>
      <c r="I682" t="s">
        <v>1505</v>
      </c>
      <c r="J682" t="s">
        <v>1554</v>
      </c>
      <c r="K682" t="s">
        <v>249</v>
      </c>
      <c r="L682" t="s">
        <v>246</v>
      </c>
      <c r="M682" t="s">
        <v>203</v>
      </c>
      <c r="N682">
        <v>16</v>
      </c>
      <c r="O682">
        <v>0</v>
      </c>
      <c r="P682">
        <v>3.1250000000000001E-4</v>
      </c>
      <c r="Q682">
        <v>3.0000000000000001E-3</v>
      </c>
      <c r="R682">
        <v>16</v>
      </c>
      <c r="S682">
        <v>0</v>
      </c>
      <c r="T682">
        <v>2.5000000000000001E-4</v>
      </c>
      <c r="U682">
        <v>3.0000000000000001E-3</v>
      </c>
      <c r="V682" s="1" t="str">
        <f t="shared" si="64"/>
        <v>AFF-HTT-R1-P3-48H_L9_1_2020y09m02d_10h47m.tif</v>
      </c>
      <c r="W682" s="1" t="str">
        <f t="shared" si="65"/>
        <v>AFF-HTT-R2-P3-48H_L9_1_2020y09m09d_11h36m.tif</v>
      </c>
      <c r="X682" t="str">
        <f t="shared" si="66"/>
        <v>C:\Users\arpit.tandon\Desktop\Images AFFFs\RUN1 HTT\Plate 3 - 48hour\AFF-HTT-R1-P3-48H_L9_1_2020y09m02d_10h47m.tif</v>
      </c>
      <c r="Y682" t="str">
        <f t="shared" si="67"/>
        <v>C:\Users\arpit.tandon\Desktop\Images AFFFs\RUN2 HTT\Plate 3 - 48hour\AFF-HTT-R2-P3-48H_L9_1_2020y09m09d_11h36m.tif</v>
      </c>
    </row>
    <row r="683" spans="1:25" x14ac:dyDescent="0.45">
      <c r="A683" t="s">
        <v>984</v>
      </c>
      <c r="B683" s="2" t="str">
        <f t="shared" si="62"/>
        <v>run1</v>
      </c>
      <c r="C683" s="2" t="str">
        <f t="shared" si="63"/>
        <v>run2</v>
      </c>
      <c r="D683" t="s">
        <v>276</v>
      </c>
      <c r="E683" s="1">
        <v>81.858382399769567</v>
      </c>
      <c r="F683" s="1">
        <v>1.901472297323335E-3</v>
      </c>
      <c r="G683" s="10">
        <f>VLOOKUP(A683,'[1]NTP Metadata'!$A$2:$U$2501,10,FALSE)</f>
        <v>1.901472297323335E-3</v>
      </c>
      <c r="H683">
        <v>2</v>
      </c>
      <c r="I683" t="s">
        <v>1505</v>
      </c>
      <c r="J683" t="s">
        <v>1554</v>
      </c>
      <c r="K683" t="s">
        <v>249</v>
      </c>
      <c r="L683" t="s">
        <v>246</v>
      </c>
      <c r="M683" t="s">
        <v>204</v>
      </c>
      <c r="N683">
        <v>16</v>
      </c>
      <c r="O683">
        <v>0</v>
      </c>
      <c r="P683">
        <v>6.2500000000000001E-5</v>
      </c>
      <c r="Q683">
        <v>1E-3</v>
      </c>
      <c r="R683">
        <v>16</v>
      </c>
      <c r="S683">
        <v>0</v>
      </c>
      <c r="T683">
        <v>0</v>
      </c>
      <c r="U683">
        <v>0</v>
      </c>
      <c r="V683" s="1" t="str">
        <f t="shared" si="64"/>
        <v>AFF-HTT-R1-P3-48H_M10_1_2020y09m02d_10h47m.tif</v>
      </c>
      <c r="W683" s="1" t="str">
        <f t="shared" si="65"/>
        <v>AFF-HTT-R2-P3-48H_M10_1_2020y09m09d_11h36m.tif</v>
      </c>
      <c r="X683" t="str">
        <f t="shared" si="66"/>
        <v>C:\Users\arpit.tandon\Desktop\Images AFFFs\RUN1 HTT\Plate 3 - 48hour\AFF-HTT-R1-P3-48H_M10_1_2020y09m02d_10h47m.tif</v>
      </c>
      <c r="Y683" t="str">
        <f t="shared" si="67"/>
        <v>C:\Users\arpit.tandon\Desktop\Images AFFFs\RUN2 HTT\Plate 3 - 48hour\AFF-HTT-R2-P3-48H_M10_1_2020y09m09d_11h36m.tif</v>
      </c>
    </row>
    <row r="684" spans="1:25" x14ac:dyDescent="0.45">
      <c r="A684" t="s">
        <v>985</v>
      </c>
      <c r="B684" s="2" t="str">
        <f t="shared" si="62"/>
        <v>run1</v>
      </c>
      <c r="C684" s="2" t="str">
        <f t="shared" si="63"/>
        <v>run2</v>
      </c>
      <c r="D684" t="s">
        <v>276</v>
      </c>
      <c r="E684" s="1">
        <v>25.904551392332142</v>
      </c>
      <c r="F684" s="1">
        <v>6.0173173965928325E-4</v>
      </c>
      <c r="G684" s="10">
        <f>VLOOKUP(A684,'[1]NTP Metadata'!$A$2:$U$2501,10,FALSE)</f>
        <v>6.0173173965928325E-4</v>
      </c>
      <c r="H684">
        <v>1</v>
      </c>
      <c r="I684" t="s">
        <v>1505</v>
      </c>
      <c r="J684" t="s">
        <v>1554</v>
      </c>
      <c r="K684" t="s">
        <v>249</v>
      </c>
      <c r="L684" t="s">
        <v>246</v>
      </c>
      <c r="M684" t="s">
        <v>205</v>
      </c>
      <c r="N684">
        <v>16</v>
      </c>
      <c r="O684">
        <v>0</v>
      </c>
      <c r="P684">
        <v>0</v>
      </c>
      <c r="Q684">
        <v>0</v>
      </c>
      <c r="R684">
        <v>16</v>
      </c>
      <c r="S684">
        <v>0</v>
      </c>
      <c r="T684">
        <v>0</v>
      </c>
      <c r="U684">
        <v>0</v>
      </c>
      <c r="V684" s="1" t="str">
        <f t="shared" si="64"/>
        <v>AFF-HTT-R1-P3-48H_M11_1_2020y09m02d_10h47m.tif</v>
      </c>
      <c r="W684" s="1" t="str">
        <f t="shared" si="65"/>
        <v>AFF-HTT-R2-P3-48H_M11_1_2020y09m09d_11h36m.tif</v>
      </c>
      <c r="X684" t="str">
        <f t="shared" si="66"/>
        <v>C:\Users\arpit.tandon\Desktop\Images AFFFs\RUN1 HTT\Plate 3 - 48hour\AFF-HTT-R1-P3-48H_M11_1_2020y09m02d_10h47m.tif</v>
      </c>
      <c r="Y684" t="str">
        <f t="shared" si="67"/>
        <v>C:\Users\arpit.tandon\Desktop\Images AFFFs\RUN2 HTT\Plate 3 - 48hour\AFF-HTT-R2-P3-48H_M11_1_2020y09m09d_11h36m.tif</v>
      </c>
    </row>
    <row r="685" spans="1:25" x14ac:dyDescent="0.45">
      <c r="A685" t="s">
        <v>986</v>
      </c>
      <c r="B685" s="2" t="str">
        <f t="shared" si="62"/>
        <v>run1</v>
      </c>
      <c r="C685" s="2" t="str">
        <f t="shared" si="63"/>
        <v>run2</v>
      </c>
      <c r="D685" t="s">
        <v>276</v>
      </c>
      <c r="E685" s="1">
        <v>25.904551392332142</v>
      </c>
      <c r="F685" s="1">
        <v>6.0173173965928325E-4</v>
      </c>
      <c r="G685" s="10">
        <f>VLOOKUP(A685,'[1]NTP Metadata'!$A$2:$U$2501,10,FALSE)</f>
        <v>6.0173173965928325E-4</v>
      </c>
      <c r="H685">
        <v>2</v>
      </c>
      <c r="I685" t="s">
        <v>1505</v>
      </c>
      <c r="J685" t="s">
        <v>1554</v>
      </c>
      <c r="K685" t="s">
        <v>249</v>
      </c>
      <c r="L685" t="s">
        <v>246</v>
      </c>
      <c r="M685" t="s">
        <v>206</v>
      </c>
      <c r="N685">
        <v>16</v>
      </c>
      <c r="O685">
        <v>0</v>
      </c>
      <c r="P685">
        <v>4.3750000000000001E-4</v>
      </c>
      <c r="Q685">
        <v>6.0000000000000001E-3</v>
      </c>
      <c r="R685">
        <v>16</v>
      </c>
      <c r="S685">
        <v>0</v>
      </c>
      <c r="T685">
        <v>0</v>
      </c>
      <c r="U685">
        <v>0</v>
      </c>
      <c r="V685" s="1" t="str">
        <f t="shared" si="64"/>
        <v>AFF-HTT-R1-P3-48H_M12_1_2020y09m02d_10h47m.tif</v>
      </c>
      <c r="W685" s="1" t="str">
        <f t="shared" si="65"/>
        <v>AFF-HTT-R2-P3-48H_M12_1_2020y09m09d_11h36m.tif</v>
      </c>
      <c r="X685" t="str">
        <f t="shared" si="66"/>
        <v>C:\Users\arpit.tandon\Desktop\Images AFFFs\RUN1 HTT\Plate 3 - 48hour\AFF-HTT-R1-P3-48H_M12_1_2020y09m02d_10h47m.tif</v>
      </c>
      <c r="Y685" t="str">
        <f t="shared" si="67"/>
        <v>C:\Users\arpit.tandon\Desktop\Images AFFFs\RUN2 HTT\Plate 3 - 48hour\AFF-HTT-R2-P3-48H_M12_1_2020y09m09d_11h36m.tif</v>
      </c>
    </row>
    <row r="686" spans="1:25" x14ac:dyDescent="0.45">
      <c r="A686" t="s">
        <v>987</v>
      </c>
      <c r="B686" s="2" t="str">
        <f t="shared" si="62"/>
        <v>run1</v>
      </c>
      <c r="C686" s="2" t="str">
        <f t="shared" si="63"/>
        <v>run2</v>
      </c>
      <c r="D686" t="s">
        <v>257</v>
      </c>
      <c r="E686" s="10">
        <v>0</v>
      </c>
      <c r="F686" s="10">
        <v>0</v>
      </c>
      <c r="G686" s="10">
        <f>VLOOKUP(A686,'[1]NTP Metadata'!$A$2:$U$2501,10,FALSE)</f>
        <v>0</v>
      </c>
      <c r="H686">
        <v>1</v>
      </c>
      <c r="I686" t="s">
        <v>1505</v>
      </c>
      <c r="J686" t="s">
        <v>1554</v>
      </c>
      <c r="K686" t="s">
        <v>249</v>
      </c>
      <c r="L686" t="s">
        <v>246</v>
      </c>
      <c r="M686" t="s">
        <v>207</v>
      </c>
      <c r="N686">
        <v>16</v>
      </c>
      <c r="O686">
        <v>0</v>
      </c>
      <c r="P686">
        <v>0</v>
      </c>
      <c r="Q686">
        <v>0</v>
      </c>
      <c r="R686">
        <v>16</v>
      </c>
      <c r="S686">
        <v>0</v>
      </c>
      <c r="T686">
        <v>6.2500000000000001E-5</v>
      </c>
      <c r="U686">
        <v>1E-3</v>
      </c>
      <c r="V686" s="1" t="str">
        <f t="shared" si="64"/>
        <v>AFF-HTT-R1-P3-48H_M13_1_2020y09m02d_10h47m.tif</v>
      </c>
      <c r="W686" s="1" t="str">
        <f t="shared" si="65"/>
        <v>AFF-HTT-R2-P3-48H_M13_1_2020y09m09d_11h36m.tif</v>
      </c>
      <c r="X686" t="str">
        <f t="shared" si="66"/>
        <v>C:\Users\arpit.tandon\Desktop\Images AFFFs\RUN1 HTT\Plate 3 - 48hour\AFF-HTT-R1-P3-48H_M13_1_2020y09m02d_10h47m.tif</v>
      </c>
      <c r="Y686" t="str">
        <f t="shared" si="67"/>
        <v>C:\Users\arpit.tandon\Desktop\Images AFFFs\RUN2 HTT\Plate 3 - 48hour\AFF-HTT-R2-P3-48H_M13_1_2020y09m09d_11h36m.tif</v>
      </c>
    </row>
    <row r="687" spans="1:25" x14ac:dyDescent="0.45">
      <c r="A687" t="s">
        <v>988</v>
      </c>
      <c r="B687" s="2" t="str">
        <f t="shared" si="62"/>
        <v>run1</v>
      </c>
      <c r="C687" s="2" t="str">
        <f t="shared" si="63"/>
        <v>run2</v>
      </c>
      <c r="D687" t="s">
        <v>257</v>
      </c>
      <c r="E687" s="10">
        <v>0</v>
      </c>
      <c r="F687" s="10">
        <v>0</v>
      </c>
      <c r="G687" s="10">
        <f>VLOOKUP(A687,'[1]NTP Metadata'!$A$2:$U$2501,10,FALSE)</f>
        <v>0</v>
      </c>
      <c r="H687">
        <v>2</v>
      </c>
      <c r="I687" t="s">
        <v>1505</v>
      </c>
      <c r="J687" t="s">
        <v>1554</v>
      </c>
      <c r="K687" t="s">
        <v>249</v>
      </c>
      <c r="L687" t="s">
        <v>246</v>
      </c>
      <c r="M687" t="s">
        <v>208</v>
      </c>
      <c r="N687">
        <v>16</v>
      </c>
      <c r="O687">
        <v>0</v>
      </c>
      <c r="P687">
        <v>0</v>
      </c>
      <c r="Q687">
        <v>0</v>
      </c>
      <c r="R687">
        <v>16</v>
      </c>
      <c r="S687">
        <v>0</v>
      </c>
      <c r="T687">
        <v>0</v>
      </c>
      <c r="U687">
        <v>0</v>
      </c>
      <c r="V687" s="1" t="str">
        <f t="shared" si="64"/>
        <v>AFF-HTT-R1-P3-48H_M14_1_2020y09m02d_10h47m.tif</v>
      </c>
      <c r="W687" s="1" t="str">
        <f t="shared" si="65"/>
        <v>AFF-HTT-R2-P3-48H_M14_1_2020y09m09d_11h36m.tif</v>
      </c>
      <c r="X687" t="str">
        <f t="shared" si="66"/>
        <v>C:\Users\arpit.tandon\Desktop\Images AFFFs\RUN1 HTT\Plate 3 - 48hour\AFF-HTT-R1-P3-48H_M14_1_2020y09m02d_10h47m.tif</v>
      </c>
      <c r="Y687" t="str">
        <f t="shared" si="67"/>
        <v>C:\Users\arpit.tandon\Desktop\Images AFFFs\RUN2 HTT\Plate 3 - 48hour\AFF-HTT-R2-P3-48H_M14_1_2020y09m09d_11h36m.tif</v>
      </c>
    </row>
    <row r="688" spans="1:25" x14ac:dyDescent="0.45">
      <c r="A688" t="s">
        <v>989</v>
      </c>
      <c r="B688" s="2" t="str">
        <f t="shared" si="62"/>
        <v>run1</v>
      </c>
      <c r="C688" s="2" t="str">
        <f t="shared" si="63"/>
        <v>run2</v>
      </c>
      <c r="D688" t="s">
        <v>276</v>
      </c>
      <c r="E688" s="1">
        <v>8.1976428456747268</v>
      </c>
      <c r="F688" s="1">
        <v>1.9042143660103898E-4</v>
      </c>
      <c r="G688" s="10">
        <f>VLOOKUP(A688,'[1]NTP Metadata'!$A$2:$U$2501,10,FALSE)</f>
        <v>1.9042143660103898E-4</v>
      </c>
      <c r="H688">
        <v>1</v>
      </c>
      <c r="I688" t="s">
        <v>1505</v>
      </c>
      <c r="J688" t="s">
        <v>1554</v>
      </c>
      <c r="K688" t="s">
        <v>249</v>
      </c>
      <c r="L688" t="s">
        <v>246</v>
      </c>
      <c r="M688" t="s">
        <v>209</v>
      </c>
      <c r="N688">
        <v>16</v>
      </c>
      <c r="O688">
        <v>0</v>
      </c>
      <c r="P688">
        <v>0</v>
      </c>
      <c r="Q688">
        <v>0</v>
      </c>
      <c r="R688">
        <v>16</v>
      </c>
      <c r="S688">
        <v>0</v>
      </c>
      <c r="T688">
        <v>0</v>
      </c>
      <c r="U688">
        <v>0</v>
      </c>
      <c r="V688" s="1" t="str">
        <f t="shared" si="64"/>
        <v>AFF-HTT-R1-P3-48H_M15_1_2020y09m02d_10h47m.tif</v>
      </c>
      <c r="W688" s="1" t="str">
        <f t="shared" si="65"/>
        <v>AFF-HTT-R2-P3-48H_M15_1_2020y09m09d_11h36m.tif</v>
      </c>
      <c r="X688" t="str">
        <f t="shared" si="66"/>
        <v>C:\Users\arpit.tandon\Desktop\Images AFFFs\RUN1 HTT\Plate 3 - 48hour\AFF-HTT-R1-P3-48H_M15_1_2020y09m02d_10h47m.tif</v>
      </c>
      <c r="Y688" t="str">
        <f t="shared" si="67"/>
        <v>C:\Users\arpit.tandon\Desktop\Images AFFFs\RUN2 HTT\Plate 3 - 48hour\AFF-HTT-R2-P3-48H_M15_1_2020y09m09d_11h36m.tif</v>
      </c>
    </row>
    <row r="689" spans="1:25" x14ac:dyDescent="0.45">
      <c r="A689" t="s">
        <v>990</v>
      </c>
      <c r="B689" s="2" t="str">
        <f t="shared" si="62"/>
        <v>run1</v>
      </c>
      <c r="C689" s="2" t="str">
        <f t="shared" si="63"/>
        <v>run2</v>
      </c>
      <c r="D689" t="s">
        <v>276</v>
      </c>
      <c r="E689" s="1">
        <v>8.1976428456747268</v>
      </c>
      <c r="F689" s="1">
        <v>1.9042143660103898E-4</v>
      </c>
      <c r="G689" s="10">
        <f>VLOOKUP(A689,'[1]NTP Metadata'!$A$2:$U$2501,10,FALSE)</f>
        <v>1.9042143660103898E-4</v>
      </c>
      <c r="H689">
        <v>2</v>
      </c>
      <c r="I689" t="s">
        <v>1505</v>
      </c>
      <c r="J689" t="s">
        <v>1554</v>
      </c>
      <c r="K689" t="s">
        <v>249</v>
      </c>
      <c r="L689" t="s">
        <v>246</v>
      </c>
      <c r="M689" t="s">
        <v>210</v>
      </c>
      <c r="N689">
        <v>16</v>
      </c>
      <c r="O689">
        <v>0</v>
      </c>
      <c r="P689">
        <v>1.25E-4</v>
      </c>
      <c r="Q689">
        <v>1E-3</v>
      </c>
      <c r="R689">
        <v>16</v>
      </c>
      <c r="S689">
        <v>0</v>
      </c>
      <c r="T689">
        <v>0</v>
      </c>
      <c r="U689">
        <v>0</v>
      </c>
      <c r="V689" s="1" t="str">
        <f t="shared" si="64"/>
        <v>AFF-HTT-R1-P3-48H_M16_1_2020y09m02d_10h47m.tif</v>
      </c>
      <c r="W689" s="1" t="str">
        <f t="shared" si="65"/>
        <v>AFF-HTT-R2-P3-48H_M16_1_2020y09m09d_11h36m.tif</v>
      </c>
      <c r="X689" t="str">
        <f t="shared" si="66"/>
        <v>C:\Users\arpit.tandon\Desktop\Images AFFFs\RUN1 HTT\Plate 3 - 48hour\AFF-HTT-R1-P3-48H_M16_1_2020y09m02d_10h47m.tif</v>
      </c>
      <c r="Y689" t="str">
        <f t="shared" si="67"/>
        <v>C:\Users\arpit.tandon\Desktop\Images AFFFs\RUN2 HTT\Plate 3 - 48hour\AFF-HTT-R2-P3-48H_M16_1_2020y09m09d_11h36m.tif</v>
      </c>
    </row>
    <row r="690" spans="1:25" x14ac:dyDescent="0.45">
      <c r="A690" t="s">
        <v>991</v>
      </c>
      <c r="B690" s="2" t="str">
        <f t="shared" si="62"/>
        <v>run1</v>
      </c>
      <c r="C690" s="2" t="str">
        <f t="shared" si="63"/>
        <v>run2</v>
      </c>
      <c r="D690" t="s">
        <v>276</v>
      </c>
      <c r="E690" s="1">
        <v>2.5941907739476981</v>
      </c>
      <c r="F690" s="1">
        <v>6.0259948291468029E-5</v>
      </c>
      <c r="G690" s="10">
        <f>VLOOKUP(A690,'[1]NTP Metadata'!$A$2:$U$2501,10,FALSE)</f>
        <v>6.0259948291468029E-5</v>
      </c>
      <c r="H690">
        <v>1</v>
      </c>
      <c r="I690" t="s">
        <v>1505</v>
      </c>
      <c r="J690" t="s">
        <v>1554</v>
      </c>
      <c r="K690" t="s">
        <v>249</v>
      </c>
      <c r="L690" t="s">
        <v>246</v>
      </c>
      <c r="M690" t="s">
        <v>211</v>
      </c>
      <c r="N690">
        <v>16</v>
      </c>
      <c r="O690">
        <v>0</v>
      </c>
      <c r="P690">
        <v>1.25E-4</v>
      </c>
      <c r="Q690">
        <v>1E-3</v>
      </c>
      <c r="R690">
        <v>16</v>
      </c>
      <c r="S690">
        <v>0</v>
      </c>
      <c r="T690">
        <v>0</v>
      </c>
      <c r="U690">
        <v>0</v>
      </c>
      <c r="V690" s="1" t="str">
        <f t="shared" si="64"/>
        <v>AFF-HTT-R1-P3-48H_M17_1_2020y09m02d_10h47m.tif</v>
      </c>
      <c r="W690" s="1" t="str">
        <f t="shared" si="65"/>
        <v>AFF-HTT-R2-P3-48H_M17_1_2020y09m09d_11h36m.tif</v>
      </c>
      <c r="X690" t="str">
        <f t="shared" si="66"/>
        <v>C:\Users\arpit.tandon\Desktop\Images AFFFs\RUN1 HTT\Plate 3 - 48hour\AFF-HTT-R1-P3-48H_M17_1_2020y09m02d_10h47m.tif</v>
      </c>
      <c r="Y690" t="str">
        <f t="shared" si="67"/>
        <v>C:\Users\arpit.tandon\Desktop\Images AFFFs\RUN2 HTT\Plate 3 - 48hour\AFF-HTT-R2-P3-48H_M17_1_2020y09m09d_11h36m.tif</v>
      </c>
    </row>
    <row r="691" spans="1:25" x14ac:dyDescent="0.45">
      <c r="A691" t="s">
        <v>992</v>
      </c>
      <c r="B691" s="2" t="str">
        <f t="shared" si="62"/>
        <v>run1</v>
      </c>
      <c r="C691" s="2" t="str">
        <f t="shared" si="63"/>
        <v>run2</v>
      </c>
      <c r="D691" t="s">
        <v>276</v>
      </c>
      <c r="E691" s="1">
        <v>2.5941907739476981</v>
      </c>
      <c r="F691" s="1">
        <v>6.0259948291468029E-5</v>
      </c>
      <c r="G691" s="10">
        <f>VLOOKUP(A691,'[1]NTP Metadata'!$A$2:$U$2501,10,FALSE)</f>
        <v>6.0259948291468029E-5</v>
      </c>
      <c r="H691">
        <v>2</v>
      </c>
      <c r="I691" t="s">
        <v>1505</v>
      </c>
      <c r="J691" t="s">
        <v>1554</v>
      </c>
      <c r="K691" t="s">
        <v>249</v>
      </c>
      <c r="L691" t="s">
        <v>246</v>
      </c>
      <c r="M691" t="s">
        <v>212</v>
      </c>
      <c r="N691">
        <v>16</v>
      </c>
      <c r="O691">
        <v>0</v>
      </c>
      <c r="P691">
        <v>1.875E-4</v>
      </c>
      <c r="Q691">
        <v>3.0000000000000001E-3</v>
      </c>
      <c r="R691">
        <v>16</v>
      </c>
      <c r="S691">
        <v>0</v>
      </c>
      <c r="T691">
        <v>0</v>
      </c>
      <c r="U691">
        <v>0</v>
      </c>
      <c r="V691" s="1" t="str">
        <f t="shared" si="64"/>
        <v>AFF-HTT-R1-P3-48H_M18_1_2020y09m02d_10h47m.tif</v>
      </c>
      <c r="W691" s="1" t="str">
        <f t="shared" si="65"/>
        <v>AFF-HTT-R2-P3-48H_M18_1_2020y09m09d_11h36m.tif</v>
      </c>
      <c r="X691" t="str">
        <f t="shared" si="66"/>
        <v>C:\Users\arpit.tandon\Desktop\Images AFFFs\RUN1 HTT\Plate 3 - 48hour\AFF-HTT-R1-P3-48H_M18_1_2020y09m02d_10h47m.tif</v>
      </c>
      <c r="Y691" t="str">
        <f t="shared" si="67"/>
        <v>C:\Users\arpit.tandon\Desktop\Images AFFFs\RUN2 HTT\Plate 3 - 48hour\AFF-HTT-R2-P3-48H_M18_1_2020y09m09d_11h36m.tif</v>
      </c>
    </row>
    <row r="692" spans="1:25" x14ac:dyDescent="0.45">
      <c r="A692" t="s">
        <v>993</v>
      </c>
      <c r="B692" s="2" t="str">
        <f t="shared" si="62"/>
        <v>run1</v>
      </c>
      <c r="C692" s="2" t="str">
        <f t="shared" si="63"/>
        <v>run2</v>
      </c>
      <c r="D692" t="s">
        <v>276</v>
      </c>
      <c r="E692" s="1">
        <v>0.82094644745180312</v>
      </c>
      <c r="F692" s="1">
        <v>1.9069603889705071E-5</v>
      </c>
      <c r="G692" s="10">
        <f>VLOOKUP(A692,'[1]NTP Metadata'!$A$2:$U$2501,10,FALSE)</f>
        <v>1.9069603889705071E-5</v>
      </c>
      <c r="H692">
        <v>1</v>
      </c>
      <c r="I692" t="s">
        <v>1505</v>
      </c>
      <c r="J692" t="s">
        <v>1554</v>
      </c>
      <c r="K692" t="s">
        <v>249</v>
      </c>
      <c r="L692" t="s">
        <v>246</v>
      </c>
      <c r="M692" t="s">
        <v>213</v>
      </c>
      <c r="N692">
        <v>16</v>
      </c>
      <c r="O692">
        <v>0</v>
      </c>
      <c r="P692">
        <v>0</v>
      </c>
      <c r="Q692">
        <v>0</v>
      </c>
      <c r="R692">
        <v>16</v>
      </c>
      <c r="S692">
        <v>0</v>
      </c>
      <c r="T692">
        <v>0</v>
      </c>
      <c r="U692">
        <v>0</v>
      </c>
      <c r="V692" s="1" t="str">
        <f t="shared" si="64"/>
        <v>AFF-HTT-R1-P3-48H_M19_1_2020y09m02d_10h47m.tif</v>
      </c>
      <c r="W692" s="1" t="str">
        <f t="shared" si="65"/>
        <v>AFF-HTT-R2-P3-48H_M19_1_2020y09m09d_11h36m.tif</v>
      </c>
      <c r="X692" t="str">
        <f t="shared" si="66"/>
        <v>C:\Users\arpit.tandon\Desktop\Images AFFFs\RUN1 HTT\Plate 3 - 48hour\AFF-HTT-R1-P3-48H_M19_1_2020y09m02d_10h47m.tif</v>
      </c>
      <c r="Y692" t="str">
        <f t="shared" si="67"/>
        <v>C:\Users\arpit.tandon\Desktop\Images AFFFs\RUN2 HTT\Plate 3 - 48hour\AFF-HTT-R2-P3-48H_M19_1_2020y09m09d_11h36m.tif</v>
      </c>
    </row>
    <row r="693" spans="1:25" x14ac:dyDescent="0.45">
      <c r="A693" t="s">
        <v>994</v>
      </c>
      <c r="B693" s="2" t="str">
        <f t="shared" si="62"/>
        <v>run1</v>
      </c>
      <c r="C693" s="2" t="str">
        <f t="shared" si="63"/>
        <v>run2</v>
      </c>
      <c r="D693" t="s">
        <v>276</v>
      </c>
      <c r="E693" s="1">
        <v>0.82094644745180312</v>
      </c>
      <c r="F693" s="1">
        <v>1.9069603889705071E-5</v>
      </c>
      <c r="G693" s="10">
        <f>VLOOKUP(A693,'[1]NTP Metadata'!$A$2:$U$2501,10,FALSE)</f>
        <v>1.9069603889705071E-5</v>
      </c>
      <c r="H693">
        <v>2</v>
      </c>
      <c r="I693" t="s">
        <v>1505</v>
      </c>
      <c r="J693" t="s">
        <v>1554</v>
      </c>
      <c r="K693" t="s">
        <v>249</v>
      </c>
      <c r="L693" t="s">
        <v>246</v>
      </c>
      <c r="M693" t="s">
        <v>214</v>
      </c>
      <c r="N693">
        <v>16</v>
      </c>
      <c r="O693">
        <v>0</v>
      </c>
      <c r="P693">
        <v>0</v>
      </c>
      <c r="Q693">
        <v>0</v>
      </c>
      <c r="R693">
        <v>16</v>
      </c>
      <c r="S693">
        <v>0</v>
      </c>
      <c r="T693">
        <v>0</v>
      </c>
      <c r="U693">
        <v>0</v>
      </c>
      <c r="V693" s="1" t="str">
        <f t="shared" si="64"/>
        <v>AFF-HTT-R1-P3-48H_M20_1_2020y09m02d_10h47m.tif</v>
      </c>
      <c r="W693" s="1" t="str">
        <f t="shared" si="65"/>
        <v>AFF-HTT-R2-P3-48H_M20_1_2020y09m09d_11h36m.tif</v>
      </c>
      <c r="X693" t="str">
        <f t="shared" si="66"/>
        <v>C:\Users\arpit.tandon\Desktop\Images AFFFs\RUN1 HTT\Plate 3 - 48hour\AFF-HTT-R1-P3-48H_M20_1_2020y09m02d_10h47m.tif</v>
      </c>
      <c r="Y693" t="str">
        <f t="shared" si="67"/>
        <v>C:\Users\arpit.tandon\Desktop\Images AFFFs\RUN2 HTT\Plate 3 - 48hour\AFF-HTT-R2-P3-48H_M20_1_2020y09m09d_11h36m.tif</v>
      </c>
    </row>
    <row r="694" spans="1:25" x14ac:dyDescent="0.45">
      <c r="A694" t="s">
        <v>995</v>
      </c>
      <c r="B694" s="2" t="str">
        <f t="shared" si="62"/>
        <v>run1</v>
      </c>
      <c r="C694" s="2" t="str">
        <f t="shared" si="63"/>
        <v>run2</v>
      </c>
      <c r="D694" t="s">
        <v>276</v>
      </c>
      <c r="E694" s="1">
        <v>0.2597931795733554</v>
      </c>
      <c r="F694" s="1">
        <v>6.0346847752231232E-6</v>
      </c>
      <c r="G694" s="10">
        <f>VLOOKUP(A694,'[1]NTP Metadata'!$A$2:$U$2501,10,FALSE)</f>
        <v>6.0346847752231232E-6</v>
      </c>
      <c r="H694">
        <v>1</v>
      </c>
      <c r="I694" t="s">
        <v>1505</v>
      </c>
      <c r="J694" t="s">
        <v>1554</v>
      </c>
      <c r="K694" t="s">
        <v>249</v>
      </c>
      <c r="L694" t="s">
        <v>246</v>
      </c>
      <c r="M694" t="s">
        <v>215</v>
      </c>
      <c r="N694">
        <v>16</v>
      </c>
      <c r="O694">
        <v>0</v>
      </c>
      <c r="P694">
        <v>0</v>
      </c>
      <c r="Q694">
        <v>0</v>
      </c>
      <c r="R694">
        <v>16</v>
      </c>
      <c r="S694">
        <v>0</v>
      </c>
      <c r="T694">
        <v>0</v>
      </c>
      <c r="U694">
        <v>0</v>
      </c>
      <c r="V694" s="1" t="str">
        <f t="shared" si="64"/>
        <v>AFF-HTT-R1-P3-48H_M21_1_2020y09m02d_10h47m.tif</v>
      </c>
      <c r="W694" s="1" t="str">
        <f t="shared" si="65"/>
        <v>AFF-HTT-R2-P3-48H_M21_1_2020y09m09d_11h36m.tif</v>
      </c>
      <c r="X694" t="str">
        <f t="shared" si="66"/>
        <v>C:\Users\arpit.tandon\Desktop\Images AFFFs\RUN1 HTT\Plate 3 - 48hour\AFF-HTT-R1-P3-48H_M21_1_2020y09m02d_10h47m.tif</v>
      </c>
      <c r="Y694" t="str">
        <f t="shared" si="67"/>
        <v>C:\Users\arpit.tandon\Desktop\Images AFFFs\RUN2 HTT\Plate 3 - 48hour\AFF-HTT-R2-P3-48H_M21_1_2020y09m09d_11h36m.tif</v>
      </c>
    </row>
    <row r="695" spans="1:25" x14ac:dyDescent="0.45">
      <c r="A695" t="s">
        <v>996</v>
      </c>
      <c r="B695" s="2" t="str">
        <f t="shared" si="62"/>
        <v>run1</v>
      </c>
      <c r="C695" s="2" t="str">
        <f t="shared" si="63"/>
        <v>run2</v>
      </c>
      <c r="D695" t="s">
        <v>276</v>
      </c>
      <c r="E695" s="1">
        <v>0.2597931795733554</v>
      </c>
      <c r="F695" s="1">
        <v>6.0346847752231232E-6</v>
      </c>
      <c r="G695" s="10">
        <f>VLOOKUP(A695,'[1]NTP Metadata'!$A$2:$U$2501,10,FALSE)</f>
        <v>6.0346847752231232E-6</v>
      </c>
      <c r="H695">
        <v>2</v>
      </c>
      <c r="I695" t="s">
        <v>1505</v>
      </c>
      <c r="J695" t="s">
        <v>1554</v>
      </c>
      <c r="K695" t="s">
        <v>249</v>
      </c>
      <c r="L695" t="s">
        <v>246</v>
      </c>
      <c r="M695" t="s">
        <v>216</v>
      </c>
      <c r="N695">
        <v>16</v>
      </c>
      <c r="O695">
        <v>0</v>
      </c>
      <c r="P695">
        <v>0</v>
      </c>
      <c r="Q695">
        <v>0</v>
      </c>
      <c r="R695">
        <v>16</v>
      </c>
      <c r="S695">
        <v>0</v>
      </c>
      <c r="T695">
        <v>0</v>
      </c>
      <c r="U695">
        <v>0</v>
      </c>
      <c r="V695" s="1" t="str">
        <f t="shared" si="64"/>
        <v>AFF-HTT-R1-P3-48H_M22_1_2020y09m02d_10h47m.tif</v>
      </c>
      <c r="W695" s="1" t="str">
        <f t="shared" si="65"/>
        <v>AFF-HTT-R2-P3-48H_M22_1_2020y09m09d_11h36m.tif</v>
      </c>
      <c r="X695" t="str">
        <f t="shared" si="66"/>
        <v>C:\Users\arpit.tandon\Desktop\Images AFFFs\RUN1 HTT\Plate 3 - 48hour\AFF-HTT-R1-P3-48H_M22_1_2020y09m02d_10h47m.tif</v>
      </c>
      <c r="Y695" t="str">
        <f t="shared" si="67"/>
        <v>C:\Users\arpit.tandon\Desktop\Images AFFFs\RUN2 HTT\Plate 3 - 48hour\AFF-HTT-R2-P3-48H_M22_1_2020y09m09d_11h36m.tif</v>
      </c>
    </row>
    <row r="696" spans="1:25" x14ac:dyDescent="0.45">
      <c r="A696" t="s">
        <v>997</v>
      </c>
      <c r="B696" s="2" t="str">
        <f t="shared" si="62"/>
        <v>run1</v>
      </c>
      <c r="C696" s="2" t="str">
        <f t="shared" si="63"/>
        <v>run2</v>
      </c>
      <c r="D696" t="s">
        <v>276</v>
      </c>
      <c r="E696" s="1">
        <v>2583</v>
      </c>
      <c r="F696" s="1">
        <v>0.06</v>
      </c>
      <c r="G696" s="10">
        <f>VLOOKUP(A696,'[1]NTP Metadata'!$A$2:$U$2501,10,FALSE)</f>
        <v>0.06</v>
      </c>
      <c r="H696">
        <v>1</v>
      </c>
      <c r="I696" t="s">
        <v>1505</v>
      </c>
      <c r="J696" t="s">
        <v>1554</v>
      </c>
      <c r="K696" t="s">
        <v>249</v>
      </c>
      <c r="L696" t="s">
        <v>246</v>
      </c>
      <c r="M696" t="s">
        <v>217</v>
      </c>
      <c r="N696">
        <v>15</v>
      </c>
      <c r="O696">
        <v>1</v>
      </c>
      <c r="P696">
        <v>0.1065</v>
      </c>
      <c r="Q696">
        <v>0.54300000000000004</v>
      </c>
      <c r="R696">
        <v>9</v>
      </c>
      <c r="S696">
        <v>7</v>
      </c>
      <c r="T696">
        <v>0.39524999999999999</v>
      </c>
      <c r="U696">
        <v>0.97199999999999998</v>
      </c>
      <c r="V696" s="1" t="str">
        <f t="shared" si="64"/>
        <v>AFF-HTT-R1-P3-48H_M3_1_2020y09m02d_10h47m.tif</v>
      </c>
      <c r="W696" s="1" t="str">
        <f t="shared" si="65"/>
        <v>AFF-HTT-R2-P3-48H_M3_1_2020y09m09d_11h36m.tif</v>
      </c>
      <c r="X696" t="str">
        <f t="shared" si="66"/>
        <v>C:\Users\arpit.tandon\Desktop\Images AFFFs\RUN1 HTT\Plate 3 - 48hour\AFF-HTT-R1-P3-48H_M3_1_2020y09m02d_10h47m.tif</v>
      </c>
      <c r="Y696" t="str">
        <f t="shared" si="67"/>
        <v>C:\Users\arpit.tandon\Desktop\Images AFFFs\RUN2 HTT\Plate 3 - 48hour\AFF-HTT-R2-P3-48H_M3_1_2020y09m09d_11h36m.tif</v>
      </c>
    </row>
    <row r="697" spans="1:25" x14ac:dyDescent="0.45">
      <c r="A697" t="s">
        <v>998</v>
      </c>
      <c r="B697" s="2" t="str">
        <f t="shared" si="62"/>
        <v>run1</v>
      </c>
      <c r="C697" s="2" t="str">
        <f t="shared" si="63"/>
        <v>run2</v>
      </c>
      <c r="D697" t="s">
        <v>276</v>
      </c>
      <c r="E697" s="1">
        <v>2583</v>
      </c>
      <c r="F697" s="1">
        <v>0.06</v>
      </c>
      <c r="G697" s="10">
        <f>VLOOKUP(A697,'[1]NTP Metadata'!$A$2:$U$2501,10,FALSE)</f>
        <v>0.06</v>
      </c>
      <c r="H697">
        <v>2</v>
      </c>
      <c r="I697" t="s">
        <v>1505</v>
      </c>
      <c r="J697" t="s">
        <v>1554</v>
      </c>
      <c r="K697" t="s">
        <v>249</v>
      </c>
      <c r="L697" t="s">
        <v>246</v>
      </c>
      <c r="M697" t="s">
        <v>218</v>
      </c>
      <c r="N697">
        <v>14</v>
      </c>
      <c r="O697">
        <v>2</v>
      </c>
      <c r="P697">
        <v>0.15643750000000001</v>
      </c>
      <c r="Q697">
        <v>0.60799999999999998</v>
      </c>
      <c r="R697">
        <v>13</v>
      </c>
      <c r="S697">
        <v>3</v>
      </c>
      <c r="T697">
        <v>0.24299999999999899</v>
      </c>
      <c r="U697">
        <v>0.83799999999999997</v>
      </c>
      <c r="V697" s="1" t="str">
        <f t="shared" si="64"/>
        <v>AFF-HTT-R1-P3-48H_M4_1_2020y09m02d_10h47m.tif</v>
      </c>
      <c r="W697" s="1" t="str">
        <f t="shared" si="65"/>
        <v>AFF-HTT-R2-P3-48H_M4_1_2020y09m09d_11h36m.tif</v>
      </c>
      <c r="X697" t="str">
        <f t="shared" si="66"/>
        <v>C:\Users\arpit.tandon\Desktop\Images AFFFs\RUN1 HTT\Plate 3 - 48hour\AFF-HTT-R1-P3-48H_M4_1_2020y09m02d_10h47m.tif</v>
      </c>
      <c r="Y697" t="str">
        <f t="shared" si="67"/>
        <v>C:\Users\arpit.tandon\Desktop\Images AFFFs\RUN2 HTT\Plate 3 - 48hour\AFF-HTT-R2-P3-48H_M4_1_2020y09m09d_11h36m.tif</v>
      </c>
    </row>
    <row r="698" spans="1:25" x14ac:dyDescent="0.45">
      <c r="A698" t="s">
        <v>999</v>
      </c>
      <c r="B698" s="2" t="str">
        <f t="shared" si="62"/>
        <v>run1</v>
      </c>
      <c r="C698" s="2" t="str">
        <f t="shared" si="63"/>
        <v>run2</v>
      </c>
      <c r="D698" t="s">
        <v>276</v>
      </c>
      <c r="E698" s="1">
        <v>817.40506329113907</v>
      </c>
      <c r="F698" s="1">
        <v>1.8987341772151896E-2</v>
      </c>
      <c r="G698" s="10">
        <f>VLOOKUP(A698,'[1]NTP Metadata'!$A$2:$U$2501,10,FALSE)</f>
        <v>1.8987341772151896E-2</v>
      </c>
      <c r="H698">
        <v>1</v>
      </c>
      <c r="I698" t="s">
        <v>1505</v>
      </c>
      <c r="J698" t="s">
        <v>1554</v>
      </c>
      <c r="K698" t="s">
        <v>249</v>
      </c>
      <c r="L698" t="s">
        <v>246</v>
      </c>
      <c r="M698" t="s">
        <v>219</v>
      </c>
      <c r="N698">
        <v>16</v>
      </c>
      <c r="O698">
        <v>0</v>
      </c>
      <c r="P698">
        <v>0</v>
      </c>
      <c r="Q698">
        <v>0</v>
      </c>
      <c r="R698">
        <v>16</v>
      </c>
      <c r="S698">
        <v>0</v>
      </c>
      <c r="T698">
        <v>6.2500000000000001E-5</v>
      </c>
      <c r="U698">
        <v>1E-3</v>
      </c>
      <c r="V698" s="1" t="str">
        <f t="shared" si="64"/>
        <v>AFF-HTT-R1-P3-48H_M5_1_2020y09m02d_10h47m.tif</v>
      </c>
      <c r="W698" s="1" t="str">
        <f t="shared" si="65"/>
        <v>AFF-HTT-R2-P3-48H_M5_1_2020y09m09d_11h36m.tif</v>
      </c>
      <c r="X698" t="str">
        <f t="shared" si="66"/>
        <v>C:\Users\arpit.tandon\Desktop\Images AFFFs\RUN1 HTT\Plate 3 - 48hour\AFF-HTT-R1-P3-48H_M5_1_2020y09m02d_10h47m.tif</v>
      </c>
      <c r="Y698" t="str">
        <f t="shared" si="67"/>
        <v>C:\Users\arpit.tandon\Desktop\Images AFFFs\RUN2 HTT\Plate 3 - 48hour\AFF-HTT-R2-P3-48H_M5_1_2020y09m09d_11h36m.tif</v>
      </c>
    </row>
    <row r="699" spans="1:25" x14ac:dyDescent="0.45">
      <c r="A699" t="s">
        <v>1000</v>
      </c>
      <c r="B699" s="2" t="str">
        <f t="shared" si="62"/>
        <v>run1</v>
      </c>
      <c r="C699" s="2" t="str">
        <f t="shared" si="63"/>
        <v>run2</v>
      </c>
      <c r="D699" t="s">
        <v>276</v>
      </c>
      <c r="E699" s="1">
        <v>817.40506329113907</v>
      </c>
      <c r="F699" s="1">
        <v>1.8987341772151896E-2</v>
      </c>
      <c r="G699" s="10">
        <f>VLOOKUP(A699,'[1]NTP Metadata'!$A$2:$U$2501,10,FALSE)</f>
        <v>1.8987341772151896E-2</v>
      </c>
      <c r="H699">
        <v>2</v>
      </c>
      <c r="I699" t="s">
        <v>1505</v>
      </c>
      <c r="J699" t="s">
        <v>1554</v>
      </c>
      <c r="K699" t="s">
        <v>249</v>
      </c>
      <c r="L699" t="s">
        <v>246</v>
      </c>
      <c r="M699" t="s">
        <v>220</v>
      </c>
      <c r="N699">
        <v>16</v>
      </c>
      <c r="O699">
        <v>0</v>
      </c>
      <c r="P699">
        <v>1.875E-4</v>
      </c>
      <c r="Q699">
        <v>1E-3</v>
      </c>
      <c r="R699">
        <v>16</v>
      </c>
      <c r="S699">
        <v>0</v>
      </c>
      <c r="T699">
        <v>0</v>
      </c>
      <c r="U699">
        <v>0</v>
      </c>
      <c r="V699" s="1" t="str">
        <f t="shared" si="64"/>
        <v>AFF-HTT-R1-P3-48H_M6_1_2020y09m02d_10h47m.tif</v>
      </c>
      <c r="W699" s="1" t="str">
        <f t="shared" si="65"/>
        <v>AFF-HTT-R2-P3-48H_M6_1_2020y09m09d_11h36m.tif</v>
      </c>
      <c r="X699" t="str">
        <f t="shared" si="66"/>
        <v>C:\Users\arpit.tandon\Desktop\Images AFFFs\RUN1 HTT\Plate 3 - 48hour\AFF-HTT-R1-P3-48H_M6_1_2020y09m02d_10h47m.tif</v>
      </c>
      <c r="Y699" t="str">
        <f t="shared" si="67"/>
        <v>C:\Users\arpit.tandon\Desktop\Images AFFFs\RUN2 HTT\Plate 3 - 48hour\AFF-HTT-R2-P3-48H_M6_1_2020y09m09d_11h36m.tif</v>
      </c>
    </row>
    <row r="700" spans="1:25" x14ac:dyDescent="0.45">
      <c r="A700" t="s">
        <v>1001</v>
      </c>
      <c r="B700" s="2" t="str">
        <f t="shared" si="62"/>
        <v>run1</v>
      </c>
      <c r="C700" s="2" t="str">
        <f t="shared" si="63"/>
        <v>run2</v>
      </c>
      <c r="D700" t="s">
        <v>276</v>
      </c>
      <c r="E700" s="1">
        <v>258.67248838327185</v>
      </c>
      <c r="F700" s="1">
        <v>6.0086524595417386E-3</v>
      </c>
      <c r="G700" s="10">
        <f>VLOOKUP(A700,'[1]NTP Metadata'!$A$2:$U$2501,10,FALSE)</f>
        <v>6.0086524595417386E-3</v>
      </c>
      <c r="H700">
        <v>1</v>
      </c>
      <c r="I700" t="s">
        <v>1505</v>
      </c>
      <c r="J700" t="s">
        <v>1554</v>
      </c>
      <c r="K700" t="s">
        <v>249</v>
      </c>
      <c r="L700" t="s">
        <v>246</v>
      </c>
      <c r="M700" t="s">
        <v>221</v>
      </c>
      <c r="N700">
        <v>16</v>
      </c>
      <c r="O700">
        <v>0</v>
      </c>
      <c r="P700">
        <v>0</v>
      </c>
      <c r="Q700">
        <v>0</v>
      </c>
      <c r="R700">
        <v>16</v>
      </c>
      <c r="S700">
        <v>0</v>
      </c>
      <c r="T700">
        <v>0</v>
      </c>
      <c r="U700">
        <v>0</v>
      </c>
      <c r="V700" s="1" t="str">
        <f t="shared" si="64"/>
        <v>AFF-HTT-R1-P3-48H_M7_1_2020y09m02d_10h47m.tif</v>
      </c>
      <c r="W700" s="1" t="str">
        <f t="shared" si="65"/>
        <v>AFF-HTT-R2-P3-48H_M7_1_2020y09m09d_11h36m.tif</v>
      </c>
      <c r="X700" t="str">
        <f t="shared" si="66"/>
        <v>C:\Users\arpit.tandon\Desktop\Images AFFFs\RUN1 HTT\Plate 3 - 48hour\AFF-HTT-R1-P3-48H_M7_1_2020y09m02d_10h47m.tif</v>
      </c>
      <c r="Y700" t="str">
        <f t="shared" si="67"/>
        <v>C:\Users\arpit.tandon\Desktop\Images AFFFs\RUN2 HTT\Plate 3 - 48hour\AFF-HTT-R2-P3-48H_M7_1_2020y09m09d_11h36m.tif</v>
      </c>
    </row>
    <row r="701" spans="1:25" x14ac:dyDescent="0.45">
      <c r="A701" t="s">
        <v>1002</v>
      </c>
      <c r="B701" s="2" t="str">
        <f t="shared" si="62"/>
        <v>run1</v>
      </c>
      <c r="C701" s="2" t="str">
        <f t="shared" si="63"/>
        <v>run2</v>
      </c>
      <c r="D701" t="s">
        <v>276</v>
      </c>
      <c r="E701" s="1">
        <v>258.67248838327185</v>
      </c>
      <c r="F701" s="1">
        <v>6.0086524595417386E-3</v>
      </c>
      <c r="G701" s="10">
        <f>VLOOKUP(A701,'[1]NTP Metadata'!$A$2:$U$2501,10,FALSE)</f>
        <v>6.0086524595417386E-3</v>
      </c>
      <c r="H701">
        <v>2</v>
      </c>
      <c r="I701" t="s">
        <v>1505</v>
      </c>
      <c r="J701" t="s">
        <v>1554</v>
      </c>
      <c r="K701" t="s">
        <v>249</v>
      </c>
      <c r="L701" t="s">
        <v>246</v>
      </c>
      <c r="M701" t="s">
        <v>222</v>
      </c>
      <c r="N701">
        <v>16</v>
      </c>
      <c r="O701">
        <v>0</v>
      </c>
      <c r="P701">
        <v>1.25E-4</v>
      </c>
      <c r="Q701">
        <v>1E-3</v>
      </c>
      <c r="R701">
        <v>16</v>
      </c>
      <c r="S701">
        <v>0</v>
      </c>
      <c r="T701">
        <v>0</v>
      </c>
      <c r="U701">
        <v>0</v>
      </c>
      <c r="V701" s="1" t="str">
        <f t="shared" si="64"/>
        <v>AFF-HTT-R1-P3-48H_M8_1_2020y09m02d_10h47m.tif</v>
      </c>
      <c r="W701" s="1" t="str">
        <f t="shared" si="65"/>
        <v>AFF-HTT-R2-P3-48H_M8_1_2020y09m09d_11h36m.tif</v>
      </c>
      <c r="X701" t="str">
        <f t="shared" si="66"/>
        <v>C:\Users\arpit.tandon\Desktop\Images AFFFs\RUN1 HTT\Plate 3 - 48hour\AFF-HTT-R1-P3-48H_M8_1_2020y09m02d_10h47m.tif</v>
      </c>
      <c r="Y701" t="str">
        <f t="shared" si="67"/>
        <v>C:\Users\arpit.tandon\Desktop\Images AFFFs\RUN2 HTT\Plate 3 - 48hour\AFF-HTT-R2-P3-48H_M8_1_2020y09m09d_11h36m.tif</v>
      </c>
    </row>
    <row r="702" spans="1:25" x14ac:dyDescent="0.45">
      <c r="A702" t="s">
        <v>1003</v>
      </c>
      <c r="B702" s="2" t="str">
        <f t="shared" si="62"/>
        <v>run1</v>
      </c>
      <c r="C702" s="2" t="str">
        <f t="shared" si="63"/>
        <v>run2</v>
      </c>
      <c r="D702" t="s">
        <v>276</v>
      </c>
      <c r="E702" s="1">
        <v>81.858382399769567</v>
      </c>
      <c r="F702" s="1">
        <v>1.901472297323335E-3</v>
      </c>
      <c r="G702" s="10">
        <f>VLOOKUP(A702,'[1]NTP Metadata'!$A$2:$U$2501,10,FALSE)</f>
        <v>1.901472297323335E-3</v>
      </c>
      <c r="H702">
        <v>1</v>
      </c>
      <c r="I702" t="s">
        <v>1505</v>
      </c>
      <c r="J702" t="s">
        <v>1554</v>
      </c>
      <c r="K702" t="s">
        <v>249</v>
      </c>
      <c r="L702" t="s">
        <v>246</v>
      </c>
      <c r="M702" t="s">
        <v>223</v>
      </c>
      <c r="N702">
        <v>16</v>
      </c>
      <c r="O702">
        <v>0</v>
      </c>
      <c r="P702">
        <v>6.2500000000000001E-5</v>
      </c>
      <c r="Q702">
        <v>1E-3</v>
      </c>
      <c r="R702">
        <v>16</v>
      </c>
      <c r="S702">
        <v>0</v>
      </c>
      <c r="T702">
        <v>0</v>
      </c>
      <c r="U702">
        <v>0</v>
      </c>
      <c r="V702" s="1" t="str">
        <f t="shared" si="64"/>
        <v>AFF-HTT-R1-P3-48H_M9_1_2020y09m02d_10h47m.tif</v>
      </c>
      <c r="W702" s="1" t="str">
        <f t="shared" si="65"/>
        <v>AFF-HTT-R2-P3-48H_M9_1_2020y09m09d_11h36m.tif</v>
      </c>
      <c r="X702" t="str">
        <f t="shared" si="66"/>
        <v>C:\Users\arpit.tandon\Desktop\Images AFFFs\RUN1 HTT\Plate 3 - 48hour\AFF-HTT-R1-P3-48H_M9_1_2020y09m02d_10h47m.tif</v>
      </c>
      <c r="Y702" t="str">
        <f t="shared" si="67"/>
        <v>C:\Users\arpit.tandon\Desktop\Images AFFFs\RUN2 HTT\Plate 3 - 48hour\AFF-HTT-R2-P3-48H_M9_1_2020y09m09d_11h36m.tif</v>
      </c>
    </row>
    <row r="703" spans="1:25" x14ac:dyDescent="0.45">
      <c r="A703" t="s">
        <v>1004</v>
      </c>
      <c r="B703" s="2" t="str">
        <f t="shared" si="62"/>
        <v>run1</v>
      </c>
      <c r="C703" s="2" t="str">
        <f t="shared" si="63"/>
        <v>run2</v>
      </c>
      <c r="D703" t="s">
        <v>276</v>
      </c>
      <c r="E703" s="1">
        <v>81.858382399769567</v>
      </c>
      <c r="F703" s="1">
        <v>1.901472297323335E-3</v>
      </c>
      <c r="G703" s="10">
        <f>VLOOKUP(A703,'[1]NTP Metadata'!$A$2:$U$2501,10,FALSE)</f>
        <v>1.901472297323335E-3</v>
      </c>
      <c r="H703">
        <v>4</v>
      </c>
      <c r="I703" t="s">
        <v>1505</v>
      </c>
      <c r="J703" t="s">
        <v>1554</v>
      </c>
      <c r="K703" t="s">
        <v>249</v>
      </c>
      <c r="L703" t="s">
        <v>246</v>
      </c>
      <c r="M703" t="s">
        <v>224</v>
      </c>
      <c r="N703">
        <v>16</v>
      </c>
      <c r="O703">
        <v>0</v>
      </c>
      <c r="P703">
        <v>6.2500000000000001E-5</v>
      </c>
      <c r="Q703">
        <v>1E-3</v>
      </c>
      <c r="R703">
        <v>16</v>
      </c>
      <c r="S703">
        <v>0</v>
      </c>
      <c r="T703">
        <v>0</v>
      </c>
      <c r="U703">
        <v>0</v>
      </c>
      <c r="V703" s="1" t="str">
        <f t="shared" si="64"/>
        <v>AFF-HTT-R1-P3-48H_N10_1_2020y09m02d_10h47m.tif</v>
      </c>
      <c r="W703" s="1" t="str">
        <f t="shared" si="65"/>
        <v>AFF-HTT-R2-P3-48H_N10_1_2020y09m09d_11h36m.tif</v>
      </c>
      <c r="X703" t="str">
        <f t="shared" si="66"/>
        <v>C:\Users\arpit.tandon\Desktop\Images AFFFs\RUN1 HTT\Plate 3 - 48hour\AFF-HTT-R1-P3-48H_N10_1_2020y09m02d_10h47m.tif</v>
      </c>
      <c r="Y703" t="str">
        <f t="shared" si="67"/>
        <v>C:\Users\arpit.tandon\Desktop\Images AFFFs\RUN2 HTT\Plate 3 - 48hour\AFF-HTT-R2-P3-48H_N10_1_2020y09m09d_11h36m.tif</v>
      </c>
    </row>
    <row r="704" spans="1:25" x14ac:dyDescent="0.45">
      <c r="A704" t="s">
        <v>1005</v>
      </c>
      <c r="B704" s="2" t="str">
        <f t="shared" si="62"/>
        <v>run1</v>
      </c>
      <c r="C704" s="2" t="str">
        <f t="shared" si="63"/>
        <v>run2</v>
      </c>
      <c r="D704" t="s">
        <v>276</v>
      </c>
      <c r="E704" s="1">
        <v>25.904551392332142</v>
      </c>
      <c r="F704" s="1">
        <v>6.0173173965928325E-4</v>
      </c>
      <c r="G704" s="10">
        <f>VLOOKUP(A704,'[1]NTP Metadata'!$A$2:$U$2501,10,FALSE)</f>
        <v>6.0173173965928325E-4</v>
      </c>
      <c r="H704">
        <v>3</v>
      </c>
      <c r="I704" t="s">
        <v>1505</v>
      </c>
      <c r="J704" t="s">
        <v>1554</v>
      </c>
      <c r="K704" t="s">
        <v>249</v>
      </c>
      <c r="L704" t="s">
        <v>246</v>
      </c>
      <c r="M704" t="s">
        <v>225</v>
      </c>
      <c r="N704">
        <v>16</v>
      </c>
      <c r="O704">
        <v>0</v>
      </c>
      <c r="P704">
        <v>0</v>
      </c>
      <c r="Q704">
        <v>0</v>
      </c>
      <c r="R704">
        <v>16</v>
      </c>
      <c r="S704">
        <v>0</v>
      </c>
      <c r="T704">
        <v>0</v>
      </c>
      <c r="U704">
        <v>0</v>
      </c>
      <c r="V704" s="1" t="str">
        <f t="shared" si="64"/>
        <v>AFF-HTT-R1-P3-48H_N11_1_2020y09m02d_10h47m.tif</v>
      </c>
      <c r="W704" s="1" t="str">
        <f t="shared" si="65"/>
        <v>AFF-HTT-R2-P3-48H_N11_1_2020y09m09d_11h36m.tif</v>
      </c>
      <c r="X704" t="str">
        <f t="shared" si="66"/>
        <v>C:\Users\arpit.tandon\Desktop\Images AFFFs\RUN1 HTT\Plate 3 - 48hour\AFF-HTT-R1-P3-48H_N11_1_2020y09m02d_10h47m.tif</v>
      </c>
      <c r="Y704" t="str">
        <f t="shared" si="67"/>
        <v>C:\Users\arpit.tandon\Desktop\Images AFFFs\RUN2 HTT\Plate 3 - 48hour\AFF-HTT-R2-P3-48H_N11_1_2020y09m09d_11h36m.tif</v>
      </c>
    </row>
    <row r="705" spans="1:25" x14ac:dyDescent="0.45">
      <c r="A705" t="s">
        <v>1006</v>
      </c>
      <c r="B705" s="2" t="str">
        <f t="shared" si="62"/>
        <v>run1</v>
      </c>
      <c r="C705" s="2" t="str">
        <f t="shared" si="63"/>
        <v>run2</v>
      </c>
      <c r="D705" t="s">
        <v>276</v>
      </c>
      <c r="E705" s="1">
        <v>25.904551392332142</v>
      </c>
      <c r="F705" s="1">
        <v>6.0173173965928325E-4</v>
      </c>
      <c r="G705" s="10">
        <f>VLOOKUP(A705,'[1]NTP Metadata'!$A$2:$U$2501,10,FALSE)</f>
        <v>6.0173173965928325E-4</v>
      </c>
      <c r="H705">
        <v>4</v>
      </c>
      <c r="I705" t="s">
        <v>1505</v>
      </c>
      <c r="J705" t="s">
        <v>1554</v>
      </c>
      <c r="K705" t="s">
        <v>249</v>
      </c>
      <c r="L705" t="s">
        <v>246</v>
      </c>
      <c r="M705" t="s">
        <v>226</v>
      </c>
      <c r="N705">
        <v>16</v>
      </c>
      <c r="O705">
        <v>0</v>
      </c>
      <c r="P705">
        <v>0</v>
      </c>
      <c r="Q705">
        <v>0</v>
      </c>
      <c r="R705">
        <v>16</v>
      </c>
      <c r="S705">
        <v>0</v>
      </c>
      <c r="T705">
        <v>6.2500000000000001E-5</v>
      </c>
      <c r="U705">
        <v>1E-3</v>
      </c>
      <c r="V705" s="1" t="str">
        <f t="shared" si="64"/>
        <v>AFF-HTT-R1-P3-48H_N12_1_2020y09m02d_10h47m.tif</v>
      </c>
      <c r="W705" s="1" t="str">
        <f t="shared" si="65"/>
        <v>AFF-HTT-R2-P3-48H_N12_1_2020y09m09d_11h36m.tif</v>
      </c>
      <c r="X705" t="str">
        <f t="shared" si="66"/>
        <v>C:\Users\arpit.tandon\Desktop\Images AFFFs\RUN1 HTT\Plate 3 - 48hour\AFF-HTT-R1-P3-48H_N12_1_2020y09m02d_10h47m.tif</v>
      </c>
      <c r="Y705" t="str">
        <f t="shared" si="67"/>
        <v>C:\Users\arpit.tandon\Desktop\Images AFFFs\RUN2 HTT\Plate 3 - 48hour\AFF-HTT-R2-P3-48H_N12_1_2020y09m09d_11h36m.tif</v>
      </c>
    </row>
    <row r="706" spans="1:25" x14ac:dyDescent="0.45">
      <c r="A706" t="s">
        <v>1007</v>
      </c>
      <c r="B706" s="2" t="str">
        <f t="shared" si="62"/>
        <v>run1</v>
      </c>
      <c r="C706" s="2" t="str">
        <f t="shared" si="63"/>
        <v>run2</v>
      </c>
      <c r="D706" t="s">
        <v>257</v>
      </c>
      <c r="E706" s="10">
        <v>0</v>
      </c>
      <c r="F706" s="10">
        <v>0</v>
      </c>
      <c r="G706" s="10">
        <f>VLOOKUP(A706,'[1]NTP Metadata'!$A$2:$U$2501,10,FALSE)</f>
        <v>0</v>
      </c>
      <c r="H706">
        <v>3</v>
      </c>
      <c r="I706" t="s">
        <v>1505</v>
      </c>
      <c r="J706" t="s">
        <v>1554</v>
      </c>
      <c r="K706" t="s">
        <v>249</v>
      </c>
      <c r="L706" t="s">
        <v>246</v>
      </c>
      <c r="M706" t="s">
        <v>227</v>
      </c>
      <c r="N706">
        <v>16</v>
      </c>
      <c r="O706">
        <v>0</v>
      </c>
      <c r="P706">
        <v>6.2500000000000001E-5</v>
      </c>
      <c r="Q706">
        <v>1E-3</v>
      </c>
      <c r="R706">
        <v>16</v>
      </c>
      <c r="S706">
        <v>0</v>
      </c>
      <c r="T706">
        <v>6.2500000000000001E-5</v>
      </c>
      <c r="U706">
        <v>1E-3</v>
      </c>
      <c r="V706" s="1" t="str">
        <f t="shared" si="64"/>
        <v>AFF-HTT-R1-P3-48H_N13_1_2020y09m02d_10h47m.tif</v>
      </c>
      <c r="W706" s="1" t="str">
        <f t="shared" si="65"/>
        <v>AFF-HTT-R2-P3-48H_N13_1_2020y09m09d_11h36m.tif</v>
      </c>
      <c r="X706" t="str">
        <f t="shared" si="66"/>
        <v>C:\Users\arpit.tandon\Desktop\Images AFFFs\RUN1 HTT\Plate 3 - 48hour\AFF-HTT-R1-P3-48H_N13_1_2020y09m02d_10h47m.tif</v>
      </c>
      <c r="Y706" t="str">
        <f t="shared" si="67"/>
        <v>C:\Users\arpit.tandon\Desktop\Images AFFFs\RUN2 HTT\Plate 3 - 48hour\AFF-HTT-R2-P3-48H_N13_1_2020y09m09d_11h36m.tif</v>
      </c>
    </row>
    <row r="707" spans="1:25" x14ac:dyDescent="0.45">
      <c r="A707" t="s">
        <v>1008</v>
      </c>
      <c r="B707" s="2" t="str">
        <f t="shared" ref="B707:B770" si="68">HYPERLINK(X707,"run1")</f>
        <v>run1</v>
      </c>
      <c r="C707" s="2" t="str">
        <f t="shared" ref="C707:C770" si="69">HYPERLINK(Y707,"run2")</f>
        <v>run2</v>
      </c>
      <c r="D707" t="s">
        <v>257</v>
      </c>
      <c r="E707" s="10">
        <v>0</v>
      </c>
      <c r="F707" s="10">
        <v>0</v>
      </c>
      <c r="G707" s="10">
        <f>VLOOKUP(A707,'[1]NTP Metadata'!$A$2:$U$2501,10,FALSE)</f>
        <v>0</v>
      </c>
      <c r="H707">
        <v>4</v>
      </c>
      <c r="I707" t="s">
        <v>1505</v>
      </c>
      <c r="J707" t="s">
        <v>1554</v>
      </c>
      <c r="K707" t="s">
        <v>249</v>
      </c>
      <c r="L707" t="s">
        <v>246</v>
      </c>
      <c r="M707" t="s">
        <v>228</v>
      </c>
      <c r="N707">
        <v>16</v>
      </c>
      <c r="O707">
        <v>0</v>
      </c>
      <c r="P707">
        <v>0</v>
      </c>
      <c r="Q707">
        <v>0</v>
      </c>
      <c r="R707">
        <v>16</v>
      </c>
      <c r="S707">
        <v>0</v>
      </c>
      <c r="T707">
        <v>0</v>
      </c>
      <c r="U707">
        <v>0</v>
      </c>
      <c r="V707" s="1" t="str">
        <f t="shared" si="64"/>
        <v>AFF-HTT-R1-P3-48H_N14_1_2020y09m02d_10h47m.tif</v>
      </c>
      <c r="W707" s="1" t="str">
        <f t="shared" si="65"/>
        <v>AFF-HTT-R2-P3-48H_N14_1_2020y09m09d_11h36m.tif</v>
      </c>
      <c r="X707" t="str">
        <f t="shared" si="66"/>
        <v>C:\Users\arpit.tandon\Desktop\Images AFFFs\RUN1 HTT\Plate 3 - 48hour\AFF-HTT-R1-P3-48H_N14_1_2020y09m02d_10h47m.tif</v>
      </c>
      <c r="Y707" t="str">
        <f t="shared" si="67"/>
        <v>C:\Users\arpit.tandon\Desktop\Images AFFFs\RUN2 HTT\Plate 3 - 48hour\AFF-HTT-R2-P3-48H_N14_1_2020y09m09d_11h36m.tif</v>
      </c>
    </row>
    <row r="708" spans="1:25" x14ac:dyDescent="0.45">
      <c r="A708" t="s">
        <v>1009</v>
      </c>
      <c r="B708" s="2" t="str">
        <f t="shared" si="68"/>
        <v>run1</v>
      </c>
      <c r="C708" s="2" t="str">
        <f t="shared" si="69"/>
        <v>run2</v>
      </c>
      <c r="D708" t="s">
        <v>276</v>
      </c>
      <c r="E708" s="1">
        <v>8.1976428456747268</v>
      </c>
      <c r="F708" s="1">
        <v>1.9042143660103898E-4</v>
      </c>
      <c r="G708" s="10">
        <f>VLOOKUP(A708,'[1]NTP Metadata'!$A$2:$U$2501,10,FALSE)</f>
        <v>1.9042143660103898E-4</v>
      </c>
      <c r="H708">
        <v>3</v>
      </c>
      <c r="I708" t="s">
        <v>1505</v>
      </c>
      <c r="J708" t="s">
        <v>1554</v>
      </c>
      <c r="K708" t="s">
        <v>249</v>
      </c>
      <c r="L708" t="s">
        <v>246</v>
      </c>
      <c r="M708" t="s">
        <v>229</v>
      </c>
      <c r="N708">
        <v>16</v>
      </c>
      <c r="O708">
        <v>0</v>
      </c>
      <c r="P708">
        <v>0</v>
      </c>
      <c r="Q708">
        <v>0</v>
      </c>
      <c r="R708">
        <v>16</v>
      </c>
      <c r="S708">
        <v>0</v>
      </c>
      <c r="T708">
        <v>0</v>
      </c>
      <c r="U708">
        <v>0</v>
      </c>
      <c r="V708" s="1" t="str">
        <f t="shared" ref="V708:V771" si="70">_xlfn.CONCAT("AFF-HTT-R1-",  L708, "-48H_",  M708, "_1_", I708,".tif")</f>
        <v>AFF-HTT-R1-P3-48H_N15_1_2020y09m02d_10h47m.tif</v>
      </c>
      <c r="W708" s="1" t="str">
        <f t="shared" ref="W708:W771" si="71">_xlfn.CONCAT("AFF-HTT-R2-",  L708, "-48H_",  M708, "_1_", J708,".tif")</f>
        <v>AFF-HTT-R2-P3-48H_N15_1_2020y09m09d_11h36m.tif</v>
      </c>
      <c r="X708" t="str">
        <f t="shared" si="66"/>
        <v>C:\Users\arpit.tandon\Desktop\Images AFFFs\RUN1 HTT\Plate 3 - 48hour\AFF-HTT-R1-P3-48H_N15_1_2020y09m02d_10h47m.tif</v>
      </c>
      <c r="Y708" t="str">
        <f t="shared" si="67"/>
        <v>C:\Users\arpit.tandon\Desktop\Images AFFFs\RUN2 HTT\Plate 3 - 48hour\AFF-HTT-R2-P3-48H_N15_1_2020y09m09d_11h36m.tif</v>
      </c>
    </row>
    <row r="709" spans="1:25" x14ac:dyDescent="0.45">
      <c r="A709" t="s">
        <v>1010</v>
      </c>
      <c r="B709" s="2" t="str">
        <f t="shared" si="68"/>
        <v>run1</v>
      </c>
      <c r="C709" s="2" t="str">
        <f t="shared" si="69"/>
        <v>run2</v>
      </c>
      <c r="D709" t="s">
        <v>276</v>
      </c>
      <c r="E709" s="1">
        <v>8.1976428456747268</v>
      </c>
      <c r="F709" s="1">
        <v>1.9042143660103898E-4</v>
      </c>
      <c r="G709" s="10">
        <f>VLOOKUP(A709,'[1]NTP Metadata'!$A$2:$U$2501,10,FALSE)</f>
        <v>1.9042143660103898E-4</v>
      </c>
      <c r="H709">
        <v>4</v>
      </c>
      <c r="I709" t="s">
        <v>1505</v>
      </c>
      <c r="J709" t="s">
        <v>1554</v>
      </c>
      <c r="K709" t="s">
        <v>249</v>
      </c>
      <c r="L709" t="s">
        <v>246</v>
      </c>
      <c r="M709" t="s">
        <v>230</v>
      </c>
      <c r="N709">
        <v>16</v>
      </c>
      <c r="O709">
        <v>0</v>
      </c>
      <c r="P709">
        <v>0</v>
      </c>
      <c r="Q709">
        <v>0</v>
      </c>
      <c r="R709">
        <v>16</v>
      </c>
      <c r="S709">
        <v>0</v>
      </c>
      <c r="T709">
        <v>1.875E-4</v>
      </c>
      <c r="U709">
        <v>1E-3</v>
      </c>
      <c r="V709" s="1" t="str">
        <f t="shared" si="70"/>
        <v>AFF-HTT-R1-P3-48H_N16_1_2020y09m02d_10h47m.tif</v>
      </c>
      <c r="W709" s="1" t="str">
        <f t="shared" si="71"/>
        <v>AFF-HTT-R2-P3-48H_N16_1_2020y09m09d_11h36m.tif</v>
      </c>
      <c r="X709" t="str">
        <f t="shared" si="66"/>
        <v>C:\Users\arpit.tandon\Desktop\Images AFFFs\RUN1 HTT\Plate 3 - 48hour\AFF-HTT-R1-P3-48H_N16_1_2020y09m02d_10h47m.tif</v>
      </c>
      <c r="Y709" t="str">
        <f t="shared" si="67"/>
        <v>C:\Users\arpit.tandon\Desktop\Images AFFFs\RUN2 HTT\Plate 3 - 48hour\AFF-HTT-R2-P3-48H_N16_1_2020y09m09d_11h36m.tif</v>
      </c>
    </row>
    <row r="710" spans="1:25" x14ac:dyDescent="0.45">
      <c r="A710" t="s">
        <v>1011</v>
      </c>
      <c r="B710" s="2" t="str">
        <f t="shared" si="68"/>
        <v>run1</v>
      </c>
      <c r="C710" s="2" t="str">
        <f t="shared" si="69"/>
        <v>run2</v>
      </c>
      <c r="D710" t="s">
        <v>276</v>
      </c>
      <c r="E710" s="1">
        <v>2.5941907739476981</v>
      </c>
      <c r="F710" s="1">
        <v>6.0259948291468029E-5</v>
      </c>
      <c r="G710" s="10">
        <f>VLOOKUP(A710,'[1]NTP Metadata'!$A$2:$U$2501,10,FALSE)</f>
        <v>6.0259948291468029E-5</v>
      </c>
      <c r="H710">
        <v>3</v>
      </c>
      <c r="I710" t="s">
        <v>1505</v>
      </c>
      <c r="J710" t="s">
        <v>1554</v>
      </c>
      <c r="K710" t="s">
        <v>249</v>
      </c>
      <c r="L710" t="s">
        <v>246</v>
      </c>
      <c r="M710" t="s">
        <v>231</v>
      </c>
      <c r="N710">
        <v>16</v>
      </c>
      <c r="O710">
        <v>0</v>
      </c>
      <c r="P710">
        <v>1.25E-4</v>
      </c>
      <c r="Q710">
        <v>1E-3</v>
      </c>
      <c r="R710">
        <v>16</v>
      </c>
      <c r="S710">
        <v>0</v>
      </c>
      <c r="T710">
        <v>0</v>
      </c>
      <c r="U710">
        <v>0</v>
      </c>
      <c r="V710" s="1" t="str">
        <f t="shared" si="70"/>
        <v>AFF-HTT-R1-P3-48H_N17_1_2020y09m02d_10h47m.tif</v>
      </c>
      <c r="W710" s="1" t="str">
        <f t="shared" si="71"/>
        <v>AFF-HTT-R2-P3-48H_N17_1_2020y09m09d_11h36m.tif</v>
      </c>
      <c r="X710" t="str">
        <f t="shared" si="66"/>
        <v>C:\Users\arpit.tandon\Desktop\Images AFFFs\RUN1 HTT\Plate 3 - 48hour\AFF-HTT-R1-P3-48H_N17_1_2020y09m02d_10h47m.tif</v>
      </c>
      <c r="Y710" t="str">
        <f t="shared" si="67"/>
        <v>C:\Users\arpit.tandon\Desktop\Images AFFFs\RUN2 HTT\Plate 3 - 48hour\AFF-HTT-R2-P3-48H_N17_1_2020y09m09d_11h36m.tif</v>
      </c>
    </row>
    <row r="711" spans="1:25" x14ac:dyDescent="0.45">
      <c r="A711" t="s">
        <v>1012</v>
      </c>
      <c r="B711" s="2" t="str">
        <f t="shared" si="68"/>
        <v>run1</v>
      </c>
      <c r="C711" s="2" t="str">
        <f t="shared" si="69"/>
        <v>run2</v>
      </c>
      <c r="D711" t="s">
        <v>276</v>
      </c>
      <c r="E711" s="1">
        <v>2.5941907739476981</v>
      </c>
      <c r="F711" s="1">
        <v>6.0259948291468029E-5</v>
      </c>
      <c r="G711" s="10">
        <f>VLOOKUP(A711,'[1]NTP Metadata'!$A$2:$U$2501,10,FALSE)</f>
        <v>6.0259948291468029E-5</v>
      </c>
      <c r="H711">
        <v>4</v>
      </c>
      <c r="I711" t="s">
        <v>1505</v>
      </c>
      <c r="J711" t="s">
        <v>1554</v>
      </c>
      <c r="K711" t="s">
        <v>249</v>
      </c>
      <c r="L711" t="s">
        <v>246</v>
      </c>
      <c r="M711" t="s">
        <v>232</v>
      </c>
      <c r="N711">
        <v>16</v>
      </c>
      <c r="O711">
        <v>0</v>
      </c>
      <c r="P711">
        <v>0</v>
      </c>
      <c r="Q711">
        <v>0</v>
      </c>
      <c r="R711">
        <v>16</v>
      </c>
      <c r="S711">
        <v>0</v>
      </c>
      <c r="T711">
        <v>0</v>
      </c>
      <c r="U711">
        <v>0</v>
      </c>
      <c r="V711" s="1" t="str">
        <f t="shared" si="70"/>
        <v>AFF-HTT-R1-P3-48H_N18_1_2020y09m02d_10h47m.tif</v>
      </c>
      <c r="W711" s="1" t="str">
        <f t="shared" si="71"/>
        <v>AFF-HTT-R2-P3-48H_N18_1_2020y09m09d_11h36m.tif</v>
      </c>
      <c r="X711" t="str">
        <f t="shared" si="66"/>
        <v>C:\Users\arpit.tandon\Desktop\Images AFFFs\RUN1 HTT\Plate 3 - 48hour\AFF-HTT-R1-P3-48H_N18_1_2020y09m02d_10h47m.tif</v>
      </c>
      <c r="Y711" t="str">
        <f t="shared" si="67"/>
        <v>C:\Users\arpit.tandon\Desktop\Images AFFFs\RUN2 HTT\Plate 3 - 48hour\AFF-HTT-R2-P3-48H_N18_1_2020y09m09d_11h36m.tif</v>
      </c>
    </row>
    <row r="712" spans="1:25" x14ac:dyDescent="0.45">
      <c r="A712" t="s">
        <v>1013</v>
      </c>
      <c r="B712" s="2" t="str">
        <f t="shared" si="68"/>
        <v>run1</v>
      </c>
      <c r="C712" s="2" t="str">
        <f t="shared" si="69"/>
        <v>run2</v>
      </c>
      <c r="D712" t="s">
        <v>276</v>
      </c>
      <c r="E712" s="1">
        <v>0.82094644745180312</v>
      </c>
      <c r="F712" s="1">
        <v>1.9069603889705071E-5</v>
      </c>
      <c r="G712" s="10">
        <f>VLOOKUP(A712,'[1]NTP Metadata'!$A$2:$U$2501,10,FALSE)</f>
        <v>1.9069603889705071E-5</v>
      </c>
      <c r="H712">
        <v>3</v>
      </c>
      <c r="I712" t="s">
        <v>1505</v>
      </c>
      <c r="J712" t="s">
        <v>1554</v>
      </c>
      <c r="K712" t="s">
        <v>249</v>
      </c>
      <c r="L712" t="s">
        <v>246</v>
      </c>
      <c r="M712" t="s">
        <v>233</v>
      </c>
      <c r="N712">
        <v>16</v>
      </c>
      <c r="O712">
        <v>0</v>
      </c>
      <c r="P712">
        <v>0</v>
      </c>
      <c r="Q712">
        <v>0</v>
      </c>
      <c r="R712">
        <v>16</v>
      </c>
      <c r="S712">
        <v>0</v>
      </c>
      <c r="T712">
        <v>0</v>
      </c>
      <c r="U712">
        <v>0</v>
      </c>
      <c r="V712" s="1" t="str">
        <f t="shared" si="70"/>
        <v>AFF-HTT-R1-P3-48H_N19_1_2020y09m02d_10h47m.tif</v>
      </c>
      <c r="W712" s="1" t="str">
        <f t="shared" si="71"/>
        <v>AFF-HTT-R2-P3-48H_N19_1_2020y09m09d_11h36m.tif</v>
      </c>
      <c r="X712" t="str">
        <f t="shared" si="66"/>
        <v>C:\Users\arpit.tandon\Desktop\Images AFFFs\RUN1 HTT\Plate 3 - 48hour\AFF-HTT-R1-P3-48H_N19_1_2020y09m02d_10h47m.tif</v>
      </c>
      <c r="Y712" t="str">
        <f t="shared" si="67"/>
        <v>C:\Users\arpit.tandon\Desktop\Images AFFFs\RUN2 HTT\Plate 3 - 48hour\AFF-HTT-R2-P3-48H_N19_1_2020y09m09d_11h36m.tif</v>
      </c>
    </row>
    <row r="713" spans="1:25" x14ac:dyDescent="0.45">
      <c r="A713" t="s">
        <v>1014</v>
      </c>
      <c r="B713" s="2" t="str">
        <f t="shared" si="68"/>
        <v>run1</v>
      </c>
      <c r="C713" s="2" t="str">
        <f t="shared" si="69"/>
        <v>run2</v>
      </c>
      <c r="D713" t="s">
        <v>276</v>
      </c>
      <c r="E713" s="1">
        <v>0.82094644745180312</v>
      </c>
      <c r="F713" s="1">
        <v>1.9069603889705071E-5</v>
      </c>
      <c r="G713" s="10">
        <f>VLOOKUP(A713,'[1]NTP Metadata'!$A$2:$U$2501,10,FALSE)</f>
        <v>1.9069603889705071E-5</v>
      </c>
      <c r="H713">
        <v>4</v>
      </c>
      <c r="I713" t="s">
        <v>1505</v>
      </c>
      <c r="J713" t="s">
        <v>1554</v>
      </c>
      <c r="K713" t="s">
        <v>249</v>
      </c>
      <c r="L713" t="s">
        <v>246</v>
      </c>
      <c r="M713" t="s">
        <v>234</v>
      </c>
      <c r="N713">
        <v>16</v>
      </c>
      <c r="O713">
        <v>0</v>
      </c>
      <c r="P713">
        <v>6.2500000000000001E-5</v>
      </c>
      <c r="Q713">
        <v>1E-3</v>
      </c>
      <c r="R713">
        <v>16</v>
      </c>
      <c r="S713">
        <v>0</v>
      </c>
      <c r="T713">
        <v>0</v>
      </c>
      <c r="U713">
        <v>0</v>
      </c>
      <c r="V713" s="1" t="str">
        <f t="shared" si="70"/>
        <v>AFF-HTT-R1-P3-48H_N20_1_2020y09m02d_10h47m.tif</v>
      </c>
      <c r="W713" s="1" t="str">
        <f t="shared" si="71"/>
        <v>AFF-HTT-R2-P3-48H_N20_1_2020y09m09d_11h36m.tif</v>
      </c>
      <c r="X713" t="str">
        <f t="shared" si="66"/>
        <v>C:\Users\arpit.tandon\Desktop\Images AFFFs\RUN1 HTT\Plate 3 - 48hour\AFF-HTT-R1-P3-48H_N20_1_2020y09m02d_10h47m.tif</v>
      </c>
      <c r="Y713" t="str">
        <f t="shared" si="67"/>
        <v>C:\Users\arpit.tandon\Desktop\Images AFFFs\RUN2 HTT\Plate 3 - 48hour\AFF-HTT-R2-P3-48H_N20_1_2020y09m09d_11h36m.tif</v>
      </c>
    </row>
    <row r="714" spans="1:25" x14ac:dyDescent="0.45">
      <c r="A714" t="s">
        <v>1015</v>
      </c>
      <c r="B714" s="2" t="str">
        <f t="shared" si="68"/>
        <v>run1</v>
      </c>
      <c r="C714" s="2" t="str">
        <f t="shared" si="69"/>
        <v>run2</v>
      </c>
      <c r="D714" t="s">
        <v>276</v>
      </c>
      <c r="E714" s="1">
        <v>0.2597931795733554</v>
      </c>
      <c r="F714" s="1">
        <v>6.0346847752231232E-6</v>
      </c>
      <c r="G714" s="10">
        <f>VLOOKUP(A714,'[1]NTP Metadata'!$A$2:$U$2501,10,FALSE)</f>
        <v>6.0346847752231232E-6</v>
      </c>
      <c r="H714">
        <v>3</v>
      </c>
      <c r="I714" t="s">
        <v>1505</v>
      </c>
      <c r="J714" t="s">
        <v>1554</v>
      </c>
      <c r="K714" t="s">
        <v>249</v>
      </c>
      <c r="L714" t="s">
        <v>246</v>
      </c>
      <c r="M714" t="s">
        <v>235</v>
      </c>
      <c r="N714">
        <v>16</v>
      </c>
      <c r="O714">
        <v>0</v>
      </c>
      <c r="P714">
        <v>0</v>
      </c>
      <c r="Q714">
        <v>0</v>
      </c>
      <c r="R714">
        <v>16</v>
      </c>
      <c r="S714">
        <v>0</v>
      </c>
      <c r="T714">
        <v>0</v>
      </c>
      <c r="U714">
        <v>0</v>
      </c>
      <c r="V714" s="1" t="str">
        <f t="shared" si="70"/>
        <v>AFF-HTT-R1-P3-48H_N21_1_2020y09m02d_10h47m.tif</v>
      </c>
      <c r="W714" s="1" t="str">
        <f t="shared" si="71"/>
        <v>AFF-HTT-R2-P3-48H_N21_1_2020y09m09d_11h36m.tif</v>
      </c>
      <c r="X714" t="str">
        <f t="shared" si="66"/>
        <v>C:\Users\arpit.tandon\Desktop\Images AFFFs\RUN1 HTT\Plate 3 - 48hour\AFF-HTT-R1-P3-48H_N21_1_2020y09m02d_10h47m.tif</v>
      </c>
      <c r="Y714" t="str">
        <f t="shared" si="67"/>
        <v>C:\Users\arpit.tandon\Desktop\Images AFFFs\RUN2 HTT\Plate 3 - 48hour\AFF-HTT-R2-P3-48H_N21_1_2020y09m09d_11h36m.tif</v>
      </c>
    </row>
    <row r="715" spans="1:25" x14ac:dyDescent="0.45">
      <c r="A715" t="s">
        <v>1016</v>
      </c>
      <c r="B715" s="2" t="str">
        <f t="shared" si="68"/>
        <v>run1</v>
      </c>
      <c r="C715" s="2" t="str">
        <f t="shared" si="69"/>
        <v>run2</v>
      </c>
      <c r="D715" t="s">
        <v>276</v>
      </c>
      <c r="E715" s="1">
        <v>0.2597931795733554</v>
      </c>
      <c r="F715" s="1">
        <v>6.0346847752231232E-6</v>
      </c>
      <c r="G715" s="10">
        <f>VLOOKUP(A715,'[1]NTP Metadata'!$A$2:$U$2501,10,FALSE)</f>
        <v>6.0346847752231232E-6</v>
      </c>
      <c r="H715">
        <v>4</v>
      </c>
      <c r="I715" t="s">
        <v>1505</v>
      </c>
      <c r="J715" t="s">
        <v>1554</v>
      </c>
      <c r="K715" t="s">
        <v>249</v>
      </c>
      <c r="L715" t="s">
        <v>246</v>
      </c>
      <c r="M715" t="s">
        <v>236</v>
      </c>
      <c r="N715">
        <v>16</v>
      </c>
      <c r="O715">
        <v>0</v>
      </c>
      <c r="P715">
        <v>6.2500000000000001E-5</v>
      </c>
      <c r="Q715">
        <v>1E-3</v>
      </c>
      <c r="R715">
        <v>16</v>
      </c>
      <c r="S715">
        <v>0</v>
      </c>
      <c r="T715">
        <v>0</v>
      </c>
      <c r="U715">
        <v>0</v>
      </c>
      <c r="V715" s="1" t="str">
        <f t="shared" si="70"/>
        <v>AFF-HTT-R1-P3-48H_N22_1_2020y09m02d_10h47m.tif</v>
      </c>
      <c r="W715" s="1" t="str">
        <f t="shared" si="71"/>
        <v>AFF-HTT-R2-P3-48H_N22_1_2020y09m09d_11h36m.tif</v>
      </c>
      <c r="X715" t="str">
        <f t="shared" si="66"/>
        <v>C:\Users\arpit.tandon\Desktop\Images AFFFs\RUN1 HTT\Plate 3 - 48hour\AFF-HTT-R1-P3-48H_N22_1_2020y09m02d_10h47m.tif</v>
      </c>
      <c r="Y715" t="str">
        <f t="shared" si="67"/>
        <v>C:\Users\arpit.tandon\Desktop\Images AFFFs\RUN2 HTT\Plate 3 - 48hour\AFF-HTT-R2-P3-48H_N22_1_2020y09m09d_11h36m.tif</v>
      </c>
    </row>
    <row r="716" spans="1:25" x14ac:dyDescent="0.45">
      <c r="A716" t="s">
        <v>1017</v>
      </c>
      <c r="B716" s="2" t="str">
        <f t="shared" si="68"/>
        <v>run1</v>
      </c>
      <c r="C716" s="2" t="str">
        <f t="shared" si="69"/>
        <v>run2</v>
      </c>
      <c r="D716" t="s">
        <v>276</v>
      </c>
      <c r="E716" s="1">
        <v>2583</v>
      </c>
      <c r="F716" s="1">
        <v>0.06</v>
      </c>
      <c r="G716" s="10">
        <f>VLOOKUP(A716,'[1]NTP Metadata'!$A$2:$U$2501,10,FALSE)</f>
        <v>0.06</v>
      </c>
      <c r="H716">
        <v>3</v>
      </c>
      <c r="I716" t="s">
        <v>1505</v>
      </c>
      <c r="J716" t="s">
        <v>1554</v>
      </c>
      <c r="K716" t="s">
        <v>249</v>
      </c>
      <c r="L716" t="s">
        <v>246</v>
      </c>
      <c r="M716" t="s">
        <v>237</v>
      </c>
      <c r="N716">
        <v>14</v>
      </c>
      <c r="O716">
        <v>2</v>
      </c>
      <c r="P716">
        <v>0.20524999999999999</v>
      </c>
      <c r="Q716">
        <v>0.67700000000000005</v>
      </c>
      <c r="R716">
        <v>11</v>
      </c>
      <c r="S716">
        <v>5</v>
      </c>
      <c r="T716">
        <v>0.35399999999999998</v>
      </c>
      <c r="U716">
        <v>0.77800000000000002</v>
      </c>
      <c r="V716" s="1" t="str">
        <f t="shared" si="70"/>
        <v>AFF-HTT-R1-P3-48H_N3_1_2020y09m02d_10h47m.tif</v>
      </c>
      <c r="W716" s="1" t="str">
        <f t="shared" si="71"/>
        <v>AFF-HTT-R2-P3-48H_N3_1_2020y09m09d_11h36m.tif</v>
      </c>
      <c r="X716" t="str">
        <f t="shared" si="66"/>
        <v>C:\Users\arpit.tandon\Desktop\Images AFFFs\RUN1 HTT\Plate 3 - 48hour\AFF-HTT-R1-P3-48H_N3_1_2020y09m02d_10h47m.tif</v>
      </c>
      <c r="Y716" t="str">
        <f t="shared" si="67"/>
        <v>C:\Users\arpit.tandon\Desktop\Images AFFFs\RUN2 HTT\Plate 3 - 48hour\AFF-HTT-R2-P3-48H_N3_1_2020y09m09d_11h36m.tif</v>
      </c>
    </row>
    <row r="717" spans="1:25" x14ac:dyDescent="0.45">
      <c r="A717" t="s">
        <v>1018</v>
      </c>
      <c r="B717" s="2" t="str">
        <f t="shared" si="68"/>
        <v>run1</v>
      </c>
      <c r="C717" s="2" t="str">
        <f t="shared" si="69"/>
        <v>run2</v>
      </c>
      <c r="D717" t="s">
        <v>276</v>
      </c>
      <c r="E717" s="1">
        <v>2583</v>
      </c>
      <c r="F717" s="1">
        <v>0.06</v>
      </c>
      <c r="G717" s="10">
        <f>VLOOKUP(A717,'[1]NTP Metadata'!$A$2:$U$2501,10,FALSE)</f>
        <v>0.06</v>
      </c>
      <c r="H717">
        <v>4</v>
      </c>
      <c r="I717" t="s">
        <v>1505</v>
      </c>
      <c r="J717" t="s">
        <v>1554</v>
      </c>
      <c r="K717" t="s">
        <v>249</v>
      </c>
      <c r="L717" t="s">
        <v>246</v>
      </c>
      <c r="M717" t="s">
        <v>238</v>
      </c>
      <c r="N717">
        <v>16</v>
      </c>
      <c r="O717">
        <v>0</v>
      </c>
      <c r="P717">
        <v>9.0437500000000004E-2</v>
      </c>
      <c r="Q717">
        <v>0.44400000000000001</v>
      </c>
      <c r="R717">
        <v>13</v>
      </c>
      <c r="S717">
        <v>3</v>
      </c>
      <c r="T717">
        <v>0.19043750000000001</v>
      </c>
      <c r="U717">
        <v>0.72899999999999998</v>
      </c>
      <c r="V717" s="1" t="str">
        <f t="shared" si="70"/>
        <v>AFF-HTT-R1-P3-48H_N4_1_2020y09m02d_10h47m.tif</v>
      </c>
      <c r="W717" s="1" t="str">
        <f t="shared" si="71"/>
        <v>AFF-HTT-R2-P3-48H_N4_1_2020y09m09d_11h36m.tif</v>
      </c>
      <c r="X717" t="str">
        <f t="shared" si="66"/>
        <v>C:\Users\arpit.tandon\Desktop\Images AFFFs\RUN1 HTT\Plate 3 - 48hour\AFF-HTT-R1-P3-48H_N4_1_2020y09m02d_10h47m.tif</v>
      </c>
      <c r="Y717" t="str">
        <f t="shared" si="67"/>
        <v>C:\Users\arpit.tandon\Desktop\Images AFFFs\RUN2 HTT\Plate 3 - 48hour\AFF-HTT-R2-P3-48H_N4_1_2020y09m09d_11h36m.tif</v>
      </c>
    </row>
    <row r="718" spans="1:25" x14ac:dyDescent="0.45">
      <c r="A718" t="s">
        <v>1019</v>
      </c>
      <c r="B718" s="2" t="str">
        <f t="shared" si="68"/>
        <v>run1</v>
      </c>
      <c r="C718" s="2" t="str">
        <f t="shared" si="69"/>
        <v>run2</v>
      </c>
      <c r="D718" t="s">
        <v>276</v>
      </c>
      <c r="E718" s="1">
        <v>817.40506329113907</v>
      </c>
      <c r="F718" s="1">
        <v>1.8987341772151896E-2</v>
      </c>
      <c r="G718" s="10">
        <f>VLOOKUP(A718,'[1]NTP Metadata'!$A$2:$U$2501,10,FALSE)</f>
        <v>1.8987341772151896E-2</v>
      </c>
      <c r="H718">
        <v>3</v>
      </c>
      <c r="I718" t="s">
        <v>1505</v>
      </c>
      <c r="J718" t="s">
        <v>1554</v>
      </c>
      <c r="K718" t="s">
        <v>249</v>
      </c>
      <c r="L718" t="s">
        <v>246</v>
      </c>
      <c r="M718" t="s">
        <v>239</v>
      </c>
      <c r="N718">
        <v>16</v>
      </c>
      <c r="O718">
        <v>0</v>
      </c>
      <c r="P718">
        <v>6.2500000000000001E-5</v>
      </c>
      <c r="Q718">
        <v>1E-3</v>
      </c>
      <c r="R718">
        <v>16</v>
      </c>
      <c r="S718">
        <v>0</v>
      </c>
      <c r="T718">
        <v>1.25E-4</v>
      </c>
      <c r="U718">
        <v>1E-3</v>
      </c>
      <c r="V718" s="1" t="str">
        <f t="shared" si="70"/>
        <v>AFF-HTT-R1-P3-48H_N5_1_2020y09m02d_10h47m.tif</v>
      </c>
      <c r="W718" s="1" t="str">
        <f t="shared" si="71"/>
        <v>AFF-HTT-R2-P3-48H_N5_1_2020y09m09d_11h36m.tif</v>
      </c>
      <c r="X718" t="str">
        <f t="shared" si="66"/>
        <v>C:\Users\arpit.tandon\Desktop\Images AFFFs\RUN1 HTT\Plate 3 - 48hour\AFF-HTT-R1-P3-48H_N5_1_2020y09m02d_10h47m.tif</v>
      </c>
      <c r="Y718" t="str">
        <f t="shared" si="67"/>
        <v>C:\Users\arpit.tandon\Desktop\Images AFFFs\RUN2 HTT\Plate 3 - 48hour\AFF-HTT-R2-P3-48H_N5_1_2020y09m09d_11h36m.tif</v>
      </c>
    </row>
    <row r="719" spans="1:25" x14ac:dyDescent="0.45">
      <c r="A719" t="s">
        <v>1020</v>
      </c>
      <c r="B719" s="2" t="str">
        <f t="shared" si="68"/>
        <v>run1</v>
      </c>
      <c r="C719" s="2" t="str">
        <f t="shared" si="69"/>
        <v>run2</v>
      </c>
      <c r="D719" t="s">
        <v>276</v>
      </c>
      <c r="E719" s="1">
        <v>817.40506329113907</v>
      </c>
      <c r="F719" s="1">
        <v>1.8987341772151896E-2</v>
      </c>
      <c r="G719" s="10">
        <f>VLOOKUP(A719,'[1]NTP Metadata'!$A$2:$U$2501,10,FALSE)</f>
        <v>1.8987341772151896E-2</v>
      </c>
      <c r="H719">
        <v>4</v>
      </c>
      <c r="I719" t="s">
        <v>1505</v>
      </c>
      <c r="J719" t="s">
        <v>1554</v>
      </c>
      <c r="K719" t="s">
        <v>249</v>
      </c>
      <c r="L719" t="s">
        <v>246</v>
      </c>
      <c r="M719" t="s">
        <v>240</v>
      </c>
      <c r="N719">
        <v>16</v>
      </c>
      <c r="O719">
        <v>0</v>
      </c>
      <c r="P719">
        <v>1.875E-4</v>
      </c>
      <c r="Q719">
        <v>1E-3</v>
      </c>
      <c r="R719">
        <v>16</v>
      </c>
      <c r="S719">
        <v>0</v>
      </c>
      <c r="T719">
        <v>0</v>
      </c>
      <c r="U719">
        <v>0</v>
      </c>
      <c r="V719" s="1" t="str">
        <f t="shared" si="70"/>
        <v>AFF-HTT-R1-P3-48H_N6_1_2020y09m02d_10h47m.tif</v>
      </c>
      <c r="W719" s="1" t="str">
        <f t="shared" si="71"/>
        <v>AFF-HTT-R2-P3-48H_N6_1_2020y09m09d_11h36m.tif</v>
      </c>
      <c r="X719" t="str">
        <f t="shared" si="66"/>
        <v>C:\Users\arpit.tandon\Desktop\Images AFFFs\RUN1 HTT\Plate 3 - 48hour\AFF-HTT-R1-P3-48H_N6_1_2020y09m02d_10h47m.tif</v>
      </c>
      <c r="Y719" t="str">
        <f t="shared" si="67"/>
        <v>C:\Users\arpit.tandon\Desktop\Images AFFFs\RUN2 HTT\Plate 3 - 48hour\AFF-HTT-R2-P3-48H_N6_1_2020y09m09d_11h36m.tif</v>
      </c>
    </row>
    <row r="720" spans="1:25" x14ac:dyDescent="0.45">
      <c r="A720" t="s">
        <v>1021</v>
      </c>
      <c r="B720" s="2" t="str">
        <f t="shared" si="68"/>
        <v>run1</v>
      </c>
      <c r="C720" s="2" t="str">
        <f t="shared" si="69"/>
        <v>run2</v>
      </c>
      <c r="D720" t="s">
        <v>276</v>
      </c>
      <c r="E720" s="1">
        <v>258.67248838327185</v>
      </c>
      <c r="F720" s="1">
        <v>6.0086524595417386E-3</v>
      </c>
      <c r="G720" s="10">
        <f>VLOOKUP(A720,'[1]NTP Metadata'!$A$2:$U$2501,10,FALSE)</f>
        <v>6.0086524595417386E-3</v>
      </c>
      <c r="H720">
        <v>3</v>
      </c>
      <c r="I720" t="s">
        <v>1505</v>
      </c>
      <c r="J720" t="s">
        <v>1554</v>
      </c>
      <c r="K720" t="s">
        <v>249</v>
      </c>
      <c r="L720" t="s">
        <v>246</v>
      </c>
      <c r="M720" t="s">
        <v>241</v>
      </c>
      <c r="N720">
        <v>16</v>
      </c>
      <c r="O720">
        <v>0</v>
      </c>
      <c r="P720">
        <v>0</v>
      </c>
      <c r="Q720">
        <v>0</v>
      </c>
      <c r="R720">
        <v>16</v>
      </c>
      <c r="S720">
        <v>0</v>
      </c>
      <c r="T720">
        <v>0</v>
      </c>
      <c r="U720">
        <v>0</v>
      </c>
      <c r="V720" s="1" t="str">
        <f t="shared" si="70"/>
        <v>AFF-HTT-R1-P3-48H_N7_1_2020y09m02d_10h47m.tif</v>
      </c>
      <c r="W720" s="1" t="str">
        <f t="shared" si="71"/>
        <v>AFF-HTT-R2-P3-48H_N7_1_2020y09m09d_11h36m.tif</v>
      </c>
      <c r="X720" t="str">
        <f t="shared" si="66"/>
        <v>C:\Users\arpit.tandon\Desktop\Images AFFFs\RUN1 HTT\Plate 3 - 48hour\AFF-HTT-R1-P3-48H_N7_1_2020y09m02d_10h47m.tif</v>
      </c>
      <c r="Y720" t="str">
        <f t="shared" si="67"/>
        <v>C:\Users\arpit.tandon\Desktop\Images AFFFs\RUN2 HTT\Plate 3 - 48hour\AFF-HTT-R2-P3-48H_N7_1_2020y09m09d_11h36m.tif</v>
      </c>
    </row>
    <row r="721" spans="1:25" x14ac:dyDescent="0.45">
      <c r="A721" t="s">
        <v>1022</v>
      </c>
      <c r="B721" s="2" t="str">
        <f t="shared" si="68"/>
        <v>run1</v>
      </c>
      <c r="C721" s="2" t="str">
        <f t="shared" si="69"/>
        <v>run2</v>
      </c>
      <c r="D721" t="s">
        <v>276</v>
      </c>
      <c r="E721" s="1">
        <v>258.67248838327185</v>
      </c>
      <c r="F721" s="1">
        <v>6.0086524595417386E-3</v>
      </c>
      <c r="G721" s="10">
        <f>VLOOKUP(A721,'[1]NTP Metadata'!$A$2:$U$2501,10,FALSE)</f>
        <v>6.0086524595417386E-3</v>
      </c>
      <c r="H721">
        <v>4</v>
      </c>
      <c r="I721" t="s">
        <v>1505</v>
      </c>
      <c r="J721" t="s">
        <v>1554</v>
      </c>
      <c r="K721" t="s">
        <v>249</v>
      </c>
      <c r="L721" t="s">
        <v>246</v>
      </c>
      <c r="M721" t="s">
        <v>242</v>
      </c>
      <c r="N721">
        <v>16</v>
      </c>
      <c r="O721">
        <v>0</v>
      </c>
      <c r="P721">
        <v>6.2500000000000001E-5</v>
      </c>
      <c r="Q721">
        <v>1E-3</v>
      </c>
      <c r="R721">
        <v>16</v>
      </c>
      <c r="S721">
        <v>0</v>
      </c>
      <c r="T721">
        <v>0</v>
      </c>
      <c r="U721">
        <v>0</v>
      </c>
      <c r="V721" s="1" t="str">
        <f t="shared" si="70"/>
        <v>AFF-HTT-R1-P3-48H_N8_1_2020y09m02d_10h47m.tif</v>
      </c>
      <c r="W721" s="1" t="str">
        <f t="shared" si="71"/>
        <v>AFF-HTT-R2-P3-48H_N8_1_2020y09m09d_11h36m.tif</v>
      </c>
      <c r="X721" t="str">
        <f t="shared" si="66"/>
        <v>C:\Users\arpit.tandon\Desktop\Images AFFFs\RUN1 HTT\Plate 3 - 48hour\AFF-HTT-R1-P3-48H_N8_1_2020y09m02d_10h47m.tif</v>
      </c>
      <c r="Y721" t="str">
        <f t="shared" si="67"/>
        <v>C:\Users\arpit.tandon\Desktop\Images AFFFs\RUN2 HTT\Plate 3 - 48hour\AFF-HTT-R2-P3-48H_N8_1_2020y09m09d_11h36m.tif</v>
      </c>
    </row>
    <row r="722" spans="1:25" x14ac:dyDescent="0.45">
      <c r="A722" t="s">
        <v>1023</v>
      </c>
      <c r="B722" s="2" t="str">
        <f t="shared" si="68"/>
        <v>run1</v>
      </c>
      <c r="C722" s="2" t="str">
        <f t="shared" si="69"/>
        <v>run2</v>
      </c>
      <c r="D722" t="s">
        <v>276</v>
      </c>
      <c r="E722" s="1">
        <v>81.858382399769567</v>
      </c>
      <c r="F722" s="1">
        <v>1.901472297323335E-3</v>
      </c>
      <c r="G722" s="10">
        <f>VLOOKUP(A722,'[1]NTP Metadata'!$A$2:$U$2501,10,FALSE)</f>
        <v>1.901472297323335E-3</v>
      </c>
      <c r="H722">
        <v>3</v>
      </c>
      <c r="I722" t="s">
        <v>1505</v>
      </c>
      <c r="J722" t="s">
        <v>1554</v>
      </c>
      <c r="K722" t="s">
        <v>249</v>
      </c>
      <c r="L722" t="s">
        <v>246</v>
      </c>
      <c r="M722" t="s">
        <v>243</v>
      </c>
      <c r="N722">
        <v>16</v>
      </c>
      <c r="O722">
        <v>0</v>
      </c>
      <c r="P722">
        <v>0</v>
      </c>
      <c r="Q722">
        <v>0</v>
      </c>
      <c r="R722">
        <v>16</v>
      </c>
      <c r="S722">
        <v>0</v>
      </c>
      <c r="T722">
        <v>0</v>
      </c>
      <c r="U722">
        <v>0</v>
      </c>
      <c r="V722" s="1" t="str">
        <f t="shared" si="70"/>
        <v>AFF-HTT-R1-P3-48H_N9_1_2020y09m02d_10h47m.tif</v>
      </c>
      <c r="W722" s="1" t="str">
        <f t="shared" si="71"/>
        <v>AFF-HTT-R2-P3-48H_N9_1_2020y09m09d_11h36m.tif</v>
      </c>
      <c r="X722" t="str">
        <f t="shared" si="66"/>
        <v>C:\Users\arpit.tandon\Desktop\Images AFFFs\RUN1 HTT\Plate 3 - 48hour\AFF-HTT-R1-P3-48H_N9_1_2020y09m02d_10h47m.tif</v>
      </c>
      <c r="Y722" t="str">
        <f t="shared" si="67"/>
        <v>C:\Users\arpit.tandon\Desktop\Images AFFFs\RUN2 HTT\Plate 3 - 48hour\AFF-HTT-R2-P3-48H_N9_1_2020y09m09d_11h36m.tif</v>
      </c>
    </row>
    <row r="723" spans="1:25" x14ac:dyDescent="0.45">
      <c r="A723" t="s">
        <v>1024</v>
      </c>
      <c r="B723" s="2" t="str">
        <f t="shared" si="68"/>
        <v>run1</v>
      </c>
      <c r="C723" s="2" t="str">
        <f t="shared" si="69"/>
        <v>run2</v>
      </c>
      <c r="D723" t="s">
        <v>277</v>
      </c>
      <c r="E723" s="1">
        <v>316.91204955388918</v>
      </c>
      <c r="F723" s="1">
        <v>1.9014722973233349E-2</v>
      </c>
      <c r="G723" s="10">
        <f>VLOOKUP(A723,'[1]NTP Metadata'!$A$2:$U$2501,10,FALSE)</f>
        <v>1.9014722973233349E-2</v>
      </c>
      <c r="H723">
        <v>2</v>
      </c>
      <c r="I723" t="s">
        <v>1505</v>
      </c>
      <c r="J723" t="s">
        <v>1554</v>
      </c>
      <c r="K723" t="s">
        <v>249</v>
      </c>
      <c r="L723" t="s">
        <v>247</v>
      </c>
      <c r="M723" t="s">
        <v>4</v>
      </c>
      <c r="N723">
        <v>16</v>
      </c>
      <c r="O723">
        <v>0</v>
      </c>
      <c r="P723">
        <v>6.2500000000000001E-5</v>
      </c>
      <c r="Q723">
        <v>1E-3</v>
      </c>
      <c r="R723">
        <v>16</v>
      </c>
      <c r="S723">
        <v>0</v>
      </c>
      <c r="T723">
        <v>6.2500000000000001E-5</v>
      </c>
      <c r="U723">
        <v>1E-3</v>
      </c>
      <c r="V723" s="1" t="str">
        <f t="shared" si="70"/>
        <v>AFF-HTT-R1-P4-48H_C10_1_2020y09m02d_10h47m.tif</v>
      </c>
      <c r="W723" s="1" t="str">
        <f t="shared" si="71"/>
        <v>AFF-HTT-R2-P4-48H_C10_1_2020y09m09d_11h36m.tif</v>
      </c>
      <c r="X723" t="str">
        <f>_xlfn.CONCAT("C:\Users\arpit.tandon\Desktop\Images AFFFs\","RUN1 HTT\Plate 4 - 48hour\",V723)</f>
        <v>C:\Users\arpit.tandon\Desktop\Images AFFFs\RUN1 HTT\Plate 4 - 48hour\AFF-HTT-R1-P4-48H_C10_1_2020y09m02d_10h47m.tif</v>
      </c>
      <c r="Y723" t="str">
        <f>_xlfn.CONCAT("C:\Users\arpit.tandon\Desktop\Images AFFFs\","RUN2 HTT\Plate 4 - 48hour\",W723)</f>
        <v>C:\Users\arpit.tandon\Desktop\Images AFFFs\RUN2 HTT\Plate 4 - 48hour\AFF-HTT-R2-P4-48H_C10_1_2020y09m09d_11h36m.tif</v>
      </c>
    </row>
    <row r="724" spans="1:25" x14ac:dyDescent="0.45">
      <c r="A724" t="s">
        <v>1025</v>
      </c>
      <c r="B724" s="2" t="str">
        <f t="shared" si="68"/>
        <v>run1</v>
      </c>
      <c r="C724" s="2" t="str">
        <f t="shared" si="69"/>
        <v>run2</v>
      </c>
      <c r="D724" t="s">
        <v>277</v>
      </c>
      <c r="E724" s="1">
        <v>100.2886232765472</v>
      </c>
      <c r="F724" s="1">
        <v>6.0173173965928318E-3</v>
      </c>
      <c r="G724" s="10">
        <f>VLOOKUP(A724,'[1]NTP Metadata'!$A$2:$U$2501,10,FALSE)</f>
        <v>6.0173173965928318E-3</v>
      </c>
      <c r="H724">
        <v>1</v>
      </c>
      <c r="I724" t="s">
        <v>1505</v>
      </c>
      <c r="J724" t="s">
        <v>1554</v>
      </c>
      <c r="K724" t="s">
        <v>249</v>
      </c>
      <c r="L724" t="s">
        <v>247</v>
      </c>
      <c r="M724" t="s">
        <v>5</v>
      </c>
      <c r="N724">
        <v>16</v>
      </c>
      <c r="O724">
        <v>0</v>
      </c>
      <c r="P724">
        <v>0</v>
      </c>
      <c r="Q724">
        <v>0</v>
      </c>
      <c r="R724">
        <v>16</v>
      </c>
      <c r="S724">
        <v>0</v>
      </c>
      <c r="T724">
        <v>0</v>
      </c>
      <c r="U724">
        <v>0</v>
      </c>
      <c r="V724" s="1" t="str">
        <f t="shared" si="70"/>
        <v>AFF-HTT-R1-P4-48H_C11_1_2020y09m02d_10h47m.tif</v>
      </c>
      <c r="W724" s="1" t="str">
        <f t="shared" si="71"/>
        <v>AFF-HTT-R2-P4-48H_C11_1_2020y09m09d_11h36m.tif</v>
      </c>
      <c r="X724" t="str">
        <f t="shared" ref="X724:X787" si="72">_xlfn.CONCAT("C:\Users\arpit.tandon\Desktop\Images AFFFs\","RUN1 HTT\Plate 4 - 48hour\",V724)</f>
        <v>C:\Users\arpit.tandon\Desktop\Images AFFFs\RUN1 HTT\Plate 4 - 48hour\AFF-HTT-R1-P4-48H_C11_1_2020y09m02d_10h47m.tif</v>
      </c>
      <c r="Y724" t="str">
        <f t="shared" ref="Y724:Y787" si="73">_xlfn.CONCAT("C:\Users\arpit.tandon\Desktop\Images AFFFs\","RUN2 HTT\Plate 4 - 48hour\",W724)</f>
        <v>C:\Users\arpit.tandon\Desktop\Images AFFFs\RUN2 HTT\Plate 4 - 48hour\AFF-HTT-R2-P4-48H_C11_1_2020y09m09d_11h36m.tif</v>
      </c>
    </row>
    <row r="725" spans="1:25" x14ac:dyDescent="0.45">
      <c r="A725" t="s">
        <v>1026</v>
      </c>
      <c r="B725" s="2" t="str">
        <f t="shared" si="68"/>
        <v>run1</v>
      </c>
      <c r="C725" s="2" t="str">
        <f t="shared" si="69"/>
        <v>run2</v>
      </c>
      <c r="D725" t="s">
        <v>277</v>
      </c>
      <c r="E725" s="1">
        <v>100.2886232765472</v>
      </c>
      <c r="F725" s="1">
        <v>6.0173173965928318E-3</v>
      </c>
      <c r="G725" s="10">
        <f>VLOOKUP(A725,'[1]NTP Metadata'!$A$2:$U$2501,10,FALSE)</f>
        <v>6.0173173965928318E-3</v>
      </c>
      <c r="H725">
        <v>2</v>
      </c>
      <c r="I725" t="s">
        <v>1505</v>
      </c>
      <c r="J725" t="s">
        <v>1554</v>
      </c>
      <c r="K725" t="s">
        <v>249</v>
      </c>
      <c r="L725" t="s">
        <v>247</v>
      </c>
      <c r="M725" t="s">
        <v>6</v>
      </c>
      <c r="N725">
        <v>16</v>
      </c>
      <c r="O725">
        <v>0</v>
      </c>
      <c r="P725">
        <v>0</v>
      </c>
      <c r="Q725">
        <v>0</v>
      </c>
      <c r="R725">
        <v>16</v>
      </c>
      <c r="S725">
        <v>0</v>
      </c>
      <c r="T725">
        <v>0</v>
      </c>
      <c r="U725">
        <v>0</v>
      </c>
      <c r="V725" s="1" t="str">
        <f t="shared" si="70"/>
        <v>AFF-HTT-R1-P4-48H_C12_1_2020y09m02d_10h47m.tif</v>
      </c>
      <c r="W725" s="1" t="str">
        <f t="shared" si="71"/>
        <v>AFF-HTT-R2-P4-48H_C12_1_2020y09m09d_11h36m.tif</v>
      </c>
      <c r="X725" t="str">
        <f t="shared" si="72"/>
        <v>C:\Users\arpit.tandon\Desktop\Images AFFFs\RUN1 HTT\Plate 4 - 48hour\AFF-HTT-R1-P4-48H_C12_1_2020y09m02d_10h47m.tif</v>
      </c>
      <c r="Y725" t="str">
        <f t="shared" si="73"/>
        <v>C:\Users\arpit.tandon\Desktop\Images AFFFs\RUN2 HTT\Plate 4 - 48hour\AFF-HTT-R2-P4-48H_C12_1_2020y09m09d_11h36m.tif</v>
      </c>
    </row>
    <row r="726" spans="1:25" x14ac:dyDescent="0.45">
      <c r="A726" t="s">
        <v>1027</v>
      </c>
      <c r="B726" s="2" t="str">
        <f t="shared" si="68"/>
        <v>run1</v>
      </c>
      <c r="C726" s="2" t="str">
        <f t="shared" si="69"/>
        <v>run2</v>
      </c>
      <c r="D726" t="s">
        <v>257</v>
      </c>
      <c r="E726" s="10">
        <v>0</v>
      </c>
      <c r="F726" s="10">
        <v>0</v>
      </c>
      <c r="G726" s="10">
        <f>VLOOKUP(A726,'[1]NTP Metadata'!$A$2:$U$2501,10,FALSE)</f>
        <v>0</v>
      </c>
      <c r="H726">
        <v>1</v>
      </c>
      <c r="I726" t="s">
        <v>1505</v>
      </c>
      <c r="J726" t="s">
        <v>1554</v>
      </c>
      <c r="K726" t="s">
        <v>249</v>
      </c>
      <c r="L726" t="s">
        <v>247</v>
      </c>
      <c r="M726" t="s">
        <v>7</v>
      </c>
      <c r="N726">
        <v>16</v>
      </c>
      <c r="O726">
        <v>0</v>
      </c>
      <c r="P726">
        <v>0</v>
      </c>
      <c r="Q726">
        <v>0</v>
      </c>
      <c r="R726">
        <v>16</v>
      </c>
      <c r="S726">
        <v>0</v>
      </c>
      <c r="T726">
        <v>0</v>
      </c>
      <c r="U726">
        <v>0</v>
      </c>
      <c r="V726" s="1" t="str">
        <f t="shared" si="70"/>
        <v>AFF-HTT-R1-P4-48H_C13_1_2020y09m02d_10h47m.tif</v>
      </c>
      <c r="W726" s="1" t="str">
        <f t="shared" si="71"/>
        <v>AFF-HTT-R2-P4-48H_C13_1_2020y09m09d_11h36m.tif</v>
      </c>
      <c r="X726" t="str">
        <f t="shared" si="72"/>
        <v>C:\Users\arpit.tandon\Desktop\Images AFFFs\RUN1 HTT\Plate 4 - 48hour\AFF-HTT-R1-P4-48H_C13_1_2020y09m02d_10h47m.tif</v>
      </c>
      <c r="Y726" t="str">
        <f t="shared" si="73"/>
        <v>C:\Users\arpit.tandon\Desktop\Images AFFFs\RUN2 HTT\Plate 4 - 48hour\AFF-HTT-R2-P4-48H_C13_1_2020y09m09d_11h36m.tif</v>
      </c>
    </row>
    <row r="727" spans="1:25" x14ac:dyDescent="0.45">
      <c r="A727" t="s">
        <v>1028</v>
      </c>
      <c r="B727" s="2" t="str">
        <f t="shared" si="68"/>
        <v>run1</v>
      </c>
      <c r="C727" s="2" t="str">
        <f t="shared" si="69"/>
        <v>run2</v>
      </c>
      <c r="D727" t="s">
        <v>257</v>
      </c>
      <c r="E727" s="10">
        <v>0</v>
      </c>
      <c r="F727" s="10">
        <v>0</v>
      </c>
      <c r="G727" s="10">
        <f>VLOOKUP(A727,'[1]NTP Metadata'!$A$2:$U$2501,10,FALSE)</f>
        <v>0</v>
      </c>
      <c r="H727">
        <v>2</v>
      </c>
      <c r="I727" t="s">
        <v>1505</v>
      </c>
      <c r="J727" t="s">
        <v>1554</v>
      </c>
      <c r="K727" t="s">
        <v>249</v>
      </c>
      <c r="L727" t="s">
        <v>247</v>
      </c>
      <c r="M727" t="s">
        <v>8</v>
      </c>
      <c r="N727">
        <v>16</v>
      </c>
      <c r="O727">
        <v>0</v>
      </c>
      <c r="P727">
        <v>0</v>
      </c>
      <c r="Q727">
        <v>0</v>
      </c>
      <c r="R727">
        <v>16</v>
      </c>
      <c r="S727">
        <v>0</v>
      </c>
      <c r="T727">
        <v>0</v>
      </c>
      <c r="U727">
        <v>0</v>
      </c>
      <c r="V727" s="1" t="str">
        <f t="shared" si="70"/>
        <v>AFF-HTT-R1-P4-48H_C14_1_2020y09m02d_10h47m.tif</v>
      </c>
      <c r="W727" s="1" t="str">
        <f t="shared" si="71"/>
        <v>AFF-HTT-R2-P4-48H_C14_1_2020y09m09d_11h36m.tif</v>
      </c>
      <c r="X727" t="str">
        <f t="shared" si="72"/>
        <v>C:\Users\arpit.tandon\Desktop\Images AFFFs\RUN1 HTT\Plate 4 - 48hour\AFF-HTT-R1-P4-48H_C14_1_2020y09m02d_10h47m.tif</v>
      </c>
      <c r="Y727" t="str">
        <f t="shared" si="73"/>
        <v>C:\Users\arpit.tandon\Desktop\Images AFFFs\RUN2 HTT\Plate 4 - 48hour\AFF-HTT-R2-P4-48H_C14_1_2020y09m09d_11h36m.tif</v>
      </c>
    </row>
    <row r="728" spans="1:25" x14ac:dyDescent="0.45">
      <c r="A728" t="s">
        <v>1029</v>
      </c>
      <c r="B728" s="2" t="str">
        <f t="shared" si="68"/>
        <v>run1</v>
      </c>
      <c r="C728" s="2" t="str">
        <f t="shared" si="69"/>
        <v>run2</v>
      </c>
      <c r="D728" t="s">
        <v>277</v>
      </c>
      <c r="E728" s="1">
        <v>31.736906100173165</v>
      </c>
      <c r="F728" s="1">
        <v>1.9042143660103897E-3</v>
      </c>
      <c r="G728" s="10">
        <f>VLOOKUP(A728,'[1]NTP Metadata'!$A$2:$U$2501,10,FALSE)</f>
        <v>1.9042143660103897E-3</v>
      </c>
      <c r="H728">
        <v>1</v>
      </c>
      <c r="I728" t="s">
        <v>1505</v>
      </c>
      <c r="J728" t="s">
        <v>1554</v>
      </c>
      <c r="K728" t="s">
        <v>249</v>
      </c>
      <c r="L728" t="s">
        <v>247</v>
      </c>
      <c r="M728" t="s">
        <v>9</v>
      </c>
      <c r="N728">
        <v>16</v>
      </c>
      <c r="O728">
        <v>0</v>
      </c>
      <c r="P728">
        <v>0</v>
      </c>
      <c r="Q728">
        <v>0</v>
      </c>
      <c r="R728">
        <v>16</v>
      </c>
      <c r="S728">
        <v>0</v>
      </c>
      <c r="T728">
        <v>0</v>
      </c>
      <c r="U728">
        <v>0</v>
      </c>
      <c r="V728" s="1" t="str">
        <f t="shared" si="70"/>
        <v>AFF-HTT-R1-P4-48H_C15_1_2020y09m02d_10h47m.tif</v>
      </c>
      <c r="W728" s="1" t="str">
        <f t="shared" si="71"/>
        <v>AFF-HTT-R2-P4-48H_C15_1_2020y09m09d_11h36m.tif</v>
      </c>
      <c r="X728" t="str">
        <f t="shared" si="72"/>
        <v>C:\Users\arpit.tandon\Desktop\Images AFFFs\RUN1 HTT\Plate 4 - 48hour\AFF-HTT-R1-P4-48H_C15_1_2020y09m02d_10h47m.tif</v>
      </c>
      <c r="Y728" t="str">
        <f t="shared" si="73"/>
        <v>C:\Users\arpit.tandon\Desktop\Images AFFFs\RUN2 HTT\Plate 4 - 48hour\AFF-HTT-R2-P4-48H_C15_1_2020y09m09d_11h36m.tif</v>
      </c>
    </row>
    <row r="729" spans="1:25" x14ac:dyDescent="0.45">
      <c r="A729" t="s">
        <v>1030</v>
      </c>
      <c r="B729" s="2" t="str">
        <f t="shared" si="68"/>
        <v>run1</v>
      </c>
      <c r="C729" s="2" t="str">
        <f t="shared" si="69"/>
        <v>run2</v>
      </c>
      <c r="D729" t="s">
        <v>277</v>
      </c>
      <c r="E729" s="1">
        <v>31.736906100173165</v>
      </c>
      <c r="F729" s="1">
        <v>1.9042143660103897E-3</v>
      </c>
      <c r="G729" s="10">
        <f>VLOOKUP(A729,'[1]NTP Metadata'!$A$2:$U$2501,10,FALSE)</f>
        <v>1.9042143660103897E-3</v>
      </c>
      <c r="H729">
        <v>2</v>
      </c>
      <c r="I729" t="s">
        <v>1505</v>
      </c>
      <c r="J729" t="s">
        <v>1554</v>
      </c>
      <c r="K729" t="s">
        <v>249</v>
      </c>
      <c r="L729" t="s">
        <v>247</v>
      </c>
      <c r="M729" t="s">
        <v>10</v>
      </c>
      <c r="N729">
        <v>16</v>
      </c>
      <c r="O729">
        <v>0</v>
      </c>
      <c r="P729">
        <v>0</v>
      </c>
      <c r="Q729">
        <v>0</v>
      </c>
      <c r="R729">
        <v>16</v>
      </c>
      <c r="S729">
        <v>0</v>
      </c>
      <c r="T729">
        <v>6.2500000000000001E-5</v>
      </c>
      <c r="U729">
        <v>1E-3</v>
      </c>
      <c r="V729" s="1" t="str">
        <f t="shared" si="70"/>
        <v>AFF-HTT-R1-P4-48H_C16_1_2020y09m02d_10h47m.tif</v>
      </c>
      <c r="W729" s="1" t="str">
        <f t="shared" si="71"/>
        <v>AFF-HTT-R2-P4-48H_C16_1_2020y09m09d_11h36m.tif</v>
      </c>
      <c r="X729" t="str">
        <f t="shared" si="72"/>
        <v>C:\Users\arpit.tandon\Desktop\Images AFFFs\RUN1 HTT\Plate 4 - 48hour\AFF-HTT-R1-P4-48H_C16_1_2020y09m02d_10h47m.tif</v>
      </c>
      <c r="Y729" t="str">
        <f t="shared" si="73"/>
        <v>C:\Users\arpit.tandon\Desktop\Images AFFFs\RUN2 HTT\Plate 4 - 48hour\AFF-HTT-R2-P4-48H_C16_1_2020y09m09d_11h36m.tif</v>
      </c>
    </row>
    <row r="730" spans="1:25" x14ac:dyDescent="0.45">
      <c r="A730" t="s">
        <v>1031</v>
      </c>
      <c r="B730" s="2" t="str">
        <f t="shared" si="68"/>
        <v>run1</v>
      </c>
      <c r="C730" s="2" t="str">
        <f t="shared" si="69"/>
        <v>run2</v>
      </c>
      <c r="D730" t="s">
        <v>277</v>
      </c>
      <c r="E730" s="1">
        <v>10.043324715244671</v>
      </c>
      <c r="F730" s="1">
        <v>6.0259948291468024E-4</v>
      </c>
      <c r="G730" s="10">
        <f>VLOOKUP(A730,'[1]NTP Metadata'!$A$2:$U$2501,10,FALSE)</f>
        <v>6.0259948291468024E-4</v>
      </c>
      <c r="H730">
        <v>1</v>
      </c>
      <c r="I730" t="s">
        <v>1505</v>
      </c>
      <c r="J730" t="s">
        <v>1554</v>
      </c>
      <c r="K730" t="s">
        <v>249</v>
      </c>
      <c r="L730" t="s">
        <v>247</v>
      </c>
      <c r="M730" t="s">
        <v>11</v>
      </c>
      <c r="N730">
        <v>16</v>
      </c>
      <c r="O730">
        <v>0</v>
      </c>
      <c r="P730">
        <v>0</v>
      </c>
      <c r="Q730">
        <v>0</v>
      </c>
      <c r="R730">
        <v>16</v>
      </c>
      <c r="S730">
        <v>0</v>
      </c>
      <c r="T730">
        <v>6.2500000000000001E-5</v>
      </c>
      <c r="U730">
        <v>1E-3</v>
      </c>
      <c r="V730" s="1" t="str">
        <f t="shared" si="70"/>
        <v>AFF-HTT-R1-P4-48H_C17_1_2020y09m02d_10h47m.tif</v>
      </c>
      <c r="W730" s="1" t="str">
        <f t="shared" si="71"/>
        <v>AFF-HTT-R2-P4-48H_C17_1_2020y09m09d_11h36m.tif</v>
      </c>
      <c r="X730" t="str">
        <f t="shared" si="72"/>
        <v>C:\Users\arpit.tandon\Desktop\Images AFFFs\RUN1 HTT\Plate 4 - 48hour\AFF-HTT-R1-P4-48H_C17_1_2020y09m02d_10h47m.tif</v>
      </c>
      <c r="Y730" t="str">
        <f t="shared" si="73"/>
        <v>C:\Users\arpit.tandon\Desktop\Images AFFFs\RUN2 HTT\Plate 4 - 48hour\AFF-HTT-R2-P4-48H_C17_1_2020y09m09d_11h36m.tif</v>
      </c>
    </row>
    <row r="731" spans="1:25" x14ac:dyDescent="0.45">
      <c r="A731" t="s">
        <v>1032</v>
      </c>
      <c r="B731" s="2" t="str">
        <f t="shared" si="68"/>
        <v>run1</v>
      </c>
      <c r="C731" s="2" t="str">
        <f t="shared" si="69"/>
        <v>run2</v>
      </c>
      <c r="D731" t="s">
        <v>277</v>
      </c>
      <c r="E731" s="1">
        <v>10.043324715244671</v>
      </c>
      <c r="F731" s="1">
        <v>6.0259948291468024E-4</v>
      </c>
      <c r="G731" s="10">
        <f>VLOOKUP(A731,'[1]NTP Metadata'!$A$2:$U$2501,10,FALSE)</f>
        <v>6.0259948291468024E-4</v>
      </c>
      <c r="H731">
        <v>2</v>
      </c>
      <c r="I731" t="s">
        <v>1505</v>
      </c>
      <c r="J731" t="s">
        <v>1554</v>
      </c>
      <c r="K731" t="s">
        <v>249</v>
      </c>
      <c r="L731" t="s">
        <v>247</v>
      </c>
      <c r="M731" t="s">
        <v>12</v>
      </c>
      <c r="N731">
        <v>16</v>
      </c>
      <c r="O731">
        <v>0</v>
      </c>
      <c r="P731">
        <v>2.5000000000000001E-4</v>
      </c>
      <c r="Q731">
        <v>3.0000000000000001E-3</v>
      </c>
      <c r="R731">
        <v>16</v>
      </c>
      <c r="S731">
        <v>0</v>
      </c>
      <c r="T731">
        <v>0</v>
      </c>
      <c r="U731">
        <v>0</v>
      </c>
      <c r="V731" s="1" t="str">
        <f t="shared" si="70"/>
        <v>AFF-HTT-R1-P4-48H_C18_1_2020y09m02d_10h47m.tif</v>
      </c>
      <c r="W731" s="1" t="str">
        <f t="shared" si="71"/>
        <v>AFF-HTT-R2-P4-48H_C18_1_2020y09m09d_11h36m.tif</v>
      </c>
      <c r="X731" t="str">
        <f t="shared" si="72"/>
        <v>C:\Users\arpit.tandon\Desktop\Images AFFFs\RUN1 HTT\Plate 4 - 48hour\AFF-HTT-R1-P4-48H_C18_1_2020y09m02d_10h47m.tif</v>
      </c>
      <c r="Y731" t="str">
        <f t="shared" si="73"/>
        <v>C:\Users\arpit.tandon\Desktop\Images AFFFs\RUN2 HTT\Plate 4 - 48hour\AFF-HTT-R2-P4-48H_C18_1_2020y09m09d_11h36m.tif</v>
      </c>
    </row>
    <row r="732" spans="1:25" x14ac:dyDescent="0.45">
      <c r="A732" t="s">
        <v>1033</v>
      </c>
      <c r="B732" s="2" t="str">
        <f t="shared" si="68"/>
        <v>run1</v>
      </c>
      <c r="C732" s="2" t="str">
        <f t="shared" si="69"/>
        <v>run2</v>
      </c>
      <c r="D732" t="s">
        <v>277</v>
      </c>
      <c r="E732" s="1">
        <v>3.1782673149508449</v>
      </c>
      <c r="F732" s="1">
        <v>1.9069603889705069E-4</v>
      </c>
      <c r="G732" s="10">
        <f>VLOOKUP(A732,'[1]NTP Metadata'!$A$2:$U$2501,10,FALSE)</f>
        <v>1.9069603889705069E-4</v>
      </c>
      <c r="H732">
        <v>1</v>
      </c>
      <c r="I732" t="s">
        <v>1505</v>
      </c>
      <c r="J732" t="s">
        <v>1554</v>
      </c>
      <c r="K732" t="s">
        <v>249</v>
      </c>
      <c r="L732" t="s">
        <v>247</v>
      </c>
      <c r="M732" t="s">
        <v>13</v>
      </c>
      <c r="N732">
        <v>16</v>
      </c>
      <c r="O732">
        <v>0</v>
      </c>
      <c r="P732">
        <v>1.875E-4</v>
      </c>
      <c r="Q732">
        <v>3.0000000000000001E-3</v>
      </c>
      <c r="R732">
        <v>16</v>
      </c>
      <c r="S732">
        <v>0</v>
      </c>
      <c r="T732">
        <v>0</v>
      </c>
      <c r="U732">
        <v>0</v>
      </c>
      <c r="V732" s="1" t="str">
        <f t="shared" si="70"/>
        <v>AFF-HTT-R1-P4-48H_C19_1_2020y09m02d_10h47m.tif</v>
      </c>
      <c r="W732" s="1" t="str">
        <f t="shared" si="71"/>
        <v>AFF-HTT-R2-P4-48H_C19_1_2020y09m09d_11h36m.tif</v>
      </c>
      <c r="X732" t="str">
        <f t="shared" si="72"/>
        <v>C:\Users\arpit.tandon\Desktop\Images AFFFs\RUN1 HTT\Plate 4 - 48hour\AFF-HTT-R1-P4-48H_C19_1_2020y09m02d_10h47m.tif</v>
      </c>
      <c r="Y732" t="str">
        <f t="shared" si="73"/>
        <v>C:\Users\arpit.tandon\Desktop\Images AFFFs\RUN2 HTT\Plate 4 - 48hour\AFF-HTT-R2-P4-48H_C19_1_2020y09m09d_11h36m.tif</v>
      </c>
    </row>
    <row r="733" spans="1:25" x14ac:dyDescent="0.45">
      <c r="A733" t="s">
        <v>1034</v>
      </c>
      <c r="B733" s="2" t="str">
        <f t="shared" si="68"/>
        <v>run1</v>
      </c>
      <c r="C733" s="2" t="str">
        <f t="shared" si="69"/>
        <v>run2</v>
      </c>
      <c r="D733" t="s">
        <v>277</v>
      </c>
      <c r="E733" s="1">
        <v>3.1782673149508449</v>
      </c>
      <c r="F733" s="1">
        <v>1.9069603889705069E-4</v>
      </c>
      <c r="G733" s="10">
        <f>VLOOKUP(A733,'[1]NTP Metadata'!$A$2:$U$2501,10,FALSE)</f>
        <v>1.9069603889705069E-4</v>
      </c>
      <c r="H733">
        <v>2</v>
      </c>
      <c r="I733" t="s">
        <v>1505</v>
      </c>
      <c r="J733" t="s">
        <v>1554</v>
      </c>
      <c r="K733" t="s">
        <v>249</v>
      </c>
      <c r="L733" t="s">
        <v>247</v>
      </c>
      <c r="M733" t="s">
        <v>14</v>
      </c>
      <c r="N733">
        <v>16</v>
      </c>
      <c r="O733">
        <v>0</v>
      </c>
      <c r="P733">
        <v>0</v>
      </c>
      <c r="Q733">
        <v>0</v>
      </c>
      <c r="R733">
        <v>16</v>
      </c>
      <c r="S733">
        <v>0</v>
      </c>
      <c r="T733">
        <v>0</v>
      </c>
      <c r="U733">
        <v>0</v>
      </c>
      <c r="V733" s="1" t="str">
        <f t="shared" si="70"/>
        <v>AFF-HTT-R1-P4-48H_C20_1_2020y09m02d_10h47m.tif</v>
      </c>
      <c r="W733" s="1" t="str">
        <f t="shared" si="71"/>
        <v>AFF-HTT-R2-P4-48H_C20_1_2020y09m09d_11h36m.tif</v>
      </c>
      <c r="X733" t="str">
        <f t="shared" si="72"/>
        <v>C:\Users\arpit.tandon\Desktop\Images AFFFs\RUN1 HTT\Plate 4 - 48hour\AFF-HTT-R1-P4-48H_C20_1_2020y09m02d_10h47m.tif</v>
      </c>
      <c r="Y733" t="str">
        <f t="shared" si="73"/>
        <v>C:\Users\arpit.tandon\Desktop\Images AFFFs\RUN2 HTT\Plate 4 - 48hour\AFF-HTT-R2-P4-48H_C20_1_2020y09m09d_11h36m.tif</v>
      </c>
    </row>
    <row r="734" spans="1:25" x14ac:dyDescent="0.45">
      <c r="A734" t="s">
        <v>1035</v>
      </c>
      <c r="B734" s="2" t="str">
        <f t="shared" si="68"/>
        <v>run1</v>
      </c>
      <c r="C734" s="2" t="str">
        <f t="shared" si="69"/>
        <v>run2</v>
      </c>
      <c r="D734" t="s">
        <v>277</v>
      </c>
      <c r="E734" s="1">
        <v>1.0057807958705205</v>
      </c>
      <c r="F734" s="1">
        <v>6.0346847752231229E-5</v>
      </c>
      <c r="G734" s="10">
        <f>VLOOKUP(A734,'[1]NTP Metadata'!$A$2:$U$2501,10,FALSE)</f>
        <v>6.0346847752231229E-5</v>
      </c>
      <c r="H734">
        <v>1</v>
      </c>
      <c r="I734" t="s">
        <v>1505</v>
      </c>
      <c r="J734" t="s">
        <v>1554</v>
      </c>
      <c r="K734" t="s">
        <v>249</v>
      </c>
      <c r="L734" t="s">
        <v>247</v>
      </c>
      <c r="M734" t="s">
        <v>15</v>
      </c>
      <c r="N734">
        <v>16</v>
      </c>
      <c r="O734">
        <v>0</v>
      </c>
      <c r="P734">
        <v>0</v>
      </c>
      <c r="Q734">
        <v>0</v>
      </c>
      <c r="R734">
        <v>16</v>
      </c>
      <c r="S734">
        <v>0</v>
      </c>
      <c r="T734">
        <v>0</v>
      </c>
      <c r="U734">
        <v>0</v>
      </c>
      <c r="V734" s="1" t="str">
        <f t="shared" si="70"/>
        <v>AFF-HTT-R1-P4-48H_C21_1_2020y09m02d_10h47m.tif</v>
      </c>
      <c r="W734" s="1" t="str">
        <f t="shared" si="71"/>
        <v>AFF-HTT-R2-P4-48H_C21_1_2020y09m09d_11h36m.tif</v>
      </c>
      <c r="X734" t="str">
        <f t="shared" si="72"/>
        <v>C:\Users\arpit.tandon\Desktop\Images AFFFs\RUN1 HTT\Plate 4 - 48hour\AFF-HTT-R1-P4-48H_C21_1_2020y09m02d_10h47m.tif</v>
      </c>
      <c r="Y734" t="str">
        <f t="shared" si="73"/>
        <v>C:\Users\arpit.tandon\Desktop\Images AFFFs\RUN2 HTT\Plate 4 - 48hour\AFF-HTT-R2-P4-48H_C21_1_2020y09m09d_11h36m.tif</v>
      </c>
    </row>
    <row r="735" spans="1:25" x14ac:dyDescent="0.45">
      <c r="A735" t="s">
        <v>1036</v>
      </c>
      <c r="B735" s="2" t="str">
        <f t="shared" si="68"/>
        <v>run1</v>
      </c>
      <c r="C735" s="2" t="str">
        <f t="shared" si="69"/>
        <v>run2</v>
      </c>
      <c r="D735" t="s">
        <v>277</v>
      </c>
      <c r="E735" s="1">
        <v>1.0057807958705205</v>
      </c>
      <c r="F735" s="1">
        <v>6.0346847752231229E-5</v>
      </c>
      <c r="G735" s="10">
        <f>VLOOKUP(A735,'[1]NTP Metadata'!$A$2:$U$2501,10,FALSE)</f>
        <v>6.0346847752231229E-5</v>
      </c>
      <c r="H735">
        <v>2</v>
      </c>
      <c r="I735" t="s">
        <v>1505</v>
      </c>
      <c r="J735" t="s">
        <v>1554</v>
      </c>
      <c r="K735" t="s">
        <v>249</v>
      </c>
      <c r="L735" t="s">
        <v>247</v>
      </c>
      <c r="M735" t="s">
        <v>16</v>
      </c>
      <c r="N735">
        <v>16</v>
      </c>
      <c r="O735">
        <v>0</v>
      </c>
      <c r="P735">
        <v>0</v>
      </c>
      <c r="Q735">
        <v>0</v>
      </c>
      <c r="R735">
        <v>16</v>
      </c>
      <c r="S735">
        <v>0</v>
      </c>
      <c r="T735">
        <v>0</v>
      </c>
      <c r="U735">
        <v>0</v>
      </c>
      <c r="V735" s="1" t="str">
        <f t="shared" si="70"/>
        <v>AFF-HTT-R1-P4-48H_C22_1_2020y09m02d_10h47m.tif</v>
      </c>
      <c r="W735" s="1" t="str">
        <f t="shared" si="71"/>
        <v>AFF-HTT-R2-P4-48H_C22_1_2020y09m09d_11h36m.tif</v>
      </c>
      <c r="X735" t="str">
        <f t="shared" si="72"/>
        <v>C:\Users\arpit.tandon\Desktop\Images AFFFs\RUN1 HTT\Plate 4 - 48hour\AFF-HTT-R1-P4-48H_C22_1_2020y09m02d_10h47m.tif</v>
      </c>
      <c r="Y735" t="str">
        <f t="shared" si="73"/>
        <v>C:\Users\arpit.tandon\Desktop\Images AFFFs\RUN2 HTT\Plate 4 - 48hour\AFF-HTT-R2-P4-48H_C22_1_2020y09m09d_11h36m.tif</v>
      </c>
    </row>
    <row r="736" spans="1:25" x14ac:dyDescent="0.45">
      <c r="A736" t="s">
        <v>1037</v>
      </c>
      <c r="B736" s="2" t="str">
        <f t="shared" si="68"/>
        <v>run1</v>
      </c>
      <c r="C736" s="2" t="str">
        <f t="shared" si="69"/>
        <v>run2</v>
      </c>
      <c r="D736" t="s">
        <v>277</v>
      </c>
      <c r="E736" s="1">
        <v>10000</v>
      </c>
      <c r="F736" s="1">
        <v>0.6</v>
      </c>
      <c r="G736" s="10">
        <f>VLOOKUP(A736,'[1]NTP Metadata'!$A$2:$U$2501,10,FALSE)</f>
        <v>0.6</v>
      </c>
      <c r="H736">
        <v>1</v>
      </c>
      <c r="I736" t="s">
        <v>1505</v>
      </c>
      <c r="J736" t="s">
        <v>1554</v>
      </c>
      <c r="K736" t="s">
        <v>249</v>
      </c>
      <c r="L736" t="s">
        <v>247</v>
      </c>
      <c r="M736" t="s">
        <v>17</v>
      </c>
      <c r="N736">
        <v>16</v>
      </c>
      <c r="O736">
        <v>0</v>
      </c>
      <c r="P736">
        <v>0</v>
      </c>
      <c r="Q736">
        <v>0</v>
      </c>
      <c r="R736">
        <v>16</v>
      </c>
      <c r="S736">
        <v>0</v>
      </c>
      <c r="T736">
        <v>0</v>
      </c>
      <c r="U736">
        <v>0</v>
      </c>
      <c r="V736" s="1" t="str">
        <f t="shared" si="70"/>
        <v>AFF-HTT-R1-P4-48H_C3_1_2020y09m02d_10h47m.tif</v>
      </c>
      <c r="W736" s="1" t="str">
        <f t="shared" si="71"/>
        <v>AFF-HTT-R2-P4-48H_C3_1_2020y09m09d_11h36m.tif</v>
      </c>
      <c r="X736" t="str">
        <f t="shared" si="72"/>
        <v>C:\Users\arpit.tandon\Desktop\Images AFFFs\RUN1 HTT\Plate 4 - 48hour\AFF-HTT-R1-P4-48H_C3_1_2020y09m02d_10h47m.tif</v>
      </c>
      <c r="Y736" t="str">
        <f t="shared" si="73"/>
        <v>C:\Users\arpit.tandon\Desktop\Images AFFFs\RUN2 HTT\Plate 4 - 48hour\AFF-HTT-R2-P4-48H_C3_1_2020y09m09d_11h36m.tif</v>
      </c>
    </row>
    <row r="737" spans="1:25" x14ac:dyDescent="0.45">
      <c r="A737" t="s">
        <v>1038</v>
      </c>
      <c r="B737" s="2" t="str">
        <f t="shared" si="68"/>
        <v>run1</v>
      </c>
      <c r="C737" s="2" t="str">
        <f t="shared" si="69"/>
        <v>run2</v>
      </c>
      <c r="D737" t="s">
        <v>277</v>
      </c>
      <c r="E737" s="1">
        <v>10000</v>
      </c>
      <c r="F737" s="1">
        <v>0.6</v>
      </c>
      <c r="G737" s="10">
        <f>VLOOKUP(A737,'[1]NTP Metadata'!$A$2:$U$2501,10,FALSE)</f>
        <v>0.6</v>
      </c>
      <c r="H737">
        <v>2</v>
      </c>
      <c r="I737" t="s">
        <v>1505</v>
      </c>
      <c r="J737" t="s">
        <v>1554</v>
      </c>
      <c r="K737" t="s">
        <v>249</v>
      </c>
      <c r="L737" t="s">
        <v>247</v>
      </c>
      <c r="M737" t="s">
        <v>18</v>
      </c>
      <c r="N737">
        <v>16</v>
      </c>
      <c r="O737">
        <v>0</v>
      </c>
      <c r="P737">
        <v>6.2500000000000001E-5</v>
      </c>
      <c r="Q737">
        <v>1E-3</v>
      </c>
      <c r="R737">
        <v>16</v>
      </c>
      <c r="S737">
        <v>0</v>
      </c>
      <c r="T737">
        <v>0</v>
      </c>
      <c r="U737">
        <v>0</v>
      </c>
      <c r="V737" s="1" t="str">
        <f t="shared" si="70"/>
        <v>AFF-HTT-R1-P4-48H_C4_1_2020y09m02d_10h47m.tif</v>
      </c>
      <c r="W737" s="1" t="str">
        <f t="shared" si="71"/>
        <v>AFF-HTT-R2-P4-48H_C4_1_2020y09m09d_11h36m.tif</v>
      </c>
      <c r="X737" t="str">
        <f t="shared" si="72"/>
        <v>C:\Users\arpit.tandon\Desktop\Images AFFFs\RUN1 HTT\Plate 4 - 48hour\AFF-HTT-R1-P4-48H_C4_1_2020y09m02d_10h47m.tif</v>
      </c>
      <c r="Y737" t="str">
        <f t="shared" si="73"/>
        <v>C:\Users\arpit.tandon\Desktop\Images AFFFs\RUN2 HTT\Plate 4 - 48hour\AFF-HTT-R2-P4-48H_C4_1_2020y09m09d_11h36m.tif</v>
      </c>
    </row>
    <row r="738" spans="1:25" x14ac:dyDescent="0.45">
      <c r="A738" t="s">
        <v>1039</v>
      </c>
      <c r="B738" s="2" t="str">
        <f t="shared" si="68"/>
        <v>run1</v>
      </c>
      <c r="C738" s="2" t="str">
        <f t="shared" si="69"/>
        <v>run2</v>
      </c>
      <c r="D738" t="s">
        <v>277</v>
      </c>
      <c r="E738" s="1">
        <v>3164.5569620253164</v>
      </c>
      <c r="F738" s="1">
        <v>0.18987341772151897</v>
      </c>
      <c r="G738" s="10">
        <f>VLOOKUP(A738,'[1]NTP Metadata'!$A$2:$U$2501,10,FALSE)</f>
        <v>0.18987341772151897</v>
      </c>
      <c r="H738">
        <v>1</v>
      </c>
      <c r="I738" t="s">
        <v>1505</v>
      </c>
      <c r="J738" t="s">
        <v>1554</v>
      </c>
      <c r="K738" t="s">
        <v>249</v>
      </c>
      <c r="L738" t="s">
        <v>247</v>
      </c>
      <c r="M738" t="s">
        <v>19</v>
      </c>
      <c r="N738">
        <v>16</v>
      </c>
      <c r="O738">
        <v>0</v>
      </c>
      <c r="P738">
        <v>0</v>
      </c>
      <c r="Q738">
        <v>0</v>
      </c>
      <c r="R738">
        <v>16</v>
      </c>
      <c r="S738">
        <v>0</v>
      </c>
      <c r="T738">
        <v>0</v>
      </c>
      <c r="U738">
        <v>0</v>
      </c>
      <c r="V738" s="1" t="str">
        <f t="shared" si="70"/>
        <v>AFF-HTT-R1-P4-48H_C5_1_2020y09m02d_10h47m.tif</v>
      </c>
      <c r="W738" s="1" t="str">
        <f t="shared" si="71"/>
        <v>AFF-HTT-R2-P4-48H_C5_1_2020y09m09d_11h36m.tif</v>
      </c>
      <c r="X738" t="str">
        <f t="shared" si="72"/>
        <v>C:\Users\arpit.tandon\Desktop\Images AFFFs\RUN1 HTT\Plate 4 - 48hour\AFF-HTT-R1-P4-48H_C5_1_2020y09m02d_10h47m.tif</v>
      </c>
      <c r="Y738" t="str">
        <f t="shared" si="73"/>
        <v>C:\Users\arpit.tandon\Desktop\Images AFFFs\RUN2 HTT\Plate 4 - 48hour\AFF-HTT-R2-P4-48H_C5_1_2020y09m09d_11h36m.tif</v>
      </c>
    </row>
    <row r="739" spans="1:25" x14ac:dyDescent="0.45">
      <c r="A739" t="s">
        <v>1040</v>
      </c>
      <c r="B739" s="2" t="str">
        <f t="shared" si="68"/>
        <v>run1</v>
      </c>
      <c r="C739" s="2" t="str">
        <f t="shared" si="69"/>
        <v>run2</v>
      </c>
      <c r="D739" t="s">
        <v>277</v>
      </c>
      <c r="E739" s="1">
        <v>3164.5569620253164</v>
      </c>
      <c r="F739" s="1">
        <v>0.18987341772151897</v>
      </c>
      <c r="G739" s="10">
        <f>VLOOKUP(A739,'[1]NTP Metadata'!$A$2:$U$2501,10,FALSE)</f>
        <v>0.18987341772151897</v>
      </c>
      <c r="H739">
        <v>2</v>
      </c>
      <c r="I739" t="s">
        <v>1505</v>
      </c>
      <c r="J739" t="s">
        <v>1554</v>
      </c>
      <c r="K739" t="s">
        <v>249</v>
      </c>
      <c r="L739" t="s">
        <v>247</v>
      </c>
      <c r="M739" t="s">
        <v>20</v>
      </c>
      <c r="N739">
        <v>16</v>
      </c>
      <c r="O739">
        <v>0</v>
      </c>
      <c r="P739">
        <v>6.2500000000000001E-5</v>
      </c>
      <c r="Q739">
        <v>1E-3</v>
      </c>
      <c r="R739">
        <v>16</v>
      </c>
      <c r="S739">
        <v>0</v>
      </c>
      <c r="T739">
        <v>0</v>
      </c>
      <c r="U739">
        <v>0</v>
      </c>
      <c r="V739" s="1" t="str">
        <f t="shared" si="70"/>
        <v>AFF-HTT-R1-P4-48H_C6_1_2020y09m02d_10h47m.tif</v>
      </c>
      <c r="W739" s="1" t="str">
        <f t="shared" si="71"/>
        <v>AFF-HTT-R2-P4-48H_C6_1_2020y09m09d_11h36m.tif</v>
      </c>
      <c r="X739" t="str">
        <f t="shared" si="72"/>
        <v>C:\Users\arpit.tandon\Desktop\Images AFFFs\RUN1 HTT\Plate 4 - 48hour\AFF-HTT-R1-P4-48H_C6_1_2020y09m02d_10h47m.tif</v>
      </c>
      <c r="Y739" t="str">
        <f t="shared" si="73"/>
        <v>C:\Users\arpit.tandon\Desktop\Images AFFFs\RUN2 HTT\Plate 4 - 48hour\AFF-HTT-R2-P4-48H_C6_1_2020y09m09d_11h36m.tif</v>
      </c>
    </row>
    <row r="740" spans="1:25" x14ac:dyDescent="0.45">
      <c r="A740" t="s">
        <v>1041</v>
      </c>
      <c r="B740" s="2" t="str">
        <f t="shared" si="68"/>
        <v>run1</v>
      </c>
      <c r="C740" s="2" t="str">
        <f t="shared" si="69"/>
        <v>run2</v>
      </c>
      <c r="D740" t="s">
        <v>277</v>
      </c>
      <c r="E740" s="1">
        <v>1001.4420765902898</v>
      </c>
      <c r="F740" s="1">
        <v>6.0086524595417391E-2</v>
      </c>
      <c r="G740" s="10">
        <f>VLOOKUP(A740,'[1]NTP Metadata'!$A$2:$U$2501,10,FALSE)</f>
        <v>6.0086524595417391E-2</v>
      </c>
      <c r="H740">
        <v>1</v>
      </c>
      <c r="I740" t="s">
        <v>1505</v>
      </c>
      <c r="J740" t="s">
        <v>1554</v>
      </c>
      <c r="K740" t="s">
        <v>249</v>
      </c>
      <c r="L740" t="s">
        <v>247</v>
      </c>
      <c r="M740" t="s">
        <v>21</v>
      </c>
      <c r="N740">
        <v>16</v>
      </c>
      <c r="O740">
        <v>0</v>
      </c>
      <c r="P740">
        <v>0</v>
      </c>
      <c r="Q740">
        <v>0</v>
      </c>
      <c r="R740">
        <v>16</v>
      </c>
      <c r="S740">
        <v>0</v>
      </c>
      <c r="T740">
        <v>0</v>
      </c>
      <c r="U740">
        <v>0</v>
      </c>
      <c r="V740" s="1" t="str">
        <f t="shared" si="70"/>
        <v>AFF-HTT-R1-P4-48H_C7_1_2020y09m02d_10h47m.tif</v>
      </c>
      <c r="W740" s="1" t="str">
        <f t="shared" si="71"/>
        <v>AFF-HTT-R2-P4-48H_C7_1_2020y09m09d_11h36m.tif</v>
      </c>
      <c r="X740" t="str">
        <f t="shared" si="72"/>
        <v>C:\Users\arpit.tandon\Desktop\Images AFFFs\RUN1 HTT\Plate 4 - 48hour\AFF-HTT-R1-P4-48H_C7_1_2020y09m02d_10h47m.tif</v>
      </c>
      <c r="Y740" t="str">
        <f t="shared" si="73"/>
        <v>C:\Users\arpit.tandon\Desktop\Images AFFFs\RUN2 HTT\Plate 4 - 48hour\AFF-HTT-R2-P4-48H_C7_1_2020y09m09d_11h36m.tif</v>
      </c>
    </row>
    <row r="741" spans="1:25" x14ac:dyDescent="0.45">
      <c r="A741" t="s">
        <v>1042</v>
      </c>
      <c r="B741" s="2" t="str">
        <f t="shared" si="68"/>
        <v>run1</v>
      </c>
      <c r="C741" s="2" t="str">
        <f t="shared" si="69"/>
        <v>run2</v>
      </c>
      <c r="D741" t="s">
        <v>277</v>
      </c>
      <c r="E741" s="1">
        <v>1001.4420765902898</v>
      </c>
      <c r="F741" s="1">
        <v>6.0086524595417391E-2</v>
      </c>
      <c r="G741" s="10">
        <f>VLOOKUP(A741,'[1]NTP Metadata'!$A$2:$U$2501,10,FALSE)</f>
        <v>6.0086524595417391E-2</v>
      </c>
      <c r="H741">
        <v>2</v>
      </c>
      <c r="I741" t="s">
        <v>1505</v>
      </c>
      <c r="J741" t="s">
        <v>1554</v>
      </c>
      <c r="K741" t="s">
        <v>249</v>
      </c>
      <c r="L741" t="s">
        <v>247</v>
      </c>
      <c r="M741" t="s">
        <v>22</v>
      </c>
      <c r="N741">
        <v>16</v>
      </c>
      <c r="O741">
        <v>0</v>
      </c>
      <c r="P741">
        <v>6.2500000000000001E-5</v>
      </c>
      <c r="Q741">
        <v>1E-3</v>
      </c>
      <c r="R741">
        <v>16</v>
      </c>
      <c r="S741">
        <v>0</v>
      </c>
      <c r="T741">
        <v>0</v>
      </c>
      <c r="U741">
        <v>0</v>
      </c>
      <c r="V741" s="1" t="str">
        <f t="shared" si="70"/>
        <v>AFF-HTT-R1-P4-48H_C8_1_2020y09m02d_10h47m.tif</v>
      </c>
      <c r="W741" s="1" t="str">
        <f t="shared" si="71"/>
        <v>AFF-HTT-R2-P4-48H_C8_1_2020y09m09d_11h36m.tif</v>
      </c>
      <c r="X741" t="str">
        <f t="shared" si="72"/>
        <v>C:\Users\arpit.tandon\Desktop\Images AFFFs\RUN1 HTT\Plate 4 - 48hour\AFF-HTT-R1-P4-48H_C8_1_2020y09m02d_10h47m.tif</v>
      </c>
      <c r="Y741" t="str">
        <f t="shared" si="73"/>
        <v>C:\Users\arpit.tandon\Desktop\Images AFFFs\RUN2 HTT\Plate 4 - 48hour\AFF-HTT-R2-P4-48H_C8_1_2020y09m09d_11h36m.tif</v>
      </c>
    </row>
    <row r="742" spans="1:25" x14ac:dyDescent="0.45">
      <c r="A742" t="s">
        <v>1043</v>
      </c>
      <c r="B742" s="2" t="str">
        <f t="shared" si="68"/>
        <v>run1</v>
      </c>
      <c r="C742" s="2" t="str">
        <f t="shared" si="69"/>
        <v>run2</v>
      </c>
      <c r="D742" t="s">
        <v>277</v>
      </c>
      <c r="E742" s="1">
        <v>316.91204955388918</v>
      </c>
      <c r="F742" s="1">
        <v>1.9014722973233349E-2</v>
      </c>
      <c r="G742" s="10">
        <f>VLOOKUP(A742,'[1]NTP Metadata'!$A$2:$U$2501,10,FALSE)</f>
        <v>1.9014722973233349E-2</v>
      </c>
      <c r="H742">
        <v>1</v>
      </c>
      <c r="I742" t="s">
        <v>1505</v>
      </c>
      <c r="J742" t="s">
        <v>1554</v>
      </c>
      <c r="K742" t="s">
        <v>249</v>
      </c>
      <c r="L742" t="s">
        <v>247</v>
      </c>
      <c r="M742" t="s">
        <v>23</v>
      </c>
      <c r="N742">
        <v>16</v>
      </c>
      <c r="O742">
        <v>0</v>
      </c>
      <c r="P742">
        <v>0</v>
      </c>
      <c r="Q742">
        <v>0</v>
      </c>
      <c r="R742">
        <v>16</v>
      </c>
      <c r="S742">
        <v>0</v>
      </c>
      <c r="T742">
        <v>0</v>
      </c>
      <c r="U742">
        <v>0</v>
      </c>
      <c r="V742" s="1" t="str">
        <f t="shared" si="70"/>
        <v>AFF-HTT-R1-P4-48H_C9_1_2020y09m02d_10h47m.tif</v>
      </c>
      <c r="W742" s="1" t="str">
        <f t="shared" si="71"/>
        <v>AFF-HTT-R2-P4-48H_C9_1_2020y09m09d_11h36m.tif</v>
      </c>
      <c r="X742" t="str">
        <f t="shared" si="72"/>
        <v>C:\Users\arpit.tandon\Desktop\Images AFFFs\RUN1 HTT\Plate 4 - 48hour\AFF-HTT-R1-P4-48H_C9_1_2020y09m02d_10h47m.tif</v>
      </c>
      <c r="Y742" t="str">
        <f t="shared" si="73"/>
        <v>C:\Users\arpit.tandon\Desktop\Images AFFFs\RUN2 HTT\Plate 4 - 48hour\AFF-HTT-R2-P4-48H_C9_1_2020y09m09d_11h36m.tif</v>
      </c>
    </row>
    <row r="743" spans="1:25" x14ac:dyDescent="0.45">
      <c r="A743" t="s">
        <v>1044</v>
      </c>
      <c r="B743" s="2" t="str">
        <f t="shared" si="68"/>
        <v>run1</v>
      </c>
      <c r="C743" s="2" t="str">
        <f t="shared" si="69"/>
        <v>run2</v>
      </c>
      <c r="D743" t="s">
        <v>277</v>
      </c>
      <c r="E743" s="1">
        <v>316.91204955388918</v>
      </c>
      <c r="F743" s="1">
        <v>1.9014722973233349E-2</v>
      </c>
      <c r="G743" s="10">
        <f>VLOOKUP(A743,'[1]NTP Metadata'!$A$2:$U$2501,10,FALSE)</f>
        <v>1.9014722973233349E-2</v>
      </c>
      <c r="H743">
        <v>4</v>
      </c>
      <c r="I743" t="s">
        <v>1505</v>
      </c>
      <c r="J743" t="s">
        <v>1554</v>
      </c>
      <c r="K743" t="s">
        <v>249</v>
      </c>
      <c r="L743" t="s">
        <v>247</v>
      </c>
      <c r="M743" t="s">
        <v>24</v>
      </c>
      <c r="N743">
        <v>16</v>
      </c>
      <c r="O743">
        <v>0</v>
      </c>
      <c r="P743">
        <v>0</v>
      </c>
      <c r="Q743">
        <v>0</v>
      </c>
      <c r="R743">
        <v>16</v>
      </c>
      <c r="S743">
        <v>0</v>
      </c>
      <c r="T743">
        <v>6.2500000000000001E-5</v>
      </c>
      <c r="U743">
        <v>1E-3</v>
      </c>
      <c r="V743" s="1" t="str">
        <f t="shared" si="70"/>
        <v>AFF-HTT-R1-P4-48H_D10_1_2020y09m02d_10h47m.tif</v>
      </c>
      <c r="W743" s="1" t="str">
        <f t="shared" si="71"/>
        <v>AFF-HTT-R2-P4-48H_D10_1_2020y09m09d_11h36m.tif</v>
      </c>
      <c r="X743" t="str">
        <f t="shared" si="72"/>
        <v>C:\Users\arpit.tandon\Desktop\Images AFFFs\RUN1 HTT\Plate 4 - 48hour\AFF-HTT-R1-P4-48H_D10_1_2020y09m02d_10h47m.tif</v>
      </c>
      <c r="Y743" t="str">
        <f t="shared" si="73"/>
        <v>C:\Users\arpit.tandon\Desktop\Images AFFFs\RUN2 HTT\Plate 4 - 48hour\AFF-HTT-R2-P4-48H_D10_1_2020y09m09d_11h36m.tif</v>
      </c>
    </row>
    <row r="744" spans="1:25" x14ac:dyDescent="0.45">
      <c r="A744" t="s">
        <v>1045</v>
      </c>
      <c r="B744" s="2" t="str">
        <f t="shared" si="68"/>
        <v>run1</v>
      </c>
      <c r="C744" s="2" t="str">
        <f t="shared" si="69"/>
        <v>run2</v>
      </c>
      <c r="D744" t="s">
        <v>277</v>
      </c>
      <c r="E744" s="1">
        <v>100.2886232765472</v>
      </c>
      <c r="F744" s="1">
        <v>6.0173173965928318E-3</v>
      </c>
      <c r="G744" s="10">
        <f>VLOOKUP(A744,'[1]NTP Metadata'!$A$2:$U$2501,10,FALSE)</f>
        <v>6.0173173965928318E-3</v>
      </c>
      <c r="H744">
        <v>3</v>
      </c>
      <c r="I744" t="s">
        <v>1505</v>
      </c>
      <c r="J744" t="s">
        <v>1554</v>
      </c>
      <c r="K744" t="s">
        <v>249</v>
      </c>
      <c r="L744" t="s">
        <v>247</v>
      </c>
      <c r="M744" t="s">
        <v>25</v>
      </c>
      <c r="N744">
        <v>16</v>
      </c>
      <c r="O744">
        <v>0</v>
      </c>
      <c r="P744">
        <v>0</v>
      </c>
      <c r="Q744">
        <v>0</v>
      </c>
      <c r="R744">
        <v>16</v>
      </c>
      <c r="S744">
        <v>0</v>
      </c>
      <c r="T744">
        <v>0</v>
      </c>
      <c r="U744">
        <v>0</v>
      </c>
      <c r="V744" s="1" t="str">
        <f t="shared" si="70"/>
        <v>AFF-HTT-R1-P4-48H_D11_1_2020y09m02d_10h47m.tif</v>
      </c>
      <c r="W744" s="1" t="str">
        <f t="shared" si="71"/>
        <v>AFF-HTT-R2-P4-48H_D11_1_2020y09m09d_11h36m.tif</v>
      </c>
      <c r="X744" t="str">
        <f t="shared" si="72"/>
        <v>C:\Users\arpit.tandon\Desktop\Images AFFFs\RUN1 HTT\Plate 4 - 48hour\AFF-HTT-R1-P4-48H_D11_1_2020y09m02d_10h47m.tif</v>
      </c>
      <c r="Y744" t="str">
        <f t="shared" si="73"/>
        <v>C:\Users\arpit.tandon\Desktop\Images AFFFs\RUN2 HTT\Plate 4 - 48hour\AFF-HTT-R2-P4-48H_D11_1_2020y09m09d_11h36m.tif</v>
      </c>
    </row>
    <row r="745" spans="1:25" x14ac:dyDescent="0.45">
      <c r="A745" t="s">
        <v>1046</v>
      </c>
      <c r="B745" s="2" t="str">
        <f t="shared" si="68"/>
        <v>run1</v>
      </c>
      <c r="C745" s="2" t="str">
        <f t="shared" si="69"/>
        <v>run2</v>
      </c>
      <c r="D745" t="s">
        <v>277</v>
      </c>
      <c r="E745" s="1">
        <v>100.2886232765472</v>
      </c>
      <c r="F745" s="1">
        <v>6.0173173965928318E-3</v>
      </c>
      <c r="G745" s="10">
        <f>VLOOKUP(A745,'[1]NTP Metadata'!$A$2:$U$2501,10,FALSE)</f>
        <v>6.0173173965928318E-3</v>
      </c>
      <c r="H745">
        <v>4</v>
      </c>
      <c r="I745" t="s">
        <v>1505</v>
      </c>
      <c r="J745" t="s">
        <v>1554</v>
      </c>
      <c r="K745" t="s">
        <v>249</v>
      </c>
      <c r="L745" t="s">
        <v>247</v>
      </c>
      <c r="M745" t="s">
        <v>26</v>
      </c>
      <c r="N745">
        <v>16</v>
      </c>
      <c r="O745">
        <v>0</v>
      </c>
      <c r="P745">
        <v>6.2500000000000001E-5</v>
      </c>
      <c r="Q745">
        <v>1E-3</v>
      </c>
      <c r="R745">
        <v>16</v>
      </c>
      <c r="S745">
        <v>0</v>
      </c>
      <c r="T745">
        <v>1.25E-4</v>
      </c>
      <c r="U745">
        <v>2E-3</v>
      </c>
      <c r="V745" s="1" t="str">
        <f t="shared" si="70"/>
        <v>AFF-HTT-R1-P4-48H_D12_1_2020y09m02d_10h47m.tif</v>
      </c>
      <c r="W745" s="1" t="str">
        <f t="shared" si="71"/>
        <v>AFF-HTT-R2-P4-48H_D12_1_2020y09m09d_11h36m.tif</v>
      </c>
      <c r="X745" t="str">
        <f t="shared" si="72"/>
        <v>C:\Users\arpit.tandon\Desktop\Images AFFFs\RUN1 HTT\Plate 4 - 48hour\AFF-HTT-R1-P4-48H_D12_1_2020y09m02d_10h47m.tif</v>
      </c>
      <c r="Y745" t="str">
        <f t="shared" si="73"/>
        <v>C:\Users\arpit.tandon\Desktop\Images AFFFs\RUN2 HTT\Plate 4 - 48hour\AFF-HTT-R2-P4-48H_D12_1_2020y09m09d_11h36m.tif</v>
      </c>
    </row>
    <row r="746" spans="1:25" x14ac:dyDescent="0.45">
      <c r="A746" t="s">
        <v>1047</v>
      </c>
      <c r="B746" s="2" t="str">
        <f t="shared" si="68"/>
        <v>run1</v>
      </c>
      <c r="C746" s="2" t="str">
        <f t="shared" si="69"/>
        <v>run2</v>
      </c>
      <c r="D746" t="s">
        <v>257</v>
      </c>
      <c r="E746" s="10">
        <v>0</v>
      </c>
      <c r="F746" s="10">
        <v>0</v>
      </c>
      <c r="G746" s="10">
        <f>VLOOKUP(A746,'[1]NTP Metadata'!$A$2:$U$2501,10,FALSE)</f>
        <v>0</v>
      </c>
      <c r="H746">
        <v>3</v>
      </c>
      <c r="I746" t="s">
        <v>1505</v>
      </c>
      <c r="J746" t="s">
        <v>1554</v>
      </c>
      <c r="K746" t="s">
        <v>249</v>
      </c>
      <c r="L746" t="s">
        <v>247</v>
      </c>
      <c r="M746" t="s">
        <v>27</v>
      </c>
      <c r="N746">
        <v>16</v>
      </c>
      <c r="O746">
        <v>0</v>
      </c>
      <c r="P746">
        <v>0</v>
      </c>
      <c r="Q746">
        <v>0</v>
      </c>
      <c r="R746">
        <v>16</v>
      </c>
      <c r="S746">
        <v>0</v>
      </c>
      <c r="T746">
        <v>0</v>
      </c>
      <c r="U746">
        <v>0</v>
      </c>
      <c r="V746" s="1" t="str">
        <f t="shared" si="70"/>
        <v>AFF-HTT-R1-P4-48H_D13_1_2020y09m02d_10h47m.tif</v>
      </c>
      <c r="W746" s="1" t="str">
        <f t="shared" si="71"/>
        <v>AFF-HTT-R2-P4-48H_D13_1_2020y09m09d_11h36m.tif</v>
      </c>
      <c r="X746" t="str">
        <f t="shared" si="72"/>
        <v>C:\Users\arpit.tandon\Desktop\Images AFFFs\RUN1 HTT\Plate 4 - 48hour\AFF-HTT-R1-P4-48H_D13_1_2020y09m02d_10h47m.tif</v>
      </c>
      <c r="Y746" t="str">
        <f t="shared" si="73"/>
        <v>C:\Users\arpit.tandon\Desktop\Images AFFFs\RUN2 HTT\Plate 4 - 48hour\AFF-HTT-R2-P4-48H_D13_1_2020y09m09d_11h36m.tif</v>
      </c>
    </row>
    <row r="747" spans="1:25" x14ac:dyDescent="0.45">
      <c r="A747" t="s">
        <v>1048</v>
      </c>
      <c r="B747" s="2" t="str">
        <f t="shared" si="68"/>
        <v>run1</v>
      </c>
      <c r="C747" s="2" t="str">
        <f t="shared" si="69"/>
        <v>run2</v>
      </c>
      <c r="D747" t="s">
        <v>257</v>
      </c>
      <c r="E747" s="10">
        <v>0</v>
      </c>
      <c r="F747" s="10">
        <v>0</v>
      </c>
      <c r="G747" s="10">
        <f>VLOOKUP(A747,'[1]NTP Metadata'!$A$2:$U$2501,10,FALSE)</f>
        <v>0</v>
      </c>
      <c r="H747">
        <v>4</v>
      </c>
      <c r="I747" t="s">
        <v>1505</v>
      </c>
      <c r="J747" t="s">
        <v>1554</v>
      </c>
      <c r="K747" t="s">
        <v>249</v>
      </c>
      <c r="L747" t="s">
        <v>247</v>
      </c>
      <c r="M747" t="s">
        <v>28</v>
      </c>
      <c r="N747">
        <v>16</v>
      </c>
      <c r="O747">
        <v>0</v>
      </c>
      <c r="P747">
        <v>2.5000000000000001E-4</v>
      </c>
      <c r="Q747">
        <v>3.0000000000000001E-3</v>
      </c>
      <c r="R747">
        <v>16</v>
      </c>
      <c r="S747">
        <v>0</v>
      </c>
      <c r="T747">
        <v>1.25E-4</v>
      </c>
      <c r="U747">
        <v>1E-3</v>
      </c>
      <c r="V747" s="1" t="str">
        <f t="shared" si="70"/>
        <v>AFF-HTT-R1-P4-48H_D14_1_2020y09m02d_10h47m.tif</v>
      </c>
      <c r="W747" s="1" t="str">
        <f t="shared" si="71"/>
        <v>AFF-HTT-R2-P4-48H_D14_1_2020y09m09d_11h36m.tif</v>
      </c>
      <c r="X747" t="str">
        <f t="shared" si="72"/>
        <v>C:\Users\arpit.tandon\Desktop\Images AFFFs\RUN1 HTT\Plate 4 - 48hour\AFF-HTT-R1-P4-48H_D14_1_2020y09m02d_10h47m.tif</v>
      </c>
      <c r="Y747" t="str">
        <f t="shared" si="73"/>
        <v>C:\Users\arpit.tandon\Desktop\Images AFFFs\RUN2 HTT\Plate 4 - 48hour\AFF-HTT-R2-P4-48H_D14_1_2020y09m09d_11h36m.tif</v>
      </c>
    </row>
    <row r="748" spans="1:25" x14ac:dyDescent="0.45">
      <c r="A748" t="s">
        <v>1049</v>
      </c>
      <c r="B748" s="2" t="str">
        <f t="shared" si="68"/>
        <v>run1</v>
      </c>
      <c r="C748" s="2" t="str">
        <f t="shared" si="69"/>
        <v>run2</v>
      </c>
      <c r="D748" t="s">
        <v>277</v>
      </c>
      <c r="E748" s="1">
        <v>31.736906100173165</v>
      </c>
      <c r="F748" s="1">
        <v>1.9042143660103897E-3</v>
      </c>
      <c r="G748" s="10">
        <f>VLOOKUP(A748,'[1]NTP Metadata'!$A$2:$U$2501,10,FALSE)</f>
        <v>1.9042143660103897E-3</v>
      </c>
      <c r="H748">
        <v>3</v>
      </c>
      <c r="I748" t="s">
        <v>1505</v>
      </c>
      <c r="J748" t="s">
        <v>1554</v>
      </c>
      <c r="K748" t="s">
        <v>249</v>
      </c>
      <c r="L748" t="s">
        <v>247</v>
      </c>
      <c r="M748" t="s">
        <v>29</v>
      </c>
      <c r="N748">
        <v>16</v>
      </c>
      <c r="O748">
        <v>0</v>
      </c>
      <c r="P748">
        <v>0</v>
      </c>
      <c r="Q748">
        <v>0</v>
      </c>
      <c r="R748">
        <v>16</v>
      </c>
      <c r="S748">
        <v>0</v>
      </c>
      <c r="T748">
        <v>0</v>
      </c>
      <c r="U748">
        <v>0</v>
      </c>
      <c r="V748" s="1" t="str">
        <f t="shared" si="70"/>
        <v>AFF-HTT-R1-P4-48H_D15_1_2020y09m02d_10h47m.tif</v>
      </c>
      <c r="W748" s="1" t="str">
        <f t="shared" si="71"/>
        <v>AFF-HTT-R2-P4-48H_D15_1_2020y09m09d_11h36m.tif</v>
      </c>
      <c r="X748" t="str">
        <f t="shared" si="72"/>
        <v>C:\Users\arpit.tandon\Desktop\Images AFFFs\RUN1 HTT\Plate 4 - 48hour\AFF-HTT-R1-P4-48H_D15_1_2020y09m02d_10h47m.tif</v>
      </c>
      <c r="Y748" t="str">
        <f t="shared" si="73"/>
        <v>C:\Users\arpit.tandon\Desktop\Images AFFFs\RUN2 HTT\Plate 4 - 48hour\AFF-HTT-R2-P4-48H_D15_1_2020y09m09d_11h36m.tif</v>
      </c>
    </row>
    <row r="749" spans="1:25" x14ac:dyDescent="0.45">
      <c r="A749" t="s">
        <v>1050</v>
      </c>
      <c r="B749" s="2" t="str">
        <f t="shared" si="68"/>
        <v>run1</v>
      </c>
      <c r="C749" s="2" t="str">
        <f t="shared" si="69"/>
        <v>run2</v>
      </c>
      <c r="D749" t="s">
        <v>277</v>
      </c>
      <c r="E749" s="1">
        <v>31.736906100173165</v>
      </c>
      <c r="F749" s="1">
        <v>1.9042143660103897E-3</v>
      </c>
      <c r="G749" s="10">
        <f>VLOOKUP(A749,'[1]NTP Metadata'!$A$2:$U$2501,10,FALSE)</f>
        <v>1.9042143660103897E-3</v>
      </c>
      <c r="H749">
        <v>4</v>
      </c>
      <c r="I749" t="s">
        <v>1505</v>
      </c>
      <c r="J749" t="s">
        <v>1554</v>
      </c>
      <c r="K749" t="s">
        <v>249</v>
      </c>
      <c r="L749" t="s">
        <v>247</v>
      </c>
      <c r="M749" t="s">
        <v>30</v>
      </c>
      <c r="N749">
        <v>16</v>
      </c>
      <c r="O749">
        <v>0</v>
      </c>
      <c r="P749">
        <v>0</v>
      </c>
      <c r="Q749">
        <v>0</v>
      </c>
      <c r="R749">
        <v>16</v>
      </c>
      <c r="S749">
        <v>0</v>
      </c>
      <c r="T749">
        <v>0</v>
      </c>
      <c r="U749">
        <v>0</v>
      </c>
      <c r="V749" s="1" t="str">
        <f t="shared" si="70"/>
        <v>AFF-HTT-R1-P4-48H_D16_1_2020y09m02d_10h47m.tif</v>
      </c>
      <c r="W749" s="1" t="str">
        <f t="shared" si="71"/>
        <v>AFF-HTT-R2-P4-48H_D16_1_2020y09m09d_11h36m.tif</v>
      </c>
      <c r="X749" t="str">
        <f t="shared" si="72"/>
        <v>C:\Users\arpit.tandon\Desktop\Images AFFFs\RUN1 HTT\Plate 4 - 48hour\AFF-HTT-R1-P4-48H_D16_1_2020y09m02d_10h47m.tif</v>
      </c>
      <c r="Y749" t="str">
        <f t="shared" si="73"/>
        <v>C:\Users\arpit.tandon\Desktop\Images AFFFs\RUN2 HTT\Plate 4 - 48hour\AFF-HTT-R2-P4-48H_D16_1_2020y09m09d_11h36m.tif</v>
      </c>
    </row>
    <row r="750" spans="1:25" x14ac:dyDescent="0.45">
      <c r="A750" t="s">
        <v>1051</v>
      </c>
      <c r="B750" s="2" t="str">
        <f t="shared" si="68"/>
        <v>run1</v>
      </c>
      <c r="C750" s="2" t="str">
        <f t="shared" si="69"/>
        <v>run2</v>
      </c>
      <c r="D750" t="s">
        <v>277</v>
      </c>
      <c r="E750" s="1">
        <v>10.043324715244671</v>
      </c>
      <c r="F750" s="1">
        <v>6.0259948291468024E-4</v>
      </c>
      <c r="G750" s="10">
        <f>VLOOKUP(A750,'[1]NTP Metadata'!$A$2:$U$2501,10,FALSE)</f>
        <v>6.0259948291468024E-4</v>
      </c>
      <c r="H750">
        <v>3</v>
      </c>
      <c r="I750" t="s">
        <v>1505</v>
      </c>
      <c r="J750" t="s">
        <v>1554</v>
      </c>
      <c r="K750" t="s">
        <v>249</v>
      </c>
      <c r="L750" t="s">
        <v>247</v>
      </c>
      <c r="M750" t="s">
        <v>31</v>
      </c>
      <c r="N750">
        <v>16</v>
      </c>
      <c r="O750">
        <v>0</v>
      </c>
      <c r="P750">
        <v>0</v>
      </c>
      <c r="Q750">
        <v>0</v>
      </c>
      <c r="R750">
        <v>16</v>
      </c>
      <c r="S750">
        <v>0</v>
      </c>
      <c r="T750">
        <v>0</v>
      </c>
      <c r="U750">
        <v>0</v>
      </c>
      <c r="V750" s="1" t="str">
        <f t="shared" si="70"/>
        <v>AFF-HTT-R1-P4-48H_D17_1_2020y09m02d_10h47m.tif</v>
      </c>
      <c r="W750" s="1" t="str">
        <f t="shared" si="71"/>
        <v>AFF-HTT-R2-P4-48H_D17_1_2020y09m09d_11h36m.tif</v>
      </c>
      <c r="X750" t="str">
        <f t="shared" si="72"/>
        <v>C:\Users\arpit.tandon\Desktop\Images AFFFs\RUN1 HTT\Plate 4 - 48hour\AFF-HTT-R1-P4-48H_D17_1_2020y09m02d_10h47m.tif</v>
      </c>
      <c r="Y750" t="str">
        <f t="shared" si="73"/>
        <v>C:\Users\arpit.tandon\Desktop\Images AFFFs\RUN2 HTT\Plate 4 - 48hour\AFF-HTT-R2-P4-48H_D17_1_2020y09m09d_11h36m.tif</v>
      </c>
    </row>
    <row r="751" spans="1:25" x14ac:dyDescent="0.45">
      <c r="A751" t="s">
        <v>1052</v>
      </c>
      <c r="B751" s="2" t="str">
        <f t="shared" si="68"/>
        <v>run1</v>
      </c>
      <c r="C751" s="2" t="str">
        <f t="shared" si="69"/>
        <v>run2</v>
      </c>
      <c r="D751" t="s">
        <v>277</v>
      </c>
      <c r="E751" s="1">
        <v>10.043324715244671</v>
      </c>
      <c r="F751" s="1">
        <v>6.0259948291468024E-4</v>
      </c>
      <c r="G751" s="10">
        <f>VLOOKUP(A751,'[1]NTP Metadata'!$A$2:$U$2501,10,FALSE)</f>
        <v>6.0259948291468024E-4</v>
      </c>
      <c r="H751">
        <v>4</v>
      </c>
      <c r="I751" t="s">
        <v>1505</v>
      </c>
      <c r="J751" t="s">
        <v>1554</v>
      </c>
      <c r="K751" t="s">
        <v>249</v>
      </c>
      <c r="L751" t="s">
        <v>247</v>
      </c>
      <c r="M751" t="s">
        <v>32</v>
      </c>
      <c r="N751">
        <v>16</v>
      </c>
      <c r="O751">
        <v>0</v>
      </c>
      <c r="P751">
        <v>0</v>
      </c>
      <c r="Q751">
        <v>0</v>
      </c>
      <c r="R751">
        <v>16</v>
      </c>
      <c r="S751">
        <v>0</v>
      </c>
      <c r="T751">
        <v>0</v>
      </c>
      <c r="U751">
        <v>0</v>
      </c>
      <c r="V751" s="1" t="str">
        <f t="shared" si="70"/>
        <v>AFF-HTT-R1-P4-48H_D18_1_2020y09m02d_10h47m.tif</v>
      </c>
      <c r="W751" s="1" t="str">
        <f t="shared" si="71"/>
        <v>AFF-HTT-R2-P4-48H_D18_1_2020y09m09d_11h36m.tif</v>
      </c>
      <c r="X751" t="str">
        <f t="shared" si="72"/>
        <v>C:\Users\arpit.tandon\Desktop\Images AFFFs\RUN1 HTT\Plate 4 - 48hour\AFF-HTT-R1-P4-48H_D18_1_2020y09m02d_10h47m.tif</v>
      </c>
      <c r="Y751" t="str">
        <f t="shared" si="73"/>
        <v>C:\Users\arpit.tandon\Desktop\Images AFFFs\RUN2 HTT\Plate 4 - 48hour\AFF-HTT-R2-P4-48H_D18_1_2020y09m09d_11h36m.tif</v>
      </c>
    </row>
    <row r="752" spans="1:25" x14ac:dyDescent="0.45">
      <c r="A752" t="s">
        <v>1053</v>
      </c>
      <c r="B752" s="2" t="str">
        <f t="shared" si="68"/>
        <v>run1</v>
      </c>
      <c r="C752" s="2" t="str">
        <f t="shared" si="69"/>
        <v>run2</v>
      </c>
      <c r="D752" t="s">
        <v>277</v>
      </c>
      <c r="E752" s="1">
        <v>3.1782673149508449</v>
      </c>
      <c r="F752" s="1">
        <v>1.9069603889705069E-4</v>
      </c>
      <c r="G752" s="10">
        <f>VLOOKUP(A752,'[1]NTP Metadata'!$A$2:$U$2501,10,FALSE)</f>
        <v>1.9069603889705069E-4</v>
      </c>
      <c r="H752">
        <v>3</v>
      </c>
      <c r="I752" t="s">
        <v>1505</v>
      </c>
      <c r="J752" t="s">
        <v>1554</v>
      </c>
      <c r="K752" t="s">
        <v>249</v>
      </c>
      <c r="L752" t="s">
        <v>247</v>
      </c>
      <c r="M752" t="s">
        <v>33</v>
      </c>
      <c r="N752">
        <v>16</v>
      </c>
      <c r="O752">
        <v>0</v>
      </c>
      <c r="P752">
        <v>0</v>
      </c>
      <c r="Q752">
        <v>0</v>
      </c>
      <c r="R752">
        <v>16</v>
      </c>
      <c r="S752">
        <v>0</v>
      </c>
      <c r="T752">
        <v>0</v>
      </c>
      <c r="U752">
        <v>0</v>
      </c>
      <c r="V752" s="1" t="str">
        <f t="shared" si="70"/>
        <v>AFF-HTT-R1-P4-48H_D19_1_2020y09m02d_10h47m.tif</v>
      </c>
      <c r="W752" s="1" t="str">
        <f t="shared" si="71"/>
        <v>AFF-HTT-R2-P4-48H_D19_1_2020y09m09d_11h36m.tif</v>
      </c>
      <c r="X752" t="str">
        <f t="shared" si="72"/>
        <v>C:\Users\arpit.tandon\Desktop\Images AFFFs\RUN1 HTT\Plate 4 - 48hour\AFF-HTT-R1-P4-48H_D19_1_2020y09m02d_10h47m.tif</v>
      </c>
      <c r="Y752" t="str">
        <f t="shared" si="73"/>
        <v>C:\Users\arpit.tandon\Desktop\Images AFFFs\RUN2 HTT\Plate 4 - 48hour\AFF-HTT-R2-P4-48H_D19_1_2020y09m09d_11h36m.tif</v>
      </c>
    </row>
    <row r="753" spans="1:25" x14ac:dyDescent="0.45">
      <c r="A753" t="s">
        <v>1054</v>
      </c>
      <c r="B753" s="2" t="str">
        <f t="shared" si="68"/>
        <v>run1</v>
      </c>
      <c r="C753" s="2" t="str">
        <f t="shared" si="69"/>
        <v>run2</v>
      </c>
      <c r="D753" t="s">
        <v>277</v>
      </c>
      <c r="E753" s="1">
        <v>3.1782673149508449</v>
      </c>
      <c r="F753" s="1">
        <v>1.9069603889705069E-4</v>
      </c>
      <c r="G753" s="10">
        <f>VLOOKUP(A753,'[1]NTP Metadata'!$A$2:$U$2501,10,FALSE)</f>
        <v>1.9069603889705069E-4</v>
      </c>
      <c r="H753">
        <v>4</v>
      </c>
      <c r="I753" t="s">
        <v>1505</v>
      </c>
      <c r="J753" t="s">
        <v>1554</v>
      </c>
      <c r="K753" t="s">
        <v>249</v>
      </c>
      <c r="L753" t="s">
        <v>247</v>
      </c>
      <c r="M753" t="s">
        <v>34</v>
      </c>
      <c r="N753">
        <v>16</v>
      </c>
      <c r="O753">
        <v>0</v>
      </c>
      <c r="P753">
        <v>0</v>
      </c>
      <c r="Q753">
        <v>0</v>
      </c>
      <c r="R753">
        <v>16</v>
      </c>
      <c r="S753">
        <v>0</v>
      </c>
      <c r="T753">
        <v>6.2500000000000001E-5</v>
      </c>
      <c r="U753">
        <v>1E-3</v>
      </c>
      <c r="V753" s="1" t="str">
        <f t="shared" si="70"/>
        <v>AFF-HTT-R1-P4-48H_D20_1_2020y09m02d_10h47m.tif</v>
      </c>
      <c r="W753" s="1" t="str">
        <f t="shared" si="71"/>
        <v>AFF-HTT-R2-P4-48H_D20_1_2020y09m09d_11h36m.tif</v>
      </c>
      <c r="X753" t="str">
        <f t="shared" si="72"/>
        <v>C:\Users\arpit.tandon\Desktop\Images AFFFs\RUN1 HTT\Plate 4 - 48hour\AFF-HTT-R1-P4-48H_D20_1_2020y09m02d_10h47m.tif</v>
      </c>
      <c r="Y753" t="str">
        <f t="shared" si="73"/>
        <v>C:\Users\arpit.tandon\Desktop\Images AFFFs\RUN2 HTT\Plate 4 - 48hour\AFF-HTT-R2-P4-48H_D20_1_2020y09m09d_11h36m.tif</v>
      </c>
    </row>
    <row r="754" spans="1:25" x14ac:dyDescent="0.45">
      <c r="A754" t="s">
        <v>1055</v>
      </c>
      <c r="B754" s="2" t="str">
        <f t="shared" si="68"/>
        <v>run1</v>
      </c>
      <c r="C754" s="2" t="str">
        <f t="shared" si="69"/>
        <v>run2</v>
      </c>
      <c r="D754" t="s">
        <v>277</v>
      </c>
      <c r="E754" s="1">
        <v>1.0057807958705205</v>
      </c>
      <c r="F754" s="1">
        <v>6.0346847752231229E-5</v>
      </c>
      <c r="G754" s="10">
        <f>VLOOKUP(A754,'[1]NTP Metadata'!$A$2:$U$2501,10,FALSE)</f>
        <v>6.0346847752231229E-5</v>
      </c>
      <c r="H754">
        <v>3</v>
      </c>
      <c r="I754" t="s">
        <v>1505</v>
      </c>
      <c r="J754" t="s">
        <v>1554</v>
      </c>
      <c r="K754" t="s">
        <v>249</v>
      </c>
      <c r="L754" t="s">
        <v>247</v>
      </c>
      <c r="M754" t="s">
        <v>35</v>
      </c>
      <c r="N754">
        <v>16</v>
      </c>
      <c r="O754">
        <v>0</v>
      </c>
      <c r="P754">
        <v>0</v>
      </c>
      <c r="Q754">
        <v>0</v>
      </c>
      <c r="R754">
        <v>16</v>
      </c>
      <c r="S754">
        <v>0</v>
      </c>
      <c r="T754">
        <v>0</v>
      </c>
      <c r="U754">
        <v>0</v>
      </c>
      <c r="V754" s="1" t="str">
        <f t="shared" si="70"/>
        <v>AFF-HTT-R1-P4-48H_D21_1_2020y09m02d_10h47m.tif</v>
      </c>
      <c r="W754" s="1" t="str">
        <f t="shared" si="71"/>
        <v>AFF-HTT-R2-P4-48H_D21_1_2020y09m09d_11h36m.tif</v>
      </c>
      <c r="X754" t="str">
        <f t="shared" si="72"/>
        <v>C:\Users\arpit.tandon\Desktop\Images AFFFs\RUN1 HTT\Plate 4 - 48hour\AFF-HTT-R1-P4-48H_D21_1_2020y09m02d_10h47m.tif</v>
      </c>
      <c r="Y754" t="str">
        <f t="shared" si="73"/>
        <v>C:\Users\arpit.tandon\Desktop\Images AFFFs\RUN2 HTT\Plate 4 - 48hour\AFF-HTT-R2-P4-48H_D21_1_2020y09m09d_11h36m.tif</v>
      </c>
    </row>
    <row r="755" spans="1:25" x14ac:dyDescent="0.45">
      <c r="A755" t="s">
        <v>1056</v>
      </c>
      <c r="B755" s="2" t="str">
        <f t="shared" si="68"/>
        <v>run1</v>
      </c>
      <c r="C755" s="2" t="str">
        <f t="shared" si="69"/>
        <v>run2</v>
      </c>
      <c r="D755" t="s">
        <v>277</v>
      </c>
      <c r="E755" s="1">
        <v>1.0057807958705205</v>
      </c>
      <c r="F755" s="1">
        <v>6.0346847752231229E-5</v>
      </c>
      <c r="G755" s="10">
        <f>VLOOKUP(A755,'[1]NTP Metadata'!$A$2:$U$2501,10,FALSE)</f>
        <v>6.0346847752231229E-5</v>
      </c>
      <c r="H755">
        <v>4</v>
      </c>
      <c r="I755" t="s">
        <v>1505</v>
      </c>
      <c r="J755" t="s">
        <v>1554</v>
      </c>
      <c r="K755" t="s">
        <v>249</v>
      </c>
      <c r="L755" t="s">
        <v>247</v>
      </c>
      <c r="M755" t="s">
        <v>36</v>
      </c>
      <c r="N755">
        <v>16</v>
      </c>
      <c r="O755">
        <v>0</v>
      </c>
      <c r="P755">
        <v>0</v>
      </c>
      <c r="Q755">
        <v>0</v>
      </c>
      <c r="R755">
        <v>16</v>
      </c>
      <c r="S755">
        <v>0</v>
      </c>
      <c r="T755">
        <v>0</v>
      </c>
      <c r="U755">
        <v>0</v>
      </c>
      <c r="V755" s="1" t="str">
        <f t="shared" si="70"/>
        <v>AFF-HTT-R1-P4-48H_D22_1_2020y09m02d_10h47m.tif</v>
      </c>
      <c r="W755" s="1" t="str">
        <f t="shared" si="71"/>
        <v>AFF-HTT-R2-P4-48H_D22_1_2020y09m09d_11h36m.tif</v>
      </c>
      <c r="X755" t="str">
        <f t="shared" si="72"/>
        <v>C:\Users\arpit.tandon\Desktop\Images AFFFs\RUN1 HTT\Plate 4 - 48hour\AFF-HTT-R1-P4-48H_D22_1_2020y09m02d_10h47m.tif</v>
      </c>
      <c r="Y755" t="str">
        <f t="shared" si="73"/>
        <v>C:\Users\arpit.tandon\Desktop\Images AFFFs\RUN2 HTT\Plate 4 - 48hour\AFF-HTT-R2-P4-48H_D22_1_2020y09m09d_11h36m.tif</v>
      </c>
    </row>
    <row r="756" spans="1:25" x14ac:dyDescent="0.45">
      <c r="A756" t="s">
        <v>1057</v>
      </c>
      <c r="B756" s="2" t="str">
        <f t="shared" si="68"/>
        <v>run1</v>
      </c>
      <c r="C756" s="2" t="str">
        <f t="shared" si="69"/>
        <v>run2</v>
      </c>
      <c r="D756" t="s">
        <v>277</v>
      </c>
      <c r="E756" s="1">
        <v>10000</v>
      </c>
      <c r="F756" s="1">
        <v>0.6</v>
      </c>
      <c r="G756" s="10">
        <f>VLOOKUP(A756,'[1]NTP Metadata'!$A$2:$U$2501,10,FALSE)</f>
        <v>0.6</v>
      </c>
      <c r="H756">
        <v>3</v>
      </c>
      <c r="I756" t="s">
        <v>1505</v>
      </c>
      <c r="J756" t="s">
        <v>1554</v>
      </c>
      <c r="K756" t="s">
        <v>249</v>
      </c>
      <c r="L756" t="s">
        <v>247</v>
      </c>
      <c r="M756" t="s">
        <v>37</v>
      </c>
      <c r="N756">
        <v>16</v>
      </c>
      <c r="O756">
        <v>0</v>
      </c>
      <c r="P756">
        <v>0</v>
      </c>
      <c r="Q756">
        <v>0</v>
      </c>
      <c r="R756">
        <v>16</v>
      </c>
      <c r="S756">
        <v>0</v>
      </c>
      <c r="T756">
        <v>0</v>
      </c>
      <c r="U756">
        <v>0</v>
      </c>
      <c r="V756" s="1" t="str">
        <f t="shared" si="70"/>
        <v>AFF-HTT-R1-P4-48H_D3_1_2020y09m02d_10h47m.tif</v>
      </c>
      <c r="W756" s="1" t="str">
        <f t="shared" si="71"/>
        <v>AFF-HTT-R2-P4-48H_D3_1_2020y09m09d_11h36m.tif</v>
      </c>
      <c r="X756" t="str">
        <f t="shared" si="72"/>
        <v>C:\Users\arpit.tandon\Desktop\Images AFFFs\RUN1 HTT\Plate 4 - 48hour\AFF-HTT-R1-P4-48H_D3_1_2020y09m02d_10h47m.tif</v>
      </c>
      <c r="Y756" t="str">
        <f t="shared" si="73"/>
        <v>C:\Users\arpit.tandon\Desktop\Images AFFFs\RUN2 HTT\Plate 4 - 48hour\AFF-HTT-R2-P4-48H_D3_1_2020y09m09d_11h36m.tif</v>
      </c>
    </row>
    <row r="757" spans="1:25" x14ac:dyDescent="0.45">
      <c r="A757" t="s">
        <v>1058</v>
      </c>
      <c r="B757" s="2" t="str">
        <f t="shared" si="68"/>
        <v>run1</v>
      </c>
      <c r="C757" s="2" t="str">
        <f t="shared" si="69"/>
        <v>run2</v>
      </c>
      <c r="D757" t="s">
        <v>277</v>
      </c>
      <c r="E757" s="1">
        <v>10000</v>
      </c>
      <c r="F757" s="1">
        <v>0.6</v>
      </c>
      <c r="G757" s="10">
        <f>VLOOKUP(A757,'[1]NTP Metadata'!$A$2:$U$2501,10,FALSE)</f>
        <v>0.6</v>
      </c>
      <c r="H757">
        <v>4</v>
      </c>
      <c r="I757" t="s">
        <v>1505</v>
      </c>
      <c r="J757" t="s">
        <v>1554</v>
      </c>
      <c r="K757" t="s">
        <v>249</v>
      </c>
      <c r="L757" t="s">
        <v>247</v>
      </c>
      <c r="M757" t="s">
        <v>38</v>
      </c>
      <c r="N757">
        <v>16</v>
      </c>
      <c r="O757">
        <v>0</v>
      </c>
      <c r="P757">
        <v>1.25E-4</v>
      </c>
      <c r="Q757">
        <v>1E-3</v>
      </c>
      <c r="R757">
        <v>16</v>
      </c>
      <c r="S757">
        <v>0</v>
      </c>
      <c r="T757">
        <v>0</v>
      </c>
      <c r="U757">
        <v>0</v>
      </c>
      <c r="V757" s="1" t="str">
        <f t="shared" si="70"/>
        <v>AFF-HTT-R1-P4-48H_D4_1_2020y09m02d_10h47m.tif</v>
      </c>
      <c r="W757" s="1" t="str">
        <f t="shared" si="71"/>
        <v>AFF-HTT-R2-P4-48H_D4_1_2020y09m09d_11h36m.tif</v>
      </c>
      <c r="X757" t="str">
        <f t="shared" si="72"/>
        <v>C:\Users\arpit.tandon\Desktop\Images AFFFs\RUN1 HTT\Plate 4 - 48hour\AFF-HTT-R1-P4-48H_D4_1_2020y09m02d_10h47m.tif</v>
      </c>
      <c r="Y757" t="str">
        <f t="shared" si="73"/>
        <v>C:\Users\arpit.tandon\Desktop\Images AFFFs\RUN2 HTT\Plate 4 - 48hour\AFF-HTT-R2-P4-48H_D4_1_2020y09m09d_11h36m.tif</v>
      </c>
    </row>
    <row r="758" spans="1:25" x14ac:dyDescent="0.45">
      <c r="A758" t="s">
        <v>1059</v>
      </c>
      <c r="B758" s="2" t="str">
        <f t="shared" si="68"/>
        <v>run1</v>
      </c>
      <c r="C758" s="2" t="str">
        <f t="shared" si="69"/>
        <v>run2</v>
      </c>
      <c r="D758" t="s">
        <v>277</v>
      </c>
      <c r="E758" s="1">
        <v>3164.5569620253164</v>
      </c>
      <c r="F758" s="1">
        <v>0.18987341772151897</v>
      </c>
      <c r="G758" s="10">
        <f>VLOOKUP(A758,'[1]NTP Metadata'!$A$2:$U$2501,10,FALSE)</f>
        <v>0.18987341772151897</v>
      </c>
      <c r="H758">
        <v>3</v>
      </c>
      <c r="I758" t="s">
        <v>1505</v>
      </c>
      <c r="J758" t="s">
        <v>1554</v>
      </c>
      <c r="K758" t="s">
        <v>249</v>
      </c>
      <c r="L758" t="s">
        <v>247</v>
      </c>
      <c r="M758" t="s">
        <v>39</v>
      </c>
      <c r="N758">
        <v>16</v>
      </c>
      <c r="O758">
        <v>0</v>
      </c>
      <c r="P758">
        <v>0</v>
      </c>
      <c r="Q758">
        <v>0</v>
      </c>
      <c r="R758">
        <v>16</v>
      </c>
      <c r="S758">
        <v>0</v>
      </c>
      <c r="T758">
        <v>0</v>
      </c>
      <c r="U758">
        <v>0</v>
      </c>
      <c r="V758" s="1" t="str">
        <f t="shared" si="70"/>
        <v>AFF-HTT-R1-P4-48H_D5_1_2020y09m02d_10h47m.tif</v>
      </c>
      <c r="W758" s="1" t="str">
        <f t="shared" si="71"/>
        <v>AFF-HTT-R2-P4-48H_D5_1_2020y09m09d_11h36m.tif</v>
      </c>
      <c r="X758" t="str">
        <f t="shared" si="72"/>
        <v>C:\Users\arpit.tandon\Desktop\Images AFFFs\RUN1 HTT\Plate 4 - 48hour\AFF-HTT-R1-P4-48H_D5_1_2020y09m02d_10h47m.tif</v>
      </c>
      <c r="Y758" t="str">
        <f t="shared" si="73"/>
        <v>C:\Users\arpit.tandon\Desktop\Images AFFFs\RUN2 HTT\Plate 4 - 48hour\AFF-HTT-R2-P4-48H_D5_1_2020y09m09d_11h36m.tif</v>
      </c>
    </row>
    <row r="759" spans="1:25" x14ac:dyDescent="0.45">
      <c r="A759" t="s">
        <v>1060</v>
      </c>
      <c r="B759" s="2" t="str">
        <f t="shared" si="68"/>
        <v>run1</v>
      </c>
      <c r="C759" s="2" t="str">
        <f t="shared" si="69"/>
        <v>run2</v>
      </c>
      <c r="D759" t="s">
        <v>277</v>
      </c>
      <c r="E759" s="1">
        <v>3164.5569620253164</v>
      </c>
      <c r="F759" s="1">
        <v>0.18987341772151897</v>
      </c>
      <c r="G759" s="10">
        <f>VLOOKUP(A759,'[1]NTP Metadata'!$A$2:$U$2501,10,FALSE)</f>
        <v>0.18987341772151897</v>
      </c>
      <c r="H759">
        <v>4</v>
      </c>
      <c r="I759" t="s">
        <v>1505</v>
      </c>
      <c r="J759" t="s">
        <v>1554</v>
      </c>
      <c r="K759" t="s">
        <v>249</v>
      </c>
      <c r="L759" t="s">
        <v>247</v>
      </c>
      <c r="M759" t="s">
        <v>40</v>
      </c>
      <c r="N759">
        <v>16</v>
      </c>
      <c r="O759">
        <v>0</v>
      </c>
      <c r="P759">
        <v>0</v>
      </c>
      <c r="Q759">
        <v>0</v>
      </c>
      <c r="R759">
        <v>16</v>
      </c>
      <c r="S759">
        <v>0</v>
      </c>
      <c r="T759">
        <v>0</v>
      </c>
      <c r="U759">
        <v>0</v>
      </c>
      <c r="V759" s="1" t="str">
        <f t="shared" si="70"/>
        <v>AFF-HTT-R1-P4-48H_D6_1_2020y09m02d_10h47m.tif</v>
      </c>
      <c r="W759" s="1" t="str">
        <f t="shared" si="71"/>
        <v>AFF-HTT-R2-P4-48H_D6_1_2020y09m09d_11h36m.tif</v>
      </c>
      <c r="X759" t="str">
        <f t="shared" si="72"/>
        <v>C:\Users\arpit.tandon\Desktop\Images AFFFs\RUN1 HTT\Plate 4 - 48hour\AFF-HTT-R1-P4-48H_D6_1_2020y09m02d_10h47m.tif</v>
      </c>
      <c r="Y759" t="str">
        <f t="shared" si="73"/>
        <v>C:\Users\arpit.tandon\Desktop\Images AFFFs\RUN2 HTT\Plate 4 - 48hour\AFF-HTT-R2-P4-48H_D6_1_2020y09m09d_11h36m.tif</v>
      </c>
    </row>
    <row r="760" spans="1:25" x14ac:dyDescent="0.45">
      <c r="A760" t="s">
        <v>1061</v>
      </c>
      <c r="B760" s="2" t="str">
        <f t="shared" si="68"/>
        <v>run1</v>
      </c>
      <c r="C760" s="2" t="str">
        <f t="shared" si="69"/>
        <v>run2</v>
      </c>
      <c r="D760" t="s">
        <v>277</v>
      </c>
      <c r="E760" s="1">
        <v>1001.4420765902898</v>
      </c>
      <c r="F760" s="1">
        <v>6.0086524595417391E-2</v>
      </c>
      <c r="G760" s="10">
        <f>VLOOKUP(A760,'[1]NTP Metadata'!$A$2:$U$2501,10,FALSE)</f>
        <v>6.0086524595417391E-2</v>
      </c>
      <c r="H760">
        <v>3</v>
      </c>
      <c r="I760" t="s">
        <v>1505</v>
      </c>
      <c r="J760" t="s">
        <v>1554</v>
      </c>
      <c r="K760" t="s">
        <v>249</v>
      </c>
      <c r="L760" t="s">
        <v>247</v>
      </c>
      <c r="M760" t="s">
        <v>41</v>
      </c>
      <c r="N760">
        <v>16</v>
      </c>
      <c r="O760">
        <v>0</v>
      </c>
      <c r="P760">
        <v>0</v>
      </c>
      <c r="Q760">
        <v>0</v>
      </c>
      <c r="R760">
        <v>16</v>
      </c>
      <c r="S760">
        <v>0</v>
      </c>
      <c r="T760">
        <v>0</v>
      </c>
      <c r="U760">
        <v>0</v>
      </c>
      <c r="V760" s="1" t="str">
        <f t="shared" si="70"/>
        <v>AFF-HTT-R1-P4-48H_D7_1_2020y09m02d_10h47m.tif</v>
      </c>
      <c r="W760" s="1" t="str">
        <f t="shared" si="71"/>
        <v>AFF-HTT-R2-P4-48H_D7_1_2020y09m09d_11h36m.tif</v>
      </c>
      <c r="X760" t="str">
        <f t="shared" si="72"/>
        <v>C:\Users\arpit.tandon\Desktop\Images AFFFs\RUN1 HTT\Plate 4 - 48hour\AFF-HTT-R1-P4-48H_D7_1_2020y09m02d_10h47m.tif</v>
      </c>
      <c r="Y760" t="str">
        <f t="shared" si="73"/>
        <v>C:\Users\arpit.tandon\Desktop\Images AFFFs\RUN2 HTT\Plate 4 - 48hour\AFF-HTT-R2-P4-48H_D7_1_2020y09m09d_11h36m.tif</v>
      </c>
    </row>
    <row r="761" spans="1:25" x14ac:dyDescent="0.45">
      <c r="A761" t="s">
        <v>1062</v>
      </c>
      <c r="B761" s="2" t="str">
        <f t="shared" si="68"/>
        <v>run1</v>
      </c>
      <c r="C761" s="2" t="str">
        <f t="shared" si="69"/>
        <v>run2</v>
      </c>
      <c r="D761" t="s">
        <v>277</v>
      </c>
      <c r="E761" s="1">
        <v>1001.4420765902898</v>
      </c>
      <c r="F761" s="1">
        <v>6.0086524595417391E-2</v>
      </c>
      <c r="G761" s="10">
        <f>VLOOKUP(A761,'[1]NTP Metadata'!$A$2:$U$2501,10,FALSE)</f>
        <v>6.0086524595417391E-2</v>
      </c>
      <c r="H761">
        <v>4</v>
      </c>
      <c r="I761" t="s">
        <v>1505</v>
      </c>
      <c r="J761" t="s">
        <v>1554</v>
      </c>
      <c r="K761" t="s">
        <v>249</v>
      </c>
      <c r="L761" t="s">
        <v>247</v>
      </c>
      <c r="M761" t="s">
        <v>42</v>
      </c>
      <c r="N761">
        <v>16</v>
      </c>
      <c r="O761">
        <v>0</v>
      </c>
      <c r="P761">
        <v>0</v>
      </c>
      <c r="Q761">
        <v>0</v>
      </c>
      <c r="R761">
        <v>16</v>
      </c>
      <c r="S761">
        <v>0</v>
      </c>
      <c r="T761">
        <v>6.2500000000000001E-5</v>
      </c>
      <c r="U761">
        <v>1E-3</v>
      </c>
      <c r="V761" s="1" t="str">
        <f t="shared" si="70"/>
        <v>AFF-HTT-R1-P4-48H_D8_1_2020y09m02d_10h47m.tif</v>
      </c>
      <c r="W761" s="1" t="str">
        <f t="shared" si="71"/>
        <v>AFF-HTT-R2-P4-48H_D8_1_2020y09m09d_11h36m.tif</v>
      </c>
      <c r="X761" t="str">
        <f t="shared" si="72"/>
        <v>C:\Users\arpit.tandon\Desktop\Images AFFFs\RUN1 HTT\Plate 4 - 48hour\AFF-HTT-R1-P4-48H_D8_1_2020y09m02d_10h47m.tif</v>
      </c>
      <c r="Y761" t="str">
        <f t="shared" si="73"/>
        <v>C:\Users\arpit.tandon\Desktop\Images AFFFs\RUN2 HTT\Plate 4 - 48hour\AFF-HTT-R2-P4-48H_D8_1_2020y09m09d_11h36m.tif</v>
      </c>
    </row>
    <row r="762" spans="1:25" x14ac:dyDescent="0.45">
      <c r="A762" t="s">
        <v>1063</v>
      </c>
      <c r="B762" s="2" t="str">
        <f t="shared" si="68"/>
        <v>run1</v>
      </c>
      <c r="C762" s="2" t="str">
        <f t="shared" si="69"/>
        <v>run2</v>
      </c>
      <c r="D762" t="s">
        <v>277</v>
      </c>
      <c r="E762" s="1">
        <v>316.91204955388918</v>
      </c>
      <c r="F762" s="1">
        <v>1.9014722973233349E-2</v>
      </c>
      <c r="G762" s="10">
        <f>VLOOKUP(A762,'[1]NTP Metadata'!$A$2:$U$2501,10,FALSE)</f>
        <v>1.9014722973233349E-2</v>
      </c>
      <c r="H762">
        <v>3</v>
      </c>
      <c r="I762" t="s">
        <v>1505</v>
      </c>
      <c r="J762" t="s">
        <v>1554</v>
      </c>
      <c r="K762" t="s">
        <v>249</v>
      </c>
      <c r="L762" t="s">
        <v>247</v>
      </c>
      <c r="M762" t="s">
        <v>43</v>
      </c>
      <c r="N762">
        <v>16</v>
      </c>
      <c r="O762">
        <v>0</v>
      </c>
      <c r="P762">
        <v>0</v>
      </c>
      <c r="Q762">
        <v>0</v>
      </c>
      <c r="R762">
        <v>16</v>
      </c>
      <c r="S762">
        <v>0</v>
      </c>
      <c r="T762">
        <v>0</v>
      </c>
      <c r="U762">
        <v>0</v>
      </c>
      <c r="V762" s="1" t="str">
        <f t="shared" si="70"/>
        <v>AFF-HTT-R1-P4-48H_D9_1_2020y09m02d_10h47m.tif</v>
      </c>
      <c r="W762" s="1" t="str">
        <f t="shared" si="71"/>
        <v>AFF-HTT-R2-P4-48H_D9_1_2020y09m09d_11h36m.tif</v>
      </c>
      <c r="X762" t="str">
        <f t="shared" si="72"/>
        <v>C:\Users\arpit.tandon\Desktop\Images AFFFs\RUN1 HTT\Plate 4 - 48hour\AFF-HTT-R1-P4-48H_D9_1_2020y09m02d_10h47m.tif</v>
      </c>
      <c r="Y762" t="str">
        <f t="shared" si="73"/>
        <v>C:\Users\arpit.tandon\Desktop\Images AFFFs\RUN2 HTT\Plate 4 - 48hour\AFF-HTT-R2-P4-48H_D9_1_2020y09m09d_11h36m.tif</v>
      </c>
    </row>
    <row r="763" spans="1:25" x14ac:dyDescent="0.45">
      <c r="A763" t="s">
        <v>1064</v>
      </c>
      <c r="B763" s="2" t="str">
        <f t="shared" si="68"/>
        <v>run1</v>
      </c>
      <c r="C763" s="2" t="str">
        <f t="shared" si="69"/>
        <v>run2</v>
      </c>
      <c r="D763" t="s">
        <v>278</v>
      </c>
      <c r="E763" s="1">
        <v>117.19407592502823</v>
      </c>
      <c r="F763" s="10">
        <v>1.901472297323335E-3</v>
      </c>
      <c r="G763" s="10">
        <f>VLOOKUP(A763,'[1]NTP Metadata'!$A$2:$U$2501,10,FALSE)</f>
        <v>1.901472297323335E-3</v>
      </c>
      <c r="H763">
        <v>2</v>
      </c>
      <c r="I763" t="s">
        <v>1505</v>
      </c>
      <c r="J763" t="s">
        <v>1554</v>
      </c>
      <c r="K763" t="s">
        <v>249</v>
      </c>
      <c r="L763" t="s">
        <v>247</v>
      </c>
      <c r="M763" t="s">
        <v>44</v>
      </c>
      <c r="N763">
        <v>16</v>
      </c>
      <c r="O763">
        <v>0</v>
      </c>
      <c r="P763">
        <v>0</v>
      </c>
      <c r="Q763">
        <v>0</v>
      </c>
      <c r="R763">
        <v>16</v>
      </c>
      <c r="S763">
        <v>0</v>
      </c>
      <c r="T763">
        <v>0</v>
      </c>
      <c r="U763">
        <v>0</v>
      </c>
      <c r="V763" s="1" t="str">
        <f t="shared" si="70"/>
        <v>AFF-HTT-R1-P4-48H_E10_1_2020y09m02d_10h47m.tif</v>
      </c>
      <c r="W763" s="1" t="str">
        <f t="shared" si="71"/>
        <v>AFF-HTT-R2-P4-48H_E10_1_2020y09m09d_11h36m.tif</v>
      </c>
      <c r="X763" t="str">
        <f t="shared" si="72"/>
        <v>C:\Users\arpit.tandon\Desktop\Images AFFFs\RUN1 HTT\Plate 4 - 48hour\AFF-HTT-R1-P4-48H_E10_1_2020y09m02d_10h47m.tif</v>
      </c>
      <c r="Y763" t="str">
        <f t="shared" si="73"/>
        <v>C:\Users\arpit.tandon\Desktop\Images AFFFs\RUN2 HTT\Plate 4 - 48hour\AFF-HTT-R2-P4-48H_E10_1_2020y09m09d_11h36m.tif</v>
      </c>
    </row>
    <row r="764" spans="1:25" x14ac:dyDescent="0.45">
      <c r="A764" t="s">
        <v>1065</v>
      </c>
      <c r="B764" s="2" t="str">
        <f t="shared" si="68"/>
        <v>run1</v>
      </c>
      <c r="C764" s="2" t="str">
        <f t="shared" si="69"/>
        <v>run2</v>
      </c>
      <c r="D764" t="s">
        <v>278</v>
      </c>
      <c r="E764" s="1">
        <v>37.086732887667161</v>
      </c>
      <c r="F764" s="10">
        <v>6.0173173965928325E-4</v>
      </c>
      <c r="G764" s="10">
        <f>VLOOKUP(A764,'[1]NTP Metadata'!$A$2:$U$2501,10,FALSE)</f>
        <v>6.0173173965928325E-4</v>
      </c>
      <c r="H764">
        <v>1</v>
      </c>
      <c r="I764" t="s">
        <v>1505</v>
      </c>
      <c r="J764" t="s">
        <v>1554</v>
      </c>
      <c r="K764" t="s">
        <v>249</v>
      </c>
      <c r="L764" t="s">
        <v>247</v>
      </c>
      <c r="M764" t="s">
        <v>45</v>
      </c>
      <c r="N764">
        <v>16</v>
      </c>
      <c r="O764">
        <v>0</v>
      </c>
      <c r="P764">
        <v>0</v>
      </c>
      <c r="Q764">
        <v>0</v>
      </c>
      <c r="R764">
        <v>16</v>
      </c>
      <c r="S764">
        <v>0</v>
      </c>
      <c r="T764">
        <v>6.2500000000000001E-5</v>
      </c>
      <c r="U764">
        <v>1E-3</v>
      </c>
      <c r="V764" s="1" t="str">
        <f t="shared" si="70"/>
        <v>AFF-HTT-R1-P4-48H_E11_1_2020y09m02d_10h47m.tif</v>
      </c>
      <c r="W764" s="1" t="str">
        <f t="shared" si="71"/>
        <v>AFF-HTT-R2-P4-48H_E11_1_2020y09m09d_11h36m.tif</v>
      </c>
      <c r="X764" t="str">
        <f t="shared" si="72"/>
        <v>C:\Users\arpit.tandon\Desktop\Images AFFFs\RUN1 HTT\Plate 4 - 48hour\AFF-HTT-R1-P4-48H_E11_1_2020y09m02d_10h47m.tif</v>
      </c>
      <c r="Y764" t="str">
        <f t="shared" si="73"/>
        <v>C:\Users\arpit.tandon\Desktop\Images AFFFs\RUN2 HTT\Plate 4 - 48hour\AFF-HTT-R2-P4-48H_E11_1_2020y09m09d_11h36m.tif</v>
      </c>
    </row>
    <row r="765" spans="1:25" x14ac:dyDescent="0.45">
      <c r="A765" t="s">
        <v>1066</v>
      </c>
      <c r="B765" s="2" t="str">
        <f t="shared" si="68"/>
        <v>run1</v>
      </c>
      <c r="C765" s="2" t="str">
        <f t="shared" si="69"/>
        <v>run2</v>
      </c>
      <c r="D765" t="s">
        <v>278</v>
      </c>
      <c r="E765" s="1">
        <v>37.086732887667161</v>
      </c>
      <c r="F765" s="10">
        <v>6.0173173965928325E-4</v>
      </c>
      <c r="G765" s="10">
        <f>VLOOKUP(A765,'[1]NTP Metadata'!$A$2:$U$2501,10,FALSE)</f>
        <v>6.0173173965928325E-4</v>
      </c>
      <c r="H765">
        <v>2</v>
      </c>
      <c r="I765" t="s">
        <v>1505</v>
      </c>
      <c r="J765" t="s">
        <v>1554</v>
      </c>
      <c r="K765" t="s">
        <v>249</v>
      </c>
      <c r="L765" t="s">
        <v>247</v>
      </c>
      <c r="M765" t="s">
        <v>46</v>
      </c>
      <c r="N765">
        <v>16</v>
      </c>
      <c r="O765">
        <v>0</v>
      </c>
      <c r="P765">
        <v>0</v>
      </c>
      <c r="Q765">
        <v>0</v>
      </c>
      <c r="R765">
        <v>16</v>
      </c>
      <c r="S765">
        <v>0</v>
      </c>
      <c r="T765">
        <v>1.25E-4</v>
      </c>
      <c r="U765">
        <v>2E-3</v>
      </c>
      <c r="V765" s="1" t="str">
        <f t="shared" si="70"/>
        <v>AFF-HTT-R1-P4-48H_E12_1_2020y09m02d_10h47m.tif</v>
      </c>
      <c r="W765" s="1" t="str">
        <f t="shared" si="71"/>
        <v>AFF-HTT-R2-P4-48H_E12_1_2020y09m09d_11h36m.tif</v>
      </c>
      <c r="X765" t="str">
        <f t="shared" si="72"/>
        <v>C:\Users\arpit.tandon\Desktop\Images AFFFs\RUN1 HTT\Plate 4 - 48hour\AFF-HTT-R1-P4-48H_E12_1_2020y09m02d_10h47m.tif</v>
      </c>
      <c r="Y765" t="str">
        <f t="shared" si="73"/>
        <v>C:\Users\arpit.tandon\Desktop\Images AFFFs\RUN2 HTT\Plate 4 - 48hour\AFF-HTT-R2-P4-48H_E12_1_2020y09m09d_11h36m.tif</v>
      </c>
    </row>
    <row r="766" spans="1:25" x14ac:dyDescent="0.45">
      <c r="A766" t="s">
        <v>1067</v>
      </c>
      <c r="B766" s="2" t="str">
        <f t="shared" si="68"/>
        <v>run1</v>
      </c>
      <c r="C766" s="2" t="str">
        <f t="shared" si="69"/>
        <v>run2</v>
      </c>
      <c r="D766" t="s">
        <v>257</v>
      </c>
      <c r="E766" s="10">
        <v>0</v>
      </c>
      <c r="F766" s="10">
        <v>0</v>
      </c>
      <c r="G766" s="10">
        <f>VLOOKUP(A766,'[1]NTP Metadata'!$A$2:$U$2501,10,FALSE)</f>
        <v>0</v>
      </c>
      <c r="H766">
        <v>1</v>
      </c>
      <c r="I766" t="s">
        <v>1505</v>
      </c>
      <c r="J766" t="s">
        <v>1554</v>
      </c>
      <c r="K766" t="s">
        <v>249</v>
      </c>
      <c r="L766" t="s">
        <v>247</v>
      </c>
      <c r="M766" t="s">
        <v>47</v>
      </c>
      <c r="N766">
        <v>16</v>
      </c>
      <c r="O766">
        <v>0</v>
      </c>
      <c r="P766">
        <v>6.2500000000000001E-5</v>
      </c>
      <c r="Q766">
        <v>1E-3</v>
      </c>
      <c r="R766">
        <v>16</v>
      </c>
      <c r="S766">
        <v>0</v>
      </c>
      <c r="T766">
        <v>0</v>
      </c>
      <c r="U766">
        <v>0</v>
      </c>
      <c r="V766" s="1" t="str">
        <f t="shared" si="70"/>
        <v>AFF-HTT-R1-P4-48H_E13_1_2020y09m02d_10h47m.tif</v>
      </c>
      <c r="W766" s="1" t="str">
        <f t="shared" si="71"/>
        <v>AFF-HTT-R2-P4-48H_E13_1_2020y09m09d_11h36m.tif</v>
      </c>
      <c r="X766" t="str">
        <f t="shared" si="72"/>
        <v>C:\Users\arpit.tandon\Desktop\Images AFFFs\RUN1 HTT\Plate 4 - 48hour\AFF-HTT-R1-P4-48H_E13_1_2020y09m02d_10h47m.tif</v>
      </c>
      <c r="Y766" t="str">
        <f t="shared" si="73"/>
        <v>C:\Users\arpit.tandon\Desktop\Images AFFFs\RUN2 HTT\Plate 4 - 48hour\AFF-HTT-R2-P4-48H_E13_1_2020y09m09d_11h36m.tif</v>
      </c>
    </row>
    <row r="767" spans="1:25" x14ac:dyDescent="0.45">
      <c r="A767" t="s">
        <v>1068</v>
      </c>
      <c r="B767" s="2" t="str">
        <f t="shared" si="68"/>
        <v>run1</v>
      </c>
      <c r="C767" s="2" t="str">
        <f t="shared" si="69"/>
        <v>run2</v>
      </c>
      <c r="D767" t="s">
        <v>257</v>
      </c>
      <c r="E767" s="10">
        <v>0</v>
      </c>
      <c r="F767" s="10">
        <v>0</v>
      </c>
      <c r="G767" s="10">
        <f>VLOOKUP(A767,'[1]NTP Metadata'!$A$2:$U$2501,10,FALSE)</f>
        <v>0</v>
      </c>
      <c r="H767">
        <v>2</v>
      </c>
      <c r="I767" t="s">
        <v>1505</v>
      </c>
      <c r="J767" t="s">
        <v>1554</v>
      </c>
      <c r="K767" t="s">
        <v>249</v>
      </c>
      <c r="L767" t="s">
        <v>247</v>
      </c>
      <c r="M767" t="s">
        <v>48</v>
      </c>
      <c r="N767">
        <v>16</v>
      </c>
      <c r="O767">
        <v>0</v>
      </c>
      <c r="P767">
        <v>0</v>
      </c>
      <c r="Q767">
        <v>0</v>
      </c>
      <c r="R767">
        <v>16</v>
      </c>
      <c r="S767">
        <v>0</v>
      </c>
      <c r="T767">
        <v>0</v>
      </c>
      <c r="U767">
        <v>0</v>
      </c>
      <c r="V767" s="1" t="str">
        <f t="shared" si="70"/>
        <v>AFF-HTT-R1-P4-48H_E14_1_2020y09m02d_10h47m.tif</v>
      </c>
      <c r="W767" s="1" t="str">
        <f t="shared" si="71"/>
        <v>AFF-HTT-R2-P4-48H_E14_1_2020y09m09d_11h36m.tif</v>
      </c>
      <c r="X767" t="str">
        <f t="shared" si="72"/>
        <v>C:\Users\arpit.tandon\Desktop\Images AFFFs\RUN1 HTT\Plate 4 - 48hour\AFF-HTT-R1-P4-48H_E14_1_2020y09m02d_10h47m.tif</v>
      </c>
      <c r="Y767" t="str">
        <f t="shared" si="73"/>
        <v>C:\Users\arpit.tandon\Desktop\Images AFFFs\RUN2 HTT\Plate 4 - 48hour\AFF-HTT-R2-P4-48H_E14_1_2020y09m09d_11h36m.tif</v>
      </c>
    </row>
    <row r="768" spans="1:25" x14ac:dyDescent="0.45">
      <c r="A768" t="s">
        <v>1069</v>
      </c>
      <c r="B768" s="2" t="str">
        <f t="shared" si="68"/>
        <v>run1</v>
      </c>
      <c r="C768" s="2" t="str">
        <f t="shared" si="69"/>
        <v>run2</v>
      </c>
      <c r="D768" t="s">
        <v>278</v>
      </c>
      <c r="E768" s="1">
        <v>11.736307875844037</v>
      </c>
      <c r="F768" s="10">
        <v>1.9042143660103898E-4</v>
      </c>
      <c r="G768" s="10">
        <f>VLOOKUP(A768,'[1]NTP Metadata'!$A$2:$U$2501,10,FALSE)</f>
        <v>1.9042143660103898E-4</v>
      </c>
      <c r="H768">
        <v>1</v>
      </c>
      <c r="I768" t="s">
        <v>1505</v>
      </c>
      <c r="J768" t="s">
        <v>1554</v>
      </c>
      <c r="K768" t="s">
        <v>249</v>
      </c>
      <c r="L768" t="s">
        <v>247</v>
      </c>
      <c r="M768" t="s">
        <v>49</v>
      </c>
      <c r="N768">
        <v>16</v>
      </c>
      <c r="O768">
        <v>0</v>
      </c>
      <c r="P768">
        <v>0</v>
      </c>
      <c r="Q768">
        <v>0</v>
      </c>
      <c r="R768">
        <v>16</v>
      </c>
      <c r="S768">
        <v>0</v>
      </c>
      <c r="T768">
        <v>6.2500000000000001E-5</v>
      </c>
      <c r="U768">
        <v>1E-3</v>
      </c>
      <c r="V768" s="1" t="str">
        <f t="shared" si="70"/>
        <v>AFF-HTT-R1-P4-48H_E15_1_2020y09m02d_10h47m.tif</v>
      </c>
      <c r="W768" s="1" t="str">
        <f t="shared" si="71"/>
        <v>AFF-HTT-R2-P4-48H_E15_1_2020y09m09d_11h36m.tif</v>
      </c>
      <c r="X768" t="str">
        <f t="shared" si="72"/>
        <v>C:\Users\arpit.tandon\Desktop\Images AFFFs\RUN1 HTT\Plate 4 - 48hour\AFF-HTT-R1-P4-48H_E15_1_2020y09m02d_10h47m.tif</v>
      </c>
      <c r="Y768" t="str">
        <f t="shared" si="73"/>
        <v>C:\Users\arpit.tandon\Desktop\Images AFFFs\RUN2 HTT\Plate 4 - 48hour\AFF-HTT-R2-P4-48H_E15_1_2020y09m09d_11h36m.tif</v>
      </c>
    </row>
    <row r="769" spans="1:25" x14ac:dyDescent="0.45">
      <c r="A769" t="s">
        <v>1070</v>
      </c>
      <c r="B769" s="2" t="str">
        <f t="shared" si="68"/>
        <v>run1</v>
      </c>
      <c r="C769" s="2" t="str">
        <f t="shared" si="69"/>
        <v>run2</v>
      </c>
      <c r="D769" t="s">
        <v>278</v>
      </c>
      <c r="E769" s="1">
        <v>11.736307875844037</v>
      </c>
      <c r="F769" s="10">
        <v>1.9042143660103898E-4</v>
      </c>
      <c r="G769" s="10">
        <f>VLOOKUP(A769,'[1]NTP Metadata'!$A$2:$U$2501,10,FALSE)</f>
        <v>1.9042143660103898E-4</v>
      </c>
      <c r="H769">
        <v>2</v>
      </c>
      <c r="I769" t="s">
        <v>1505</v>
      </c>
      <c r="J769" t="s">
        <v>1554</v>
      </c>
      <c r="K769" t="s">
        <v>249</v>
      </c>
      <c r="L769" t="s">
        <v>247</v>
      </c>
      <c r="M769" t="s">
        <v>50</v>
      </c>
      <c r="N769">
        <v>16</v>
      </c>
      <c r="O769">
        <v>0</v>
      </c>
      <c r="P769">
        <v>0</v>
      </c>
      <c r="Q769">
        <v>0</v>
      </c>
      <c r="R769">
        <v>16</v>
      </c>
      <c r="S769">
        <v>0</v>
      </c>
      <c r="T769">
        <v>0</v>
      </c>
      <c r="U769">
        <v>0</v>
      </c>
      <c r="V769" s="1" t="str">
        <f t="shared" si="70"/>
        <v>AFF-HTT-R1-P4-48H_E16_1_2020y09m02d_10h47m.tif</v>
      </c>
      <c r="W769" s="1" t="str">
        <f t="shared" si="71"/>
        <v>AFF-HTT-R2-P4-48H_E16_1_2020y09m09d_11h36m.tif</v>
      </c>
      <c r="X769" t="str">
        <f t="shared" si="72"/>
        <v>C:\Users\arpit.tandon\Desktop\Images AFFFs\RUN1 HTT\Plate 4 - 48hour\AFF-HTT-R1-P4-48H_E16_1_2020y09m02d_10h47m.tif</v>
      </c>
      <c r="Y769" t="str">
        <f t="shared" si="73"/>
        <v>C:\Users\arpit.tandon\Desktop\Images AFFFs\RUN2 HTT\Plate 4 - 48hour\AFF-HTT-R2-P4-48H_E16_1_2020y09m09d_11h36m.tif</v>
      </c>
    </row>
    <row r="770" spans="1:25" x14ac:dyDescent="0.45">
      <c r="A770" t="s">
        <v>1071</v>
      </c>
      <c r="B770" s="2" t="str">
        <f t="shared" si="68"/>
        <v>run1</v>
      </c>
      <c r="C770" s="2" t="str">
        <f t="shared" si="69"/>
        <v>run2</v>
      </c>
      <c r="D770" t="s">
        <v>278</v>
      </c>
      <c r="E770" s="1">
        <v>3.7140214796974798</v>
      </c>
      <c r="F770" s="10">
        <v>6.0259948291468029E-5</v>
      </c>
      <c r="G770" s="10">
        <f>VLOOKUP(A770,'[1]NTP Metadata'!$A$2:$U$2501,10,FALSE)</f>
        <v>6.0259948291468029E-5</v>
      </c>
      <c r="H770">
        <v>1</v>
      </c>
      <c r="I770" t="s">
        <v>1505</v>
      </c>
      <c r="J770" t="s">
        <v>1554</v>
      </c>
      <c r="K770" t="s">
        <v>249</v>
      </c>
      <c r="L770" t="s">
        <v>247</v>
      </c>
      <c r="M770" t="s">
        <v>51</v>
      </c>
      <c r="N770">
        <v>16</v>
      </c>
      <c r="O770">
        <v>0</v>
      </c>
      <c r="P770">
        <v>0</v>
      </c>
      <c r="Q770">
        <v>0</v>
      </c>
      <c r="R770">
        <v>16</v>
      </c>
      <c r="S770">
        <v>0</v>
      </c>
      <c r="T770">
        <v>0</v>
      </c>
      <c r="U770">
        <v>0</v>
      </c>
      <c r="V770" s="1" t="str">
        <f t="shared" si="70"/>
        <v>AFF-HTT-R1-P4-48H_E17_1_2020y09m02d_10h47m.tif</v>
      </c>
      <c r="W770" s="1" t="str">
        <f t="shared" si="71"/>
        <v>AFF-HTT-R2-P4-48H_E17_1_2020y09m09d_11h36m.tif</v>
      </c>
      <c r="X770" t="str">
        <f t="shared" si="72"/>
        <v>C:\Users\arpit.tandon\Desktop\Images AFFFs\RUN1 HTT\Plate 4 - 48hour\AFF-HTT-R1-P4-48H_E17_1_2020y09m02d_10h47m.tif</v>
      </c>
      <c r="Y770" t="str">
        <f t="shared" si="73"/>
        <v>C:\Users\arpit.tandon\Desktop\Images AFFFs\RUN2 HTT\Plate 4 - 48hour\AFF-HTT-R2-P4-48H_E17_1_2020y09m09d_11h36m.tif</v>
      </c>
    </row>
    <row r="771" spans="1:25" x14ac:dyDescent="0.45">
      <c r="A771" t="s">
        <v>1072</v>
      </c>
      <c r="B771" s="2" t="str">
        <f t="shared" ref="B771:B834" si="74">HYPERLINK(X771,"run1")</f>
        <v>run1</v>
      </c>
      <c r="C771" s="2" t="str">
        <f t="shared" ref="C771:C834" si="75">HYPERLINK(Y771,"run2")</f>
        <v>run2</v>
      </c>
      <c r="D771" t="s">
        <v>278</v>
      </c>
      <c r="E771" s="1">
        <v>3.7140214796974798</v>
      </c>
      <c r="F771" s="10">
        <v>6.0259948291468029E-5</v>
      </c>
      <c r="G771" s="10">
        <f>VLOOKUP(A771,'[1]NTP Metadata'!$A$2:$U$2501,10,FALSE)</f>
        <v>6.0259948291468029E-5</v>
      </c>
      <c r="H771">
        <v>2</v>
      </c>
      <c r="I771" t="s">
        <v>1505</v>
      </c>
      <c r="J771" t="s">
        <v>1554</v>
      </c>
      <c r="K771" t="s">
        <v>249</v>
      </c>
      <c r="L771" t="s">
        <v>247</v>
      </c>
      <c r="M771" t="s">
        <v>52</v>
      </c>
      <c r="N771">
        <v>16</v>
      </c>
      <c r="O771">
        <v>0</v>
      </c>
      <c r="P771">
        <v>6.2500000000000001E-5</v>
      </c>
      <c r="Q771">
        <v>1E-3</v>
      </c>
      <c r="R771">
        <v>16</v>
      </c>
      <c r="S771">
        <v>0</v>
      </c>
      <c r="T771">
        <v>0</v>
      </c>
      <c r="U771">
        <v>0</v>
      </c>
      <c r="V771" s="1" t="str">
        <f t="shared" si="70"/>
        <v>AFF-HTT-R1-P4-48H_E18_1_2020y09m02d_10h47m.tif</v>
      </c>
      <c r="W771" s="1" t="str">
        <f t="shared" si="71"/>
        <v>AFF-HTT-R2-P4-48H_E18_1_2020y09m09d_11h36m.tif</v>
      </c>
      <c r="X771" t="str">
        <f t="shared" si="72"/>
        <v>C:\Users\arpit.tandon\Desktop\Images AFFFs\RUN1 HTT\Plate 4 - 48hour\AFF-HTT-R1-P4-48H_E18_1_2020y09m02d_10h47m.tif</v>
      </c>
      <c r="Y771" t="str">
        <f t="shared" si="73"/>
        <v>C:\Users\arpit.tandon\Desktop\Images AFFFs\RUN2 HTT\Plate 4 - 48hour\AFF-HTT-R2-P4-48H_E18_1_2020y09m09d_11h36m.tif</v>
      </c>
    </row>
    <row r="772" spans="1:25" x14ac:dyDescent="0.45">
      <c r="A772" t="s">
        <v>1073</v>
      </c>
      <c r="B772" s="2" t="str">
        <f t="shared" si="74"/>
        <v>run1</v>
      </c>
      <c r="C772" s="2" t="str">
        <f t="shared" si="75"/>
        <v>run2</v>
      </c>
      <c r="D772" t="s">
        <v>278</v>
      </c>
      <c r="E772" s="1">
        <v>1.1753232530688227</v>
      </c>
      <c r="F772" s="10">
        <v>1.9069603889705071E-5</v>
      </c>
      <c r="G772" s="10">
        <f>VLOOKUP(A772,'[1]NTP Metadata'!$A$2:$U$2501,10,FALSE)</f>
        <v>1.9069603889705071E-5</v>
      </c>
      <c r="H772">
        <v>1</v>
      </c>
      <c r="I772" t="s">
        <v>1505</v>
      </c>
      <c r="J772" t="s">
        <v>1554</v>
      </c>
      <c r="K772" t="s">
        <v>249</v>
      </c>
      <c r="L772" t="s">
        <v>247</v>
      </c>
      <c r="M772" t="s">
        <v>53</v>
      </c>
      <c r="N772">
        <v>16</v>
      </c>
      <c r="O772">
        <v>0</v>
      </c>
      <c r="P772">
        <v>6.2500000000000001E-5</v>
      </c>
      <c r="Q772">
        <v>1E-3</v>
      </c>
      <c r="R772">
        <v>16</v>
      </c>
      <c r="S772">
        <v>0</v>
      </c>
      <c r="T772">
        <v>0</v>
      </c>
      <c r="U772">
        <v>0</v>
      </c>
      <c r="V772" s="1" t="str">
        <f t="shared" ref="V772:V835" si="76">_xlfn.CONCAT("AFF-HTT-R1-",  L772, "-48H_",  M772, "_1_", I772,".tif")</f>
        <v>AFF-HTT-R1-P4-48H_E19_1_2020y09m02d_10h47m.tif</v>
      </c>
      <c r="W772" s="1" t="str">
        <f t="shared" ref="W772:W835" si="77">_xlfn.CONCAT("AFF-HTT-R2-",  L772, "-48H_",  M772, "_1_", J772,".tif")</f>
        <v>AFF-HTT-R2-P4-48H_E19_1_2020y09m09d_11h36m.tif</v>
      </c>
      <c r="X772" t="str">
        <f t="shared" si="72"/>
        <v>C:\Users\arpit.tandon\Desktop\Images AFFFs\RUN1 HTT\Plate 4 - 48hour\AFF-HTT-R1-P4-48H_E19_1_2020y09m02d_10h47m.tif</v>
      </c>
      <c r="Y772" t="str">
        <f t="shared" si="73"/>
        <v>C:\Users\arpit.tandon\Desktop\Images AFFFs\RUN2 HTT\Plate 4 - 48hour\AFF-HTT-R2-P4-48H_E19_1_2020y09m09d_11h36m.tif</v>
      </c>
    </row>
    <row r="773" spans="1:25" x14ac:dyDescent="0.45">
      <c r="A773" t="s">
        <v>1074</v>
      </c>
      <c r="B773" s="2" t="str">
        <f t="shared" si="74"/>
        <v>run1</v>
      </c>
      <c r="C773" s="2" t="str">
        <f t="shared" si="75"/>
        <v>run2</v>
      </c>
      <c r="D773" t="s">
        <v>278</v>
      </c>
      <c r="E773" s="1">
        <v>1.1753232530688227</v>
      </c>
      <c r="F773" s="10">
        <v>1.9069603889705071E-5</v>
      </c>
      <c r="G773" s="10">
        <f>VLOOKUP(A773,'[1]NTP Metadata'!$A$2:$U$2501,10,FALSE)</f>
        <v>1.9069603889705071E-5</v>
      </c>
      <c r="H773">
        <v>2</v>
      </c>
      <c r="I773" t="s">
        <v>1505</v>
      </c>
      <c r="J773" t="s">
        <v>1554</v>
      </c>
      <c r="K773" t="s">
        <v>249</v>
      </c>
      <c r="L773" t="s">
        <v>247</v>
      </c>
      <c r="M773" t="s">
        <v>54</v>
      </c>
      <c r="N773">
        <v>16</v>
      </c>
      <c r="O773">
        <v>0</v>
      </c>
      <c r="P773">
        <v>0</v>
      </c>
      <c r="Q773">
        <v>0</v>
      </c>
      <c r="R773">
        <v>16</v>
      </c>
      <c r="S773">
        <v>0</v>
      </c>
      <c r="T773">
        <v>1.875E-4</v>
      </c>
      <c r="U773">
        <v>2E-3</v>
      </c>
      <c r="V773" s="1" t="str">
        <f t="shared" si="76"/>
        <v>AFF-HTT-R1-P4-48H_E20_1_2020y09m02d_10h47m.tif</v>
      </c>
      <c r="W773" s="1" t="str">
        <f t="shared" si="77"/>
        <v>AFF-HTT-R2-P4-48H_E20_1_2020y09m09d_11h36m.tif</v>
      </c>
      <c r="X773" t="str">
        <f t="shared" si="72"/>
        <v>C:\Users\arpit.tandon\Desktop\Images AFFFs\RUN1 HTT\Plate 4 - 48hour\AFF-HTT-R1-P4-48H_E20_1_2020y09m02d_10h47m.tif</v>
      </c>
      <c r="Y773" t="str">
        <f t="shared" si="73"/>
        <v>C:\Users\arpit.tandon\Desktop\Images AFFFs\RUN2 HTT\Plate 4 - 48hour\AFF-HTT-R2-P4-48H_E20_1_2020y09m09d_11h36m.tif</v>
      </c>
    </row>
    <row r="774" spans="1:25" x14ac:dyDescent="0.45">
      <c r="A774" t="s">
        <v>1075</v>
      </c>
      <c r="B774" s="2" t="str">
        <f t="shared" si="74"/>
        <v>run1</v>
      </c>
      <c r="C774" s="2" t="str">
        <f t="shared" si="75"/>
        <v>run2</v>
      </c>
      <c r="D774" t="s">
        <v>278</v>
      </c>
      <c r="E774" s="1">
        <v>0.37193773831291854</v>
      </c>
      <c r="F774" s="10">
        <v>6.0346847752231232E-6</v>
      </c>
      <c r="G774" s="10">
        <f>VLOOKUP(A774,'[1]NTP Metadata'!$A$2:$U$2501,10,FALSE)</f>
        <v>6.0346847752231232E-6</v>
      </c>
      <c r="H774">
        <v>1</v>
      </c>
      <c r="I774" t="s">
        <v>1505</v>
      </c>
      <c r="J774" t="s">
        <v>1554</v>
      </c>
      <c r="K774" t="s">
        <v>249</v>
      </c>
      <c r="L774" t="s">
        <v>247</v>
      </c>
      <c r="M774" t="s">
        <v>55</v>
      </c>
      <c r="N774">
        <v>16</v>
      </c>
      <c r="O774">
        <v>0</v>
      </c>
      <c r="P774">
        <v>0</v>
      </c>
      <c r="Q774">
        <v>0</v>
      </c>
      <c r="R774">
        <v>16</v>
      </c>
      <c r="S774">
        <v>0</v>
      </c>
      <c r="T774">
        <v>0</v>
      </c>
      <c r="U774">
        <v>0</v>
      </c>
      <c r="V774" s="1" t="str">
        <f t="shared" si="76"/>
        <v>AFF-HTT-R1-P4-48H_E21_1_2020y09m02d_10h47m.tif</v>
      </c>
      <c r="W774" s="1" t="str">
        <f t="shared" si="77"/>
        <v>AFF-HTT-R2-P4-48H_E21_1_2020y09m09d_11h36m.tif</v>
      </c>
      <c r="X774" t="str">
        <f t="shared" si="72"/>
        <v>C:\Users\arpit.tandon\Desktop\Images AFFFs\RUN1 HTT\Plate 4 - 48hour\AFF-HTT-R1-P4-48H_E21_1_2020y09m02d_10h47m.tif</v>
      </c>
      <c r="Y774" t="str">
        <f t="shared" si="73"/>
        <v>C:\Users\arpit.tandon\Desktop\Images AFFFs\RUN2 HTT\Plate 4 - 48hour\AFF-HTT-R2-P4-48H_E21_1_2020y09m09d_11h36m.tif</v>
      </c>
    </row>
    <row r="775" spans="1:25" x14ac:dyDescent="0.45">
      <c r="A775" t="s">
        <v>1076</v>
      </c>
      <c r="B775" s="2" t="str">
        <f t="shared" si="74"/>
        <v>run1</v>
      </c>
      <c r="C775" s="2" t="str">
        <f t="shared" si="75"/>
        <v>run2</v>
      </c>
      <c r="D775" t="s">
        <v>278</v>
      </c>
      <c r="E775" s="1">
        <v>0.37193773831291854</v>
      </c>
      <c r="F775" s="10">
        <v>6.0346847752231232E-6</v>
      </c>
      <c r="G775" s="10">
        <f>VLOOKUP(A775,'[1]NTP Metadata'!$A$2:$U$2501,10,FALSE)</f>
        <v>6.0346847752231232E-6</v>
      </c>
      <c r="H775">
        <v>2</v>
      </c>
      <c r="I775" t="s">
        <v>1505</v>
      </c>
      <c r="J775" t="s">
        <v>1554</v>
      </c>
      <c r="K775" t="s">
        <v>249</v>
      </c>
      <c r="L775" t="s">
        <v>247</v>
      </c>
      <c r="M775" t="s">
        <v>56</v>
      </c>
      <c r="N775">
        <v>16</v>
      </c>
      <c r="O775">
        <v>0</v>
      </c>
      <c r="P775">
        <v>0</v>
      </c>
      <c r="Q775">
        <v>0</v>
      </c>
      <c r="R775">
        <v>16</v>
      </c>
      <c r="S775">
        <v>0</v>
      </c>
      <c r="T775">
        <v>0</v>
      </c>
      <c r="U775">
        <v>0</v>
      </c>
      <c r="V775" s="1" t="str">
        <f t="shared" si="76"/>
        <v>AFF-HTT-R1-P4-48H_E22_1_2020y09m02d_10h47m.tif</v>
      </c>
      <c r="W775" s="1" t="str">
        <f t="shared" si="77"/>
        <v>AFF-HTT-R2-P4-48H_E22_1_2020y09m09d_11h36m.tif</v>
      </c>
      <c r="X775" t="str">
        <f t="shared" si="72"/>
        <v>C:\Users\arpit.tandon\Desktop\Images AFFFs\RUN1 HTT\Plate 4 - 48hour\AFF-HTT-R1-P4-48H_E22_1_2020y09m02d_10h47m.tif</v>
      </c>
      <c r="Y775" t="str">
        <f t="shared" si="73"/>
        <v>C:\Users\arpit.tandon\Desktop\Images AFFFs\RUN2 HTT\Plate 4 - 48hour\AFF-HTT-R2-P4-48H_E22_1_2020y09m09d_11h36m.tif</v>
      </c>
    </row>
    <row r="776" spans="1:25" x14ac:dyDescent="0.45">
      <c r="A776" t="s">
        <v>1077</v>
      </c>
      <c r="B776" s="2" t="str">
        <f t="shared" si="74"/>
        <v>run1</v>
      </c>
      <c r="C776" s="2" t="str">
        <f t="shared" si="75"/>
        <v>run2</v>
      </c>
      <c r="D776" t="s">
        <v>278</v>
      </c>
      <c r="E776" s="1">
        <v>3698</v>
      </c>
      <c r="F776" s="10">
        <v>0.06</v>
      </c>
      <c r="G776" s="10">
        <f>VLOOKUP(A776,'[1]NTP Metadata'!$A$2:$U$2501,10,FALSE)</f>
        <v>0.06</v>
      </c>
      <c r="H776">
        <v>1</v>
      </c>
      <c r="I776" t="s">
        <v>1505</v>
      </c>
      <c r="J776" t="s">
        <v>1554</v>
      </c>
      <c r="K776" t="s">
        <v>249</v>
      </c>
      <c r="L776" t="s">
        <v>247</v>
      </c>
      <c r="M776" t="s">
        <v>57</v>
      </c>
      <c r="N776">
        <v>16</v>
      </c>
      <c r="O776">
        <v>0</v>
      </c>
      <c r="P776">
        <v>6.2500000000000001E-5</v>
      </c>
      <c r="Q776">
        <v>1E-3</v>
      </c>
      <c r="R776">
        <v>16</v>
      </c>
      <c r="S776">
        <v>0</v>
      </c>
      <c r="T776">
        <v>6.2500000000000001E-5</v>
      </c>
      <c r="U776">
        <v>1E-3</v>
      </c>
      <c r="V776" s="1" t="str">
        <f t="shared" si="76"/>
        <v>AFF-HTT-R1-P4-48H_E3_1_2020y09m02d_10h47m.tif</v>
      </c>
      <c r="W776" s="1" t="str">
        <f t="shared" si="77"/>
        <v>AFF-HTT-R2-P4-48H_E3_1_2020y09m09d_11h36m.tif</v>
      </c>
      <c r="X776" t="str">
        <f t="shared" si="72"/>
        <v>C:\Users\arpit.tandon\Desktop\Images AFFFs\RUN1 HTT\Plate 4 - 48hour\AFF-HTT-R1-P4-48H_E3_1_2020y09m02d_10h47m.tif</v>
      </c>
      <c r="Y776" t="str">
        <f t="shared" si="73"/>
        <v>C:\Users\arpit.tandon\Desktop\Images AFFFs\RUN2 HTT\Plate 4 - 48hour\AFF-HTT-R2-P4-48H_E3_1_2020y09m09d_11h36m.tif</v>
      </c>
    </row>
    <row r="777" spans="1:25" x14ac:dyDescent="0.45">
      <c r="A777" t="s">
        <v>1078</v>
      </c>
      <c r="B777" s="2" t="str">
        <f t="shared" si="74"/>
        <v>run1</v>
      </c>
      <c r="C777" s="2" t="str">
        <f t="shared" si="75"/>
        <v>run2</v>
      </c>
      <c r="D777" t="s">
        <v>278</v>
      </c>
      <c r="E777" s="1">
        <v>3698</v>
      </c>
      <c r="F777" s="10">
        <v>0.06</v>
      </c>
      <c r="G777" s="10">
        <f>VLOOKUP(A777,'[1]NTP Metadata'!$A$2:$U$2501,10,FALSE)</f>
        <v>0.06</v>
      </c>
      <c r="H777">
        <v>2</v>
      </c>
      <c r="I777" t="s">
        <v>1505</v>
      </c>
      <c r="J777" t="s">
        <v>1554</v>
      </c>
      <c r="K777" t="s">
        <v>249</v>
      </c>
      <c r="L777" t="s">
        <v>247</v>
      </c>
      <c r="M777" t="s">
        <v>58</v>
      </c>
      <c r="N777">
        <v>16</v>
      </c>
      <c r="O777">
        <v>0</v>
      </c>
      <c r="P777">
        <v>1.875E-4</v>
      </c>
      <c r="Q777">
        <v>1E-3</v>
      </c>
      <c r="R777">
        <v>16</v>
      </c>
      <c r="S777">
        <v>0</v>
      </c>
      <c r="T777">
        <v>6.2500000000000001E-5</v>
      </c>
      <c r="U777">
        <v>1E-3</v>
      </c>
      <c r="V777" s="1" t="str">
        <f t="shared" si="76"/>
        <v>AFF-HTT-R1-P4-48H_E4_1_2020y09m02d_10h47m.tif</v>
      </c>
      <c r="W777" s="1" t="str">
        <f t="shared" si="77"/>
        <v>AFF-HTT-R2-P4-48H_E4_1_2020y09m09d_11h36m.tif</v>
      </c>
      <c r="X777" t="str">
        <f t="shared" si="72"/>
        <v>C:\Users\arpit.tandon\Desktop\Images AFFFs\RUN1 HTT\Plate 4 - 48hour\AFF-HTT-R1-P4-48H_E4_1_2020y09m02d_10h47m.tif</v>
      </c>
      <c r="Y777" t="str">
        <f t="shared" si="73"/>
        <v>C:\Users\arpit.tandon\Desktop\Images AFFFs\RUN2 HTT\Plate 4 - 48hour\AFF-HTT-R2-P4-48H_E4_1_2020y09m09d_11h36m.tif</v>
      </c>
    </row>
    <row r="778" spans="1:25" x14ac:dyDescent="0.45">
      <c r="A778" t="s">
        <v>1079</v>
      </c>
      <c r="B778" s="2" t="str">
        <f t="shared" si="74"/>
        <v>run1</v>
      </c>
      <c r="C778" s="2" t="str">
        <f t="shared" si="75"/>
        <v>run2</v>
      </c>
      <c r="D778" t="s">
        <v>278</v>
      </c>
      <c r="E778" s="1">
        <v>1170.253164556962</v>
      </c>
      <c r="F778" s="10">
        <v>1.8987341772151896E-2</v>
      </c>
      <c r="G778" s="10">
        <f>VLOOKUP(A778,'[1]NTP Metadata'!$A$2:$U$2501,10,FALSE)</f>
        <v>1.8987341772151896E-2</v>
      </c>
      <c r="H778">
        <v>1</v>
      </c>
      <c r="I778" t="s">
        <v>1505</v>
      </c>
      <c r="J778" t="s">
        <v>1554</v>
      </c>
      <c r="K778" t="s">
        <v>249</v>
      </c>
      <c r="L778" t="s">
        <v>247</v>
      </c>
      <c r="M778" t="s">
        <v>59</v>
      </c>
      <c r="N778">
        <v>16</v>
      </c>
      <c r="O778">
        <v>0</v>
      </c>
      <c r="P778">
        <v>0</v>
      </c>
      <c r="Q778">
        <v>0</v>
      </c>
      <c r="R778">
        <v>16</v>
      </c>
      <c r="S778">
        <v>0</v>
      </c>
      <c r="T778">
        <v>0</v>
      </c>
      <c r="U778">
        <v>0</v>
      </c>
      <c r="V778" s="1" t="str">
        <f t="shared" si="76"/>
        <v>AFF-HTT-R1-P4-48H_E5_1_2020y09m02d_10h47m.tif</v>
      </c>
      <c r="W778" s="1" t="str">
        <f t="shared" si="77"/>
        <v>AFF-HTT-R2-P4-48H_E5_1_2020y09m09d_11h36m.tif</v>
      </c>
      <c r="X778" t="str">
        <f t="shared" si="72"/>
        <v>C:\Users\arpit.tandon\Desktop\Images AFFFs\RUN1 HTT\Plate 4 - 48hour\AFF-HTT-R1-P4-48H_E5_1_2020y09m02d_10h47m.tif</v>
      </c>
      <c r="Y778" t="str">
        <f t="shared" si="73"/>
        <v>C:\Users\arpit.tandon\Desktop\Images AFFFs\RUN2 HTT\Plate 4 - 48hour\AFF-HTT-R2-P4-48H_E5_1_2020y09m09d_11h36m.tif</v>
      </c>
    </row>
    <row r="779" spans="1:25" x14ac:dyDescent="0.45">
      <c r="A779" t="s">
        <v>1080</v>
      </c>
      <c r="B779" s="2" t="str">
        <f t="shared" si="74"/>
        <v>run1</v>
      </c>
      <c r="C779" s="2" t="str">
        <f t="shared" si="75"/>
        <v>run2</v>
      </c>
      <c r="D779" t="s">
        <v>278</v>
      </c>
      <c r="E779" s="1">
        <v>1170.253164556962</v>
      </c>
      <c r="F779" s="10">
        <v>1.8987341772151896E-2</v>
      </c>
      <c r="G779" s="10">
        <f>VLOOKUP(A779,'[1]NTP Metadata'!$A$2:$U$2501,10,FALSE)</f>
        <v>1.8987341772151896E-2</v>
      </c>
      <c r="H779">
        <v>2</v>
      </c>
      <c r="I779" t="s">
        <v>1505</v>
      </c>
      <c r="J779" t="s">
        <v>1554</v>
      </c>
      <c r="K779" t="s">
        <v>249</v>
      </c>
      <c r="L779" t="s">
        <v>247</v>
      </c>
      <c r="M779" t="s">
        <v>60</v>
      </c>
      <c r="N779">
        <v>16</v>
      </c>
      <c r="O779">
        <v>0</v>
      </c>
      <c r="P779">
        <v>0</v>
      </c>
      <c r="Q779">
        <v>0</v>
      </c>
      <c r="R779">
        <v>16</v>
      </c>
      <c r="S779">
        <v>0</v>
      </c>
      <c r="T779">
        <v>0</v>
      </c>
      <c r="U779">
        <v>0</v>
      </c>
      <c r="V779" s="1" t="str">
        <f t="shared" si="76"/>
        <v>AFF-HTT-R1-P4-48H_E6_1_2020y09m02d_10h47m.tif</v>
      </c>
      <c r="W779" s="1" t="str">
        <f t="shared" si="77"/>
        <v>AFF-HTT-R2-P4-48H_E6_1_2020y09m09d_11h36m.tif</v>
      </c>
      <c r="X779" t="str">
        <f t="shared" si="72"/>
        <v>C:\Users\arpit.tandon\Desktop\Images AFFFs\RUN1 HTT\Plate 4 - 48hour\AFF-HTT-R1-P4-48H_E6_1_2020y09m02d_10h47m.tif</v>
      </c>
      <c r="Y779" t="str">
        <f t="shared" si="73"/>
        <v>C:\Users\arpit.tandon\Desktop\Images AFFFs\RUN2 HTT\Plate 4 - 48hour\AFF-HTT-R2-P4-48H_E6_1_2020y09m09d_11h36m.tif</v>
      </c>
    </row>
    <row r="780" spans="1:25" x14ac:dyDescent="0.45">
      <c r="A780" t="s">
        <v>1081</v>
      </c>
      <c r="B780" s="2" t="str">
        <f t="shared" si="74"/>
        <v>run1</v>
      </c>
      <c r="C780" s="2" t="str">
        <f t="shared" si="75"/>
        <v>run2</v>
      </c>
      <c r="D780" t="s">
        <v>278</v>
      </c>
      <c r="E780" s="1">
        <v>370.33327992308921</v>
      </c>
      <c r="F780" s="10">
        <v>6.0086524595417386E-3</v>
      </c>
      <c r="G780" s="10">
        <f>VLOOKUP(A780,'[1]NTP Metadata'!$A$2:$U$2501,10,FALSE)</f>
        <v>6.0086524595417386E-3</v>
      </c>
      <c r="H780">
        <v>1</v>
      </c>
      <c r="I780" t="s">
        <v>1505</v>
      </c>
      <c r="J780" t="s">
        <v>1554</v>
      </c>
      <c r="K780" t="s">
        <v>249</v>
      </c>
      <c r="L780" t="s">
        <v>247</v>
      </c>
      <c r="M780" t="s">
        <v>61</v>
      </c>
      <c r="N780">
        <v>16</v>
      </c>
      <c r="O780">
        <v>0</v>
      </c>
      <c r="P780">
        <v>6.2500000000000001E-5</v>
      </c>
      <c r="Q780">
        <v>1E-3</v>
      </c>
      <c r="R780">
        <v>16</v>
      </c>
      <c r="S780">
        <v>0</v>
      </c>
      <c r="T780">
        <v>1.25E-4</v>
      </c>
      <c r="U780">
        <v>1E-3</v>
      </c>
      <c r="V780" s="1" t="str">
        <f t="shared" si="76"/>
        <v>AFF-HTT-R1-P4-48H_E7_1_2020y09m02d_10h47m.tif</v>
      </c>
      <c r="W780" s="1" t="str">
        <f t="shared" si="77"/>
        <v>AFF-HTT-R2-P4-48H_E7_1_2020y09m09d_11h36m.tif</v>
      </c>
      <c r="X780" t="str">
        <f t="shared" si="72"/>
        <v>C:\Users\arpit.tandon\Desktop\Images AFFFs\RUN1 HTT\Plate 4 - 48hour\AFF-HTT-R1-P4-48H_E7_1_2020y09m02d_10h47m.tif</v>
      </c>
      <c r="Y780" t="str">
        <f t="shared" si="73"/>
        <v>C:\Users\arpit.tandon\Desktop\Images AFFFs\RUN2 HTT\Plate 4 - 48hour\AFF-HTT-R2-P4-48H_E7_1_2020y09m09d_11h36m.tif</v>
      </c>
    </row>
    <row r="781" spans="1:25" x14ac:dyDescent="0.45">
      <c r="A781" t="s">
        <v>1082</v>
      </c>
      <c r="B781" s="2" t="str">
        <f t="shared" si="74"/>
        <v>run1</v>
      </c>
      <c r="C781" s="2" t="str">
        <f t="shared" si="75"/>
        <v>run2</v>
      </c>
      <c r="D781" t="s">
        <v>278</v>
      </c>
      <c r="E781" s="1">
        <v>370.33327992308921</v>
      </c>
      <c r="F781" s="10">
        <v>6.0086524595417386E-3</v>
      </c>
      <c r="G781" s="10">
        <f>VLOOKUP(A781,'[1]NTP Metadata'!$A$2:$U$2501,10,FALSE)</f>
        <v>6.0086524595417386E-3</v>
      </c>
      <c r="H781">
        <v>2</v>
      </c>
      <c r="I781" t="s">
        <v>1505</v>
      </c>
      <c r="J781" t="s">
        <v>1554</v>
      </c>
      <c r="K781" t="s">
        <v>249</v>
      </c>
      <c r="L781" t="s">
        <v>247</v>
      </c>
      <c r="M781" t="s">
        <v>62</v>
      </c>
      <c r="N781">
        <v>16</v>
      </c>
      <c r="O781">
        <v>0</v>
      </c>
      <c r="P781">
        <v>6.2500000000000001E-5</v>
      </c>
      <c r="Q781">
        <v>1E-3</v>
      </c>
      <c r="R781">
        <v>16</v>
      </c>
      <c r="S781">
        <v>0</v>
      </c>
      <c r="T781">
        <v>0</v>
      </c>
      <c r="U781">
        <v>0</v>
      </c>
      <c r="V781" s="1" t="str">
        <f t="shared" si="76"/>
        <v>AFF-HTT-R1-P4-48H_E8_1_2020y09m02d_10h47m.tif</v>
      </c>
      <c r="W781" s="1" t="str">
        <f t="shared" si="77"/>
        <v>AFF-HTT-R2-P4-48H_E8_1_2020y09m09d_11h36m.tif</v>
      </c>
      <c r="X781" t="str">
        <f t="shared" si="72"/>
        <v>C:\Users\arpit.tandon\Desktop\Images AFFFs\RUN1 HTT\Plate 4 - 48hour\AFF-HTT-R1-P4-48H_E8_1_2020y09m02d_10h47m.tif</v>
      </c>
      <c r="Y781" t="str">
        <f t="shared" si="73"/>
        <v>C:\Users\arpit.tandon\Desktop\Images AFFFs\RUN2 HTT\Plate 4 - 48hour\AFF-HTT-R2-P4-48H_E8_1_2020y09m09d_11h36m.tif</v>
      </c>
    </row>
    <row r="782" spans="1:25" x14ac:dyDescent="0.45">
      <c r="A782" t="s">
        <v>1083</v>
      </c>
      <c r="B782" s="2" t="str">
        <f t="shared" si="74"/>
        <v>run1</v>
      </c>
      <c r="C782" s="2" t="str">
        <f t="shared" si="75"/>
        <v>run2</v>
      </c>
      <c r="D782" t="s">
        <v>278</v>
      </c>
      <c r="E782" s="1">
        <v>117.19407592502823</v>
      </c>
      <c r="F782" s="10">
        <v>1.901472297323335E-3</v>
      </c>
      <c r="G782" s="10">
        <f>VLOOKUP(A782,'[1]NTP Metadata'!$A$2:$U$2501,10,FALSE)</f>
        <v>1.901472297323335E-3</v>
      </c>
      <c r="H782">
        <v>1</v>
      </c>
      <c r="I782" t="s">
        <v>1505</v>
      </c>
      <c r="J782" t="s">
        <v>1554</v>
      </c>
      <c r="K782" t="s">
        <v>249</v>
      </c>
      <c r="L782" t="s">
        <v>247</v>
      </c>
      <c r="M782" t="s">
        <v>63</v>
      </c>
      <c r="N782">
        <v>16</v>
      </c>
      <c r="O782">
        <v>0</v>
      </c>
      <c r="P782">
        <v>0</v>
      </c>
      <c r="Q782">
        <v>0</v>
      </c>
      <c r="R782">
        <v>16</v>
      </c>
      <c r="S782">
        <v>0</v>
      </c>
      <c r="T782">
        <v>6.2500000000000001E-5</v>
      </c>
      <c r="U782">
        <v>1E-3</v>
      </c>
      <c r="V782" s="1" t="str">
        <f t="shared" si="76"/>
        <v>AFF-HTT-R1-P4-48H_E9_1_2020y09m02d_10h47m.tif</v>
      </c>
      <c r="W782" s="1" t="str">
        <f t="shared" si="77"/>
        <v>AFF-HTT-R2-P4-48H_E9_1_2020y09m09d_11h36m.tif</v>
      </c>
      <c r="X782" t="str">
        <f t="shared" si="72"/>
        <v>C:\Users\arpit.tandon\Desktop\Images AFFFs\RUN1 HTT\Plate 4 - 48hour\AFF-HTT-R1-P4-48H_E9_1_2020y09m02d_10h47m.tif</v>
      </c>
      <c r="Y782" t="str">
        <f t="shared" si="73"/>
        <v>C:\Users\arpit.tandon\Desktop\Images AFFFs\RUN2 HTT\Plate 4 - 48hour\AFF-HTT-R2-P4-48H_E9_1_2020y09m09d_11h36m.tif</v>
      </c>
    </row>
    <row r="783" spans="1:25" x14ac:dyDescent="0.45">
      <c r="A783" t="s">
        <v>1084</v>
      </c>
      <c r="B783" s="2" t="str">
        <f t="shared" si="74"/>
        <v>run1</v>
      </c>
      <c r="C783" s="2" t="str">
        <f t="shared" si="75"/>
        <v>run2</v>
      </c>
      <c r="D783" t="s">
        <v>278</v>
      </c>
      <c r="E783" s="1">
        <v>117.19407592502823</v>
      </c>
      <c r="F783" s="10">
        <v>1.901472297323335E-3</v>
      </c>
      <c r="G783" s="10">
        <f>VLOOKUP(A783,'[1]NTP Metadata'!$A$2:$U$2501,10,FALSE)</f>
        <v>1.901472297323335E-3</v>
      </c>
      <c r="H783">
        <v>4</v>
      </c>
      <c r="I783" t="s">
        <v>1505</v>
      </c>
      <c r="J783" t="s">
        <v>1554</v>
      </c>
      <c r="K783" t="s">
        <v>249</v>
      </c>
      <c r="L783" t="s">
        <v>247</v>
      </c>
      <c r="M783" t="s">
        <v>64</v>
      </c>
      <c r="N783">
        <v>16</v>
      </c>
      <c r="O783">
        <v>0</v>
      </c>
      <c r="P783">
        <v>6.2500000000000001E-5</v>
      </c>
      <c r="Q783">
        <v>1E-3</v>
      </c>
      <c r="R783">
        <v>16</v>
      </c>
      <c r="S783">
        <v>0</v>
      </c>
      <c r="T783">
        <v>0</v>
      </c>
      <c r="U783">
        <v>0</v>
      </c>
      <c r="V783" s="1" t="str">
        <f t="shared" si="76"/>
        <v>AFF-HTT-R1-P4-48H_F10_1_2020y09m02d_10h47m.tif</v>
      </c>
      <c r="W783" s="1" t="str">
        <f t="shared" si="77"/>
        <v>AFF-HTT-R2-P4-48H_F10_1_2020y09m09d_11h36m.tif</v>
      </c>
      <c r="X783" t="str">
        <f t="shared" si="72"/>
        <v>C:\Users\arpit.tandon\Desktop\Images AFFFs\RUN1 HTT\Plate 4 - 48hour\AFF-HTT-R1-P4-48H_F10_1_2020y09m02d_10h47m.tif</v>
      </c>
      <c r="Y783" t="str">
        <f t="shared" si="73"/>
        <v>C:\Users\arpit.tandon\Desktop\Images AFFFs\RUN2 HTT\Plate 4 - 48hour\AFF-HTT-R2-P4-48H_F10_1_2020y09m09d_11h36m.tif</v>
      </c>
    </row>
    <row r="784" spans="1:25" x14ac:dyDescent="0.45">
      <c r="A784" t="s">
        <v>1085</v>
      </c>
      <c r="B784" s="2" t="str">
        <f t="shared" si="74"/>
        <v>run1</v>
      </c>
      <c r="C784" s="2" t="str">
        <f t="shared" si="75"/>
        <v>run2</v>
      </c>
      <c r="D784" t="s">
        <v>278</v>
      </c>
      <c r="E784" s="1">
        <v>37.086732887667161</v>
      </c>
      <c r="F784" s="10">
        <v>6.0173173965928325E-4</v>
      </c>
      <c r="G784" s="10">
        <f>VLOOKUP(A784,'[1]NTP Metadata'!$A$2:$U$2501,10,FALSE)</f>
        <v>6.0173173965928325E-4</v>
      </c>
      <c r="H784">
        <v>3</v>
      </c>
      <c r="I784" t="s">
        <v>1505</v>
      </c>
      <c r="J784" t="s">
        <v>1554</v>
      </c>
      <c r="K784" t="s">
        <v>249</v>
      </c>
      <c r="L784" t="s">
        <v>247</v>
      </c>
      <c r="M784" t="s">
        <v>65</v>
      </c>
      <c r="N784">
        <v>16</v>
      </c>
      <c r="O784">
        <v>0</v>
      </c>
      <c r="P784">
        <v>0</v>
      </c>
      <c r="Q784">
        <v>0</v>
      </c>
      <c r="R784">
        <v>16</v>
      </c>
      <c r="S784">
        <v>0</v>
      </c>
      <c r="T784">
        <v>0</v>
      </c>
      <c r="U784">
        <v>0</v>
      </c>
      <c r="V784" s="1" t="str">
        <f t="shared" si="76"/>
        <v>AFF-HTT-R1-P4-48H_F11_1_2020y09m02d_10h47m.tif</v>
      </c>
      <c r="W784" s="1" t="str">
        <f t="shared" si="77"/>
        <v>AFF-HTT-R2-P4-48H_F11_1_2020y09m09d_11h36m.tif</v>
      </c>
      <c r="X784" t="str">
        <f t="shared" si="72"/>
        <v>C:\Users\arpit.tandon\Desktop\Images AFFFs\RUN1 HTT\Plate 4 - 48hour\AFF-HTT-R1-P4-48H_F11_1_2020y09m02d_10h47m.tif</v>
      </c>
      <c r="Y784" t="str">
        <f t="shared" si="73"/>
        <v>C:\Users\arpit.tandon\Desktop\Images AFFFs\RUN2 HTT\Plate 4 - 48hour\AFF-HTT-R2-P4-48H_F11_1_2020y09m09d_11h36m.tif</v>
      </c>
    </row>
    <row r="785" spans="1:25" x14ac:dyDescent="0.45">
      <c r="A785" t="s">
        <v>1086</v>
      </c>
      <c r="B785" s="2" t="str">
        <f t="shared" si="74"/>
        <v>run1</v>
      </c>
      <c r="C785" s="2" t="str">
        <f t="shared" si="75"/>
        <v>run2</v>
      </c>
      <c r="D785" t="s">
        <v>278</v>
      </c>
      <c r="E785" s="1">
        <v>37.086732887667161</v>
      </c>
      <c r="F785" s="10">
        <v>6.0173173965928325E-4</v>
      </c>
      <c r="G785" s="10">
        <f>VLOOKUP(A785,'[1]NTP Metadata'!$A$2:$U$2501,10,FALSE)</f>
        <v>6.0173173965928325E-4</v>
      </c>
      <c r="H785">
        <v>4</v>
      </c>
      <c r="I785" t="s">
        <v>1505</v>
      </c>
      <c r="J785" t="s">
        <v>1554</v>
      </c>
      <c r="K785" t="s">
        <v>249</v>
      </c>
      <c r="L785" t="s">
        <v>247</v>
      </c>
      <c r="M785" t="s">
        <v>66</v>
      </c>
      <c r="N785">
        <v>16</v>
      </c>
      <c r="O785">
        <v>0</v>
      </c>
      <c r="P785">
        <v>0</v>
      </c>
      <c r="Q785">
        <v>0</v>
      </c>
      <c r="R785">
        <v>16</v>
      </c>
      <c r="S785">
        <v>0</v>
      </c>
      <c r="T785">
        <v>0</v>
      </c>
      <c r="U785">
        <v>0</v>
      </c>
      <c r="V785" s="1" t="str">
        <f t="shared" si="76"/>
        <v>AFF-HTT-R1-P4-48H_F12_1_2020y09m02d_10h47m.tif</v>
      </c>
      <c r="W785" s="1" t="str">
        <f t="shared" si="77"/>
        <v>AFF-HTT-R2-P4-48H_F12_1_2020y09m09d_11h36m.tif</v>
      </c>
      <c r="X785" t="str">
        <f t="shared" si="72"/>
        <v>C:\Users\arpit.tandon\Desktop\Images AFFFs\RUN1 HTT\Plate 4 - 48hour\AFF-HTT-R1-P4-48H_F12_1_2020y09m02d_10h47m.tif</v>
      </c>
      <c r="Y785" t="str">
        <f t="shared" si="73"/>
        <v>C:\Users\arpit.tandon\Desktop\Images AFFFs\RUN2 HTT\Plate 4 - 48hour\AFF-HTT-R2-P4-48H_F12_1_2020y09m09d_11h36m.tif</v>
      </c>
    </row>
    <row r="786" spans="1:25" x14ac:dyDescent="0.45">
      <c r="A786" t="s">
        <v>1087</v>
      </c>
      <c r="B786" s="2" t="str">
        <f t="shared" si="74"/>
        <v>run1</v>
      </c>
      <c r="C786" s="2" t="str">
        <f t="shared" si="75"/>
        <v>run2</v>
      </c>
      <c r="D786" t="s">
        <v>257</v>
      </c>
      <c r="E786" s="10">
        <v>0</v>
      </c>
      <c r="F786" s="10">
        <v>0</v>
      </c>
      <c r="G786" s="10">
        <f>VLOOKUP(A786,'[1]NTP Metadata'!$A$2:$U$2501,10,FALSE)</f>
        <v>0</v>
      </c>
      <c r="H786">
        <v>3</v>
      </c>
      <c r="I786" t="s">
        <v>1505</v>
      </c>
      <c r="J786" t="s">
        <v>1554</v>
      </c>
      <c r="K786" t="s">
        <v>249</v>
      </c>
      <c r="L786" t="s">
        <v>247</v>
      </c>
      <c r="M786" t="s">
        <v>67</v>
      </c>
      <c r="N786">
        <v>16</v>
      </c>
      <c r="O786">
        <v>0</v>
      </c>
      <c r="P786">
        <v>0</v>
      </c>
      <c r="Q786">
        <v>0</v>
      </c>
      <c r="R786">
        <v>16</v>
      </c>
      <c r="S786">
        <v>0</v>
      </c>
      <c r="T786">
        <v>6.2500000000000001E-5</v>
      </c>
      <c r="U786">
        <v>1E-3</v>
      </c>
      <c r="V786" s="1" t="str">
        <f t="shared" si="76"/>
        <v>AFF-HTT-R1-P4-48H_F13_1_2020y09m02d_10h47m.tif</v>
      </c>
      <c r="W786" s="1" t="str">
        <f t="shared" si="77"/>
        <v>AFF-HTT-R2-P4-48H_F13_1_2020y09m09d_11h36m.tif</v>
      </c>
      <c r="X786" t="str">
        <f t="shared" si="72"/>
        <v>C:\Users\arpit.tandon\Desktop\Images AFFFs\RUN1 HTT\Plate 4 - 48hour\AFF-HTT-R1-P4-48H_F13_1_2020y09m02d_10h47m.tif</v>
      </c>
      <c r="Y786" t="str">
        <f t="shared" si="73"/>
        <v>C:\Users\arpit.tandon\Desktop\Images AFFFs\RUN2 HTT\Plate 4 - 48hour\AFF-HTT-R2-P4-48H_F13_1_2020y09m09d_11h36m.tif</v>
      </c>
    </row>
    <row r="787" spans="1:25" x14ac:dyDescent="0.45">
      <c r="A787" t="s">
        <v>1088</v>
      </c>
      <c r="B787" s="2" t="str">
        <f t="shared" si="74"/>
        <v>run1</v>
      </c>
      <c r="C787" s="2" t="str">
        <f t="shared" si="75"/>
        <v>run2</v>
      </c>
      <c r="D787" t="s">
        <v>257</v>
      </c>
      <c r="E787" s="10">
        <v>0</v>
      </c>
      <c r="F787" s="10">
        <v>0</v>
      </c>
      <c r="G787" s="10">
        <f>VLOOKUP(A787,'[1]NTP Metadata'!$A$2:$U$2501,10,FALSE)</f>
        <v>0</v>
      </c>
      <c r="H787">
        <v>4</v>
      </c>
      <c r="I787" t="s">
        <v>1505</v>
      </c>
      <c r="J787" t="s">
        <v>1554</v>
      </c>
      <c r="K787" t="s">
        <v>249</v>
      </c>
      <c r="L787" t="s">
        <v>247</v>
      </c>
      <c r="M787" t="s">
        <v>68</v>
      </c>
      <c r="N787">
        <v>16</v>
      </c>
      <c r="O787">
        <v>0</v>
      </c>
      <c r="P787">
        <v>6.2500000000000001E-5</v>
      </c>
      <c r="Q787">
        <v>1E-3</v>
      </c>
      <c r="R787">
        <v>16</v>
      </c>
      <c r="S787">
        <v>0</v>
      </c>
      <c r="T787">
        <v>0</v>
      </c>
      <c r="U787">
        <v>0</v>
      </c>
      <c r="V787" s="1" t="str">
        <f t="shared" si="76"/>
        <v>AFF-HTT-R1-P4-48H_F14_1_2020y09m02d_10h47m.tif</v>
      </c>
      <c r="W787" s="1" t="str">
        <f t="shared" si="77"/>
        <v>AFF-HTT-R2-P4-48H_F14_1_2020y09m09d_11h36m.tif</v>
      </c>
      <c r="X787" t="str">
        <f t="shared" si="72"/>
        <v>C:\Users\arpit.tandon\Desktop\Images AFFFs\RUN1 HTT\Plate 4 - 48hour\AFF-HTT-R1-P4-48H_F14_1_2020y09m02d_10h47m.tif</v>
      </c>
      <c r="Y787" t="str">
        <f t="shared" si="73"/>
        <v>C:\Users\arpit.tandon\Desktop\Images AFFFs\RUN2 HTT\Plate 4 - 48hour\AFF-HTT-R2-P4-48H_F14_1_2020y09m09d_11h36m.tif</v>
      </c>
    </row>
    <row r="788" spans="1:25" x14ac:dyDescent="0.45">
      <c r="A788" t="s">
        <v>1089</v>
      </c>
      <c r="B788" s="2" t="str">
        <f t="shared" si="74"/>
        <v>run1</v>
      </c>
      <c r="C788" s="2" t="str">
        <f t="shared" si="75"/>
        <v>run2</v>
      </c>
      <c r="D788" t="s">
        <v>278</v>
      </c>
      <c r="E788" s="1">
        <v>11.736307875844037</v>
      </c>
      <c r="F788" s="10">
        <v>1.9042143660103898E-4</v>
      </c>
      <c r="G788" s="10">
        <f>VLOOKUP(A788,'[1]NTP Metadata'!$A$2:$U$2501,10,FALSE)</f>
        <v>1.9042143660103898E-4</v>
      </c>
      <c r="H788">
        <v>3</v>
      </c>
      <c r="I788" t="s">
        <v>1505</v>
      </c>
      <c r="J788" t="s">
        <v>1554</v>
      </c>
      <c r="K788" t="s">
        <v>249</v>
      </c>
      <c r="L788" t="s">
        <v>247</v>
      </c>
      <c r="M788" t="s">
        <v>69</v>
      </c>
      <c r="N788">
        <v>16</v>
      </c>
      <c r="O788">
        <v>0</v>
      </c>
      <c r="P788">
        <v>0</v>
      </c>
      <c r="Q788">
        <v>0</v>
      </c>
      <c r="R788">
        <v>16</v>
      </c>
      <c r="S788">
        <v>0</v>
      </c>
      <c r="T788">
        <v>0</v>
      </c>
      <c r="U788">
        <v>0</v>
      </c>
      <c r="V788" s="1" t="str">
        <f t="shared" si="76"/>
        <v>AFF-HTT-R1-P4-48H_F15_1_2020y09m02d_10h47m.tif</v>
      </c>
      <c r="W788" s="1" t="str">
        <f t="shared" si="77"/>
        <v>AFF-HTT-R2-P4-48H_F15_1_2020y09m09d_11h36m.tif</v>
      </c>
      <c r="X788" t="str">
        <f t="shared" ref="X788:X851" si="78">_xlfn.CONCAT("C:\Users\arpit.tandon\Desktop\Images AFFFs\","RUN1 HTT\Plate 4 - 48hour\",V788)</f>
        <v>C:\Users\arpit.tandon\Desktop\Images AFFFs\RUN1 HTT\Plate 4 - 48hour\AFF-HTT-R1-P4-48H_F15_1_2020y09m02d_10h47m.tif</v>
      </c>
      <c r="Y788" t="str">
        <f t="shared" ref="Y788:Y851" si="79">_xlfn.CONCAT("C:\Users\arpit.tandon\Desktop\Images AFFFs\","RUN2 HTT\Plate 4 - 48hour\",W788)</f>
        <v>C:\Users\arpit.tandon\Desktop\Images AFFFs\RUN2 HTT\Plate 4 - 48hour\AFF-HTT-R2-P4-48H_F15_1_2020y09m09d_11h36m.tif</v>
      </c>
    </row>
    <row r="789" spans="1:25" x14ac:dyDescent="0.45">
      <c r="A789" t="s">
        <v>1090</v>
      </c>
      <c r="B789" s="2" t="str">
        <f t="shared" si="74"/>
        <v>run1</v>
      </c>
      <c r="C789" s="2" t="str">
        <f t="shared" si="75"/>
        <v>run2</v>
      </c>
      <c r="D789" t="s">
        <v>278</v>
      </c>
      <c r="E789" s="1">
        <v>11.736307875844037</v>
      </c>
      <c r="F789" s="10">
        <v>1.9042143660103898E-4</v>
      </c>
      <c r="G789" s="10">
        <f>VLOOKUP(A789,'[1]NTP Metadata'!$A$2:$U$2501,10,FALSE)</f>
        <v>1.9042143660103898E-4</v>
      </c>
      <c r="H789">
        <v>4</v>
      </c>
      <c r="I789" t="s">
        <v>1505</v>
      </c>
      <c r="J789" t="s">
        <v>1554</v>
      </c>
      <c r="K789" t="s">
        <v>249</v>
      </c>
      <c r="L789" t="s">
        <v>247</v>
      </c>
      <c r="M789" t="s">
        <v>70</v>
      </c>
      <c r="N789">
        <v>16</v>
      </c>
      <c r="O789">
        <v>0</v>
      </c>
      <c r="P789">
        <v>6.2500000000000001E-5</v>
      </c>
      <c r="Q789">
        <v>1E-3</v>
      </c>
      <c r="R789">
        <v>16</v>
      </c>
      <c r="S789">
        <v>0</v>
      </c>
      <c r="T789">
        <v>1.25E-4</v>
      </c>
      <c r="U789">
        <v>1E-3</v>
      </c>
      <c r="V789" s="1" t="str">
        <f t="shared" si="76"/>
        <v>AFF-HTT-R1-P4-48H_F16_1_2020y09m02d_10h47m.tif</v>
      </c>
      <c r="W789" s="1" t="str">
        <f t="shared" si="77"/>
        <v>AFF-HTT-R2-P4-48H_F16_1_2020y09m09d_11h36m.tif</v>
      </c>
      <c r="X789" t="str">
        <f t="shared" si="78"/>
        <v>C:\Users\arpit.tandon\Desktop\Images AFFFs\RUN1 HTT\Plate 4 - 48hour\AFF-HTT-R1-P4-48H_F16_1_2020y09m02d_10h47m.tif</v>
      </c>
      <c r="Y789" t="str">
        <f t="shared" si="79"/>
        <v>C:\Users\arpit.tandon\Desktop\Images AFFFs\RUN2 HTT\Plate 4 - 48hour\AFF-HTT-R2-P4-48H_F16_1_2020y09m09d_11h36m.tif</v>
      </c>
    </row>
    <row r="790" spans="1:25" x14ac:dyDescent="0.45">
      <c r="A790" t="s">
        <v>1091</v>
      </c>
      <c r="B790" s="2" t="str">
        <f t="shared" si="74"/>
        <v>run1</v>
      </c>
      <c r="C790" s="2" t="str">
        <f t="shared" si="75"/>
        <v>run2</v>
      </c>
      <c r="D790" t="s">
        <v>278</v>
      </c>
      <c r="E790" s="1">
        <v>3.7140214796974798</v>
      </c>
      <c r="F790" s="10">
        <v>6.0259948291468029E-5</v>
      </c>
      <c r="G790" s="10">
        <f>VLOOKUP(A790,'[1]NTP Metadata'!$A$2:$U$2501,10,FALSE)</f>
        <v>6.0259948291468029E-5</v>
      </c>
      <c r="H790">
        <v>3</v>
      </c>
      <c r="I790" t="s">
        <v>1505</v>
      </c>
      <c r="J790" t="s">
        <v>1554</v>
      </c>
      <c r="K790" t="s">
        <v>249</v>
      </c>
      <c r="L790" t="s">
        <v>247</v>
      </c>
      <c r="M790" t="s">
        <v>71</v>
      </c>
      <c r="N790">
        <v>16</v>
      </c>
      <c r="O790">
        <v>0</v>
      </c>
      <c r="P790">
        <v>0</v>
      </c>
      <c r="Q790">
        <v>0</v>
      </c>
      <c r="R790">
        <v>16</v>
      </c>
      <c r="S790">
        <v>0</v>
      </c>
      <c r="T790">
        <v>0</v>
      </c>
      <c r="U790">
        <v>0</v>
      </c>
      <c r="V790" s="1" t="str">
        <f t="shared" si="76"/>
        <v>AFF-HTT-R1-P4-48H_F17_1_2020y09m02d_10h47m.tif</v>
      </c>
      <c r="W790" s="1" t="str">
        <f t="shared" si="77"/>
        <v>AFF-HTT-R2-P4-48H_F17_1_2020y09m09d_11h36m.tif</v>
      </c>
      <c r="X790" t="str">
        <f t="shared" si="78"/>
        <v>C:\Users\arpit.tandon\Desktop\Images AFFFs\RUN1 HTT\Plate 4 - 48hour\AFF-HTT-R1-P4-48H_F17_1_2020y09m02d_10h47m.tif</v>
      </c>
      <c r="Y790" t="str">
        <f t="shared" si="79"/>
        <v>C:\Users\arpit.tandon\Desktop\Images AFFFs\RUN2 HTT\Plate 4 - 48hour\AFF-HTT-R2-P4-48H_F17_1_2020y09m09d_11h36m.tif</v>
      </c>
    </row>
    <row r="791" spans="1:25" x14ac:dyDescent="0.45">
      <c r="A791" t="s">
        <v>1092</v>
      </c>
      <c r="B791" s="2" t="str">
        <f t="shared" si="74"/>
        <v>run1</v>
      </c>
      <c r="C791" s="2" t="str">
        <f t="shared" si="75"/>
        <v>run2</v>
      </c>
      <c r="D791" t="s">
        <v>278</v>
      </c>
      <c r="E791" s="1">
        <v>3.7140214796974798</v>
      </c>
      <c r="F791" s="10">
        <v>6.0259948291468029E-5</v>
      </c>
      <c r="G791" s="10">
        <f>VLOOKUP(A791,'[1]NTP Metadata'!$A$2:$U$2501,10,FALSE)</f>
        <v>6.0259948291468029E-5</v>
      </c>
      <c r="H791">
        <v>4</v>
      </c>
      <c r="I791" t="s">
        <v>1505</v>
      </c>
      <c r="J791" t="s">
        <v>1554</v>
      </c>
      <c r="K791" t="s">
        <v>249</v>
      </c>
      <c r="L791" t="s">
        <v>247</v>
      </c>
      <c r="M791" t="s">
        <v>72</v>
      </c>
      <c r="N791">
        <v>16</v>
      </c>
      <c r="O791">
        <v>0</v>
      </c>
      <c r="P791">
        <v>0</v>
      </c>
      <c r="Q791">
        <v>0</v>
      </c>
      <c r="R791">
        <v>16</v>
      </c>
      <c r="S791">
        <v>0</v>
      </c>
      <c r="T791">
        <v>0</v>
      </c>
      <c r="U791">
        <v>0</v>
      </c>
      <c r="V791" s="1" t="str">
        <f t="shared" si="76"/>
        <v>AFF-HTT-R1-P4-48H_F18_1_2020y09m02d_10h47m.tif</v>
      </c>
      <c r="W791" s="1" t="str">
        <f t="shared" si="77"/>
        <v>AFF-HTT-R2-P4-48H_F18_1_2020y09m09d_11h36m.tif</v>
      </c>
      <c r="X791" t="str">
        <f t="shared" si="78"/>
        <v>C:\Users\arpit.tandon\Desktop\Images AFFFs\RUN1 HTT\Plate 4 - 48hour\AFF-HTT-R1-P4-48H_F18_1_2020y09m02d_10h47m.tif</v>
      </c>
      <c r="Y791" t="str">
        <f t="shared" si="79"/>
        <v>C:\Users\arpit.tandon\Desktop\Images AFFFs\RUN2 HTT\Plate 4 - 48hour\AFF-HTT-R2-P4-48H_F18_1_2020y09m09d_11h36m.tif</v>
      </c>
    </row>
    <row r="792" spans="1:25" x14ac:dyDescent="0.45">
      <c r="A792" t="s">
        <v>1093</v>
      </c>
      <c r="B792" s="2" t="str">
        <f t="shared" si="74"/>
        <v>run1</v>
      </c>
      <c r="C792" s="2" t="str">
        <f t="shared" si="75"/>
        <v>run2</v>
      </c>
      <c r="D792" t="s">
        <v>278</v>
      </c>
      <c r="E792" s="1">
        <v>1.1753232530688227</v>
      </c>
      <c r="F792" s="10">
        <v>1.9069603889705071E-5</v>
      </c>
      <c r="G792" s="10">
        <f>VLOOKUP(A792,'[1]NTP Metadata'!$A$2:$U$2501,10,FALSE)</f>
        <v>1.9069603889705071E-5</v>
      </c>
      <c r="H792">
        <v>3</v>
      </c>
      <c r="I792" t="s">
        <v>1505</v>
      </c>
      <c r="J792" t="s">
        <v>1554</v>
      </c>
      <c r="K792" t="s">
        <v>249</v>
      </c>
      <c r="L792" t="s">
        <v>247</v>
      </c>
      <c r="M792" t="s">
        <v>73</v>
      </c>
      <c r="N792">
        <v>16</v>
      </c>
      <c r="O792">
        <v>0</v>
      </c>
      <c r="P792">
        <v>6.2500000000000001E-5</v>
      </c>
      <c r="Q792">
        <v>1E-3</v>
      </c>
      <c r="R792">
        <v>16</v>
      </c>
      <c r="S792">
        <v>0</v>
      </c>
      <c r="T792">
        <v>0</v>
      </c>
      <c r="U792">
        <v>0</v>
      </c>
      <c r="V792" s="1" t="str">
        <f t="shared" si="76"/>
        <v>AFF-HTT-R1-P4-48H_F19_1_2020y09m02d_10h47m.tif</v>
      </c>
      <c r="W792" s="1" t="str">
        <f t="shared" si="77"/>
        <v>AFF-HTT-R2-P4-48H_F19_1_2020y09m09d_11h36m.tif</v>
      </c>
      <c r="X792" t="str">
        <f t="shared" si="78"/>
        <v>C:\Users\arpit.tandon\Desktop\Images AFFFs\RUN1 HTT\Plate 4 - 48hour\AFF-HTT-R1-P4-48H_F19_1_2020y09m02d_10h47m.tif</v>
      </c>
      <c r="Y792" t="str">
        <f t="shared" si="79"/>
        <v>C:\Users\arpit.tandon\Desktop\Images AFFFs\RUN2 HTT\Plate 4 - 48hour\AFF-HTT-R2-P4-48H_F19_1_2020y09m09d_11h36m.tif</v>
      </c>
    </row>
    <row r="793" spans="1:25" x14ac:dyDescent="0.45">
      <c r="A793" t="s">
        <v>1094</v>
      </c>
      <c r="B793" s="2" t="str">
        <f t="shared" si="74"/>
        <v>run1</v>
      </c>
      <c r="C793" s="2" t="str">
        <f t="shared" si="75"/>
        <v>run2</v>
      </c>
      <c r="D793" t="s">
        <v>278</v>
      </c>
      <c r="E793" s="1">
        <v>1.1753232530688227</v>
      </c>
      <c r="F793" s="10">
        <v>1.9069603889705071E-5</v>
      </c>
      <c r="G793" s="10">
        <f>VLOOKUP(A793,'[1]NTP Metadata'!$A$2:$U$2501,10,FALSE)</f>
        <v>1.9069603889705071E-5</v>
      </c>
      <c r="H793">
        <v>4</v>
      </c>
      <c r="I793" t="s">
        <v>1505</v>
      </c>
      <c r="J793" t="s">
        <v>1554</v>
      </c>
      <c r="K793" t="s">
        <v>249</v>
      </c>
      <c r="L793" t="s">
        <v>247</v>
      </c>
      <c r="M793" t="s">
        <v>74</v>
      </c>
      <c r="N793">
        <v>16</v>
      </c>
      <c r="O793">
        <v>0</v>
      </c>
      <c r="P793">
        <v>0</v>
      </c>
      <c r="Q793">
        <v>0</v>
      </c>
      <c r="R793">
        <v>16</v>
      </c>
      <c r="S793">
        <v>0</v>
      </c>
      <c r="T793">
        <v>0</v>
      </c>
      <c r="U793">
        <v>0</v>
      </c>
      <c r="V793" s="1" t="str">
        <f t="shared" si="76"/>
        <v>AFF-HTT-R1-P4-48H_F20_1_2020y09m02d_10h47m.tif</v>
      </c>
      <c r="W793" s="1" t="str">
        <f t="shared" si="77"/>
        <v>AFF-HTT-R2-P4-48H_F20_1_2020y09m09d_11h36m.tif</v>
      </c>
      <c r="X793" t="str">
        <f t="shared" si="78"/>
        <v>C:\Users\arpit.tandon\Desktop\Images AFFFs\RUN1 HTT\Plate 4 - 48hour\AFF-HTT-R1-P4-48H_F20_1_2020y09m02d_10h47m.tif</v>
      </c>
      <c r="Y793" t="str">
        <f t="shared" si="79"/>
        <v>C:\Users\arpit.tandon\Desktop\Images AFFFs\RUN2 HTT\Plate 4 - 48hour\AFF-HTT-R2-P4-48H_F20_1_2020y09m09d_11h36m.tif</v>
      </c>
    </row>
    <row r="794" spans="1:25" x14ac:dyDescent="0.45">
      <c r="A794" t="s">
        <v>1095</v>
      </c>
      <c r="B794" s="2" t="str">
        <f t="shared" si="74"/>
        <v>run1</v>
      </c>
      <c r="C794" s="2" t="str">
        <f t="shared" si="75"/>
        <v>run2</v>
      </c>
      <c r="D794" t="s">
        <v>278</v>
      </c>
      <c r="E794" s="1">
        <v>0.37193773831291854</v>
      </c>
      <c r="F794" s="10">
        <v>6.0346847752231232E-6</v>
      </c>
      <c r="G794" s="10">
        <f>VLOOKUP(A794,'[1]NTP Metadata'!$A$2:$U$2501,10,FALSE)</f>
        <v>6.0346847752231232E-6</v>
      </c>
      <c r="H794">
        <v>3</v>
      </c>
      <c r="I794" t="s">
        <v>1505</v>
      </c>
      <c r="J794" t="s">
        <v>1554</v>
      </c>
      <c r="K794" t="s">
        <v>249</v>
      </c>
      <c r="L794" t="s">
        <v>247</v>
      </c>
      <c r="M794" t="s">
        <v>75</v>
      </c>
      <c r="N794">
        <v>16</v>
      </c>
      <c r="O794">
        <v>0</v>
      </c>
      <c r="P794">
        <v>0</v>
      </c>
      <c r="Q794">
        <v>0</v>
      </c>
      <c r="R794">
        <v>16</v>
      </c>
      <c r="S794">
        <v>0</v>
      </c>
      <c r="T794">
        <v>0</v>
      </c>
      <c r="U794">
        <v>0</v>
      </c>
      <c r="V794" s="1" t="str">
        <f t="shared" si="76"/>
        <v>AFF-HTT-R1-P4-48H_F21_1_2020y09m02d_10h47m.tif</v>
      </c>
      <c r="W794" s="1" t="str">
        <f t="shared" si="77"/>
        <v>AFF-HTT-R2-P4-48H_F21_1_2020y09m09d_11h36m.tif</v>
      </c>
      <c r="X794" t="str">
        <f t="shared" si="78"/>
        <v>C:\Users\arpit.tandon\Desktop\Images AFFFs\RUN1 HTT\Plate 4 - 48hour\AFF-HTT-R1-P4-48H_F21_1_2020y09m02d_10h47m.tif</v>
      </c>
      <c r="Y794" t="str">
        <f t="shared" si="79"/>
        <v>C:\Users\arpit.tandon\Desktop\Images AFFFs\RUN2 HTT\Plate 4 - 48hour\AFF-HTT-R2-P4-48H_F21_1_2020y09m09d_11h36m.tif</v>
      </c>
    </row>
    <row r="795" spans="1:25" x14ac:dyDescent="0.45">
      <c r="A795" t="s">
        <v>1096</v>
      </c>
      <c r="B795" s="2" t="str">
        <f t="shared" si="74"/>
        <v>run1</v>
      </c>
      <c r="C795" s="2" t="str">
        <f t="shared" si="75"/>
        <v>run2</v>
      </c>
      <c r="D795" t="s">
        <v>278</v>
      </c>
      <c r="E795" s="1">
        <v>0.37193773831291854</v>
      </c>
      <c r="F795" s="10">
        <v>6.0346847752231232E-6</v>
      </c>
      <c r="G795" s="10">
        <f>VLOOKUP(A795,'[1]NTP Metadata'!$A$2:$U$2501,10,FALSE)</f>
        <v>6.0346847752231232E-6</v>
      </c>
      <c r="H795">
        <v>4</v>
      </c>
      <c r="I795" t="s">
        <v>1505</v>
      </c>
      <c r="J795" t="s">
        <v>1554</v>
      </c>
      <c r="K795" t="s">
        <v>249</v>
      </c>
      <c r="L795" t="s">
        <v>247</v>
      </c>
      <c r="M795" t="s">
        <v>76</v>
      </c>
      <c r="N795">
        <v>16</v>
      </c>
      <c r="O795">
        <v>0</v>
      </c>
      <c r="P795">
        <v>0</v>
      </c>
      <c r="Q795">
        <v>0</v>
      </c>
      <c r="R795">
        <v>16</v>
      </c>
      <c r="S795">
        <v>0</v>
      </c>
      <c r="T795">
        <v>0</v>
      </c>
      <c r="U795">
        <v>0</v>
      </c>
      <c r="V795" s="1" t="str">
        <f t="shared" si="76"/>
        <v>AFF-HTT-R1-P4-48H_F22_1_2020y09m02d_10h47m.tif</v>
      </c>
      <c r="W795" s="1" t="str">
        <f t="shared" si="77"/>
        <v>AFF-HTT-R2-P4-48H_F22_1_2020y09m09d_11h36m.tif</v>
      </c>
      <c r="X795" t="str">
        <f t="shared" si="78"/>
        <v>C:\Users\arpit.tandon\Desktop\Images AFFFs\RUN1 HTT\Plate 4 - 48hour\AFF-HTT-R1-P4-48H_F22_1_2020y09m02d_10h47m.tif</v>
      </c>
      <c r="Y795" t="str">
        <f t="shared" si="79"/>
        <v>C:\Users\arpit.tandon\Desktop\Images AFFFs\RUN2 HTT\Plate 4 - 48hour\AFF-HTT-R2-P4-48H_F22_1_2020y09m09d_11h36m.tif</v>
      </c>
    </row>
    <row r="796" spans="1:25" x14ac:dyDescent="0.45">
      <c r="A796" t="s">
        <v>1097</v>
      </c>
      <c r="B796" s="2" t="str">
        <f t="shared" si="74"/>
        <v>run1</v>
      </c>
      <c r="C796" s="2" t="str">
        <f t="shared" si="75"/>
        <v>run2</v>
      </c>
      <c r="D796" t="s">
        <v>278</v>
      </c>
      <c r="E796" s="1">
        <v>3698</v>
      </c>
      <c r="F796" s="10">
        <v>0.06</v>
      </c>
      <c r="G796" s="10">
        <f>VLOOKUP(A796,'[1]NTP Metadata'!$A$2:$U$2501,10,FALSE)</f>
        <v>0.06</v>
      </c>
      <c r="H796">
        <v>3</v>
      </c>
      <c r="I796" t="s">
        <v>1505</v>
      </c>
      <c r="J796" t="s">
        <v>1554</v>
      </c>
      <c r="K796" t="s">
        <v>249</v>
      </c>
      <c r="L796" t="s">
        <v>247</v>
      </c>
      <c r="M796" t="s">
        <v>77</v>
      </c>
      <c r="N796">
        <v>16</v>
      </c>
      <c r="O796">
        <v>0</v>
      </c>
      <c r="P796">
        <v>0</v>
      </c>
      <c r="Q796">
        <v>0</v>
      </c>
      <c r="R796">
        <v>16</v>
      </c>
      <c r="S796">
        <v>0</v>
      </c>
      <c r="T796">
        <v>1.25E-4</v>
      </c>
      <c r="U796">
        <v>1E-3</v>
      </c>
      <c r="V796" s="1" t="str">
        <f t="shared" si="76"/>
        <v>AFF-HTT-R1-P4-48H_F3_1_2020y09m02d_10h47m.tif</v>
      </c>
      <c r="W796" s="1" t="str">
        <f t="shared" si="77"/>
        <v>AFF-HTT-R2-P4-48H_F3_1_2020y09m09d_11h36m.tif</v>
      </c>
      <c r="X796" t="str">
        <f t="shared" si="78"/>
        <v>C:\Users\arpit.tandon\Desktop\Images AFFFs\RUN1 HTT\Plate 4 - 48hour\AFF-HTT-R1-P4-48H_F3_1_2020y09m02d_10h47m.tif</v>
      </c>
      <c r="Y796" t="str">
        <f t="shared" si="79"/>
        <v>C:\Users\arpit.tandon\Desktop\Images AFFFs\RUN2 HTT\Plate 4 - 48hour\AFF-HTT-R2-P4-48H_F3_1_2020y09m09d_11h36m.tif</v>
      </c>
    </row>
    <row r="797" spans="1:25" x14ac:dyDescent="0.45">
      <c r="A797" t="s">
        <v>1098</v>
      </c>
      <c r="B797" s="2" t="str">
        <f t="shared" si="74"/>
        <v>run1</v>
      </c>
      <c r="C797" s="2" t="str">
        <f t="shared" si="75"/>
        <v>run2</v>
      </c>
      <c r="D797" t="s">
        <v>278</v>
      </c>
      <c r="E797" s="1">
        <v>3698</v>
      </c>
      <c r="F797" s="10">
        <v>0.06</v>
      </c>
      <c r="G797" s="10">
        <f>VLOOKUP(A797,'[1]NTP Metadata'!$A$2:$U$2501,10,FALSE)</f>
        <v>0.06</v>
      </c>
      <c r="H797">
        <v>4</v>
      </c>
      <c r="I797" t="s">
        <v>1505</v>
      </c>
      <c r="J797" t="s">
        <v>1554</v>
      </c>
      <c r="K797" t="s">
        <v>249</v>
      </c>
      <c r="L797" t="s">
        <v>247</v>
      </c>
      <c r="M797" t="s">
        <v>78</v>
      </c>
      <c r="N797">
        <v>16</v>
      </c>
      <c r="O797">
        <v>0</v>
      </c>
      <c r="P797">
        <v>3.1250000000000001E-4</v>
      </c>
      <c r="Q797">
        <v>1E-3</v>
      </c>
      <c r="R797">
        <v>16</v>
      </c>
      <c r="S797">
        <v>0</v>
      </c>
      <c r="T797">
        <v>1.25E-4</v>
      </c>
      <c r="U797">
        <v>1E-3</v>
      </c>
      <c r="V797" s="1" t="str">
        <f t="shared" si="76"/>
        <v>AFF-HTT-R1-P4-48H_F4_1_2020y09m02d_10h47m.tif</v>
      </c>
      <c r="W797" s="1" t="str">
        <f t="shared" si="77"/>
        <v>AFF-HTT-R2-P4-48H_F4_1_2020y09m09d_11h36m.tif</v>
      </c>
      <c r="X797" t="str">
        <f t="shared" si="78"/>
        <v>C:\Users\arpit.tandon\Desktop\Images AFFFs\RUN1 HTT\Plate 4 - 48hour\AFF-HTT-R1-P4-48H_F4_1_2020y09m02d_10h47m.tif</v>
      </c>
      <c r="Y797" t="str">
        <f t="shared" si="79"/>
        <v>C:\Users\arpit.tandon\Desktop\Images AFFFs\RUN2 HTT\Plate 4 - 48hour\AFF-HTT-R2-P4-48H_F4_1_2020y09m09d_11h36m.tif</v>
      </c>
    </row>
    <row r="798" spans="1:25" x14ac:dyDescent="0.45">
      <c r="A798" t="s">
        <v>1099</v>
      </c>
      <c r="B798" s="2" t="str">
        <f t="shared" si="74"/>
        <v>run1</v>
      </c>
      <c r="C798" s="2" t="str">
        <f t="shared" si="75"/>
        <v>run2</v>
      </c>
      <c r="D798" t="s">
        <v>278</v>
      </c>
      <c r="E798" s="1">
        <v>1170.253164556962</v>
      </c>
      <c r="F798" s="10">
        <v>1.8987341772151896E-2</v>
      </c>
      <c r="G798" s="10">
        <f>VLOOKUP(A798,'[1]NTP Metadata'!$A$2:$U$2501,10,FALSE)</f>
        <v>1.8987341772151896E-2</v>
      </c>
      <c r="H798">
        <v>3</v>
      </c>
      <c r="I798" t="s">
        <v>1505</v>
      </c>
      <c r="J798" t="s">
        <v>1554</v>
      </c>
      <c r="K798" t="s">
        <v>249</v>
      </c>
      <c r="L798" t="s">
        <v>247</v>
      </c>
      <c r="M798" t="s">
        <v>79</v>
      </c>
      <c r="N798">
        <v>16</v>
      </c>
      <c r="O798">
        <v>0</v>
      </c>
      <c r="P798">
        <v>0</v>
      </c>
      <c r="Q798">
        <v>0</v>
      </c>
      <c r="R798">
        <v>16</v>
      </c>
      <c r="S798">
        <v>0</v>
      </c>
      <c r="T798">
        <v>0</v>
      </c>
      <c r="U798">
        <v>0</v>
      </c>
      <c r="V798" s="1" t="str">
        <f t="shared" si="76"/>
        <v>AFF-HTT-R1-P4-48H_F5_1_2020y09m02d_10h47m.tif</v>
      </c>
      <c r="W798" s="1" t="str">
        <f t="shared" si="77"/>
        <v>AFF-HTT-R2-P4-48H_F5_1_2020y09m09d_11h36m.tif</v>
      </c>
      <c r="X798" t="str">
        <f t="shared" si="78"/>
        <v>C:\Users\arpit.tandon\Desktop\Images AFFFs\RUN1 HTT\Plate 4 - 48hour\AFF-HTT-R1-P4-48H_F5_1_2020y09m02d_10h47m.tif</v>
      </c>
      <c r="Y798" t="str">
        <f t="shared" si="79"/>
        <v>C:\Users\arpit.tandon\Desktop\Images AFFFs\RUN2 HTT\Plate 4 - 48hour\AFF-HTT-R2-P4-48H_F5_1_2020y09m09d_11h36m.tif</v>
      </c>
    </row>
    <row r="799" spans="1:25" x14ac:dyDescent="0.45">
      <c r="A799" t="s">
        <v>1100</v>
      </c>
      <c r="B799" s="2" t="str">
        <f t="shared" si="74"/>
        <v>run1</v>
      </c>
      <c r="C799" s="2" t="str">
        <f t="shared" si="75"/>
        <v>run2</v>
      </c>
      <c r="D799" t="s">
        <v>278</v>
      </c>
      <c r="E799" s="1">
        <v>1170.253164556962</v>
      </c>
      <c r="F799" s="10">
        <v>1.8987341772151896E-2</v>
      </c>
      <c r="G799" s="10">
        <f>VLOOKUP(A799,'[1]NTP Metadata'!$A$2:$U$2501,10,FALSE)</f>
        <v>1.8987341772151896E-2</v>
      </c>
      <c r="H799">
        <v>4</v>
      </c>
      <c r="I799" t="s">
        <v>1505</v>
      </c>
      <c r="J799" t="s">
        <v>1554</v>
      </c>
      <c r="K799" t="s">
        <v>249</v>
      </c>
      <c r="L799" t="s">
        <v>247</v>
      </c>
      <c r="M799" t="s">
        <v>80</v>
      </c>
      <c r="N799">
        <v>16</v>
      </c>
      <c r="O799">
        <v>0</v>
      </c>
      <c r="P799">
        <v>6.2500000000000001E-5</v>
      </c>
      <c r="Q799">
        <v>1E-3</v>
      </c>
      <c r="R799">
        <v>16</v>
      </c>
      <c r="S799">
        <v>0</v>
      </c>
      <c r="T799">
        <v>0</v>
      </c>
      <c r="U799">
        <v>0</v>
      </c>
      <c r="V799" s="1" t="str">
        <f t="shared" si="76"/>
        <v>AFF-HTT-R1-P4-48H_F6_1_2020y09m02d_10h47m.tif</v>
      </c>
      <c r="W799" s="1" t="str">
        <f t="shared" si="77"/>
        <v>AFF-HTT-R2-P4-48H_F6_1_2020y09m09d_11h36m.tif</v>
      </c>
      <c r="X799" t="str">
        <f t="shared" si="78"/>
        <v>C:\Users\arpit.tandon\Desktop\Images AFFFs\RUN1 HTT\Plate 4 - 48hour\AFF-HTT-R1-P4-48H_F6_1_2020y09m02d_10h47m.tif</v>
      </c>
      <c r="Y799" t="str">
        <f t="shared" si="79"/>
        <v>C:\Users\arpit.tandon\Desktop\Images AFFFs\RUN2 HTT\Plate 4 - 48hour\AFF-HTT-R2-P4-48H_F6_1_2020y09m09d_11h36m.tif</v>
      </c>
    </row>
    <row r="800" spans="1:25" x14ac:dyDescent="0.45">
      <c r="A800" t="s">
        <v>1101</v>
      </c>
      <c r="B800" s="2" t="str">
        <f t="shared" si="74"/>
        <v>run1</v>
      </c>
      <c r="C800" s="2" t="str">
        <f t="shared" si="75"/>
        <v>run2</v>
      </c>
      <c r="D800" t="s">
        <v>278</v>
      </c>
      <c r="E800" s="1">
        <v>370.33327992308921</v>
      </c>
      <c r="F800" s="10">
        <v>6.0086524595417386E-3</v>
      </c>
      <c r="G800" s="10">
        <f>VLOOKUP(A800,'[1]NTP Metadata'!$A$2:$U$2501,10,FALSE)</f>
        <v>6.0086524595417386E-3</v>
      </c>
      <c r="H800">
        <v>3</v>
      </c>
      <c r="I800" t="s">
        <v>1505</v>
      </c>
      <c r="J800" t="s">
        <v>1554</v>
      </c>
      <c r="K800" t="s">
        <v>249</v>
      </c>
      <c r="L800" t="s">
        <v>247</v>
      </c>
      <c r="M800" t="s">
        <v>81</v>
      </c>
      <c r="N800">
        <v>16</v>
      </c>
      <c r="O800">
        <v>0</v>
      </c>
      <c r="P800">
        <v>0</v>
      </c>
      <c r="Q800">
        <v>0</v>
      </c>
      <c r="R800">
        <v>16</v>
      </c>
      <c r="S800">
        <v>0</v>
      </c>
      <c r="T800">
        <v>3.7500000000000001E-4</v>
      </c>
      <c r="U800">
        <v>5.0000000000000001E-3</v>
      </c>
      <c r="V800" s="1" t="str">
        <f t="shared" si="76"/>
        <v>AFF-HTT-R1-P4-48H_F7_1_2020y09m02d_10h47m.tif</v>
      </c>
      <c r="W800" s="1" t="str">
        <f t="shared" si="77"/>
        <v>AFF-HTT-R2-P4-48H_F7_1_2020y09m09d_11h36m.tif</v>
      </c>
      <c r="X800" t="str">
        <f t="shared" si="78"/>
        <v>C:\Users\arpit.tandon\Desktop\Images AFFFs\RUN1 HTT\Plate 4 - 48hour\AFF-HTT-R1-P4-48H_F7_1_2020y09m02d_10h47m.tif</v>
      </c>
      <c r="Y800" t="str">
        <f t="shared" si="79"/>
        <v>C:\Users\arpit.tandon\Desktop\Images AFFFs\RUN2 HTT\Plate 4 - 48hour\AFF-HTT-R2-P4-48H_F7_1_2020y09m09d_11h36m.tif</v>
      </c>
    </row>
    <row r="801" spans="1:25" x14ac:dyDescent="0.45">
      <c r="A801" t="s">
        <v>1102</v>
      </c>
      <c r="B801" s="2" t="str">
        <f t="shared" si="74"/>
        <v>run1</v>
      </c>
      <c r="C801" s="2" t="str">
        <f t="shared" si="75"/>
        <v>run2</v>
      </c>
      <c r="D801" t="s">
        <v>278</v>
      </c>
      <c r="E801" s="1">
        <v>370.33327992308921</v>
      </c>
      <c r="F801" s="10">
        <v>6.0086524595417386E-3</v>
      </c>
      <c r="G801" s="10">
        <f>VLOOKUP(A801,'[1]NTP Metadata'!$A$2:$U$2501,10,FALSE)</f>
        <v>6.0086524595417386E-3</v>
      </c>
      <c r="H801">
        <v>4</v>
      </c>
      <c r="I801" t="s">
        <v>1505</v>
      </c>
      <c r="J801" t="s">
        <v>1554</v>
      </c>
      <c r="K801" t="s">
        <v>249</v>
      </c>
      <c r="L801" t="s">
        <v>247</v>
      </c>
      <c r="M801" t="s">
        <v>82</v>
      </c>
      <c r="N801">
        <v>16</v>
      </c>
      <c r="O801">
        <v>0</v>
      </c>
      <c r="P801">
        <v>1.25E-4</v>
      </c>
      <c r="Q801">
        <v>1E-3</v>
      </c>
      <c r="R801">
        <v>16</v>
      </c>
      <c r="S801">
        <v>0</v>
      </c>
      <c r="T801">
        <v>0</v>
      </c>
      <c r="U801">
        <v>0</v>
      </c>
      <c r="V801" s="1" t="str">
        <f t="shared" si="76"/>
        <v>AFF-HTT-R1-P4-48H_F8_1_2020y09m02d_10h47m.tif</v>
      </c>
      <c r="W801" s="1" t="str">
        <f t="shared" si="77"/>
        <v>AFF-HTT-R2-P4-48H_F8_1_2020y09m09d_11h36m.tif</v>
      </c>
      <c r="X801" t="str">
        <f t="shared" si="78"/>
        <v>C:\Users\arpit.tandon\Desktop\Images AFFFs\RUN1 HTT\Plate 4 - 48hour\AFF-HTT-R1-P4-48H_F8_1_2020y09m02d_10h47m.tif</v>
      </c>
      <c r="Y801" t="str">
        <f t="shared" si="79"/>
        <v>C:\Users\arpit.tandon\Desktop\Images AFFFs\RUN2 HTT\Plate 4 - 48hour\AFF-HTT-R2-P4-48H_F8_1_2020y09m09d_11h36m.tif</v>
      </c>
    </row>
    <row r="802" spans="1:25" x14ac:dyDescent="0.45">
      <c r="A802" t="s">
        <v>1103</v>
      </c>
      <c r="B802" s="2" t="str">
        <f t="shared" si="74"/>
        <v>run1</v>
      </c>
      <c r="C802" s="2" t="str">
        <f t="shared" si="75"/>
        <v>run2</v>
      </c>
      <c r="D802" t="s">
        <v>278</v>
      </c>
      <c r="E802" s="1">
        <v>117.19407592502823</v>
      </c>
      <c r="F802" s="10">
        <v>1.901472297323335E-3</v>
      </c>
      <c r="G802" s="10">
        <f>VLOOKUP(A802,'[1]NTP Metadata'!$A$2:$U$2501,10,FALSE)</f>
        <v>1.901472297323335E-3</v>
      </c>
      <c r="H802">
        <v>3</v>
      </c>
      <c r="I802" t="s">
        <v>1505</v>
      </c>
      <c r="J802" t="s">
        <v>1554</v>
      </c>
      <c r="K802" t="s">
        <v>249</v>
      </c>
      <c r="L802" t="s">
        <v>247</v>
      </c>
      <c r="M802" t="s">
        <v>83</v>
      </c>
      <c r="N802">
        <v>16</v>
      </c>
      <c r="O802">
        <v>0</v>
      </c>
      <c r="P802">
        <v>0</v>
      </c>
      <c r="Q802">
        <v>0</v>
      </c>
      <c r="R802">
        <v>16</v>
      </c>
      <c r="S802">
        <v>0</v>
      </c>
      <c r="T802">
        <v>0</v>
      </c>
      <c r="U802">
        <v>0</v>
      </c>
      <c r="V802" s="1" t="str">
        <f t="shared" si="76"/>
        <v>AFF-HTT-R1-P4-48H_F9_1_2020y09m02d_10h47m.tif</v>
      </c>
      <c r="W802" s="1" t="str">
        <f t="shared" si="77"/>
        <v>AFF-HTT-R2-P4-48H_F9_1_2020y09m09d_11h36m.tif</v>
      </c>
      <c r="X802" t="str">
        <f t="shared" si="78"/>
        <v>C:\Users\arpit.tandon\Desktop\Images AFFFs\RUN1 HTT\Plate 4 - 48hour\AFF-HTT-R1-P4-48H_F9_1_2020y09m02d_10h47m.tif</v>
      </c>
      <c r="Y802" t="str">
        <f t="shared" si="79"/>
        <v>C:\Users\arpit.tandon\Desktop\Images AFFFs\RUN2 HTT\Plate 4 - 48hour\AFF-HTT-R2-P4-48H_F9_1_2020y09m09d_11h36m.tif</v>
      </c>
    </row>
    <row r="803" spans="1:25" x14ac:dyDescent="0.45">
      <c r="A803" t="s">
        <v>1104</v>
      </c>
      <c r="B803" s="2" t="str">
        <f t="shared" si="74"/>
        <v>run1</v>
      </c>
      <c r="C803" s="2" t="str">
        <f t="shared" si="75"/>
        <v>run2</v>
      </c>
      <c r="D803" t="s">
        <v>279</v>
      </c>
      <c r="E803" s="10">
        <v>18.504494573451591</v>
      </c>
      <c r="F803" s="10">
        <v>6.3382409910777847E-4</v>
      </c>
      <c r="G803" s="10">
        <f>VLOOKUP(A803,'[1]NTP Metadata'!$A$2:$U$2501,10,FALSE)</f>
        <v>6.3382409910777847E-4</v>
      </c>
      <c r="H803">
        <v>2</v>
      </c>
      <c r="I803" t="s">
        <v>1505</v>
      </c>
      <c r="J803" t="s">
        <v>1554</v>
      </c>
      <c r="K803" t="s">
        <v>249</v>
      </c>
      <c r="L803" t="s">
        <v>247</v>
      </c>
      <c r="M803" t="s">
        <v>84</v>
      </c>
      <c r="N803">
        <v>16</v>
      </c>
      <c r="O803">
        <v>0</v>
      </c>
      <c r="P803">
        <v>6.2500000000000001E-5</v>
      </c>
      <c r="Q803">
        <v>1E-3</v>
      </c>
      <c r="R803">
        <v>16</v>
      </c>
      <c r="S803">
        <v>0</v>
      </c>
      <c r="T803">
        <v>0</v>
      </c>
      <c r="U803">
        <v>0</v>
      </c>
      <c r="V803" s="1" t="str">
        <f t="shared" si="76"/>
        <v>AFF-HTT-R1-P4-48H_G10_1_2020y09m02d_10h47m.tif</v>
      </c>
      <c r="W803" s="1" t="str">
        <f t="shared" si="77"/>
        <v>AFF-HTT-R2-P4-48H_G10_1_2020y09m09d_11h36m.tif</v>
      </c>
      <c r="X803" t="str">
        <f t="shared" si="78"/>
        <v>C:\Users\arpit.tandon\Desktop\Images AFFFs\RUN1 HTT\Plate 4 - 48hour\AFF-HTT-R1-P4-48H_G10_1_2020y09m02d_10h47m.tif</v>
      </c>
      <c r="Y803" t="str">
        <f t="shared" si="79"/>
        <v>C:\Users\arpit.tandon\Desktop\Images AFFFs\RUN2 HTT\Plate 4 - 48hour\AFF-HTT-R2-P4-48H_G10_1_2020y09m09d_11h36m.tif</v>
      </c>
    </row>
    <row r="804" spans="1:25" x14ac:dyDescent="0.45">
      <c r="A804" t="s">
        <v>1105</v>
      </c>
      <c r="B804" s="2" t="str">
        <f t="shared" si="74"/>
        <v>run1</v>
      </c>
      <c r="C804" s="2" t="str">
        <f t="shared" si="75"/>
        <v>run2</v>
      </c>
      <c r="D804" t="s">
        <v>279</v>
      </c>
      <c r="E804" s="10">
        <v>5.8558527131175921</v>
      </c>
      <c r="F804" s="10">
        <v>2.0057724655309444E-4</v>
      </c>
      <c r="G804" s="10">
        <f>VLOOKUP(A804,'[1]NTP Metadata'!$A$2:$U$2501,10,FALSE)</f>
        <v>2.0057724655309444E-4</v>
      </c>
      <c r="H804">
        <v>1</v>
      </c>
      <c r="I804" t="s">
        <v>1505</v>
      </c>
      <c r="J804" t="s">
        <v>1554</v>
      </c>
      <c r="K804" t="s">
        <v>249</v>
      </c>
      <c r="L804" t="s">
        <v>247</v>
      </c>
      <c r="M804" t="s">
        <v>85</v>
      </c>
      <c r="N804">
        <v>16</v>
      </c>
      <c r="O804">
        <v>0</v>
      </c>
      <c r="P804">
        <v>6.2500000000000001E-5</v>
      </c>
      <c r="Q804">
        <v>1E-3</v>
      </c>
      <c r="R804">
        <v>16</v>
      </c>
      <c r="S804">
        <v>0</v>
      </c>
      <c r="T804">
        <v>0</v>
      </c>
      <c r="U804">
        <v>0</v>
      </c>
      <c r="V804" s="1" t="str">
        <f t="shared" si="76"/>
        <v>AFF-HTT-R1-P4-48H_G11_1_2020y09m02d_10h47m.tif</v>
      </c>
      <c r="W804" s="1" t="str">
        <f t="shared" si="77"/>
        <v>AFF-HTT-R2-P4-48H_G11_1_2020y09m09d_11h36m.tif</v>
      </c>
      <c r="X804" t="str">
        <f t="shared" si="78"/>
        <v>C:\Users\arpit.tandon\Desktop\Images AFFFs\RUN1 HTT\Plate 4 - 48hour\AFF-HTT-R1-P4-48H_G11_1_2020y09m02d_10h47m.tif</v>
      </c>
      <c r="Y804" t="str">
        <f t="shared" si="79"/>
        <v>C:\Users\arpit.tandon\Desktop\Images AFFFs\RUN2 HTT\Plate 4 - 48hour\AFF-HTT-R2-P4-48H_G11_1_2020y09m09d_11h36m.tif</v>
      </c>
    </row>
    <row r="805" spans="1:25" x14ac:dyDescent="0.45">
      <c r="A805" t="s">
        <v>1106</v>
      </c>
      <c r="B805" s="2" t="str">
        <f t="shared" si="74"/>
        <v>run1</v>
      </c>
      <c r="C805" s="2" t="str">
        <f t="shared" si="75"/>
        <v>run2</v>
      </c>
      <c r="D805" t="s">
        <v>279</v>
      </c>
      <c r="E805" s="10">
        <v>5.8558527131175921</v>
      </c>
      <c r="F805" s="10">
        <v>2.0057724655309444E-4</v>
      </c>
      <c r="G805" s="10">
        <f>VLOOKUP(A805,'[1]NTP Metadata'!$A$2:$U$2501,10,FALSE)</f>
        <v>2.0057724655309444E-4</v>
      </c>
      <c r="H805">
        <v>2</v>
      </c>
      <c r="I805" t="s">
        <v>1505</v>
      </c>
      <c r="J805" t="s">
        <v>1554</v>
      </c>
      <c r="K805" t="s">
        <v>249</v>
      </c>
      <c r="L805" t="s">
        <v>247</v>
      </c>
      <c r="M805" t="s">
        <v>86</v>
      </c>
      <c r="N805">
        <v>16</v>
      </c>
      <c r="O805">
        <v>0</v>
      </c>
      <c r="P805">
        <v>6.2500000000000001E-5</v>
      </c>
      <c r="Q805">
        <v>1E-3</v>
      </c>
      <c r="R805">
        <v>16</v>
      </c>
      <c r="S805">
        <v>0</v>
      </c>
      <c r="T805">
        <v>6.2500000000000001E-5</v>
      </c>
      <c r="U805">
        <v>1E-3</v>
      </c>
      <c r="V805" s="1" t="str">
        <f t="shared" si="76"/>
        <v>AFF-HTT-R1-P4-48H_G12_1_2020y09m02d_10h47m.tif</v>
      </c>
      <c r="W805" s="1" t="str">
        <f t="shared" si="77"/>
        <v>AFF-HTT-R2-P4-48H_G12_1_2020y09m09d_11h36m.tif</v>
      </c>
      <c r="X805" t="str">
        <f t="shared" si="78"/>
        <v>C:\Users\arpit.tandon\Desktop\Images AFFFs\RUN1 HTT\Plate 4 - 48hour\AFF-HTT-R1-P4-48H_G12_1_2020y09m02d_10h47m.tif</v>
      </c>
      <c r="Y805" t="str">
        <f t="shared" si="79"/>
        <v>C:\Users\arpit.tandon\Desktop\Images AFFFs\RUN2 HTT\Plate 4 - 48hour\AFF-HTT-R2-P4-48H_G12_1_2020y09m09d_11h36m.tif</v>
      </c>
    </row>
    <row r="806" spans="1:25" x14ac:dyDescent="0.45">
      <c r="A806" t="s">
        <v>1107</v>
      </c>
      <c r="B806" s="2" t="str">
        <f t="shared" si="74"/>
        <v>run1</v>
      </c>
      <c r="C806" s="2" t="str">
        <f t="shared" si="75"/>
        <v>run2</v>
      </c>
      <c r="D806" t="s">
        <v>257</v>
      </c>
      <c r="E806" s="10">
        <v>0</v>
      </c>
      <c r="F806" s="10">
        <v>0</v>
      </c>
      <c r="G806" s="10">
        <f>VLOOKUP(A806,'[1]NTP Metadata'!$A$2:$U$2501,10,FALSE)</f>
        <v>0</v>
      </c>
      <c r="H806">
        <v>1</v>
      </c>
      <c r="I806" t="s">
        <v>1505</v>
      </c>
      <c r="J806" t="s">
        <v>1554</v>
      </c>
      <c r="K806" t="s">
        <v>249</v>
      </c>
      <c r="L806" t="s">
        <v>247</v>
      </c>
      <c r="M806" t="s">
        <v>87</v>
      </c>
      <c r="N806">
        <v>16</v>
      </c>
      <c r="O806">
        <v>0</v>
      </c>
      <c r="P806">
        <v>0</v>
      </c>
      <c r="Q806">
        <v>0</v>
      </c>
      <c r="R806">
        <v>16</v>
      </c>
      <c r="S806">
        <v>0</v>
      </c>
      <c r="T806">
        <v>0</v>
      </c>
      <c r="U806">
        <v>0</v>
      </c>
      <c r="V806" s="1" t="str">
        <f t="shared" si="76"/>
        <v>AFF-HTT-R1-P4-48H_G13_1_2020y09m02d_10h47m.tif</v>
      </c>
      <c r="W806" s="1" t="str">
        <f t="shared" si="77"/>
        <v>AFF-HTT-R2-P4-48H_G13_1_2020y09m09d_11h36m.tif</v>
      </c>
      <c r="X806" t="str">
        <f t="shared" si="78"/>
        <v>C:\Users\arpit.tandon\Desktop\Images AFFFs\RUN1 HTT\Plate 4 - 48hour\AFF-HTT-R1-P4-48H_G13_1_2020y09m02d_10h47m.tif</v>
      </c>
      <c r="Y806" t="str">
        <f t="shared" si="79"/>
        <v>C:\Users\arpit.tandon\Desktop\Images AFFFs\RUN2 HTT\Plate 4 - 48hour\AFF-HTT-R2-P4-48H_G13_1_2020y09m09d_11h36m.tif</v>
      </c>
    </row>
    <row r="807" spans="1:25" x14ac:dyDescent="0.45">
      <c r="A807" t="s">
        <v>1108</v>
      </c>
      <c r="B807" s="2" t="str">
        <f t="shared" si="74"/>
        <v>run1</v>
      </c>
      <c r="C807" s="2" t="str">
        <f t="shared" si="75"/>
        <v>run2</v>
      </c>
      <c r="D807" t="s">
        <v>257</v>
      </c>
      <c r="E807" s="10">
        <v>0</v>
      </c>
      <c r="F807" s="10">
        <v>0</v>
      </c>
      <c r="G807" s="10">
        <f>VLOOKUP(A807,'[1]NTP Metadata'!$A$2:$U$2501,10,FALSE)</f>
        <v>0</v>
      </c>
      <c r="H807">
        <v>2</v>
      </c>
      <c r="I807" t="s">
        <v>1505</v>
      </c>
      <c r="J807" t="s">
        <v>1554</v>
      </c>
      <c r="K807" t="s">
        <v>249</v>
      </c>
      <c r="L807" t="s">
        <v>247</v>
      </c>
      <c r="M807" t="s">
        <v>88</v>
      </c>
      <c r="N807">
        <v>16</v>
      </c>
      <c r="O807">
        <v>0</v>
      </c>
      <c r="P807">
        <v>0</v>
      </c>
      <c r="Q807">
        <v>0</v>
      </c>
      <c r="R807">
        <v>16</v>
      </c>
      <c r="S807">
        <v>0</v>
      </c>
      <c r="T807">
        <v>0</v>
      </c>
      <c r="U807">
        <v>0</v>
      </c>
      <c r="V807" s="1" t="str">
        <f t="shared" si="76"/>
        <v>AFF-HTT-R1-P4-48H_G14_1_2020y09m02d_10h47m.tif</v>
      </c>
      <c r="W807" s="1" t="str">
        <f t="shared" si="77"/>
        <v>AFF-HTT-R2-P4-48H_G14_1_2020y09m09d_11h36m.tif</v>
      </c>
      <c r="X807" t="str">
        <f t="shared" si="78"/>
        <v>C:\Users\arpit.tandon\Desktop\Images AFFFs\RUN1 HTT\Plate 4 - 48hour\AFF-HTT-R1-P4-48H_G14_1_2020y09m02d_10h47m.tif</v>
      </c>
      <c r="Y807" t="str">
        <f t="shared" si="79"/>
        <v>C:\Users\arpit.tandon\Desktop\Images AFFFs\RUN2 HTT\Plate 4 - 48hour\AFF-HTT-R2-P4-48H_G14_1_2020y09m09d_11h36m.tif</v>
      </c>
    </row>
    <row r="808" spans="1:25" x14ac:dyDescent="0.45">
      <c r="A808" t="s">
        <v>1109</v>
      </c>
      <c r="B808" s="2" t="str">
        <f t="shared" si="74"/>
        <v>run1</v>
      </c>
      <c r="C808" s="2" t="str">
        <f t="shared" si="75"/>
        <v>run2</v>
      </c>
      <c r="D808" t="s">
        <v>279</v>
      </c>
      <c r="E808" s="10">
        <v>1.8531179471891115</v>
      </c>
      <c r="F808" s="10">
        <v>6.3473812200346346E-5</v>
      </c>
      <c r="G808" s="10">
        <f>VLOOKUP(A808,'[1]NTP Metadata'!$A$2:$U$2501,10,FALSE)</f>
        <v>6.3473812200346346E-5</v>
      </c>
      <c r="H808">
        <v>1</v>
      </c>
      <c r="I808" t="s">
        <v>1505</v>
      </c>
      <c r="J808" t="s">
        <v>1554</v>
      </c>
      <c r="K808" t="s">
        <v>249</v>
      </c>
      <c r="L808" t="s">
        <v>247</v>
      </c>
      <c r="M808" t="s">
        <v>89</v>
      </c>
      <c r="N808">
        <v>16</v>
      </c>
      <c r="O808">
        <v>0</v>
      </c>
      <c r="P808">
        <v>0</v>
      </c>
      <c r="Q808">
        <v>0</v>
      </c>
      <c r="R808">
        <v>16</v>
      </c>
      <c r="S808">
        <v>0</v>
      </c>
      <c r="T808">
        <v>0</v>
      </c>
      <c r="U808">
        <v>0</v>
      </c>
      <c r="V808" s="1" t="str">
        <f t="shared" si="76"/>
        <v>AFF-HTT-R1-P4-48H_G15_1_2020y09m02d_10h47m.tif</v>
      </c>
      <c r="W808" s="1" t="str">
        <f t="shared" si="77"/>
        <v>AFF-HTT-R2-P4-48H_G15_1_2020y09m09d_11h36m.tif</v>
      </c>
      <c r="X808" t="str">
        <f t="shared" si="78"/>
        <v>C:\Users\arpit.tandon\Desktop\Images AFFFs\RUN1 HTT\Plate 4 - 48hour\AFF-HTT-R1-P4-48H_G15_1_2020y09m02d_10h47m.tif</v>
      </c>
      <c r="Y808" t="str">
        <f t="shared" si="79"/>
        <v>C:\Users\arpit.tandon\Desktop\Images AFFFs\RUN2 HTT\Plate 4 - 48hour\AFF-HTT-R2-P4-48H_G15_1_2020y09m09d_11h36m.tif</v>
      </c>
    </row>
    <row r="809" spans="1:25" x14ac:dyDescent="0.45">
      <c r="A809" t="s">
        <v>1110</v>
      </c>
      <c r="B809" s="2" t="str">
        <f t="shared" si="74"/>
        <v>run1</v>
      </c>
      <c r="C809" s="2" t="str">
        <f t="shared" si="75"/>
        <v>run2</v>
      </c>
      <c r="D809" t="s">
        <v>279</v>
      </c>
      <c r="E809" s="10">
        <v>1.8531179471891115</v>
      </c>
      <c r="F809" s="10">
        <v>6.3473812200346346E-5</v>
      </c>
      <c r="G809" s="10">
        <f>VLOOKUP(A809,'[1]NTP Metadata'!$A$2:$U$2501,10,FALSE)</f>
        <v>6.3473812200346346E-5</v>
      </c>
      <c r="H809">
        <v>2</v>
      </c>
      <c r="I809" t="s">
        <v>1505</v>
      </c>
      <c r="J809" t="s">
        <v>1554</v>
      </c>
      <c r="K809" t="s">
        <v>249</v>
      </c>
      <c r="L809" t="s">
        <v>247</v>
      </c>
      <c r="M809" t="s">
        <v>90</v>
      </c>
      <c r="N809">
        <v>16</v>
      </c>
      <c r="O809">
        <v>0</v>
      </c>
      <c r="P809">
        <v>6.2500000000000001E-5</v>
      </c>
      <c r="Q809">
        <v>1E-3</v>
      </c>
      <c r="R809">
        <v>16</v>
      </c>
      <c r="S809">
        <v>0</v>
      </c>
      <c r="T809">
        <v>0</v>
      </c>
      <c r="U809">
        <v>0</v>
      </c>
      <c r="V809" s="1" t="str">
        <f t="shared" si="76"/>
        <v>AFF-HTT-R1-P4-48H_G16_1_2020y09m02d_10h47m.tif</v>
      </c>
      <c r="W809" s="1" t="str">
        <f t="shared" si="77"/>
        <v>AFF-HTT-R2-P4-48H_G16_1_2020y09m09d_11h36m.tif</v>
      </c>
      <c r="X809" t="str">
        <f t="shared" si="78"/>
        <v>C:\Users\arpit.tandon\Desktop\Images AFFFs\RUN1 HTT\Plate 4 - 48hour\AFF-HTT-R1-P4-48H_G16_1_2020y09m02d_10h47m.tif</v>
      </c>
      <c r="Y809" t="str">
        <f t="shared" si="79"/>
        <v>C:\Users\arpit.tandon\Desktop\Images AFFFs\RUN2 HTT\Plate 4 - 48hour\AFF-HTT-R2-P4-48H_G16_1_2020y09m09d_11h36m.tif</v>
      </c>
    </row>
    <row r="810" spans="1:25" x14ac:dyDescent="0.45">
      <c r="A810" t="s">
        <v>1111</v>
      </c>
      <c r="B810" s="2" t="str">
        <f t="shared" si="74"/>
        <v>run1</v>
      </c>
      <c r="C810" s="2" t="str">
        <f t="shared" si="75"/>
        <v>run2</v>
      </c>
      <c r="D810" t="s">
        <v>279</v>
      </c>
      <c r="E810" s="10">
        <v>0.58642973012313648</v>
      </c>
      <c r="F810" s="10">
        <v>2.008664943048935E-5</v>
      </c>
      <c r="G810" s="10">
        <f>VLOOKUP(A810,'[1]NTP Metadata'!$A$2:$U$2501,10,FALSE)</f>
        <v>2.008664943048935E-5</v>
      </c>
      <c r="H810">
        <v>1</v>
      </c>
      <c r="I810" t="s">
        <v>1505</v>
      </c>
      <c r="J810" t="s">
        <v>1554</v>
      </c>
      <c r="K810" t="s">
        <v>249</v>
      </c>
      <c r="L810" t="s">
        <v>247</v>
      </c>
      <c r="M810" t="s">
        <v>91</v>
      </c>
      <c r="N810">
        <v>16</v>
      </c>
      <c r="O810">
        <v>0</v>
      </c>
      <c r="P810">
        <v>0</v>
      </c>
      <c r="Q810">
        <v>0</v>
      </c>
      <c r="R810">
        <v>16</v>
      </c>
      <c r="S810">
        <v>0</v>
      </c>
      <c r="T810">
        <v>6.2500000000000001E-5</v>
      </c>
      <c r="U810">
        <v>1E-3</v>
      </c>
      <c r="V810" s="1" t="str">
        <f t="shared" si="76"/>
        <v>AFF-HTT-R1-P4-48H_G17_1_2020y09m02d_10h47m.tif</v>
      </c>
      <c r="W810" s="1" t="str">
        <f t="shared" si="77"/>
        <v>AFF-HTT-R2-P4-48H_G17_1_2020y09m09d_11h36m.tif</v>
      </c>
      <c r="X810" t="str">
        <f t="shared" si="78"/>
        <v>C:\Users\arpit.tandon\Desktop\Images AFFFs\RUN1 HTT\Plate 4 - 48hour\AFF-HTT-R1-P4-48H_G17_1_2020y09m02d_10h47m.tif</v>
      </c>
      <c r="Y810" t="str">
        <f t="shared" si="79"/>
        <v>C:\Users\arpit.tandon\Desktop\Images AFFFs\RUN2 HTT\Plate 4 - 48hour\AFF-HTT-R2-P4-48H_G17_1_2020y09m09d_11h36m.tif</v>
      </c>
    </row>
    <row r="811" spans="1:25" x14ac:dyDescent="0.45">
      <c r="A811" t="s">
        <v>1112</v>
      </c>
      <c r="B811" s="2" t="str">
        <f t="shared" si="74"/>
        <v>run1</v>
      </c>
      <c r="C811" s="2" t="str">
        <f t="shared" si="75"/>
        <v>run2</v>
      </c>
      <c r="D811" t="s">
        <v>279</v>
      </c>
      <c r="E811" s="10">
        <v>0.58642973012313648</v>
      </c>
      <c r="F811" s="10">
        <v>2.008664943048935E-5</v>
      </c>
      <c r="G811" s="10">
        <f>VLOOKUP(A811,'[1]NTP Metadata'!$A$2:$U$2501,10,FALSE)</f>
        <v>2.008664943048935E-5</v>
      </c>
      <c r="H811">
        <v>2</v>
      </c>
      <c r="I811" t="s">
        <v>1505</v>
      </c>
      <c r="J811" t="s">
        <v>1554</v>
      </c>
      <c r="K811" t="s">
        <v>249</v>
      </c>
      <c r="L811" t="s">
        <v>247</v>
      </c>
      <c r="M811" t="s">
        <v>92</v>
      </c>
      <c r="N811">
        <v>16</v>
      </c>
      <c r="O811">
        <v>0</v>
      </c>
      <c r="P811">
        <v>1.25E-4</v>
      </c>
      <c r="Q811">
        <v>1E-3</v>
      </c>
      <c r="R811">
        <v>16</v>
      </c>
      <c r="S811">
        <v>0</v>
      </c>
      <c r="T811">
        <v>0</v>
      </c>
      <c r="U811">
        <v>0</v>
      </c>
      <c r="V811" s="1" t="str">
        <f t="shared" si="76"/>
        <v>AFF-HTT-R1-P4-48H_G18_1_2020y09m02d_10h47m.tif</v>
      </c>
      <c r="W811" s="1" t="str">
        <f t="shared" si="77"/>
        <v>AFF-HTT-R2-P4-48H_G18_1_2020y09m09d_11h36m.tif</v>
      </c>
      <c r="X811" t="str">
        <f t="shared" si="78"/>
        <v>C:\Users\arpit.tandon\Desktop\Images AFFFs\RUN1 HTT\Plate 4 - 48hour\AFF-HTT-R1-P4-48H_G18_1_2020y09m02d_10h47m.tif</v>
      </c>
      <c r="Y811" t="str">
        <f t="shared" si="79"/>
        <v>C:\Users\arpit.tandon\Desktop\Images AFFFs\RUN2 HTT\Plate 4 - 48hour\AFF-HTT-R2-P4-48H_G18_1_2020y09m09d_11h36m.tif</v>
      </c>
    </row>
    <row r="812" spans="1:25" x14ac:dyDescent="0.45">
      <c r="A812" t="s">
        <v>1113</v>
      </c>
      <c r="B812" s="2" t="str">
        <f t="shared" si="74"/>
        <v>run1</v>
      </c>
      <c r="C812" s="2" t="str">
        <f t="shared" si="75"/>
        <v>run2</v>
      </c>
      <c r="D812" t="s">
        <v>279</v>
      </c>
      <c r="E812" s="10">
        <v>0.1855790285199799</v>
      </c>
      <c r="F812" s="10">
        <v>6.356534629901693E-6</v>
      </c>
      <c r="G812" s="10">
        <f>VLOOKUP(A812,'[1]NTP Metadata'!$A$2:$U$2501,10,FALSE)</f>
        <v>6.356534629901693E-6</v>
      </c>
      <c r="H812">
        <v>1</v>
      </c>
      <c r="I812" t="s">
        <v>1505</v>
      </c>
      <c r="J812" t="s">
        <v>1554</v>
      </c>
      <c r="K812" t="s">
        <v>249</v>
      </c>
      <c r="L812" t="s">
        <v>247</v>
      </c>
      <c r="M812" t="s">
        <v>93</v>
      </c>
      <c r="N812">
        <v>16</v>
      </c>
      <c r="O812">
        <v>0</v>
      </c>
      <c r="P812">
        <v>0</v>
      </c>
      <c r="Q812">
        <v>0</v>
      </c>
      <c r="R812">
        <v>16</v>
      </c>
      <c r="S812">
        <v>0</v>
      </c>
      <c r="T812">
        <v>6.2500000000000001E-5</v>
      </c>
      <c r="U812">
        <v>1E-3</v>
      </c>
      <c r="V812" s="1" t="str">
        <f t="shared" si="76"/>
        <v>AFF-HTT-R1-P4-48H_G19_1_2020y09m02d_10h47m.tif</v>
      </c>
      <c r="W812" s="1" t="str">
        <f t="shared" si="77"/>
        <v>AFF-HTT-R2-P4-48H_G19_1_2020y09m09d_11h36m.tif</v>
      </c>
      <c r="X812" t="str">
        <f t="shared" si="78"/>
        <v>C:\Users\arpit.tandon\Desktop\Images AFFFs\RUN1 HTT\Plate 4 - 48hour\AFF-HTT-R1-P4-48H_G19_1_2020y09m02d_10h47m.tif</v>
      </c>
      <c r="Y812" t="str">
        <f t="shared" si="79"/>
        <v>C:\Users\arpit.tandon\Desktop\Images AFFFs\RUN2 HTT\Plate 4 - 48hour\AFF-HTT-R2-P4-48H_G19_1_2020y09m09d_11h36m.tif</v>
      </c>
    </row>
    <row r="813" spans="1:25" x14ac:dyDescent="0.45">
      <c r="A813" t="s">
        <v>1114</v>
      </c>
      <c r="B813" s="2" t="str">
        <f t="shared" si="74"/>
        <v>run1</v>
      </c>
      <c r="C813" s="2" t="str">
        <f t="shared" si="75"/>
        <v>run2</v>
      </c>
      <c r="D813" t="s">
        <v>279</v>
      </c>
      <c r="E813" s="10">
        <v>0.1855790285199799</v>
      </c>
      <c r="F813" s="10">
        <v>6.356534629901693E-6</v>
      </c>
      <c r="G813" s="10">
        <f>VLOOKUP(A813,'[1]NTP Metadata'!$A$2:$U$2501,10,FALSE)</f>
        <v>6.356534629901693E-6</v>
      </c>
      <c r="H813">
        <v>2</v>
      </c>
      <c r="I813" t="s">
        <v>1505</v>
      </c>
      <c r="J813" t="s">
        <v>1554</v>
      </c>
      <c r="K813" t="s">
        <v>249</v>
      </c>
      <c r="L813" t="s">
        <v>247</v>
      </c>
      <c r="M813" t="s">
        <v>94</v>
      </c>
      <c r="N813">
        <v>16</v>
      </c>
      <c r="O813">
        <v>0</v>
      </c>
      <c r="P813">
        <v>6.2500000000000001E-5</v>
      </c>
      <c r="Q813">
        <v>1E-3</v>
      </c>
      <c r="R813">
        <v>16</v>
      </c>
      <c r="S813">
        <v>0</v>
      </c>
      <c r="T813">
        <v>0</v>
      </c>
      <c r="U813">
        <v>0</v>
      </c>
      <c r="V813" s="1" t="str">
        <f t="shared" si="76"/>
        <v>AFF-HTT-R1-P4-48H_G20_1_2020y09m02d_10h47m.tif</v>
      </c>
      <c r="W813" s="1" t="str">
        <f t="shared" si="77"/>
        <v>AFF-HTT-R2-P4-48H_G20_1_2020y09m09d_11h36m.tif</v>
      </c>
      <c r="X813" t="str">
        <f t="shared" si="78"/>
        <v>C:\Users\arpit.tandon\Desktop\Images AFFFs\RUN1 HTT\Plate 4 - 48hour\AFF-HTT-R1-P4-48H_G20_1_2020y09m02d_10h47m.tif</v>
      </c>
      <c r="Y813" t="str">
        <f t="shared" si="79"/>
        <v>C:\Users\arpit.tandon\Desktop\Images AFFFs\RUN2 HTT\Plate 4 - 48hour\AFF-HTT-R2-P4-48H_G20_1_2020y09m09d_11h36m.tif</v>
      </c>
    </row>
    <row r="814" spans="1:25" x14ac:dyDescent="0.45">
      <c r="A814" t="s">
        <v>1115</v>
      </c>
      <c r="B814" s="2" t="str">
        <f t="shared" si="74"/>
        <v>run1</v>
      </c>
      <c r="C814" s="2" t="str">
        <f t="shared" si="75"/>
        <v>run2</v>
      </c>
      <c r="D814" t="s">
        <v>279</v>
      </c>
      <c r="E814" s="10">
        <v>5.8727540670879715E-2</v>
      </c>
      <c r="F814" s="10">
        <v>2.0115615917410421E-6</v>
      </c>
      <c r="G814" s="10">
        <f>VLOOKUP(A814,'[1]NTP Metadata'!$A$2:$U$2501,10,FALSE)</f>
        <v>2.0115615917410421E-6</v>
      </c>
      <c r="H814">
        <v>1</v>
      </c>
      <c r="I814" t="s">
        <v>1505</v>
      </c>
      <c r="J814" t="s">
        <v>1554</v>
      </c>
      <c r="K814" t="s">
        <v>249</v>
      </c>
      <c r="L814" t="s">
        <v>247</v>
      </c>
      <c r="M814" t="s">
        <v>95</v>
      </c>
      <c r="N814">
        <v>16</v>
      </c>
      <c r="O814">
        <v>0</v>
      </c>
      <c r="P814">
        <v>0</v>
      </c>
      <c r="Q814">
        <v>0</v>
      </c>
      <c r="R814">
        <v>16</v>
      </c>
      <c r="S814">
        <v>0</v>
      </c>
      <c r="T814">
        <v>2.5000000000000001E-4</v>
      </c>
      <c r="U814">
        <v>4.0000000000000001E-3</v>
      </c>
      <c r="V814" s="1" t="str">
        <f t="shared" si="76"/>
        <v>AFF-HTT-R1-P4-48H_G21_1_2020y09m02d_10h47m.tif</v>
      </c>
      <c r="W814" s="1" t="str">
        <f t="shared" si="77"/>
        <v>AFF-HTT-R2-P4-48H_G21_1_2020y09m09d_11h36m.tif</v>
      </c>
      <c r="X814" t="str">
        <f t="shared" si="78"/>
        <v>C:\Users\arpit.tandon\Desktop\Images AFFFs\RUN1 HTT\Plate 4 - 48hour\AFF-HTT-R1-P4-48H_G21_1_2020y09m02d_10h47m.tif</v>
      </c>
      <c r="Y814" t="str">
        <f t="shared" si="79"/>
        <v>C:\Users\arpit.tandon\Desktop\Images AFFFs\RUN2 HTT\Plate 4 - 48hour\AFF-HTT-R2-P4-48H_G21_1_2020y09m09d_11h36m.tif</v>
      </c>
    </row>
    <row r="815" spans="1:25" x14ac:dyDescent="0.45">
      <c r="A815" t="s">
        <v>1116</v>
      </c>
      <c r="B815" s="2" t="str">
        <f t="shared" si="74"/>
        <v>run1</v>
      </c>
      <c r="C815" s="2" t="str">
        <f t="shared" si="75"/>
        <v>run2</v>
      </c>
      <c r="D815" t="s">
        <v>279</v>
      </c>
      <c r="E815" s="10">
        <v>5.8727540670879715E-2</v>
      </c>
      <c r="F815" s="10">
        <v>2.0115615917410421E-6</v>
      </c>
      <c r="G815" s="10">
        <f>VLOOKUP(A815,'[1]NTP Metadata'!$A$2:$U$2501,10,FALSE)</f>
        <v>2.0115615917410421E-6</v>
      </c>
      <c r="H815">
        <v>2</v>
      </c>
      <c r="I815" t="s">
        <v>1505</v>
      </c>
      <c r="J815" t="s">
        <v>1554</v>
      </c>
      <c r="K815" t="s">
        <v>249</v>
      </c>
      <c r="L815" t="s">
        <v>247</v>
      </c>
      <c r="M815" t="s">
        <v>96</v>
      </c>
      <c r="N815">
        <v>16</v>
      </c>
      <c r="O815">
        <v>0</v>
      </c>
      <c r="P815">
        <v>0</v>
      </c>
      <c r="Q815">
        <v>0</v>
      </c>
      <c r="R815">
        <v>16</v>
      </c>
      <c r="S815">
        <v>0</v>
      </c>
      <c r="T815">
        <v>6.2500000000000001E-5</v>
      </c>
      <c r="U815">
        <v>1E-3</v>
      </c>
      <c r="V815" s="1" t="str">
        <f t="shared" si="76"/>
        <v>AFF-HTT-R1-P4-48H_G22_1_2020y09m02d_10h47m.tif</v>
      </c>
      <c r="W815" s="1" t="str">
        <f t="shared" si="77"/>
        <v>AFF-HTT-R2-P4-48H_G22_1_2020y09m09d_11h36m.tif</v>
      </c>
      <c r="X815" t="str">
        <f t="shared" si="78"/>
        <v>C:\Users\arpit.tandon\Desktop\Images AFFFs\RUN1 HTT\Plate 4 - 48hour\AFF-HTT-R1-P4-48H_G22_1_2020y09m02d_10h47m.tif</v>
      </c>
      <c r="Y815" t="str">
        <f t="shared" si="79"/>
        <v>C:\Users\arpit.tandon\Desktop\Images AFFFs\RUN2 HTT\Plate 4 - 48hour\AFF-HTT-R2-P4-48H_G22_1_2020y09m09d_11h36m.tif</v>
      </c>
    </row>
    <row r="816" spans="1:25" x14ac:dyDescent="0.45">
      <c r="A816" t="s">
        <v>1117</v>
      </c>
      <c r="B816" s="2" t="str">
        <f t="shared" si="74"/>
        <v>run1</v>
      </c>
      <c r="C816" s="2" t="str">
        <f t="shared" si="75"/>
        <v>run2</v>
      </c>
      <c r="D816" t="s">
        <v>279</v>
      </c>
      <c r="E816" s="10">
        <v>583.9</v>
      </c>
      <c r="F816" s="10">
        <v>0.02</v>
      </c>
      <c r="G816" s="10">
        <f>VLOOKUP(A816,'[1]NTP Metadata'!$A$2:$U$2501,10,FALSE)</f>
        <v>0.02</v>
      </c>
      <c r="H816">
        <v>1</v>
      </c>
      <c r="I816" t="s">
        <v>1505</v>
      </c>
      <c r="J816" t="s">
        <v>1554</v>
      </c>
      <c r="K816" t="s">
        <v>249</v>
      </c>
      <c r="L816" t="s">
        <v>247</v>
      </c>
      <c r="M816" t="s">
        <v>97</v>
      </c>
      <c r="N816">
        <v>16</v>
      </c>
      <c r="O816">
        <v>0</v>
      </c>
      <c r="P816">
        <v>0</v>
      </c>
      <c r="Q816">
        <v>0</v>
      </c>
      <c r="R816">
        <v>16</v>
      </c>
      <c r="S816">
        <v>0</v>
      </c>
      <c r="T816">
        <v>6.2500000000000001E-5</v>
      </c>
      <c r="U816">
        <v>1E-3</v>
      </c>
      <c r="V816" s="1" t="str">
        <f t="shared" si="76"/>
        <v>AFF-HTT-R1-P4-48H_G3_1_2020y09m02d_10h47m.tif</v>
      </c>
      <c r="W816" s="1" t="str">
        <f t="shared" si="77"/>
        <v>AFF-HTT-R2-P4-48H_G3_1_2020y09m09d_11h36m.tif</v>
      </c>
      <c r="X816" t="str">
        <f t="shared" si="78"/>
        <v>C:\Users\arpit.tandon\Desktop\Images AFFFs\RUN1 HTT\Plate 4 - 48hour\AFF-HTT-R1-P4-48H_G3_1_2020y09m02d_10h47m.tif</v>
      </c>
      <c r="Y816" t="str">
        <f t="shared" si="79"/>
        <v>C:\Users\arpit.tandon\Desktop\Images AFFFs\RUN2 HTT\Plate 4 - 48hour\AFF-HTT-R2-P4-48H_G3_1_2020y09m09d_11h36m.tif</v>
      </c>
    </row>
    <row r="817" spans="1:25" x14ac:dyDescent="0.45">
      <c r="A817" t="s">
        <v>1118</v>
      </c>
      <c r="B817" s="2" t="str">
        <f t="shared" si="74"/>
        <v>run1</v>
      </c>
      <c r="C817" s="2" t="str">
        <f t="shared" si="75"/>
        <v>run2</v>
      </c>
      <c r="D817" t="s">
        <v>279</v>
      </c>
      <c r="E817" s="10">
        <v>583.9</v>
      </c>
      <c r="F817" s="10">
        <v>0.02</v>
      </c>
      <c r="G817" s="10">
        <f>VLOOKUP(A817,'[1]NTP Metadata'!$A$2:$U$2501,10,FALSE)</f>
        <v>0.02</v>
      </c>
      <c r="H817">
        <v>2</v>
      </c>
      <c r="I817" t="s">
        <v>1505</v>
      </c>
      <c r="J817" t="s">
        <v>1554</v>
      </c>
      <c r="K817" t="s">
        <v>249</v>
      </c>
      <c r="L817" t="s">
        <v>247</v>
      </c>
      <c r="M817" t="s">
        <v>98</v>
      </c>
      <c r="N817">
        <v>16</v>
      </c>
      <c r="O817">
        <v>0</v>
      </c>
      <c r="P817">
        <v>3.7500000000000001E-4</v>
      </c>
      <c r="Q817">
        <v>6.0000000000000001E-3</v>
      </c>
      <c r="R817">
        <v>16</v>
      </c>
      <c r="S817">
        <v>0</v>
      </c>
      <c r="T817">
        <v>6.2500000000000001E-5</v>
      </c>
      <c r="U817">
        <v>1E-3</v>
      </c>
      <c r="V817" s="1" t="str">
        <f t="shared" si="76"/>
        <v>AFF-HTT-R1-P4-48H_G4_1_2020y09m02d_10h47m.tif</v>
      </c>
      <c r="W817" s="1" t="str">
        <f t="shared" si="77"/>
        <v>AFF-HTT-R2-P4-48H_G4_1_2020y09m09d_11h36m.tif</v>
      </c>
      <c r="X817" t="str">
        <f t="shared" si="78"/>
        <v>C:\Users\arpit.tandon\Desktop\Images AFFFs\RUN1 HTT\Plate 4 - 48hour\AFF-HTT-R1-P4-48H_G4_1_2020y09m02d_10h47m.tif</v>
      </c>
      <c r="Y817" t="str">
        <f t="shared" si="79"/>
        <v>C:\Users\arpit.tandon\Desktop\Images AFFFs\RUN2 HTT\Plate 4 - 48hour\AFF-HTT-R2-P4-48H_G4_1_2020y09m09d_11h36m.tif</v>
      </c>
    </row>
    <row r="818" spans="1:25" x14ac:dyDescent="0.45">
      <c r="A818" t="s">
        <v>1119</v>
      </c>
      <c r="B818" s="2" t="str">
        <f t="shared" si="74"/>
        <v>run1</v>
      </c>
      <c r="C818" s="2" t="str">
        <f t="shared" si="75"/>
        <v>run2</v>
      </c>
      <c r="D818" t="s">
        <v>279</v>
      </c>
      <c r="E818" s="10">
        <v>184.7784810126582</v>
      </c>
      <c r="F818" s="10">
        <v>6.3291139240506328E-3</v>
      </c>
      <c r="G818" s="10">
        <f>VLOOKUP(A818,'[1]NTP Metadata'!$A$2:$U$2501,10,FALSE)</f>
        <v>6.3291139240506328E-3</v>
      </c>
      <c r="H818">
        <v>1</v>
      </c>
      <c r="I818" t="s">
        <v>1505</v>
      </c>
      <c r="J818" t="s">
        <v>1554</v>
      </c>
      <c r="K818" t="s">
        <v>249</v>
      </c>
      <c r="L818" t="s">
        <v>247</v>
      </c>
      <c r="M818" t="s">
        <v>99</v>
      </c>
      <c r="N818">
        <v>16</v>
      </c>
      <c r="O818">
        <v>0</v>
      </c>
      <c r="P818">
        <v>0</v>
      </c>
      <c r="Q818">
        <v>0</v>
      </c>
      <c r="R818">
        <v>16</v>
      </c>
      <c r="S818">
        <v>0</v>
      </c>
      <c r="T818">
        <v>1.875E-4</v>
      </c>
      <c r="U818">
        <v>2E-3</v>
      </c>
      <c r="V818" s="1" t="str">
        <f t="shared" si="76"/>
        <v>AFF-HTT-R1-P4-48H_G5_1_2020y09m02d_10h47m.tif</v>
      </c>
      <c r="W818" s="1" t="str">
        <f t="shared" si="77"/>
        <v>AFF-HTT-R2-P4-48H_G5_1_2020y09m09d_11h36m.tif</v>
      </c>
      <c r="X818" t="str">
        <f t="shared" si="78"/>
        <v>C:\Users\arpit.tandon\Desktop\Images AFFFs\RUN1 HTT\Plate 4 - 48hour\AFF-HTT-R1-P4-48H_G5_1_2020y09m02d_10h47m.tif</v>
      </c>
      <c r="Y818" t="str">
        <f t="shared" si="79"/>
        <v>C:\Users\arpit.tandon\Desktop\Images AFFFs\RUN2 HTT\Plate 4 - 48hour\AFF-HTT-R2-P4-48H_G5_1_2020y09m09d_11h36m.tif</v>
      </c>
    </row>
    <row r="819" spans="1:25" x14ac:dyDescent="0.45">
      <c r="A819" t="s">
        <v>1120</v>
      </c>
      <c r="B819" s="2" t="str">
        <f t="shared" si="74"/>
        <v>run1</v>
      </c>
      <c r="C819" s="2" t="str">
        <f t="shared" si="75"/>
        <v>run2</v>
      </c>
      <c r="D819" t="s">
        <v>279</v>
      </c>
      <c r="E819" s="10">
        <v>184.7784810126582</v>
      </c>
      <c r="F819" s="10">
        <v>6.3291139240506328E-3</v>
      </c>
      <c r="G819" s="10">
        <f>VLOOKUP(A819,'[1]NTP Metadata'!$A$2:$U$2501,10,FALSE)</f>
        <v>6.3291139240506328E-3</v>
      </c>
      <c r="H819">
        <v>2</v>
      </c>
      <c r="I819" t="s">
        <v>1505</v>
      </c>
      <c r="J819" t="s">
        <v>1554</v>
      </c>
      <c r="K819" t="s">
        <v>249</v>
      </c>
      <c r="L819" t="s">
        <v>247</v>
      </c>
      <c r="M819" t="s">
        <v>100</v>
      </c>
      <c r="N819">
        <v>16</v>
      </c>
      <c r="O819">
        <v>0</v>
      </c>
      <c r="P819">
        <v>1.1249999999999999E-3</v>
      </c>
      <c r="Q819">
        <v>1.7000000000000001E-2</v>
      </c>
      <c r="R819">
        <v>16</v>
      </c>
      <c r="S819">
        <v>0</v>
      </c>
      <c r="T819">
        <v>6.2500000000000001E-5</v>
      </c>
      <c r="U819">
        <v>1E-3</v>
      </c>
      <c r="V819" s="1" t="str">
        <f t="shared" si="76"/>
        <v>AFF-HTT-R1-P4-48H_G6_1_2020y09m02d_10h47m.tif</v>
      </c>
      <c r="W819" s="1" t="str">
        <f t="shared" si="77"/>
        <v>AFF-HTT-R2-P4-48H_G6_1_2020y09m09d_11h36m.tif</v>
      </c>
      <c r="X819" t="str">
        <f t="shared" si="78"/>
        <v>C:\Users\arpit.tandon\Desktop\Images AFFFs\RUN1 HTT\Plate 4 - 48hour\AFF-HTT-R1-P4-48H_G6_1_2020y09m02d_10h47m.tif</v>
      </c>
      <c r="Y819" t="str">
        <f t="shared" si="79"/>
        <v>C:\Users\arpit.tandon\Desktop\Images AFFFs\RUN2 HTT\Plate 4 - 48hour\AFF-HTT-R2-P4-48H_G6_1_2020y09m09d_11h36m.tif</v>
      </c>
    </row>
    <row r="820" spans="1:25" x14ac:dyDescent="0.45">
      <c r="A820" t="s">
        <v>1121</v>
      </c>
      <c r="B820" s="2" t="str">
        <f t="shared" si="74"/>
        <v>run1</v>
      </c>
      <c r="C820" s="2" t="str">
        <f t="shared" si="75"/>
        <v>run2</v>
      </c>
      <c r="D820" t="s">
        <v>279</v>
      </c>
      <c r="E820" s="10">
        <v>58.474202852107027</v>
      </c>
      <c r="F820" s="10">
        <v>2.0028841531805801E-3</v>
      </c>
      <c r="G820" s="10">
        <f>VLOOKUP(A820,'[1]NTP Metadata'!$A$2:$U$2501,10,FALSE)</f>
        <v>2.0028841531805801E-3</v>
      </c>
      <c r="H820">
        <v>1</v>
      </c>
      <c r="I820" t="s">
        <v>1505</v>
      </c>
      <c r="J820" t="s">
        <v>1554</v>
      </c>
      <c r="K820" t="s">
        <v>249</v>
      </c>
      <c r="L820" t="s">
        <v>247</v>
      </c>
      <c r="M820" t="s">
        <v>101</v>
      </c>
      <c r="N820">
        <v>16</v>
      </c>
      <c r="O820">
        <v>0</v>
      </c>
      <c r="P820">
        <v>0</v>
      </c>
      <c r="Q820">
        <v>0</v>
      </c>
      <c r="R820">
        <v>16</v>
      </c>
      <c r="S820">
        <v>0</v>
      </c>
      <c r="T820">
        <v>0</v>
      </c>
      <c r="U820">
        <v>0</v>
      </c>
      <c r="V820" s="1" t="str">
        <f t="shared" si="76"/>
        <v>AFF-HTT-R1-P4-48H_G7_1_2020y09m02d_10h47m.tif</v>
      </c>
      <c r="W820" s="1" t="str">
        <f t="shared" si="77"/>
        <v>AFF-HTT-R2-P4-48H_G7_1_2020y09m09d_11h36m.tif</v>
      </c>
      <c r="X820" t="str">
        <f t="shared" si="78"/>
        <v>C:\Users\arpit.tandon\Desktop\Images AFFFs\RUN1 HTT\Plate 4 - 48hour\AFF-HTT-R1-P4-48H_G7_1_2020y09m02d_10h47m.tif</v>
      </c>
      <c r="Y820" t="str">
        <f t="shared" si="79"/>
        <v>C:\Users\arpit.tandon\Desktop\Images AFFFs\RUN2 HTT\Plate 4 - 48hour\AFF-HTT-R2-P4-48H_G7_1_2020y09m09d_11h36m.tif</v>
      </c>
    </row>
    <row r="821" spans="1:25" x14ac:dyDescent="0.45">
      <c r="A821" t="s">
        <v>1122</v>
      </c>
      <c r="B821" s="2" t="str">
        <f t="shared" si="74"/>
        <v>run1</v>
      </c>
      <c r="C821" s="2" t="str">
        <f t="shared" si="75"/>
        <v>run2</v>
      </c>
      <c r="D821" t="s">
        <v>279</v>
      </c>
      <c r="E821" s="10">
        <v>58.474202852107027</v>
      </c>
      <c r="F821" s="10">
        <v>2.0028841531805801E-3</v>
      </c>
      <c r="G821" s="10">
        <f>VLOOKUP(A821,'[1]NTP Metadata'!$A$2:$U$2501,10,FALSE)</f>
        <v>2.0028841531805801E-3</v>
      </c>
      <c r="H821">
        <v>2</v>
      </c>
      <c r="I821" t="s">
        <v>1505</v>
      </c>
      <c r="J821" t="s">
        <v>1554</v>
      </c>
      <c r="K821" t="s">
        <v>249</v>
      </c>
      <c r="L821" t="s">
        <v>247</v>
      </c>
      <c r="M821" t="s">
        <v>102</v>
      </c>
      <c r="N821">
        <v>16</v>
      </c>
      <c r="O821">
        <v>0</v>
      </c>
      <c r="P821">
        <v>3.5000000000000001E-3</v>
      </c>
      <c r="Q821">
        <v>5.3999999999999999E-2</v>
      </c>
      <c r="R821">
        <v>16</v>
      </c>
      <c r="S821">
        <v>0</v>
      </c>
      <c r="T821">
        <v>1.25E-4</v>
      </c>
      <c r="U821">
        <v>2E-3</v>
      </c>
      <c r="V821" s="1" t="str">
        <f t="shared" si="76"/>
        <v>AFF-HTT-R1-P4-48H_G8_1_2020y09m02d_10h47m.tif</v>
      </c>
      <c r="W821" s="1" t="str">
        <f t="shared" si="77"/>
        <v>AFF-HTT-R2-P4-48H_G8_1_2020y09m09d_11h36m.tif</v>
      </c>
      <c r="X821" t="str">
        <f t="shared" si="78"/>
        <v>C:\Users\arpit.tandon\Desktop\Images AFFFs\RUN1 HTT\Plate 4 - 48hour\AFF-HTT-R1-P4-48H_G8_1_2020y09m02d_10h47m.tif</v>
      </c>
      <c r="Y821" t="str">
        <f t="shared" si="79"/>
        <v>C:\Users\arpit.tandon\Desktop\Images AFFFs\RUN2 HTT\Plate 4 - 48hour\AFF-HTT-R2-P4-48H_G8_1_2020y09m09d_11h36m.tif</v>
      </c>
    </row>
    <row r="822" spans="1:25" x14ac:dyDescent="0.45">
      <c r="A822" t="s">
        <v>1123</v>
      </c>
      <c r="B822" s="2" t="str">
        <f t="shared" si="74"/>
        <v>run1</v>
      </c>
      <c r="C822" s="2" t="str">
        <f t="shared" si="75"/>
        <v>run2</v>
      </c>
      <c r="D822" t="s">
        <v>279</v>
      </c>
      <c r="E822" s="10">
        <v>18.504494573451591</v>
      </c>
      <c r="F822" s="10">
        <v>6.3382409910777847E-4</v>
      </c>
      <c r="G822" s="10">
        <f>VLOOKUP(A822,'[1]NTP Metadata'!$A$2:$U$2501,10,FALSE)</f>
        <v>6.3382409910777847E-4</v>
      </c>
      <c r="H822">
        <v>1</v>
      </c>
      <c r="I822" t="s">
        <v>1505</v>
      </c>
      <c r="J822" t="s">
        <v>1554</v>
      </c>
      <c r="K822" t="s">
        <v>249</v>
      </c>
      <c r="L822" t="s">
        <v>247</v>
      </c>
      <c r="M822" t="s">
        <v>103</v>
      </c>
      <c r="N822">
        <v>16</v>
      </c>
      <c r="O822">
        <v>0</v>
      </c>
      <c r="P822">
        <v>1.25E-4</v>
      </c>
      <c r="Q822">
        <v>2E-3</v>
      </c>
      <c r="R822">
        <v>16</v>
      </c>
      <c r="S822">
        <v>0</v>
      </c>
      <c r="T822">
        <v>1.25E-4</v>
      </c>
      <c r="U822">
        <v>1E-3</v>
      </c>
      <c r="V822" s="1" t="str">
        <f t="shared" si="76"/>
        <v>AFF-HTT-R1-P4-48H_G9_1_2020y09m02d_10h47m.tif</v>
      </c>
      <c r="W822" s="1" t="str">
        <f t="shared" si="77"/>
        <v>AFF-HTT-R2-P4-48H_G9_1_2020y09m09d_11h36m.tif</v>
      </c>
      <c r="X822" t="str">
        <f t="shared" si="78"/>
        <v>C:\Users\arpit.tandon\Desktop\Images AFFFs\RUN1 HTT\Plate 4 - 48hour\AFF-HTT-R1-P4-48H_G9_1_2020y09m02d_10h47m.tif</v>
      </c>
      <c r="Y822" t="str">
        <f t="shared" si="79"/>
        <v>C:\Users\arpit.tandon\Desktop\Images AFFFs\RUN2 HTT\Plate 4 - 48hour\AFF-HTT-R2-P4-48H_G9_1_2020y09m09d_11h36m.tif</v>
      </c>
    </row>
    <row r="823" spans="1:25" x14ac:dyDescent="0.45">
      <c r="A823" t="s">
        <v>1124</v>
      </c>
      <c r="B823" s="2" t="str">
        <f t="shared" si="74"/>
        <v>run1</v>
      </c>
      <c r="C823" s="2" t="str">
        <f t="shared" si="75"/>
        <v>run2</v>
      </c>
      <c r="D823" t="s">
        <v>279</v>
      </c>
      <c r="E823" s="10">
        <v>18.504494573451591</v>
      </c>
      <c r="F823" s="10">
        <v>6.3382409910777847E-4</v>
      </c>
      <c r="G823" s="10">
        <f>VLOOKUP(A823,'[1]NTP Metadata'!$A$2:$U$2501,10,FALSE)</f>
        <v>6.3382409910777847E-4</v>
      </c>
      <c r="H823">
        <v>4</v>
      </c>
      <c r="I823" t="s">
        <v>1505</v>
      </c>
      <c r="J823" t="s">
        <v>1554</v>
      </c>
      <c r="K823" t="s">
        <v>249</v>
      </c>
      <c r="L823" t="s">
        <v>247</v>
      </c>
      <c r="M823" t="s">
        <v>104</v>
      </c>
      <c r="N823">
        <v>16</v>
      </c>
      <c r="O823">
        <v>0</v>
      </c>
      <c r="P823">
        <v>0</v>
      </c>
      <c r="Q823">
        <v>0</v>
      </c>
      <c r="R823">
        <v>16</v>
      </c>
      <c r="S823">
        <v>0</v>
      </c>
      <c r="T823">
        <v>0</v>
      </c>
      <c r="U823">
        <v>0</v>
      </c>
      <c r="V823" s="1" t="str">
        <f t="shared" si="76"/>
        <v>AFF-HTT-R1-P4-48H_H10_1_2020y09m02d_10h47m.tif</v>
      </c>
      <c r="W823" s="1" t="str">
        <f t="shared" si="77"/>
        <v>AFF-HTT-R2-P4-48H_H10_1_2020y09m09d_11h36m.tif</v>
      </c>
      <c r="X823" t="str">
        <f t="shared" si="78"/>
        <v>C:\Users\arpit.tandon\Desktop\Images AFFFs\RUN1 HTT\Plate 4 - 48hour\AFF-HTT-R1-P4-48H_H10_1_2020y09m02d_10h47m.tif</v>
      </c>
      <c r="Y823" t="str">
        <f t="shared" si="79"/>
        <v>C:\Users\arpit.tandon\Desktop\Images AFFFs\RUN2 HTT\Plate 4 - 48hour\AFF-HTT-R2-P4-48H_H10_1_2020y09m09d_11h36m.tif</v>
      </c>
    </row>
    <row r="824" spans="1:25" x14ac:dyDescent="0.45">
      <c r="A824" t="s">
        <v>1125</v>
      </c>
      <c r="B824" s="2" t="str">
        <f t="shared" si="74"/>
        <v>run1</v>
      </c>
      <c r="C824" s="2" t="str">
        <f t="shared" si="75"/>
        <v>run2</v>
      </c>
      <c r="D824" t="s">
        <v>279</v>
      </c>
      <c r="E824" s="10">
        <v>5.8558527131175921</v>
      </c>
      <c r="F824" s="10">
        <v>2.0057724655309444E-4</v>
      </c>
      <c r="G824" s="10">
        <f>VLOOKUP(A824,'[1]NTP Metadata'!$A$2:$U$2501,10,FALSE)</f>
        <v>2.0057724655309444E-4</v>
      </c>
      <c r="H824">
        <v>3</v>
      </c>
      <c r="I824" t="s">
        <v>1505</v>
      </c>
      <c r="J824" t="s">
        <v>1554</v>
      </c>
      <c r="K824" t="s">
        <v>249</v>
      </c>
      <c r="L824" t="s">
        <v>247</v>
      </c>
      <c r="M824" t="s">
        <v>105</v>
      </c>
      <c r="N824">
        <v>16</v>
      </c>
      <c r="O824">
        <v>0</v>
      </c>
      <c r="P824">
        <v>0</v>
      </c>
      <c r="Q824">
        <v>0</v>
      </c>
      <c r="R824">
        <v>16</v>
      </c>
      <c r="S824">
        <v>0</v>
      </c>
      <c r="T824">
        <v>0</v>
      </c>
      <c r="U824">
        <v>0</v>
      </c>
      <c r="V824" s="1" t="str">
        <f t="shared" si="76"/>
        <v>AFF-HTT-R1-P4-48H_H11_1_2020y09m02d_10h47m.tif</v>
      </c>
      <c r="W824" s="1" t="str">
        <f t="shared" si="77"/>
        <v>AFF-HTT-R2-P4-48H_H11_1_2020y09m09d_11h36m.tif</v>
      </c>
      <c r="X824" t="str">
        <f t="shared" si="78"/>
        <v>C:\Users\arpit.tandon\Desktop\Images AFFFs\RUN1 HTT\Plate 4 - 48hour\AFF-HTT-R1-P4-48H_H11_1_2020y09m02d_10h47m.tif</v>
      </c>
      <c r="Y824" t="str">
        <f t="shared" si="79"/>
        <v>C:\Users\arpit.tandon\Desktop\Images AFFFs\RUN2 HTT\Plate 4 - 48hour\AFF-HTT-R2-P4-48H_H11_1_2020y09m09d_11h36m.tif</v>
      </c>
    </row>
    <row r="825" spans="1:25" x14ac:dyDescent="0.45">
      <c r="A825" t="s">
        <v>1126</v>
      </c>
      <c r="B825" s="2" t="str">
        <f t="shared" si="74"/>
        <v>run1</v>
      </c>
      <c r="C825" s="2" t="str">
        <f t="shared" si="75"/>
        <v>run2</v>
      </c>
      <c r="D825" t="s">
        <v>279</v>
      </c>
      <c r="E825" s="10">
        <v>5.8558527131175921</v>
      </c>
      <c r="F825" s="10">
        <v>2.0057724655309444E-4</v>
      </c>
      <c r="G825" s="10">
        <f>VLOOKUP(A825,'[1]NTP Metadata'!$A$2:$U$2501,10,FALSE)</f>
        <v>2.0057724655309444E-4</v>
      </c>
      <c r="H825">
        <v>4</v>
      </c>
      <c r="I825" t="s">
        <v>1505</v>
      </c>
      <c r="J825" t="s">
        <v>1554</v>
      </c>
      <c r="K825" t="s">
        <v>249</v>
      </c>
      <c r="L825" t="s">
        <v>247</v>
      </c>
      <c r="M825" t="s">
        <v>106</v>
      </c>
      <c r="N825">
        <v>16</v>
      </c>
      <c r="O825">
        <v>0</v>
      </c>
      <c r="P825">
        <v>0</v>
      </c>
      <c r="Q825">
        <v>0</v>
      </c>
      <c r="R825">
        <v>16</v>
      </c>
      <c r="S825">
        <v>0</v>
      </c>
      <c r="T825">
        <v>6.2500000000000001E-5</v>
      </c>
      <c r="U825">
        <v>1E-3</v>
      </c>
      <c r="V825" s="1" t="str">
        <f t="shared" si="76"/>
        <v>AFF-HTT-R1-P4-48H_H12_1_2020y09m02d_10h47m.tif</v>
      </c>
      <c r="W825" s="1" t="str">
        <f t="shared" si="77"/>
        <v>AFF-HTT-R2-P4-48H_H12_1_2020y09m09d_11h36m.tif</v>
      </c>
      <c r="X825" t="str">
        <f t="shared" si="78"/>
        <v>C:\Users\arpit.tandon\Desktop\Images AFFFs\RUN1 HTT\Plate 4 - 48hour\AFF-HTT-R1-P4-48H_H12_1_2020y09m02d_10h47m.tif</v>
      </c>
      <c r="Y825" t="str">
        <f t="shared" si="79"/>
        <v>C:\Users\arpit.tandon\Desktop\Images AFFFs\RUN2 HTT\Plate 4 - 48hour\AFF-HTT-R2-P4-48H_H12_1_2020y09m09d_11h36m.tif</v>
      </c>
    </row>
    <row r="826" spans="1:25" x14ac:dyDescent="0.45">
      <c r="A826" t="s">
        <v>1127</v>
      </c>
      <c r="B826" s="2" t="str">
        <f t="shared" si="74"/>
        <v>run1</v>
      </c>
      <c r="C826" s="2" t="str">
        <f t="shared" si="75"/>
        <v>run2</v>
      </c>
      <c r="D826" t="s">
        <v>257</v>
      </c>
      <c r="E826" s="10">
        <v>0</v>
      </c>
      <c r="F826" s="10">
        <v>0</v>
      </c>
      <c r="G826" s="10">
        <f>VLOOKUP(A826,'[1]NTP Metadata'!$A$2:$U$2501,10,FALSE)</f>
        <v>0</v>
      </c>
      <c r="H826">
        <v>3</v>
      </c>
      <c r="I826" t="s">
        <v>1505</v>
      </c>
      <c r="J826" t="s">
        <v>1554</v>
      </c>
      <c r="K826" t="s">
        <v>249</v>
      </c>
      <c r="L826" t="s">
        <v>247</v>
      </c>
      <c r="M826" t="s">
        <v>107</v>
      </c>
      <c r="N826">
        <v>16</v>
      </c>
      <c r="O826">
        <v>0</v>
      </c>
      <c r="P826">
        <v>0</v>
      </c>
      <c r="Q826">
        <v>0</v>
      </c>
      <c r="R826">
        <v>16</v>
      </c>
      <c r="S826">
        <v>0</v>
      </c>
      <c r="T826">
        <v>0</v>
      </c>
      <c r="U826">
        <v>0</v>
      </c>
      <c r="V826" s="1" t="str">
        <f t="shared" si="76"/>
        <v>AFF-HTT-R1-P4-48H_H13_1_2020y09m02d_10h47m.tif</v>
      </c>
      <c r="W826" s="1" t="str">
        <f t="shared" si="77"/>
        <v>AFF-HTT-R2-P4-48H_H13_1_2020y09m09d_11h36m.tif</v>
      </c>
      <c r="X826" t="str">
        <f t="shared" si="78"/>
        <v>C:\Users\arpit.tandon\Desktop\Images AFFFs\RUN1 HTT\Plate 4 - 48hour\AFF-HTT-R1-P4-48H_H13_1_2020y09m02d_10h47m.tif</v>
      </c>
      <c r="Y826" t="str">
        <f t="shared" si="79"/>
        <v>C:\Users\arpit.tandon\Desktop\Images AFFFs\RUN2 HTT\Plate 4 - 48hour\AFF-HTT-R2-P4-48H_H13_1_2020y09m09d_11h36m.tif</v>
      </c>
    </row>
    <row r="827" spans="1:25" x14ac:dyDescent="0.45">
      <c r="A827" t="s">
        <v>1128</v>
      </c>
      <c r="B827" s="2" t="str">
        <f t="shared" si="74"/>
        <v>run1</v>
      </c>
      <c r="C827" s="2" t="str">
        <f t="shared" si="75"/>
        <v>run2</v>
      </c>
      <c r="D827" t="s">
        <v>257</v>
      </c>
      <c r="E827" s="10">
        <v>0</v>
      </c>
      <c r="F827" s="10">
        <v>0</v>
      </c>
      <c r="G827" s="10">
        <f>VLOOKUP(A827,'[1]NTP Metadata'!$A$2:$U$2501,10,FALSE)</f>
        <v>0</v>
      </c>
      <c r="H827">
        <v>4</v>
      </c>
      <c r="I827" t="s">
        <v>1505</v>
      </c>
      <c r="J827" t="s">
        <v>1554</v>
      </c>
      <c r="K827" t="s">
        <v>249</v>
      </c>
      <c r="L827" t="s">
        <v>247</v>
      </c>
      <c r="M827" t="s">
        <v>108</v>
      </c>
      <c r="N827">
        <v>16</v>
      </c>
      <c r="O827">
        <v>0</v>
      </c>
      <c r="P827">
        <v>0</v>
      </c>
      <c r="Q827">
        <v>0</v>
      </c>
      <c r="R827">
        <v>16</v>
      </c>
      <c r="S827">
        <v>0</v>
      </c>
      <c r="T827">
        <v>1.25E-4</v>
      </c>
      <c r="U827">
        <v>1E-3</v>
      </c>
      <c r="V827" s="1" t="str">
        <f t="shared" si="76"/>
        <v>AFF-HTT-R1-P4-48H_H14_1_2020y09m02d_10h47m.tif</v>
      </c>
      <c r="W827" s="1" t="str">
        <f t="shared" si="77"/>
        <v>AFF-HTT-R2-P4-48H_H14_1_2020y09m09d_11h36m.tif</v>
      </c>
      <c r="X827" t="str">
        <f t="shared" si="78"/>
        <v>C:\Users\arpit.tandon\Desktop\Images AFFFs\RUN1 HTT\Plate 4 - 48hour\AFF-HTT-R1-P4-48H_H14_1_2020y09m02d_10h47m.tif</v>
      </c>
      <c r="Y827" t="str">
        <f t="shared" si="79"/>
        <v>C:\Users\arpit.tandon\Desktop\Images AFFFs\RUN2 HTT\Plate 4 - 48hour\AFF-HTT-R2-P4-48H_H14_1_2020y09m09d_11h36m.tif</v>
      </c>
    </row>
    <row r="828" spans="1:25" x14ac:dyDescent="0.45">
      <c r="A828" t="s">
        <v>1129</v>
      </c>
      <c r="B828" s="2" t="str">
        <f t="shared" si="74"/>
        <v>run1</v>
      </c>
      <c r="C828" s="2" t="str">
        <f t="shared" si="75"/>
        <v>run2</v>
      </c>
      <c r="D828" t="s">
        <v>279</v>
      </c>
      <c r="E828" s="10">
        <v>1.8531179471891115</v>
      </c>
      <c r="F828" s="10">
        <v>6.3473812200346346E-5</v>
      </c>
      <c r="G828" s="10">
        <f>VLOOKUP(A828,'[1]NTP Metadata'!$A$2:$U$2501,10,FALSE)</f>
        <v>6.3473812200346346E-5</v>
      </c>
      <c r="H828">
        <v>3</v>
      </c>
      <c r="I828" t="s">
        <v>1505</v>
      </c>
      <c r="J828" t="s">
        <v>1554</v>
      </c>
      <c r="K828" t="s">
        <v>249</v>
      </c>
      <c r="L828" t="s">
        <v>247</v>
      </c>
      <c r="M828" t="s">
        <v>109</v>
      </c>
      <c r="N828">
        <v>16</v>
      </c>
      <c r="O828">
        <v>0</v>
      </c>
      <c r="P828">
        <v>0</v>
      </c>
      <c r="Q828">
        <v>0</v>
      </c>
      <c r="R828">
        <v>16</v>
      </c>
      <c r="S828">
        <v>0</v>
      </c>
      <c r="T828">
        <v>6.2500000000000001E-5</v>
      </c>
      <c r="U828">
        <v>1E-3</v>
      </c>
      <c r="V828" s="1" t="str">
        <f t="shared" si="76"/>
        <v>AFF-HTT-R1-P4-48H_H15_1_2020y09m02d_10h47m.tif</v>
      </c>
      <c r="W828" s="1" t="str">
        <f t="shared" si="77"/>
        <v>AFF-HTT-R2-P4-48H_H15_1_2020y09m09d_11h36m.tif</v>
      </c>
      <c r="X828" t="str">
        <f t="shared" si="78"/>
        <v>C:\Users\arpit.tandon\Desktop\Images AFFFs\RUN1 HTT\Plate 4 - 48hour\AFF-HTT-R1-P4-48H_H15_1_2020y09m02d_10h47m.tif</v>
      </c>
      <c r="Y828" t="str">
        <f t="shared" si="79"/>
        <v>C:\Users\arpit.tandon\Desktop\Images AFFFs\RUN2 HTT\Plate 4 - 48hour\AFF-HTT-R2-P4-48H_H15_1_2020y09m09d_11h36m.tif</v>
      </c>
    </row>
    <row r="829" spans="1:25" x14ac:dyDescent="0.45">
      <c r="A829" t="s">
        <v>1130</v>
      </c>
      <c r="B829" s="2" t="str">
        <f t="shared" si="74"/>
        <v>run1</v>
      </c>
      <c r="C829" s="2" t="str">
        <f t="shared" si="75"/>
        <v>run2</v>
      </c>
      <c r="D829" t="s">
        <v>279</v>
      </c>
      <c r="E829" s="10">
        <v>1.8531179471891115</v>
      </c>
      <c r="F829" s="10">
        <v>6.3473812200346346E-5</v>
      </c>
      <c r="G829" s="10">
        <f>VLOOKUP(A829,'[1]NTP Metadata'!$A$2:$U$2501,10,FALSE)</f>
        <v>6.3473812200346346E-5</v>
      </c>
      <c r="H829">
        <v>4</v>
      </c>
      <c r="I829" t="s">
        <v>1505</v>
      </c>
      <c r="J829" t="s">
        <v>1554</v>
      </c>
      <c r="K829" t="s">
        <v>249</v>
      </c>
      <c r="L829" t="s">
        <v>247</v>
      </c>
      <c r="M829" t="s">
        <v>110</v>
      </c>
      <c r="N829">
        <v>16</v>
      </c>
      <c r="O829">
        <v>0</v>
      </c>
      <c r="P829">
        <v>0</v>
      </c>
      <c r="Q829">
        <v>0</v>
      </c>
      <c r="R829">
        <v>16</v>
      </c>
      <c r="S829">
        <v>0</v>
      </c>
      <c r="T829">
        <v>1.875E-4</v>
      </c>
      <c r="U829">
        <v>1E-3</v>
      </c>
      <c r="V829" s="1" t="str">
        <f t="shared" si="76"/>
        <v>AFF-HTT-R1-P4-48H_H16_1_2020y09m02d_10h47m.tif</v>
      </c>
      <c r="W829" s="1" t="str">
        <f t="shared" si="77"/>
        <v>AFF-HTT-R2-P4-48H_H16_1_2020y09m09d_11h36m.tif</v>
      </c>
      <c r="X829" t="str">
        <f t="shared" si="78"/>
        <v>C:\Users\arpit.tandon\Desktop\Images AFFFs\RUN1 HTT\Plate 4 - 48hour\AFF-HTT-R1-P4-48H_H16_1_2020y09m02d_10h47m.tif</v>
      </c>
      <c r="Y829" t="str">
        <f t="shared" si="79"/>
        <v>C:\Users\arpit.tandon\Desktop\Images AFFFs\RUN2 HTT\Plate 4 - 48hour\AFF-HTT-R2-P4-48H_H16_1_2020y09m09d_11h36m.tif</v>
      </c>
    </row>
    <row r="830" spans="1:25" x14ac:dyDescent="0.45">
      <c r="A830" t="s">
        <v>1131</v>
      </c>
      <c r="B830" s="2" t="str">
        <f t="shared" si="74"/>
        <v>run1</v>
      </c>
      <c r="C830" s="2" t="str">
        <f t="shared" si="75"/>
        <v>run2</v>
      </c>
      <c r="D830" t="s">
        <v>279</v>
      </c>
      <c r="E830" s="10">
        <v>0.58642973012313648</v>
      </c>
      <c r="F830" s="10">
        <v>2.008664943048935E-5</v>
      </c>
      <c r="G830" s="10">
        <f>VLOOKUP(A830,'[1]NTP Metadata'!$A$2:$U$2501,10,FALSE)</f>
        <v>2.008664943048935E-5</v>
      </c>
      <c r="H830">
        <v>3</v>
      </c>
      <c r="I830" t="s">
        <v>1505</v>
      </c>
      <c r="J830" t="s">
        <v>1554</v>
      </c>
      <c r="K830" t="s">
        <v>249</v>
      </c>
      <c r="L830" t="s">
        <v>247</v>
      </c>
      <c r="M830" t="s">
        <v>111</v>
      </c>
      <c r="N830">
        <v>16</v>
      </c>
      <c r="O830">
        <v>0</v>
      </c>
      <c r="P830">
        <v>1.875E-4</v>
      </c>
      <c r="Q830">
        <v>2E-3</v>
      </c>
      <c r="R830">
        <v>16</v>
      </c>
      <c r="S830">
        <v>0</v>
      </c>
      <c r="T830">
        <v>0</v>
      </c>
      <c r="U830">
        <v>0</v>
      </c>
      <c r="V830" s="1" t="str">
        <f t="shared" si="76"/>
        <v>AFF-HTT-R1-P4-48H_H17_1_2020y09m02d_10h47m.tif</v>
      </c>
      <c r="W830" s="1" t="str">
        <f t="shared" si="77"/>
        <v>AFF-HTT-R2-P4-48H_H17_1_2020y09m09d_11h36m.tif</v>
      </c>
      <c r="X830" t="str">
        <f t="shared" si="78"/>
        <v>C:\Users\arpit.tandon\Desktop\Images AFFFs\RUN1 HTT\Plate 4 - 48hour\AFF-HTT-R1-P4-48H_H17_1_2020y09m02d_10h47m.tif</v>
      </c>
      <c r="Y830" t="str">
        <f t="shared" si="79"/>
        <v>C:\Users\arpit.tandon\Desktop\Images AFFFs\RUN2 HTT\Plate 4 - 48hour\AFF-HTT-R2-P4-48H_H17_1_2020y09m09d_11h36m.tif</v>
      </c>
    </row>
    <row r="831" spans="1:25" x14ac:dyDescent="0.45">
      <c r="A831" t="s">
        <v>1132</v>
      </c>
      <c r="B831" s="2" t="str">
        <f t="shared" si="74"/>
        <v>run1</v>
      </c>
      <c r="C831" s="2" t="str">
        <f t="shared" si="75"/>
        <v>run2</v>
      </c>
      <c r="D831" t="s">
        <v>279</v>
      </c>
      <c r="E831" s="10">
        <v>0.58642973012313648</v>
      </c>
      <c r="F831" s="10">
        <v>2.008664943048935E-5</v>
      </c>
      <c r="G831" s="10">
        <f>VLOOKUP(A831,'[1]NTP Metadata'!$A$2:$U$2501,10,FALSE)</f>
        <v>2.008664943048935E-5</v>
      </c>
      <c r="H831">
        <v>4</v>
      </c>
      <c r="I831" t="s">
        <v>1505</v>
      </c>
      <c r="J831" t="s">
        <v>1554</v>
      </c>
      <c r="K831" t="s">
        <v>249</v>
      </c>
      <c r="L831" t="s">
        <v>247</v>
      </c>
      <c r="M831" t="s">
        <v>112</v>
      </c>
      <c r="N831">
        <v>16</v>
      </c>
      <c r="O831">
        <v>0</v>
      </c>
      <c r="P831">
        <v>0</v>
      </c>
      <c r="Q831">
        <v>0</v>
      </c>
      <c r="R831">
        <v>16</v>
      </c>
      <c r="S831">
        <v>0</v>
      </c>
      <c r="T831">
        <v>5.0000000000000001E-4</v>
      </c>
      <c r="U831">
        <v>7.0000000000000001E-3</v>
      </c>
      <c r="V831" s="1" t="str">
        <f t="shared" si="76"/>
        <v>AFF-HTT-R1-P4-48H_H18_1_2020y09m02d_10h47m.tif</v>
      </c>
      <c r="W831" s="1" t="str">
        <f t="shared" si="77"/>
        <v>AFF-HTT-R2-P4-48H_H18_1_2020y09m09d_11h36m.tif</v>
      </c>
      <c r="X831" t="str">
        <f t="shared" si="78"/>
        <v>C:\Users\arpit.tandon\Desktop\Images AFFFs\RUN1 HTT\Plate 4 - 48hour\AFF-HTT-R1-P4-48H_H18_1_2020y09m02d_10h47m.tif</v>
      </c>
      <c r="Y831" t="str">
        <f t="shared" si="79"/>
        <v>C:\Users\arpit.tandon\Desktop\Images AFFFs\RUN2 HTT\Plate 4 - 48hour\AFF-HTT-R2-P4-48H_H18_1_2020y09m09d_11h36m.tif</v>
      </c>
    </row>
    <row r="832" spans="1:25" x14ac:dyDescent="0.45">
      <c r="A832" t="s">
        <v>1133</v>
      </c>
      <c r="B832" s="2" t="str">
        <f t="shared" si="74"/>
        <v>run1</v>
      </c>
      <c r="C832" s="2" t="str">
        <f t="shared" si="75"/>
        <v>run2</v>
      </c>
      <c r="D832" t="s">
        <v>279</v>
      </c>
      <c r="E832" s="10">
        <v>0.1855790285199799</v>
      </c>
      <c r="F832" s="10">
        <v>6.356534629901693E-6</v>
      </c>
      <c r="G832" s="10">
        <f>VLOOKUP(A832,'[1]NTP Metadata'!$A$2:$U$2501,10,FALSE)</f>
        <v>6.356534629901693E-6</v>
      </c>
      <c r="H832">
        <v>3</v>
      </c>
      <c r="I832" t="s">
        <v>1505</v>
      </c>
      <c r="J832" t="s">
        <v>1554</v>
      </c>
      <c r="K832" t="s">
        <v>249</v>
      </c>
      <c r="L832" t="s">
        <v>247</v>
      </c>
      <c r="M832" t="s">
        <v>113</v>
      </c>
      <c r="N832">
        <v>16</v>
      </c>
      <c r="O832">
        <v>0</v>
      </c>
      <c r="P832">
        <v>0</v>
      </c>
      <c r="Q832">
        <v>0</v>
      </c>
      <c r="R832">
        <v>16</v>
      </c>
      <c r="S832">
        <v>0</v>
      </c>
      <c r="T832">
        <v>1.875E-4</v>
      </c>
      <c r="U832">
        <v>1E-3</v>
      </c>
      <c r="V832" s="1" t="str">
        <f t="shared" si="76"/>
        <v>AFF-HTT-R1-P4-48H_H19_1_2020y09m02d_10h47m.tif</v>
      </c>
      <c r="W832" s="1" t="str">
        <f t="shared" si="77"/>
        <v>AFF-HTT-R2-P4-48H_H19_1_2020y09m09d_11h36m.tif</v>
      </c>
      <c r="X832" t="str">
        <f t="shared" si="78"/>
        <v>C:\Users\arpit.tandon\Desktop\Images AFFFs\RUN1 HTT\Plate 4 - 48hour\AFF-HTT-R1-P4-48H_H19_1_2020y09m02d_10h47m.tif</v>
      </c>
      <c r="Y832" t="str">
        <f t="shared" si="79"/>
        <v>C:\Users\arpit.tandon\Desktop\Images AFFFs\RUN2 HTT\Plate 4 - 48hour\AFF-HTT-R2-P4-48H_H19_1_2020y09m09d_11h36m.tif</v>
      </c>
    </row>
    <row r="833" spans="1:25" x14ac:dyDescent="0.45">
      <c r="A833" t="s">
        <v>1134</v>
      </c>
      <c r="B833" s="2" t="str">
        <f t="shared" si="74"/>
        <v>run1</v>
      </c>
      <c r="C833" s="2" t="str">
        <f t="shared" si="75"/>
        <v>run2</v>
      </c>
      <c r="D833" t="s">
        <v>279</v>
      </c>
      <c r="E833" s="10">
        <v>0.1855790285199799</v>
      </c>
      <c r="F833" s="10">
        <v>6.356534629901693E-6</v>
      </c>
      <c r="G833" s="10">
        <f>VLOOKUP(A833,'[1]NTP Metadata'!$A$2:$U$2501,10,FALSE)</f>
        <v>6.356534629901693E-6</v>
      </c>
      <c r="H833">
        <v>4</v>
      </c>
      <c r="I833" t="s">
        <v>1505</v>
      </c>
      <c r="J833" t="s">
        <v>1554</v>
      </c>
      <c r="K833" t="s">
        <v>249</v>
      </c>
      <c r="L833" t="s">
        <v>247</v>
      </c>
      <c r="M833" t="s">
        <v>114</v>
      </c>
      <c r="N833">
        <v>16</v>
      </c>
      <c r="O833">
        <v>0</v>
      </c>
      <c r="P833">
        <v>0</v>
      </c>
      <c r="Q833">
        <v>0</v>
      </c>
      <c r="R833">
        <v>16</v>
      </c>
      <c r="S833">
        <v>0</v>
      </c>
      <c r="T833">
        <v>0</v>
      </c>
      <c r="U833">
        <v>0</v>
      </c>
      <c r="V833" s="1" t="str">
        <f t="shared" si="76"/>
        <v>AFF-HTT-R1-P4-48H_H20_1_2020y09m02d_10h47m.tif</v>
      </c>
      <c r="W833" s="1" t="str">
        <f t="shared" si="77"/>
        <v>AFF-HTT-R2-P4-48H_H20_1_2020y09m09d_11h36m.tif</v>
      </c>
      <c r="X833" t="str">
        <f t="shared" si="78"/>
        <v>C:\Users\arpit.tandon\Desktop\Images AFFFs\RUN1 HTT\Plate 4 - 48hour\AFF-HTT-R1-P4-48H_H20_1_2020y09m02d_10h47m.tif</v>
      </c>
      <c r="Y833" t="str">
        <f t="shared" si="79"/>
        <v>C:\Users\arpit.tandon\Desktop\Images AFFFs\RUN2 HTT\Plate 4 - 48hour\AFF-HTT-R2-P4-48H_H20_1_2020y09m09d_11h36m.tif</v>
      </c>
    </row>
    <row r="834" spans="1:25" x14ac:dyDescent="0.45">
      <c r="A834" t="s">
        <v>1135</v>
      </c>
      <c r="B834" s="2" t="str">
        <f t="shared" si="74"/>
        <v>run1</v>
      </c>
      <c r="C834" s="2" t="str">
        <f t="shared" si="75"/>
        <v>run2</v>
      </c>
      <c r="D834" t="s">
        <v>279</v>
      </c>
      <c r="E834" s="10">
        <v>5.8727540670879715E-2</v>
      </c>
      <c r="F834" s="10">
        <v>2.0115615917410421E-6</v>
      </c>
      <c r="G834" s="10">
        <f>VLOOKUP(A834,'[1]NTP Metadata'!$A$2:$U$2501,10,FALSE)</f>
        <v>2.0115615917410421E-6</v>
      </c>
      <c r="H834">
        <v>3</v>
      </c>
      <c r="I834" t="s">
        <v>1505</v>
      </c>
      <c r="J834" t="s">
        <v>1554</v>
      </c>
      <c r="K834" t="s">
        <v>249</v>
      </c>
      <c r="L834" t="s">
        <v>247</v>
      </c>
      <c r="M834" t="s">
        <v>115</v>
      </c>
      <c r="N834">
        <v>16</v>
      </c>
      <c r="O834">
        <v>0</v>
      </c>
      <c r="P834">
        <v>0</v>
      </c>
      <c r="Q834">
        <v>0</v>
      </c>
      <c r="R834">
        <v>16</v>
      </c>
      <c r="S834">
        <v>0</v>
      </c>
      <c r="T834">
        <v>0</v>
      </c>
      <c r="U834">
        <v>0</v>
      </c>
      <c r="V834" s="1" t="str">
        <f t="shared" si="76"/>
        <v>AFF-HTT-R1-P4-48H_H21_1_2020y09m02d_10h47m.tif</v>
      </c>
      <c r="W834" s="1" t="str">
        <f t="shared" si="77"/>
        <v>AFF-HTT-R2-P4-48H_H21_1_2020y09m09d_11h36m.tif</v>
      </c>
      <c r="X834" t="str">
        <f t="shared" si="78"/>
        <v>C:\Users\arpit.tandon\Desktop\Images AFFFs\RUN1 HTT\Plate 4 - 48hour\AFF-HTT-R1-P4-48H_H21_1_2020y09m02d_10h47m.tif</v>
      </c>
      <c r="Y834" t="str">
        <f t="shared" si="79"/>
        <v>C:\Users\arpit.tandon\Desktop\Images AFFFs\RUN2 HTT\Plate 4 - 48hour\AFF-HTT-R2-P4-48H_H21_1_2020y09m09d_11h36m.tif</v>
      </c>
    </row>
    <row r="835" spans="1:25" x14ac:dyDescent="0.45">
      <c r="A835" t="s">
        <v>1136</v>
      </c>
      <c r="B835" s="2" t="str">
        <f t="shared" ref="B835:B898" si="80">HYPERLINK(X835,"run1")</f>
        <v>run1</v>
      </c>
      <c r="C835" s="2" t="str">
        <f t="shared" ref="C835:C898" si="81">HYPERLINK(Y835,"run2")</f>
        <v>run2</v>
      </c>
      <c r="D835" t="s">
        <v>279</v>
      </c>
      <c r="E835" s="10">
        <v>5.8727540670879715E-2</v>
      </c>
      <c r="F835" s="10">
        <v>2.0115615917410421E-6</v>
      </c>
      <c r="G835" s="10">
        <f>VLOOKUP(A835,'[1]NTP Metadata'!$A$2:$U$2501,10,FALSE)</f>
        <v>2.0115615917410421E-6</v>
      </c>
      <c r="H835">
        <v>4</v>
      </c>
      <c r="I835" t="s">
        <v>1505</v>
      </c>
      <c r="J835" t="s">
        <v>1554</v>
      </c>
      <c r="K835" t="s">
        <v>249</v>
      </c>
      <c r="L835" t="s">
        <v>247</v>
      </c>
      <c r="M835" t="s">
        <v>116</v>
      </c>
      <c r="N835">
        <v>16</v>
      </c>
      <c r="O835">
        <v>0</v>
      </c>
      <c r="P835">
        <v>6.2500000000000001E-5</v>
      </c>
      <c r="Q835">
        <v>1E-3</v>
      </c>
      <c r="R835">
        <v>16</v>
      </c>
      <c r="S835">
        <v>0</v>
      </c>
      <c r="T835">
        <v>0</v>
      </c>
      <c r="U835">
        <v>0</v>
      </c>
      <c r="V835" s="1" t="str">
        <f t="shared" si="76"/>
        <v>AFF-HTT-R1-P4-48H_H22_1_2020y09m02d_10h47m.tif</v>
      </c>
      <c r="W835" s="1" t="str">
        <f t="shared" si="77"/>
        <v>AFF-HTT-R2-P4-48H_H22_1_2020y09m09d_11h36m.tif</v>
      </c>
      <c r="X835" t="str">
        <f t="shared" si="78"/>
        <v>C:\Users\arpit.tandon\Desktop\Images AFFFs\RUN1 HTT\Plate 4 - 48hour\AFF-HTT-R1-P4-48H_H22_1_2020y09m02d_10h47m.tif</v>
      </c>
      <c r="Y835" t="str">
        <f t="shared" si="79"/>
        <v>C:\Users\arpit.tandon\Desktop\Images AFFFs\RUN2 HTT\Plate 4 - 48hour\AFF-HTT-R2-P4-48H_H22_1_2020y09m09d_11h36m.tif</v>
      </c>
    </row>
    <row r="836" spans="1:25" x14ac:dyDescent="0.45">
      <c r="A836" t="s">
        <v>1137</v>
      </c>
      <c r="B836" s="2" t="str">
        <f t="shared" si="80"/>
        <v>run1</v>
      </c>
      <c r="C836" s="2" t="str">
        <f t="shared" si="81"/>
        <v>run2</v>
      </c>
      <c r="D836" t="s">
        <v>279</v>
      </c>
      <c r="E836" s="10">
        <v>583.9</v>
      </c>
      <c r="F836" s="10">
        <v>0.02</v>
      </c>
      <c r="G836" s="10">
        <f>VLOOKUP(A836,'[1]NTP Metadata'!$A$2:$U$2501,10,FALSE)</f>
        <v>0.02</v>
      </c>
      <c r="H836">
        <v>3</v>
      </c>
      <c r="I836" t="s">
        <v>1505</v>
      </c>
      <c r="J836" t="s">
        <v>1554</v>
      </c>
      <c r="K836" t="s">
        <v>249</v>
      </c>
      <c r="L836" t="s">
        <v>247</v>
      </c>
      <c r="M836" t="s">
        <v>117</v>
      </c>
      <c r="N836">
        <v>16</v>
      </c>
      <c r="O836">
        <v>0</v>
      </c>
      <c r="P836">
        <v>6.2500000000000001E-5</v>
      </c>
      <c r="Q836">
        <v>1E-3</v>
      </c>
      <c r="R836">
        <v>16</v>
      </c>
      <c r="S836">
        <v>0</v>
      </c>
      <c r="T836">
        <v>1.25E-4</v>
      </c>
      <c r="U836">
        <v>2E-3</v>
      </c>
      <c r="V836" s="1" t="str">
        <f t="shared" ref="V836:V899" si="82">_xlfn.CONCAT("AFF-HTT-R1-",  L836, "-48H_",  M836, "_1_", I836,".tif")</f>
        <v>AFF-HTT-R1-P4-48H_H3_1_2020y09m02d_10h47m.tif</v>
      </c>
      <c r="W836" s="1" t="str">
        <f t="shared" ref="W836:W899" si="83">_xlfn.CONCAT("AFF-HTT-R2-",  L836, "-48H_",  M836, "_1_", J836,".tif")</f>
        <v>AFF-HTT-R2-P4-48H_H3_1_2020y09m09d_11h36m.tif</v>
      </c>
      <c r="X836" t="str">
        <f t="shared" si="78"/>
        <v>C:\Users\arpit.tandon\Desktop\Images AFFFs\RUN1 HTT\Plate 4 - 48hour\AFF-HTT-R1-P4-48H_H3_1_2020y09m02d_10h47m.tif</v>
      </c>
      <c r="Y836" t="str">
        <f t="shared" si="79"/>
        <v>C:\Users\arpit.tandon\Desktop\Images AFFFs\RUN2 HTT\Plate 4 - 48hour\AFF-HTT-R2-P4-48H_H3_1_2020y09m09d_11h36m.tif</v>
      </c>
    </row>
    <row r="837" spans="1:25" x14ac:dyDescent="0.45">
      <c r="A837" t="s">
        <v>1138</v>
      </c>
      <c r="B837" s="2" t="str">
        <f t="shared" si="80"/>
        <v>run1</v>
      </c>
      <c r="C837" s="2" t="str">
        <f t="shared" si="81"/>
        <v>run2</v>
      </c>
      <c r="D837" t="s">
        <v>279</v>
      </c>
      <c r="E837" s="10">
        <v>583.9</v>
      </c>
      <c r="F837" s="10">
        <v>0.02</v>
      </c>
      <c r="G837" s="10">
        <f>VLOOKUP(A837,'[1]NTP Metadata'!$A$2:$U$2501,10,FALSE)</f>
        <v>0.02</v>
      </c>
      <c r="H837">
        <v>4</v>
      </c>
      <c r="I837" t="s">
        <v>1505</v>
      </c>
      <c r="J837" t="s">
        <v>1554</v>
      </c>
      <c r="K837" t="s">
        <v>249</v>
      </c>
      <c r="L837" t="s">
        <v>247</v>
      </c>
      <c r="M837" t="s">
        <v>118</v>
      </c>
      <c r="N837">
        <v>16</v>
      </c>
      <c r="O837">
        <v>0</v>
      </c>
      <c r="P837">
        <v>1.875E-4</v>
      </c>
      <c r="Q837">
        <v>1E-3</v>
      </c>
      <c r="R837">
        <v>16</v>
      </c>
      <c r="S837">
        <v>0</v>
      </c>
      <c r="T837">
        <v>6.2500000000000001E-5</v>
      </c>
      <c r="U837">
        <v>1E-3</v>
      </c>
      <c r="V837" s="1" t="str">
        <f t="shared" si="82"/>
        <v>AFF-HTT-R1-P4-48H_H4_1_2020y09m02d_10h47m.tif</v>
      </c>
      <c r="W837" s="1" t="str">
        <f t="shared" si="83"/>
        <v>AFF-HTT-R2-P4-48H_H4_1_2020y09m09d_11h36m.tif</v>
      </c>
      <c r="X837" t="str">
        <f t="shared" si="78"/>
        <v>C:\Users\arpit.tandon\Desktop\Images AFFFs\RUN1 HTT\Plate 4 - 48hour\AFF-HTT-R1-P4-48H_H4_1_2020y09m02d_10h47m.tif</v>
      </c>
      <c r="Y837" t="str">
        <f t="shared" si="79"/>
        <v>C:\Users\arpit.tandon\Desktop\Images AFFFs\RUN2 HTT\Plate 4 - 48hour\AFF-HTT-R2-P4-48H_H4_1_2020y09m09d_11h36m.tif</v>
      </c>
    </row>
    <row r="838" spans="1:25" x14ac:dyDescent="0.45">
      <c r="A838" t="s">
        <v>1139</v>
      </c>
      <c r="B838" s="2" t="str">
        <f t="shared" si="80"/>
        <v>run1</v>
      </c>
      <c r="C838" s="2" t="str">
        <f t="shared" si="81"/>
        <v>run2</v>
      </c>
      <c r="D838" t="s">
        <v>279</v>
      </c>
      <c r="E838" s="10">
        <v>184.7784810126582</v>
      </c>
      <c r="F838" s="10">
        <v>6.3291139240506328E-3</v>
      </c>
      <c r="G838" s="10">
        <f>VLOOKUP(A838,'[1]NTP Metadata'!$A$2:$U$2501,10,FALSE)</f>
        <v>6.3291139240506328E-3</v>
      </c>
      <c r="H838">
        <v>3</v>
      </c>
      <c r="I838" t="s">
        <v>1505</v>
      </c>
      <c r="J838" t="s">
        <v>1554</v>
      </c>
      <c r="K838" t="s">
        <v>249</v>
      </c>
      <c r="L838" t="s">
        <v>247</v>
      </c>
      <c r="M838" t="s">
        <v>119</v>
      </c>
      <c r="N838">
        <v>16</v>
      </c>
      <c r="O838">
        <v>0</v>
      </c>
      <c r="P838">
        <v>0</v>
      </c>
      <c r="Q838">
        <v>0</v>
      </c>
      <c r="R838">
        <v>16</v>
      </c>
      <c r="S838">
        <v>0</v>
      </c>
      <c r="T838">
        <v>6.2500000000000001E-5</v>
      </c>
      <c r="U838">
        <v>1E-3</v>
      </c>
      <c r="V838" s="1" t="str">
        <f t="shared" si="82"/>
        <v>AFF-HTT-R1-P4-48H_H5_1_2020y09m02d_10h47m.tif</v>
      </c>
      <c r="W838" s="1" t="str">
        <f t="shared" si="83"/>
        <v>AFF-HTT-R2-P4-48H_H5_1_2020y09m09d_11h36m.tif</v>
      </c>
      <c r="X838" t="str">
        <f t="shared" si="78"/>
        <v>C:\Users\arpit.tandon\Desktop\Images AFFFs\RUN1 HTT\Plate 4 - 48hour\AFF-HTT-R1-P4-48H_H5_1_2020y09m02d_10h47m.tif</v>
      </c>
      <c r="Y838" t="str">
        <f t="shared" si="79"/>
        <v>C:\Users\arpit.tandon\Desktop\Images AFFFs\RUN2 HTT\Plate 4 - 48hour\AFF-HTT-R2-P4-48H_H5_1_2020y09m09d_11h36m.tif</v>
      </c>
    </row>
    <row r="839" spans="1:25" x14ac:dyDescent="0.45">
      <c r="A839" t="s">
        <v>1140</v>
      </c>
      <c r="B839" s="2" t="str">
        <f t="shared" si="80"/>
        <v>run1</v>
      </c>
      <c r="C839" s="2" t="str">
        <f t="shared" si="81"/>
        <v>run2</v>
      </c>
      <c r="D839" t="s">
        <v>279</v>
      </c>
      <c r="E839" s="10">
        <v>184.7784810126582</v>
      </c>
      <c r="F839" s="10">
        <v>6.3291139240506328E-3</v>
      </c>
      <c r="G839" s="10">
        <f>VLOOKUP(A839,'[1]NTP Metadata'!$A$2:$U$2501,10,FALSE)</f>
        <v>6.3291139240506328E-3</v>
      </c>
      <c r="H839">
        <v>4</v>
      </c>
      <c r="I839" t="s">
        <v>1505</v>
      </c>
      <c r="J839" t="s">
        <v>1554</v>
      </c>
      <c r="K839" t="s">
        <v>249</v>
      </c>
      <c r="L839" t="s">
        <v>247</v>
      </c>
      <c r="M839" t="s">
        <v>120</v>
      </c>
      <c r="N839">
        <v>16</v>
      </c>
      <c r="O839">
        <v>0</v>
      </c>
      <c r="P839">
        <v>4.3750000000000001E-4</v>
      </c>
      <c r="Q839">
        <v>6.0000000000000001E-3</v>
      </c>
      <c r="R839">
        <v>16</v>
      </c>
      <c r="S839">
        <v>0</v>
      </c>
      <c r="T839">
        <v>1.25E-4</v>
      </c>
      <c r="U839">
        <v>1E-3</v>
      </c>
      <c r="V839" s="1" t="str">
        <f t="shared" si="82"/>
        <v>AFF-HTT-R1-P4-48H_H6_1_2020y09m02d_10h47m.tif</v>
      </c>
      <c r="W839" s="1" t="str">
        <f t="shared" si="83"/>
        <v>AFF-HTT-R2-P4-48H_H6_1_2020y09m09d_11h36m.tif</v>
      </c>
      <c r="X839" t="str">
        <f t="shared" si="78"/>
        <v>C:\Users\arpit.tandon\Desktop\Images AFFFs\RUN1 HTT\Plate 4 - 48hour\AFF-HTT-R1-P4-48H_H6_1_2020y09m02d_10h47m.tif</v>
      </c>
      <c r="Y839" t="str">
        <f t="shared" si="79"/>
        <v>C:\Users\arpit.tandon\Desktop\Images AFFFs\RUN2 HTT\Plate 4 - 48hour\AFF-HTT-R2-P4-48H_H6_1_2020y09m09d_11h36m.tif</v>
      </c>
    </row>
    <row r="840" spans="1:25" x14ac:dyDescent="0.45">
      <c r="A840" t="s">
        <v>1141</v>
      </c>
      <c r="B840" s="2" t="str">
        <f t="shared" si="80"/>
        <v>run1</v>
      </c>
      <c r="C840" s="2" t="str">
        <f t="shared" si="81"/>
        <v>run2</v>
      </c>
      <c r="D840" t="s">
        <v>279</v>
      </c>
      <c r="E840" s="10">
        <v>58.474202852107027</v>
      </c>
      <c r="F840" s="10">
        <v>2.0028841531805801E-3</v>
      </c>
      <c r="G840" s="10">
        <f>VLOOKUP(A840,'[1]NTP Metadata'!$A$2:$U$2501,10,FALSE)</f>
        <v>2.0028841531805801E-3</v>
      </c>
      <c r="H840">
        <v>3</v>
      </c>
      <c r="I840" t="s">
        <v>1505</v>
      </c>
      <c r="J840" t="s">
        <v>1554</v>
      </c>
      <c r="K840" t="s">
        <v>249</v>
      </c>
      <c r="L840" t="s">
        <v>247</v>
      </c>
      <c r="M840" t="s">
        <v>121</v>
      </c>
      <c r="N840">
        <v>16</v>
      </c>
      <c r="O840">
        <v>0</v>
      </c>
      <c r="P840">
        <v>0</v>
      </c>
      <c r="Q840">
        <v>0</v>
      </c>
      <c r="R840">
        <v>16</v>
      </c>
      <c r="S840">
        <v>0</v>
      </c>
      <c r="T840">
        <v>0</v>
      </c>
      <c r="U840">
        <v>0</v>
      </c>
      <c r="V840" s="1" t="str">
        <f t="shared" si="82"/>
        <v>AFF-HTT-R1-P4-48H_H7_1_2020y09m02d_10h47m.tif</v>
      </c>
      <c r="W840" s="1" t="str">
        <f t="shared" si="83"/>
        <v>AFF-HTT-R2-P4-48H_H7_1_2020y09m09d_11h36m.tif</v>
      </c>
      <c r="X840" t="str">
        <f t="shared" si="78"/>
        <v>C:\Users\arpit.tandon\Desktop\Images AFFFs\RUN1 HTT\Plate 4 - 48hour\AFF-HTT-R1-P4-48H_H7_1_2020y09m02d_10h47m.tif</v>
      </c>
      <c r="Y840" t="str">
        <f t="shared" si="79"/>
        <v>C:\Users\arpit.tandon\Desktop\Images AFFFs\RUN2 HTT\Plate 4 - 48hour\AFF-HTT-R2-P4-48H_H7_1_2020y09m09d_11h36m.tif</v>
      </c>
    </row>
    <row r="841" spans="1:25" x14ac:dyDescent="0.45">
      <c r="A841" t="s">
        <v>1142</v>
      </c>
      <c r="B841" s="2" t="str">
        <f t="shared" si="80"/>
        <v>run1</v>
      </c>
      <c r="C841" s="2" t="str">
        <f t="shared" si="81"/>
        <v>run2</v>
      </c>
      <c r="D841" t="s">
        <v>279</v>
      </c>
      <c r="E841" s="10">
        <v>58.474202852107027</v>
      </c>
      <c r="F841" s="10">
        <v>2.0028841531805801E-3</v>
      </c>
      <c r="G841" s="10">
        <f>VLOOKUP(A841,'[1]NTP Metadata'!$A$2:$U$2501,10,FALSE)</f>
        <v>2.0028841531805801E-3</v>
      </c>
      <c r="H841">
        <v>4</v>
      </c>
      <c r="I841" t="s">
        <v>1505</v>
      </c>
      <c r="J841" t="s">
        <v>1554</v>
      </c>
      <c r="K841" t="s">
        <v>249</v>
      </c>
      <c r="L841" t="s">
        <v>247</v>
      </c>
      <c r="M841" t="s">
        <v>122</v>
      </c>
      <c r="N841">
        <v>16</v>
      </c>
      <c r="O841">
        <v>0</v>
      </c>
      <c r="P841">
        <v>1.25E-4</v>
      </c>
      <c r="Q841">
        <v>1E-3</v>
      </c>
      <c r="R841">
        <v>16</v>
      </c>
      <c r="S841">
        <v>0</v>
      </c>
      <c r="T841">
        <v>1.25E-4</v>
      </c>
      <c r="U841">
        <v>2E-3</v>
      </c>
      <c r="V841" s="1" t="str">
        <f t="shared" si="82"/>
        <v>AFF-HTT-R1-P4-48H_H8_1_2020y09m02d_10h47m.tif</v>
      </c>
      <c r="W841" s="1" t="str">
        <f t="shared" si="83"/>
        <v>AFF-HTT-R2-P4-48H_H8_1_2020y09m09d_11h36m.tif</v>
      </c>
      <c r="X841" t="str">
        <f t="shared" si="78"/>
        <v>C:\Users\arpit.tandon\Desktop\Images AFFFs\RUN1 HTT\Plate 4 - 48hour\AFF-HTT-R1-P4-48H_H8_1_2020y09m02d_10h47m.tif</v>
      </c>
      <c r="Y841" t="str">
        <f t="shared" si="79"/>
        <v>C:\Users\arpit.tandon\Desktop\Images AFFFs\RUN2 HTT\Plate 4 - 48hour\AFF-HTT-R2-P4-48H_H8_1_2020y09m09d_11h36m.tif</v>
      </c>
    </row>
    <row r="842" spans="1:25" x14ac:dyDescent="0.45">
      <c r="A842" t="s">
        <v>1143</v>
      </c>
      <c r="B842" s="2" t="str">
        <f t="shared" si="80"/>
        <v>run1</v>
      </c>
      <c r="C842" s="2" t="str">
        <f t="shared" si="81"/>
        <v>run2</v>
      </c>
      <c r="D842" t="s">
        <v>279</v>
      </c>
      <c r="E842" s="10">
        <v>18.504494573451591</v>
      </c>
      <c r="F842" s="10">
        <v>6.3382409910777847E-4</v>
      </c>
      <c r="G842" s="10">
        <f>VLOOKUP(A842,'[1]NTP Metadata'!$A$2:$U$2501,10,FALSE)</f>
        <v>6.3382409910777847E-4</v>
      </c>
      <c r="H842">
        <v>3</v>
      </c>
      <c r="I842" t="s">
        <v>1505</v>
      </c>
      <c r="J842" t="s">
        <v>1554</v>
      </c>
      <c r="K842" t="s">
        <v>249</v>
      </c>
      <c r="L842" t="s">
        <v>247</v>
      </c>
      <c r="M842" t="s">
        <v>123</v>
      </c>
      <c r="N842">
        <v>16</v>
      </c>
      <c r="O842">
        <v>0</v>
      </c>
      <c r="P842">
        <v>0</v>
      </c>
      <c r="Q842">
        <v>0</v>
      </c>
      <c r="R842">
        <v>16</v>
      </c>
      <c r="S842">
        <v>0</v>
      </c>
      <c r="T842">
        <v>6.2500000000000001E-5</v>
      </c>
      <c r="U842">
        <v>1E-3</v>
      </c>
      <c r="V842" s="1" t="str">
        <f t="shared" si="82"/>
        <v>AFF-HTT-R1-P4-48H_H9_1_2020y09m02d_10h47m.tif</v>
      </c>
      <c r="W842" s="1" t="str">
        <f t="shared" si="83"/>
        <v>AFF-HTT-R2-P4-48H_H9_1_2020y09m09d_11h36m.tif</v>
      </c>
      <c r="X842" t="str">
        <f t="shared" si="78"/>
        <v>C:\Users\arpit.tandon\Desktop\Images AFFFs\RUN1 HTT\Plate 4 - 48hour\AFF-HTT-R1-P4-48H_H9_1_2020y09m02d_10h47m.tif</v>
      </c>
      <c r="Y842" t="str">
        <f t="shared" si="79"/>
        <v>C:\Users\arpit.tandon\Desktop\Images AFFFs\RUN2 HTT\Plate 4 - 48hour\AFF-HTT-R2-P4-48H_H9_1_2020y09m09d_11h36m.tif</v>
      </c>
    </row>
    <row r="843" spans="1:25" x14ac:dyDescent="0.45">
      <c r="A843" t="s">
        <v>1144</v>
      </c>
      <c r="B843" s="2" t="str">
        <f t="shared" si="80"/>
        <v>run1</v>
      </c>
      <c r="C843" s="2" t="str">
        <f t="shared" si="81"/>
        <v>run2</v>
      </c>
      <c r="D843" t="s">
        <v>280</v>
      </c>
      <c r="E843" s="10">
        <v>160.89624755850954</v>
      </c>
      <c r="F843" s="10">
        <v>1.901472297323335E-3</v>
      </c>
      <c r="G843" s="10">
        <f>VLOOKUP(A843,'[1]NTP Metadata'!$A$2:$U$2501,10,FALSE)</f>
        <v>1.901472297323335E-3</v>
      </c>
      <c r="H843">
        <v>2</v>
      </c>
      <c r="I843" t="s">
        <v>1505</v>
      </c>
      <c r="J843" t="s">
        <v>1554</v>
      </c>
      <c r="K843" t="s">
        <v>249</v>
      </c>
      <c r="L843" t="s">
        <v>247</v>
      </c>
      <c r="M843" t="s">
        <v>124</v>
      </c>
      <c r="N843">
        <v>16</v>
      </c>
      <c r="O843">
        <v>0</v>
      </c>
      <c r="P843">
        <v>0</v>
      </c>
      <c r="Q843">
        <v>0</v>
      </c>
      <c r="R843">
        <v>16</v>
      </c>
      <c r="S843">
        <v>0</v>
      </c>
      <c r="T843">
        <v>0</v>
      </c>
      <c r="U843">
        <v>0</v>
      </c>
      <c r="V843" s="1" t="str">
        <f t="shared" si="82"/>
        <v>AFF-HTT-R1-P4-48H_I10_1_2020y09m02d_10h47m.tif</v>
      </c>
      <c r="W843" s="1" t="str">
        <f t="shared" si="83"/>
        <v>AFF-HTT-R2-P4-48H_I10_1_2020y09m09d_11h36m.tif</v>
      </c>
      <c r="X843" t="str">
        <f t="shared" si="78"/>
        <v>C:\Users\arpit.tandon\Desktop\Images AFFFs\RUN1 HTT\Plate 4 - 48hour\AFF-HTT-R1-P4-48H_I10_1_2020y09m02d_10h47m.tif</v>
      </c>
      <c r="Y843" t="str">
        <f t="shared" si="79"/>
        <v>C:\Users\arpit.tandon\Desktop\Images AFFFs\RUN2 HTT\Plate 4 - 48hour\AFF-HTT-R2-P4-48H_I10_1_2020y09m09d_11h36m.tif</v>
      </c>
    </row>
    <row r="844" spans="1:25" x14ac:dyDescent="0.45">
      <c r="A844" t="s">
        <v>1145</v>
      </c>
      <c r="B844" s="2" t="str">
        <f t="shared" si="80"/>
        <v>run1</v>
      </c>
      <c r="C844" s="2" t="str">
        <f t="shared" si="81"/>
        <v>run2</v>
      </c>
      <c r="D844" t="s">
        <v>280</v>
      </c>
      <c r="E844" s="10">
        <v>50.91653403750302</v>
      </c>
      <c r="F844" s="10">
        <v>6.0173173965928325E-4</v>
      </c>
      <c r="G844" s="10">
        <f>VLOOKUP(A844,'[1]NTP Metadata'!$A$2:$U$2501,10,FALSE)</f>
        <v>6.0173173965928325E-4</v>
      </c>
      <c r="H844">
        <v>1</v>
      </c>
      <c r="I844" t="s">
        <v>1505</v>
      </c>
      <c r="J844" t="s">
        <v>1554</v>
      </c>
      <c r="K844" t="s">
        <v>249</v>
      </c>
      <c r="L844" t="s">
        <v>247</v>
      </c>
      <c r="M844" t="s">
        <v>125</v>
      </c>
      <c r="N844">
        <v>16</v>
      </c>
      <c r="O844">
        <v>0</v>
      </c>
      <c r="P844">
        <v>0</v>
      </c>
      <c r="Q844">
        <v>0</v>
      </c>
      <c r="R844">
        <v>16</v>
      </c>
      <c r="S844">
        <v>0</v>
      </c>
      <c r="T844">
        <v>0</v>
      </c>
      <c r="U844">
        <v>0</v>
      </c>
      <c r="V844" s="1" t="str">
        <f t="shared" si="82"/>
        <v>AFF-HTT-R1-P4-48H_I11_1_2020y09m02d_10h47m.tif</v>
      </c>
      <c r="W844" s="1" t="str">
        <f t="shared" si="83"/>
        <v>AFF-HTT-R2-P4-48H_I11_1_2020y09m09d_11h36m.tif</v>
      </c>
      <c r="X844" t="str">
        <f t="shared" si="78"/>
        <v>C:\Users\arpit.tandon\Desktop\Images AFFFs\RUN1 HTT\Plate 4 - 48hour\AFF-HTT-R1-P4-48H_I11_1_2020y09m02d_10h47m.tif</v>
      </c>
      <c r="Y844" t="str">
        <f t="shared" si="79"/>
        <v>C:\Users\arpit.tandon\Desktop\Images AFFFs\RUN2 HTT\Plate 4 - 48hour\AFF-HTT-R2-P4-48H_I11_1_2020y09m09d_11h36m.tif</v>
      </c>
    </row>
    <row r="845" spans="1:25" x14ac:dyDescent="0.45">
      <c r="A845" t="s">
        <v>1146</v>
      </c>
      <c r="B845" s="2" t="str">
        <f t="shared" si="80"/>
        <v>run1</v>
      </c>
      <c r="C845" s="2" t="str">
        <f t="shared" si="81"/>
        <v>run2</v>
      </c>
      <c r="D845" t="s">
        <v>280</v>
      </c>
      <c r="E845" s="10">
        <v>50.91653403750302</v>
      </c>
      <c r="F845" s="10">
        <v>6.0173173965928325E-4</v>
      </c>
      <c r="G845" s="10">
        <f>VLOOKUP(A845,'[1]NTP Metadata'!$A$2:$U$2501,10,FALSE)</f>
        <v>6.0173173965928325E-4</v>
      </c>
      <c r="H845">
        <v>2</v>
      </c>
      <c r="I845" t="s">
        <v>1505</v>
      </c>
      <c r="J845" t="s">
        <v>1554</v>
      </c>
      <c r="K845" t="s">
        <v>249</v>
      </c>
      <c r="L845" t="s">
        <v>247</v>
      </c>
      <c r="M845" t="s">
        <v>126</v>
      </c>
      <c r="N845">
        <v>16</v>
      </c>
      <c r="O845">
        <v>0</v>
      </c>
      <c r="P845">
        <v>0</v>
      </c>
      <c r="Q845">
        <v>0</v>
      </c>
      <c r="R845">
        <v>16</v>
      </c>
      <c r="S845">
        <v>0</v>
      </c>
      <c r="T845">
        <v>0</v>
      </c>
      <c r="U845">
        <v>0</v>
      </c>
      <c r="V845" s="1" t="str">
        <f t="shared" si="82"/>
        <v>AFF-HTT-R1-P4-48H_I12_1_2020y09m02d_10h47m.tif</v>
      </c>
      <c r="W845" s="1" t="str">
        <f t="shared" si="83"/>
        <v>AFF-HTT-R2-P4-48H_I12_1_2020y09m09d_11h36m.tif</v>
      </c>
      <c r="X845" t="str">
        <f t="shared" si="78"/>
        <v>C:\Users\arpit.tandon\Desktop\Images AFFFs\RUN1 HTT\Plate 4 - 48hour\AFF-HTT-R1-P4-48H_I12_1_2020y09m02d_10h47m.tif</v>
      </c>
      <c r="Y845" t="str">
        <f t="shared" si="79"/>
        <v>C:\Users\arpit.tandon\Desktop\Images AFFFs\RUN2 HTT\Plate 4 - 48hour\AFF-HTT-R2-P4-48H_I12_1_2020y09m09d_11h36m.tif</v>
      </c>
    </row>
    <row r="846" spans="1:25" x14ac:dyDescent="0.45">
      <c r="A846" t="s">
        <v>1147</v>
      </c>
      <c r="B846" s="2" t="str">
        <f t="shared" si="80"/>
        <v>run1</v>
      </c>
      <c r="C846" s="2" t="str">
        <f t="shared" si="81"/>
        <v>run2</v>
      </c>
      <c r="D846" t="s">
        <v>257</v>
      </c>
      <c r="E846" s="10">
        <v>0</v>
      </c>
      <c r="F846" s="10">
        <v>0</v>
      </c>
      <c r="G846" s="10">
        <f>VLOOKUP(A846,'[1]NTP Metadata'!$A$2:$U$2501,10,FALSE)</f>
        <v>0</v>
      </c>
      <c r="H846">
        <v>1</v>
      </c>
      <c r="I846" t="s">
        <v>1505</v>
      </c>
      <c r="J846" t="s">
        <v>1554</v>
      </c>
      <c r="K846" t="s">
        <v>249</v>
      </c>
      <c r="L846" t="s">
        <v>247</v>
      </c>
      <c r="M846" t="s">
        <v>127</v>
      </c>
      <c r="N846">
        <v>16</v>
      </c>
      <c r="O846">
        <v>0</v>
      </c>
      <c r="P846">
        <v>1.25E-4</v>
      </c>
      <c r="Q846">
        <v>1E-3</v>
      </c>
      <c r="R846">
        <v>16</v>
      </c>
      <c r="S846">
        <v>0</v>
      </c>
      <c r="T846">
        <v>6.2500000000000001E-5</v>
      </c>
      <c r="U846">
        <v>1E-3</v>
      </c>
      <c r="V846" s="1" t="str">
        <f t="shared" si="82"/>
        <v>AFF-HTT-R1-P4-48H_I13_1_2020y09m02d_10h47m.tif</v>
      </c>
      <c r="W846" s="1" t="str">
        <f t="shared" si="83"/>
        <v>AFF-HTT-R2-P4-48H_I13_1_2020y09m09d_11h36m.tif</v>
      </c>
      <c r="X846" t="str">
        <f t="shared" si="78"/>
        <v>C:\Users\arpit.tandon\Desktop\Images AFFFs\RUN1 HTT\Plate 4 - 48hour\AFF-HTT-R1-P4-48H_I13_1_2020y09m02d_10h47m.tif</v>
      </c>
      <c r="Y846" t="str">
        <f t="shared" si="79"/>
        <v>C:\Users\arpit.tandon\Desktop\Images AFFFs\RUN2 HTT\Plate 4 - 48hour\AFF-HTT-R2-P4-48H_I13_1_2020y09m09d_11h36m.tif</v>
      </c>
    </row>
    <row r="847" spans="1:25" x14ac:dyDescent="0.45">
      <c r="A847" t="s">
        <v>1148</v>
      </c>
      <c r="B847" s="2" t="str">
        <f t="shared" si="80"/>
        <v>run1</v>
      </c>
      <c r="C847" s="2" t="str">
        <f t="shared" si="81"/>
        <v>run2</v>
      </c>
      <c r="D847" t="s">
        <v>257</v>
      </c>
      <c r="E847" s="10">
        <v>0</v>
      </c>
      <c r="F847" s="10">
        <v>0</v>
      </c>
      <c r="G847" s="10">
        <f>VLOOKUP(A847,'[1]NTP Metadata'!$A$2:$U$2501,10,FALSE)</f>
        <v>0</v>
      </c>
      <c r="H847">
        <v>2</v>
      </c>
      <c r="I847" t="s">
        <v>1505</v>
      </c>
      <c r="J847" t="s">
        <v>1554</v>
      </c>
      <c r="K847" t="s">
        <v>249</v>
      </c>
      <c r="L847" t="s">
        <v>247</v>
      </c>
      <c r="M847" t="s">
        <v>128</v>
      </c>
      <c r="N847">
        <v>16</v>
      </c>
      <c r="O847">
        <v>0</v>
      </c>
      <c r="P847">
        <v>0</v>
      </c>
      <c r="Q847">
        <v>0</v>
      </c>
      <c r="R847">
        <v>16</v>
      </c>
      <c r="S847">
        <v>0</v>
      </c>
      <c r="T847">
        <v>0</v>
      </c>
      <c r="U847">
        <v>0</v>
      </c>
      <c r="V847" s="1" t="str">
        <f t="shared" si="82"/>
        <v>AFF-HTT-R1-P4-48H_I14_1_2020y09m02d_10h47m.tif</v>
      </c>
      <c r="W847" s="1" t="str">
        <f t="shared" si="83"/>
        <v>AFF-HTT-R2-P4-48H_I14_1_2020y09m09d_11h36m.tif</v>
      </c>
      <c r="X847" t="str">
        <f t="shared" si="78"/>
        <v>C:\Users\arpit.tandon\Desktop\Images AFFFs\RUN1 HTT\Plate 4 - 48hour\AFF-HTT-R1-P4-48H_I14_1_2020y09m02d_10h47m.tif</v>
      </c>
      <c r="Y847" t="str">
        <f t="shared" si="79"/>
        <v>C:\Users\arpit.tandon\Desktop\Images AFFFs\RUN2 HTT\Plate 4 - 48hour\AFF-HTT-R2-P4-48H_I14_1_2020y09m09d_11h36m.tif</v>
      </c>
    </row>
    <row r="848" spans="1:25" x14ac:dyDescent="0.45">
      <c r="A848" t="s">
        <v>1149</v>
      </c>
      <c r="B848" s="2" t="str">
        <f t="shared" si="80"/>
        <v>run1</v>
      </c>
      <c r="C848" s="2" t="str">
        <f t="shared" si="81"/>
        <v>run2</v>
      </c>
      <c r="D848" t="s">
        <v>280</v>
      </c>
      <c r="E848" s="10">
        <v>16.112827227057917</v>
      </c>
      <c r="F848" s="10">
        <v>1.9042143660103898E-4</v>
      </c>
      <c r="G848" s="10">
        <f>VLOOKUP(A848,'[1]NTP Metadata'!$A$2:$U$2501,10,FALSE)</f>
        <v>1.9042143660103898E-4</v>
      </c>
      <c r="H848">
        <v>1</v>
      </c>
      <c r="I848" t="s">
        <v>1505</v>
      </c>
      <c r="J848" t="s">
        <v>1554</v>
      </c>
      <c r="K848" t="s">
        <v>249</v>
      </c>
      <c r="L848" t="s">
        <v>247</v>
      </c>
      <c r="M848" t="s">
        <v>129</v>
      </c>
      <c r="N848">
        <v>16</v>
      </c>
      <c r="O848">
        <v>0</v>
      </c>
      <c r="P848">
        <v>6.2500000000000001E-5</v>
      </c>
      <c r="Q848">
        <v>1E-3</v>
      </c>
      <c r="R848">
        <v>16</v>
      </c>
      <c r="S848">
        <v>0</v>
      </c>
      <c r="T848">
        <v>0</v>
      </c>
      <c r="U848">
        <v>0</v>
      </c>
      <c r="V848" s="1" t="str">
        <f t="shared" si="82"/>
        <v>AFF-HTT-R1-P4-48H_I15_1_2020y09m02d_10h47m.tif</v>
      </c>
      <c r="W848" s="1" t="str">
        <f t="shared" si="83"/>
        <v>AFF-HTT-R2-P4-48H_I15_1_2020y09m09d_11h36m.tif</v>
      </c>
      <c r="X848" t="str">
        <f t="shared" si="78"/>
        <v>C:\Users\arpit.tandon\Desktop\Images AFFFs\RUN1 HTT\Plate 4 - 48hour\AFF-HTT-R1-P4-48H_I15_1_2020y09m02d_10h47m.tif</v>
      </c>
      <c r="Y848" t="str">
        <f t="shared" si="79"/>
        <v>C:\Users\arpit.tandon\Desktop\Images AFFFs\RUN2 HTT\Plate 4 - 48hour\AFF-HTT-R2-P4-48H_I15_1_2020y09m09d_11h36m.tif</v>
      </c>
    </row>
    <row r="849" spans="1:60" x14ac:dyDescent="0.45">
      <c r="A849" t="s">
        <v>1150</v>
      </c>
      <c r="B849" s="2" t="str">
        <f t="shared" si="80"/>
        <v>run1</v>
      </c>
      <c r="C849" s="2" t="str">
        <f t="shared" si="81"/>
        <v>run2</v>
      </c>
      <c r="D849" t="s">
        <v>280</v>
      </c>
      <c r="E849" s="10">
        <v>16.112827227057917</v>
      </c>
      <c r="F849" s="10">
        <v>1.9042143660103898E-4</v>
      </c>
      <c r="G849" s="10">
        <f>VLOOKUP(A849,'[1]NTP Metadata'!$A$2:$U$2501,10,FALSE)</f>
        <v>1.9042143660103898E-4</v>
      </c>
      <c r="H849">
        <v>2</v>
      </c>
      <c r="I849" t="s">
        <v>1505</v>
      </c>
      <c r="J849" t="s">
        <v>1554</v>
      </c>
      <c r="K849" t="s">
        <v>249</v>
      </c>
      <c r="L849" t="s">
        <v>247</v>
      </c>
      <c r="M849" t="s">
        <v>130</v>
      </c>
      <c r="N849">
        <v>16</v>
      </c>
      <c r="O849">
        <v>0</v>
      </c>
      <c r="P849">
        <v>0</v>
      </c>
      <c r="Q849">
        <v>0</v>
      </c>
      <c r="R849">
        <v>16</v>
      </c>
      <c r="S849">
        <v>0</v>
      </c>
      <c r="T849">
        <v>1.875E-4</v>
      </c>
      <c r="U849">
        <v>2E-3</v>
      </c>
      <c r="V849" s="1" t="str">
        <f t="shared" si="82"/>
        <v>AFF-HTT-R1-P4-48H_I16_1_2020y09m02d_10h47m.tif</v>
      </c>
      <c r="W849" s="1" t="str">
        <f t="shared" si="83"/>
        <v>AFF-HTT-R2-P4-48H_I16_1_2020y09m09d_11h36m.tif</v>
      </c>
      <c r="X849" t="str">
        <f t="shared" si="78"/>
        <v>C:\Users\arpit.tandon\Desktop\Images AFFFs\RUN1 HTT\Plate 4 - 48hour\AFF-HTT-R1-P4-48H_I16_1_2020y09m02d_10h47m.tif</v>
      </c>
      <c r="Y849" t="str">
        <f t="shared" si="79"/>
        <v>C:\Users\arpit.tandon\Desktop\Images AFFFs\RUN2 HTT\Plate 4 - 48hour\AFF-HTT-R2-P4-48H_I16_1_2020y09m09d_11h36m.tif</v>
      </c>
    </row>
    <row r="850" spans="1:60" x14ac:dyDescent="0.45">
      <c r="A850" t="s">
        <v>1151</v>
      </c>
      <c r="B850" s="2" t="str">
        <f t="shared" si="80"/>
        <v>run1</v>
      </c>
      <c r="C850" s="2" t="str">
        <f t="shared" si="81"/>
        <v>run2</v>
      </c>
      <c r="D850" t="s">
        <v>280</v>
      </c>
      <c r="E850" s="10">
        <v>5.0989959579297199</v>
      </c>
      <c r="F850" s="10">
        <v>6.0259948291468029E-5</v>
      </c>
      <c r="G850" s="10">
        <f>VLOOKUP(A850,'[1]NTP Metadata'!$A$2:$U$2501,10,FALSE)</f>
        <v>6.0259948291468029E-5</v>
      </c>
      <c r="H850">
        <v>1</v>
      </c>
      <c r="I850" t="s">
        <v>1505</v>
      </c>
      <c r="J850" t="s">
        <v>1554</v>
      </c>
      <c r="K850" t="s">
        <v>249</v>
      </c>
      <c r="L850" t="s">
        <v>247</v>
      </c>
      <c r="M850" t="s">
        <v>131</v>
      </c>
      <c r="N850">
        <v>16</v>
      </c>
      <c r="O850">
        <v>0</v>
      </c>
      <c r="P850">
        <v>0</v>
      </c>
      <c r="Q850">
        <v>0</v>
      </c>
      <c r="R850">
        <v>16</v>
      </c>
      <c r="S850">
        <v>0</v>
      </c>
      <c r="T850">
        <v>0</v>
      </c>
      <c r="U850">
        <v>0</v>
      </c>
      <c r="V850" s="1" t="str">
        <f t="shared" si="82"/>
        <v>AFF-HTT-R1-P4-48H_I17_1_2020y09m02d_10h47m.tif</v>
      </c>
      <c r="W850" s="1" t="str">
        <f t="shared" si="83"/>
        <v>AFF-HTT-R2-P4-48H_I17_1_2020y09m09d_11h36m.tif</v>
      </c>
      <c r="X850" t="str">
        <f t="shared" si="78"/>
        <v>C:\Users\arpit.tandon\Desktop\Images AFFFs\RUN1 HTT\Plate 4 - 48hour\AFF-HTT-R1-P4-48H_I17_1_2020y09m02d_10h47m.tif</v>
      </c>
      <c r="Y850" t="str">
        <f t="shared" si="79"/>
        <v>C:\Users\arpit.tandon\Desktop\Images AFFFs\RUN2 HTT\Plate 4 - 48hour\AFF-HTT-R2-P4-48H_I17_1_2020y09m09d_11h36m.tif</v>
      </c>
    </row>
    <row r="851" spans="1:60" x14ac:dyDescent="0.45">
      <c r="A851" t="s">
        <v>1152</v>
      </c>
      <c r="B851" s="2" t="str">
        <f t="shared" si="80"/>
        <v>run1</v>
      </c>
      <c r="C851" s="2" t="str">
        <f t="shared" si="81"/>
        <v>run2</v>
      </c>
      <c r="D851" t="s">
        <v>280</v>
      </c>
      <c r="E851" s="10">
        <v>5.0989959579297199</v>
      </c>
      <c r="F851" s="10">
        <v>6.0259948291468029E-5</v>
      </c>
      <c r="G851" s="10">
        <f>VLOOKUP(A851,'[1]NTP Metadata'!$A$2:$U$2501,10,FALSE)</f>
        <v>6.0259948291468029E-5</v>
      </c>
      <c r="H851">
        <v>2</v>
      </c>
      <c r="I851" t="s">
        <v>1505</v>
      </c>
      <c r="J851" t="s">
        <v>1554</v>
      </c>
      <c r="K851" t="s">
        <v>249</v>
      </c>
      <c r="L851" t="s">
        <v>247</v>
      </c>
      <c r="M851" t="s">
        <v>132</v>
      </c>
      <c r="N851">
        <v>16</v>
      </c>
      <c r="O851">
        <v>0</v>
      </c>
      <c r="P851">
        <v>0</v>
      </c>
      <c r="Q851">
        <v>0</v>
      </c>
      <c r="R851">
        <v>16</v>
      </c>
      <c r="S851">
        <v>0</v>
      </c>
      <c r="T851">
        <v>1.875E-4</v>
      </c>
      <c r="U851">
        <v>1E-3</v>
      </c>
      <c r="V851" s="1" t="str">
        <f t="shared" si="82"/>
        <v>AFF-HTT-R1-P4-48H_I18_1_2020y09m02d_10h47m.tif</v>
      </c>
      <c r="W851" s="1" t="str">
        <f t="shared" si="83"/>
        <v>AFF-HTT-R2-P4-48H_I18_1_2020y09m09d_11h36m.tif</v>
      </c>
      <c r="X851" t="str">
        <f t="shared" si="78"/>
        <v>C:\Users\arpit.tandon\Desktop\Images AFFFs\RUN1 HTT\Plate 4 - 48hour\AFF-HTT-R1-P4-48H_I18_1_2020y09m02d_10h47m.tif</v>
      </c>
      <c r="Y851" t="str">
        <f t="shared" si="79"/>
        <v>C:\Users\arpit.tandon\Desktop\Images AFFFs\RUN2 HTT\Plate 4 - 48hour\AFF-HTT-R2-P4-48H_I18_1_2020y09m09d_11h36m.tif</v>
      </c>
    </row>
    <row r="852" spans="1:60" x14ac:dyDescent="0.45">
      <c r="A852" t="s">
        <v>1153</v>
      </c>
      <c r="B852" s="2" t="str">
        <f t="shared" si="80"/>
        <v>run1</v>
      </c>
      <c r="C852" s="2" t="str">
        <f t="shared" si="81"/>
        <v>run2</v>
      </c>
      <c r="D852" t="s">
        <v>280</v>
      </c>
      <c r="E852" s="10">
        <v>1.613606315800544</v>
      </c>
      <c r="F852" s="10">
        <v>1.9069603889705071E-5</v>
      </c>
      <c r="G852" s="10">
        <f>VLOOKUP(A852,'[1]NTP Metadata'!$A$2:$U$2501,10,FALSE)</f>
        <v>1.9069603889705071E-5</v>
      </c>
      <c r="H852">
        <v>1</v>
      </c>
      <c r="I852" t="s">
        <v>1505</v>
      </c>
      <c r="J852" t="s">
        <v>1554</v>
      </c>
      <c r="K852" t="s">
        <v>249</v>
      </c>
      <c r="L852" t="s">
        <v>247</v>
      </c>
      <c r="M852" t="s">
        <v>133</v>
      </c>
      <c r="N852">
        <v>16</v>
      </c>
      <c r="O852">
        <v>0</v>
      </c>
      <c r="P852">
        <v>0</v>
      </c>
      <c r="Q852">
        <v>0</v>
      </c>
      <c r="R852">
        <v>16</v>
      </c>
      <c r="S852">
        <v>0</v>
      </c>
      <c r="T852">
        <v>0</v>
      </c>
      <c r="U852">
        <v>0</v>
      </c>
      <c r="V852" s="1" t="str">
        <f t="shared" si="82"/>
        <v>AFF-HTT-R1-P4-48H_I19_1_2020y09m02d_10h47m.tif</v>
      </c>
      <c r="W852" s="1" t="str">
        <f t="shared" si="83"/>
        <v>AFF-HTT-R2-P4-48H_I19_1_2020y09m09d_11h36m.tif</v>
      </c>
      <c r="X852" t="str">
        <f t="shared" ref="X852:X915" si="84">_xlfn.CONCAT("C:\Users\arpit.tandon\Desktop\Images AFFFs\","RUN1 HTT\Plate 4 - 48hour\",V852)</f>
        <v>C:\Users\arpit.tandon\Desktop\Images AFFFs\RUN1 HTT\Plate 4 - 48hour\AFF-HTT-R1-P4-48H_I19_1_2020y09m02d_10h47m.tif</v>
      </c>
      <c r="Y852" t="str">
        <f t="shared" ref="Y852:Y915" si="85">_xlfn.CONCAT("C:\Users\arpit.tandon\Desktop\Images AFFFs\","RUN2 HTT\Plate 4 - 48hour\",W852)</f>
        <v>C:\Users\arpit.tandon\Desktop\Images AFFFs\RUN2 HTT\Plate 4 - 48hour\AFF-HTT-R2-P4-48H_I19_1_2020y09m09d_11h36m.tif</v>
      </c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</row>
    <row r="853" spans="1:60" x14ac:dyDescent="0.45">
      <c r="A853" t="s">
        <v>1154</v>
      </c>
      <c r="B853" s="2" t="str">
        <f t="shared" si="80"/>
        <v>run1</v>
      </c>
      <c r="C853" s="2" t="str">
        <f t="shared" si="81"/>
        <v>run2</v>
      </c>
      <c r="D853" t="s">
        <v>280</v>
      </c>
      <c r="E853" s="10">
        <v>1.613606315800544</v>
      </c>
      <c r="F853" s="10">
        <v>1.9069603889705071E-5</v>
      </c>
      <c r="G853" s="10">
        <f>VLOOKUP(A853,'[1]NTP Metadata'!$A$2:$U$2501,10,FALSE)</f>
        <v>1.9069603889705071E-5</v>
      </c>
      <c r="H853">
        <v>2</v>
      </c>
      <c r="I853" t="s">
        <v>1505</v>
      </c>
      <c r="J853" t="s">
        <v>1554</v>
      </c>
      <c r="K853" t="s">
        <v>249</v>
      </c>
      <c r="L853" t="s">
        <v>247</v>
      </c>
      <c r="M853" t="s">
        <v>134</v>
      </c>
      <c r="N853">
        <v>16</v>
      </c>
      <c r="O853">
        <v>0</v>
      </c>
      <c r="P853">
        <v>0</v>
      </c>
      <c r="Q853">
        <v>0</v>
      </c>
      <c r="R853">
        <v>16</v>
      </c>
      <c r="S853">
        <v>0</v>
      </c>
      <c r="T853">
        <v>0</v>
      </c>
      <c r="U853">
        <v>0</v>
      </c>
      <c r="V853" s="1" t="str">
        <f t="shared" si="82"/>
        <v>AFF-HTT-R1-P4-48H_I20_1_2020y09m02d_10h47m.tif</v>
      </c>
      <c r="W853" s="1" t="str">
        <f t="shared" si="83"/>
        <v>AFF-HTT-R2-P4-48H_I20_1_2020y09m09d_11h36m.tif</v>
      </c>
      <c r="X853" t="str">
        <f t="shared" si="84"/>
        <v>C:\Users\arpit.tandon\Desktop\Images AFFFs\RUN1 HTT\Plate 4 - 48hour\AFF-HTT-R1-P4-48H_I20_1_2020y09m02d_10h47m.tif</v>
      </c>
      <c r="Y853" t="str">
        <f t="shared" si="85"/>
        <v>C:\Users\arpit.tandon\Desktop\Images AFFFs\RUN2 HTT\Plate 4 - 48hour\AFF-HTT-R2-P4-48H_I20_1_2020y09m09d_11h36m.tif</v>
      </c>
    </row>
    <row r="854" spans="1:60" x14ac:dyDescent="0.45">
      <c r="A854" t="s">
        <v>1155</v>
      </c>
      <c r="B854" s="2" t="str">
        <f t="shared" si="80"/>
        <v>run1</v>
      </c>
      <c r="C854" s="2" t="str">
        <f t="shared" si="81"/>
        <v>run2</v>
      </c>
      <c r="D854" t="s">
        <v>280</v>
      </c>
      <c r="E854" s="10">
        <v>0.51063491006346329</v>
      </c>
      <c r="F854" s="10">
        <v>6.0346847752231232E-6</v>
      </c>
      <c r="G854" s="10">
        <f>VLOOKUP(A854,'[1]NTP Metadata'!$A$2:$U$2501,10,FALSE)</f>
        <v>6.0346847752231232E-6</v>
      </c>
      <c r="H854">
        <v>1</v>
      </c>
      <c r="I854" t="s">
        <v>1505</v>
      </c>
      <c r="J854" t="s">
        <v>1554</v>
      </c>
      <c r="K854" t="s">
        <v>249</v>
      </c>
      <c r="L854" t="s">
        <v>247</v>
      </c>
      <c r="M854" t="s">
        <v>135</v>
      </c>
      <c r="N854">
        <v>16</v>
      </c>
      <c r="O854">
        <v>0</v>
      </c>
      <c r="P854">
        <v>0</v>
      </c>
      <c r="Q854">
        <v>0</v>
      </c>
      <c r="R854">
        <v>16</v>
      </c>
      <c r="S854">
        <v>0</v>
      </c>
      <c r="T854">
        <v>6.2500000000000001E-5</v>
      </c>
      <c r="U854">
        <v>1E-3</v>
      </c>
      <c r="V854" s="1" t="str">
        <f t="shared" si="82"/>
        <v>AFF-HTT-R1-P4-48H_I21_1_2020y09m02d_10h47m.tif</v>
      </c>
      <c r="W854" s="1" t="str">
        <f t="shared" si="83"/>
        <v>AFF-HTT-R2-P4-48H_I21_1_2020y09m09d_11h36m.tif</v>
      </c>
      <c r="X854" t="str">
        <f t="shared" si="84"/>
        <v>C:\Users\arpit.tandon\Desktop\Images AFFFs\RUN1 HTT\Plate 4 - 48hour\AFF-HTT-R1-P4-48H_I21_1_2020y09m02d_10h47m.tif</v>
      </c>
      <c r="Y854" t="str">
        <f t="shared" si="85"/>
        <v>C:\Users\arpit.tandon\Desktop\Images AFFFs\RUN2 HTT\Plate 4 - 48hour\AFF-HTT-R2-P4-48H_I21_1_2020y09m09d_11h36m.tif</v>
      </c>
    </row>
    <row r="855" spans="1:60" x14ac:dyDescent="0.45">
      <c r="A855" t="s">
        <v>1156</v>
      </c>
      <c r="B855" s="2" t="str">
        <f t="shared" si="80"/>
        <v>run1</v>
      </c>
      <c r="C855" s="2" t="str">
        <f t="shared" si="81"/>
        <v>run2</v>
      </c>
      <c r="D855" t="s">
        <v>280</v>
      </c>
      <c r="E855" s="10">
        <v>0.51063491006346329</v>
      </c>
      <c r="F855" s="10">
        <v>6.0346847752231232E-6</v>
      </c>
      <c r="G855" s="10">
        <f>VLOOKUP(A855,'[1]NTP Metadata'!$A$2:$U$2501,10,FALSE)</f>
        <v>6.0346847752231232E-6</v>
      </c>
      <c r="H855">
        <v>2</v>
      </c>
      <c r="I855" t="s">
        <v>1505</v>
      </c>
      <c r="J855" t="s">
        <v>1554</v>
      </c>
      <c r="K855" t="s">
        <v>249</v>
      </c>
      <c r="L855" t="s">
        <v>247</v>
      </c>
      <c r="M855" t="s">
        <v>136</v>
      </c>
      <c r="N855">
        <v>16</v>
      </c>
      <c r="O855">
        <v>0</v>
      </c>
      <c r="P855">
        <v>0</v>
      </c>
      <c r="Q855">
        <v>0</v>
      </c>
      <c r="R855">
        <v>16</v>
      </c>
      <c r="S855">
        <v>0</v>
      </c>
      <c r="T855">
        <v>0</v>
      </c>
      <c r="U855">
        <v>0</v>
      </c>
      <c r="V855" s="1" t="str">
        <f t="shared" si="82"/>
        <v>AFF-HTT-R1-P4-48H_I22_1_2020y09m02d_10h47m.tif</v>
      </c>
      <c r="W855" s="1" t="str">
        <f t="shared" si="83"/>
        <v>AFF-HTT-R2-P4-48H_I22_1_2020y09m09d_11h36m.tif</v>
      </c>
      <c r="X855" t="str">
        <f t="shared" si="84"/>
        <v>C:\Users\arpit.tandon\Desktop\Images AFFFs\RUN1 HTT\Plate 4 - 48hour\AFF-HTT-R1-P4-48H_I22_1_2020y09m02d_10h47m.tif</v>
      </c>
      <c r="Y855" t="str">
        <f t="shared" si="85"/>
        <v>C:\Users\arpit.tandon\Desktop\Images AFFFs\RUN2 HTT\Plate 4 - 48hour\AFF-HTT-R2-P4-48H_I22_1_2020y09m09d_11h36m.tif</v>
      </c>
    </row>
    <row r="856" spans="1:60" x14ac:dyDescent="0.45">
      <c r="A856" t="s">
        <v>1157</v>
      </c>
      <c r="B856" s="2" t="str">
        <f t="shared" si="80"/>
        <v>run1</v>
      </c>
      <c r="C856" s="2" t="str">
        <f t="shared" si="81"/>
        <v>run2</v>
      </c>
      <c r="D856" t="s">
        <v>280</v>
      </c>
      <c r="E856" s="10">
        <v>5077</v>
      </c>
      <c r="F856" s="10">
        <v>0.06</v>
      </c>
      <c r="G856" s="10">
        <f>VLOOKUP(A856,'[1]NTP Metadata'!$A$2:$U$2501,10,FALSE)</f>
        <v>0.06</v>
      </c>
      <c r="H856">
        <v>1</v>
      </c>
      <c r="I856" t="s">
        <v>1505</v>
      </c>
      <c r="J856" t="s">
        <v>1554</v>
      </c>
      <c r="K856" t="s">
        <v>249</v>
      </c>
      <c r="L856" t="s">
        <v>247</v>
      </c>
      <c r="M856" t="s">
        <v>137</v>
      </c>
      <c r="N856">
        <v>16</v>
      </c>
      <c r="O856">
        <v>0</v>
      </c>
      <c r="P856">
        <v>0</v>
      </c>
      <c r="Q856">
        <v>0</v>
      </c>
      <c r="R856">
        <v>16</v>
      </c>
      <c r="S856">
        <v>0</v>
      </c>
      <c r="T856">
        <v>0</v>
      </c>
      <c r="U856">
        <v>0</v>
      </c>
      <c r="V856" s="1" t="str">
        <f t="shared" si="82"/>
        <v>AFF-HTT-R1-P4-48H_I3_1_2020y09m02d_10h47m.tif</v>
      </c>
      <c r="W856" s="1" t="str">
        <f t="shared" si="83"/>
        <v>AFF-HTT-R2-P4-48H_I3_1_2020y09m09d_11h36m.tif</v>
      </c>
      <c r="X856" t="str">
        <f t="shared" si="84"/>
        <v>C:\Users\arpit.tandon\Desktop\Images AFFFs\RUN1 HTT\Plate 4 - 48hour\AFF-HTT-R1-P4-48H_I3_1_2020y09m02d_10h47m.tif</v>
      </c>
      <c r="Y856" t="str">
        <f t="shared" si="85"/>
        <v>C:\Users\arpit.tandon\Desktop\Images AFFFs\RUN2 HTT\Plate 4 - 48hour\AFF-HTT-R2-P4-48H_I3_1_2020y09m09d_11h36m.tif</v>
      </c>
    </row>
    <row r="857" spans="1:60" x14ac:dyDescent="0.45">
      <c r="A857" t="s">
        <v>1158</v>
      </c>
      <c r="B857" s="2" t="str">
        <f t="shared" si="80"/>
        <v>run1</v>
      </c>
      <c r="C857" s="2" t="str">
        <f t="shared" si="81"/>
        <v>run2</v>
      </c>
      <c r="D857" t="s">
        <v>280</v>
      </c>
      <c r="E857" s="10">
        <v>5077</v>
      </c>
      <c r="F857" s="10">
        <v>0.06</v>
      </c>
      <c r="G857" s="10">
        <f>VLOOKUP(A857,'[1]NTP Metadata'!$A$2:$U$2501,10,FALSE)</f>
        <v>0.06</v>
      </c>
      <c r="H857">
        <v>2</v>
      </c>
      <c r="I857" t="s">
        <v>1505</v>
      </c>
      <c r="J857" t="s">
        <v>1554</v>
      </c>
      <c r="K857" t="s">
        <v>249</v>
      </c>
      <c r="L857" t="s">
        <v>247</v>
      </c>
      <c r="M857" t="s">
        <v>138</v>
      </c>
      <c r="N857">
        <v>16</v>
      </c>
      <c r="O857">
        <v>0</v>
      </c>
      <c r="P857">
        <v>0</v>
      </c>
      <c r="Q857">
        <v>0</v>
      </c>
      <c r="R857">
        <v>16</v>
      </c>
      <c r="S857">
        <v>0</v>
      </c>
      <c r="T857">
        <v>3.1250000000000001E-4</v>
      </c>
      <c r="U857">
        <v>4.0000000000000001E-3</v>
      </c>
      <c r="V857" s="1" t="str">
        <f t="shared" si="82"/>
        <v>AFF-HTT-R1-P4-48H_I4_1_2020y09m02d_10h47m.tif</v>
      </c>
      <c r="W857" s="1" t="str">
        <f t="shared" si="83"/>
        <v>AFF-HTT-R2-P4-48H_I4_1_2020y09m09d_11h36m.tif</v>
      </c>
      <c r="X857" t="str">
        <f t="shared" si="84"/>
        <v>C:\Users\arpit.tandon\Desktop\Images AFFFs\RUN1 HTT\Plate 4 - 48hour\AFF-HTT-R1-P4-48H_I4_1_2020y09m02d_10h47m.tif</v>
      </c>
      <c r="Y857" t="str">
        <f t="shared" si="85"/>
        <v>C:\Users\arpit.tandon\Desktop\Images AFFFs\RUN2 HTT\Plate 4 - 48hour\AFF-HTT-R2-P4-48H_I4_1_2020y09m09d_11h36m.tif</v>
      </c>
    </row>
    <row r="858" spans="1:60" x14ac:dyDescent="0.45">
      <c r="A858" t="s">
        <v>1159</v>
      </c>
      <c r="B858" s="2" t="str">
        <f t="shared" si="80"/>
        <v>run1</v>
      </c>
      <c r="C858" s="2" t="str">
        <f t="shared" si="81"/>
        <v>run2</v>
      </c>
      <c r="D858" t="s">
        <v>280</v>
      </c>
      <c r="E858" s="10">
        <v>1606.6455696202529</v>
      </c>
      <c r="F858" s="10">
        <v>1.8987341772151896E-2</v>
      </c>
      <c r="G858" s="10">
        <f>VLOOKUP(A858,'[1]NTP Metadata'!$A$2:$U$2501,10,FALSE)</f>
        <v>1.8987341772151896E-2</v>
      </c>
      <c r="H858">
        <v>1</v>
      </c>
      <c r="I858" t="s">
        <v>1505</v>
      </c>
      <c r="J858" t="s">
        <v>1554</v>
      </c>
      <c r="K858" t="s">
        <v>249</v>
      </c>
      <c r="L858" t="s">
        <v>247</v>
      </c>
      <c r="M858" t="s">
        <v>139</v>
      </c>
      <c r="N858">
        <v>16</v>
      </c>
      <c r="O858">
        <v>0</v>
      </c>
      <c r="P858">
        <v>0</v>
      </c>
      <c r="Q858">
        <v>0</v>
      </c>
      <c r="R858">
        <v>16</v>
      </c>
      <c r="S858">
        <v>0</v>
      </c>
      <c r="T858">
        <v>1.875E-4</v>
      </c>
      <c r="U858">
        <v>1E-3</v>
      </c>
      <c r="V858" s="1" t="str">
        <f t="shared" si="82"/>
        <v>AFF-HTT-R1-P4-48H_I5_1_2020y09m02d_10h47m.tif</v>
      </c>
      <c r="W858" s="1" t="str">
        <f t="shared" si="83"/>
        <v>AFF-HTT-R2-P4-48H_I5_1_2020y09m09d_11h36m.tif</v>
      </c>
      <c r="X858" t="str">
        <f t="shared" si="84"/>
        <v>C:\Users\arpit.tandon\Desktop\Images AFFFs\RUN1 HTT\Plate 4 - 48hour\AFF-HTT-R1-P4-48H_I5_1_2020y09m02d_10h47m.tif</v>
      </c>
      <c r="Y858" t="str">
        <f t="shared" si="85"/>
        <v>C:\Users\arpit.tandon\Desktop\Images AFFFs\RUN2 HTT\Plate 4 - 48hour\AFF-HTT-R2-P4-48H_I5_1_2020y09m09d_11h36m.tif</v>
      </c>
    </row>
    <row r="859" spans="1:60" x14ac:dyDescent="0.45">
      <c r="A859" t="s">
        <v>1160</v>
      </c>
      <c r="B859" s="2" t="str">
        <f t="shared" si="80"/>
        <v>run1</v>
      </c>
      <c r="C859" s="2" t="str">
        <f t="shared" si="81"/>
        <v>run2</v>
      </c>
      <c r="D859" t="s">
        <v>280</v>
      </c>
      <c r="E859" s="10">
        <v>1606.6455696202529</v>
      </c>
      <c r="F859" s="10">
        <v>1.8987341772151896E-2</v>
      </c>
      <c r="G859" s="10">
        <f>VLOOKUP(A859,'[1]NTP Metadata'!$A$2:$U$2501,10,FALSE)</f>
        <v>1.8987341772151896E-2</v>
      </c>
      <c r="H859">
        <v>2</v>
      </c>
      <c r="I859" t="s">
        <v>1505</v>
      </c>
      <c r="J859" t="s">
        <v>1554</v>
      </c>
      <c r="K859" t="s">
        <v>249</v>
      </c>
      <c r="L859" t="s">
        <v>247</v>
      </c>
      <c r="M859" t="s">
        <v>140</v>
      </c>
      <c r="N859">
        <v>16</v>
      </c>
      <c r="O859">
        <v>0</v>
      </c>
      <c r="P859">
        <v>0</v>
      </c>
      <c r="Q859">
        <v>0</v>
      </c>
      <c r="R859">
        <v>16</v>
      </c>
      <c r="S859">
        <v>0</v>
      </c>
      <c r="T859">
        <v>6.2500000000000001E-5</v>
      </c>
      <c r="U859">
        <v>1E-3</v>
      </c>
      <c r="V859" s="1" t="str">
        <f t="shared" si="82"/>
        <v>AFF-HTT-R1-P4-48H_I6_1_2020y09m02d_10h47m.tif</v>
      </c>
      <c r="W859" s="1" t="str">
        <f t="shared" si="83"/>
        <v>AFF-HTT-R2-P4-48H_I6_1_2020y09m09d_11h36m.tif</v>
      </c>
      <c r="X859" t="str">
        <f t="shared" si="84"/>
        <v>C:\Users\arpit.tandon\Desktop\Images AFFFs\RUN1 HTT\Plate 4 - 48hour\AFF-HTT-R1-P4-48H_I6_1_2020y09m02d_10h47m.tif</v>
      </c>
      <c r="Y859" t="str">
        <f t="shared" si="85"/>
        <v>C:\Users\arpit.tandon\Desktop\Images AFFFs\RUN2 HTT\Plate 4 - 48hour\AFF-HTT-R2-P4-48H_I6_1_2020y09m09d_11h36m.tif</v>
      </c>
    </row>
    <row r="860" spans="1:60" x14ac:dyDescent="0.45">
      <c r="A860" t="s">
        <v>1161</v>
      </c>
      <c r="B860" s="2" t="str">
        <f t="shared" si="80"/>
        <v>run1</v>
      </c>
      <c r="C860" s="2" t="str">
        <f t="shared" si="81"/>
        <v>run2</v>
      </c>
      <c r="D860" t="s">
        <v>280</v>
      </c>
      <c r="E860" s="10">
        <v>508.43214228489018</v>
      </c>
      <c r="F860" s="10">
        <v>6.0086524595417386E-3</v>
      </c>
      <c r="G860" s="10">
        <f>VLOOKUP(A860,'[1]NTP Metadata'!$A$2:$U$2501,10,FALSE)</f>
        <v>6.0086524595417386E-3</v>
      </c>
      <c r="H860">
        <v>1</v>
      </c>
      <c r="I860" t="s">
        <v>1505</v>
      </c>
      <c r="J860" t="s">
        <v>1554</v>
      </c>
      <c r="K860" t="s">
        <v>249</v>
      </c>
      <c r="L860" t="s">
        <v>247</v>
      </c>
      <c r="M860" t="s">
        <v>141</v>
      </c>
      <c r="N860">
        <v>16</v>
      </c>
      <c r="O860">
        <v>0</v>
      </c>
      <c r="P860">
        <v>6.2500000000000001E-5</v>
      </c>
      <c r="Q860">
        <v>1E-3</v>
      </c>
      <c r="R860">
        <v>16</v>
      </c>
      <c r="S860">
        <v>0</v>
      </c>
      <c r="T860">
        <v>0</v>
      </c>
      <c r="U860">
        <v>0</v>
      </c>
      <c r="V860" s="1" t="str">
        <f t="shared" si="82"/>
        <v>AFF-HTT-R1-P4-48H_I7_1_2020y09m02d_10h47m.tif</v>
      </c>
      <c r="W860" s="1" t="str">
        <f t="shared" si="83"/>
        <v>AFF-HTT-R2-P4-48H_I7_1_2020y09m09d_11h36m.tif</v>
      </c>
      <c r="X860" t="str">
        <f t="shared" si="84"/>
        <v>C:\Users\arpit.tandon\Desktop\Images AFFFs\RUN1 HTT\Plate 4 - 48hour\AFF-HTT-R1-P4-48H_I7_1_2020y09m02d_10h47m.tif</v>
      </c>
      <c r="Y860" t="str">
        <f t="shared" si="85"/>
        <v>C:\Users\arpit.tandon\Desktop\Images AFFFs\RUN2 HTT\Plate 4 - 48hour\AFF-HTT-R2-P4-48H_I7_1_2020y09m09d_11h36m.tif</v>
      </c>
    </row>
    <row r="861" spans="1:60" x14ac:dyDescent="0.45">
      <c r="A861" t="s">
        <v>1162</v>
      </c>
      <c r="B861" s="2" t="str">
        <f t="shared" si="80"/>
        <v>run1</v>
      </c>
      <c r="C861" s="2" t="str">
        <f t="shared" si="81"/>
        <v>run2</v>
      </c>
      <c r="D861" t="s">
        <v>280</v>
      </c>
      <c r="E861" s="10">
        <v>508.43214228489018</v>
      </c>
      <c r="F861" s="10">
        <v>6.0086524595417386E-3</v>
      </c>
      <c r="G861" s="10">
        <f>VLOOKUP(A861,'[1]NTP Metadata'!$A$2:$U$2501,10,FALSE)</f>
        <v>6.0086524595417386E-3</v>
      </c>
      <c r="H861">
        <v>2</v>
      </c>
      <c r="I861" t="s">
        <v>1505</v>
      </c>
      <c r="J861" t="s">
        <v>1554</v>
      </c>
      <c r="K861" t="s">
        <v>249</v>
      </c>
      <c r="L861" t="s">
        <v>247</v>
      </c>
      <c r="M861" t="s">
        <v>142</v>
      </c>
      <c r="N861">
        <v>16</v>
      </c>
      <c r="O861">
        <v>0</v>
      </c>
      <c r="P861">
        <v>0</v>
      </c>
      <c r="Q861">
        <v>0</v>
      </c>
      <c r="R861">
        <v>16</v>
      </c>
      <c r="S861">
        <v>0</v>
      </c>
      <c r="T861">
        <v>6.2500000000000001E-5</v>
      </c>
      <c r="U861">
        <v>1E-3</v>
      </c>
      <c r="V861" s="1" t="str">
        <f t="shared" si="82"/>
        <v>AFF-HTT-R1-P4-48H_I8_1_2020y09m02d_10h47m.tif</v>
      </c>
      <c r="W861" s="1" t="str">
        <f t="shared" si="83"/>
        <v>AFF-HTT-R2-P4-48H_I8_1_2020y09m09d_11h36m.tif</v>
      </c>
      <c r="X861" t="str">
        <f t="shared" si="84"/>
        <v>C:\Users\arpit.tandon\Desktop\Images AFFFs\RUN1 HTT\Plate 4 - 48hour\AFF-HTT-R1-P4-48H_I8_1_2020y09m02d_10h47m.tif</v>
      </c>
      <c r="Y861" t="str">
        <f t="shared" si="85"/>
        <v>C:\Users\arpit.tandon\Desktop\Images AFFFs\RUN2 HTT\Plate 4 - 48hour\AFF-HTT-R2-P4-48H_I8_1_2020y09m09d_11h36m.tif</v>
      </c>
    </row>
    <row r="862" spans="1:60" x14ac:dyDescent="0.45">
      <c r="A862" t="s">
        <v>1163</v>
      </c>
      <c r="B862" s="2" t="str">
        <f t="shared" si="80"/>
        <v>run1</v>
      </c>
      <c r="C862" s="2" t="str">
        <f t="shared" si="81"/>
        <v>run2</v>
      </c>
      <c r="D862" t="s">
        <v>280</v>
      </c>
      <c r="E862" s="10">
        <v>160.89624755850954</v>
      </c>
      <c r="F862" s="10">
        <v>1.901472297323335E-3</v>
      </c>
      <c r="G862" s="10">
        <f>VLOOKUP(A862,'[1]NTP Metadata'!$A$2:$U$2501,10,FALSE)</f>
        <v>1.901472297323335E-3</v>
      </c>
      <c r="H862">
        <v>1</v>
      </c>
      <c r="I862" t="s">
        <v>1505</v>
      </c>
      <c r="J862" t="s">
        <v>1554</v>
      </c>
      <c r="K862" t="s">
        <v>249</v>
      </c>
      <c r="L862" t="s">
        <v>247</v>
      </c>
      <c r="M862" t="s">
        <v>143</v>
      </c>
      <c r="N862">
        <v>16</v>
      </c>
      <c r="O862">
        <v>0</v>
      </c>
      <c r="P862">
        <v>0</v>
      </c>
      <c r="Q862">
        <v>0</v>
      </c>
      <c r="R862">
        <v>16</v>
      </c>
      <c r="S862">
        <v>0</v>
      </c>
      <c r="T862">
        <v>3.1250000000000001E-4</v>
      </c>
      <c r="U862">
        <v>2E-3</v>
      </c>
      <c r="V862" s="1" t="str">
        <f t="shared" si="82"/>
        <v>AFF-HTT-R1-P4-48H_I9_1_2020y09m02d_10h47m.tif</v>
      </c>
      <c r="W862" s="1" t="str">
        <f t="shared" si="83"/>
        <v>AFF-HTT-R2-P4-48H_I9_1_2020y09m09d_11h36m.tif</v>
      </c>
      <c r="X862" t="str">
        <f t="shared" si="84"/>
        <v>C:\Users\arpit.tandon\Desktop\Images AFFFs\RUN1 HTT\Plate 4 - 48hour\AFF-HTT-R1-P4-48H_I9_1_2020y09m02d_10h47m.tif</v>
      </c>
      <c r="Y862" t="str">
        <f t="shared" si="85"/>
        <v>C:\Users\arpit.tandon\Desktop\Images AFFFs\RUN2 HTT\Plate 4 - 48hour\AFF-HTT-R2-P4-48H_I9_1_2020y09m09d_11h36m.tif</v>
      </c>
    </row>
    <row r="863" spans="1:60" x14ac:dyDescent="0.45">
      <c r="A863" t="s">
        <v>1164</v>
      </c>
      <c r="B863" s="2" t="str">
        <f t="shared" si="80"/>
        <v>run1</v>
      </c>
      <c r="C863" s="2" t="str">
        <f t="shared" si="81"/>
        <v>run2</v>
      </c>
      <c r="D863" t="s">
        <v>280</v>
      </c>
      <c r="E863" s="10">
        <v>160.89624755850954</v>
      </c>
      <c r="F863" s="10">
        <v>1.901472297323335E-3</v>
      </c>
      <c r="G863" s="10">
        <f>VLOOKUP(A863,'[1]NTP Metadata'!$A$2:$U$2501,10,FALSE)</f>
        <v>1.901472297323335E-3</v>
      </c>
      <c r="H863">
        <v>4</v>
      </c>
      <c r="I863" t="s">
        <v>1505</v>
      </c>
      <c r="J863" t="s">
        <v>1554</v>
      </c>
      <c r="K863" t="s">
        <v>249</v>
      </c>
      <c r="L863" t="s">
        <v>247</v>
      </c>
      <c r="M863" t="s">
        <v>144</v>
      </c>
      <c r="N863">
        <v>16</v>
      </c>
      <c r="O863">
        <v>0</v>
      </c>
      <c r="P863">
        <v>1.25E-4</v>
      </c>
      <c r="Q863">
        <v>1E-3</v>
      </c>
      <c r="R863">
        <v>16</v>
      </c>
      <c r="S863">
        <v>0</v>
      </c>
      <c r="T863">
        <v>0</v>
      </c>
      <c r="U863">
        <v>0</v>
      </c>
      <c r="V863" s="1" t="str">
        <f t="shared" si="82"/>
        <v>AFF-HTT-R1-P4-48H_J10_1_2020y09m02d_10h47m.tif</v>
      </c>
      <c r="W863" s="1" t="str">
        <f t="shared" si="83"/>
        <v>AFF-HTT-R2-P4-48H_J10_1_2020y09m09d_11h36m.tif</v>
      </c>
      <c r="X863" t="str">
        <f t="shared" si="84"/>
        <v>C:\Users\arpit.tandon\Desktop\Images AFFFs\RUN1 HTT\Plate 4 - 48hour\AFF-HTT-R1-P4-48H_J10_1_2020y09m02d_10h47m.tif</v>
      </c>
      <c r="Y863" t="str">
        <f t="shared" si="85"/>
        <v>C:\Users\arpit.tandon\Desktop\Images AFFFs\RUN2 HTT\Plate 4 - 48hour\AFF-HTT-R2-P4-48H_J10_1_2020y09m09d_11h36m.tif</v>
      </c>
    </row>
    <row r="864" spans="1:60" x14ac:dyDescent="0.45">
      <c r="A864" t="s">
        <v>1165</v>
      </c>
      <c r="B864" s="2" t="str">
        <f t="shared" si="80"/>
        <v>run1</v>
      </c>
      <c r="C864" s="2" t="str">
        <f t="shared" si="81"/>
        <v>run2</v>
      </c>
      <c r="D864" t="s">
        <v>280</v>
      </c>
      <c r="E864" s="10">
        <v>50.91653403750302</v>
      </c>
      <c r="F864" s="10">
        <v>6.0173173965928325E-4</v>
      </c>
      <c r="G864" s="10">
        <f>VLOOKUP(A864,'[1]NTP Metadata'!$A$2:$U$2501,10,FALSE)</f>
        <v>6.0173173965928325E-4</v>
      </c>
      <c r="H864">
        <v>3</v>
      </c>
      <c r="I864" t="s">
        <v>1505</v>
      </c>
      <c r="J864" t="s">
        <v>1554</v>
      </c>
      <c r="K864" t="s">
        <v>249</v>
      </c>
      <c r="L864" t="s">
        <v>247</v>
      </c>
      <c r="M864" t="s">
        <v>145</v>
      </c>
      <c r="N864">
        <v>16</v>
      </c>
      <c r="O864">
        <v>0</v>
      </c>
      <c r="P864">
        <v>0</v>
      </c>
      <c r="Q864">
        <v>0</v>
      </c>
      <c r="R864">
        <v>16</v>
      </c>
      <c r="S864">
        <v>0</v>
      </c>
      <c r="T864">
        <v>0</v>
      </c>
      <c r="U864">
        <v>0</v>
      </c>
      <c r="V864" s="1" t="str">
        <f t="shared" si="82"/>
        <v>AFF-HTT-R1-P4-48H_J11_1_2020y09m02d_10h47m.tif</v>
      </c>
      <c r="W864" s="1" t="str">
        <f t="shared" si="83"/>
        <v>AFF-HTT-R2-P4-48H_J11_1_2020y09m09d_11h36m.tif</v>
      </c>
      <c r="X864" t="str">
        <f t="shared" si="84"/>
        <v>C:\Users\arpit.tandon\Desktop\Images AFFFs\RUN1 HTT\Plate 4 - 48hour\AFF-HTT-R1-P4-48H_J11_1_2020y09m02d_10h47m.tif</v>
      </c>
      <c r="Y864" t="str">
        <f t="shared" si="85"/>
        <v>C:\Users\arpit.tandon\Desktop\Images AFFFs\RUN2 HTT\Plate 4 - 48hour\AFF-HTT-R2-P4-48H_J11_1_2020y09m09d_11h36m.tif</v>
      </c>
    </row>
    <row r="865" spans="1:25" x14ac:dyDescent="0.45">
      <c r="A865" t="s">
        <v>1166</v>
      </c>
      <c r="B865" s="2" t="str">
        <f t="shared" si="80"/>
        <v>run1</v>
      </c>
      <c r="C865" s="2" t="str">
        <f t="shared" si="81"/>
        <v>run2</v>
      </c>
      <c r="D865" t="s">
        <v>280</v>
      </c>
      <c r="E865" s="10">
        <v>50.91653403750302</v>
      </c>
      <c r="F865" s="10">
        <v>6.0173173965928325E-4</v>
      </c>
      <c r="G865" s="10">
        <f>VLOOKUP(A865,'[1]NTP Metadata'!$A$2:$U$2501,10,FALSE)</f>
        <v>6.0173173965928325E-4</v>
      </c>
      <c r="H865">
        <v>4</v>
      </c>
      <c r="I865" t="s">
        <v>1505</v>
      </c>
      <c r="J865" t="s">
        <v>1554</v>
      </c>
      <c r="K865" t="s">
        <v>249</v>
      </c>
      <c r="L865" t="s">
        <v>247</v>
      </c>
      <c r="M865" t="s">
        <v>146</v>
      </c>
      <c r="N865">
        <v>16</v>
      </c>
      <c r="O865">
        <v>0</v>
      </c>
      <c r="P865">
        <v>0</v>
      </c>
      <c r="Q865">
        <v>0</v>
      </c>
      <c r="R865">
        <v>16</v>
      </c>
      <c r="S865">
        <v>0</v>
      </c>
      <c r="T865">
        <v>0</v>
      </c>
      <c r="U865">
        <v>0</v>
      </c>
      <c r="V865" s="1" t="str">
        <f t="shared" si="82"/>
        <v>AFF-HTT-R1-P4-48H_J12_1_2020y09m02d_10h47m.tif</v>
      </c>
      <c r="W865" s="1" t="str">
        <f t="shared" si="83"/>
        <v>AFF-HTT-R2-P4-48H_J12_1_2020y09m09d_11h36m.tif</v>
      </c>
      <c r="X865" t="str">
        <f t="shared" si="84"/>
        <v>C:\Users\arpit.tandon\Desktop\Images AFFFs\RUN1 HTT\Plate 4 - 48hour\AFF-HTT-R1-P4-48H_J12_1_2020y09m02d_10h47m.tif</v>
      </c>
      <c r="Y865" t="str">
        <f t="shared" si="85"/>
        <v>C:\Users\arpit.tandon\Desktop\Images AFFFs\RUN2 HTT\Plate 4 - 48hour\AFF-HTT-R2-P4-48H_J12_1_2020y09m09d_11h36m.tif</v>
      </c>
    </row>
    <row r="866" spans="1:25" x14ac:dyDescent="0.45">
      <c r="A866" t="s">
        <v>1167</v>
      </c>
      <c r="B866" s="2" t="str">
        <f t="shared" si="80"/>
        <v>run1</v>
      </c>
      <c r="C866" s="2" t="str">
        <f t="shared" si="81"/>
        <v>run2</v>
      </c>
      <c r="D866" t="s">
        <v>257</v>
      </c>
      <c r="E866" s="10">
        <v>0</v>
      </c>
      <c r="F866" s="10">
        <v>0</v>
      </c>
      <c r="G866" s="10">
        <f>VLOOKUP(A866,'[1]NTP Metadata'!$A$2:$U$2501,10,FALSE)</f>
        <v>0</v>
      </c>
      <c r="H866">
        <v>3</v>
      </c>
      <c r="I866" t="s">
        <v>1505</v>
      </c>
      <c r="J866" t="s">
        <v>1554</v>
      </c>
      <c r="K866" t="s">
        <v>249</v>
      </c>
      <c r="L866" t="s">
        <v>247</v>
      </c>
      <c r="M866" t="s">
        <v>147</v>
      </c>
      <c r="N866">
        <v>16</v>
      </c>
      <c r="O866">
        <v>0</v>
      </c>
      <c r="P866">
        <v>0</v>
      </c>
      <c r="Q866">
        <v>0</v>
      </c>
      <c r="R866">
        <v>16</v>
      </c>
      <c r="S866">
        <v>0</v>
      </c>
      <c r="T866">
        <v>6.2500000000000001E-5</v>
      </c>
      <c r="U866">
        <v>1E-3</v>
      </c>
      <c r="V866" s="1" t="str">
        <f t="shared" si="82"/>
        <v>AFF-HTT-R1-P4-48H_J13_1_2020y09m02d_10h47m.tif</v>
      </c>
      <c r="W866" s="1" t="str">
        <f t="shared" si="83"/>
        <v>AFF-HTT-R2-P4-48H_J13_1_2020y09m09d_11h36m.tif</v>
      </c>
      <c r="X866" t="str">
        <f t="shared" si="84"/>
        <v>C:\Users\arpit.tandon\Desktop\Images AFFFs\RUN1 HTT\Plate 4 - 48hour\AFF-HTT-R1-P4-48H_J13_1_2020y09m02d_10h47m.tif</v>
      </c>
      <c r="Y866" t="str">
        <f t="shared" si="85"/>
        <v>C:\Users\arpit.tandon\Desktop\Images AFFFs\RUN2 HTT\Plate 4 - 48hour\AFF-HTT-R2-P4-48H_J13_1_2020y09m09d_11h36m.tif</v>
      </c>
    </row>
    <row r="867" spans="1:25" x14ac:dyDescent="0.45">
      <c r="A867" t="s">
        <v>1168</v>
      </c>
      <c r="B867" s="2" t="str">
        <f t="shared" si="80"/>
        <v>run1</v>
      </c>
      <c r="C867" s="2" t="str">
        <f t="shared" si="81"/>
        <v>run2</v>
      </c>
      <c r="D867" t="s">
        <v>257</v>
      </c>
      <c r="E867" s="10">
        <v>0</v>
      </c>
      <c r="F867" s="10">
        <v>0</v>
      </c>
      <c r="G867" s="10">
        <f>VLOOKUP(A867,'[1]NTP Metadata'!$A$2:$U$2501,10,FALSE)</f>
        <v>0</v>
      </c>
      <c r="H867">
        <v>4</v>
      </c>
      <c r="I867" t="s">
        <v>1505</v>
      </c>
      <c r="J867" t="s">
        <v>1554</v>
      </c>
      <c r="K867" t="s">
        <v>249</v>
      </c>
      <c r="L867" t="s">
        <v>247</v>
      </c>
      <c r="M867" t="s">
        <v>148</v>
      </c>
      <c r="N867">
        <v>16</v>
      </c>
      <c r="O867">
        <v>0</v>
      </c>
      <c r="P867">
        <v>0</v>
      </c>
      <c r="Q867">
        <v>0</v>
      </c>
      <c r="R867">
        <v>16</v>
      </c>
      <c r="S867">
        <v>0</v>
      </c>
      <c r="T867">
        <v>0</v>
      </c>
      <c r="U867">
        <v>0</v>
      </c>
      <c r="V867" s="1" t="str">
        <f t="shared" si="82"/>
        <v>AFF-HTT-R1-P4-48H_J14_1_2020y09m02d_10h47m.tif</v>
      </c>
      <c r="W867" s="1" t="str">
        <f t="shared" si="83"/>
        <v>AFF-HTT-R2-P4-48H_J14_1_2020y09m09d_11h36m.tif</v>
      </c>
      <c r="X867" t="str">
        <f t="shared" si="84"/>
        <v>C:\Users\arpit.tandon\Desktop\Images AFFFs\RUN1 HTT\Plate 4 - 48hour\AFF-HTT-R1-P4-48H_J14_1_2020y09m02d_10h47m.tif</v>
      </c>
      <c r="Y867" t="str">
        <f t="shared" si="85"/>
        <v>C:\Users\arpit.tandon\Desktop\Images AFFFs\RUN2 HTT\Plate 4 - 48hour\AFF-HTT-R2-P4-48H_J14_1_2020y09m09d_11h36m.tif</v>
      </c>
    </row>
    <row r="868" spans="1:25" x14ac:dyDescent="0.45">
      <c r="A868" t="s">
        <v>1169</v>
      </c>
      <c r="B868" s="2" t="str">
        <f t="shared" si="80"/>
        <v>run1</v>
      </c>
      <c r="C868" s="2" t="str">
        <f t="shared" si="81"/>
        <v>run2</v>
      </c>
      <c r="D868" t="s">
        <v>280</v>
      </c>
      <c r="E868" s="10">
        <v>16.112827227057917</v>
      </c>
      <c r="F868" s="10">
        <v>1.9042143660103898E-4</v>
      </c>
      <c r="G868" s="10">
        <f>VLOOKUP(A868,'[1]NTP Metadata'!$A$2:$U$2501,10,FALSE)</f>
        <v>1.9042143660103898E-4</v>
      </c>
      <c r="H868">
        <v>3</v>
      </c>
      <c r="I868" t="s">
        <v>1505</v>
      </c>
      <c r="J868" t="s">
        <v>1554</v>
      </c>
      <c r="K868" t="s">
        <v>249</v>
      </c>
      <c r="L868" t="s">
        <v>247</v>
      </c>
      <c r="M868" t="s">
        <v>149</v>
      </c>
      <c r="N868">
        <v>16</v>
      </c>
      <c r="O868">
        <v>0</v>
      </c>
      <c r="P868">
        <v>6.2500000000000001E-5</v>
      </c>
      <c r="Q868">
        <v>1E-3</v>
      </c>
      <c r="R868">
        <v>16</v>
      </c>
      <c r="S868">
        <v>0</v>
      </c>
      <c r="T868">
        <v>0</v>
      </c>
      <c r="U868">
        <v>0</v>
      </c>
      <c r="V868" s="1" t="str">
        <f t="shared" si="82"/>
        <v>AFF-HTT-R1-P4-48H_J15_1_2020y09m02d_10h47m.tif</v>
      </c>
      <c r="W868" s="1" t="str">
        <f t="shared" si="83"/>
        <v>AFF-HTT-R2-P4-48H_J15_1_2020y09m09d_11h36m.tif</v>
      </c>
      <c r="X868" t="str">
        <f t="shared" si="84"/>
        <v>C:\Users\arpit.tandon\Desktop\Images AFFFs\RUN1 HTT\Plate 4 - 48hour\AFF-HTT-R1-P4-48H_J15_1_2020y09m02d_10h47m.tif</v>
      </c>
      <c r="Y868" t="str">
        <f t="shared" si="85"/>
        <v>C:\Users\arpit.tandon\Desktop\Images AFFFs\RUN2 HTT\Plate 4 - 48hour\AFF-HTT-R2-P4-48H_J15_1_2020y09m09d_11h36m.tif</v>
      </c>
    </row>
    <row r="869" spans="1:25" x14ac:dyDescent="0.45">
      <c r="A869" t="s">
        <v>1170</v>
      </c>
      <c r="B869" s="2" t="str">
        <f t="shared" si="80"/>
        <v>run1</v>
      </c>
      <c r="C869" s="2" t="str">
        <f t="shared" si="81"/>
        <v>run2</v>
      </c>
      <c r="D869" t="s">
        <v>280</v>
      </c>
      <c r="E869" s="10">
        <v>16.112827227057917</v>
      </c>
      <c r="F869" s="10">
        <v>1.9042143660103898E-4</v>
      </c>
      <c r="G869" s="10">
        <f>VLOOKUP(A869,'[1]NTP Metadata'!$A$2:$U$2501,10,FALSE)</f>
        <v>1.9042143660103898E-4</v>
      </c>
      <c r="H869">
        <v>4</v>
      </c>
      <c r="I869" t="s">
        <v>1505</v>
      </c>
      <c r="J869" t="s">
        <v>1554</v>
      </c>
      <c r="K869" t="s">
        <v>249</v>
      </c>
      <c r="L869" t="s">
        <v>247</v>
      </c>
      <c r="M869" t="s">
        <v>150</v>
      </c>
      <c r="N869">
        <v>16</v>
      </c>
      <c r="O869">
        <v>0</v>
      </c>
      <c r="P869">
        <v>0</v>
      </c>
      <c r="Q869">
        <v>0</v>
      </c>
      <c r="R869">
        <v>16</v>
      </c>
      <c r="S869">
        <v>0</v>
      </c>
      <c r="T869">
        <v>0</v>
      </c>
      <c r="U869">
        <v>0</v>
      </c>
      <c r="V869" s="1" t="str">
        <f t="shared" si="82"/>
        <v>AFF-HTT-R1-P4-48H_J16_1_2020y09m02d_10h47m.tif</v>
      </c>
      <c r="W869" s="1" t="str">
        <f t="shared" si="83"/>
        <v>AFF-HTT-R2-P4-48H_J16_1_2020y09m09d_11h36m.tif</v>
      </c>
      <c r="X869" t="str">
        <f t="shared" si="84"/>
        <v>C:\Users\arpit.tandon\Desktop\Images AFFFs\RUN1 HTT\Plate 4 - 48hour\AFF-HTT-R1-P4-48H_J16_1_2020y09m02d_10h47m.tif</v>
      </c>
      <c r="Y869" t="str">
        <f t="shared" si="85"/>
        <v>C:\Users\arpit.tandon\Desktop\Images AFFFs\RUN2 HTT\Plate 4 - 48hour\AFF-HTT-R2-P4-48H_J16_1_2020y09m09d_11h36m.tif</v>
      </c>
    </row>
    <row r="870" spans="1:25" x14ac:dyDescent="0.45">
      <c r="A870" t="s">
        <v>1171</v>
      </c>
      <c r="B870" s="2" t="str">
        <f t="shared" si="80"/>
        <v>run1</v>
      </c>
      <c r="C870" s="2" t="str">
        <f t="shared" si="81"/>
        <v>run2</v>
      </c>
      <c r="D870" t="s">
        <v>280</v>
      </c>
      <c r="E870" s="10">
        <v>5.0989959579297199</v>
      </c>
      <c r="F870" s="10">
        <v>6.0259948291468029E-5</v>
      </c>
      <c r="G870" s="10">
        <f>VLOOKUP(A870,'[1]NTP Metadata'!$A$2:$U$2501,10,FALSE)</f>
        <v>6.0259948291468029E-5</v>
      </c>
      <c r="H870">
        <v>3</v>
      </c>
      <c r="I870" t="s">
        <v>1505</v>
      </c>
      <c r="J870" t="s">
        <v>1554</v>
      </c>
      <c r="K870" t="s">
        <v>249</v>
      </c>
      <c r="L870" t="s">
        <v>247</v>
      </c>
      <c r="M870" t="s">
        <v>151</v>
      </c>
      <c r="N870">
        <v>16</v>
      </c>
      <c r="O870">
        <v>0</v>
      </c>
      <c r="P870">
        <v>0</v>
      </c>
      <c r="Q870">
        <v>0</v>
      </c>
      <c r="R870">
        <v>16</v>
      </c>
      <c r="S870">
        <v>0</v>
      </c>
      <c r="T870">
        <v>0</v>
      </c>
      <c r="U870">
        <v>0</v>
      </c>
      <c r="V870" s="1" t="str">
        <f t="shared" si="82"/>
        <v>AFF-HTT-R1-P4-48H_J17_1_2020y09m02d_10h47m.tif</v>
      </c>
      <c r="W870" s="1" t="str">
        <f t="shared" si="83"/>
        <v>AFF-HTT-R2-P4-48H_J17_1_2020y09m09d_11h36m.tif</v>
      </c>
      <c r="X870" t="str">
        <f t="shared" si="84"/>
        <v>C:\Users\arpit.tandon\Desktop\Images AFFFs\RUN1 HTT\Plate 4 - 48hour\AFF-HTT-R1-P4-48H_J17_1_2020y09m02d_10h47m.tif</v>
      </c>
      <c r="Y870" t="str">
        <f t="shared" si="85"/>
        <v>C:\Users\arpit.tandon\Desktop\Images AFFFs\RUN2 HTT\Plate 4 - 48hour\AFF-HTT-R2-P4-48H_J17_1_2020y09m09d_11h36m.tif</v>
      </c>
    </row>
    <row r="871" spans="1:25" x14ac:dyDescent="0.45">
      <c r="A871" t="s">
        <v>1172</v>
      </c>
      <c r="B871" s="2" t="str">
        <f t="shared" si="80"/>
        <v>run1</v>
      </c>
      <c r="C871" s="2" t="str">
        <f t="shared" si="81"/>
        <v>run2</v>
      </c>
      <c r="D871" t="s">
        <v>280</v>
      </c>
      <c r="E871" s="10">
        <v>5.0989959579297199</v>
      </c>
      <c r="F871" s="10">
        <v>6.0259948291468029E-5</v>
      </c>
      <c r="G871" s="10">
        <f>VLOOKUP(A871,'[1]NTP Metadata'!$A$2:$U$2501,10,FALSE)</f>
        <v>6.0259948291468029E-5</v>
      </c>
      <c r="H871">
        <v>4</v>
      </c>
      <c r="I871" t="s">
        <v>1505</v>
      </c>
      <c r="J871" t="s">
        <v>1554</v>
      </c>
      <c r="K871" t="s">
        <v>249</v>
      </c>
      <c r="L871" t="s">
        <v>247</v>
      </c>
      <c r="M871" t="s">
        <v>152</v>
      </c>
      <c r="N871">
        <v>16</v>
      </c>
      <c r="O871">
        <v>0</v>
      </c>
      <c r="P871">
        <v>0</v>
      </c>
      <c r="Q871">
        <v>0</v>
      </c>
      <c r="R871">
        <v>16</v>
      </c>
      <c r="S871">
        <v>0</v>
      </c>
      <c r="T871">
        <v>6.2500000000000001E-4</v>
      </c>
      <c r="U871">
        <v>8.0000000000000002E-3</v>
      </c>
      <c r="V871" s="1" t="str">
        <f t="shared" si="82"/>
        <v>AFF-HTT-R1-P4-48H_J18_1_2020y09m02d_10h47m.tif</v>
      </c>
      <c r="W871" s="1" t="str">
        <f t="shared" si="83"/>
        <v>AFF-HTT-R2-P4-48H_J18_1_2020y09m09d_11h36m.tif</v>
      </c>
      <c r="X871" t="str">
        <f t="shared" si="84"/>
        <v>C:\Users\arpit.tandon\Desktop\Images AFFFs\RUN1 HTT\Plate 4 - 48hour\AFF-HTT-R1-P4-48H_J18_1_2020y09m02d_10h47m.tif</v>
      </c>
      <c r="Y871" t="str">
        <f t="shared" si="85"/>
        <v>C:\Users\arpit.tandon\Desktop\Images AFFFs\RUN2 HTT\Plate 4 - 48hour\AFF-HTT-R2-P4-48H_J18_1_2020y09m09d_11h36m.tif</v>
      </c>
    </row>
    <row r="872" spans="1:25" x14ac:dyDescent="0.45">
      <c r="A872" t="s">
        <v>1173</v>
      </c>
      <c r="B872" s="2" t="str">
        <f t="shared" si="80"/>
        <v>run1</v>
      </c>
      <c r="C872" s="2" t="str">
        <f t="shared" si="81"/>
        <v>run2</v>
      </c>
      <c r="D872" t="s">
        <v>280</v>
      </c>
      <c r="E872" s="10">
        <v>1.613606315800544</v>
      </c>
      <c r="F872" s="10">
        <v>1.9069603889705071E-5</v>
      </c>
      <c r="G872" s="10">
        <f>VLOOKUP(A872,'[1]NTP Metadata'!$A$2:$U$2501,10,FALSE)</f>
        <v>1.9069603889705071E-5</v>
      </c>
      <c r="H872">
        <v>3</v>
      </c>
      <c r="I872" t="s">
        <v>1505</v>
      </c>
      <c r="J872" t="s">
        <v>1554</v>
      </c>
      <c r="K872" t="s">
        <v>249</v>
      </c>
      <c r="L872" t="s">
        <v>247</v>
      </c>
      <c r="M872" t="s">
        <v>153</v>
      </c>
      <c r="N872">
        <v>16</v>
      </c>
      <c r="O872">
        <v>0</v>
      </c>
      <c r="P872">
        <v>0</v>
      </c>
      <c r="Q872">
        <v>0</v>
      </c>
      <c r="R872">
        <v>16</v>
      </c>
      <c r="S872">
        <v>0</v>
      </c>
      <c r="T872">
        <v>6.2500000000000001E-5</v>
      </c>
      <c r="U872">
        <v>1E-3</v>
      </c>
      <c r="V872" s="1" t="str">
        <f t="shared" si="82"/>
        <v>AFF-HTT-R1-P4-48H_J19_1_2020y09m02d_10h47m.tif</v>
      </c>
      <c r="W872" s="1" t="str">
        <f t="shared" si="83"/>
        <v>AFF-HTT-R2-P4-48H_J19_1_2020y09m09d_11h36m.tif</v>
      </c>
      <c r="X872" t="str">
        <f t="shared" si="84"/>
        <v>C:\Users\arpit.tandon\Desktop\Images AFFFs\RUN1 HTT\Plate 4 - 48hour\AFF-HTT-R1-P4-48H_J19_1_2020y09m02d_10h47m.tif</v>
      </c>
      <c r="Y872" t="str">
        <f t="shared" si="85"/>
        <v>C:\Users\arpit.tandon\Desktop\Images AFFFs\RUN2 HTT\Plate 4 - 48hour\AFF-HTT-R2-P4-48H_J19_1_2020y09m09d_11h36m.tif</v>
      </c>
    </row>
    <row r="873" spans="1:25" x14ac:dyDescent="0.45">
      <c r="A873" t="s">
        <v>1174</v>
      </c>
      <c r="B873" s="2" t="str">
        <f t="shared" si="80"/>
        <v>run1</v>
      </c>
      <c r="C873" s="2" t="str">
        <f t="shared" si="81"/>
        <v>run2</v>
      </c>
      <c r="D873" t="s">
        <v>280</v>
      </c>
      <c r="E873" s="10">
        <v>1.613606315800544</v>
      </c>
      <c r="F873" s="10">
        <v>1.9069603889705071E-5</v>
      </c>
      <c r="G873" s="10">
        <f>VLOOKUP(A873,'[1]NTP Metadata'!$A$2:$U$2501,10,FALSE)</f>
        <v>1.9069603889705071E-5</v>
      </c>
      <c r="H873">
        <v>4</v>
      </c>
      <c r="I873" t="s">
        <v>1505</v>
      </c>
      <c r="J873" t="s">
        <v>1554</v>
      </c>
      <c r="K873" t="s">
        <v>249</v>
      </c>
      <c r="L873" t="s">
        <v>247</v>
      </c>
      <c r="M873" t="s">
        <v>154</v>
      </c>
      <c r="N873">
        <v>16</v>
      </c>
      <c r="O873">
        <v>0</v>
      </c>
      <c r="P873">
        <v>1.25E-4</v>
      </c>
      <c r="Q873">
        <v>1E-3</v>
      </c>
      <c r="R873">
        <v>16</v>
      </c>
      <c r="S873">
        <v>0</v>
      </c>
      <c r="T873">
        <v>6.2500000000000001E-5</v>
      </c>
      <c r="U873">
        <v>1E-3</v>
      </c>
      <c r="V873" s="1" t="str">
        <f t="shared" si="82"/>
        <v>AFF-HTT-R1-P4-48H_J20_1_2020y09m02d_10h47m.tif</v>
      </c>
      <c r="W873" s="1" t="str">
        <f t="shared" si="83"/>
        <v>AFF-HTT-R2-P4-48H_J20_1_2020y09m09d_11h36m.tif</v>
      </c>
      <c r="X873" t="str">
        <f t="shared" si="84"/>
        <v>C:\Users\arpit.tandon\Desktop\Images AFFFs\RUN1 HTT\Plate 4 - 48hour\AFF-HTT-R1-P4-48H_J20_1_2020y09m02d_10h47m.tif</v>
      </c>
      <c r="Y873" t="str">
        <f t="shared" si="85"/>
        <v>C:\Users\arpit.tandon\Desktop\Images AFFFs\RUN2 HTT\Plate 4 - 48hour\AFF-HTT-R2-P4-48H_J20_1_2020y09m09d_11h36m.tif</v>
      </c>
    </row>
    <row r="874" spans="1:25" x14ac:dyDescent="0.45">
      <c r="A874" t="s">
        <v>1175</v>
      </c>
      <c r="B874" s="2" t="str">
        <f t="shared" si="80"/>
        <v>run1</v>
      </c>
      <c r="C874" s="2" t="str">
        <f t="shared" si="81"/>
        <v>run2</v>
      </c>
      <c r="D874" t="s">
        <v>280</v>
      </c>
      <c r="E874" s="10">
        <v>0.51063491006346329</v>
      </c>
      <c r="F874" s="10">
        <v>6.0346847752231232E-6</v>
      </c>
      <c r="G874" s="10">
        <f>VLOOKUP(A874,'[1]NTP Metadata'!$A$2:$U$2501,10,FALSE)</f>
        <v>6.0346847752231232E-6</v>
      </c>
      <c r="H874">
        <v>3</v>
      </c>
      <c r="I874" t="s">
        <v>1505</v>
      </c>
      <c r="J874" t="s">
        <v>1554</v>
      </c>
      <c r="K874" t="s">
        <v>249</v>
      </c>
      <c r="L874" t="s">
        <v>247</v>
      </c>
      <c r="M874" t="s">
        <v>155</v>
      </c>
      <c r="N874">
        <v>16</v>
      </c>
      <c r="O874">
        <v>0</v>
      </c>
      <c r="P874">
        <v>0</v>
      </c>
      <c r="Q874">
        <v>0</v>
      </c>
      <c r="R874">
        <v>16</v>
      </c>
      <c r="S874">
        <v>0</v>
      </c>
      <c r="T874">
        <v>0</v>
      </c>
      <c r="U874">
        <v>0</v>
      </c>
      <c r="V874" s="1" t="str">
        <f t="shared" si="82"/>
        <v>AFF-HTT-R1-P4-48H_J21_1_2020y09m02d_10h47m.tif</v>
      </c>
      <c r="W874" s="1" t="str">
        <f t="shared" si="83"/>
        <v>AFF-HTT-R2-P4-48H_J21_1_2020y09m09d_11h36m.tif</v>
      </c>
      <c r="X874" t="str">
        <f t="shared" si="84"/>
        <v>C:\Users\arpit.tandon\Desktop\Images AFFFs\RUN1 HTT\Plate 4 - 48hour\AFF-HTT-R1-P4-48H_J21_1_2020y09m02d_10h47m.tif</v>
      </c>
      <c r="Y874" t="str">
        <f t="shared" si="85"/>
        <v>C:\Users\arpit.tandon\Desktop\Images AFFFs\RUN2 HTT\Plate 4 - 48hour\AFF-HTT-R2-P4-48H_J21_1_2020y09m09d_11h36m.tif</v>
      </c>
    </row>
    <row r="875" spans="1:25" x14ac:dyDescent="0.45">
      <c r="A875" t="s">
        <v>1176</v>
      </c>
      <c r="B875" s="2" t="str">
        <f t="shared" si="80"/>
        <v>run1</v>
      </c>
      <c r="C875" s="2" t="str">
        <f t="shared" si="81"/>
        <v>run2</v>
      </c>
      <c r="D875" t="s">
        <v>280</v>
      </c>
      <c r="E875" s="10">
        <v>0.51063491006346329</v>
      </c>
      <c r="F875" s="10">
        <v>6.0346847752231232E-6</v>
      </c>
      <c r="G875" s="10">
        <f>VLOOKUP(A875,'[1]NTP Metadata'!$A$2:$U$2501,10,FALSE)</f>
        <v>6.0346847752231232E-6</v>
      </c>
      <c r="H875">
        <v>4</v>
      </c>
      <c r="I875" t="s">
        <v>1505</v>
      </c>
      <c r="J875" t="s">
        <v>1554</v>
      </c>
      <c r="K875" t="s">
        <v>249</v>
      </c>
      <c r="L875" t="s">
        <v>247</v>
      </c>
      <c r="M875" t="s">
        <v>156</v>
      </c>
      <c r="N875">
        <v>16</v>
      </c>
      <c r="O875">
        <v>0</v>
      </c>
      <c r="P875">
        <v>0</v>
      </c>
      <c r="Q875">
        <v>0</v>
      </c>
      <c r="R875">
        <v>16</v>
      </c>
      <c r="S875">
        <v>0</v>
      </c>
      <c r="T875">
        <v>0</v>
      </c>
      <c r="U875">
        <v>0</v>
      </c>
      <c r="V875" s="1" t="str">
        <f t="shared" si="82"/>
        <v>AFF-HTT-R1-P4-48H_J22_1_2020y09m02d_10h47m.tif</v>
      </c>
      <c r="W875" s="1" t="str">
        <f t="shared" si="83"/>
        <v>AFF-HTT-R2-P4-48H_J22_1_2020y09m09d_11h36m.tif</v>
      </c>
      <c r="X875" t="str">
        <f t="shared" si="84"/>
        <v>C:\Users\arpit.tandon\Desktop\Images AFFFs\RUN1 HTT\Plate 4 - 48hour\AFF-HTT-R1-P4-48H_J22_1_2020y09m02d_10h47m.tif</v>
      </c>
      <c r="Y875" t="str">
        <f t="shared" si="85"/>
        <v>C:\Users\arpit.tandon\Desktop\Images AFFFs\RUN2 HTT\Plate 4 - 48hour\AFF-HTT-R2-P4-48H_J22_1_2020y09m09d_11h36m.tif</v>
      </c>
    </row>
    <row r="876" spans="1:25" x14ac:dyDescent="0.45">
      <c r="A876" t="s">
        <v>1177</v>
      </c>
      <c r="B876" s="2" t="str">
        <f t="shared" si="80"/>
        <v>run1</v>
      </c>
      <c r="C876" s="2" t="str">
        <f t="shared" si="81"/>
        <v>run2</v>
      </c>
      <c r="D876" t="s">
        <v>280</v>
      </c>
      <c r="E876" s="10">
        <v>5077</v>
      </c>
      <c r="F876" s="10">
        <v>0.06</v>
      </c>
      <c r="G876" s="10">
        <f>VLOOKUP(A876,'[1]NTP Metadata'!$A$2:$U$2501,10,FALSE)</f>
        <v>0.06</v>
      </c>
      <c r="H876">
        <v>3</v>
      </c>
      <c r="I876" t="s">
        <v>1505</v>
      </c>
      <c r="J876" t="s">
        <v>1554</v>
      </c>
      <c r="K876" t="s">
        <v>249</v>
      </c>
      <c r="L876" t="s">
        <v>247</v>
      </c>
      <c r="M876" t="s">
        <v>157</v>
      </c>
      <c r="N876">
        <v>16</v>
      </c>
      <c r="O876">
        <v>0</v>
      </c>
      <c r="P876">
        <v>0</v>
      </c>
      <c r="Q876">
        <v>0</v>
      </c>
      <c r="R876">
        <v>16</v>
      </c>
      <c r="S876">
        <v>0</v>
      </c>
      <c r="T876">
        <v>1.875E-4</v>
      </c>
      <c r="U876">
        <v>1E-3</v>
      </c>
      <c r="V876" s="1" t="str">
        <f t="shared" si="82"/>
        <v>AFF-HTT-R1-P4-48H_J3_1_2020y09m02d_10h47m.tif</v>
      </c>
      <c r="W876" s="1" t="str">
        <f t="shared" si="83"/>
        <v>AFF-HTT-R2-P4-48H_J3_1_2020y09m09d_11h36m.tif</v>
      </c>
      <c r="X876" t="str">
        <f t="shared" si="84"/>
        <v>C:\Users\arpit.tandon\Desktop\Images AFFFs\RUN1 HTT\Plate 4 - 48hour\AFF-HTT-R1-P4-48H_J3_1_2020y09m02d_10h47m.tif</v>
      </c>
      <c r="Y876" t="str">
        <f t="shared" si="85"/>
        <v>C:\Users\arpit.tandon\Desktop\Images AFFFs\RUN2 HTT\Plate 4 - 48hour\AFF-HTT-R2-P4-48H_J3_1_2020y09m09d_11h36m.tif</v>
      </c>
    </row>
    <row r="877" spans="1:25" x14ac:dyDescent="0.45">
      <c r="A877" t="s">
        <v>1178</v>
      </c>
      <c r="B877" s="2" t="str">
        <f t="shared" si="80"/>
        <v>run1</v>
      </c>
      <c r="C877" s="2" t="str">
        <f t="shared" si="81"/>
        <v>run2</v>
      </c>
      <c r="D877" t="s">
        <v>280</v>
      </c>
      <c r="E877" s="10">
        <v>5077</v>
      </c>
      <c r="F877" s="10">
        <v>0.06</v>
      </c>
      <c r="G877" s="10">
        <f>VLOOKUP(A877,'[1]NTP Metadata'!$A$2:$U$2501,10,FALSE)</f>
        <v>0.06</v>
      </c>
      <c r="H877">
        <v>4</v>
      </c>
      <c r="I877" t="s">
        <v>1505</v>
      </c>
      <c r="J877" t="s">
        <v>1554</v>
      </c>
      <c r="K877" t="s">
        <v>249</v>
      </c>
      <c r="L877" t="s">
        <v>247</v>
      </c>
      <c r="M877" t="s">
        <v>158</v>
      </c>
      <c r="N877">
        <v>16</v>
      </c>
      <c r="O877">
        <v>0</v>
      </c>
      <c r="P877">
        <v>3.1250000000000001E-4</v>
      </c>
      <c r="Q877">
        <v>2E-3</v>
      </c>
      <c r="R877">
        <v>16</v>
      </c>
      <c r="S877">
        <v>0</v>
      </c>
      <c r="T877">
        <v>1.8749999999999999E-3</v>
      </c>
      <c r="U877">
        <v>5.0000000000000001E-3</v>
      </c>
      <c r="V877" s="1" t="str">
        <f t="shared" si="82"/>
        <v>AFF-HTT-R1-P4-48H_J4_1_2020y09m02d_10h47m.tif</v>
      </c>
      <c r="W877" s="1" t="str">
        <f t="shared" si="83"/>
        <v>AFF-HTT-R2-P4-48H_J4_1_2020y09m09d_11h36m.tif</v>
      </c>
      <c r="X877" t="str">
        <f t="shared" si="84"/>
        <v>C:\Users\arpit.tandon\Desktop\Images AFFFs\RUN1 HTT\Plate 4 - 48hour\AFF-HTT-R1-P4-48H_J4_1_2020y09m02d_10h47m.tif</v>
      </c>
      <c r="Y877" t="str">
        <f t="shared" si="85"/>
        <v>C:\Users\arpit.tandon\Desktop\Images AFFFs\RUN2 HTT\Plate 4 - 48hour\AFF-HTT-R2-P4-48H_J4_1_2020y09m09d_11h36m.tif</v>
      </c>
    </row>
    <row r="878" spans="1:25" x14ac:dyDescent="0.45">
      <c r="A878" t="s">
        <v>1179</v>
      </c>
      <c r="B878" s="2" t="str">
        <f t="shared" si="80"/>
        <v>run1</v>
      </c>
      <c r="C878" s="2" t="str">
        <f t="shared" si="81"/>
        <v>run2</v>
      </c>
      <c r="D878" t="s">
        <v>280</v>
      </c>
      <c r="E878" s="10">
        <v>1606.6455696202529</v>
      </c>
      <c r="F878" s="10">
        <v>1.8987341772151896E-2</v>
      </c>
      <c r="G878" s="10">
        <f>VLOOKUP(A878,'[1]NTP Metadata'!$A$2:$U$2501,10,FALSE)</f>
        <v>1.8987341772151896E-2</v>
      </c>
      <c r="H878">
        <v>3</v>
      </c>
      <c r="I878" t="s">
        <v>1505</v>
      </c>
      <c r="J878" t="s">
        <v>1554</v>
      </c>
      <c r="K878" t="s">
        <v>249</v>
      </c>
      <c r="L878" t="s">
        <v>247</v>
      </c>
      <c r="M878" t="s">
        <v>159</v>
      </c>
      <c r="N878">
        <v>16</v>
      </c>
      <c r="O878">
        <v>0</v>
      </c>
      <c r="P878">
        <v>0</v>
      </c>
      <c r="Q878">
        <v>0</v>
      </c>
      <c r="R878">
        <v>16</v>
      </c>
      <c r="S878">
        <v>0</v>
      </c>
      <c r="T878">
        <v>1.875E-4</v>
      </c>
      <c r="U878">
        <v>3.0000000000000001E-3</v>
      </c>
      <c r="V878" s="1" t="str">
        <f t="shared" si="82"/>
        <v>AFF-HTT-R1-P4-48H_J5_1_2020y09m02d_10h47m.tif</v>
      </c>
      <c r="W878" s="1" t="str">
        <f t="shared" si="83"/>
        <v>AFF-HTT-R2-P4-48H_J5_1_2020y09m09d_11h36m.tif</v>
      </c>
      <c r="X878" t="str">
        <f t="shared" si="84"/>
        <v>C:\Users\arpit.tandon\Desktop\Images AFFFs\RUN1 HTT\Plate 4 - 48hour\AFF-HTT-R1-P4-48H_J5_1_2020y09m02d_10h47m.tif</v>
      </c>
      <c r="Y878" t="str">
        <f t="shared" si="85"/>
        <v>C:\Users\arpit.tandon\Desktop\Images AFFFs\RUN2 HTT\Plate 4 - 48hour\AFF-HTT-R2-P4-48H_J5_1_2020y09m09d_11h36m.tif</v>
      </c>
    </row>
    <row r="879" spans="1:25" x14ac:dyDescent="0.45">
      <c r="A879" t="s">
        <v>1180</v>
      </c>
      <c r="B879" s="2" t="str">
        <f t="shared" si="80"/>
        <v>run1</v>
      </c>
      <c r="C879" s="2" t="str">
        <f t="shared" si="81"/>
        <v>run2</v>
      </c>
      <c r="D879" t="s">
        <v>280</v>
      </c>
      <c r="E879" s="10">
        <v>1606.6455696202529</v>
      </c>
      <c r="F879" s="10">
        <v>1.8987341772151896E-2</v>
      </c>
      <c r="G879" s="10">
        <f>VLOOKUP(A879,'[1]NTP Metadata'!$A$2:$U$2501,10,FALSE)</f>
        <v>1.8987341772151896E-2</v>
      </c>
      <c r="H879">
        <v>4</v>
      </c>
      <c r="I879" t="s">
        <v>1505</v>
      </c>
      <c r="J879" t="s">
        <v>1554</v>
      </c>
      <c r="K879" t="s">
        <v>249</v>
      </c>
      <c r="L879" t="s">
        <v>247</v>
      </c>
      <c r="M879" t="s">
        <v>160</v>
      </c>
      <c r="N879">
        <v>16</v>
      </c>
      <c r="O879">
        <v>0</v>
      </c>
      <c r="P879">
        <v>0</v>
      </c>
      <c r="Q879">
        <v>0</v>
      </c>
      <c r="R879">
        <v>16</v>
      </c>
      <c r="S879">
        <v>0</v>
      </c>
      <c r="T879">
        <v>6.2500000000000001E-5</v>
      </c>
      <c r="U879">
        <v>1E-3</v>
      </c>
      <c r="V879" s="1" t="str">
        <f t="shared" si="82"/>
        <v>AFF-HTT-R1-P4-48H_J6_1_2020y09m02d_10h47m.tif</v>
      </c>
      <c r="W879" s="1" t="str">
        <f t="shared" si="83"/>
        <v>AFF-HTT-R2-P4-48H_J6_1_2020y09m09d_11h36m.tif</v>
      </c>
      <c r="X879" t="str">
        <f t="shared" si="84"/>
        <v>C:\Users\arpit.tandon\Desktop\Images AFFFs\RUN1 HTT\Plate 4 - 48hour\AFF-HTT-R1-P4-48H_J6_1_2020y09m02d_10h47m.tif</v>
      </c>
      <c r="Y879" t="str">
        <f t="shared" si="85"/>
        <v>C:\Users\arpit.tandon\Desktop\Images AFFFs\RUN2 HTT\Plate 4 - 48hour\AFF-HTT-R2-P4-48H_J6_1_2020y09m09d_11h36m.tif</v>
      </c>
    </row>
    <row r="880" spans="1:25" x14ac:dyDescent="0.45">
      <c r="A880" t="s">
        <v>1181</v>
      </c>
      <c r="B880" s="2" t="str">
        <f t="shared" si="80"/>
        <v>run1</v>
      </c>
      <c r="C880" s="2" t="str">
        <f t="shared" si="81"/>
        <v>run2</v>
      </c>
      <c r="D880" t="s">
        <v>280</v>
      </c>
      <c r="E880" s="10">
        <v>508.43214228489018</v>
      </c>
      <c r="F880" s="10">
        <v>6.0086524595417386E-3</v>
      </c>
      <c r="G880" s="10">
        <f>VLOOKUP(A880,'[1]NTP Metadata'!$A$2:$U$2501,10,FALSE)</f>
        <v>6.0086524595417386E-3</v>
      </c>
      <c r="H880">
        <v>3</v>
      </c>
      <c r="I880" t="s">
        <v>1505</v>
      </c>
      <c r="J880" t="s">
        <v>1554</v>
      </c>
      <c r="K880" t="s">
        <v>249</v>
      </c>
      <c r="L880" t="s">
        <v>247</v>
      </c>
      <c r="M880" t="s">
        <v>161</v>
      </c>
      <c r="N880">
        <v>16</v>
      </c>
      <c r="O880">
        <v>0</v>
      </c>
      <c r="P880">
        <v>0</v>
      </c>
      <c r="Q880">
        <v>0</v>
      </c>
      <c r="R880">
        <v>16</v>
      </c>
      <c r="S880">
        <v>0</v>
      </c>
      <c r="T880">
        <v>0</v>
      </c>
      <c r="U880">
        <v>0</v>
      </c>
      <c r="V880" s="1" t="str">
        <f t="shared" si="82"/>
        <v>AFF-HTT-R1-P4-48H_J7_1_2020y09m02d_10h47m.tif</v>
      </c>
      <c r="W880" s="1" t="str">
        <f t="shared" si="83"/>
        <v>AFF-HTT-R2-P4-48H_J7_1_2020y09m09d_11h36m.tif</v>
      </c>
      <c r="X880" t="str">
        <f t="shared" si="84"/>
        <v>C:\Users\arpit.tandon\Desktop\Images AFFFs\RUN1 HTT\Plate 4 - 48hour\AFF-HTT-R1-P4-48H_J7_1_2020y09m02d_10h47m.tif</v>
      </c>
      <c r="Y880" t="str">
        <f t="shared" si="85"/>
        <v>C:\Users\arpit.tandon\Desktop\Images AFFFs\RUN2 HTT\Plate 4 - 48hour\AFF-HTT-R2-P4-48H_J7_1_2020y09m09d_11h36m.tif</v>
      </c>
    </row>
    <row r="881" spans="1:25" x14ac:dyDescent="0.45">
      <c r="A881" t="s">
        <v>1182</v>
      </c>
      <c r="B881" s="2" t="str">
        <f t="shared" si="80"/>
        <v>run1</v>
      </c>
      <c r="C881" s="2" t="str">
        <f t="shared" si="81"/>
        <v>run2</v>
      </c>
      <c r="D881" t="s">
        <v>280</v>
      </c>
      <c r="E881" s="10">
        <v>508.43214228489018</v>
      </c>
      <c r="F881" s="10">
        <v>6.0086524595417386E-3</v>
      </c>
      <c r="G881" s="10">
        <f>VLOOKUP(A881,'[1]NTP Metadata'!$A$2:$U$2501,10,FALSE)</f>
        <v>6.0086524595417386E-3</v>
      </c>
      <c r="H881">
        <v>4</v>
      </c>
      <c r="I881" t="s">
        <v>1505</v>
      </c>
      <c r="J881" t="s">
        <v>1554</v>
      </c>
      <c r="K881" t="s">
        <v>249</v>
      </c>
      <c r="L881" t="s">
        <v>247</v>
      </c>
      <c r="M881" t="s">
        <v>162</v>
      </c>
      <c r="N881">
        <v>16</v>
      </c>
      <c r="O881">
        <v>0</v>
      </c>
      <c r="P881">
        <v>0</v>
      </c>
      <c r="Q881">
        <v>0</v>
      </c>
      <c r="R881">
        <v>16</v>
      </c>
      <c r="S881">
        <v>0</v>
      </c>
      <c r="T881">
        <v>0</v>
      </c>
      <c r="U881">
        <v>0</v>
      </c>
      <c r="V881" s="1" t="str">
        <f t="shared" si="82"/>
        <v>AFF-HTT-R1-P4-48H_J8_1_2020y09m02d_10h47m.tif</v>
      </c>
      <c r="W881" s="1" t="str">
        <f t="shared" si="83"/>
        <v>AFF-HTT-R2-P4-48H_J8_1_2020y09m09d_11h36m.tif</v>
      </c>
      <c r="X881" t="str">
        <f t="shared" si="84"/>
        <v>C:\Users\arpit.tandon\Desktop\Images AFFFs\RUN1 HTT\Plate 4 - 48hour\AFF-HTT-R1-P4-48H_J8_1_2020y09m02d_10h47m.tif</v>
      </c>
      <c r="Y881" t="str">
        <f t="shared" si="85"/>
        <v>C:\Users\arpit.tandon\Desktop\Images AFFFs\RUN2 HTT\Plate 4 - 48hour\AFF-HTT-R2-P4-48H_J8_1_2020y09m09d_11h36m.tif</v>
      </c>
    </row>
    <row r="882" spans="1:25" x14ac:dyDescent="0.45">
      <c r="A882" t="s">
        <v>1183</v>
      </c>
      <c r="B882" s="2" t="str">
        <f t="shared" si="80"/>
        <v>run1</v>
      </c>
      <c r="C882" s="2" t="str">
        <f t="shared" si="81"/>
        <v>run2</v>
      </c>
      <c r="D882" t="s">
        <v>280</v>
      </c>
      <c r="E882" s="10">
        <v>160.89624755850954</v>
      </c>
      <c r="F882" s="10">
        <v>1.901472297323335E-3</v>
      </c>
      <c r="G882" s="10">
        <f>VLOOKUP(A882,'[1]NTP Metadata'!$A$2:$U$2501,10,FALSE)</f>
        <v>1.901472297323335E-3</v>
      </c>
      <c r="H882">
        <v>3</v>
      </c>
      <c r="I882" t="s">
        <v>1505</v>
      </c>
      <c r="J882" t="s">
        <v>1554</v>
      </c>
      <c r="K882" t="s">
        <v>249</v>
      </c>
      <c r="L882" t="s">
        <v>247</v>
      </c>
      <c r="M882" t="s">
        <v>163</v>
      </c>
      <c r="N882">
        <v>16</v>
      </c>
      <c r="O882">
        <v>0</v>
      </c>
      <c r="P882">
        <v>0</v>
      </c>
      <c r="Q882">
        <v>0</v>
      </c>
      <c r="R882">
        <v>16</v>
      </c>
      <c r="S882">
        <v>0</v>
      </c>
      <c r="T882">
        <v>2.5000000000000001E-4</v>
      </c>
      <c r="U882">
        <v>2E-3</v>
      </c>
      <c r="V882" s="1" t="str">
        <f t="shared" si="82"/>
        <v>AFF-HTT-R1-P4-48H_J9_1_2020y09m02d_10h47m.tif</v>
      </c>
      <c r="W882" s="1" t="str">
        <f t="shared" si="83"/>
        <v>AFF-HTT-R2-P4-48H_J9_1_2020y09m09d_11h36m.tif</v>
      </c>
      <c r="X882" t="str">
        <f t="shared" si="84"/>
        <v>C:\Users\arpit.tandon\Desktop\Images AFFFs\RUN1 HTT\Plate 4 - 48hour\AFF-HTT-R1-P4-48H_J9_1_2020y09m02d_10h47m.tif</v>
      </c>
      <c r="Y882" t="str">
        <f t="shared" si="85"/>
        <v>C:\Users\arpit.tandon\Desktop\Images AFFFs\RUN2 HTT\Plate 4 - 48hour\AFF-HTT-R2-P4-48H_J9_1_2020y09m09d_11h36m.tif</v>
      </c>
    </row>
    <row r="883" spans="1:25" x14ac:dyDescent="0.45">
      <c r="A883" t="s">
        <v>1184</v>
      </c>
      <c r="B883" s="2" t="str">
        <f t="shared" si="80"/>
        <v>run1</v>
      </c>
      <c r="C883" s="2" t="str">
        <f t="shared" si="81"/>
        <v>run2</v>
      </c>
      <c r="D883" t="s">
        <v>281</v>
      </c>
      <c r="E883" s="10">
        <v>21.125357223262256</v>
      </c>
      <c r="F883" s="10">
        <v>6.3382409910777847E-4</v>
      </c>
      <c r="G883" s="10">
        <f>VLOOKUP(A883,'[1]NTP Metadata'!$A$2:$U$2501,10,FALSE)</f>
        <v>6.3382409910777847E-4</v>
      </c>
      <c r="H883">
        <v>2</v>
      </c>
      <c r="I883" t="s">
        <v>1505</v>
      </c>
      <c r="J883" t="s">
        <v>1554</v>
      </c>
      <c r="K883" t="s">
        <v>249</v>
      </c>
      <c r="L883" t="s">
        <v>247</v>
      </c>
      <c r="M883" t="s">
        <v>164</v>
      </c>
      <c r="N883">
        <v>16</v>
      </c>
      <c r="O883">
        <v>0</v>
      </c>
      <c r="P883">
        <v>0</v>
      </c>
      <c r="Q883">
        <v>0</v>
      </c>
      <c r="R883">
        <v>16</v>
      </c>
      <c r="S883">
        <v>0</v>
      </c>
      <c r="T883">
        <v>0</v>
      </c>
      <c r="U883">
        <v>0</v>
      </c>
      <c r="V883" s="1" t="str">
        <f t="shared" si="82"/>
        <v>AFF-HTT-R1-P4-48H_K10_1_2020y09m02d_10h47m.tif</v>
      </c>
      <c r="W883" s="1" t="str">
        <f t="shared" si="83"/>
        <v>AFF-HTT-R2-P4-48H_K10_1_2020y09m09d_11h36m.tif</v>
      </c>
      <c r="X883" t="str">
        <f t="shared" si="84"/>
        <v>C:\Users\arpit.tandon\Desktop\Images AFFFs\RUN1 HTT\Plate 4 - 48hour\AFF-HTT-R1-P4-48H_K10_1_2020y09m02d_10h47m.tif</v>
      </c>
      <c r="Y883" t="str">
        <f t="shared" si="85"/>
        <v>C:\Users\arpit.tandon\Desktop\Images AFFFs\RUN2 HTT\Plate 4 - 48hour\AFF-HTT-R2-P4-48H_K10_1_2020y09m09d_11h36m.tif</v>
      </c>
    </row>
    <row r="884" spans="1:25" x14ac:dyDescent="0.45">
      <c r="A884" t="s">
        <v>1185</v>
      </c>
      <c r="B884" s="2" t="str">
        <f t="shared" si="80"/>
        <v>run1</v>
      </c>
      <c r="C884" s="2" t="str">
        <f t="shared" si="81"/>
        <v>run2</v>
      </c>
      <c r="D884" t="s">
        <v>281</v>
      </c>
      <c r="E884" s="10">
        <v>6.6852396276146377</v>
      </c>
      <c r="F884" s="10">
        <v>2.0057724655309444E-4</v>
      </c>
      <c r="G884" s="10">
        <f>VLOOKUP(A884,'[1]NTP Metadata'!$A$2:$U$2501,10,FALSE)</f>
        <v>2.0057724655309444E-4</v>
      </c>
      <c r="H884">
        <v>1</v>
      </c>
      <c r="I884" t="s">
        <v>1505</v>
      </c>
      <c r="J884" t="s">
        <v>1554</v>
      </c>
      <c r="K884" t="s">
        <v>249</v>
      </c>
      <c r="L884" t="s">
        <v>247</v>
      </c>
      <c r="M884" t="s">
        <v>165</v>
      </c>
      <c r="N884">
        <v>16</v>
      </c>
      <c r="O884">
        <v>0</v>
      </c>
      <c r="P884">
        <v>0</v>
      </c>
      <c r="Q884">
        <v>0</v>
      </c>
      <c r="R884">
        <v>16</v>
      </c>
      <c r="S884">
        <v>0</v>
      </c>
      <c r="T884">
        <v>0</v>
      </c>
      <c r="U884">
        <v>0</v>
      </c>
      <c r="V884" s="1" t="str">
        <f t="shared" si="82"/>
        <v>AFF-HTT-R1-P4-48H_K11_1_2020y09m02d_10h47m.tif</v>
      </c>
      <c r="W884" s="1" t="str">
        <f t="shared" si="83"/>
        <v>AFF-HTT-R2-P4-48H_K11_1_2020y09m09d_11h36m.tif</v>
      </c>
      <c r="X884" t="str">
        <f t="shared" si="84"/>
        <v>C:\Users\arpit.tandon\Desktop\Images AFFFs\RUN1 HTT\Plate 4 - 48hour\AFF-HTT-R1-P4-48H_K11_1_2020y09m02d_10h47m.tif</v>
      </c>
      <c r="Y884" t="str">
        <f t="shared" si="85"/>
        <v>C:\Users\arpit.tandon\Desktop\Images AFFFs\RUN2 HTT\Plate 4 - 48hour\AFF-HTT-R2-P4-48H_K11_1_2020y09m09d_11h36m.tif</v>
      </c>
    </row>
    <row r="885" spans="1:25" x14ac:dyDescent="0.45">
      <c r="A885" t="s">
        <v>1186</v>
      </c>
      <c r="B885" s="2" t="str">
        <f t="shared" si="80"/>
        <v>run1</v>
      </c>
      <c r="C885" s="2" t="str">
        <f t="shared" si="81"/>
        <v>run2</v>
      </c>
      <c r="D885" t="s">
        <v>281</v>
      </c>
      <c r="E885" s="10">
        <v>6.6852396276146377</v>
      </c>
      <c r="F885" s="10">
        <v>2.0057724655309444E-4</v>
      </c>
      <c r="G885" s="10">
        <f>VLOOKUP(A885,'[1]NTP Metadata'!$A$2:$U$2501,10,FALSE)</f>
        <v>2.0057724655309444E-4</v>
      </c>
      <c r="H885">
        <v>2</v>
      </c>
      <c r="I885" t="s">
        <v>1505</v>
      </c>
      <c r="J885" t="s">
        <v>1554</v>
      </c>
      <c r="K885" t="s">
        <v>249</v>
      </c>
      <c r="L885" t="s">
        <v>247</v>
      </c>
      <c r="M885" t="s">
        <v>166</v>
      </c>
      <c r="N885">
        <v>16</v>
      </c>
      <c r="O885">
        <v>0</v>
      </c>
      <c r="P885">
        <v>6.2500000000000001E-5</v>
      </c>
      <c r="Q885">
        <v>1E-3</v>
      </c>
      <c r="R885">
        <v>16</v>
      </c>
      <c r="S885">
        <v>0</v>
      </c>
      <c r="T885">
        <v>0</v>
      </c>
      <c r="U885">
        <v>0</v>
      </c>
      <c r="V885" s="1" t="str">
        <f t="shared" si="82"/>
        <v>AFF-HTT-R1-P4-48H_K12_1_2020y09m02d_10h47m.tif</v>
      </c>
      <c r="W885" s="1" t="str">
        <f t="shared" si="83"/>
        <v>AFF-HTT-R2-P4-48H_K12_1_2020y09m09d_11h36m.tif</v>
      </c>
      <c r="X885" t="str">
        <f t="shared" si="84"/>
        <v>C:\Users\arpit.tandon\Desktop\Images AFFFs\RUN1 HTT\Plate 4 - 48hour\AFF-HTT-R1-P4-48H_K12_1_2020y09m02d_10h47m.tif</v>
      </c>
      <c r="Y885" t="str">
        <f t="shared" si="85"/>
        <v>C:\Users\arpit.tandon\Desktop\Images AFFFs\RUN2 HTT\Plate 4 - 48hour\AFF-HTT-R2-P4-48H_K12_1_2020y09m09d_11h36m.tif</v>
      </c>
    </row>
    <row r="886" spans="1:25" x14ac:dyDescent="0.45">
      <c r="A886" t="s">
        <v>1187</v>
      </c>
      <c r="B886" s="2" t="str">
        <f t="shared" si="80"/>
        <v>run1</v>
      </c>
      <c r="C886" s="2" t="str">
        <f t="shared" si="81"/>
        <v>run2</v>
      </c>
      <c r="D886" t="s">
        <v>257</v>
      </c>
      <c r="E886" s="10">
        <v>0</v>
      </c>
      <c r="F886" s="10">
        <v>0</v>
      </c>
      <c r="G886" s="10">
        <f>VLOOKUP(A886,'[1]NTP Metadata'!$A$2:$U$2501,10,FALSE)</f>
        <v>0</v>
      </c>
      <c r="H886">
        <v>1</v>
      </c>
      <c r="I886" t="s">
        <v>1505</v>
      </c>
      <c r="J886" t="s">
        <v>1554</v>
      </c>
      <c r="K886" t="s">
        <v>249</v>
      </c>
      <c r="L886" t="s">
        <v>247</v>
      </c>
      <c r="M886" t="s">
        <v>167</v>
      </c>
      <c r="N886">
        <v>16</v>
      </c>
      <c r="O886">
        <v>0</v>
      </c>
      <c r="P886">
        <v>0</v>
      </c>
      <c r="Q886">
        <v>0</v>
      </c>
      <c r="R886">
        <v>16</v>
      </c>
      <c r="S886">
        <v>0</v>
      </c>
      <c r="T886">
        <v>2.5000000000000001E-4</v>
      </c>
      <c r="U886">
        <v>3.0000000000000001E-3</v>
      </c>
      <c r="V886" s="1" t="str">
        <f t="shared" si="82"/>
        <v>AFF-HTT-R1-P4-48H_K13_1_2020y09m02d_10h47m.tif</v>
      </c>
      <c r="W886" s="1" t="str">
        <f t="shared" si="83"/>
        <v>AFF-HTT-R2-P4-48H_K13_1_2020y09m09d_11h36m.tif</v>
      </c>
      <c r="X886" t="str">
        <f t="shared" si="84"/>
        <v>C:\Users\arpit.tandon\Desktop\Images AFFFs\RUN1 HTT\Plate 4 - 48hour\AFF-HTT-R1-P4-48H_K13_1_2020y09m02d_10h47m.tif</v>
      </c>
      <c r="Y886" t="str">
        <f t="shared" si="85"/>
        <v>C:\Users\arpit.tandon\Desktop\Images AFFFs\RUN2 HTT\Plate 4 - 48hour\AFF-HTT-R2-P4-48H_K13_1_2020y09m09d_11h36m.tif</v>
      </c>
    </row>
    <row r="887" spans="1:25" x14ac:dyDescent="0.45">
      <c r="A887" t="s">
        <v>1188</v>
      </c>
      <c r="B887" s="2" t="str">
        <f t="shared" si="80"/>
        <v>run1</v>
      </c>
      <c r="C887" s="2" t="str">
        <f t="shared" si="81"/>
        <v>run2</v>
      </c>
      <c r="D887" t="s">
        <v>257</v>
      </c>
      <c r="E887" s="10">
        <v>0</v>
      </c>
      <c r="F887" s="10">
        <v>0</v>
      </c>
      <c r="G887" s="10">
        <f>VLOOKUP(A887,'[1]NTP Metadata'!$A$2:$U$2501,10,FALSE)</f>
        <v>0</v>
      </c>
      <c r="H887">
        <v>2</v>
      </c>
      <c r="I887" t="s">
        <v>1505</v>
      </c>
      <c r="J887" t="s">
        <v>1554</v>
      </c>
      <c r="K887" t="s">
        <v>249</v>
      </c>
      <c r="L887" t="s">
        <v>247</v>
      </c>
      <c r="M887" t="s">
        <v>168</v>
      </c>
      <c r="N887">
        <v>16</v>
      </c>
      <c r="O887">
        <v>0</v>
      </c>
      <c r="P887">
        <v>0</v>
      </c>
      <c r="Q887">
        <v>0</v>
      </c>
      <c r="R887">
        <v>16</v>
      </c>
      <c r="S887">
        <v>0</v>
      </c>
      <c r="T887">
        <v>0</v>
      </c>
      <c r="U887">
        <v>0</v>
      </c>
      <c r="V887" s="1" t="str">
        <f t="shared" si="82"/>
        <v>AFF-HTT-R1-P4-48H_K14_1_2020y09m02d_10h47m.tif</v>
      </c>
      <c r="W887" s="1" t="str">
        <f t="shared" si="83"/>
        <v>AFF-HTT-R2-P4-48H_K14_1_2020y09m09d_11h36m.tif</v>
      </c>
      <c r="X887" t="str">
        <f t="shared" si="84"/>
        <v>C:\Users\arpit.tandon\Desktop\Images AFFFs\RUN1 HTT\Plate 4 - 48hour\AFF-HTT-R1-P4-48H_K14_1_2020y09m02d_10h47m.tif</v>
      </c>
      <c r="Y887" t="str">
        <f t="shared" si="85"/>
        <v>C:\Users\arpit.tandon\Desktop\Images AFFFs\RUN2 HTT\Plate 4 - 48hour\AFF-HTT-R2-P4-48H_K14_1_2020y09m09d_11h36m.tif</v>
      </c>
    </row>
    <row r="888" spans="1:25" x14ac:dyDescent="0.45">
      <c r="A888" t="s">
        <v>1189</v>
      </c>
      <c r="B888" s="2" t="str">
        <f t="shared" si="80"/>
        <v>run1</v>
      </c>
      <c r="C888" s="2" t="str">
        <f t="shared" si="81"/>
        <v>run2</v>
      </c>
      <c r="D888" t="s">
        <v>281</v>
      </c>
      <c r="E888" s="10">
        <v>2.1155821606375436</v>
      </c>
      <c r="F888" s="10">
        <v>6.3473812200346346E-5</v>
      </c>
      <c r="G888" s="10">
        <f>VLOOKUP(A888,'[1]NTP Metadata'!$A$2:$U$2501,10,FALSE)</f>
        <v>6.3473812200346346E-5</v>
      </c>
      <c r="H888">
        <v>1</v>
      </c>
      <c r="I888" t="s">
        <v>1505</v>
      </c>
      <c r="J888" t="s">
        <v>1554</v>
      </c>
      <c r="K888" t="s">
        <v>249</v>
      </c>
      <c r="L888" t="s">
        <v>247</v>
      </c>
      <c r="M888" t="s">
        <v>169</v>
      </c>
      <c r="N888">
        <v>16</v>
      </c>
      <c r="O888">
        <v>0</v>
      </c>
      <c r="P888">
        <v>0</v>
      </c>
      <c r="Q888">
        <v>0</v>
      </c>
      <c r="R888">
        <v>16</v>
      </c>
      <c r="S888">
        <v>0</v>
      </c>
      <c r="T888">
        <v>0</v>
      </c>
      <c r="U888">
        <v>0</v>
      </c>
      <c r="V888" s="1" t="str">
        <f t="shared" si="82"/>
        <v>AFF-HTT-R1-P4-48H_K15_1_2020y09m02d_10h47m.tif</v>
      </c>
      <c r="W888" s="1" t="str">
        <f t="shared" si="83"/>
        <v>AFF-HTT-R2-P4-48H_K15_1_2020y09m09d_11h36m.tif</v>
      </c>
      <c r="X888" t="str">
        <f t="shared" si="84"/>
        <v>C:\Users\arpit.tandon\Desktop\Images AFFFs\RUN1 HTT\Plate 4 - 48hour\AFF-HTT-R1-P4-48H_K15_1_2020y09m02d_10h47m.tif</v>
      </c>
      <c r="Y888" t="str">
        <f t="shared" si="85"/>
        <v>C:\Users\arpit.tandon\Desktop\Images AFFFs\RUN2 HTT\Plate 4 - 48hour\AFF-HTT-R2-P4-48H_K15_1_2020y09m09d_11h36m.tif</v>
      </c>
    </row>
    <row r="889" spans="1:25" x14ac:dyDescent="0.45">
      <c r="A889" t="s">
        <v>1190</v>
      </c>
      <c r="B889" s="2" t="str">
        <f t="shared" si="80"/>
        <v>run1</v>
      </c>
      <c r="C889" s="2" t="str">
        <f t="shared" si="81"/>
        <v>run2</v>
      </c>
      <c r="D889" t="s">
        <v>281</v>
      </c>
      <c r="E889" s="10">
        <v>2.1155821606375436</v>
      </c>
      <c r="F889" s="10">
        <v>6.3473812200346346E-5</v>
      </c>
      <c r="G889" s="10">
        <f>VLOOKUP(A889,'[1]NTP Metadata'!$A$2:$U$2501,10,FALSE)</f>
        <v>6.3473812200346346E-5</v>
      </c>
      <c r="H889">
        <v>2</v>
      </c>
      <c r="I889" t="s">
        <v>1505</v>
      </c>
      <c r="J889" t="s">
        <v>1554</v>
      </c>
      <c r="K889" t="s">
        <v>249</v>
      </c>
      <c r="L889" t="s">
        <v>247</v>
      </c>
      <c r="M889" t="s">
        <v>170</v>
      </c>
      <c r="N889">
        <v>16</v>
      </c>
      <c r="O889">
        <v>0</v>
      </c>
      <c r="P889">
        <v>6.2500000000000001E-5</v>
      </c>
      <c r="Q889">
        <v>1E-3</v>
      </c>
      <c r="R889">
        <v>16</v>
      </c>
      <c r="S889">
        <v>0</v>
      </c>
      <c r="T889">
        <v>0</v>
      </c>
      <c r="U889">
        <v>0</v>
      </c>
      <c r="V889" s="1" t="str">
        <f t="shared" si="82"/>
        <v>AFF-HTT-R1-P4-48H_K16_1_2020y09m02d_10h47m.tif</v>
      </c>
      <c r="W889" s="1" t="str">
        <f t="shared" si="83"/>
        <v>AFF-HTT-R2-P4-48H_K16_1_2020y09m09d_11h36m.tif</v>
      </c>
      <c r="X889" t="str">
        <f t="shared" si="84"/>
        <v>C:\Users\arpit.tandon\Desktop\Images AFFFs\RUN1 HTT\Plate 4 - 48hour\AFF-HTT-R1-P4-48H_K16_1_2020y09m02d_10h47m.tif</v>
      </c>
      <c r="Y889" t="str">
        <f t="shared" si="85"/>
        <v>C:\Users\arpit.tandon\Desktop\Images AFFFs\RUN2 HTT\Plate 4 - 48hour\AFF-HTT-R2-P4-48H_K16_1_2020y09m09d_11h36m.tif</v>
      </c>
    </row>
    <row r="890" spans="1:25" x14ac:dyDescent="0.45">
      <c r="A890" t="s">
        <v>1191</v>
      </c>
      <c r="B890" s="2" t="str">
        <f t="shared" si="80"/>
        <v>run1</v>
      </c>
      <c r="C890" s="2" t="str">
        <f t="shared" si="81"/>
        <v>run2</v>
      </c>
      <c r="D890" t="s">
        <v>281</v>
      </c>
      <c r="E890" s="10">
        <v>0.66948802551820996</v>
      </c>
      <c r="F890" s="10">
        <v>2.008664943048935E-5</v>
      </c>
      <c r="G890" s="10">
        <f>VLOOKUP(A890,'[1]NTP Metadata'!$A$2:$U$2501,10,FALSE)</f>
        <v>2.008664943048935E-5</v>
      </c>
      <c r="H890">
        <v>1</v>
      </c>
      <c r="I890" t="s">
        <v>1505</v>
      </c>
      <c r="J890" t="s">
        <v>1554</v>
      </c>
      <c r="K890" t="s">
        <v>249</v>
      </c>
      <c r="L890" t="s">
        <v>247</v>
      </c>
      <c r="M890" t="s">
        <v>171</v>
      </c>
      <c r="N890">
        <v>16</v>
      </c>
      <c r="O890">
        <v>0</v>
      </c>
      <c r="P890">
        <v>0</v>
      </c>
      <c r="Q890">
        <v>0</v>
      </c>
      <c r="R890">
        <v>16</v>
      </c>
      <c r="S890">
        <v>0</v>
      </c>
      <c r="T890">
        <v>0</v>
      </c>
      <c r="U890">
        <v>0</v>
      </c>
      <c r="V890" s="1" t="str">
        <f t="shared" si="82"/>
        <v>AFF-HTT-R1-P4-48H_K17_1_2020y09m02d_10h47m.tif</v>
      </c>
      <c r="W890" s="1" t="str">
        <f t="shared" si="83"/>
        <v>AFF-HTT-R2-P4-48H_K17_1_2020y09m09d_11h36m.tif</v>
      </c>
      <c r="X890" t="str">
        <f t="shared" si="84"/>
        <v>C:\Users\arpit.tandon\Desktop\Images AFFFs\RUN1 HTT\Plate 4 - 48hour\AFF-HTT-R1-P4-48H_K17_1_2020y09m02d_10h47m.tif</v>
      </c>
      <c r="Y890" t="str">
        <f t="shared" si="85"/>
        <v>C:\Users\arpit.tandon\Desktop\Images AFFFs\RUN2 HTT\Plate 4 - 48hour\AFF-HTT-R2-P4-48H_K17_1_2020y09m09d_11h36m.tif</v>
      </c>
    </row>
    <row r="891" spans="1:25" x14ac:dyDescent="0.45">
      <c r="A891" t="s">
        <v>1192</v>
      </c>
      <c r="B891" s="2" t="str">
        <f t="shared" si="80"/>
        <v>run1</v>
      </c>
      <c r="C891" s="2" t="str">
        <f t="shared" si="81"/>
        <v>run2</v>
      </c>
      <c r="D891" t="s">
        <v>281</v>
      </c>
      <c r="E891" s="10">
        <v>0.66948802551820996</v>
      </c>
      <c r="F891" s="10">
        <v>2.008664943048935E-5</v>
      </c>
      <c r="G891" s="10">
        <f>VLOOKUP(A891,'[1]NTP Metadata'!$A$2:$U$2501,10,FALSE)</f>
        <v>2.008664943048935E-5</v>
      </c>
      <c r="H891">
        <v>2</v>
      </c>
      <c r="I891" t="s">
        <v>1505</v>
      </c>
      <c r="J891" t="s">
        <v>1554</v>
      </c>
      <c r="K891" t="s">
        <v>249</v>
      </c>
      <c r="L891" t="s">
        <v>247</v>
      </c>
      <c r="M891" t="s">
        <v>172</v>
      </c>
      <c r="N891">
        <v>16</v>
      </c>
      <c r="O891">
        <v>0</v>
      </c>
      <c r="P891">
        <v>2.5000000000000001E-4</v>
      </c>
      <c r="Q891">
        <v>2E-3</v>
      </c>
      <c r="R891">
        <v>16</v>
      </c>
      <c r="S891">
        <v>0</v>
      </c>
      <c r="T891">
        <v>0</v>
      </c>
      <c r="U891">
        <v>0</v>
      </c>
      <c r="V891" s="1" t="str">
        <f t="shared" si="82"/>
        <v>AFF-HTT-R1-P4-48H_K18_1_2020y09m02d_10h47m.tif</v>
      </c>
      <c r="W891" s="1" t="str">
        <f t="shared" si="83"/>
        <v>AFF-HTT-R2-P4-48H_K18_1_2020y09m09d_11h36m.tif</v>
      </c>
      <c r="X891" t="str">
        <f t="shared" si="84"/>
        <v>C:\Users\arpit.tandon\Desktop\Images AFFFs\RUN1 HTT\Plate 4 - 48hour\AFF-HTT-R1-P4-48H_K18_1_2020y09m02d_10h47m.tif</v>
      </c>
      <c r="Y891" t="str">
        <f t="shared" si="85"/>
        <v>C:\Users\arpit.tandon\Desktop\Images AFFFs\RUN2 HTT\Plate 4 - 48hour\AFF-HTT-R2-P4-48H_K18_1_2020y09m09d_11h36m.tif</v>
      </c>
    </row>
    <row r="892" spans="1:25" x14ac:dyDescent="0.45">
      <c r="A892" t="s">
        <v>1193</v>
      </c>
      <c r="B892" s="2" t="str">
        <f t="shared" si="80"/>
        <v>run1</v>
      </c>
      <c r="C892" s="2" t="str">
        <f t="shared" si="81"/>
        <v>run2</v>
      </c>
      <c r="D892" t="s">
        <v>281</v>
      </c>
      <c r="E892" s="10">
        <v>0.21186329921462341</v>
      </c>
      <c r="F892" s="10">
        <v>6.356534629901693E-6</v>
      </c>
      <c r="G892" s="10">
        <f>VLOOKUP(A892,'[1]NTP Metadata'!$A$2:$U$2501,10,FALSE)</f>
        <v>6.356534629901693E-6</v>
      </c>
      <c r="H892">
        <v>1</v>
      </c>
      <c r="I892" t="s">
        <v>1505</v>
      </c>
      <c r="J892" t="s">
        <v>1554</v>
      </c>
      <c r="K892" t="s">
        <v>249</v>
      </c>
      <c r="L892" t="s">
        <v>247</v>
      </c>
      <c r="M892" t="s">
        <v>173</v>
      </c>
      <c r="N892">
        <v>16</v>
      </c>
      <c r="O892">
        <v>0</v>
      </c>
      <c r="P892">
        <v>5.0000000000000001E-4</v>
      </c>
      <c r="Q892">
        <v>8.0000000000000002E-3</v>
      </c>
      <c r="R892">
        <v>16</v>
      </c>
      <c r="S892">
        <v>0</v>
      </c>
      <c r="T892">
        <v>6.2500000000000001E-5</v>
      </c>
      <c r="U892">
        <v>1E-3</v>
      </c>
      <c r="V892" s="1" t="str">
        <f t="shared" si="82"/>
        <v>AFF-HTT-R1-P4-48H_K19_1_2020y09m02d_10h47m.tif</v>
      </c>
      <c r="W892" s="1" t="str">
        <f t="shared" si="83"/>
        <v>AFF-HTT-R2-P4-48H_K19_1_2020y09m09d_11h36m.tif</v>
      </c>
      <c r="X892" t="str">
        <f t="shared" si="84"/>
        <v>C:\Users\arpit.tandon\Desktop\Images AFFFs\RUN1 HTT\Plate 4 - 48hour\AFF-HTT-R1-P4-48H_K19_1_2020y09m02d_10h47m.tif</v>
      </c>
      <c r="Y892" t="str">
        <f t="shared" si="85"/>
        <v>C:\Users\arpit.tandon\Desktop\Images AFFFs\RUN2 HTT\Plate 4 - 48hour\AFF-HTT-R2-P4-48H_K19_1_2020y09m09d_11h36m.tif</v>
      </c>
    </row>
    <row r="893" spans="1:25" x14ac:dyDescent="0.45">
      <c r="A893" t="s">
        <v>1194</v>
      </c>
      <c r="B893" s="2" t="str">
        <f t="shared" si="80"/>
        <v>run1</v>
      </c>
      <c r="C893" s="2" t="str">
        <f t="shared" si="81"/>
        <v>run2</v>
      </c>
      <c r="D893" t="s">
        <v>281</v>
      </c>
      <c r="E893" s="10">
        <v>0.21186329921462341</v>
      </c>
      <c r="F893" s="10">
        <v>6.356534629901693E-6</v>
      </c>
      <c r="G893" s="10">
        <f>VLOOKUP(A893,'[1]NTP Metadata'!$A$2:$U$2501,10,FALSE)</f>
        <v>6.356534629901693E-6</v>
      </c>
      <c r="H893">
        <v>2</v>
      </c>
      <c r="I893" t="s">
        <v>1505</v>
      </c>
      <c r="J893" t="s">
        <v>1554</v>
      </c>
      <c r="K893" t="s">
        <v>249</v>
      </c>
      <c r="L893" t="s">
        <v>247</v>
      </c>
      <c r="M893" t="s">
        <v>174</v>
      </c>
      <c r="N893">
        <v>16</v>
      </c>
      <c r="O893">
        <v>0</v>
      </c>
      <c r="P893">
        <v>6.2500000000000001E-5</v>
      </c>
      <c r="Q893">
        <v>1E-3</v>
      </c>
      <c r="R893">
        <v>16</v>
      </c>
      <c r="S893">
        <v>0</v>
      </c>
      <c r="T893">
        <v>1.25E-4</v>
      </c>
      <c r="U893">
        <v>1E-3</v>
      </c>
      <c r="V893" s="1" t="str">
        <f t="shared" si="82"/>
        <v>AFF-HTT-R1-P4-48H_K20_1_2020y09m02d_10h47m.tif</v>
      </c>
      <c r="W893" s="1" t="str">
        <f t="shared" si="83"/>
        <v>AFF-HTT-R2-P4-48H_K20_1_2020y09m09d_11h36m.tif</v>
      </c>
      <c r="X893" t="str">
        <f t="shared" si="84"/>
        <v>C:\Users\arpit.tandon\Desktop\Images AFFFs\RUN1 HTT\Plate 4 - 48hour\AFF-HTT-R1-P4-48H_K20_1_2020y09m02d_10h47m.tif</v>
      </c>
      <c r="Y893" t="str">
        <f t="shared" si="85"/>
        <v>C:\Users\arpit.tandon\Desktop\Images AFFFs\RUN2 HTT\Plate 4 - 48hour\AFF-HTT-R2-P4-48H_K20_1_2020y09m09d_11h36m.tif</v>
      </c>
    </row>
    <row r="894" spans="1:25" x14ac:dyDescent="0.45">
      <c r="A894" t="s">
        <v>1195</v>
      </c>
      <c r="B894" s="2" t="str">
        <f t="shared" si="80"/>
        <v>run1</v>
      </c>
      <c r="C894" s="2" t="str">
        <f t="shared" si="81"/>
        <v>run2</v>
      </c>
      <c r="D894" t="s">
        <v>281</v>
      </c>
      <c r="E894" s="10">
        <v>6.7045347852728934E-2</v>
      </c>
      <c r="F894" s="10">
        <v>2.0115615917410421E-6</v>
      </c>
      <c r="G894" s="10">
        <f>VLOOKUP(A894,'[1]NTP Metadata'!$A$2:$U$2501,10,FALSE)</f>
        <v>2.0115615917410421E-6</v>
      </c>
      <c r="H894">
        <v>1</v>
      </c>
      <c r="I894" t="s">
        <v>1505</v>
      </c>
      <c r="J894" t="s">
        <v>1554</v>
      </c>
      <c r="K894" t="s">
        <v>249</v>
      </c>
      <c r="L894" t="s">
        <v>247</v>
      </c>
      <c r="M894" t="s">
        <v>175</v>
      </c>
      <c r="N894">
        <v>16</v>
      </c>
      <c r="O894">
        <v>0</v>
      </c>
      <c r="P894">
        <v>0</v>
      </c>
      <c r="Q894">
        <v>0</v>
      </c>
      <c r="R894">
        <v>16</v>
      </c>
      <c r="S894">
        <v>0</v>
      </c>
      <c r="T894">
        <v>0</v>
      </c>
      <c r="U894">
        <v>0</v>
      </c>
      <c r="V894" s="1" t="str">
        <f t="shared" si="82"/>
        <v>AFF-HTT-R1-P4-48H_K21_1_2020y09m02d_10h47m.tif</v>
      </c>
      <c r="W894" s="1" t="str">
        <f t="shared" si="83"/>
        <v>AFF-HTT-R2-P4-48H_K21_1_2020y09m09d_11h36m.tif</v>
      </c>
      <c r="X894" t="str">
        <f t="shared" si="84"/>
        <v>C:\Users\arpit.tandon\Desktop\Images AFFFs\RUN1 HTT\Plate 4 - 48hour\AFF-HTT-R1-P4-48H_K21_1_2020y09m02d_10h47m.tif</v>
      </c>
      <c r="Y894" t="str">
        <f t="shared" si="85"/>
        <v>C:\Users\arpit.tandon\Desktop\Images AFFFs\RUN2 HTT\Plate 4 - 48hour\AFF-HTT-R2-P4-48H_K21_1_2020y09m09d_11h36m.tif</v>
      </c>
    </row>
    <row r="895" spans="1:25" x14ac:dyDescent="0.45">
      <c r="A895" t="s">
        <v>1196</v>
      </c>
      <c r="B895" s="2" t="str">
        <f t="shared" si="80"/>
        <v>run1</v>
      </c>
      <c r="C895" s="2" t="str">
        <f t="shared" si="81"/>
        <v>run2</v>
      </c>
      <c r="D895" t="s">
        <v>281</v>
      </c>
      <c r="E895" s="10">
        <v>6.7045347852728934E-2</v>
      </c>
      <c r="F895" s="10">
        <v>2.0115615917410421E-6</v>
      </c>
      <c r="G895" s="10">
        <f>VLOOKUP(A895,'[1]NTP Metadata'!$A$2:$U$2501,10,FALSE)</f>
        <v>2.0115615917410421E-6</v>
      </c>
      <c r="H895">
        <v>2</v>
      </c>
      <c r="I895" t="s">
        <v>1505</v>
      </c>
      <c r="J895" t="s">
        <v>1554</v>
      </c>
      <c r="K895" t="s">
        <v>249</v>
      </c>
      <c r="L895" t="s">
        <v>247</v>
      </c>
      <c r="M895" t="s">
        <v>176</v>
      </c>
      <c r="N895">
        <v>16</v>
      </c>
      <c r="O895">
        <v>0</v>
      </c>
      <c r="P895">
        <v>0</v>
      </c>
      <c r="Q895">
        <v>0</v>
      </c>
      <c r="R895">
        <v>16</v>
      </c>
      <c r="S895">
        <v>0</v>
      </c>
      <c r="T895">
        <v>0</v>
      </c>
      <c r="U895">
        <v>0</v>
      </c>
      <c r="V895" s="1" t="str">
        <f t="shared" si="82"/>
        <v>AFF-HTT-R1-P4-48H_K22_1_2020y09m02d_10h47m.tif</v>
      </c>
      <c r="W895" s="1" t="str">
        <f t="shared" si="83"/>
        <v>AFF-HTT-R2-P4-48H_K22_1_2020y09m09d_11h36m.tif</v>
      </c>
      <c r="X895" t="str">
        <f t="shared" si="84"/>
        <v>C:\Users\arpit.tandon\Desktop\Images AFFFs\RUN1 HTT\Plate 4 - 48hour\AFF-HTT-R1-P4-48H_K22_1_2020y09m02d_10h47m.tif</v>
      </c>
      <c r="Y895" t="str">
        <f t="shared" si="85"/>
        <v>C:\Users\arpit.tandon\Desktop\Images AFFFs\RUN2 HTT\Plate 4 - 48hour\AFF-HTT-R2-P4-48H_K22_1_2020y09m09d_11h36m.tif</v>
      </c>
    </row>
    <row r="896" spans="1:25" x14ac:dyDescent="0.45">
      <c r="A896" t="s">
        <v>1197</v>
      </c>
      <c r="B896" s="2" t="str">
        <f t="shared" si="80"/>
        <v>run1</v>
      </c>
      <c r="C896" s="2" t="str">
        <f t="shared" si="81"/>
        <v>run2</v>
      </c>
      <c r="D896" t="s">
        <v>281</v>
      </c>
      <c r="E896" s="10">
        <v>666.6</v>
      </c>
      <c r="F896" s="10">
        <v>0.02</v>
      </c>
      <c r="G896" s="10">
        <f>VLOOKUP(A896,'[1]NTP Metadata'!$A$2:$U$2501,10,FALSE)</f>
        <v>0.02</v>
      </c>
      <c r="H896">
        <v>1</v>
      </c>
      <c r="I896" t="s">
        <v>1505</v>
      </c>
      <c r="J896" t="s">
        <v>1554</v>
      </c>
      <c r="K896" t="s">
        <v>249</v>
      </c>
      <c r="L896" t="s">
        <v>247</v>
      </c>
      <c r="M896" t="s">
        <v>177</v>
      </c>
      <c r="N896">
        <v>11</v>
      </c>
      <c r="O896">
        <v>5</v>
      </c>
      <c r="P896">
        <v>0.3394375</v>
      </c>
      <c r="Q896">
        <v>0.90300000000000002</v>
      </c>
      <c r="R896">
        <v>16</v>
      </c>
      <c r="S896">
        <v>0</v>
      </c>
      <c r="T896">
        <v>2.1250000000000002E-3</v>
      </c>
      <c r="U896">
        <v>1.0999999999999999E-2</v>
      </c>
      <c r="V896" s="1" t="str">
        <f t="shared" si="82"/>
        <v>AFF-HTT-R1-P4-48H_K3_1_2020y09m02d_10h47m.tif</v>
      </c>
      <c r="W896" s="1" t="str">
        <f t="shared" si="83"/>
        <v>AFF-HTT-R2-P4-48H_K3_1_2020y09m09d_11h36m.tif</v>
      </c>
      <c r="X896" t="str">
        <f t="shared" si="84"/>
        <v>C:\Users\arpit.tandon\Desktop\Images AFFFs\RUN1 HTT\Plate 4 - 48hour\AFF-HTT-R1-P4-48H_K3_1_2020y09m02d_10h47m.tif</v>
      </c>
      <c r="Y896" t="str">
        <f t="shared" si="85"/>
        <v>C:\Users\arpit.tandon\Desktop\Images AFFFs\RUN2 HTT\Plate 4 - 48hour\AFF-HTT-R2-P4-48H_K3_1_2020y09m09d_11h36m.tif</v>
      </c>
    </row>
    <row r="897" spans="1:25" x14ac:dyDescent="0.45">
      <c r="A897" t="s">
        <v>1198</v>
      </c>
      <c r="B897" s="2" t="str">
        <f t="shared" si="80"/>
        <v>run1</v>
      </c>
      <c r="C897" s="2" t="str">
        <f t="shared" si="81"/>
        <v>run2</v>
      </c>
      <c r="D897" t="s">
        <v>281</v>
      </c>
      <c r="E897" s="10">
        <v>666.6</v>
      </c>
      <c r="F897" s="10">
        <v>0.02</v>
      </c>
      <c r="G897" s="10">
        <f>VLOOKUP(A897,'[1]NTP Metadata'!$A$2:$U$2501,10,FALSE)</f>
        <v>0.02</v>
      </c>
      <c r="H897">
        <v>2</v>
      </c>
      <c r="I897" t="s">
        <v>1505</v>
      </c>
      <c r="J897" t="s">
        <v>1554</v>
      </c>
      <c r="K897" t="s">
        <v>249</v>
      </c>
      <c r="L897" t="s">
        <v>247</v>
      </c>
      <c r="M897" t="s">
        <v>178</v>
      </c>
      <c r="N897">
        <v>13</v>
      </c>
      <c r="O897">
        <v>3</v>
      </c>
      <c r="P897">
        <v>0.28237499999999999</v>
      </c>
      <c r="Q897">
        <v>0.97399999999999998</v>
      </c>
      <c r="R897">
        <v>16</v>
      </c>
      <c r="S897">
        <v>0</v>
      </c>
      <c r="T897">
        <v>2.5812499999999999E-2</v>
      </c>
      <c r="U897">
        <v>0.26800000000000002</v>
      </c>
      <c r="V897" s="1" t="str">
        <f t="shared" si="82"/>
        <v>AFF-HTT-R1-P4-48H_K4_1_2020y09m02d_10h47m.tif</v>
      </c>
      <c r="W897" s="1" t="str">
        <f t="shared" si="83"/>
        <v>AFF-HTT-R2-P4-48H_K4_1_2020y09m09d_11h36m.tif</v>
      </c>
      <c r="X897" t="str">
        <f t="shared" si="84"/>
        <v>C:\Users\arpit.tandon\Desktop\Images AFFFs\RUN1 HTT\Plate 4 - 48hour\AFF-HTT-R1-P4-48H_K4_1_2020y09m02d_10h47m.tif</v>
      </c>
      <c r="Y897" t="str">
        <f t="shared" si="85"/>
        <v>C:\Users\arpit.tandon\Desktop\Images AFFFs\RUN2 HTT\Plate 4 - 48hour\AFF-HTT-R2-P4-48H_K4_1_2020y09m09d_11h36m.tif</v>
      </c>
    </row>
    <row r="898" spans="1:25" x14ac:dyDescent="0.45">
      <c r="A898" t="s">
        <v>1199</v>
      </c>
      <c r="B898" s="2" t="str">
        <f t="shared" si="80"/>
        <v>run1</v>
      </c>
      <c r="C898" s="2" t="str">
        <f t="shared" si="81"/>
        <v>run2</v>
      </c>
      <c r="D898" t="s">
        <v>281</v>
      </c>
      <c r="E898" s="10">
        <v>210.9493670886076</v>
      </c>
      <c r="F898" s="10">
        <v>6.3291139240506328E-3</v>
      </c>
      <c r="G898" s="10">
        <f>VLOOKUP(A898,'[1]NTP Metadata'!$A$2:$U$2501,10,FALSE)</f>
        <v>6.3291139240506328E-3</v>
      </c>
      <c r="H898">
        <v>1</v>
      </c>
      <c r="I898" t="s">
        <v>1505</v>
      </c>
      <c r="J898" t="s">
        <v>1554</v>
      </c>
      <c r="K898" t="s">
        <v>249</v>
      </c>
      <c r="L898" t="s">
        <v>247</v>
      </c>
      <c r="M898" t="s">
        <v>179</v>
      </c>
      <c r="N898">
        <v>16</v>
      </c>
      <c r="O898">
        <v>0</v>
      </c>
      <c r="P898">
        <v>4.875E-3</v>
      </c>
      <c r="Q898">
        <v>4.1000000000000002E-2</v>
      </c>
      <c r="R898">
        <v>16</v>
      </c>
      <c r="S898">
        <v>0</v>
      </c>
      <c r="T898">
        <v>2.0937500000000001E-2</v>
      </c>
      <c r="U898">
        <v>0.17199999999999999</v>
      </c>
      <c r="V898" s="1" t="str">
        <f t="shared" si="82"/>
        <v>AFF-HTT-R1-P4-48H_K5_1_2020y09m02d_10h47m.tif</v>
      </c>
      <c r="W898" s="1" t="str">
        <f t="shared" si="83"/>
        <v>AFF-HTT-R2-P4-48H_K5_1_2020y09m09d_11h36m.tif</v>
      </c>
      <c r="X898" t="str">
        <f t="shared" si="84"/>
        <v>C:\Users\arpit.tandon\Desktop\Images AFFFs\RUN1 HTT\Plate 4 - 48hour\AFF-HTT-R1-P4-48H_K5_1_2020y09m02d_10h47m.tif</v>
      </c>
      <c r="Y898" t="str">
        <f t="shared" si="85"/>
        <v>C:\Users\arpit.tandon\Desktop\Images AFFFs\RUN2 HTT\Plate 4 - 48hour\AFF-HTT-R2-P4-48H_K5_1_2020y09m09d_11h36m.tif</v>
      </c>
    </row>
    <row r="899" spans="1:25" x14ac:dyDescent="0.45">
      <c r="A899" t="s">
        <v>1200</v>
      </c>
      <c r="B899" s="2" t="str">
        <f t="shared" ref="B899:B962" si="86">HYPERLINK(X899,"run1")</f>
        <v>run1</v>
      </c>
      <c r="C899" s="2" t="str">
        <f t="shared" ref="C899:C962" si="87">HYPERLINK(Y899,"run2")</f>
        <v>run2</v>
      </c>
      <c r="D899" t="s">
        <v>281</v>
      </c>
      <c r="E899" s="10">
        <v>210.9493670886076</v>
      </c>
      <c r="F899" s="10">
        <v>6.3291139240506328E-3</v>
      </c>
      <c r="G899" s="10">
        <f>VLOOKUP(A899,'[1]NTP Metadata'!$A$2:$U$2501,10,FALSE)</f>
        <v>6.3291139240506328E-3</v>
      </c>
      <c r="H899">
        <v>2</v>
      </c>
      <c r="I899" t="s">
        <v>1505</v>
      </c>
      <c r="J899" t="s">
        <v>1554</v>
      </c>
      <c r="K899" t="s">
        <v>249</v>
      </c>
      <c r="L899" t="s">
        <v>247</v>
      </c>
      <c r="M899" t="s">
        <v>180</v>
      </c>
      <c r="N899">
        <v>16</v>
      </c>
      <c r="O899">
        <v>0</v>
      </c>
      <c r="P899">
        <v>1.0874999999999999E-2</v>
      </c>
      <c r="Q899">
        <v>0.04</v>
      </c>
      <c r="R899">
        <v>16</v>
      </c>
      <c r="S899">
        <v>0</v>
      </c>
      <c r="T899">
        <v>3.95625E-2</v>
      </c>
      <c r="U899">
        <v>0.23200000000000001</v>
      </c>
      <c r="V899" s="1" t="str">
        <f t="shared" si="82"/>
        <v>AFF-HTT-R1-P4-48H_K6_1_2020y09m02d_10h47m.tif</v>
      </c>
      <c r="W899" s="1" t="str">
        <f t="shared" si="83"/>
        <v>AFF-HTT-R2-P4-48H_K6_1_2020y09m09d_11h36m.tif</v>
      </c>
      <c r="X899" t="str">
        <f t="shared" si="84"/>
        <v>C:\Users\arpit.tandon\Desktop\Images AFFFs\RUN1 HTT\Plate 4 - 48hour\AFF-HTT-R1-P4-48H_K6_1_2020y09m02d_10h47m.tif</v>
      </c>
      <c r="Y899" t="str">
        <f t="shared" si="85"/>
        <v>C:\Users\arpit.tandon\Desktop\Images AFFFs\RUN2 HTT\Plate 4 - 48hour\AFF-HTT-R2-P4-48H_K6_1_2020y09m09d_11h36m.tif</v>
      </c>
    </row>
    <row r="900" spans="1:25" x14ac:dyDescent="0.45">
      <c r="A900" t="s">
        <v>1201</v>
      </c>
      <c r="B900" s="2" t="str">
        <f t="shared" si="86"/>
        <v>run1</v>
      </c>
      <c r="C900" s="2" t="str">
        <f t="shared" si="87"/>
        <v>run2</v>
      </c>
      <c r="D900" t="s">
        <v>281</v>
      </c>
      <c r="E900" s="10">
        <v>66.756128825508739</v>
      </c>
      <c r="F900" s="10">
        <v>2.0028841531805801E-3</v>
      </c>
      <c r="G900" s="10">
        <f>VLOOKUP(A900,'[1]NTP Metadata'!$A$2:$U$2501,10,FALSE)</f>
        <v>2.0028841531805801E-3</v>
      </c>
      <c r="H900">
        <v>1</v>
      </c>
      <c r="I900" t="s">
        <v>1505</v>
      </c>
      <c r="J900" t="s">
        <v>1554</v>
      </c>
      <c r="K900" t="s">
        <v>249</v>
      </c>
      <c r="L900" t="s">
        <v>247</v>
      </c>
      <c r="M900" t="s">
        <v>181</v>
      </c>
      <c r="N900">
        <v>16</v>
      </c>
      <c r="O900">
        <v>0</v>
      </c>
      <c r="P900">
        <v>1.3125000000000001E-3</v>
      </c>
      <c r="Q900">
        <v>1.4999999999999999E-2</v>
      </c>
      <c r="R900">
        <v>16</v>
      </c>
      <c r="S900">
        <v>0</v>
      </c>
      <c r="T900">
        <v>3.7500000000000001E-4</v>
      </c>
      <c r="U900">
        <v>3.0000000000000001E-3</v>
      </c>
      <c r="V900" s="1" t="str">
        <f t="shared" ref="V900:V963" si="88">_xlfn.CONCAT("AFF-HTT-R1-",  L900, "-48H_",  M900, "_1_", I900,".tif")</f>
        <v>AFF-HTT-R1-P4-48H_K7_1_2020y09m02d_10h47m.tif</v>
      </c>
      <c r="W900" s="1" t="str">
        <f t="shared" ref="W900:W963" si="89">_xlfn.CONCAT("AFF-HTT-R2-",  L900, "-48H_",  M900, "_1_", J900,".tif")</f>
        <v>AFF-HTT-R2-P4-48H_K7_1_2020y09m09d_11h36m.tif</v>
      </c>
      <c r="X900" t="str">
        <f t="shared" si="84"/>
        <v>C:\Users\arpit.tandon\Desktop\Images AFFFs\RUN1 HTT\Plate 4 - 48hour\AFF-HTT-R1-P4-48H_K7_1_2020y09m02d_10h47m.tif</v>
      </c>
      <c r="Y900" t="str">
        <f t="shared" si="85"/>
        <v>C:\Users\arpit.tandon\Desktop\Images AFFFs\RUN2 HTT\Plate 4 - 48hour\AFF-HTT-R2-P4-48H_K7_1_2020y09m09d_11h36m.tif</v>
      </c>
    </row>
    <row r="901" spans="1:25" x14ac:dyDescent="0.45">
      <c r="A901" t="s">
        <v>1202</v>
      </c>
      <c r="B901" s="2" t="str">
        <f t="shared" si="86"/>
        <v>run1</v>
      </c>
      <c r="C901" s="2" t="str">
        <f t="shared" si="87"/>
        <v>run2</v>
      </c>
      <c r="D901" t="s">
        <v>281</v>
      </c>
      <c r="E901" s="10">
        <v>66.756128825508739</v>
      </c>
      <c r="F901" s="10">
        <v>2.0028841531805801E-3</v>
      </c>
      <c r="G901" s="10">
        <f>VLOOKUP(A901,'[1]NTP Metadata'!$A$2:$U$2501,10,FALSE)</f>
        <v>2.0028841531805801E-3</v>
      </c>
      <c r="H901">
        <v>2</v>
      </c>
      <c r="I901" t="s">
        <v>1505</v>
      </c>
      <c r="J901" t="s">
        <v>1554</v>
      </c>
      <c r="K901" t="s">
        <v>249</v>
      </c>
      <c r="L901" t="s">
        <v>247</v>
      </c>
      <c r="M901" t="s">
        <v>182</v>
      </c>
      <c r="N901">
        <v>16</v>
      </c>
      <c r="O901">
        <v>0</v>
      </c>
      <c r="P901">
        <v>1.25E-4</v>
      </c>
      <c r="Q901">
        <v>1E-3</v>
      </c>
      <c r="R901">
        <v>16</v>
      </c>
      <c r="S901">
        <v>0</v>
      </c>
      <c r="T901">
        <v>1.3749999999999999E-3</v>
      </c>
      <c r="U901">
        <v>1.7000000000000001E-2</v>
      </c>
      <c r="V901" s="1" t="str">
        <f t="shared" si="88"/>
        <v>AFF-HTT-R1-P4-48H_K8_1_2020y09m02d_10h47m.tif</v>
      </c>
      <c r="W901" s="1" t="str">
        <f t="shared" si="89"/>
        <v>AFF-HTT-R2-P4-48H_K8_1_2020y09m09d_11h36m.tif</v>
      </c>
      <c r="X901" t="str">
        <f t="shared" si="84"/>
        <v>C:\Users\arpit.tandon\Desktop\Images AFFFs\RUN1 HTT\Plate 4 - 48hour\AFF-HTT-R1-P4-48H_K8_1_2020y09m02d_10h47m.tif</v>
      </c>
      <c r="Y901" t="str">
        <f t="shared" si="85"/>
        <v>C:\Users\arpit.tandon\Desktop\Images AFFFs\RUN2 HTT\Plate 4 - 48hour\AFF-HTT-R2-P4-48H_K8_1_2020y09m09d_11h36m.tif</v>
      </c>
    </row>
    <row r="902" spans="1:25" x14ac:dyDescent="0.45">
      <c r="A902" t="s">
        <v>1203</v>
      </c>
      <c r="B902" s="2" t="str">
        <f t="shared" si="86"/>
        <v>run1</v>
      </c>
      <c r="C902" s="2" t="str">
        <f t="shared" si="87"/>
        <v>run2</v>
      </c>
      <c r="D902" t="s">
        <v>281</v>
      </c>
      <c r="E902" s="10">
        <v>21.125357223262256</v>
      </c>
      <c r="F902" s="10">
        <v>6.3382409910777847E-4</v>
      </c>
      <c r="G902" s="10">
        <f>VLOOKUP(A902,'[1]NTP Metadata'!$A$2:$U$2501,10,FALSE)</f>
        <v>6.3382409910777847E-4</v>
      </c>
      <c r="H902">
        <v>1</v>
      </c>
      <c r="I902" t="s">
        <v>1505</v>
      </c>
      <c r="J902" t="s">
        <v>1554</v>
      </c>
      <c r="K902" t="s">
        <v>249</v>
      </c>
      <c r="L902" t="s">
        <v>247</v>
      </c>
      <c r="M902" t="s">
        <v>183</v>
      </c>
      <c r="N902">
        <v>16</v>
      </c>
      <c r="O902">
        <v>0</v>
      </c>
      <c r="P902">
        <v>0</v>
      </c>
      <c r="Q902">
        <v>0</v>
      </c>
      <c r="R902">
        <v>16</v>
      </c>
      <c r="S902">
        <v>0</v>
      </c>
      <c r="T902">
        <v>0</v>
      </c>
      <c r="U902">
        <v>0</v>
      </c>
      <c r="V902" s="1" t="str">
        <f t="shared" si="88"/>
        <v>AFF-HTT-R1-P4-48H_K9_1_2020y09m02d_10h47m.tif</v>
      </c>
      <c r="W902" s="1" t="str">
        <f t="shared" si="89"/>
        <v>AFF-HTT-R2-P4-48H_K9_1_2020y09m09d_11h36m.tif</v>
      </c>
      <c r="X902" t="str">
        <f t="shared" si="84"/>
        <v>C:\Users\arpit.tandon\Desktop\Images AFFFs\RUN1 HTT\Plate 4 - 48hour\AFF-HTT-R1-P4-48H_K9_1_2020y09m02d_10h47m.tif</v>
      </c>
      <c r="Y902" t="str">
        <f t="shared" si="85"/>
        <v>C:\Users\arpit.tandon\Desktop\Images AFFFs\RUN2 HTT\Plate 4 - 48hour\AFF-HTT-R2-P4-48H_K9_1_2020y09m09d_11h36m.tif</v>
      </c>
    </row>
    <row r="903" spans="1:25" x14ac:dyDescent="0.45">
      <c r="A903" t="s">
        <v>1204</v>
      </c>
      <c r="B903" s="2" t="str">
        <f t="shared" si="86"/>
        <v>run1</v>
      </c>
      <c r="C903" s="2" t="str">
        <f t="shared" si="87"/>
        <v>run2</v>
      </c>
      <c r="D903" t="s">
        <v>281</v>
      </c>
      <c r="E903" s="10">
        <v>21.125357223262256</v>
      </c>
      <c r="F903" s="10">
        <v>6.3382409910777847E-4</v>
      </c>
      <c r="G903" s="10">
        <f>VLOOKUP(A903,'[1]NTP Metadata'!$A$2:$U$2501,10,FALSE)</f>
        <v>6.3382409910777847E-4</v>
      </c>
      <c r="H903">
        <v>4</v>
      </c>
      <c r="I903" t="s">
        <v>1505</v>
      </c>
      <c r="J903" t="s">
        <v>1554</v>
      </c>
      <c r="K903" t="s">
        <v>249</v>
      </c>
      <c r="L903" t="s">
        <v>247</v>
      </c>
      <c r="M903" t="s">
        <v>184</v>
      </c>
      <c r="N903">
        <v>16</v>
      </c>
      <c r="O903">
        <v>0</v>
      </c>
      <c r="P903">
        <v>0</v>
      </c>
      <c r="Q903">
        <v>0</v>
      </c>
      <c r="R903">
        <v>16</v>
      </c>
      <c r="S903">
        <v>0</v>
      </c>
      <c r="T903">
        <v>6.2500000000000001E-5</v>
      </c>
      <c r="U903">
        <v>1E-3</v>
      </c>
      <c r="V903" s="1" t="str">
        <f t="shared" si="88"/>
        <v>AFF-HTT-R1-P4-48H_L10_1_2020y09m02d_10h47m.tif</v>
      </c>
      <c r="W903" s="1" t="str">
        <f t="shared" si="89"/>
        <v>AFF-HTT-R2-P4-48H_L10_1_2020y09m09d_11h36m.tif</v>
      </c>
      <c r="X903" t="str">
        <f t="shared" si="84"/>
        <v>C:\Users\arpit.tandon\Desktop\Images AFFFs\RUN1 HTT\Plate 4 - 48hour\AFF-HTT-R1-P4-48H_L10_1_2020y09m02d_10h47m.tif</v>
      </c>
      <c r="Y903" t="str">
        <f t="shared" si="85"/>
        <v>C:\Users\arpit.tandon\Desktop\Images AFFFs\RUN2 HTT\Plate 4 - 48hour\AFF-HTT-R2-P4-48H_L10_1_2020y09m09d_11h36m.tif</v>
      </c>
    </row>
    <row r="904" spans="1:25" x14ac:dyDescent="0.45">
      <c r="A904" t="s">
        <v>1205</v>
      </c>
      <c r="B904" s="2" t="str">
        <f t="shared" si="86"/>
        <v>run1</v>
      </c>
      <c r="C904" s="2" t="str">
        <f t="shared" si="87"/>
        <v>run2</v>
      </c>
      <c r="D904" t="s">
        <v>281</v>
      </c>
      <c r="E904" s="10">
        <v>6.6852396276146377</v>
      </c>
      <c r="F904" s="10">
        <v>2.0057724655309444E-4</v>
      </c>
      <c r="G904" s="10">
        <f>VLOOKUP(A904,'[1]NTP Metadata'!$A$2:$U$2501,10,FALSE)</f>
        <v>2.0057724655309444E-4</v>
      </c>
      <c r="H904">
        <v>3</v>
      </c>
      <c r="I904" t="s">
        <v>1505</v>
      </c>
      <c r="J904" t="s">
        <v>1554</v>
      </c>
      <c r="K904" t="s">
        <v>249</v>
      </c>
      <c r="L904" t="s">
        <v>247</v>
      </c>
      <c r="M904" t="s">
        <v>185</v>
      </c>
      <c r="N904">
        <v>16</v>
      </c>
      <c r="O904">
        <v>0</v>
      </c>
      <c r="P904">
        <v>0</v>
      </c>
      <c r="Q904">
        <v>0</v>
      </c>
      <c r="R904">
        <v>16</v>
      </c>
      <c r="S904">
        <v>0</v>
      </c>
      <c r="T904">
        <v>0</v>
      </c>
      <c r="U904">
        <v>0</v>
      </c>
      <c r="V904" s="1" t="str">
        <f t="shared" si="88"/>
        <v>AFF-HTT-R1-P4-48H_L11_1_2020y09m02d_10h47m.tif</v>
      </c>
      <c r="W904" s="1" t="str">
        <f t="shared" si="89"/>
        <v>AFF-HTT-R2-P4-48H_L11_1_2020y09m09d_11h36m.tif</v>
      </c>
      <c r="X904" t="str">
        <f t="shared" si="84"/>
        <v>C:\Users\arpit.tandon\Desktop\Images AFFFs\RUN1 HTT\Plate 4 - 48hour\AFF-HTT-R1-P4-48H_L11_1_2020y09m02d_10h47m.tif</v>
      </c>
      <c r="Y904" t="str">
        <f t="shared" si="85"/>
        <v>C:\Users\arpit.tandon\Desktop\Images AFFFs\RUN2 HTT\Plate 4 - 48hour\AFF-HTT-R2-P4-48H_L11_1_2020y09m09d_11h36m.tif</v>
      </c>
    </row>
    <row r="905" spans="1:25" x14ac:dyDescent="0.45">
      <c r="A905" t="s">
        <v>1206</v>
      </c>
      <c r="B905" s="2" t="str">
        <f t="shared" si="86"/>
        <v>run1</v>
      </c>
      <c r="C905" s="2" t="str">
        <f t="shared" si="87"/>
        <v>run2</v>
      </c>
      <c r="D905" t="s">
        <v>281</v>
      </c>
      <c r="E905" s="10">
        <v>6.6852396276146377</v>
      </c>
      <c r="F905" s="10">
        <v>2.0057724655309444E-4</v>
      </c>
      <c r="G905" s="10">
        <f>VLOOKUP(A905,'[1]NTP Metadata'!$A$2:$U$2501,10,FALSE)</f>
        <v>2.0057724655309444E-4</v>
      </c>
      <c r="H905">
        <v>4</v>
      </c>
      <c r="I905" t="s">
        <v>1505</v>
      </c>
      <c r="J905" t="s">
        <v>1554</v>
      </c>
      <c r="K905" t="s">
        <v>249</v>
      </c>
      <c r="L905" t="s">
        <v>247</v>
      </c>
      <c r="M905" t="s">
        <v>186</v>
      </c>
      <c r="N905">
        <v>16</v>
      </c>
      <c r="O905">
        <v>0</v>
      </c>
      <c r="P905">
        <v>1.25E-4</v>
      </c>
      <c r="Q905">
        <v>1E-3</v>
      </c>
      <c r="R905">
        <v>16</v>
      </c>
      <c r="S905">
        <v>0</v>
      </c>
      <c r="T905">
        <v>6.2500000000000001E-5</v>
      </c>
      <c r="U905">
        <v>1E-3</v>
      </c>
      <c r="V905" s="1" t="str">
        <f t="shared" si="88"/>
        <v>AFF-HTT-R1-P4-48H_L12_1_2020y09m02d_10h47m.tif</v>
      </c>
      <c r="W905" s="1" t="str">
        <f t="shared" si="89"/>
        <v>AFF-HTT-R2-P4-48H_L12_1_2020y09m09d_11h36m.tif</v>
      </c>
      <c r="X905" t="str">
        <f t="shared" si="84"/>
        <v>C:\Users\arpit.tandon\Desktop\Images AFFFs\RUN1 HTT\Plate 4 - 48hour\AFF-HTT-R1-P4-48H_L12_1_2020y09m02d_10h47m.tif</v>
      </c>
      <c r="Y905" t="str">
        <f t="shared" si="85"/>
        <v>C:\Users\arpit.tandon\Desktop\Images AFFFs\RUN2 HTT\Plate 4 - 48hour\AFF-HTT-R2-P4-48H_L12_1_2020y09m09d_11h36m.tif</v>
      </c>
    </row>
    <row r="906" spans="1:25" x14ac:dyDescent="0.45">
      <c r="A906" t="s">
        <v>1207</v>
      </c>
      <c r="B906" s="2" t="str">
        <f t="shared" si="86"/>
        <v>run1</v>
      </c>
      <c r="C906" s="2" t="str">
        <f t="shared" si="87"/>
        <v>run2</v>
      </c>
      <c r="D906" t="s">
        <v>257</v>
      </c>
      <c r="E906" s="10">
        <v>0</v>
      </c>
      <c r="F906" s="10">
        <v>0</v>
      </c>
      <c r="G906" s="10">
        <f>VLOOKUP(A906,'[1]NTP Metadata'!$A$2:$U$2501,10,FALSE)</f>
        <v>0</v>
      </c>
      <c r="H906">
        <v>3</v>
      </c>
      <c r="I906" t="s">
        <v>1505</v>
      </c>
      <c r="J906" t="s">
        <v>1554</v>
      </c>
      <c r="K906" t="s">
        <v>249</v>
      </c>
      <c r="L906" t="s">
        <v>247</v>
      </c>
      <c r="M906" t="s">
        <v>187</v>
      </c>
      <c r="N906">
        <v>16</v>
      </c>
      <c r="O906">
        <v>0</v>
      </c>
      <c r="P906">
        <v>1.25E-4</v>
      </c>
      <c r="Q906">
        <v>1E-3</v>
      </c>
      <c r="R906">
        <v>16</v>
      </c>
      <c r="S906">
        <v>0</v>
      </c>
      <c r="T906">
        <v>6.2500000000000001E-5</v>
      </c>
      <c r="U906">
        <v>1E-3</v>
      </c>
      <c r="V906" s="1" t="str">
        <f t="shared" si="88"/>
        <v>AFF-HTT-R1-P4-48H_L13_1_2020y09m02d_10h47m.tif</v>
      </c>
      <c r="W906" s="1" t="str">
        <f t="shared" si="89"/>
        <v>AFF-HTT-R2-P4-48H_L13_1_2020y09m09d_11h36m.tif</v>
      </c>
      <c r="X906" t="str">
        <f t="shared" si="84"/>
        <v>C:\Users\arpit.tandon\Desktop\Images AFFFs\RUN1 HTT\Plate 4 - 48hour\AFF-HTT-R1-P4-48H_L13_1_2020y09m02d_10h47m.tif</v>
      </c>
      <c r="Y906" t="str">
        <f t="shared" si="85"/>
        <v>C:\Users\arpit.tandon\Desktop\Images AFFFs\RUN2 HTT\Plate 4 - 48hour\AFF-HTT-R2-P4-48H_L13_1_2020y09m09d_11h36m.tif</v>
      </c>
    </row>
    <row r="907" spans="1:25" x14ac:dyDescent="0.45">
      <c r="A907" t="s">
        <v>1208</v>
      </c>
      <c r="B907" s="2" t="str">
        <f t="shared" si="86"/>
        <v>run1</v>
      </c>
      <c r="C907" s="2" t="str">
        <f t="shared" si="87"/>
        <v>run2</v>
      </c>
      <c r="D907" t="s">
        <v>257</v>
      </c>
      <c r="E907" s="10">
        <v>0</v>
      </c>
      <c r="F907" s="10">
        <v>0</v>
      </c>
      <c r="G907" s="10">
        <f>VLOOKUP(A907,'[1]NTP Metadata'!$A$2:$U$2501,10,FALSE)</f>
        <v>0</v>
      </c>
      <c r="H907">
        <v>4</v>
      </c>
      <c r="I907" t="s">
        <v>1505</v>
      </c>
      <c r="J907" t="s">
        <v>1554</v>
      </c>
      <c r="K907" t="s">
        <v>249</v>
      </c>
      <c r="L907" t="s">
        <v>247</v>
      </c>
      <c r="M907" t="s">
        <v>188</v>
      </c>
      <c r="N907">
        <v>16</v>
      </c>
      <c r="O907">
        <v>0</v>
      </c>
      <c r="P907">
        <v>6.2500000000000001E-5</v>
      </c>
      <c r="Q907">
        <v>1E-3</v>
      </c>
      <c r="R907">
        <v>16</v>
      </c>
      <c r="S907">
        <v>0</v>
      </c>
      <c r="T907">
        <v>0</v>
      </c>
      <c r="U907">
        <v>0</v>
      </c>
      <c r="V907" s="1" t="str">
        <f t="shared" si="88"/>
        <v>AFF-HTT-R1-P4-48H_L14_1_2020y09m02d_10h47m.tif</v>
      </c>
      <c r="W907" s="1" t="str">
        <f t="shared" si="89"/>
        <v>AFF-HTT-R2-P4-48H_L14_1_2020y09m09d_11h36m.tif</v>
      </c>
      <c r="X907" t="str">
        <f t="shared" si="84"/>
        <v>C:\Users\arpit.tandon\Desktop\Images AFFFs\RUN1 HTT\Plate 4 - 48hour\AFF-HTT-R1-P4-48H_L14_1_2020y09m02d_10h47m.tif</v>
      </c>
      <c r="Y907" t="str">
        <f t="shared" si="85"/>
        <v>C:\Users\arpit.tandon\Desktop\Images AFFFs\RUN2 HTT\Plate 4 - 48hour\AFF-HTT-R2-P4-48H_L14_1_2020y09m09d_11h36m.tif</v>
      </c>
    </row>
    <row r="908" spans="1:25" x14ac:dyDescent="0.45">
      <c r="A908" t="s">
        <v>1209</v>
      </c>
      <c r="B908" s="2" t="str">
        <f t="shared" si="86"/>
        <v>run1</v>
      </c>
      <c r="C908" s="2" t="str">
        <f t="shared" si="87"/>
        <v>run2</v>
      </c>
      <c r="D908" t="s">
        <v>281</v>
      </c>
      <c r="E908" s="10">
        <v>2.1155821606375436</v>
      </c>
      <c r="F908" s="10">
        <v>6.3473812200346346E-5</v>
      </c>
      <c r="G908" s="10">
        <f>VLOOKUP(A908,'[1]NTP Metadata'!$A$2:$U$2501,10,FALSE)</f>
        <v>6.3473812200346346E-5</v>
      </c>
      <c r="H908">
        <v>3</v>
      </c>
      <c r="I908" t="s">
        <v>1505</v>
      </c>
      <c r="J908" t="s">
        <v>1554</v>
      </c>
      <c r="K908" t="s">
        <v>249</v>
      </c>
      <c r="L908" t="s">
        <v>247</v>
      </c>
      <c r="M908" t="s">
        <v>189</v>
      </c>
      <c r="N908">
        <v>16</v>
      </c>
      <c r="O908">
        <v>0</v>
      </c>
      <c r="P908">
        <v>6.2500000000000001E-5</v>
      </c>
      <c r="Q908">
        <v>1E-3</v>
      </c>
      <c r="R908">
        <v>16</v>
      </c>
      <c r="S908">
        <v>0</v>
      </c>
      <c r="T908">
        <v>0</v>
      </c>
      <c r="U908">
        <v>0</v>
      </c>
      <c r="V908" s="1" t="str">
        <f t="shared" si="88"/>
        <v>AFF-HTT-R1-P4-48H_L15_1_2020y09m02d_10h47m.tif</v>
      </c>
      <c r="W908" s="1" t="str">
        <f t="shared" si="89"/>
        <v>AFF-HTT-R2-P4-48H_L15_1_2020y09m09d_11h36m.tif</v>
      </c>
      <c r="X908" t="str">
        <f t="shared" si="84"/>
        <v>C:\Users\arpit.tandon\Desktop\Images AFFFs\RUN1 HTT\Plate 4 - 48hour\AFF-HTT-R1-P4-48H_L15_1_2020y09m02d_10h47m.tif</v>
      </c>
      <c r="Y908" t="str">
        <f t="shared" si="85"/>
        <v>C:\Users\arpit.tandon\Desktop\Images AFFFs\RUN2 HTT\Plate 4 - 48hour\AFF-HTT-R2-P4-48H_L15_1_2020y09m09d_11h36m.tif</v>
      </c>
    </row>
    <row r="909" spans="1:25" x14ac:dyDescent="0.45">
      <c r="A909" t="s">
        <v>1210</v>
      </c>
      <c r="B909" s="2" t="str">
        <f t="shared" si="86"/>
        <v>run1</v>
      </c>
      <c r="C909" s="2" t="str">
        <f t="shared" si="87"/>
        <v>run2</v>
      </c>
      <c r="D909" t="s">
        <v>281</v>
      </c>
      <c r="E909" s="10">
        <v>2.1155821606375436</v>
      </c>
      <c r="F909" s="10">
        <v>6.3473812200346346E-5</v>
      </c>
      <c r="G909" s="10">
        <f>VLOOKUP(A909,'[1]NTP Metadata'!$A$2:$U$2501,10,FALSE)</f>
        <v>6.3473812200346346E-5</v>
      </c>
      <c r="H909">
        <v>4</v>
      </c>
      <c r="I909" t="s">
        <v>1505</v>
      </c>
      <c r="J909" t="s">
        <v>1554</v>
      </c>
      <c r="K909" t="s">
        <v>249</v>
      </c>
      <c r="L909" t="s">
        <v>247</v>
      </c>
      <c r="M909" t="s">
        <v>190</v>
      </c>
      <c r="N909">
        <v>16</v>
      </c>
      <c r="O909">
        <v>0</v>
      </c>
      <c r="P909">
        <v>0</v>
      </c>
      <c r="Q909">
        <v>0</v>
      </c>
      <c r="R909">
        <v>16</v>
      </c>
      <c r="S909">
        <v>0</v>
      </c>
      <c r="T909">
        <v>0</v>
      </c>
      <c r="U909">
        <v>0</v>
      </c>
      <c r="V909" s="1" t="str">
        <f t="shared" si="88"/>
        <v>AFF-HTT-R1-P4-48H_L16_1_2020y09m02d_10h47m.tif</v>
      </c>
      <c r="W909" s="1" t="str">
        <f t="shared" si="89"/>
        <v>AFF-HTT-R2-P4-48H_L16_1_2020y09m09d_11h36m.tif</v>
      </c>
      <c r="X909" t="str">
        <f t="shared" si="84"/>
        <v>C:\Users\arpit.tandon\Desktop\Images AFFFs\RUN1 HTT\Plate 4 - 48hour\AFF-HTT-R1-P4-48H_L16_1_2020y09m02d_10h47m.tif</v>
      </c>
      <c r="Y909" t="str">
        <f t="shared" si="85"/>
        <v>C:\Users\arpit.tandon\Desktop\Images AFFFs\RUN2 HTT\Plate 4 - 48hour\AFF-HTT-R2-P4-48H_L16_1_2020y09m09d_11h36m.tif</v>
      </c>
    </row>
    <row r="910" spans="1:25" x14ac:dyDescent="0.45">
      <c r="A910" t="s">
        <v>1211</v>
      </c>
      <c r="B910" s="2" t="str">
        <f t="shared" si="86"/>
        <v>run1</v>
      </c>
      <c r="C910" s="2" t="str">
        <f t="shared" si="87"/>
        <v>run2</v>
      </c>
      <c r="D910" t="s">
        <v>281</v>
      </c>
      <c r="E910" s="10">
        <v>0.66948802551820996</v>
      </c>
      <c r="F910" s="10">
        <v>2.008664943048935E-5</v>
      </c>
      <c r="G910" s="10">
        <f>VLOOKUP(A910,'[1]NTP Metadata'!$A$2:$U$2501,10,FALSE)</f>
        <v>2.008664943048935E-5</v>
      </c>
      <c r="H910">
        <v>3</v>
      </c>
      <c r="I910" t="s">
        <v>1505</v>
      </c>
      <c r="J910" t="s">
        <v>1554</v>
      </c>
      <c r="K910" t="s">
        <v>249</v>
      </c>
      <c r="L910" t="s">
        <v>247</v>
      </c>
      <c r="M910" t="s">
        <v>191</v>
      </c>
      <c r="N910">
        <v>16</v>
      </c>
      <c r="O910">
        <v>0</v>
      </c>
      <c r="P910">
        <v>6.2500000000000001E-5</v>
      </c>
      <c r="Q910">
        <v>1E-3</v>
      </c>
      <c r="R910">
        <v>16</v>
      </c>
      <c r="S910">
        <v>0</v>
      </c>
      <c r="T910">
        <v>6.2500000000000001E-5</v>
      </c>
      <c r="U910">
        <v>1E-3</v>
      </c>
      <c r="V910" s="1" t="str">
        <f t="shared" si="88"/>
        <v>AFF-HTT-R1-P4-48H_L17_1_2020y09m02d_10h47m.tif</v>
      </c>
      <c r="W910" s="1" t="str">
        <f t="shared" si="89"/>
        <v>AFF-HTT-R2-P4-48H_L17_1_2020y09m09d_11h36m.tif</v>
      </c>
      <c r="X910" t="str">
        <f t="shared" si="84"/>
        <v>C:\Users\arpit.tandon\Desktop\Images AFFFs\RUN1 HTT\Plate 4 - 48hour\AFF-HTT-R1-P4-48H_L17_1_2020y09m02d_10h47m.tif</v>
      </c>
      <c r="Y910" t="str">
        <f t="shared" si="85"/>
        <v>C:\Users\arpit.tandon\Desktop\Images AFFFs\RUN2 HTT\Plate 4 - 48hour\AFF-HTT-R2-P4-48H_L17_1_2020y09m09d_11h36m.tif</v>
      </c>
    </row>
    <row r="911" spans="1:25" x14ac:dyDescent="0.45">
      <c r="A911" t="s">
        <v>1212</v>
      </c>
      <c r="B911" s="2" t="str">
        <f t="shared" si="86"/>
        <v>run1</v>
      </c>
      <c r="C911" s="2" t="str">
        <f t="shared" si="87"/>
        <v>run2</v>
      </c>
      <c r="D911" t="s">
        <v>281</v>
      </c>
      <c r="E911" s="10">
        <v>0.66948802551820996</v>
      </c>
      <c r="F911" s="10">
        <v>2.008664943048935E-5</v>
      </c>
      <c r="G911" s="10">
        <f>VLOOKUP(A911,'[1]NTP Metadata'!$A$2:$U$2501,10,FALSE)</f>
        <v>2.008664943048935E-5</v>
      </c>
      <c r="H911">
        <v>4</v>
      </c>
      <c r="I911" t="s">
        <v>1505</v>
      </c>
      <c r="J911" t="s">
        <v>1554</v>
      </c>
      <c r="K911" t="s">
        <v>249</v>
      </c>
      <c r="L911" t="s">
        <v>247</v>
      </c>
      <c r="M911" t="s">
        <v>192</v>
      </c>
      <c r="N911">
        <v>16</v>
      </c>
      <c r="O911">
        <v>0</v>
      </c>
      <c r="P911">
        <v>0</v>
      </c>
      <c r="Q911">
        <v>0</v>
      </c>
      <c r="R911">
        <v>16</v>
      </c>
      <c r="S911">
        <v>0</v>
      </c>
      <c r="T911">
        <v>6.2500000000000001E-5</v>
      </c>
      <c r="U911">
        <v>1E-3</v>
      </c>
      <c r="V911" s="1" t="str">
        <f t="shared" si="88"/>
        <v>AFF-HTT-R1-P4-48H_L18_1_2020y09m02d_10h47m.tif</v>
      </c>
      <c r="W911" s="1" t="str">
        <f t="shared" si="89"/>
        <v>AFF-HTT-R2-P4-48H_L18_1_2020y09m09d_11h36m.tif</v>
      </c>
      <c r="X911" t="str">
        <f t="shared" si="84"/>
        <v>C:\Users\arpit.tandon\Desktop\Images AFFFs\RUN1 HTT\Plate 4 - 48hour\AFF-HTT-R1-P4-48H_L18_1_2020y09m02d_10h47m.tif</v>
      </c>
      <c r="Y911" t="str">
        <f t="shared" si="85"/>
        <v>C:\Users\arpit.tandon\Desktop\Images AFFFs\RUN2 HTT\Plate 4 - 48hour\AFF-HTT-R2-P4-48H_L18_1_2020y09m09d_11h36m.tif</v>
      </c>
    </row>
    <row r="912" spans="1:25" x14ac:dyDescent="0.45">
      <c r="A912" t="s">
        <v>1213</v>
      </c>
      <c r="B912" s="2" t="str">
        <f t="shared" si="86"/>
        <v>run1</v>
      </c>
      <c r="C912" s="2" t="str">
        <f t="shared" si="87"/>
        <v>run2</v>
      </c>
      <c r="D912" t="s">
        <v>281</v>
      </c>
      <c r="E912" s="10">
        <v>0.21186329921462341</v>
      </c>
      <c r="F912" s="10">
        <v>6.356534629901693E-6</v>
      </c>
      <c r="G912" s="10">
        <f>VLOOKUP(A912,'[1]NTP Metadata'!$A$2:$U$2501,10,FALSE)</f>
        <v>6.356534629901693E-6</v>
      </c>
      <c r="H912">
        <v>3</v>
      </c>
      <c r="I912" t="s">
        <v>1505</v>
      </c>
      <c r="J912" t="s">
        <v>1554</v>
      </c>
      <c r="K912" t="s">
        <v>249</v>
      </c>
      <c r="L912" t="s">
        <v>247</v>
      </c>
      <c r="M912" t="s">
        <v>193</v>
      </c>
      <c r="N912">
        <v>16</v>
      </c>
      <c r="O912">
        <v>0</v>
      </c>
      <c r="P912">
        <v>0</v>
      </c>
      <c r="Q912">
        <v>0</v>
      </c>
      <c r="R912">
        <v>16</v>
      </c>
      <c r="S912">
        <v>0</v>
      </c>
      <c r="T912">
        <v>0</v>
      </c>
      <c r="U912">
        <v>0</v>
      </c>
      <c r="V912" s="1" t="str">
        <f t="shared" si="88"/>
        <v>AFF-HTT-R1-P4-48H_L19_1_2020y09m02d_10h47m.tif</v>
      </c>
      <c r="W912" s="1" t="str">
        <f t="shared" si="89"/>
        <v>AFF-HTT-R2-P4-48H_L19_1_2020y09m09d_11h36m.tif</v>
      </c>
      <c r="X912" t="str">
        <f t="shared" si="84"/>
        <v>C:\Users\arpit.tandon\Desktop\Images AFFFs\RUN1 HTT\Plate 4 - 48hour\AFF-HTT-R1-P4-48H_L19_1_2020y09m02d_10h47m.tif</v>
      </c>
      <c r="Y912" t="str">
        <f t="shared" si="85"/>
        <v>C:\Users\arpit.tandon\Desktop\Images AFFFs\RUN2 HTT\Plate 4 - 48hour\AFF-HTT-R2-P4-48H_L19_1_2020y09m09d_11h36m.tif</v>
      </c>
    </row>
    <row r="913" spans="1:25" x14ac:dyDescent="0.45">
      <c r="A913" t="s">
        <v>1214</v>
      </c>
      <c r="B913" s="2" t="str">
        <f t="shared" si="86"/>
        <v>run1</v>
      </c>
      <c r="C913" s="2" t="str">
        <f t="shared" si="87"/>
        <v>run2</v>
      </c>
      <c r="D913" t="s">
        <v>281</v>
      </c>
      <c r="E913" s="10">
        <v>0.21186329921462341</v>
      </c>
      <c r="F913" s="10">
        <v>6.356534629901693E-6</v>
      </c>
      <c r="G913" s="10">
        <f>VLOOKUP(A913,'[1]NTP Metadata'!$A$2:$U$2501,10,FALSE)</f>
        <v>6.356534629901693E-6</v>
      </c>
      <c r="H913">
        <v>4</v>
      </c>
      <c r="I913" t="s">
        <v>1505</v>
      </c>
      <c r="J913" t="s">
        <v>1554</v>
      </c>
      <c r="K913" t="s">
        <v>249</v>
      </c>
      <c r="L913" t="s">
        <v>247</v>
      </c>
      <c r="M913" t="s">
        <v>194</v>
      </c>
      <c r="N913">
        <v>16</v>
      </c>
      <c r="O913">
        <v>0</v>
      </c>
      <c r="P913">
        <v>0</v>
      </c>
      <c r="Q913">
        <v>0</v>
      </c>
      <c r="R913">
        <v>16</v>
      </c>
      <c r="S913">
        <v>0</v>
      </c>
      <c r="T913">
        <v>1.25E-4</v>
      </c>
      <c r="U913">
        <v>1E-3</v>
      </c>
      <c r="V913" s="1" t="str">
        <f t="shared" si="88"/>
        <v>AFF-HTT-R1-P4-48H_L20_1_2020y09m02d_10h47m.tif</v>
      </c>
      <c r="W913" s="1" t="str">
        <f t="shared" si="89"/>
        <v>AFF-HTT-R2-P4-48H_L20_1_2020y09m09d_11h36m.tif</v>
      </c>
      <c r="X913" t="str">
        <f t="shared" si="84"/>
        <v>C:\Users\arpit.tandon\Desktop\Images AFFFs\RUN1 HTT\Plate 4 - 48hour\AFF-HTT-R1-P4-48H_L20_1_2020y09m02d_10h47m.tif</v>
      </c>
      <c r="Y913" t="str">
        <f t="shared" si="85"/>
        <v>C:\Users\arpit.tandon\Desktop\Images AFFFs\RUN2 HTT\Plate 4 - 48hour\AFF-HTT-R2-P4-48H_L20_1_2020y09m09d_11h36m.tif</v>
      </c>
    </row>
    <row r="914" spans="1:25" x14ac:dyDescent="0.45">
      <c r="A914" t="s">
        <v>1215</v>
      </c>
      <c r="B914" s="2" t="str">
        <f t="shared" si="86"/>
        <v>run1</v>
      </c>
      <c r="C914" s="2" t="str">
        <f t="shared" si="87"/>
        <v>run2</v>
      </c>
      <c r="D914" t="s">
        <v>281</v>
      </c>
      <c r="E914" s="10">
        <v>6.7045347852728934E-2</v>
      </c>
      <c r="F914" s="10">
        <v>2.0115615917410421E-6</v>
      </c>
      <c r="G914" s="10">
        <f>VLOOKUP(A914,'[1]NTP Metadata'!$A$2:$U$2501,10,FALSE)</f>
        <v>2.0115615917410421E-6</v>
      </c>
      <c r="H914">
        <v>3</v>
      </c>
      <c r="I914" t="s">
        <v>1505</v>
      </c>
      <c r="J914" t="s">
        <v>1554</v>
      </c>
      <c r="K914" t="s">
        <v>249</v>
      </c>
      <c r="L914" t="s">
        <v>247</v>
      </c>
      <c r="M914" t="s">
        <v>195</v>
      </c>
      <c r="N914">
        <v>16</v>
      </c>
      <c r="O914">
        <v>0</v>
      </c>
      <c r="P914">
        <v>0</v>
      </c>
      <c r="Q914">
        <v>0</v>
      </c>
      <c r="R914">
        <v>16</v>
      </c>
      <c r="S914">
        <v>0</v>
      </c>
      <c r="T914">
        <v>0</v>
      </c>
      <c r="U914">
        <v>0</v>
      </c>
      <c r="V914" s="1" t="str">
        <f t="shared" si="88"/>
        <v>AFF-HTT-R1-P4-48H_L21_1_2020y09m02d_10h47m.tif</v>
      </c>
      <c r="W914" s="1" t="str">
        <f t="shared" si="89"/>
        <v>AFF-HTT-R2-P4-48H_L21_1_2020y09m09d_11h36m.tif</v>
      </c>
      <c r="X914" t="str">
        <f t="shared" si="84"/>
        <v>C:\Users\arpit.tandon\Desktop\Images AFFFs\RUN1 HTT\Plate 4 - 48hour\AFF-HTT-R1-P4-48H_L21_1_2020y09m02d_10h47m.tif</v>
      </c>
      <c r="Y914" t="str">
        <f t="shared" si="85"/>
        <v>C:\Users\arpit.tandon\Desktop\Images AFFFs\RUN2 HTT\Plate 4 - 48hour\AFF-HTT-R2-P4-48H_L21_1_2020y09m09d_11h36m.tif</v>
      </c>
    </row>
    <row r="915" spans="1:25" x14ac:dyDescent="0.45">
      <c r="A915" t="s">
        <v>1216</v>
      </c>
      <c r="B915" s="2" t="str">
        <f t="shared" si="86"/>
        <v>run1</v>
      </c>
      <c r="C915" s="2" t="str">
        <f t="shared" si="87"/>
        <v>run2</v>
      </c>
      <c r="D915" t="s">
        <v>281</v>
      </c>
      <c r="E915" s="10">
        <v>6.7045347852728934E-2</v>
      </c>
      <c r="F915" s="10">
        <v>2.0115615917410421E-6</v>
      </c>
      <c r="G915" s="10">
        <f>VLOOKUP(A915,'[1]NTP Metadata'!$A$2:$U$2501,10,FALSE)</f>
        <v>2.0115615917410421E-6</v>
      </c>
      <c r="H915">
        <v>4</v>
      </c>
      <c r="I915" t="s">
        <v>1505</v>
      </c>
      <c r="J915" t="s">
        <v>1554</v>
      </c>
      <c r="K915" t="s">
        <v>249</v>
      </c>
      <c r="L915" t="s">
        <v>247</v>
      </c>
      <c r="M915" t="s">
        <v>196</v>
      </c>
      <c r="N915">
        <v>16</v>
      </c>
      <c r="O915">
        <v>0</v>
      </c>
      <c r="P915">
        <v>0</v>
      </c>
      <c r="Q915">
        <v>0</v>
      </c>
      <c r="R915">
        <v>16</v>
      </c>
      <c r="S915">
        <v>0</v>
      </c>
      <c r="T915">
        <v>1.25E-4</v>
      </c>
      <c r="U915">
        <v>1E-3</v>
      </c>
      <c r="V915" s="1" t="str">
        <f t="shared" si="88"/>
        <v>AFF-HTT-R1-P4-48H_L22_1_2020y09m02d_10h47m.tif</v>
      </c>
      <c r="W915" s="1" t="str">
        <f t="shared" si="89"/>
        <v>AFF-HTT-R2-P4-48H_L22_1_2020y09m09d_11h36m.tif</v>
      </c>
      <c r="X915" t="str">
        <f t="shared" si="84"/>
        <v>C:\Users\arpit.tandon\Desktop\Images AFFFs\RUN1 HTT\Plate 4 - 48hour\AFF-HTT-R1-P4-48H_L22_1_2020y09m02d_10h47m.tif</v>
      </c>
      <c r="Y915" t="str">
        <f t="shared" si="85"/>
        <v>C:\Users\arpit.tandon\Desktop\Images AFFFs\RUN2 HTT\Plate 4 - 48hour\AFF-HTT-R2-P4-48H_L22_1_2020y09m09d_11h36m.tif</v>
      </c>
    </row>
    <row r="916" spans="1:25" x14ac:dyDescent="0.45">
      <c r="A916" t="s">
        <v>1217</v>
      </c>
      <c r="B916" s="2" t="str">
        <f t="shared" si="86"/>
        <v>run1</v>
      </c>
      <c r="C916" s="2" t="str">
        <f t="shared" si="87"/>
        <v>run2</v>
      </c>
      <c r="D916" t="s">
        <v>281</v>
      </c>
      <c r="E916" s="10">
        <v>666.6</v>
      </c>
      <c r="F916" s="10">
        <v>0.02</v>
      </c>
      <c r="G916" s="10">
        <f>VLOOKUP(A916,'[1]NTP Metadata'!$A$2:$U$2501,10,FALSE)</f>
        <v>0.02</v>
      </c>
      <c r="H916">
        <v>3</v>
      </c>
      <c r="I916" t="s">
        <v>1505</v>
      </c>
      <c r="J916" t="s">
        <v>1554</v>
      </c>
      <c r="K916" t="s">
        <v>249</v>
      </c>
      <c r="L916" t="s">
        <v>247</v>
      </c>
      <c r="M916" t="s">
        <v>197</v>
      </c>
      <c r="N916">
        <v>12</v>
      </c>
      <c r="O916">
        <v>4</v>
      </c>
      <c r="P916">
        <v>0.31737499999999902</v>
      </c>
      <c r="Q916">
        <v>0.92900000000000005</v>
      </c>
      <c r="R916">
        <v>16</v>
      </c>
      <c r="S916">
        <v>0</v>
      </c>
      <c r="T916">
        <v>4.4374999999999996E-3</v>
      </c>
      <c r="U916">
        <v>3.5000000000000003E-2</v>
      </c>
      <c r="V916" s="1" t="str">
        <f t="shared" si="88"/>
        <v>AFF-HTT-R1-P4-48H_L3_1_2020y09m02d_10h47m.tif</v>
      </c>
      <c r="W916" s="1" t="str">
        <f t="shared" si="89"/>
        <v>AFF-HTT-R2-P4-48H_L3_1_2020y09m09d_11h36m.tif</v>
      </c>
      <c r="X916" t="str">
        <f t="shared" ref="X916:X962" si="90">_xlfn.CONCAT("C:\Users\arpit.tandon\Desktop\Images AFFFs\","RUN1 HTT\Plate 4 - 48hour\",V916)</f>
        <v>C:\Users\arpit.tandon\Desktop\Images AFFFs\RUN1 HTT\Plate 4 - 48hour\AFF-HTT-R1-P4-48H_L3_1_2020y09m02d_10h47m.tif</v>
      </c>
      <c r="Y916" t="str">
        <f t="shared" ref="Y916:Y962" si="91">_xlfn.CONCAT("C:\Users\arpit.tandon\Desktop\Images AFFFs\","RUN2 HTT\Plate 4 - 48hour\",W916)</f>
        <v>C:\Users\arpit.tandon\Desktop\Images AFFFs\RUN2 HTT\Plate 4 - 48hour\AFF-HTT-R2-P4-48H_L3_1_2020y09m09d_11h36m.tif</v>
      </c>
    </row>
    <row r="917" spans="1:25" x14ac:dyDescent="0.45">
      <c r="A917" t="s">
        <v>1218</v>
      </c>
      <c r="B917" s="2" t="str">
        <f t="shared" si="86"/>
        <v>run1</v>
      </c>
      <c r="C917" s="2" t="str">
        <f t="shared" si="87"/>
        <v>run2</v>
      </c>
      <c r="D917" t="s">
        <v>281</v>
      </c>
      <c r="E917" s="10">
        <v>666.6</v>
      </c>
      <c r="F917" s="10">
        <v>0.02</v>
      </c>
      <c r="G917" s="10">
        <f>VLOOKUP(A917,'[1]NTP Metadata'!$A$2:$U$2501,10,FALSE)</f>
        <v>0.02</v>
      </c>
      <c r="H917">
        <v>4</v>
      </c>
      <c r="I917" t="s">
        <v>1505</v>
      </c>
      <c r="J917" t="s">
        <v>1554</v>
      </c>
      <c r="K917" t="s">
        <v>249</v>
      </c>
      <c r="L917" t="s">
        <v>247</v>
      </c>
      <c r="M917" t="s">
        <v>198</v>
      </c>
      <c r="N917">
        <v>12</v>
      </c>
      <c r="O917">
        <v>4</v>
      </c>
      <c r="P917">
        <v>0.26024999999999998</v>
      </c>
      <c r="Q917">
        <v>0.81200000000000006</v>
      </c>
      <c r="R917">
        <v>16</v>
      </c>
      <c r="S917">
        <v>0</v>
      </c>
      <c r="T917">
        <v>3.8124999999999999E-3</v>
      </c>
      <c r="U917">
        <v>1.4999999999999999E-2</v>
      </c>
      <c r="V917" s="1" t="str">
        <f t="shared" si="88"/>
        <v>AFF-HTT-R1-P4-48H_L4_1_2020y09m02d_10h47m.tif</v>
      </c>
      <c r="W917" s="1" t="str">
        <f t="shared" si="89"/>
        <v>AFF-HTT-R2-P4-48H_L4_1_2020y09m09d_11h36m.tif</v>
      </c>
      <c r="X917" t="str">
        <f t="shared" si="90"/>
        <v>C:\Users\arpit.tandon\Desktop\Images AFFFs\RUN1 HTT\Plate 4 - 48hour\AFF-HTT-R1-P4-48H_L4_1_2020y09m02d_10h47m.tif</v>
      </c>
      <c r="Y917" t="str">
        <f t="shared" si="91"/>
        <v>C:\Users\arpit.tandon\Desktop\Images AFFFs\RUN2 HTT\Plate 4 - 48hour\AFF-HTT-R2-P4-48H_L4_1_2020y09m09d_11h36m.tif</v>
      </c>
    </row>
    <row r="918" spans="1:25" x14ac:dyDescent="0.45">
      <c r="A918" t="s">
        <v>1219</v>
      </c>
      <c r="B918" s="2" t="str">
        <f t="shared" si="86"/>
        <v>run1</v>
      </c>
      <c r="C918" s="2" t="str">
        <f t="shared" si="87"/>
        <v>run2</v>
      </c>
      <c r="D918" t="s">
        <v>281</v>
      </c>
      <c r="E918" s="10">
        <v>210.9493670886076</v>
      </c>
      <c r="F918" s="10">
        <v>6.3291139240506328E-3</v>
      </c>
      <c r="G918" s="10">
        <f>VLOOKUP(A918,'[1]NTP Metadata'!$A$2:$U$2501,10,FALSE)</f>
        <v>6.3291139240506328E-3</v>
      </c>
      <c r="H918">
        <v>3</v>
      </c>
      <c r="I918" t="s">
        <v>1505</v>
      </c>
      <c r="J918" t="s">
        <v>1554</v>
      </c>
      <c r="K918" t="s">
        <v>249</v>
      </c>
      <c r="L918" t="s">
        <v>247</v>
      </c>
      <c r="M918" t="s">
        <v>199</v>
      </c>
      <c r="N918">
        <v>16</v>
      </c>
      <c r="O918">
        <v>0</v>
      </c>
      <c r="P918">
        <v>1.4999999999999999E-2</v>
      </c>
      <c r="Q918">
        <v>0.129</v>
      </c>
      <c r="R918">
        <v>16</v>
      </c>
      <c r="S918">
        <v>0</v>
      </c>
      <c r="T918">
        <v>3.8374999999999999E-2</v>
      </c>
      <c r="U918">
        <v>0.373</v>
      </c>
      <c r="V918" s="1" t="str">
        <f t="shared" si="88"/>
        <v>AFF-HTT-R1-P4-48H_L5_1_2020y09m02d_10h47m.tif</v>
      </c>
      <c r="W918" s="1" t="str">
        <f t="shared" si="89"/>
        <v>AFF-HTT-R2-P4-48H_L5_1_2020y09m09d_11h36m.tif</v>
      </c>
      <c r="X918" t="str">
        <f t="shared" si="90"/>
        <v>C:\Users\arpit.tandon\Desktop\Images AFFFs\RUN1 HTT\Plate 4 - 48hour\AFF-HTT-R1-P4-48H_L5_1_2020y09m02d_10h47m.tif</v>
      </c>
      <c r="Y918" t="str">
        <f t="shared" si="91"/>
        <v>C:\Users\arpit.tandon\Desktop\Images AFFFs\RUN2 HTT\Plate 4 - 48hour\AFF-HTT-R2-P4-48H_L5_1_2020y09m09d_11h36m.tif</v>
      </c>
    </row>
    <row r="919" spans="1:25" x14ac:dyDescent="0.45">
      <c r="A919" t="s">
        <v>1220</v>
      </c>
      <c r="B919" s="2" t="str">
        <f t="shared" si="86"/>
        <v>run1</v>
      </c>
      <c r="C919" s="2" t="str">
        <f t="shared" si="87"/>
        <v>run2</v>
      </c>
      <c r="D919" t="s">
        <v>281</v>
      </c>
      <c r="E919" s="10">
        <v>210.9493670886076</v>
      </c>
      <c r="F919" s="10">
        <v>6.3291139240506328E-3</v>
      </c>
      <c r="G919" s="10">
        <f>VLOOKUP(A919,'[1]NTP Metadata'!$A$2:$U$2501,10,FALSE)</f>
        <v>6.3291139240506328E-3</v>
      </c>
      <c r="H919">
        <v>4</v>
      </c>
      <c r="I919" t="s">
        <v>1505</v>
      </c>
      <c r="J919" t="s">
        <v>1554</v>
      </c>
      <c r="K919" t="s">
        <v>249</v>
      </c>
      <c r="L919" t="s">
        <v>247</v>
      </c>
      <c r="M919" t="s">
        <v>200</v>
      </c>
      <c r="N919">
        <v>16</v>
      </c>
      <c r="O919">
        <v>0</v>
      </c>
      <c r="P919">
        <v>9.1249999999999994E-3</v>
      </c>
      <c r="Q919">
        <v>2.8000000000000001E-2</v>
      </c>
      <c r="R919">
        <v>16</v>
      </c>
      <c r="S919">
        <v>0</v>
      </c>
      <c r="T919">
        <v>3.175E-2</v>
      </c>
      <c r="U919">
        <v>0.22</v>
      </c>
      <c r="V919" s="1" t="str">
        <f t="shared" si="88"/>
        <v>AFF-HTT-R1-P4-48H_L6_1_2020y09m02d_10h47m.tif</v>
      </c>
      <c r="W919" s="1" t="str">
        <f t="shared" si="89"/>
        <v>AFF-HTT-R2-P4-48H_L6_1_2020y09m09d_11h36m.tif</v>
      </c>
      <c r="X919" t="str">
        <f t="shared" si="90"/>
        <v>C:\Users\arpit.tandon\Desktop\Images AFFFs\RUN1 HTT\Plate 4 - 48hour\AFF-HTT-R1-P4-48H_L6_1_2020y09m02d_10h47m.tif</v>
      </c>
      <c r="Y919" t="str">
        <f t="shared" si="91"/>
        <v>C:\Users\arpit.tandon\Desktop\Images AFFFs\RUN2 HTT\Plate 4 - 48hour\AFF-HTT-R2-P4-48H_L6_1_2020y09m09d_11h36m.tif</v>
      </c>
    </row>
    <row r="920" spans="1:25" x14ac:dyDescent="0.45">
      <c r="A920" t="s">
        <v>1221</v>
      </c>
      <c r="B920" s="2" t="str">
        <f t="shared" si="86"/>
        <v>run1</v>
      </c>
      <c r="C920" s="2" t="str">
        <f t="shared" si="87"/>
        <v>run2</v>
      </c>
      <c r="D920" t="s">
        <v>281</v>
      </c>
      <c r="E920" s="10">
        <v>66.756128825508739</v>
      </c>
      <c r="F920" s="10">
        <v>2.0028841531805801E-3</v>
      </c>
      <c r="G920" s="10">
        <f>VLOOKUP(A920,'[1]NTP Metadata'!$A$2:$U$2501,10,FALSE)</f>
        <v>2.0028841531805801E-3</v>
      </c>
      <c r="H920">
        <v>3</v>
      </c>
      <c r="I920" t="s">
        <v>1505</v>
      </c>
      <c r="J920" t="s">
        <v>1554</v>
      </c>
      <c r="K920" t="s">
        <v>249</v>
      </c>
      <c r="L920" t="s">
        <v>247</v>
      </c>
      <c r="M920" t="s">
        <v>201</v>
      </c>
      <c r="N920">
        <v>16</v>
      </c>
      <c r="O920">
        <v>0</v>
      </c>
      <c r="P920">
        <v>7.5000000000000002E-4</v>
      </c>
      <c r="Q920">
        <v>5.0000000000000001E-3</v>
      </c>
      <c r="R920">
        <v>16</v>
      </c>
      <c r="S920">
        <v>0</v>
      </c>
      <c r="T920">
        <v>2.5000000000000001E-4</v>
      </c>
      <c r="U920">
        <v>2E-3</v>
      </c>
      <c r="V920" s="1" t="str">
        <f t="shared" si="88"/>
        <v>AFF-HTT-R1-P4-48H_L7_1_2020y09m02d_10h47m.tif</v>
      </c>
      <c r="W920" s="1" t="str">
        <f t="shared" si="89"/>
        <v>AFF-HTT-R2-P4-48H_L7_1_2020y09m09d_11h36m.tif</v>
      </c>
      <c r="X920" t="str">
        <f t="shared" si="90"/>
        <v>C:\Users\arpit.tandon\Desktop\Images AFFFs\RUN1 HTT\Plate 4 - 48hour\AFF-HTT-R1-P4-48H_L7_1_2020y09m02d_10h47m.tif</v>
      </c>
      <c r="Y920" t="str">
        <f t="shared" si="91"/>
        <v>C:\Users\arpit.tandon\Desktop\Images AFFFs\RUN2 HTT\Plate 4 - 48hour\AFF-HTT-R2-P4-48H_L7_1_2020y09m09d_11h36m.tif</v>
      </c>
    </row>
    <row r="921" spans="1:25" x14ac:dyDescent="0.45">
      <c r="A921" t="s">
        <v>1222</v>
      </c>
      <c r="B921" s="2" t="str">
        <f t="shared" si="86"/>
        <v>run1</v>
      </c>
      <c r="C921" s="2" t="str">
        <f t="shared" si="87"/>
        <v>run2</v>
      </c>
      <c r="D921" t="s">
        <v>281</v>
      </c>
      <c r="E921" s="10">
        <v>66.756128825508739</v>
      </c>
      <c r="F921" s="10">
        <v>2.0028841531805801E-3</v>
      </c>
      <c r="G921" s="10">
        <f>VLOOKUP(A921,'[1]NTP Metadata'!$A$2:$U$2501,10,FALSE)</f>
        <v>2.0028841531805801E-3</v>
      </c>
      <c r="H921">
        <v>4</v>
      </c>
      <c r="I921" t="s">
        <v>1505</v>
      </c>
      <c r="J921" t="s">
        <v>1554</v>
      </c>
      <c r="K921" t="s">
        <v>249</v>
      </c>
      <c r="L921" t="s">
        <v>247</v>
      </c>
      <c r="M921" t="s">
        <v>202</v>
      </c>
      <c r="N921">
        <v>16</v>
      </c>
      <c r="O921">
        <v>0</v>
      </c>
      <c r="P921">
        <v>4.3125000000000004E-3</v>
      </c>
      <c r="Q921">
        <v>3.4000000000000002E-2</v>
      </c>
      <c r="R921">
        <v>16</v>
      </c>
      <c r="S921">
        <v>0</v>
      </c>
      <c r="T921">
        <v>5.0000000000000001E-4</v>
      </c>
      <c r="U921">
        <v>6.0000000000000001E-3</v>
      </c>
      <c r="V921" s="1" t="str">
        <f t="shared" si="88"/>
        <v>AFF-HTT-R1-P4-48H_L8_1_2020y09m02d_10h47m.tif</v>
      </c>
      <c r="W921" s="1" t="str">
        <f t="shared" si="89"/>
        <v>AFF-HTT-R2-P4-48H_L8_1_2020y09m09d_11h36m.tif</v>
      </c>
      <c r="X921" t="str">
        <f t="shared" si="90"/>
        <v>C:\Users\arpit.tandon\Desktop\Images AFFFs\RUN1 HTT\Plate 4 - 48hour\AFF-HTT-R1-P4-48H_L8_1_2020y09m02d_10h47m.tif</v>
      </c>
      <c r="Y921" t="str">
        <f t="shared" si="91"/>
        <v>C:\Users\arpit.tandon\Desktop\Images AFFFs\RUN2 HTT\Plate 4 - 48hour\AFF-HTT-R2-P4-48H_L8_1_2020y09m09d_11h36m.tif</v>
      </c>
    </row>
    <row r="922" spans="1:25" x14ac:dyDescent="0.45">
      <c r="A922" t="s">
        <v>1223</v>
      </c>
      <c r="B922" s="2" t="str">
        <f t="shared" si="86"/>
        <v>run1</v>
      </c>
      <c r="C922" s="2" t="str">
        <f t="shared" si="87"/>
        <v>run2</v>
      </c>
      <c r="D922" t="s">
        <v>281</v>
      </c>
      <c r="E922" s="10">
        <v>21.125357223262256</v>
      </c>
      <c r="F922" s="10">
        <v>6.3382409910777847E-4</v>
      </c>
      <c r="G922" s="10">
        <f>VLOOKUP(A922,'[1]NTP Metadata'!$A$2:$U$2501,10,FALSE)</f>
        <v>6.3382409910777847E-4</v>
      </c>
      <c r="H922">
        <v>3</v>
      </c>
      <c r="I922" t="s">
        <v>1505</v>
      </c>
      <c r="J922" t="s">
        <v>1554</v>
      </c>
      <c r="K922" t="s">
        <v>249</v>
      </c>
      <c r="L922" t="s">
        <v>247</v>
      </c>
      <c r="M922" t="s">
        <v>203</v>
      </c>
      <c r="N922">
        <v>16</v>
      </c>
      <c r="O922">
        <v>0</v>
      </c>
      <c r="P922">
        <v>0</v>
      </c>
      <c r="Q922">
        <v>0</v>
      </c>
      <c r="R922">
        <v>16</v>
      </c>
      <c r="S922">
        <v>0</v>
      </c>
      <c r="T922">
        <v>1.875E-4</v>
      </c>
      <c r="U922">
        <v>1E-3</v>
      </c>
      <c r="V922" s="1" t="str">
        <f t="shared" si="88"/>
        <v>AFF-HTT-R1-P4-48H_L9_1_2020y09m02d_10h47m.tif</v>
      </c>
      <c r="W922" s="1" t="str">
        <f t="shared" si="89"/>
        <v>AFF-HTT-R2-P4-48H_L9_1_2020y09m09d_11h36m.tif</v>
      </c>
      <c r="X922" t="str">
        <f t="shared" si="90"/>
        <v>C:\Users\arpit.tandon\Desktop\Images AFFFs\RUN1 HTT\Plate 4 - 48hour\AFF-HTT-R1-P4-48H_L9_1_2020y09m02d_10h47m.tif</v>
      </c>
      <c r="Y922" t="str">
        <f t="shared" si="91"/>
        <v>C:\Users\arpit.tandon\Desktop\Images AFFFs\RUN2 HTT\Plate 4 - 48hour\AFF-HTT-R2-P4-48H_L9_1_2020y09m09d_11h36m.tif</v>
      </c>
    </row>
    <row r="923" spans="1:25" x14ac:dyDescent="0.45">
      <c r="A923" t="s">
        <v>1224</v>
      </c>
      <c r="B923" s="2" t="str">
        <f t="shared" si="86"/>
        <v>run1</v>
      </c>
      <c r="C923" s="2" t="str">
        <f t="shared" si="87"/>
        <v>run2</v>
      </c>
      <c r="D923" t="s">
        <v>282</v>
      </c>
      <c r="E923" s="10">
        <v>211.2535722326225</v>
      </c>
      <c r="F923" s="10">
        <v>6.3382409910777843E-3</v>
      </c>
      <c r="G923" s="10">
        <f>VLOOKUP(A923,'[1]NTP Metadata'!$A$2:$U$2501,10,FALSE)</f>
        <v>6.3382409910777843E-3</v>
      </c>
      <c r="H923">
        <v>2</v>
      </c>
      <c r="I923" t="s">
        <v>1505</v>
      </c>
      <c r="J923" t="s">
        <v>1554</v>
      </c>
      <c r="K923" t="s">
        <v>249</v>
      </c>
      <c r="L923" t="s">
        <v>247</v>
      </c>
      <c r="M923" t="s">
        <v>204</v>
      </c>
      <c r="N923">
        <v>16</v>
      </c>
      <c r="O923">
        <v>0</v>
      </c>
      <c r="P923">
        <v>6.2500000000000001E-5</v>
      </c>
      <c r="Q923">
        <v>1E-3</v>
      </c>
      <c r="R923">
        <v>16</v>
      </c>
      <c r="S923">
        <v>0</v>
      </c>
      <c r="T923">
        <v>0</v>
      </c>
      <c r="U923">
        <v>0</v>
      </c>
      <c r="V923" s="1" t="str">
        <f t="shared" si="88"/>
        <v>AFF-HTT-R1-P4-48H_M10_1_2020y09m02d_10h47m.tif</v>
      </c>
      <c r="W923" s="1" t="str">
        <f t="shared" si="89"/>
        <v>AFF-HTT-R2-P4-48H_M10_1_2020y09m09d_11h36m.tif</v>
      </c>
      <c r="X923" t="str">
        <f t="shared" si="90"/>
        <v>C:\Users\arpit.tandon\Desktop\Images AFFFs\RUN1 HTT\Plate 4 - 48hour\AFF-HTT-R1-P4-48H_M10_1_2020y09m02d_10h47m.tif</v>
      </c>
      <c r="Y923" t="str">
        <f t="shared" si="91"/>
        <v>C:\Users\arpit.tandon\Desktop\Images AFFFs\RUN2 HTT\Plate 4 - 48hour\AFF-HTT-R2-P4-48H_M10_1_2020y09m09d_11h36m.tif</v>
      </c>
    </row>
    <row r="924" spans="1:25" x14ac:dyDescent="0.45">
      <c r="A924" t="s">
        <v>1225</v>
      </c>
      <c r="B924" s="2" t="str">
        <f t="shared" si="86"/>
        <v>run1</v>
      </c>
      <c r="C924" s="2" t="str">
        <f t="shared" si="87"/>
        <v>run2</v>
      </c>
      <c r="D924" t="s">
        <v>282</v>
      </c>
      <c r="E924" s="10">
        <v>66.852396276146365</v>
      </c>
      <c r="F924" s="10">
        <v>2.0057724655309444E-3</v>
      </c>
      <c r="G924" s="10">
        <f>VLOOKUP(A924,'[1]NTP Metadata'!$A$2:$U$2501,10,FALSE)</f>
        <v>2.0057724655309444E-3</v>
      </c>
      <c r="H924">
        <v>1</v>
      </c>
      <c r="I924" t="s">
        <v>1505</v>
      </c>
      <c r="J924" t="s">
        <v>1554</v>
      </c>
      <c r="K924" t="s">
        <v>249</v>
      </c>
      <c r="L924" t="s">
        <v>247</v>
      </c>
      <c r="M924" t="s">
        <v>205</v>
      </c>
      <c r="N924">
        <v>16</v>
      </c>
      <c r="O924">
        <v>0</v>
      </c>
      <c r="P924">
        <v>0</v>
      </c>
      <c r="Q924">
        <v>0</v>
      </c>
      <c r="R924">
        <v>16</v>
      </c>
      <c r="S924">
        <v>0</v>
      </c>
      <c r="T924">
        <v>0</v>
      </c>
      <c r="U924">
        <v>0</v>
      </c>
      <c r="V924" s="1" t="str">
        <f t="shared" si="88"/>
        <v>AFF-HTT-R1-P4-48H_M11_1_2020y09m02d_10h47m.tif</v>
      </c>
      <c r="W924" s="1" t="str">
        <f t="shared" si="89"/>
        <v>AFF-HTT-R2-P4-48H_M11_1_2020y09m09d_11h36m.tif</v>
      </c>
      <c r="X924" t="str">
        <f t="shared" si="90"/>
        <v>C:\Users\arpit.tandon\Desktop\Images AFFFs\RUN1 HTT\Plate 4 - 48hour\AFF-HTT-R1-P4-48H_M11_1_2020y09m02d_10h47m.tif</v>
      </c>
      <c r="Y924" t="str">
        <f t="shared" si="91"/>
        <v>C:\Users\arpit.tandon\Desktop\Images AFFFs\RUN2 HTT\Plate 4 - 48hour\AFF-HTT-R2-P4-48H_M11_1_2020y09m09d_11h36m.tif</v>
      </c>
    </row>
    <row r="925" spans="1:25" x14ac:dyDescent="0.45">
      <c r="A925" t="s">
        <v>1226</v>
      </c>
      <c r="B925" s="2" t="str">
        <f t="shared" si="86"/>
        <v>run1</v>
      </c>
      <c r="C925" s="2" t="str">
        <f t="shared" si="87"/>
        <v>run2</v>
      </c>
      <c r="D925" t="s">
        <v>282</v>
      </c>
      <c r="E925" s="10">
        <v>66.852396276146365</v>
      </c>
      <c r="F925" s="10">
        <v>2.0057724655309444E-3</v>
      </c>
      <c r="G925" s="10">
        <f>VLOOKUP(A925,'[1]NTP Metadata'!$A$2:$U$2501,10,FALSE)</f>
        <v>2.0057724655309444E-3</v>
      </c>
      <c r="H925">
        <v>2</v>
      </c>
      <c r="I925" t="s">
        <v>1505</v>
      </c>
      <c r="J925" t="s">
        <v>1554</v>
      </c>
      <c r="K925" t="s">
        <v>249</v>
      </c>
      <c r="L925" t="s">
        <v>247</v>
      </c>
      <c r="M925" t="s">
        <v>206</v>
      </c>
      <c r="N925">
        <v>16</v>
      </c>
      <c r="O925">
        <v>0</v>
      </c>
      <c r="P925">
        <v>0</v>
      </c>
      <c r="Q925">
        <v>0</v>
      </c>
      <c r="R925">
        <v>16</v>
      </c>
      <c r="S925">
        <v>0</v>
      </c>
      <c r="T925">
        <v>0</v>
      </c>
      <c r="U925">
        <v>0</v>
      </c>
      <c r="V925" s="1" t="str">
        <f t="shared" si="88"/>
        <v>AFF-HTT-R1-P4-48H_M12_1_2020y09m02d_10h47m.tif</v>
      </c>
      <c r="W925" s="1" t="str">
        <f t="shared" si="89"/>
        <v>AFF-HTT-R2-P4-48H_M12_1_2020y09m09d_11h36m.tif</v>
      </c>
      <c r="X925" t="str">
        <f t="shared" si="90"/>
        <v>C:\Users\arpit.tandon\Desktop\Images AFFFs\RUN1 HTT\Plate 4 - 48hour\AFF-HTT-R1-P4-48H_M12_1_2020y09m02d_10h47m.tif</v>
      </c>
      <c r="Y925" t="str">
        <f t="shared" si="91"/>
        <v>C:\Users\arpit.tandon\Desktop\Images AFFFs\RUN2 HTT\Plate 4 - 48hour\AFF-HTT-R2-P4-48H_M12_1_2020y09m09d_11h36m.tif</v>
      </c>
    </row>
    <row r="926" spans="1:25" x14ac:dyDescent="0.45">
      <c r="A926" t="s">
        <v>1227</v>
      </c>
      <c r="B926" s="2" t="str">
        <f t="shared" si="86"/>
        <v>run1</v>
      </c>
      <c r="C926" s="2" t="str">
        <f t="shared" si="87"/>
        <v>run2</v>
      </c>
      <c r="D926" t="s">
        <v>257</v>
      </c>
      <c r="E926" s="10">
        <v>0</v>
      </c>
      <c r="F926" s="10">
        <v>0</v>
      </c>
      <c r="G926" s="10">
        <f>VLOOKUP(A926,'[1]NTP Metadata'!$A$2:$U$2501,10,FALSE)</f>
        <v>0</v>
      </c>
      <c r="H926">
        <v>1</v>
      </c>
      <c r="I926" t="s">
        <v>1505</v>
      </c>
      <c r="J926" t="s">
        <v>1554</v>
      </c>
      <c r="K926" t="s">
        <v>249</v>
      </c>
      <c r="L926" t="s">
        <v>247</v>
      </c>
      <c r="M926" t="s">
        <v>207</v>
      </c>
      <c r="N926">
        <v>16</v>
      </c>
      <c r="O926">
        <v>0</v>
      </c>
      <c r="P926">
        <v>0</v>
      </c>
      <c r="Q926">
        <v>0</v>
      </c>
      <c r="R926">
        <v>16</v>
      </c>
      <c r="S926">
        <v>0</v>
      </c>
      <c r="T926">
        <v>0</v>
      </c>
      <c r="U926">
        <v>0</v>
      </c>
      <c r="V926" s="1" t="str">
        <f t="shared" si="88"/>
        <v>AFF-HTT-R1-P4-48H_M13_1_2020y09m02d_10h47m.tif</v>
      </c>
      <c r="W926" s="1" t="str">
        <f t="shared" si="89"/>
        <v>AFF-HTT-R2-P4-48H_M13_1_2020y09m09d_11h36m.tif</v>
      </c>
      <c r="X926" t="str">
        <f t="shared" si="90"/>
        <v>C:\Users\arpit.tandon\Desktop\Images AFFFs\RUN1 HTT\Plate 4 - 48hour\AFF-HTT-R1-P4-48H_M13_1_2020y09m02d_10h47m.tif</v>
      </c>
      <c r="Y926" t="str">
        <f t="shared" si="91"/>
        <v>C:\Users\arpit.tandon\Desktop\Images AFFFs\RUN2 HTT\Plate 4 - 48hour\AFF-HTT-R2-P4-48H_M13_1_2020y09m09d_11h36m.tif</v>
      </c>
    </row>
    <row r="927" spans="1:25" x14ac:dyDescent="0.45">
      <c r="A927" t="s">
        <v>1228</v>
      </c>
      <c r="B927" s="2" t="str">
        <f t="shared" si="86"/>
        <v>run1</v>
      </c>
      <c r="C927" s="2" t="str">
        <f t="shared" si="87"/>
        <v>run2</v>
      </c>
      <c r="D927" t="s">
        <v>257</v>
      </c>
      <c r="E927" s="10">
        <v>0</v>
      </c>
      <c r="F927" s="10">
        <v>0</v>
      </c>
      <c r="G927" s="10">
        <f>VLOOKUP(A927,'[1]NTP Metadata'!$A$2:$U$2501,10,FALSE)</f>
        <v>0</v>
      </c>
      <c r="H927">
        <v>2</v>
      </c>
      <c r="I927" t="s">
        <v>1505</v>
      </c>
      <c r="J927" t="s">
        <v>1554</v>
      </c>
      <c r="K927" t="s">
        <v>249</v>
      </c>
      <c r="L927" t="s">
        <v>247</v>
      </c>
      <c r="M927" t="s">
        <v>208</v>
      </c>
      <c r="N927">
        <v>16</v>
      </c>
      <c r="O927">
        <v>0</v>
      </c>
      <c r="P927">
        <v>0</v>
      </c>
      <c r="Q927">
        <v>0</v>
      </c>
      <c r="R927">
        <v>16</v>
      </c>
      <c r="S927">
        <v>0</v>
      </c>
      <c r="T927">
        <v>0</v>
      </c>
      <c r="U927">
        <v>0</v>
      </c>
      <c r="V927" s="1" t="str">
        <f t="shared" si="88"/>
        <v>AFF-HTT-R1-P4-48H_M14_1_2020y09m02d_10h47m.tif</v>
      </c>
      <c r="W927" s="1" t="str">
        <f t="shared" si="89"/>
        <v>AFF-HTT-R2-P4-48H_M14_1_2020y09m09d_11h36m.tif</v>
      </c>
      <c r="X927" t="str">
        <f t="shared" si="90"/>
        <v>C:\Users\arpit.tandon\Desktop\Images AFFFs\RUN1 HTT\Plate 4 - 48hour\AFF-HTT-R1-P4-48H_M14_1_2020y09m02d_10h47m.tif</v>
      </c>
      <c r="Y927" t="str">
        <f t="shared" si="91"/>
        <v>C:\Users\arpit.tandon\Desktop\Images AFFFs\RUN2 HTT\Plate 4 - 48hour\AFF-HTT-R2-P4-48H_M14_1_2020y09m09d_11h36m.tif</v>
      </c>
    </row>
    <row r="928" spans="1:25" x14ac:dyDescent="0.45">
      <c r="A928" t="s">
        <v>1229</v>
      </c>
      <c r="B928" s="2" t="str">
        <f t="shared" si="86"/>
        <v>run1</v>
      </c>
      <c r="C928" s="2" t="str">
        <f t="shared" si="87"/>
        <v>run2</v>
      </c>
      <c r="D928" t="s">
        <v>282</v>
      </c>
      <c r="E928" s="10">
        <v>21.155821606375429</v>
      </c>
      <c r="F928" s="10">
        <v>6.3473812200346336E-4</v>
      </c>
      <c r="G928" s="10">
        <f>VLOOKUP(A928,'[1]NTP Metadata'!$A$2:$U$2501,10,FALSE)</f>
        <v>6.3473812200346336E-4</v>
      </c>
      <c r="H928">
        <v>1</v>
      </c>
      <c r="I928" t="s">
        <v>1505</v>
      </c>
      <c r="J928" t="s">
        <v>1554</v>
      </c>
      <c r="K928" t="s">
        <v>249</v>
      </c>
      <c r="L928" t="s">
        <v>247</v>
      </c>
      <c r="M928" t="s">
        <v>209</v>
      </c>
      <c r="N928">
        <v>16</v>
      </c>
      <c r="O928">
        <v>0</v>
      </c>
      <c r="P928">
        <v>0</v>
      </c>
      <c r="Q928">
        <v>0</v>
      </c>
      <c r="R928">
        <v>16</v>
      </c>
      <c r="S928">
        <v>0</v>
      </c>
      <c r="T928">
        <v>0</v>
      </c>
      <c r="U928">
        <v>0</v>
      </c>
      <c r="V928" s="1" t="str">
        <f t="shared" si="88"/>
        <v>AFF-HTT-R1-P4-48H_M15_1_2020y09m02d_10h47m.tif</v>
      </c>
      <c r="W928" s="1" t="str">
        <f t="shared" si="89"/>
        <v>AFF-HTT-R2-P4-48H_M15_1_2020y09m09d_11h36m.tif</v>
      </c>
      <c r="X928" t="str">
        <f t="shared" si="90"/>
        <v>C:\Users\arpit.tandon\Desktop\Images AFFFs\RUN1 HTT\Plate 4 - 48hour\AFF-HTT-R1-P4-48H_M15_1_2020y09m02d_10h47m.tif</v>
      </c>
      <c r="Y928" t="str">
        <f t="shared" si="91"/>
        <v>C:\Users\arpit.tandon\Desktop\Images AFFFs\RUN2 HTT\Plate 4 - 48hour\AFF-HTT-R2-P4-48H_M15_1_2020y09m09d_11h36m.tif</v>
      </c>
    </row>
    <row r="929" spans="1:25" x14ac:dyDescent="0.45">
      <c r="A929" t="s">
        <v>1230</v>
      </c>
      <c r="B929" s="2" t="str">
        <f t="shared" si="86"/>
        <v>run1</v>
      </c>
      <c r="C929" s="2" t="str">
        <f t="shared" si="87"/>
        <v>run2</v>
      </c>
      <c r="D929" t="s">
        <v>282</v>
      </c>
      <c r="E929" s="10">
        <v>21.155821606375429</v>
      </c>
      <c r="F929" s="10">
        <v>6.3473812200346336E-4</v>
      </c>
      <c r="G929" s="10">
        <f>VLOOKUP(A929,'[1]NTP Metadata'!$A$2:$U$2501,10,FALSE)</f>
        <v>6.3473812200346336E-4</v>
      </c>
      <c r="H929">
        <v>2</v>
      </c>
      <c r="I929" t="s">
        <v>1505</v>
      </c>
      <c r="J929" t="s">
        <v>1554</v>
      </c>
      <c r="K929" t="s">
        <v>249</v>
      </c>
      <c r="L929" t="s">
        <v>247</v>
      </c>
      <c r="M929" t="s">
        <v>210</v>
      </c>
      <c r="N929">
        <v>16</v>
      </c>
      <c r="O929">
        <v>0</v>
      </c>
      <c r="P929">
        <v>0</v>
      </c>
      <c r="Q929">
        <v>0</v>
      </c>
      <c r="R929">
        <v>16</v>
      </c>
      <c r="S929">
        <v>0</v>
      </c>
      <c r="T929">
        <v>0</v>
      </c>
      <c r="U929">
        <v>0</v>
      </c>
      <c r="V929" s="1" t="str">
        <f t="shared" si="88"/>
        <v>AFF-HTT-R1-P4-48H_M16_1_2020y09m02d_10h47m.tif</v>
      </c>
      <c r="W929" s="1" t="str">
        <f t="shared" si="89"/>
        <v>AFF-HTT-R2-P4-48H_M16_1_2020y09m09d_11h36m.tif</v>
      </c>
      <c r="X929" t="str">
        <f t="shared" si="90"/>
        <v>C:\Users\arpit.tandon\Desktop\Images AFFFs\RUN1 HTT\Plate 4 - 48hour\AFF-HTT-R1-P4-48H_M16_1_2020y09m02d_10h47m.tif</v>
      </c>
      <c r="Y929" t="str">
        <f t="shared" si="91"/>
        <v>C:\Users\arpit.tandon\Desktop\Images AFFFs\RUN2 HTT\Plate 4 - 48hour\AFF-HTT-R2-P4-48H_M16_1_2020y09m09d_11h36m.tif</v>
      </c>
    </row>
    <row r="930" spans="1:25" x14ac:dyDescent="0.45">
      <c r="A930" t="s">
        <v>1231</v>
      </c>
      <c r="B930" s="2" t="str">
        <f t="shared" si="86"/>
        <v>run1</v>
      </c>
      <c r="C930" s="2" t="str">
        <f t="shared" si="87"/>
        <v>run2</v>
      </c>
      <c r="D930" t="s">
        <v>282</v>
      </c>
      <c r="E930" s="10">
        <v>6.6948802551820981</v>
      </c>
      <c r="F930" s="10">
        <v>2.0086649430489347E-4</v>
      </c>
      <c r="G930" s="10">
        <f>VLOOKUP(A930,'[1]NTP Metadata'!$A$2:$U$2501,10,FALSE)</f>
        <v>2.0086649430489347E-4</v>
      </c>
      <c r="H930">
        <v>1</v>
      </c>
      <c r="I930" t="s">
        <v>1505</v>
      </c>
      <c r="J930" t="s">
        <v>1554</v>
      </c>
      <c r="K930" t="s">
        <v>249</v>
      </c>
      <c r="L930" t="s">
        <v>247</v>
      </c>
      <c r="M930" t="s">
        <v>211</v>
      </c>
      <c r="N930">
        <v>16</v>
      </c>
      <c r="O930">
        <v>0</v>
      </c>
      <c r="P930">
        <v>0</v>
      </c>
      <c r="Q930">
        <v>0</v>
      </c>
      <c r="R930">
        <v>16</v>
      </c>
      <c r="S930">
        <v>0</v>
      </c>
      <c r="T930">
        <v>0</v>
      </c>
      <c r="U930">
        <v>0</v>
      </c>
      <c r="V930" s="1" t="str">
        <f t="shared" si="88"/>
        <v>AFF-HTT-R1-P4-48H_M17_1_2020y09m02d_10h47m.tif</v>
      </c>
      <c r="W930" s="1" t="str">
        <f t="shared" si="89"/>
        <v>AFF-HTT-R2-P4-48H_M17_1_2020y09m09d_11h36m.tif</v>
      </c>
      <c r="X930" t="str">
        <f t="shared" si="90"/>
        <v>C:\Users\arpit.tandon\Desktop\Images AFFFs\RUN1 HTT\Plate 4 - 48hour\AFF-HTT-R1-P4-48H_M17_1_2020y09m02d_10h47m.tif</v>
      </c>
      <c r="Y930" t="str">
        <f t="shared" si="91"/>
        <v>C:\Users\arpit.tandon\Desktop\Images AFFFs\RUN2 HTT\Plate 4 - 48hour\AFF-HTT-R2-P4-48H_M17_1_2020y09m09d_11h36m.tif</v>
      </c>
    </row>
    <row r="931" spans="1:25" x14ac:dyDescent="0.45">
      <c r="A931" t="s">
        <v>1232</v>
      </c>
      <c r="B931" s="2" t="str">
        <f t="shared" si="86"/>
        <v>run1</v>
      </c>
      <c r="C931" s="2" t="str">
        <f t="shared" si="87"/>
        <v>run2</v>
      </c>
      <c r="D931" t="s">
        <v>282</v>
      </c>
      <c r="E931" s="10">
        <v>6.6948802551820981</v>
      </c>
      <c r="F931" s="10">
        <v>2.0086649430489347E-4</v>
      </c>
      <c r="G931" s="10">
        <f>VLOOKUP(A931,'[1]NTP Metadata'!$A$2:$U$2501,10,FALSE)</f>
        <v>2.0086649430489347E-4</v>
      </c>
      <c r="H931">
        <v>2</v>
      </c>
      <c r="I931" t="s">
        <v>1505</v>
      </c>
      <c r="J931" t="s">
        <v>1554</v>
      </c>
      <c r="K931" t="s">
        <v>249</v>
      </c>
      <c r="L931" t="s">
        <v>247</v>
      </c>
      <c r="M931" t="s">
        <v>212</v>
      </c>
      <c r="N931">
        <v>16</v>
      </c>
      <c r="O931">
        <v>0</v>
      </c>
      <c r="P931">
        <v>0</v>
      </c>
      <c r="Q931">
        <v>0</v>
      </c>
      <c r="R931">
        <v>16</v>
      </c>
      <c r="S931">
        <v>0</v>
      </c>
      <c r="T931">
        <v>0</v>
      </c>
      <c r="U931">
        <v>0</v>
      </c>
      <c r="V931" s="1" t="str">
        <f t="shared" si="88"/>
        <v>AFF-HTT-R1-P4-48H_M18_1_2020y09m02d_10h47m.tif</v>
      </c>
      <c r="W931" s="1" t="str">
        <f t="shared" si="89"/>
        <v>AFF-HTT-R2-P4-48H_M18_1_2020y09m09d_11h36m.tif</v>
      </c>
      <c r="X931" t="str">
        <f t="shared" si="90"/>
        <v>C:\Users\arpit.tandon\Desktop\Images AFFFs\RUN1 HTT\Plate 4 - 48hour\AFF-HTT-R1-P4-48H_M18_1_2020y09m02d_10h47m.tif</v>
      </c>
      <c r="Y931" t="str">
        <f t="shared" si="91"/>
        <v>C:\Users\arpit.tandon\Desktop\Images AFFFs\RUN2 HTT\Plate 4 - 48hour\AFF-HTT-R2-P4-48H_M18_1_2020y09m09d_11h36m.tif</v>
      </c>
    </row>
    <row r="932" spans="1:25" x14ac:dyDescent="0.45">
      <c r="A932" t="s">
        <v>1233</v>
      </c>
      <c r="B932" s="2" t="str">
        <f t="shared" si="86"/>
        <v>run1</v>
      </c>
      <c r="C932" s="2" t="str">
        <f t="shared" si="87"/>
        <v>run2</v>
      </c>
      <c r="D932" t="s">
        <v>282</v>
      </c>
      <c r="E932" s="10">
        <v>2.1186329921462335</v>
      </c>
      <c r="F932" s="10">
        <v>6.356534629901692E-5</v>
      </c>
      <c r="G932" s="10">
        <f>VLOOKUP(A932,'[1]NTP Metadata'!$A$2:$U$2501,10,FALSE)</f>
        <v>6.356534629901692E-5</v>
      </c>
      <c r="H932">
        <v>1</v>
      </c>
      <c r="I932" t="s">
        <v>1505</v>
      </c>
      <c r="J932" t="s">
        <v>1554</v>
      </c>
      <c r="K932" t="s">
        <v>249</v>
      </c>
      <c r="L932" t="s">
        <v>247</v>
      </c>
      <c r="M932" t="s">
        <v>213</v>
      </c>
      <c r="N932">
        <v>16</v>
      </c>
      <c r="O932">
        <v>0</v>
      </c>
      <c r="P932">
        <v>0</v>
      </c>
      <c r="Q932">
        <v>0</v>
      </c>
      <c r="R932">
        <v>16</v>
      </c>
      <c r="S932">
        <v>0</v>
      </c>
      <c r="T932">
        <v>0</v>
      </c>
      <c r="U932">
        <v>0</v>
      </c>
      <c r="V932" s="1" t="str">
        <f t="shared" si="88"/>
        <v>AFF-HTT-R1-P4-48H_M19_1_2020y09m02d_10h47m.tif</v>
      </c>
      <c r="W932" s="1" t="str">
        <f t="shared" si="89"/>
        <v>AFF-HTT-R2-P4-48H_M19_1_2020y09m09d_11h36m.tif</v>
      </c>
      <c r="X932" t="str">
        <f t="shared" si="90"/>
        <v>C:\Users\arpit.tandon\Desktop\Images AFFFs\RUN1 HTT\Plate 4 - 48hour\AFF-HTT-R1-P4-48H_M19_1_2020y09m02d_10h47m.tif</v>
      </c>
      <c r="Y932" t="str">
        <f t="shared" si="91"/>
        <v>C:\Users\arpit.tandon\Desktop\Images AFFFs\RUN2 HTT\Plate 4 - 48hour\AFF-HTT-R2-P4-48H_M19_1_2020y09m09d_11h36m.tif</v>
      </c>
    </row>
    <row r="933" spans="1:25" x14ac:dyDescent="0.45">
      <c r="A933" t="s">
        <v>1234</v>
      </c>
      <c r="B933" s="2" t="str">
        <f t="shared" si="86"/>
        <v>run1</v>
      </c>
      <c r="C933" s="2" t="str">
        <f t="shared" si="87"/>
        <v>run2</v>
      </c>
      <c r="D933" t="s">
        <v>282</v>
      </c>
      <c r="E933" s="10">
        <v>2.1186329921462335</v>
      </c>
      <c r="F933" s="10">
        <v>6.356534629901692E-5</v>
      </c>
      <c r="G933" s="10">
        <f>VLOOKUP(A933,'[1]NTP Metadata'!$A$2:$U$2501,10,FALSE)</f>
        <v>6.356534629901692E-5</v>
      </c>
      <c r="H933">
        <v>2</v>
      </c>
      <c r="I933" t="s">
        <v>1505</v>
      </c>
      <c r="J933" t="s">
        <v>1554</v>
      </c>
      <c r="K933" t="s">
        <v>249</v>
      </c>
      <c r="L933" t="s">
        <v>247</v>
      </c>
      <c r="M933" t="s">
        <v>214</v>
      </c>
      <c r="N933">
        <v>16</v>
      </c>
      <c r="O933">
        <v>0</v>
      </c>
      <c r="P933">
        <v>2.5000000000000001E-4</v>
      </c>
      <c r="Q933">
        <v>4.0000000000000001E-3</v>
      </c>
      <c r="R933">
        <v>16</v>
      </c>
      <c r="S933">
        <v>0</v>
      </c>
      <c r="T933">
        <v>0</v>
      </c>
      <c r="U933">
        <v>0</v>
      </c>
      <c r="V933" s="1" t="str">
        <f t="shared" si="88"/>
        <v>AFF-HTT-R1-P4-48H_M20_1_2020y09m02d_10h47m.tif</v>
      </c>
      <c r="W933" s="1" t="str">
        <f t="shared" si="89"/>
        <v>AFF-HTT-R2-P4-48H_M20_1_2020y09m09d_11h36m.tif</v>
      </c>
      <c r="X933" t="str">
        <f t="shared" si="90"/>
        <v>C:\Users\arpit.tandon\Desktop\Images AFFFs\RUN1 HTT\Plate 4 - 48hour\AFF-HTT-R1-P4-48H_M20_1_2020y09m02d_10h47m.tif</v>
      </c>
      <c r="Y933" t="str">
        <f t="shared" si="91"/>
        <v>C:\Users\arpit.tandon\Desktop\Images AFFFs\RUN2 HTT\Plate 4 - 48hour\AFF-HTT-R2-P4-48H_M20_1_2020y09m09d_11h36m.tif</v>
      </c>
    </row>
    <row r="934" spans="1:25" x14ac:dyDescent="0.45">
      <c r="A934" t="s">
        <v>1235</v>
      </c>
      <c r="B934" s="2" t="str">
        <f t="shared" si="86"/>
        <v>run1</v>
      </c>
      <c r="C934" s="2" t="str">
        <f t="shared" si="87"/>
        <v>run2</v>
      </c>
      <c r="D934" t="s">
        <v>282</v>
      </c>
      <c r="E934" s="10">
        <v>0.67045347852728898</v>
      </c>
      <c r="F934" s="10">
        <v>2.0115615917410416E-5</v>
      </c>
      <c r="G934" s="10">
        <f>VLOOKUP(A934,'[1]NTP Metadata'!$A$2:$U$2501,10,FALSE)</f>
        <v>2.0115615917410416E-5</v>
      </c>
      <c r="H934">
        <v>1</v>
      </c>
      <c r="I934" t="s">
        <v>1505</v>
      </c>
      <c r="J934" t="s">
        <v>1554</v>
      </c>
      <c r="K934" t="s">
        <v>249</v>
      </c>
      <c r="L934" t="s">
        <v>247</v>
      </c>
      <c r="M934" t="s">
        <v>215</v>
      </c>
      <c r="N934">
        <v>16</v>
      </c>
      <c r="O934">
        <v>0</v>
      </c>
      <c r="P934">
        <v>0</v>
      </c>
      <c r="Q934">
        <v>0</v>
      </c>
      <c r="R934">
        <v>16</v>
      </c>
      <c r="S934">
        <v>0</v>
      </c>
      <c r="T934">
        <v>6.2500000000000001E-5</v>
      </c>
      <c r="U934">
        <v>1E-3</v>
      </c>
      <c r="V934" s="1" t="str">
        <f t="shared" si="88"/>
        <v>AFF-HTT-R1-P4-48H_M21_1_2020y09m02d_10h47m.tif</v>
      </c>
      <c r="W934" s="1" t="str">
        <f t="shared" si="89"/>
        <v>AFF-HTT-R2-P4-48H_M21_1_2020y09m09d_11h36m.tif</v>
      </c>
      <c r="X934" t="str">
        <f t="shared" si="90"/>
        <v>C:\Users\arpit.tandon\Desktop\Images AFFFs\RUN1 HTT\Plate 4 - 48hour\AFF-HTT-R1-P4-48H_M21_1_2020y09m02d_10h47m.tif</v>
      </c>
      <c r="Y934" t="str">
        <f t="shared" si="91"/>
        <v>C:\Users\arpit.tandon\Desktop\Images AFFFs\RUN2 HTT\Plate 4 - 48hour\AFF-HTT-R2-P4-48H_M21_1_2020y09m09d_11h36m.tif</v>
      </c>
    </row>
    <row r="935" spans="1:25" x14ac:dyDescent="0.45">
      <c r="A935" t="s">
        <v>1236</v>
      </c>
      <c r="B935" s="2" t="str">
        <f t="shared" si="86"/>
        <v>run1</v>
      </c>
      <c r="C935" s="2" t="str">
        <f t="shared" si="87"/>
        <v>run2</v>
      </c>
      <c r="D935" t="s">
        <v>282</v>
      </c>
      <c r="E935" s="10">
        <v>0.67045347852728898</v>
      </c>
      <c r="F935" s="10">
        <v>2.0115615917410416E-5</v>
      </c>
      <c r="G935" s="10">
        <f>VLOOKUP(A935,'[1]NTP Metadata'!$A$2:$U$2501,10,FALSE)</f>
        <v>2.0115615917410416E-5</v>
      </c>
      <c r="H935">
        <v>2</v>
      </c>
      <c r="I935" t="s">
        <v>1505</v>
      </c>
      <c r="J935" t="s">
        <v>1554</v>
      </c>
      <c r="K935" t="s">
        <v>249</v>
      </c>
      <c r="L935" t="s">
        <v>247</v>
      </c>
      <c r="M935" t="s">
        <v>216</v>
      </c>
      <c r="N935">
        <v>16</v>
      </c>
      <c r="O935">
        <v>0</v>
      </c>
      <c r="P935">
        <v>0</v>
      </c>
      <c r="Q935">
        <v>0</v>
      </c>
      <c r="R935">
        <v>16</v>
      </c>
      <c r="S935">
        <v>0</v>
      </c>
      <c r="T935">
        <v>0</v>
      </c>
      <c r="U935">
        <v>0</v>
      </c>
      <c r="V935" s="1" t="str">
        <f t="shared" si="88"/>
        <v>AFF-HTT-R1-P4-48H_M22_1_2020y09m02d_10h47m.tif</v>
      </c>
      <c r="W935" s="1" t="str">
        <f t="shared" si="89"/>
        <v>AFF-HTT-R2-P4-48H_M22_1_2020y09m09d_11h36m.tif</v>
      </c>
      <c r="X935" t="str">
        <f t="shared" si="90"/>
        <v>C:\Users\arpit.tandon\Desktop\Images AFFFs\RUN1 HTT\Plate 4 - 48hour\AFF-HTT-R1-P4-48H_M22_1_2020y09m02d_10h47m.tif</v>
      </c>
      <c r="Y935" t="str">
        <f t="shared" si="91"/>
        <v>C:\Users\arpit.tandon\Desktop\Images AFFFs\RUN2 HTT\Plate 4 - 48hour\AFF-HTT-R2-P4-48H_M22_1_2020y09m09d_11h36m.tif</v>
      </c>
    </row>
    <row r="936" spans="1:25" x14ac:dyDescent="0.45">
      <c r="A936" t="s">
        <v>1237</v>
      </c>
      <c r="B936" s="2" t="str">
        <f t="shared" si="86"/>
        <v>run1</v>
      </c>
      <c r="C936" s="2" t="str">
        <f t="shared" si="87"/>
        <v>run2</v>
      </c>
      <c r="D936" t="s">
        <v>282</v>
      </c>
      <c r="E936" s="10">
        <v>6666</v>
      </c>
      <c r="F936" s="10">
        <v>0.2</v>
      </c>
      <c r="G936" s="10">
        <f>VLOOKUP(A936,'[1]NTP Metadata'!$A$2:$U$2501,10,FALSE)</f>
        <v>0.2</v>
      </c>
      <c r="H936">
        <v>1</v>
      </c>
      <c r="I936" t="s">
        <v>1505</v>
      </c>
      <c r="J936" t="s">
        <v>1554</v>
      </c>
      <c r="K936" t="s">
        <v>249</v>
      </c>
      <c r="L936" t="s">
        <v>247</v>
      </c>
      <c r="M936" t="s">
        <v>217</v>
      </c>
      <c r="N936">
        <v>16</v>
      </c>
      <c r="O936">
        <v>0</v>
      </c>
      <c r="P936">
        <v>7.5000000000000002E-4</v>
      </c>
      <c r="Q936">
        <v>8.9999999999999993E-3</v>
      </c>
      <c r="R936">
        <v>16</v>
      </c>
      <c r="S936">
        <v>0</v>
      </c>
      <c r="T936">
        <v>2.5000000000000001E-3</v>
      </c>
      <c r="U936">
        <v>0.02</v>
      </c>
      <c r="V936" s="1" t="str">
        <f t="shared" si="88"/>
        <v>AFF-HTT-R1-P4-48H_M3_1_2020y09m02d_10h47m.tif</v>
      </c>
      <c r="W936" s="1" t="str">
        <f t="shared" si="89"/>
        <v>AFF-HTT-R2-P4-48H_M3_1_2020y09m09d_11h36m.tif</v>
      </c>
      <c r="X936" t="str">
        <f t="shared" si="90"/>
        <v>C:\Users\arpit.tandon\Desktop\Images AFFFs\RUN1 HTT\Plate 4 - 48hour\AFF-HTT-R1-P4-48H_M3_1_2020y09m02d_10h47m.tif</v>
      </c>
      <c r="Y936" t="str">
        <f t="shared" si="91"/>
        <v>C:\Users\arpit.tandon\Desktop\Images AFFFs\RUN2 HTT\Plate 4 - 48hour\AFF-HTT-R2-P4-48H_M3_1_2020y09m09d_11h36m.tif</v>
      </c>
    </row>
    <row r="937" spans="1:25" x14ac:dyDescent="0.45">
      <c r="A937" t="s">
        <v>1238</v>
      </c>
      <c r="B937" s="2" t="str">
        <f t="shared" si="86"/>
        <v>run1</v>
      </c>
      <c r="C937" s="2" t="str">
        <f t="shared" si="87"/>
        <v>run2</v>
      </c>
      <c r="D937" t="s">
        <v>282</v>
      </c>
      <c r="E937" s="10">
        <v>6666</v>
      </c>
      <c r="F937" s="10">
        <v>0.2</v>
      </c>
      <c r="G937" s="10">
        <f>VLOOKUP(A937,'[1]NTP Metadata'!$A$2:$U$2501,10,FALSE)</f>
        <v>0.2</v>
      </c>
      <c r="H937">
        <v>2</v>
      </c>
      <c r="I937" t="s">
        <v>1505</v>
      </c>
      <c r="J937" t="s">
        <v>1554</v>
      </c>
      <c r="K937" t="s">
        <v>249</v>
      </c>
      <c r="L937" t="s">
        <v>247</v>
      </c>
      <c r="M937" t="s">
        <v>218</v>
      </c>
      <c r="N937">
        <v>16</v>
      </c>
      <c r="O937">
        <v>0</v>
      </c>
      <c r="P937">
        <v>1.6250000000000001E-2</v>
      </c>
      <c r="Q937">
        <v>0.19700000000000001</v>
      </c>
      <c r="R937">
        <v>16</v>
      </c>
      <c r="S937">
        <v>0</v>
      </c>
      <c r="T937">
        <v>6.2500000000000003E-3</v>
      </c>
      <c r="U937">
        <v>4.3999999999999997E-2</v>
      </c>
      <c r="V937" s="1" t="str">
        <f t="shared" si="88"/>
        <v>AFF-HTT-R1-P4-48H_M4_1_2020y09m02d_10h47m.tif</v>
      </c>
      <c r="W937" s="1" t="str">
        <f t="shared" si="89"/>
        <v>AFF-HTT-R2-P4-48H_M4_1_2020y09m09d_11h36m.tif</v>
      </c>
      <c r="X937" t="str">
        <f t="shared" si="90"/>
        <v>C:\Users\arpit.tandon\Desktop\Images AFFFs\RUN1 HTT\Plate 4 - 48hour\AFF-HTT-R1-P4-48H_M4_1_2020y09m02d_10h47m.tif</v>
      </c>
      <c r="Y937" t="str">
        <f t="shared" si="91"/>
        <v>C:\Users\arpit.tandon\Desktop\Images AFFFs\RUN2 HTT\Plate 4 - 48hour\AFF-HTT-R2-P4-48H_M4_1_2020y09m09d_11h36m.tif</v>
      </c>
    </row>
    <row r="938" spans="1:25" x14ac:dyDescent="0.45">
      <c r="A938" t="s">
        <v>1239</v>
      </c>
      <c r="B938" s="2" t="str">
        <f t="shared" si="86"/>
        <v>run1</v>
      </c>
      <c r="C938" s="2" t="str">
        <f t="shared" si="87"/>
        <v>run2</v>
      </c>
      <c r="D938" t="s">
        <v>282</v>
      </c>
      <c r="E938" s="10">
        <v>2109.493670886076</v>
      </c>
      <c r="F938" s="10">
        <v>6.3291139240506333E-2</v>
      </c>
      <c r="G938" s="10">
        <f>VLOOKUP(A938,'[1]NTP Metadata'!$A$2:$U$2501,10,FALSE)</f>
        <v>6.3291139240506333E-2</v>
      </c>
      <c r="H938">
        <v>1</v>
      </c>
      <c r="I938" t="s">
        <v>1505</v>
      </c>
      <c r="J938" t="s">
        <v>1554</v>
      </c>
      <c r="K938" t="s">
        <v>249</v>
      </c>
      <c r="L938" t="s">
        <v>247</v>
      </c>
      <c r="M938" t="s">
        <v>219</v>
      </c>
      <c r="N938">
        <v>16</v>
      </c>
      <c r="O938">
        <v>0</v>
      </c>
      <c r="P938">
        <v>5.0999999999999997E-2</v>
      </c>
      <c r="Q938">
        <v>0.32100000000000001</v>
      </c>
      <c r="R938">
        <v>16</v>
      </c>
      <c r="S938">
        <v>0</v>
      </c>
      <c r="T938">
        <v>5.0000000000000001E-4</v>
      </c>
      <c r="U938">
        <v>3.0000000000000001E-3</v>
      </c>
      <c r="V938" s="1" t="str">
        <f t="shared" si="88"/>
        <v>AFF-HTT-R1-P4-48H_M5_1_2020y09m02d_10h47m.tif</v>
      </c>
      <c r="W938" s="1" t="str">
        <f t="shared" si="89"/>
        <v>AFF-HTT-R2-P4-48H_M5_1_2020y09m09d_11h36m.tif</v>
      </c>
      <c r="X938" t="str">
        <f t="shared" si="90"/>
        <v>C:\Users\arpit.tandon\Desktop\Images AFFFs\RUN1 HTT\Plate 4 - 48hour\AFF-HTT-R1-P4-48H_M5_1_2020y09m02d_10h47m.tif</v>
      </c>
      <c r="Y938" t="str">
        <f t="shared" si="91"/>
        <v>C:\Users\arpit.tandon\Desktop\Images AFFFs\RUN2 HTT\Plate 4 - 48hour\AFF-HTT-R2-P4-48H_M5_1_2020y09m09d_11h36m.tif</v>
      </c>
    </row>
    <row r="939" spans="1:25" x14ac:dyDescent="0.45">
      <c r="A939" t="s">
        <v>1240</v>
      </c>
      <c r="B939" s="2" t="str">
        <f t="shared" si="86"/>
        <v>run1</v>
      </c>
      <c r="C939" s="2" t="str">
        <f t="shared" si="87"/>
        <v>run2</v>
      </c>
      <c r="D939" t="s">
        <v>282</v>
      </c>
      <c r="E939" s="10">
        <v>2109.493670886076</v>
      </c>
      <c r="F939" s="10">
        <v>6.3291139240506333E-2</v>
      </c>
      <c r="G939" s="10">
        <f>VLOOKUP(A939,'[1]NTP Metadata'!$A$2:$U$2501,10,FALSE)</f>
        <v>6.3291139240506333E-2</v>
      </c>
      <c r="H939">
        <v>2</v>
      </c>
      <c r="I939" t="s">
        <v>1505</v>
      </c>
      <c r="J939" t="s">
        <v>1554</v>
      </c>
      <c r="K939" t="s">
        <v>249</v>
      </c>
      <c r="L939" t="s">
        <v>247</v>
      </c>
      <c r="M939" t="s">
        <v>220</v>
      </c>
      <c r="N939">
        <v>16</v>
      </c>
      <c r="O939">
        <v>0</v>
      </c>
      <c r="P939">
        <v>1.0625000000000001E-3</v>
      </c>
      <c r="Q939">
        <v>6.0000000000000001E-3</v>
      </c>
      <c r="R939">
        <v>16</v>
      </c>
      <c r="S939">
        <v>0</v>
      </c>
      <c r="T939">
        <v>2.5000000000000001E-4</v>
      </c>
      <c r="U939">
        <v>2E-3</v>
      </c>
      <c r="V939" s="1" t="str">
        <f t="shared" si="88"/>
        <v>AFF-HTT-R1-P4-48H_M6_1_2020y09m02d_10h47m.tif</v>
      </c>
      <c r="W939" s="1" t="str">
        <f t="shared" si="89"/>
        <v>AFF-HTT-R2-P4-48H_M6_1_2020y09m09d_11h36m.tif</v>
      </c>
      <c r="X939" t="str">
        <f t="shared" si="90"/>
        <v>C:\Users\arpit.tandon\Desktop\Images AFFFs\RUN1 HTT\Plate 4 - 48hour\AFF-HTT-R1-P4-48H_M6_1_2020y09m02d_10h47m.tif</v>
      </c>
      <c r="Y939" t="str">
        <f t="shared" si="91"/>
        <v>C:\Users\arpit.tandon\Desktop\Images AFFFs\RUN2 HTT\Plate 4 - 48hour\AFF-HTT-R2-P4-48H_M6_1_2020y09m09d_11h36m.tif</v>
      </c>
    </row>
    <row r="940" spans="1:25" x14ac:dyDescent="0.45">
      <c r="A940" t="s">
        <v>1241</v>
      </c>
      <c r="B940" s="2" t="str">
        <f t="shared" si="86"/>
        <v>run1</v>
      </c>
      <c r="C940" s="2" t="str">
        <f t="shared" si="87"/>
        <v>run2</v>
      </c>
      <c r="D940" t="s">
        <v>282</v>
      </c>
      <c r="E940" s="10">
        <v>667.56128825508722</v>
      </c>
      <c r="F940" s="10">
        <v>2.0028841531805799E-2</v>
      </c>
      <c r="G940" s="10">
        <f>VLOOKUP(A940,'[1]NTP Metadata'!$A$2:$U$2501,10,FALSE)</f>
        <v>2.0028841531805799E-2</v>
      </c>
      <c r="H940">
        <v>1</v>
      </c>
      <c r="I940" t="s">
        <v>1505</v>
      </c>
      <c r="J940" t="s">
        <v>1554</v>
      </c>
      <c r="K940" t="s">
        <v>249</v>
      </c>
      <c r="L940" t="s">
        <v>247</v>
      </c>
      <c r="M940" t="s">
        <v>221</v>
      </c>
      <c r="N940">
        <v>16</v>
      </c>
      <c r="O940">
        <v>0</v>
      </c>
      <c r="P940">
        <v>0</v>
      </c>
      <c r="Q940">
        <v>0</v>
      </c>
      <c r="R940">
        <v>16</v>
      </c>
      <c r="S940">
        <v>0</v>
      </c>
      <c r="T940">
        <v>0</v>
      </c>
      <c r="U940">
        <v>0</v>
      </c>
      <c r="V940" s="1" t="str">
        <f t="shared" si="88"/>
        <v>AFF-HTT-R1-P4-48H_M7_1_2020y09m02d_10h47m.tif</v>
      </c>
      <c r="W940" s="1" t="str">
        <f t="shared" si="89"/>
        <v>AFF-HTT-R2-P4-48H_M7_1_2020y09m09d_11h36m.tif</v>
      </c>
      <c r="X940" t="str">
        <f t="shared" si="90"/>
        <v>C:\Users\arpit.tandon\Desktop\Images AFFFs\RUN1 HTT\Plate 4 - 48hour\AFF-HTT-R1-P4-48H_M7_1_2020y09m02d_10h47m.tif</v>
      </c>
      <c r="Y940" t="str">
        <f t="shared" si="91"/>
        <v>C:\Users\arpit.tandon\Desktop\Images AFFFs\RUN2 HTT\Plate 4 - 48hour\AFF-HTT-R2-P4-48H_M7_1_2020y09m09d_11h36m.tif</v>
      </c>
    </row>
    <row r="941" spans="1:25" x14ac:dyDescent="0.45">
      <c r="A941" t="s">
        <v>1242</v>
      </c>
      <c r="B941" s="2" t="str">
        <f t="shared" si="86"/>
        <v>run1</v>
      </c>
      <c r="C941" s="2" t="str">
        <f t="shared" si="87"/>
        <v>run2</v>
      </c>
      <c r="D941" t="s">
        <v>282</v>
      </c>
      <c r="E941" s="10">
        <v>667.56128825508722</v>
      </c>
      <c r="F941" s="10">
        <v>2.0028841531805799E-2</v>
      </c>
      <c r="G941" s="10">
        <f>VLOOKUP(A941,'[1]NTP Metadata'!$A$2:$U$2501,10,FALSE)</f>
        <v>2.0028841531805799E-2</v>
      </c>
      <c r="H941">
        <v>2</v>
      </c>
      <c r="I941" t="s">
        <v>1505</v>
      </c>
      <c r="J941" t="s">
        <v>1554</v>
      </c>
      <c r="K941" t="s">
        <v>249</v>
      </c>
      <c r="L941" t="s">
        <v>247</v>
      </c>
      <c r="M941" t="s">
        <v>222</v>
      </c>
      <c r="N941">
        <v>16</v>
      </c>
      <c r="O941">
        <v>0</v>
      </c>
      <c r="P941">
        <v>0</v>
      </c>
      <c r="Q941">
        <v>0</v>
      </c>
      <c r="R941">
        <v>16</v>
      </c>
      <c r="S941">
        <v>0</v>
      </c>
      <c r="T941">
        <v>0</v>
      </c>
      <c r="U941">
        <v>0</v>
      </c>
      <c r="V941" s="1" t="str">
        <f t="shared" si="88"/>
        <v>AFF-HTT-R1-P4-48H_M8_1_2020y09m02d_10h47m.tif</v>
      </c>
      <c r="W941" s="1" t="str">
        <f t="shared" si="89"/>
        <v>AFF-HTT-R2-P4-48H_M8_1_2020y09m09d_11h36m.tif</v>
      </c>
      <c r="X941" t="str">
        <f t="shared" si="90"/>
        <v>C:\Users\arpit.tandon\Desktop\Images AFFFs\RUN1 HTT\Plate 4 - 48hour\AFF-HTT-R1-P4-48H_M8_1_2020y09m02d_10h47m.tif</v>
      </c>
      <c r="Y941" t="str">
        <f t="shared" si="91"/>
        <v>C:\Users\arpit.tandon\Desktop\Images AFFFs\RUN2 HTT\Plate 4 - 48hour\AFF-HTT-R2-P4-48H_M8_1_2020y09m09d_11h36m.tif</v>
      </c>
    </row>
    <row r="942" spans="1:25" x14ac:dyDescent="0.45">
      <c r="A942" t="s">
        <v>1243</v>
      </c>
      <c r="B942" s="2" t="str">
        <f t="shared" si="86"/>
        <v>run1</v>
      </c>
      <c r="C942" s="2" t="str">
        <f t="shared" si="87"/>
        <v>run2</v>
      </c>
      <c r="D942" t="s">
        <v>282</v>
      </c>
      <c r="E942" s="10">
        <v>211.2535722326225</v>
      </c>
      <c r="F942" s="10">
        <v>6.3382409910777843E-3</v>
      </c>
      <c r="G942" s="10">
        <f>VLOOKUP(A942,'[1]NTP Metadata'!$A$2:$U$2501,10,FALSE)</f>
        <v>6.3382409910777843E-3</v>
      </c>
      <c r="H942">
        <v>1</v>
      </c>
      <c r="I942" t="s">
        <v>1505</v>
      </c>
      <c r="J942" t="s">
        <v>1554</v>
      </c>
      <c r="K942" t="s">
        <v>249</v>
      </c>
      <c r="L942" t="s">
        <v>247</v>
      </c>
      <c r="M942" t="s">
        <v>223</v>
      </c>
      <c r="N942">
        <v>16</v>
      </c>
      <c r="O942">
        <v>0</v>
      </c>
      <c r="P942">
        <v>0</v>
      </c>
      <c r="Q942">
        <v>0</v>
      </c>
      <c r="R942">
        <v>16</v>
      </c>
      <c r="S942">
        <v>0</v>
      </c>
      <c r="T942">
        <v>0</v>
      </c>
      <c r="U942">
        <v>0</v>
      </c>
      <c r="V942" s="1" t="str">
        <f t="shared" si="88"/>
        <v>AFF-HTT-R1-P4-48H_M9_1_2020y09m02d_10h47m.tif</v>
      </c>
      <c r="W942" s="1" t="str">
        <f t="shared" si="89"/>
        <v>AFF-HTT-R2-P4-48H_M9_1_2020y09m09d_11h36m.tif</v>
      </c>
      <c r="X942" t="str">
        <f t="shared" si="90"/>
        <v>C:\Users\arpit.tandon\Desktop\Images AFFFs\RUN1 HTT\Plate 4 - 48hour\AFF-HTT-R1-P4-48H_M9_1_2020y09m02d_10h47m.tif</v>
      </c>
      <c r="Y942" t="str">
        <f t="shared" si="91"/>
        <v>C:\Users\arpit.tandon\Desktop\Images AFFFs\RUN2 HTT\Plate 4 - 48hour\AFF-HTT-R2-P4-48H_M9_1_2020y09m09d_11h36m.tif</v>
      </c>
    </row>
    <row r="943" spans="1:25" x14ac:dyDescent="0.45">
      <c r="A943" t="s">
        <v>1244</v>
      </c>
      <c r="B943" s="2" t="str">
        <f t="shared" si="86"/>
        <v>run1</v>
      </c>
      <c r="C943" s="2" t="str">
        <f t="shared" si="87"/>
        <v>run2</v>
      </c>
      <c r="D943" t="s">
        <v>282</v>
      </c>
      <c r="E943" s="10">
        <v>211.2535722326225</v>
      </c>
      <c r="F943" s="10">
        <v>6.3382409910777843E-3</v>
      </c>
      <c r="G943" s="10">
        <f>VLOOKUP(A943,'[1]NTP Metadata'!$A$2:$U$2501,10,FALSE)</f>
        <v>6.3382409910777843E-3</v>
      </c>
      <c r="H943">
        <v>4</v>
      </c>
      <c r="I943" t="s">
        <v>1505</v>
      </c>
      <c r="J943" t="s">
        <v>1554</v>
      </c>
      <c r="K943" t="s">
        <v>249</v>
      </c>
      <c r="L943" t="s">
        <v>247</v>
      </c>
      <c r="M943" t="s">
        <v>224</v>
      </c>
      <c r="N943">
        <v>16</v>
      </c>
      <c r="O943">
        <v>0</v>
      </c>
      <c r="P943">
        <v>6.2500000000000001E-5</v>
      </c>
      <c r="Q943">
        <v>1E-3</v>
      </c>
      <c r="R943">
        <v>16</v>
      </c>
      <c r="S943">
        <v>0</v>
      </c>
      <c r="T943">
        <v>6.2500000000000001E-5</v>
      </c>
      <c r="U943">
        <v>1E-3</v>
      </c>
      <c r="V943" s="1" t="str">
        <f t="shared" si="88"/>
        <v>AFF-HTT-R1-P4-48H_N10_1_2020y09m02d_10h47m.tif</v>
      </c>
      <c r="W943" s="1" t="str">
        <f t="shared" si="89"/>
        <v>AFF-HTT-R2-P4-48H_N10_1_2020y09m09d_11h36m.tif</v>
      </c>
      <c r="X943" t="str">
        <f t="shared" si="90"/>
        <v>C:\Users\arpit.tandon\Desktop\Images AFFFs\RUN1 HTT\Plate 4 - 48hour\AFF-HTT-R1-P4-48H_N10_1_2020y09m02d_10h47m.tif</v>
      </c>
      <c r="Y943" t="str">
        <f t="shared" si="91"/>
        <v>C:\Users\arpit.tandon\Desktop\Images AFFFs\RUN2 HTT\Plate 4 - 48hour\AFF-HTT-R2-P4-48H_N10_1_2020y09m09d_11h36m.tif</v>
      </c>
    </row>
    <row r="944" spans="1:25" x14ac:dyDescent="0.45">
      <c r="A944" t="s">
        <v>1245</v>
      </c>
      <c r="B944" s="2" t="str">
        <f t="shared" si="86"/>
        <v>run1</v>
      </c>
      <c r="C944" s="2" t="str">
        <f t="shared" si="87"/>
        <v>run2</v>
      </c>
      <c r="D944" t="s">
        <v>282</v>
      </c>
      <c r="E944" s="10">
        <v>66.852396276146365</v>
      </c>
      <c r="F944" s="10">
        <v>2.0057724655309444E-3</v>
      </c>
      <c r="G944" s="10">
        <f>VLOOKUP(A944,'[1]NTP Metadata'!$A$2:$U$2501,10,FALSE)</f>
        <v>2.0057724655309444E-3</v>
      </c>
      <c r="H944">
        <v>3</v>
      </c>
      <c r="I944" t="s">
        <v>1505</v>
      </c>
      <c r="J944" t="s">
        <v>1554</v>
      </c>
      <c r="K944" t="s">
        <v>249</v>
      </c>
      <c r="L944" t="s">
        <v>247</v>
      </c>
      <c r="M944" t="s">
        <v>225</v>
      </c>
      <c r="N944">
        <v>16</v>
      </c>
      <c r="O944">
        <v>0</v>
      </c>
      <c r="P944">
        <v>6.2500000000000001E-5</v>
      </c>
      <c r="Q944">
        <v>1E-3</v>
      </c>
      <c r="R944">
        <v>16</v>
      </c>
      <c r="S944">
        <v>0</v>
      </c>
      <c r="T944">
        <v>0</v>
      </c>
      <c r="U944">
        <v>0</v>
      </c>
      <c r="V944" s="1" t="str">
        <f t="shared" si="88"/>
        <v>AFF-HTT-R1-P4-48H_N11_1_2020y09m02d_10h47m.tif</v>
      </c>
      <c r="W944" s="1" t="str">
        <f t="shared" si="89"/>
        <v>AFF-HTT-R2-P4-48H_N11_1_2020y09m09d_11h36m.tif</v>
      </c>
      <c r="X944" t="str">
        <f t="shared" si="90"/>
        <v>C:\Users\arpit.tandon\Desktop\Images AFFFs\RUN1 HTT\Plate 4 - 48hour\AFF-HTT-R1-P4-48H_N11_1_2020y09m02d_10h47m.tif</v>
      </c>
      <c r="Y944" t="str">
        <f t="shared" si="91"/>
        <v>C:\Users\arpit.tandon\Desktop\Images AFFFs\RUN2 HTT\Plate 4 - 48hour\AFF-HTT-R2-P4-48H_N11_1_2020y09m09d_11h36m.tif</v>
      </c>
    </row>
    <row r="945" spans="1:25" x14ac:dyDescent="0.45">
      <c r="A945" t="s">
        <v>1246</v>
      </c>
      <c r="B945" s="2" t="str">
        <f t="shared" si="86"/>
        <v>run1</v>
      </c>
      <c r="C945" s="2" t="str">
        <f t="shared" si="87"/>
        <v>run2</v>
      </c>
      <c r="D945" t="s">
        <v>282</v>
      </c>
      <c r="E945" s="10">
        <v>66.852396276146365</v>
      </c>
      <c r="F945" s="10">
        <v>2.0057724655309444E-3</v>
      </c>
      <c r="G945" s="10">
        <f>VLOOKUP(A945,'[1]NTP Metadata'!$A$2:$U$2501,10,FALSE)</f>
        <v>2.0057724655309444E-3</v>
      </c>
      <c r="H945">
        <v>4</v>
      </c>
      <c r="I945" t="s">
        <v>1505</v>
      </c>
      <c r="J945" t="s">
        <v>1554</v>
      </c>
      <c r="K945" t="s">
        <v>249</v>
      </c>
      <c r="L945" t="s">
        <v>247</v>
      </c>
      <c r="M945" t="s">
        <v>226</v>
      </c>
      <c r="N945">
        <v>16</v>
      </c>
      <c r="O945">
        <v>0</v>
      </c>
      <c r="P945">
        <v>0</v>
      </c>
      <c r="Q945">
        <v>0</v>
      </c>
      <c r="R945">
        <v>16</v>
      </c>
      <c r="S945">
        <v>0</v>
      </c>
      <c r="T945">
        <v>0</v>
      </c>
      <c r="U945">
        <v>0</v>
      </c>
      <c r="V945" s="1" t="str">
        <f t="shared" si="88"/>
        <v>AFF-HTT-R1-P4-48H_N12_1_2020y09m02d_10h47m.tif</v>
      </c>
      <c r="W945" s="1" t="str">
        <f t="shared" si="89"/>
        <v>AFF-HTT-R2-P4-48H_N12_1_2020y09m09d_11h36m.tif</v>
      </c>
      <c r="X945" t="str">
        <f t="shared" si="90"/>
        <v>C:\Users\arpit.tandon\Desktop\Images AFFFs\RUN1 HTT\Plate 4 - 48hour\AFF-HTT-R1-P4-48H_N12_1_2020y09m02d_10h47m.tif</v>
      </c>
      <c r="Y945" t="str">
        <f t="shared" si="91"/>
        <v>C:\Users\arpit.tandon\Desktop\Images AFFFs\RUN2 HTT\Plate 4 - 48hour\AFF-HTT-R2-P4-48H_N12_1_2020y09m09d_11h36m.tif</v>
      </c>
    </row>
    <row r="946" spans="1:25" x14ac:dyDescent="0.45">
      <c r="A946" t="s">
        <v>1247</v>
      </c>
      <c r="B946" s="2" t="str">
        <f t="shared" si="86"/>
        <v>run1</v>
      </c>
      <c r="C946" s="2" t="str">
        <f t="shared" si="87"/>
        <v>run2</v>
      </c>
      <c r="D946" t="s">
        <v>257</v>
      </c>
      <c r="E946" s="10">
        <v>0</v>
      </c>
      <c r="F946" s="10">
        <v>0</v>
      </c>
      <c r="G946" s="10">
        <f>VLOOKUP(A946,'[1]NTP Metadata'!$A$2:$U$2501,10,FALSE)</f>
        <v>0</v>
      </c>
      <c r="H946">
        <v>3</v>
      </c>
      <c r="I946" t="s">
        <v>1505</v>
      </c>
      <c r="J946" t="s">
        <v>1554</v>
      </c>
      <c r="K946" t="s">
        <v>249</v>
      </c>
      <c r="L946" t="s">
        <v>247</v>
      </c>
      <c r="M946" t="s">
        <v>227</v>
      </c>
      <c r="N946">
        <v>16</v>
      </c>
      <c r="O946">
        <v>0</v>
      </c>
      <c r="P946">
        <v>0</v>
      </c>
      <c r="Q946">
        <v>0</v>
      </c>
      <c r="R946">
        <v>16</v>
      </c>
      <c r="S946">
        <v>0</v>
      </c>
      <c r="T946">
        <v>0</v>
      </c>
      <c r="U946">
        <v>0</v>
      </c>
      <c r="V946" s="1" t="str">
        <f t="shared" si="88"/>
        <v>AFF-HTT-R1-P4-48H_N13_1_2020y09m02d_10h47m.tif</v>
      </c>
      <c r="W946" s="1" t="str">
        <f t="shared" si="89"/>
        <v>AFF-HTT-R2-P4-48H_N13_1_2020y09m09d_11h36m.tif</v>
      </c>
      <c r="X946" t="str">
        <f t="shared" si="90"/>
        <v>C:\Users\arpit.tandon\Desktop\Images AFFFs\RUN1 HTT\Plate 4 - 48hour\AFF-HTT-R1-P4-48H_N13_1_2020y09m02d_10h47m.tif</v>
      </c>
      <c r="Y946" t="str">
        <f t="shared" si="91"/>
        <v>C:\Users\arpit.tandon\Desktop\Images AFFFs\RUN2 HTT\Plate 4 - 48hour\AFF-HTT-R2-P4-48H_N13_1_2020y09m09d_11h36m.tif</v>
      </c>
    </row>
    <row r="947" spans="1:25" x14ac:dyDescent="0.45">
      <c r="A947" t="s">
        <v>1248</v>
      </c>
      <c r="B947" s="2" t="str">
        <f t="shared" si="86"/>
        <v>run1</v>
      </c>
      <c r="C947" s="2" t="str">
        <f t="shared" si="87"/>
        <v>run2</v>
      </c>
      <c r="D947" t="s">
        <v>257</v>
      </c>
      <c r="E947" s="10">
        <v>0</v>
      </c>
      <c r="F947" s="10">
        <v>0</v>
      </c>
      <c r="G947" s="10">
        <f>VLOOKUP(A947,'[1]NTP Metadata'!$A$2:$U$2501,10,FALSE)</f>
        <v>0</v>
      </c>
      <c r="H947">
        <v>4</v>
      </c>
      <c r="I947" t="s">
        <v>1505</v>
      </c>
      <c r="J947" t="s">
        <v>1554</v>
      </c>
      <c r="K947" t="s">
        <v>249</v>
      </c>
      <c r="L947" t="s">
        <v>247</v>
      </c>
      <c r="M947" t="s">
        <v>228</v>
      </c>
      <c r="N947">
        <v>16</v>
      </c>
      <c r="O947">
        <v>0</v>
      </c>
      <c r="P947">
        <v>1.25E-4</v>
      </c>
      <c r="Q947">
        <v>2E-3</v>
      </c>
      <c r="R947">
        <v>16</v>
      </c>
      <c r="S947">
        <v>0</v>
      </c>
      <c r="T947">
        <v>3.1250000000000001E-4</v>
      </c>
      <c r="U947">
        <v>4.0000000000000001E-3</v>
      </c>
      <c r="V947" s="1" t="str">
        <f t="shared" si="88"/>
        <v>AFF-HTT-R1-P4-48H_N14_1_2020y09m02d_10h47m.tif</v>
      </c>
      <c r="W947" s="1" t="str">
        <f t="shared" si="89"/>
        <v>AFF-HTT-R2-P4-48H_N14_1_2020y09m09d_11h36m.tif</v>
      </c>
      <c r="X947" t="str">
        <f t="shared" si="90"/>
        <v>C:\Users\arpit.tandon\Desktop\Images AFFFs\RUN1 HTT\Plate 4 - 48hour\AFF-HTT-R1-P4-48H_N14_1_2020y09m02d_10h47m.tif</v>
      </c>
      <c r="Y947" t="str">
        <f t="shared" si="91"/>
        <v>C:\Users\arpit.tandon\Desktop\Images AFFFs\RUN2 HTT\Plate 4 - 48hour\AFF-HTT-R2-P4-48H_N14_1_2020y09m09d_11h36m.tif</v>
      </c>
    </row>
    <row r="948" spans="1:25" x14ac:dyDescent="0.45">
      <c r="A948" t="s">
        <v>1249</v>
      </c>
      <c r="B948" s="2" t="str">
        <f t="shared" si="86"/>
        <v>run1</v>
      </c>
      <c r="C948" s="2" t="str">
        <f t="shared" si="87"/>
        <v>run2</v>
      </c>
      <c r="D948" t="s">
        <v>282</v>
      </c>
      <c r="E948" s="10">
        <v>21.155821606375429</v>
      </c>
      <c r="F948" s="10">
        <v>6.3473812200346336E-4</v>
      </c>
      <c r="G948" s="10">
        <f>VLOOKUP(A948,'[1]NTP Metadata'!$A$2:$U$2501,10,FALSE)</f>
        <v>6.3473812200346336E-4</v>
      </c>
      <c r="H948">
        <v>3</v>
      </c>
      <c r="I948" t="s">
        <v>1505</v>
      </c>
      <c r="J948" t="s">
        <v>1554</v>
      </c>
      <c r="K948" t="s">
        <v>249</v>
      </c>
      <c r="L948" t="s">
        <v>247</v>
      </c>
      <c r="M948" t="s">
        <v>229</v>
      </c>
      <c r="N948">
        <v>16</v>
      </c>
      <c r="O948">
        <v>0</v>
      </c>
      <c r="P948">
        <v>0</v>
      </c>
      <c r="Q948">
        <v>0</v>
      </c>
      <c r="R948">
        <v>16</v>
      </c>
      <c r="S948">
        <v>0</v>
      </c>
      <c r="T948">
        <v>0</v>
      </c>
      <c r="U948">
        <v>0</v>
      </c>
      <c r="V948" s="1" t="str">
        <f t="shared" si="88"/>
        <v>AFF-HTT-R1-P4-48H_N15_1_2020y09m02d_10h47m.tif</v>
      </c>
      <c r="W948" s="1" t="str">
        <f t="shared" si="89"/>
        <v>AFF-HTT-R2-P4-48H_N15_1_2020y09m09d_11h36m.tif</v>
      </c>
      <c r="X948" t="str">
        <f t="shared" si="90"/>
        <v>C:\Users\arpit.tandon\Desktop\Images AFFFs\RUN1 HTT\Plate 4 - 48hour\AFF-HTT-R1-P4-48H_N15_1_2020y09m02d_10h47m.tif</v>
      </c>
      <c r="Y948" t="str">
        <f t="shared" si="91"/>
        <v>C:\Users\arpit.tandon\Desktop\Images AFFFs\RUN2 HTT\Plate 4 - 48hour\AFF-HTT-R2-P4-48H_N15_1_2020y09m09d_11h36m.tif</v>
      </c>
    </row>
    <row r="949" spans="1:25" x14ac:dyDescent="0.45">
      <c r="A949" t="s">
        <v>1250</v>
      </c>
      <c r="B949" s="2" t="str">
        <f t="shared" si="86"/>
        <v>run1</v>
      </c>
      <c r="C949" s="2" t="str">
        <f t="shared" si="87"/>
        <v>run2</v>
      </c>
      <c r="D949" t="s">
        <v>282</v>
      </c>
      <c r="E949" s="10">
        <v>21.155821606375429</v>
      </c>
      <c r="F949" s="10">
        <v>6.3473812200346336E-4</v>
      </c>
      <c r="G949" s="10">
        <f>VLOOKUP(A949,'[1]NTP Metadata'!$A$2:$U$2501,10,FALSE)</f>
        <v>6.3473812200346336E-4</v>
      </c>
      <c r="H949">
        <v>4</v>
      </c>
      <c r="I949" t="s">
        <v>1505</v>
      </c>
      <c r="J949" t="s">
        <v>1554</v>
      </c>
      <c r="K949" t="s">
        <v>249</v>
      </c>
      <c r="L949" t="s">
        <v>247</v>
      </c>
      <c r="M949" t="s">
        <v>230</v>
      </c>
      <c r="N949">
        <v>16</v>
      </c>
      <c r="O949">
        <v>0</v>
      </c>
      <c r="P949">
        <v>0</v>
      </c>
      <c r="Q949">
        <v>0</v>
      </c>
      <c r="R949">
        <v>16</v>
      </c>
      <c r="S949">
        <v>0</v>
      </c>
      <c r="T949">
        <v>2.5000000000000001E-4</v>
      </c>
      <c r="U949">
        <v>4.0000000000000001E-3</v>
      </c>
      <c r="V949" s="1" t="str">
        <f t="shared" si="88"/>
        <v>AFF-HTT-R1-P4-48H_N16_1_2020y09m02d_10h47m.tif</v>
      </c>
      <c r="W949" s="1" t="str">
        <f t="shared" si="89"/>
        <v>AFF-HTT-R2-P4-48H_N16_1_2020y09m09d_11h36m.tif</v>
      </c>
      <c r="X949" t="str">
        <f t="shared" si="90"/>
        <v>C:\Users\arpit.tandon\Desktop\Images AFFFs\RUN1 HTT\Plate 4 - 48hour\AFF-HTT-R1-P4-48H_N16_1_2020y09m02d_10h47m.tif</v>
      </c>
      <c r="Y949" t="str">
        <f t="shared" si="91"/>
        <v>C:\Users\arpit.tandon\Desktop\Images AFFFs\RUN2 HTT\Plate 4 - 48hour\AFF-HTT-R2-P4-48H_N16_1_2020y09m09d_11h36m.tif</v>
      </c>
    </row>
    <row r="950" spans="1:25" x14ac:dyDescent="0.45">
      <c r="A950" t="s">
        <v>1251</v>
      </c>
      <c r="B950" s="2" t="str">
        <f t="shared" si="86"/>
        <v>run1</v>
      </c>
      <c r="C950" s="2" t="str">
        <f t="shared" si="87"/>
        <v>run2</v>
      </c>
      <c r="D950" t="s">
        <v>282</v>
      </c>
      <c r="E950" s="10">
        <v>6.6948802551820981</v>
      </c>
      <c r="F950" s="10">
        <v>2.0086649430489347E-4</v>
      </c>
      <c r="G950" s="10">
        <f>VLOOKUP(A950,'[1]NTP Metadata'!$A$2:$U$2501,10,FALSE)</f>
        <v>2.0086649430489347E-4</v>
      </c>
      <c r="H950">
        <v>3</v>
      </c>
      <c r="I950" t="s">
        <v>1505</v>
      </c>
      <c r="J950" t="s">
        <v>1554</v>
      </c>
      <c r="K950" t="s">
        <v>249</v>
      </c>
      <c r="L950" t="s">
        <v>247</v>
      </c>
      <c r="M950" t="s">
        <v>231</v>
      </c>
      <c r="N950">
        <v>16</v>
      </c>
      <c r="O950">
        <v>0</v>
      </c>
      <c r="P950">
        <v>0</v>
      </c>
      <c r="Q950">
        <v>0</v>
      </c>
      <c r="R950">
        <v>16</v>
      </c>
      <c r="S950">
        <v>0</v>
      </c>
      <c r="T950">
        <v>0</v>
      </c>
      <c r="U950">
        <v>0</v>
      </c>
      <c r="V950" s="1" t="str">
        <f t="shared" si="88"/>
        <v>AFF-HTT-R1-P4-48H_N17_1_2020y09m02d_10h47m.tif</v>
      </c>
      <c r="W950" s="1" t="str">
        <f t="shared" si="89"/>
        <v>AFF-HTT-R2-P4-48H_N17_1_2020y09m09d_11h36m.tif</v>
      </c>
      <c r="X950" t="str">
        <f t="shared" si="90"/>
        <v>C:\Users\arpit.tandon\Desktop\Images AFFFs\RUN1 HTT\Plate 4 - 48hour\AFF-HTT-R1-P4-48H_N17_1_2020y09m02d_10h47m.tif</v>
      </c>
      <c r="Y950" t="str">
        <f t="shared" si="91"/>
        <v>C:\Users\arpit.tandon\Desktop\Images AFFFs\RUN2 HTT\Plate 4 - 48hour\AFF-HTT-R2-P4-48H_N17_1_2020y09m09d_11h36m.tif</v>
      </c>
    </row>
    <row r="951" spans="1:25" x14ac:dyDescent="0.45">
      <c r="A951" t="s">
        <v>1252</v>
      </c>
      <c r="B951" s="2" t="str">
        <f t="shared" si="86"/>
        <v>run1</v>
      </c>
      <c r="C951" s="2" t="str">
        <f t="shared" si="87"/>
        <v>run2</v>
      </c>
      <c r="D951" t="s">
        <v>282</v>
      </c>
      <c r="E951" s="10">
        <v>6.6948802551820981</v>
      </c>
      <c r="F951" s="10">
        <v>2.0086649430489347E-4</v>
      </c>
      <c r="G951" s="10">
        <f>VLOOKUP(A951,'[1]NTP Metadata'!$A$2:$U$2501,10,FALSE)</f>
        <v>2.0086649430489347E-4</v>
      </c>
      <c r="H951">
        <v>4</v>
      </c>
      <c r="I951" t="s">
        <v>1505</v>
      </c>
      <c r="J951" t="s">
        <v>1554</v>
      </c>
      <c r="K951" t="s">
        <v>249</v>
      </c>
      <c r="L951" t="s">
        <v>247</v>
      </c>
      <c r="M951" t="s">
        <v>232</v>
      </c>
      <c r="N951">
        <v>16</v>
      </c>
      <c r="O951">
        <v>0</v>
      </c>
      <c r="P951">
        <v>0</v>
      </c>
      <c r="Q951">
        <v>0</v>
      </c>
      <c r="R951">
        <v>16</v>
      </c>
      <c r="S951">
        <v>0</v>
      </c>
      <c r="T951">
        <v>0</v>
      </c>
      <c r="U951">
        <v>0</v>
      </c>
      <c r="V951" s="1" t="str">
        <f t="shared" si="88"/>
        <v>AFF-HTT-R1-P4-48H_N18_1_2020y09m02d_10h47m.tif</v>
      </c>
      <c r="W951" s="1" t="str">
        <f t="shared" si="89"/>
        <v>AFF-HTT-R2-P4-48H_N18_1_2020y09m09d_11h36m.tif</v>
      </c>
      <c r="X951" t="str">
        <f t="shared" si="90"/>
        <v>C:\Users\arpit.tandon\Desktop\Images AFFFs\RUN1 HTT\Plate 4 - 48hour\AFF-HTT-R1-P4-48H_N18_1_2020y09m02d_10h47m.tif</v>
      </c>
      <c r="Y951" t="str">
        <f t="shared" si="91"/>
        <v>C:\Users\arpit.tandon\Desktop\Images AFFFs\RUN2 HTT\Plate 4 - 48hour\AFF-HTT-R2-P4-48H_N18_1_2020y09m09d_11h36m.tif</v>
      </c>
    </row>
    <row r="952" spans="1:25" x14ac:dyDescent="0.45">
      <c r="A952" t="s">
        <v>1253</v>
      </c>
      <c r="B952" s="2" t="str">
        <f t="shared" si="86"/>
        <v>run1</v>
      </c>
      <c r="C952" s="2" t="str">
        <f t="shared" si="87"/>
        <v>run2</v>
      </c>
      <c r="D952" t="s">
        <v>282</v>
      </c>
      <c r="E952" s="10">
        <v>2.1186329921462335</v>
      </c>
      <c r="F952" s="10">
        <v>6.356534629901692E-5</v>
      </c>
      <c r="G952" s="10">
        <f>VLOOKUP(A952,'[1]NTP Metadata'!$A$2:$U$2501,10,FALSE)</f>
        <v>6.356534629901692E-5</v>
      </c>
      <c r="H952">
        <v>3</v>
      </c>
      <c r="I952" t="s">
        <v>1505</v>
      </c>
      <c r="J952" t="s">
        <v>1554</v>
      </c>
      <c r="K952" t="s">
        <v>249</v>
      </c>
      <c r="L952" t="s">
        <v>247</v>
      </c>
      <c r="M952" t="s">
        <v>233</v>
      </c>
      <c r="N952">
        <v>16</v>
      </c>
      <c r="O952">
        <v>0</v>
      </c>
      <c r="P952">
        <v>0</v>
      </c>
      <c r="Q952">
        <v>0</v>
      </c>
      <c r="R952">
        <v>16</v>
      </c>
      <c r="S952">
        <v>0</v>
      </c>
      <c r="T952">
        <v>0</v>
      </c>
      <c r="U952">
        <v>0</v>
      </c>
      <c r="V952" s="1" t="str">
        <f t="shared" si="88"/>
        <v>AFF-HTT-R1-P4-48H_N19_1_2020y09m02d_10h47m.tif</v>
      </c>
      <c r="W952" s="1" t="str">
        <f t="shared" si="89"/>
        <v>AFF-HTT-R2-P4-48H_N19_1_2020y09m09d_11h36m.tif</v>
      </c>
      <c r="X952" t="str">
        <f t="shared" si="90"/>
        <v>C:\Users\arpit.tandon\Desktop\Images AFFFs\RUN1 HTT\Plate 4 - 48hour\AFF-HTT-R1-P4-48H_N19_1_2020y09m02d_10h47m.tif</v>
      </c>
      <c r="Y952" t="str">
        <f t="shared" si="91"/>
        <v>C:\Users\arpit.tandon\Desktop\Images AFFFs\RUN2 HTT\Plate 4 - 48hour\AFF-HTT-R2-P4-48H_N19_1_2020y09m09d_11h36m.tif</v>
      </c>
    </row>
    <row r="953" spans="1:25" x14ac:dyDescent="0.45">
      <c r="A953" t="s">
        <v>1254</v>
      </c>
      <c r="B953" s="2" t="str">
        <f t="shared" si="86"/>
        <v>run1</v>
      </c>
      <c r="C953" s="2" t="str">
        <f t="shared" si="87"/>
        <v>run2</v>
      </c>
      <c r="D953" t="s">
        <v>282</v>
      </c>
      <c r="E953" s="10">
        <v>2.1186329921462335</v>
      </c>
      <c r="F953" s="10">
        <v>6.356534629901692E-5</v>
      </c>
      <c r="G953" s="10">
        <f>VLOOKUP(A953,'[1]NTP Metadata'!$A$2:$U$2501,10,FALSE)</f>
        <v>6.356534629901692E-5</v>
      </c>
      <c r="H953">
        <v>4</v>
      </c>
      <c r="I953" t="s">
        <v>1505</v>
      </c>
      <c r="J953" t="s">
        <v>1554</v>
      </c>
      <c r="K953" t="s">
        <v>249</v>
      </c>
      <c r="L953" t="s">
        <v>247</v>
      </c>
      <c r="M953" t="s">
        <v>234</v>
      </c>
      <c r="N953">
        <v>16</v>
      </c>
      <c r="O953">
        <v>0</v>
      </c>
      <c r="P953">
        <v>0</v>
      </c>
      <c r="Q953">
        <v>0</v>
      </c>
      <c r="R953">
        <v>16</v>
      </c>
      <c r="S953">
        <v>0</v>
      </c>
      <c r="T953">
        <v>6.2500000000000001E-5</v>
      </c>
      <c r="U953">
        <v>1E-3</v>
      </c>
      <c r="V953" s="1" t="str">
        <f t="shared" si="88"/>
        <v>AFF-HTT-R1-P4-48H_N20_1_2020y09m02d_10h47m.tif</v>
      </c>
      <c r="W953" s="1" t="str">
        <f t="shared" si="89"/>
        <v>AFF-HTT-R2-P4-48H_N20_1_2020y09m09d_11h36m.tif</v>
      </c>
      <c r="X953" t="str">
        <f t="shared" si="90"/>
        <v>C:\Users\arpit.tandon\Desktop\Images AFFFs\RUN1 HTT\Plate 4 - 48hour\AFF-HTT-R1-P4-48H_N20_1_2020y09m02d_10h47m.tif</v>
      </c>
      <c r="Y953" t="str">
        <f t="shared" si="91"/>
        <v>C:\Users\arpit.tandon\Desktop\Images AFFFs\RUN2 HTT\Plate 4 - 48hour\AFF-HTT-R2-P4-48H_N20_1_2020y09m09d_11h36m.tif</v>
      </c>
    </row>
    <row r="954" spans="1:25" x14ac:dyDescent="0.45">
      <c r="A954" t="s">
        <v>1255</v>
      </c>
      <c r="B954" s="2" t="str">
        <f t="shared" si="86"/>
        <v>run1</v>
      </c>
      <c r="C954" s="2" t="str">
        <f t="shared" si="87"/>
        <v>run2</v>
      </c>
      <c r="D954" t="s">
        <v>282</v>
      </c>
      <c r="E954" s="10">
        <v>0.67045347852728898</v>
      </c>
      <c r="F954" s="10">
        <v>2.0115615917410416E-5</v>
      </c>
      <c r="G954" s="10">
        <f>VLOOKUP(A954,'[1]NTP Metadata'!$A$2:$U$2501,10,FALSE)</f>
        <v>2.0115615917410416E-5</v>
      </c>
      <c r="H954">
        <v>3</v>
      </c>
      <c r="I954" t="s">
        <v>1505</v>
      </c>
      <c r="J954" t="s">
        <v>1554</v>
      </c>
      <c r="K954" t="s">
        <v>249</v>
      </c>
      <c r="L954" t="s">
        <v>247</v>
      </c>
      <c r="M954" t="s">
        <v>235</v>
      </c>
      <c r="N954">
        <v>16</v>
      </c>
      <c r="O954">
        <v>0</v>
      </c>
      <c r="P954">
        <v>0</v>
      </c>
      <c r="Q954">
        <v>0</v>
      </c>
      <c r="R954">
        <v>16</v>
      </c>
      <c r="S954">
        <v>0</v>
      </c>
      <c r="T954">
        <v>0</v>
      </c>
      <c r="U954">
        <v>0</v>
      </c>
      <c r="V954" s="1" t="str">
        <f t="shared" si="88"/>
        <v>AFF-HTT-R1-P4-48H_N21_1_2020y09m02d_10h47m.tif</v>
      </c>
      <c r="W954" s="1" t="str">
        <f t="shared" si="89"/>
        <v>AFF-HTT-R2-P4-48H_N21_1_2020y09m09d_11h36m.tif</v>
      </c>
      <c r="X954" t="str">
        <f t="shared" si="90"/>
        <v>C:\Users\arpit.tandon\Desktop\Images AFFFs\RUN1 HTT\Plate 4 - 48hour\AFF-HTT-R1-P4-48H_N21_1_2020y09m02d_10h47m.tif</v>
      </c>
      <c r="Y954" t="str">
        <f t="shared" si="91"/>
        <v>C:\Users\arpit.tandon\Desktop\Images AFFFs\RUN2 HTT\Plate 4 - 48hour\AFF-HTT-R2-P4-48H_N21_1_2020y09m09d_11h36m.tif</v>
      </c>
    </row>
    <row r="955" spans="1:25" x14ac:dyDescent="0.45">
      <c r="A955" t="s">
        <v>1256</v>
      </c>
      <c r="B955" s="2" t="str">
        <f t="shared" si="86"/>
        <v>run1</v>
      </c>
      <c r="C955" s="2" t="str">
        <f t="shared" si="87"/>
        <v>run2</v>
      </c>
      <c r="D955" t="s">
        <v>282</v>
      </c>
      <c r="E955" s="10">
        <v>0.67045347852728898</v>
      </c>
      <c r="F955" s="10">
        <v>2.0115615917410416E-5</v>
      </c>
      <c r="G955" s="10">
        <f>VLOOKUP(A955,'[1]NTP Metadata'!$A$2:$U$2501,10,FALSE)</f>
        <v>2.0115615917410416E-5</v>
      </c>
      <c r="H955">
        <v>4</v>
      </c>
      <c r="I955" t="s">
        <v>1505</v>
      </c>
      <c r="J955" t="s">
        <v>1554</v>
      </c>
      <c r="K955" t="s">
        <v>249</v>
      </c>
      <c r="L955" t="s">
        <v>247</v>
      </c>
      <c r="M955" t="s">
        <v>236</v>
      </c>
      <c r="N955">
        <v>16</v>
      </c>
      <c r="O955">
        <v>0</v>
      </c>
      <c r="P955">
        <v>0</v>
      </c>
      <c r="Q955">
        <v>0</v>
      </c>
      <c r="R955">
        <v>16</v>
      </c>
      <c r="S955">
        <v>0</v>
      </c>
      <c r="T955">
        <v>0</v>
      </c>
      <c r="U955">
        <v>0</v>
      </c>
      <c r="V955" s="1" t="str">
        <f t="shared" si="88"/>
        <v>AFF-HTT-R1-P4-48H_N22_1_2020y09m02d_10h47m.tif</v>
      </c>
      <c r="W955" s="1" t="str">
        <f t="shared" si="89"/>
        <v>AFF-HTT-R2-P4-48H_N22_1_2020y09m09d_11h36m.tif</v>
      </c>
      <c r="X955" t="str">
        <f t="shared" si="90"/>
        <v>C:\Users\arpit.tandon\Desktop\Images AFFFs\RUN1 HTT\Plate 4 - 48hour\AFF-HTT-R1-P4-48H_N22_1_2020y09m02d_10h47m.tif</v>
      </c>
      <c r="Y955" t="str">
        <f t="shared" si="91"/>
        <v>C:\Users\arpit.tandon\Desktop\Images AFFFs\RUN2 HTT\Plate 4 - 48hour\AFF-HTT-R2-P4-48H_N22_1_2020y09m09d_11h36m.tif</v>
      </c>
    </row>
    <row r="956" spans="1:25" x14ac:dyDescent="0.45">
      <c r="A956" t="s">
        <v>1257</v>
      </c>
      <c r="B956" s="2" t="str">
        <f t="shared" si="86"/>
        <v>run1</v>
      </c>
      <c r="C956" s="2" t="str">
        <f t="shared" si="87"/>
        <v>run2</v>
      </c>
      <c r="D956" t="s">
        <v>282</v>
      </c>
      <c r="E956" s="10">
        <v>6666</v>
      </c>
      <c r="F956" s="10">
        <v>0.2</v>
      </c>
      <c r="G956" s="10">
        <f>VLOOKUP(A956,'[1]NTP Metadata'!$A$2:$U$2501,10,FALSE)</f>
        <v>0.2</v>
      </c>
      <c r="H956">
        <v>3</v>
      </c>
      <c r="I956" t="s">
        <v>1505</v>
      </c>
      <c r="J956" t="s">
        <v>1554</v>
      </c>
      <c r="K956" t="s">
        <v>249</v>
      </c>
      <c r="L956" t="s">
        <v>247</v>
      </c>
      <c r="M956" t="s">
        <v>237</v>
      </c>
      <c r="N956">
        <v>16</v>
      </c>
      <c r="O956">
        <v>0</v>
      </c>
      <c r="P956">
        <v>2.2499999999999998E-3</v>
      </c>
      <c r="Q956">
        <v>1.4999999999999999E-2</v>
      </c>
      <c r="R956">
        <v>16</v>
      </c>
      <c r="S956">
        <v>0</v>
      </c>
      <c r="T956">
        <v>1.3062499999999999E-2</v>
      </c>
      <c r="U956">
        <v>0.14000000000000001</v>
      </c>
      <c r="V956" s="1" t="str">
        <f t="shared" si="88"/>
        <v>AFF-HTT-R1-P4-48H_N3_1_2020y09m02d_10h47m.tif</v>
      </c>
      <c r="W956" s="1" t="str">
        <f t="shared" si="89"/>
        <v>AFF-HTT-R2-P4-48H_N3_1_2020y09m09d_11h36m.tif</v>
      </c>
      <c r="X956" t="str">
        <f t="shared" si="90"/>
        <v>C:\Users\arpit.tandon\Desktop\Images AFFFs\RUN1 HTT\Plate 4 - 48hour\AFF-HTT-R1-P4-48H_N3_1_2020y09m02d_10h47m.tif</v>
      </c>
      <c r="Y956" t="str">
        <f t="shared" si="91"/>
        <v>C:\Users\arpit.tandon\Desktop\Images AFFFs\RUN2 HTT\Plate 4 - 48hour\AFF-HTT-R2-P4-48H_N3_1_2020y09m09d_11h36m.tif</v>
      </c>
    </row>
    <row r="957" spans="1:25" x14ac:dyDescent="0.45">
      <c r="A957" t="s">
        <v>1258</v>
      </c>
      <c r="B957" s="2" t="str">
        <f t="shared" si="86"/>
        <v>run1</v>
      </c>
      <c r="C957" s="2" t="str">
        <f t="shared" si="87"/>
        <v>run2</v>
      </c>
      <c r="D957" t="s">
        <v>282</v>
      </c>
      <c r="E957" s="10">
        <v>6666</v>
      </c>
      <c r="F957" s="10">
        <v>0.2</v>
      </c>
      <c r="G957" s="10">
        <f>VLOOKUP(A957,'[1]NTP Metadata'!$A$2:$U$2501,10,FALSE)</f>
        <v>0.2</v>
      </c>
      <c r="H957">
        <v>4</v>
      </c>
      <c r="I957" t="s">
        <v>1505</v>
      </c>
      <c r="J957" t="s">
        <v>1554</v>
      </c>
      <c r="K957" t="s">
        <v>249</v>
      </c>
      <c r="L957" t="s">
        <v>247</v>
      </c>
      <c r="M957" t="s">
        <v>238</v>
      </c>
      <c r="N957">
        <v>16</v>
      </c>
      <c r="O957">
        <v>0</v>
      </c>
      <c r="P957">
        <v>2.5000000000000001E-3</v>
      </c>
      <c r="Q957">
        <v>1.4E-2</v>
      </c>
      <c r="R957">
        <v>16</v>
      </c>
      <c r="S957">
        <v>0</v>
      </c>
      <c r="T957">
        <v>3.4375E-3</v>
      </c>
      <c r="U957">
        <v>0.02</v>
      </c>
      <c r="V957" s="1" t="str">
        <f t="shared" si="88"/>
        <v>AFF-HTT-R1-P4-48H_N4_1_2020y09m02d_10h47m.tif</v>
      </c>
      <c r="W957" s="1" t="str">
        <f t="shared" si="89"/>
        <v>AFF-HTT-R2-P4-48H_N4_1_2020y09m09d_11h36m.tif</v>
      </c>
      <c r="X957" t="str">
        <f t="shared" si="90"/>
        <v>C:\Users\arpit.tandon\Desktop\Images AFFFs\RUN1 HTT\Plate 4 - 48hour\AFF-HTT-R1-P4-48H_N4_1_2020y09m02d_10h47m.tif</v>
      </c>
      <c r="Y957" t="str">
        <f t="shared" si="91"/>
        <v>C:\Users\arpit.tandon\Desktop\Images AFFFs\RUN2 HTT\Plate 4 - 48hour\AFF-HTT-R2-P4-48H_N4_1_2020y09m09d_11h36m.tif</v>
      </c>
    </row>
    <row r="958" spans="1:25" x14ac:dyDescent="0.45">
      <c r="A958" t="s">
        <v>1259</v>
      </c>
      <c r="B958" s="2" t="str">
        <f t="shared" si="86"/>
        <v>run1</v>
      </c>
      <c r="C958" s="2" t="str">
        <f t="shared" si="87"/>
        <v>run2</v>
      </c>
      <c r="D958" t="s">
        <v>282</v>
      </c>
      <c r="E958" s="10">
        <v>2109.493670886076</v>
      </c>
      <c r="F958" s="10">
        <v>6.3291139240506333E-2</v>
      </c>
      <c r="G958" s="10">
        <f>VLOOKUP(A958,'[1]NTP Metadata'!$A$2:$U$2501,10,FALSE)</f>
        <v>6.3291139240506333E-2</v>
      </c>
      <c r="H958">
        <v>3</v>
      </c>
      <c r="I958" t="s">
        <v>1505</v>
      </c>
      <c r="J958" t="s">
        <v>1554</v>
      </c>
      <c r="K958" t="s">
        <v>249</v>
      </c>
      <c r="L958" t="s">
        <v>247</v>
      </c>
      <c r="M958" t="s">
        <v>239</v>
      </c>
      <c r="N958">
        <v>16</v>
      </c>
      <c r="O958">
        <v>0</v>
      </c>
      <c r="P958">
        <v>0</v>
      </c>
      <c r="Q958">
        <v>0</v>
      </c>
      <c r="R958">
        <v>16</v>
      </c>
      <c r="S958">
        <v>0</v>
      </c>
      <c r="T958">
        <v>0</v>
      </c>
      <c r="U958">
        <v>0</v>
      </c>
      <c r="V958" s="1" t="str">
        <f t="shared" si="88"/>
        <v>AFF-HTT-R1-P4-48H_N5_1_2020y09m02d_10h47m.tif</v>
      </c>
      <c r="W958" s="1" t="str">
        <f t="shared" si="89"/>
        <v>AFF-HTT-R2-P4-48H_N5_1_2020y09m09d_11h36m.tif</v>
      </c>
      <c r="X958" t="str">
        <f t="shared" si="90"/>
        <v>C:\Users\arpit.tandon\Desktop\Images AFFFs\RUN1 HTT\Plate 4 - 48hour\AFF-HTT-R1-P4-48H_N5_1_2020y09m02d_10h47m.tif</v>
      </c>
      <c r="Y958" t="str">
        <f t="shared" si="91"/>
        <v>C:\Users\arpit.tandon\Desktop\Images AFFFs\RUN2 HTT\Plate 4 - 48hour\AFF-HTT-R2-P4-48H_N5_1_2020y09m09d_11h36m.tif</v>
      </c>
    </row>
    <row r="959" spans="1:25" x14ac:dyDescent="0.45">
      <c r="A959" t="s">
        <v>1260</v>
      </c>
      <c r="B959" s="2" t="str">
        <f t="shared" si="86"/>
        <v>run1</v>
      </c>
      <c r="C959" s="2" t="str">
        <f t="shared" si="87"/>
        <v>run2</v>
      </c>
      <c r="D959" t="s">
        <v>282</v>
      </c>
      <c r="E959" s="10">
        <v>2109.493670886076</v>
      </c>
      <c r="F959" s="10">
        <v>6.3291139240506333E-2</v>
      </c>
      <c r="G959" s="10">
        <f>VLOOKUP(A959,'[1]NTP Metadata'!$A$2:$U$2501,10,FALSE)</f>
        <v>6.3291139240506333E-2</v>
      </c>
      <c r="H959">
        <v>4</v>
      </c>
      <c r="I959" t="s">
        <v>1505</v>
      </c>
      <c r="J959" t="s">
        <v>1554</v>
      </c>
      <c r="K959" t="s">
        <v>249</v>
      </c>
      <c r="L959" t="s">
        <v>247</v>
      </c>
      <c r="M959" t="s">
        <v>240</v>
      </c>
      <c r="N959">
        <v>16</v>
      </c>
      <c r="O959">
        <v>0</v>
      </c>
      <c r="P959">
        <v>7.5000000000000002E-4</v>
      </c>
      <c r="Q959">
        <v>5.0000000000000001E-3</v>
      </c>
      <c r="R959">
        <v>16</v>
      </c>
      <c r="S959">
        <v>0</v>
      </c>
      <c r="T959">
        <v>1.875E-4</v>
      </c>
      <c r="U959">
        <v>1E-3</v>
      </c>
      <c r="V959" s="1" t="str">
        <f t="shared" si="88"/>
        <v>AFF-HTT-R1-P4-48H_N6_1_2020y09m02d_10h47m.tif</v>
      </c>
      <c r="W959" s="1" t="str">
        <f t="shared" si="89"/>
        <v>AFF-HTT-R2-P4-48H_N6_1_2020y09m09d_11h36m.tif</v>
      </c>
      <c r="X959" t="str">
        <f t="shared" si="90"/>
        <v>C:\Users\arpit.tandon\Desktop\Images AFFFs\RUN1 HTT\Plate 4 - 48hour\AFF-HTT-R1-P4-48H_N6_1_2020y09m02d_10h47m.tif</v>
      </c>
      <c r="Y959" t="str">
        <f t="shared" si="91"/>
        <v>C:\Users\arpit.tandon\Desktop\Images AFFFs\RUN2 HTT\Plate 4 - 48hour\AFF-HTT-R2-P4-48H_N6_1_2020y09m09d_11h36m.tif</v>
      </c>
    </row>
    <row r="960" spans="1:25" x14ac:dyDescent="0.45">
      <c r="A960" t="s">
        <v>1261</v>
      </c>
      <c r="B960" s="2" t="str">
        <f t="shared" si="86"/>
        <v>run1</v>
      </c>
      <c r="C960" s="2" t="str">
        <f t="shared" si="87"/>
        <v>run2</v>
      </c>
      <c r="D960" t="s">
        <v>282</v>
      </c>
      <c r="E960" s="10">
        <v>667.56128825508722</v>
      </c>
      <c r="F960" s="10">
        <v>2.0028841531805799E-2</v>
      </c>
      <c r="G960" s="10">
        <f>VLOOKUP(A960,'[1]NTP Metadata'!$A$2:$U$2501,10,FALSE)</f>
        <v>2.0028841531805799E-2</v>
      </c>
      <c r="H960">
        <v>3</v>
      </c>
      <c r="I960" t="s">
        <v>1505</v>
      </c>
      <c r="J960" t="s">
        <v>1554</v>
      </c>
      <c r="K960" t="s">
        <v>249</v>
      </c>
      <c r="L960" t="s">
        <v>247</v>
      </c>
      <c r="M960" t="s">
        <v>241</v>
      </c>
      <c r="N960">
        <v>16</v>
      </c>
      <c r="O960">
        <v>0</v>
      </c>
      <c r="P960">
        <v>0</v>
      </c>
      <c r="Q960">
        <v>0</v>
      </c>
      <c r="R960">
        <v>16</v>
      </c>
      <c r="S960">
        <v>0</v>
      </c>
      <c r="T960">
        <v>0</v>
      </c>
      <c r="U960">
        <v>0</v>
      </c>
      <c r="V960" s="1" t="str">
        <f t="shared" si="88"/>
        <v>AFF-HTT-R1-P4-48H_N7_1_2020y09m02d_10h47m.tif</v>
      </c>
      <c r="W960" s="1" t="str">
        <f t="shared" si="89"/>
        <v>AFF-HTT-R2-P4-48H_N7_1_2020y09m09d_11h36m.tif</v>
      </c>
      <c r="X960" t="str">
        <f t="shared" si="90"/>
        <v>C:\Users\arpit.tandon\Desktop\Images AFFFs\RUN1 HTT\Plate 4 - 48hour\AFF-HTT-R1-P4-48H_N7_1_2020y09m02d_10h47m.tif</v>
      </c>
      <c r="Y960" t="str">
        <f t="shared" si="91"/>
        <v>C:\Users\arpit.tandon\Desktop\Images AFFFs\RUN2 HTT\Plate 4 - 48hour\AFF-HTT-R2-P4-48H_N7_1_2020y09m09d_11h36m.tif</v>
      </c>
    </row>
    <row r="961" spans="1:25" x14ac:dyDescent="0.45">
      <c r="A961" t="s">
        <v>1262</v>
      </c>
      <c r="B961" s="2" t="str">
        <f t="shared" si="86"/>
        <v>run1</v>
      </c>
      <c r="C961" s="2" t="str">
        <f t="shared" si="87"/>
        <v>run2</v>
      </c>
      <c r="D961" t="s">
        <v>282</v>
      </c>
      <c r="E961" s="10">
        <v>667.56128825508722</v>
      </c>
      <c r="F961" s="10">
        <v>2.0028841531805799E-2</v>
      </c>
      <c r="G961" s="10">
        <f>VLOOKUP(A961,'[1]NTP Metadata'!$A$2:$U$2501,10,FALSE)</f>
        <v>2.0028841531805799E-2</v>
      </c>
      <c r="H961">
        <v>4</v>
      </c>
      <c r="I961" t="s">
        <v>1505</v>
      </c>
      <c r="J961" t="s">
        <v>1554</v>
      </c>
      <c r="K961" t="s">
        <v>249</v>
      </c>
      <c r="L961" t="s">
        <v>247</v>
      </c>
      <c r="M961" t="s">
        <v>242</v>
      </c>
      <c r="N961">
        <v>16</v>
      </c>
      <c r="O961">
        <v>0</v>
      </c>
      <c r="P961">
        <v>6.2500000000000001E-5</v>
      </c>
      <c r="Q961">
        <v>1E-3</v>
      </c>
      <c r="R961">
        <v>16</v>
      </c>
      <c r="S961">
        <v>0</v>
      </c>
      <c r="T961">
        <v>0</v>
      </c>
      <c r="U961">
        <v>0</v>
      </c>
      <c r="V961" s="1" t="str">
        <f t="shared" si="88"/>
        <v>AFF-HTT-R1-P4-48H_N8_1_2020y09m02d_10h47m.tif</v>
      </c>
      <c r="W961" s="1" t="str">
        <f t="shared" si="89"/>
        <v>AFF-HTT-R2-P4-48H_N8_1_2020y09m09d_11h36m.tif</v>
      </c>
      <c r="X961" t="str">
        <f t="shared" si="90"/>
        <v>C:\Users\arpit.tandon\Desktop\Images AFFFs\RUN1 HTT\Plate 4 - 48hour\AFF-HTT-R1-P4-48H_N8_1_2020y09m02d_10h47m.tif</v>
      </c>
      <c r="Y961" t="str">
        <f t="shared" si="91"/>
        <v>C:\Users\arpit.tandon\Desktop\Images AFFFs\RUN2 HTT\Plate 4 - 48hour\AFF-HTT-R2-P4-48H_N8_1_2020y09m09d_11h36m.tif</v>
      </c>
    </row>
    <row r="962" spans="1:25" x14ac:dyDescent="0.45">
      <c r="A962" t="s">
        <v>1263</v>
      </c>
      <c r="B962" s="2" t="str">
        <f t="shared" si="86"/>
        <v>run1</v>
      </c>
      <c r="C962" s="2" t="str">
        <f t="shared" si="87"/>
        <v>run2</v>
      </c>
      <c r="D962" t="s">
        <v>282</v>
      </c>
      <c r="E962" s="10">
        <v>211.2535722326225</v>
      </c>
      <c r="F962" s="10">
        <v>6.3382409910777843E-3</v>
      </c>
      <c r="G962" s="10">
        <f>VLOOKUP(A962,'[1]NTP Metadata'!$A$2:$U$2501,10,FALSE)</f>
        <v>6.3382409910777843E-3</v>
      </c>
      <c r="H962">
        <v>3</v>
      </c>
      <c r="I962" t="s">
        <v>1505</v>
      </c>
      <c r="J962" t="s">
        <v>1554</v>
      </c>
      <c r="K962" t="s">
        <v>249</v>
      </c>
      <c r="L962" t="s">
        <v>247</v>
      </c>
      <c r="M962" t="s">
        <v>243</v>
      </c>
      <c r="N962">
        <v>16</v>
      </c>
      <c r="O962">
        <v>0</v>
      </c>
      <c r="P962">
        <v>0</v>
      </c>
      <c r="Q962">
        <v>0</v>
      </c>
      <c r="R962">
        <v>16</v>
      </c>
      <c r="S962">
        <v>0</v>
      </c>
      <c r="T962">
        <v>0</v>
      </c>
      <c r="U962">
        <v>0</v>
      </c>
      <c r="V962" s="1" t="str">
        <f t="shared" si="88"/>
        <v>AFF-HTT-R1-P4-48H_N9_1_2020y09m02d_10h47m.tif</v>
      </c>
      <c r="W962" s="1" t="str">
        <f t="shared" si="89"/>
        <v>AFF-HTT-R2-P4-48H_N9_1_2020y09m09d_11h36m.tif</v>
      </c>
      <c r="X962" t="str">
        <f t="shared" si="90"/>
        <v>C:\Users\arpit.tandon\Desktop\Images AFFFs\RUN1 HTT\Plate 4 - 48hour\AFF-HTT-R1-P4-48H_N9_1_2020y09m02d_10h47m.tif</v>
      </c>
      <c r="Y962" t="str">
        <f t="shared" si="91"/>
        <v>C:\Users\arpit.tandon\Desktop\Images AFFFs\RUN2 HTT\Plate 4 - 48hour\AFF-HTT-R2-P4-48H_N9_1_2020y09m09d_11h36m.tif</v>
      </c>
    </row>
    <row r="963" spans="1:25" x14ac:dyDescent="0.45">
      <c r="A963" t="s">
        <v>1264</v>
      </c>
      <c r="B963" s="2" t="str">
        <f t="shared" ref="B963:B1026" si="92">HYPERLINK(X963,"run1")</f>
        <v>run1</v>
      </c>
      <c r="C963" s="2" t="str">
        <f t="shared" ref="C963:C1026" si="93">HYPERLINK(Y963,"run2")</f>
        <v>run2</v>
      </c>
      <c r="D963" t="s">
        <v>283</v>
      </c>
      <c r="E963" s="10">
        <v>15.84560247769446</v>
      </c>
      <c r="F963" s="1">
        <v>5.199734453055437E-4</v>
      </c>
      <c r="G963" s="10">
        <f>VLOOKUP(A963,'[1]NTP Metadata'!$A$2:$U$2501,10,FALSE)</f>
        <v>15.84560247769446</v>
      </c>
      <c r="H963">
        <v>2</v>
      </c>
      <c r="I963" t="s">
        <v>1505</v>
      </c>
      <c r="J963" t="s">
        <v>1554</v>
      </c>
      <c r="K963" t="s">
        <v>249</v>
      </c>
      <c r="L963" t="s">
        <v>248</v>
      </c>
      <c r="M963" t="s">
        <v>4</v>
      </c>
      <c r="N963">
        <v>16</v>
      </c>
      <c r="O963">
        <v>0</v>
      </c>
      <c r="P963">
        <v>0</v>
      </c>
      <c r="Q963">
        <v>0</v>
      </c>
      <c r="R963">
        <v>16</v>
      </c>
      <c r="S963">
        <v>0</v>
      </c>
      <c r="T963">
        <v>0</v>
      </c>
      <c r="U963">
        <v>0</v>
      </c>
      <c r="V963" s="1" t="str">
        <f t="shared" si="88"/>
        <v>AFF-HTT-R1-P5-48H_C10_1_2020y09m02d_10h47m.tif</v>
      </c>
      <c r="W963" s="1" t="str">
        <f t="shared" si="89"/>
        <v>AFF-HTT-R2-P5-48H_C10_1_2020y09m09d_11h36m.tif</v>
      </c>
      <c r="X963" t="str">
        <f>_xlfn.CONCAT("C:\Users\arpit.tandon\Desktop\Images AFFFs\","RUN1 HTT\Plate 5 - 48hour\",V963)</f>
        <v>C:\Users\arpit.tandon\Desktop\Images AFFFs\RUN1 HTT\Plate 5 - 48hour\AFF-HTT-R1-P5-48H_C10_1_2020y09m02d_10h47m.tif</v>
      </c>
      <c r="Y963" t="str">
        <f>_xlfn.CONCAT("C:\Users\arpit.tandon\Desktop\Images AFFFs\","RUN2 HTT\Plate 5 - 48hour\",W963)</f>
        <v>C:\Users\arpit.tandon\Desktop\Images AFFFs\RUN2 HTT\Plate 5 - 48hour\AFF-HTT-R2-P5-48H_C10_1_2020y09m09d_11h36m.tif</v>
      </c>
    </row>
    <row r="964" spans="1:25" x14ac:dyDescent="0.45">
      <c r="A964" t="s">
        <v>1265</v>
      </c>
      <c r="B964" s="2" t="str">
        <f t="shared" si="92"/>
        <v>run1</v>
      </c>
      <c r="C964" s="2" t="str">
        <f t="shared" si="93"/>
        <v>run2</v>
      </c>
      <c r="D964" t="s">
        <v>283</v>
      </c>
      <c r="E964" s="10">
        <v>5.0144311638273606</v>
      </c>
      <c r="F964" s="1">
        <v>1.6454855864099486E-4</v>
      </c>
      <c r="G964" s="10">
        <f>VLOOKUP(A964,'[1]NTP Metadata'!$A$2:$U$2501,10,FALSE)</f>
        <v>5.0144311638273606</v>
      </c>
      <c r="H964">
        <v>1</v>
      </c>
      <c r="I964" t="s">
        <v>1505</v>
      </c>
      <c r="J964" t="s">
        <v>1554</v>
      </c>
      <c r="K964" t="s">
        <v>249</v>
      </c>
      <c r="L964" t="s">
        <v>248</v>
      </c>
      <c r="M964" t="s">
        <v>5</v>
      </c>
      <c r="N964">
        <v>16</v>
      </c>
      <c r="O964">
        <v>0</v>
      </c>
      <c r="P964">
        <v>0</v>
      </c>
      <c r="Q964">
        <v>0</v>
      </c>
      <c r="R964">
        <v>16</v>
      </c>
      <c r="S964">
        <v>0</v>
      </c>
      <c r="T964">
        <v>0</v>
      </c>
      <c r="U964">
        <v>0</v>
      </c>
      <c r="V964" s="1" t="str">
        <f t="shared" ref="V964:V1027" si="94">_xlfn.CONCAT("AFF-HTT-R1-",  L964, "-48H_",  M964, "_1_", I964,".tif")</f>
        <v>AFF-HTT-R1-P5-48H_C11_1_2020y09m02d_10h47m.tif</v>
      </c>
      <c r="W964" s="1" t="str">
        <f t="shared" ref="W964:W1027" si="95">_xlfn.CONCAT("AFF-HTT-R2-",  L964, "-48H_",  M964, "_1_", J964,".tif")</f>
        <v>AFF-HTT-R2-P5-48H_C11_1_2020y09m09d_11h36m.tif</v>
      </c>
      <c r="X964" t="str">
        <f t="shared" ref="X964:X1027" si="96">_xlfn.CONCAT("C:\Users\arpit.tandon\Desktop\Images AFFFs\","RUN1 HTT\Plate 5 - 48hour\",V964)</f>
        <v>C:\Users\arpit.tandon\Desktop\Images AFFFs\RUN1 HTT\Plate 5 - 48hour\AFF-HTT-R1-P5-48H_C11_1_2020y09m02d_10h47m.tif</v>
      </c>
      <c r="Y964" t="str">
        <f t="shared" ref="Y964:Y1027" si="97">_xlfn.CONCAT("C:\Users\arpit.tandon\Desktop\Images AFFFs\","RUN2 HTT\Plate 5 - 48hour\",W964)</f>
        <v>C:\Users\arpit.tandon\Desktop\Images AFFFs\RUN2 HTT\Plate 5 - 48hour\AFF-HTT-R2-P5-48H_C11_1_2020y09m09d_11h36m.tif</v>
      </c>
    </row>
    <row r="965" spans="1:25" x14ac:dyDescent="0.45">
      <c r="A965" t="s">
        <v>1266</v>
      </c>
      <c r="B965" s="2" t="str">
        <f t="shared" si="92"/>
        <v>run1</v>
      </c>
      <c r="C965" s="2" t="str">
        <f t="shared" si="93"/>
        <v>run2</v>
      </c>
      <c r="D965" t="s">
        <v>283</v>
      </c>
      <c r="E965" s="10">
        <v>5.0144311638273606</v>
      </c>
      <c r="F965" s="1">
        <v>1.6454855864099486E-4</v>
      </c>
      <c r="G965" s="10">
        <f>VLOOKUP(A965,'[1]NTP Metadata'!$A$2:$U$2501,10,FALSE)</f>
        <v>5.0144311638273606</v>
      </c>
      <c r="H965">
        <v>2</v>
      </c>
      <c r="I965" t="s">
        <v>1505</v>
      </c>
      <c r="J965" t="s">
        <v>1554</v>
      </c>
      <c r="K965" t="s">
        <v>249</v>
      </c>
      <c r="L965" t="s">
        <v>248</v>
      </c>
      <c r="M965" t="s">
        <v>6</v>
      </c>
      <c r="N965">
        <v>16</v>
      </c>
      <c r="O965">
        <v>0</v>
      </c>
      <c r="P965">
        <v>0</v>
      </c>
      <c r="Q965">
        <v>0</v>
      </c>
      <c r="R965">
        <v>16</v>
      </c>
      <c r="S965">
        <v>0</v>
      </c>
      <c r="T965">
        <v>6.2500000000000001E-5</v>
      </c>
      <c r="U965">
        <v>1E-3</v>
      </c>
      <c r="V965" s="1" t="str">
        <f t="shared" si="94"/>
        <v>AFF-HTT-R1-P5-48H_C12_1_2020y09m02d_10h47m.tif</v>
      </c>
      <c r="W965" s="1" t="str">
        <f t="shared" si="95"/>
        <v>AFF-HTT-R2-P5-48H_C12_1_2020y09m09d_11h36m.tif</v>
      </c>
      <c r="X965" t="str">
        <f t="shared" si="96"/>
        <v>C:\Users\arpit.tandon\Desktop\Images AFFFs\RUN1 HTT\Plate 5 - 48hour\AFF-HTT-R1-P5-48H_C12_1_2020y09m02d_10h47m.tif</v>
      </c>
      <c r="Y965" t="str">
        <f t="shared" si="97"/>
        <v>C:\Users\arpit.tandon\Desktop\Images AFFFs\RUN2 HTT\Plate 5 - 48hour\AFF-HTT-R2-P5-48H_C12_1_2020y09m09d_11h36m.tif</v>
      </c>
    </row>
    <row r="966" spans="1:25" x14ac:dyDescent="0.45">
      <c r="A966" t="s">
        <v>1267</v>
      </c>
      <c r="B966" s="2" t="str">
        <f t="shared" si="92"/>
        <v>run1</v>
      </c>
      <c r="C966" s="2" t="str">
        <f t="shared" si="93"/>
        <v>run2</v>
      </c>
      <c r="D966" t="s">
        <v>257</v>
      </c>
      <c r="E966" s="10">
        <v>0</v>
      </c>
      <c r="F966" s="10">
        <v>0</v>
      </c>
      <c r="G966" s="10">
        <f>VLOOKUP(A966,'[1]NTP Metadata'!$A$2:$U$2501,10,FALSE)</f>
        <v>0</v>
      </c>
      <c r="H966">
        <v>1</v>
      </c>
      <c r="I966" t="s">
        <v>1505</v>
      </c>
      <c r="J966" t="s">
        <v>1554</v>
      </c>
      <c r="K966" t="s">
        <v>249</v>
      </c>
      <c r="L966" t="s">
        <v>248</v>
      </c>
      <c r="M966" t="s">
        <v>7</v>
      </c>
      <c r="N966">
        <v>16</v>
      </c>
      <c r="O966">
        <v>0</v>
      </c>
      <c r="P966">
        <v>6.2500000000000001E-5</v>
      </c>
      <c r="Q966">
        <v>1E-3</v>
      </c>
      <c r="R966">
        <v>16</v>
      </c>
      <c r="S966">
        <v>0</v>
      </c>
      <c r="T966">
        <v>0</v>
      </c>
      <c r="U966">
        <v>0</v>
      </c>
      <c r="V966" s="1" t="str">
        <f t="shared" si="94"/>
        <v>AFF-HTT-R1-P5-48H_C13_1_2020y09m02d_10h47m.tif</v>
      </c>
      <c r="W966" s="1" t="str">
        <f t="shared" si="95"/>
        <v>AFF-HTT-R2-P5-48H_C13_1_2020y09m09d_11h36m.tif</v>
      </c>
      <c r="X966" t="str">
        <f t="shared" si="96"/>
        <v>C:\Users\arpit.tandon\Desktop\Images AFFFs\RUN1 HTT\Plate 5 - 48hour\AFF-HTT-R1-P5-48H_C13_1_2020y09m02d_10h47m.tif</v>
      </c>
      <c r="Y966" t="str">
        <f t="shared" si="97"/>
        <v>C:\Users\arpit.tandon\Desktop\Images AFFFs\RUN2 HTT\Plate 5 - 48hour\AFF-HTT-R2-P5-48H_C13_1_2020y09m09d_11h36m.tif</v>
      </c>
    </row>
    <row r="967" spans="1:25" x14ac:dyDescent="0.45">
      <c r="A967" t="s">
        <v>1268</v>
      </c>
      <c r="B967" s="2" t="str">
        <f t="shared" si="92"/>
        <v>run1</v>
      </c>
      <c r="C967" s="2" t="str">
        <f t="shared" si="93"/>
        <v>run2</v>
      </c>
      <c r="D967" t="s">
        <v>257</v>
      </c>
      <c r="E967" s="10">
        <v>0</v>
      </c>
      <c r="F967" s="10">
        <v>0</v>
      </c>
      <c r="G967" s="10">
        <f>VLOOKUP(A967,'[1]NTP Metadata'!$A$2:$U$2501,10,FALSE)</f>
        <v>0</v>
      </c>
      <c r="H967">
        <v>2</v>
      </c>
      <c r="I967" t="s">
        <v>1505</v>
      </c>
      <c r="J967" t="s">
        <v>1554</v>
      </c>
      <c r="K967" t="s">
        <v>249</v>
      </c>
      <c r="L967" t="s">
        <v>248</v>
      </c>
      <c r="M967" t="s">
        <v>8</v>
      </c>
      <c r="N967">
        <v>16</v>
      </c>
      <c r="O967">
        <v>0</v>
      </c>
      <c r="P967">
        <v>0</v>
      </c>
      <c r="Q967">
        <v>0</v>
      </c>
      <c r="R967">
        <v>16</v>
      </c>
      <c r="S967">
        <v>0</v>
      </c>
      <c r="T967">
        <v>0</v>
      </c>
      <c r="U967">
        <v>0</v>
      </c>
      <c r="V967" s="1" t="str">
        <f t="shared" si="94"/>
        <v>AFF-HTT-R1-P5-48H_C14_1_2020y09m02d_10h47m.tif</v>
      </c>
      <c r="W967" s="1" t="str">
        <f t="shared" si="95"/>
        <v>AFF-HTT-R2-P5-48H_C14_1_2020y09m09d_11h36m.tif</v>
      </c>
      <c r="X967" t="str">
        <f t="shared" si="96"/>
        <v>C:\Users\arpit.tandon\Desktop\Images AFFFs\RUN1 HTT\Plate 5 - 48hour\AFF-HTT-R1-P5-48H_C14_1_2020y09m02d_10h47m.tif</v>
      </c>
      <c r="Y967" t="str">
        <f t="shared" si="97"/>
        <v>C:\Users\arpit.tandon\Desktop\Images AFFFs\RUN2 HTT\Plate 5 - 48hour\AFF-HTT-R2-P5-48H_C14_1_2020y09m09d_11h36m.tif</v>
      </c>
    </row>
    <row r="968" spans="1:25" x14ac:dyDescent="0.45">
      <c r="A968" t="s">
        <v>1269</v>
      </c>
      <c r="B968" s="2" t="str">
        <f t="shared" si="92"/>
        <v>run1</v>
      </c>
      <c r="C968" s="2" t="str">
        <f t="shared" si="93"/>
        <v>run2</v>
      </c>
      <c r="D968" t="s">
        <v>283</v>
      </c>
      <c r="E968" s="10">
        <v>1.5868453050086584</v>
      </c>
      <c r="F968" s="1">
        <v>5.207232868385912E-5</v>
      </c>
      <c r="G968" s="10">
        <f>VLOOKUP(A968,'[1]NTP Metadata'!$A$2:$U$2501,10,FALSE)</f>
        <v>1.5868453050086584</v>
      </c>
      <c r="H968">
        <v>1</v>
      </c>
      <c r="I968" t="s">
        <v>1505</v>
      </c>
      <c r="J968" t="s">
        <v>1554</v>
      </c>
      <c r="K968" t="s">
        <v>249</v>
      </c>
      <c r="L968" t="s">
        <v>248</v>
      </c>
      <c r="M968" t="s">
        <v>9</v>
      </c>
      <c r="N968">
        <v>16</v>
      </c>
      <c r="O968">
        <v>0</v>
      </c>
      <c r="P968">
        <v>0</v>
      </c>
      <c r="Q968">
        <v>0</v>
      </c>
      <c r="R968">
        <v>16</v>
      </c>
      <c r="S968">
        <v>0</v>
      </c>
      <c r="T968">
        <v>0</v>
      </c>
      <c r="U968">
        <v>0</v>
      </c>
      <c r="V968" s="1" t="str">
        <f t="shared" si="94"/>
        <v>AFF-HTT-R1-P5-48H_C15_1_2020y09m02d_10h47m.tif</v>
      </c>
      <c r="W968" s="1" t="str">
        <f t="shared" si="95"/>
        <v>AFF-HTT-R2-P5-48H_C15_1_2020y09m09d_11h36m.tif</v>
      </c>
      <c r="X968" t="str">
        <f t="shared" si="96"/>
        <v>C:\Users\arpit.tandon\Desktop\Images AFFFs\RUN1 HTT\Plate 5 - 48hour\AFF-HTT-R1-P5-48H_C15_1_2020y09m02d_10h47m.tif</v>
      </c>
      <c r="Y968" t="str">
        <f t="shared" si="97"/>
        <v>C:\Users\arpit.tandon\Desktop\Images AFFFs\RUN2 HTT\Plate 5 - 48hour\AFF-HTT-R2-P5-48H_C15_1_2020y09m09d_11h36m.tif</v>
      </c>
    </row>
    <row r="969" spans="1:25" x14ac:dyDescent="0.45">
      <c r="A969" t="s">
        <v>1270</v>
      </c>
      <c r="B969" s="2" t="str">
        <f t="shared" si="92"/>
        <v>run1</v>
      </c>
      <c r="C969" s="2" t="str">
        <f t="shared" si="93"/>
        <v>run2</v>
      </c>
      <c r="D969" t="s">
        <v>283</v>
      </c>
      <c r="E969" s="10">
        <v>1.5868453050086584</v>
      </c>
      <c r="F969" s="1">
        <v>5.207232868385912E-5</v>
      </c>
      <c r="G969" s="10">
        <f>VLOOKUP(A969,'[1]NTP Metadata'!$A$2:$U$2501,10,FALSE)</f>
        <v>1.5868453050086584</v>
      </c>
      <c r="H969">
        <v>2</v>
      </c>
      <c r="I969" t="s">
        <v>1505</v>
      </c>
      <c r="J969" t="s">
        <v>1554</v>
      </c>
      <c r="K969" t="s">
        <v>249</v>
      </c>
      <c r="L969" t="s">
        <v>248</v>
      </c>
      <c r="M969" t="s">
        <v>10</v>
      </c>
      <c r="N969">
        <v>16</v>
      </c>
      <c r="O969">
        <v>0</v>
      </c>
      <c r="P969">
        <v>0</v>
      </c>
      <c r="Q969">
        <v>0</v>
      </c>
      <c r="R969">
        <v>16</v>
      </c>
      <c r="S969">
        <v>0</v>
      </c>
      <c r="T969">
        <v>0</v>
      </c>
      <c r="U969">
        <v>0</v>
      </c>
      <c r="V969" s="1" t="str">
        <f t="shared" si="94"/>
        <v>AFF-HTT-R1-P5-48H_C16_1_2020y09m02d_10h47m.tif</v>
      </c>
      <c r="W969" s="1" t="str">
        <f t="shared" si="95"/>
        <v>AFF-HTT-R2-P5-48H_C16_1_2020y09m09d_11h36m.tif</v>
      </c>
      <c r="X969" t="str">
        <f t="shared" si="96"/>
        <v>C:\Users\arpit.tandon\Desktop\Images AFFFs\RUN1 HTT\Plate 5 - 48hour\AFF-HTT-R1-P5-48H_C16_1_2020y09m02d_10h47m.tif</v>
      </c>
      <c r="Y969" t="str">
        <f t="shared" si="97"/>
        <v>C:\Users\arpit.tandon\Desktop\Images AFFFs\RUN2 HTT\Plate 5 - 48hour\AFF-HTT-R2-P5-48H_C16_1_2020y09m09d_11h36m.tif</v>
      </c>
    </row>
    <row r="970" spans="1:25" x14ac:dyDescent="0.45">
      <c r="A970" t="s">
        <v>1271</v>
      </c>
      <c r="B970" s="2" t="str">
        <f t="shared" si="92"/>
        <v>run1</v>
      </c>
      <c r="C970" s="2" t="str">
        <f t="shared" si="93"/>
        <v>run2</v>
      </c>
      <c r="D970" t="s">
        <v>283</v>
      </c>
      <c r="E970" s="10">
        <v>0.50216623576223363</v>
      </c>
      <c r="F970" s="1">
        <v>1.6478585026537699E-5</v>
      </c>
      <c r="G970" s="10">
        <f>VLOOKUP(A970,'[1]NTP Metadata'!$A$2:$U$2501,10,FALSE)</f>
        <v>0.50216623576223363</v>
      </c>
      <c r="H970">
        <v>1</v>
      </c>
      <c r="I970" t="s">
        <v>1505</v>
      </c>
      <c r="J970" t="s">
        <v>1554</v>
      </c>
      <c r="K970" t="s">
        <v>249</v>
      </c>
      <c r="L970" t="s">
        <v>248</v>
      </c>
      <c r="M970" t="s">
        <v>11</v>
      </c>
      <c r="N970">
        <v>16</v>
      </c>
      <c r="O970">
        <v>0</v>
      </c>
      <c r="P970">
        <v>0</v>
      </c>
      <c r="Q970">
        <v>0</v>
      </c>
      <c r="R970">
        <v>16</v>
      </c>
      <c r="S970">
        <v>0</v>
      </c>
      <c r="T970">
        <v>0</v>
      </c>
      <c r="U970">
        <v>0</v>
      </c>
      <c r="V970" s="1" t="str">
        <f t="shared" si="94"/>
        <v>AFF-HTT-R1-P5-48H_C17_1_2020y09m02d_10h47m.tif</v>
      </c>
      <c r="W970" s="1" t="str">
        <f t="shared" si="95"/>
        <v>AFF-HTT-R2-P5-48H_C17_1_2020y09m09d_11h36m.tif</v>
      </c>
      <c r="X970" t="str">
        <f t="shared" si="96"/>
        <v>C:\Users\arpit.tandon\Desktop\Images AFFFs\RUN1 HTT\Plate 5 - 48hour\AFF-HTT-R1-P5-48H_C17_1_2020y09m02d_10h47m.tif</v>
      </c>
      <c r="Y970" t="str">
        <f t="shared" si="97"/>
        <v>C:\Users\arpit.tandon\Desktop\Images AFFFs\RUN2 HTT\Plate 5 - 48hour\AFF-HTT-R2-P5-48H_C17_1_2020y09m09d_11h36m.tif</v>
      </c>
    </row>
    <row r="971" spans="1:25" x14ac:dyDescent="0.45">
      <c r="A971" t="s">
        <v>1272</v>
      </c>
      <c r="B971" s="2" t="str">
        <f t="shared" si="92"/>
        <v>run1</v>
      </c>
      <c r="C971" s="2" t="str">
        <f t="shared" si="93"/>
        <v>run2</v>
      </c>
      <c r="D971" t="s">
        <v>283</v>
      </c>
      <c r="E971" s="10">
        <v>0.50216623576223363</v>
      </c>
      <c r="F971" s="1">
        <v>1.6478585026537699E-5</v>
      </c>
      <c r="G971" s="10">
        <f>VLOOKUP(A971,'[1]NTP Metadata'!$A$2:$U$2501,10,FALSE)</f>
        <v>0.50216623576223363</v>
      </c>
      <c r="H971">
        <v>2</v>
      </c>
      <c r="I971" t="s">
        <v>1505</v>
      </c>
      <c r="J971" t="s">
        <v>1554</v>
      </c>
      <c r="K971" t="s">
        <v>249</v>
      </c>
      <c r="L971" t="s">
        <v>248</v>
      </c>
      <c r="M971" t="s">
        <v>12</v>
      </c>
      <c r="N971">
        <v>16</v>
      </c>
      <c r="O971">
        <v>0</v>
      </c>
      <c r="P971">
        <v>0</v>
      </c>
      <c r="Q971">
        <v>0</v>
      </c>
      <c r="R971">
        <v>16</v>
      </c>
      <c r="S971">
        <v>0</v>
      </c>
      <c r="T971">
        <v>6.2500000000000001E-5</v>
      </c>
      <c r="U971">
        <v>1E-3</v>
      </c>
      <c r="V971" s="1" t="str">
        <f t="shared" si="94"/>
        <v>AFF-HTT-R1-P5-48H_C18_1_2020y09m02d_10h47m.tif</v>
      </c>
      <c r="W971" s="1" t="str">
        <f t="shared" si="95"/>
        <v>AFF-HTT-R2-P5-48H_C18_1_2020y09m09d_11h36m.tif</v>
      </c>
      <c r="X971" t="str">
        <f t="shared" si="96"/>
        <v>C:\Users\arpit.tandon\Desktop\Images AFFFs\RUN1 HTT\Plate 5 - 48hour\AFF-HTT-R1-P5-48H_C18_1_2020y09m02d_10h47m.tif</v>
      </c>
      <c r="Y971" t="str">
        <f t="shared" si="97"/>
        <v>C:\Users\arpit.tandon\Desktop\Images AFFFs\RUN2 HTT\Plate 5 - 48hour\AFF-HTT-R2-P5-48H_C18_1_2020y09m09d_11h36m.tif</v>
      </c>
    </row>
    <row r="972" spans="1:25" x14ac:dyDescent="0.45">
      <c r="A972" t="s">
        <v>1273</v>
      </c>
      <c r="B972" s="2" t="str">
        <f t="shared" si="92"/>
        <v>run1</v>
      </c>
      <c r="C972" s="2" t="str">
        <f t="shared" si="93"/>
        <v>run2</v>
      </c>
      <c r="D972" t="s">
        <v>283</v>
      </c>
      <c r="E972" s="10">
        <v>0.15891336574754228</v>
      </c>
      <c r="F972" s="1">
        <v>5.2147420970056005E-6</v>
      </c>
      <c r="G972" s="10">
        <f>VLOOKUP(A972,'[1]NTP Metadata'!$A$2:$U$2501,10,FALSE)</f>
        <v>0.15891336574754228</v>
      </c>
      <c r="H972">
        <v>1</v>
      </c>
      <c r="I972" t="s">
        <v>1505</v>
      </c>
      <c r="J972" t="s">
        <v>1554</v>
      </c>
      <c r="K972" t="s">
        <v>249</v>
      </c>
      <c r="L972" t="s">
        <v>248</v>
      </c>
      <c r="M972" t="s">
        <v>13</v>
      </c>
      <c r="N972">
        <v>16</v>
      </c>
      <c r="O972">
        <v>0</v>
      </c>
      <c r="P972">
        <v>0</v>
      </c>
      <c r="Q972">
        <v>0</v>
      </c>
      <c r="R972">
        <v>16</v>
      </c>
      <c r="S972">
        <v>0</v>
      </c>
      <c r="T972">
        <v>6.2500000000000001E-5</v>
      </c>
      <c r="U972">
        <v>1E-3</v>
      </c>
      <c r="V972" s="1" t="str">
        <f t="shared" si="94"/>
        <v>AFF-HTT-R1-P5-48H_C19_1_2020y09m02d_10h47m.tif</v>
      </c>
      <c r="W972" s="1" t="str">
        <f t="shared" si="95"/>
        <v>AFF-HTT-R2-P5-48H_C19_1_2020y09m09d_11h36m.tif</v>
      </c>
      <c r="X972" t="str">
        <f t="shared" si="96"/>
        <v>C:\Users\arpit.tandon\Desktop\Images AFFFs\RUN1 HTT\Plate 5 - 48hour\AFF-HTT-R1-P5-48H_C19_1_2020y09m02d_10h47m.tif</v>
      </c>
      <c r="Y972" t="str">
        <f t="shared" si="97"/>
        <v>C:\Users\arpit.tandon\Desktop\Images AFFFs\RUN2 HTT\Plate 5 - 48hour\AFF-HTT-R2-P5-48H_C19_1_2020y09m09d_11h36m.tif</v>
      </c>
    </row>
    <row r="973" spans="1:25" x14ac:dyDescent="0.45">
      <c r="A973" t="s">
        <v>1274</v>
      </c>
      <c r="B973" s="2" t="str">
        <f t="shared" si="92"/>
        <v>run1</v>
      </c>
      <c r="C973" s="2" t="str">
        <f t="shared" si="93"/>
        <v>run2</v>
      </c>
      <c r="D973" t="s">
        <v>283</v>
      </c>
      <c r="E973" s="10">
        <v>0.15891336574754228</v>
      </c>
      <c r="F973" s="1">
        <v>5.2147420970056005E-6</v>
      </c>
      <c r="G973" s="10">
        <f>VLOOKUP(A973,'[1]NTP Metadata'!$A$2:$U$2501,10,FALSE)</f>
        <v>0.15891336574754228</v>
      </c>
      <c r="H973">
        <v>2</v>
      </c>
      <c r="I973" t="s">
        <v>1505</v>
      </c>
      <c r="J973" t="s">
        <v>1554</v>
      </c>
      <c r="K973" t="s">
        <v>249</v>
      </c>
      <c r="L973" t="s">
        <v>248</v>
      </c>
      <c r="M973" t="s">
        <v>14</v>
      </c>
      <c r="N973">
        <v>16</v>
      </c>
      <c r="O973">
        <v>0</v>
      </c>
      <c r="P973">
        <v>0</v>
      </c>
      <c r="Q973">
        <v>0</v>
      </c>
      <c r="R973">
        <v>16</v>
      </c>
      <c r="S973">
        <v>0</v>
      </c>
      <c r="T973">
        <v>6.2500000000000001E-5</v>
      </c>
      <c r="U973">
        <v>1E-3</v>
      </c>
      <c r="V973" s="1" t="str">
        <f t="shared" si="94"/>
        <v>AFF-HTT-R1-P5-48H_C20_1_2020y09m02d_10h47m.tif</v>
      </c>
      <c r="W973" s="1" t="str">
        <f t="shared" si="95"/>
        <v>AFF-HTT-R2-P5-48H_C20_1_2020y09m09d_11h36m.tif</v>
      </c>
      <c r="X973" t="str">
        <f t="shared" si="96"/>
        <v>C:\Users\arpit.tandon\Desktop\Images AFFFs\RUN1 HTT\Plate 5 - 48hour\AFF-HTT-R1-P5-48H_C20_1_2020y09m02d_10h47m.tif</v>
      </c>
      <c r="Y973" t="str">
        <f t="shared" si="97"/>
        <v>C:\Users\arpit.tandon\Desktop\Images AFFFs\RUN2 HTT\Plate 5 - 48hour\AFF-HTT-R2-P5-48H_C20_1_2020y09m09d_11h36m.tif</v>
      </c>
    </row>
    <row r="974" spans="1:25" x14ac:dyDescent="0.45">
      <c r="A974" t="s">
        <v>1275</v>
      </c>
      <c r="B974" s="2" t="str">
        <f t="shared" si="92"/>
        <v>run1</v>
      </c>
      <c r="C974" s="2" t="str">
        <f t="shared" si="93"/>
        <v>run2</v>
      </c>
      <c r="D974" t="s">
        <v>283</v>
      </c>
      <c r="E974" s="10">
        <v>5.0289039793526037E-2</v>
      </c>
      <c r="F974" s="1">
        <v>1.6502348408245568E-6</v>
      </c>
      <c r="G974" s="10">
        <f>VLOOKUP(A974,'[1]NTP Metadata'!$A$2:$U$2501,10,FALSE)</f>
        <v>5.0289039793526037E-2</v>
      </c>
      <c r="H974">
        <v>1</v>
      </c>
      <c r="I974" t="s">
        <v>1505</v>
      </c>
      <c r="J974" t="s">
        <v>1554</v>
      </c>
      <c r="K974" t="s">
        <v>249</v>
      </c>
      <c r="L974" t="s">
        <v>248</v>
      </c>
      <c r="M974" t="s">
        <v>15</v>
      </c>
      <c r="N974">
        <v>16</v>
      </c>
      <c r="O974">
        <v>0</v>
      </c>
      <c r="P974">
        <v>0</v>
      </c>
      <c r="Q974">
        <v>0</v>
      </c>
      <c r="R974">
        <v>16</v>
      </c>
      <c r="S974">
        <v>0</v>
      </c>
      <c r="T974">
        <v>0</v>
      </c>
      <c r="U974">
        <v>0</v>
      </c>
      <c r="V974" s="1" t="str">
        <f t="shared" si="94"/>
        <v>AFF-HTT-R1-P5-48H_C21_1_2020y09m02d_10h47m.tif</v>
      </c>
      <c r="W974" s="1" t="str">
        <f t="shared" si="95"/>
        <v>AFF-HTT-R2-P5-48H_C21_1_2020y09m09d_11h36m.tif</v>
      </c>
      <c r="X974" t="str">
        <f t="shared" si="96"/>
        <v>C:\Users\arpit.tandon\Desktop\Images AFFFs\RUN1 HTT\Plate 5 - 48hour\AFF-HTT-R1-P5-48H_C21_1_2020y09m02d_10h47m.tif</v>
      </c>
      <c r="Y974" t="str">
        <f t="shared" si="97"/>
        <v>C:\Users\arpit.tandon\Desktop\Images AFFFs\RUN2 HTT\Plate 5 - 48hour\AFF-HTT-R2-P5-48H_C21_1_2020y09m09d_11h36m.tif</v>
      </c>
    </row>
    <row r="975" spans="1:25" x14ac:dyDescent="0.45">
      <c r="A975" t="s">
        <v>1276</v>
      </c>
      <c r="B975" s="2" t="str">
        <f t="shared" si="92"/>
        <v>run1</v>
      </c>
      <c r="C975" s="2" t="str">
        <f t="shared" si="93"/>
        <v>run2</v>
      </c>
      <c r="D975" t="s">
        <v>283</v>
      </c>
      <c r="E975" s="10">
        <v>5.0289039793526037E-2</v>
      </c>
      <c r="F975" s="1">
        <v>1.6502348408245568E-6</v>
      </c>
      <c r="G975" s="10">
        <f>VLOOKUP(A975,'[1]NTP Metadata'!$A$2:$U$2501,10,FALSE)</f>
        <v>5.0289039793526037E-2</v>
      </c>
      <c r="H975">
        <v>2</v>
      </c>
      <c r="I975" t="s">
        <v>1505</v>
      </c>
      <c r="J975" t="s">
        <v>1554</v>
      </c>
      <c r="K975" t="s">
        <v>249</v>
      </c>
      <c r="L975" t="s">
        <v>248</v>
      </c>
      <c r="M975" t="s">
        <v>16</v>
      </c>
      <c r="N975">
        <v>16</v>
      </c>
      <c r="O975">
        <v>0</v>
      </c>
      <c r="P975">
        <v>0</v>
      </c>
      <c r="Q975">
        <v>0</v>
      </c>
      <c r="R975">
        <v>16</v>
      </c>
      <c r="S975">
        <v>0</v>
      </c>
      <c r="T975">
        <v>0</v>
      </c>
      <c r="U975">
        <v>0</v>
      </c>
      <c r="V975" s="1" t="str">
        <f t="shared" si="94"/>
        <v>AFF-HTT-R1-P5-48H_C22_1_2020y09m02d_10h47m.tif</v>
      </c>
      <c r="W975" s="1" t="str">
        <f t="shared" si="95"/>
        <v>AFF-HTT-R2-P5-48H_C22_1_2020y09m09d_11h36m.tif</v>
      </c>
      <c r="X975" t="str">
        <f t="shared" si="96"/>
        <v>C:\Users\arpit.tandon\Desktop\Images AFFFs\RUN1 HTT\Plate 5 - 48hour\AFF-HTT-R1-P5-48H_C22_1_2020y09m02d_10h47m.tif</v>
      </c>
      <c r="Y975" t="str">
        <f t="shared" si="97"/>
        <v>C:\Users\arpit.tandon\Desktop\Images AFFFs\RUN2 HTT\Plate 5 - 48hour\AFF-HTT-R2-P5-48H_C22_1_2020y09m09d_11h36m.tif</v>
      </c>
    </row>
    <row r="976" spans="1:25" x14ac:dyDescent="0.45">
      <c r="A976" t="s">
        <v>1277</v>
      </c>
      <c r="B976" s="2" t="str">
        <f t="shared" si="92"/>
        <v>run1</v>
      </c>
      <c r="C976" s="2" t="str">
        <f t="shared" si="93"/>
        <v>run2</v>
      </c>
      <c r="D976" t="s">
        <v>283</v>
      </c>
      <c r="E976" s="10">
        <v>500</v>
      </c>
      <c r="F976" s="1">
        <v>1.6407500000000002E-2</v>
      </c>
      <c r="G976" s="10">
        <f>VLOOKUP(A976,'[1]NTP Metadata'!$A$2:$U$2501,10,FALSE)</f>
        <v>500</v>
      </c>
      <c r="H976">
        <v>1</v>
      </c>
      <c r="I976" t="s">
        <v>1505</v>
      </c>
      <c r="J976" t="s">
        <v>1554</v>
      </c>
      <c r="K976" t="s">
        <v>249</v>
      </c>
      <c r="L976" t="s">
        <v>248</v>
      </c>
      <c r="M976" t="s">
        <v>17</v>
      </c>
      <c r="N976">
        <v>16</v>
      </c>
      <c r="O976">
        <v>0</v>
      </c>
      <c r="P976">
        <v>0</v>
      </c>
      <c r="Q976">
        <v>0</v>
      </c>
      <c r="R976">
        <v>16</v>
      </c>
      <c r="S976">
        <v>0</v>
      </c>
      <c r="T976">
        <v>0</v>
      </c>
      <c r="U976">
        <v>0</v>
      </c>
      <c r="V976" s="1" t="str">
        <f t="shared" si="94"/>
        <v>AFF-HTT-R1-P5-48H_C3_1_2020y09m02d_10h47m.tif</v>
      </c>
      <c r="W976" s="1" t="str">
        <f t="shared" si="95"/>
        <v>AFF-HTT-R2-P5-48H_C3_1_2020y09m09d_11h36m.tif</v>
      </c>
      <c r="X976" t="str">
        <f t="shared" si="96"/>
        <v>C:\Users\arpit.tandon\Desktop\Images AFFFs\RUN1 HTT\Plate 5 - 48hour\AFF-HTT-R1-P5-48H_C3_1_2020y09m02d_10h47m.tif</v>
      </c>
      <c r="Y976" t="str">
        <f t="shared" si="97"/>
        <v>C:\Users\arpit.tandon\Desktop\Images AFFFs\RUN2 HTT\Plate 5 - 48hour\AFF-HTT-R2-P5-48H_C3_1_2020y09m09d_11h36m.tif</v>
      </c>
    </row>
    <row r="977" spans="1:53" x14ac:dyDescent="0.45">
      <c r="A977" t="s">
        <v>1278</v>
      </c>
      <c r="B977" s="2" t="str">
        <f t="shared" si="92"/>
        <v>run1</v>
      </c>
      <c r="C977" s="2" t="str">
        <f t="shared" si="93"/>
        <v>run2</v>
      </c>
      <c r="D977" t="s">
        <v>283</v>
      </c>
      <c r="E977" s="10">
        <v>500</v>
      </c>
      <c r="F977" s="1">
        <v>1.6407500000000002E-2</v>
      </c>
      <c r="G977" s="10">
        <f>VLOOKUP(A977,'[1]NTP Metadata'!$A$2:$U$2501,10,FALSE)</f>
        <v>500</v>
      </c>
      <c r="H977">
        <v>2</v>
      </c>
      <c r="I977" t="s">
        <v>1505</v>
      </c>
      <c r="J977" t="s">
        <v>1554</v>
      </c>
      <c r="K977" t="s">
        <v>249</v>
      </c>
      <c r="L977" t="s">
        <v>248</v>
      </c>
      <c r="M977" t="s">
        <v>18</v>
      </c>
      <c r="N977">
        <v>16</v>
      </c>
      <c r="O977">
        <v>0</v>
      </c>
      <c r="P977">
        <v>1.875E-4</v>
      </c>
      <c r="Q977">
        <v>2E-3</v>
      </c>
      <c r="R977">
        <v>16</v>
      </c>
      <c r="S977">
        <v>0</v>
      </c>
      <c r="T977">
        <v>0</v>
      </c>
      <c r="U977">
        <v>0</v>
      </c>
      <c r="V977" s="1" t="str">
        <f t="shared" si="94"/>
        <v>AFF-HTT-R1-P5-48H_C4_1_2020y09m02d_10h47m.tif</v>
      </c>
      <c r="W977" s="1" t="str">
        <f t="shared" si="95"/>
        <v>AFF-HTT-R2-P5-48H_C4_1_2020y09m09d_11h36m.tif</v>
      </c>
      <c r="X977" t="str">
        <f t="shared" si="96"/>
        <v>C:\Users\arpit.tandon\Desktop\Images AFFFs\RUN1 HTT\Plate 5 - 48hour\AFF-HTT-R1-P5-48H_C4_1_2020y09m02d_10h47m.tif</v>
      </c>
      <c r="Y977" t="str">
        <f t="shared" si="97"/>
        <v>C:\Users\arpit.tandon\Desktop\Images AFFFs\RUN2 HTT\Plate 5 - 48hour\AFF-HTT-R2-P5-48H_C4_1_2020y09m09d_11h36m.tif</v>
      </c>
    </row>
    <row r="978" spans="1:53" x14ac:dyDescent="0.45">
      <c r="A978" t="s">
        <v>1279</v>
      </c>
      <c r="B978" s="2" t="str">
        <f t="shared" si="92"/>
        <v>run1</v>
      </c>
      <c r="C978" s="2" t="str">
        <f t="shared" si="93"/>
        <v>run2</v>
      </c>
      <c r="D978" t="s">
        <v>283</v>
      </c>
      <c r="E978" s="10">
        <v>158.22784810126581</v>
      </c>
      <c r="F978" s="1">
        <v>5.1922468354430379E-3</v>
      </c>
      <c r="G978" s="10">
        <f>VLOOKUP(A978,'[1]NTP Metadata'!$A$2:$U$2501,10,FALSE)</f>
        <v>158.22784810126581</v>
      </c>
      <c r="H978">
        <v>1</v>
      </c>
      <c r="I978" t="s">
        <v>1505</v>
      </c>
      <c r="J978" t="s">
        <v>1554</v>
      </c>
      <c r="K978" t="s">
        <v>249</v>
      </c>
      <c r="L978" t="s">
        <v>248</v>
      </c>
      <c r="M978" t="s">
        <v>19</v>
      </c>
      <c r="N978">
        <v>16</v>
      </c>
      <c r="O978">
        <v>0</v>
      </c>
      <c r="P978">
        <v>0</v>
      </c>
      <c r="Q978">
        <v>0</v>
      </c>
      <c r="R978">
        <v>16</v>
      </c>
      <c r="S978">
        <v>0</v>
      </c>
      <c r="T978">
        <v>0</v>
      </c>
      <c r="U978">
        <v>0</v>
      </c>
      <c r="V978" s="1" t="str">
        <f t="shared" si="94"/>
        <v>AFF-HTT-R1-P5-48H_C5_1_2020y09m02d_10h47m.tif</v>
      </c>
      <c r="W978" s="1" t="str">
        <f t="shared" si="95"/>
        <v>AFF-HTT-R2-P5-48H_C5_1_2020y09m09d_11h36m.tif</v>
      </c>
      <c r="X978" t="str">
        <f t="shared" si="96"/>
        <v>C:\Users\arpit.tandon\Desktop\Images AFFFs\RUN1 HTT\Plate 5 - 48hour\AFF-HTT-R1-P5-48H_C5_1_2020y09m02d_10h47m.tif</v>
      </c>
      <c r="Y978" t="str">
        <f t="shared" si="97"/>
        <v>C:\Users\arpit.tandon\Desktop\Images AFFFs\RUN2 HTT\Plate 5 - 48hour\AFF-HTT-R2-P5-48H_C5_1_2020y09m09d_11h36m.tif</v>
      </c>
    </row>
    <row r="979" spans="1:53" x14ac:dyDescent="0.45">
      <c r="A979" t="s">
        <v>1280</v>
      </c>
      <c r="B979" s="2" t="str">
        <f t="shared" si="92"/>
        <v>run1</v>
      </c>
      <c r="C979" s="2" t="str">
        <f t="shared" si="93"/>
        <v>run2</v>
      </c>
      <c r="D979" t="s">
        <v>283</v>
      </c>
      <c r="E979" s="10">
        <v>158.22784810126581</v>
      </c>
      <c r="F979" s="1">
        <v>5.1922468354430379E-3</v>
      </c>
      <c r="G979" s="10">
        <f>VLOOKUP(A979,'[1]NTP Metadata'!$A$2:$U$2501,10,FALSE)</f>
        <v>158.22784810126581</v>
      </c>
      <c r="H979">
        <v>2</v>
      </c>
      <c r="I979" t="s">
        <v>1505</v>
      </c>
      <c r="J979" t="s">
        <v>1554</v>
      </c>
      <c r="K979" t="s">
        <v>249</v>
      </c>
      <c r="L979" t="s">
        <v>248</v>
      </c>
      <c r="M979" t="s">
        <v>20</v>
      </c>
      <c r="N979">
        <v>16</v>
      </c>
      <c r="O979">
        <v>0</v>
      </c>
      <c r="P979">
        <v>0</v>
      </c>
      <c r="Q979">
        <v>0</v>
      </c>
      <c r="R979">
        <v>16</v>
      </c>
      <c r="S979">
        <v>0</v>
      </c>
      <c r="T979">
        <v>1.25E-4</v>
      </c>
      <c r="U979">
        <v>1E-3</v>
      </c>
      <c r="V979" s="1" t="str">
        <f t="shared" si="94"/>
        <v>AFF-HTT-R1-P5-48H_C6_1_2020y09m02d_10h47m.tif</v>
      </c>
      <c r="W979" s="1" t="str">
        <f t="shared" si="95"/>
        <v>AFF-HTT-R2-P5-48H_C6_1_2020y09m09d_11h36m.tif</v>
      </c>
      <c r="X979" t="str">
        <f t="shared" si="96"/>
        <v>C:\Users\arpit.tandon\Desktop\Images AFFFs\RUN1 HTT\Plate 5 - 48hour\AFF-HTT-R1-P5-48H_C6_1_2020y09m02d_10h47m.tif</v>
      </c>
      <c r="Y979" t="str">
        <f t="shared" si="97"/>
        <v>C:\Users\arpit.tandon\Desktop\Images AFFFs\RUN2 HTT\Plate 5 - 48hour\AFF-HTT-R2-P5-48H_C6_1_2020y09m09d_11h36m.tif</v>
      </c>
    </row>
    <row r="980" spans="1:53" x14ac:dyDescent="0.45">
      <c r="A980" t="s">
        <v>1281</v>
      </c>
      <c r="B980" s="2" t="str">
        <f t="shared" si="92"/>
        <v>run1</v>
      </c>
      <c r="C980" s="2" t="str">
        <f t="shared" si="93"/>
        <v>run2</v>
      </c>
      <c r="D980" t="s">
        <v>283</v>
      </c>
      <c r="E980" s="10">
        <v>50.072103829514496</v>
      </c>
      <c r="F980" s="1">
        <v>1.6431160871655183E-3</v>
      </c>
      <c r="G980" s="10">
        <f>VLOOKUP(A980,'[1]NTP Metadata'!$A$2:$U$2501,10,FALSE)</f>
        <v>50.072103829514496</v>
      </c>
      <c r="H980">
        <v>1</v>
      </c>
      <c r="I980" t="s">
        <v>1505</v>
      </c>
      <c r="J980" t="s">
        <v>1554</v>
      </c>
      <c r="K980" t="s">
        <v>249</v>
      </c>
      <c r="L980" t="s">
        <v>248</v>
      </c>
      <c r="M980" t="s">
        <v>21</v>
      </c>
      <c r="N980">
        <v>16</v>
      </c>
      <c r="O980">
        <v>0</v>
      </c>
      <c r="P980">
        <v>0</v>
      </c>
      <c r="Q980">
        <v>0</v>
      </c>
      <c r="R980">
        <v>16</v>
      </c>
      <c r="S980">
        <v>0</v>
      </c>
      <c r="T980">
        <v>0</v>
      </c>
      <c r="U980">
        <v>0</v>
      </c>
      <c r="V980" s="1" t="str">
        <f t="shared" si="94"/>
        <v>AFF-HTT-R1-P5-48H_C7_1_2020y09m02d_10h47m.tif</v>
      </c>
      <c r="W980" s="1" t="str">
        <f t="shared" si="95"/>
        <v>AFF-HTT-R2-P5-48H_C7_1_2020y09m09d_11h36m.tif</v>
      </c>
      <c r="X980" t="str">
        <f t="shared" si="96"/>
        <v>C:\Users\arpit.tandon\Desktop\Images AFFFs\RUN1 HTT\Plate 5 - 48hour\AFF-HTT-R1-P5-48H_C7_1_2020y09m02d_10h47m.tif</v>
      </c>
      <c r="Y980" t="str">
        <f t="shared" si="97"/>
        <v>C:\Users\arpit.tandon\Desktop\Images AFFFs\RUN2 HTT\Plate 5 - 48hour\AFF-HTT-R2-P5-48H_C7_1_2020y09m09d_11h36m.tif</v>
      </c>
    </row>
    <row r="981" spans="1:53" x14ac:dyDescent="0.45">
      <c r="A981" t="s">
        <v>1282</v>
      </c>
      <c r="B981" s="2" t="str">
        <f t="shared" si="92"/>
        <v>run1</v>
      </c>
      <c r="C981" s="2" t="str">
        <f t="shared" si="93"/>
        <v>run2</v>
      </c>
      <c r="D981" t="s">
        <v>283</v>
      </c>
      <c r="E981" s="10">
        <v>50.072103829514496</v>
      </c>
      <c r="F981" s="1">
        <v>1.6431160871655183E-3</v>
      </c>
      <c r="G981" s="10">
        <f>VLOOKUP(A981,'[1]NTP Metadata'!$A$2:$U$2501,10,FALSE)</f>
        <v>50.072103829514496</v>
      </c>
      <c r="H981">
        <v>2</v>
      </c>
      <c r="I981" t="s">
        <v>1505</v>
      </c>
      <c r="J981" t="s">
        <v>1554</v>
      </c>
      <c r="K981" t="s">
        <v>249</v>
      </c>
      <c r="L981" t="s">
        <v>248</v>
      </c>
      <c r="M981" t="s">
        <v>22</v>
      </c>
      <c r="N981">
        <v>16</v>
      </c>
      <c r="O981">
        <v>0</v>
      </c>
      <c r="P981">
        <v>0</v>
      </c>
      <c r="Q981">
        <v>0</v>
      </c>
      <c r="R981">
        <v>16</v>
      </c>
      <c r="S981">
        <v>0</v>
      </c>
      <c r="T981">
        <v>0</v>
      </c>
      <c r="U981">
        <v>0</v>
      </c>
      <c r="V981" s="1" t="str">
        <f t="shared" si="94"/>
        <v>AFF-HTT-R1-P5-48H_C8_1_2020y09m02d_10h47m.tif</v>
      </c>
      <c r="W981" s="1" t="str">
        <f t="shared" si="95"/>
        <v>AFF-HTT-R2-P5-48H_C8_1_2020y09m09d_11h36m.tif</v>
      </c>
      <c r="X981" t="str">
        <f t="shared" si="96"/>
        <v>C:\Users\arpit.tandon\Desktop\Images AFFFs\RUN1 HTT\Plate 5 - 48hour\AFF-HTT-R1-P5-48H_C8_1_2020y09m02d_10h47m.tif</v>
      </c>
      <c r="Y981" t="str">
        <f t="shared" si="97"/>
        <v>C:\Users\arpit.tandon\Desktop\Images AFFFs\RUN2 HTT\Plate 5 - 48hour\AFF-HTT-R2-P5-48H_C8_1_2020y09m09d_11h36m.tif</v>
      </c>
    </row>
    <row r="982" spans="1:53" x14ac:dyDescent="0.45">
      <c r="A982" t="s">
        <v>1283</v>
      </c>
      <c r="B982" s="2" t="str">
        <f t="shared" si="92"/>
        <v>run1</v>
      </c>
      <c r="C982" s="2" t="str">
        <f t="shared" si="93"/>
        <v>run2</v>
      </c>
      <c r="D982" t="s">
        <v>283</v>
      </c>
      <c r="E982" s="10">
        <v>15.84560247769446</v>
      </c>
      <c r="F982" s="1">
        <v>5.199734453055437E-4</v>
      </c>
      <c r="G982" s="10">
        <f>VLOOKUP(A982,'[1]NTP Metadata'!$A$2:$U$2501,10,FALSE)</f>
        <v>15.84560247769446</v>
      </c>
      <c r="H982">
        <v>1</v>
      </c>
      <c r="I982" t="s">
        <v>1505</v>
      </c>
      <c r="J982" t="s">
        <v>1554</v>
      </c>
      <c r="K982" t="s">
        <v>249</v>
      </c>
      <c r="L982" t="s">
        <v>248</v>
      </c>
      <c r="M982" t="s">
        <v>23</v>
      </c>
      <c r="N982">
        <v>16</v>
      </c>
      <c r="O982">
        <v>0</v>
      </c>
      <c r="P982">
        <v>0</v>
      </c>
      <c r="Q982">
        <v>0</v>
      </c>
      <c r="R982">
        <v>16</v>
      </c>
      <c r="S982">
        <v>0</v>
      </c>
      <c r="T982">
        <v>6.2500000000000001E-4</v>
      </c>
      <c r="U982">
        <v>2E-3</v>
      </c>
      <c r="V982" s="1" t="str">
        <f t="shared" si="94"/>
        <v>AFF-HTT-R1-P5-48H_C9_1_2020y09m02d_10h47m.tif</v>
      </c>
      <c r="W982" s="1" t="str">
        <f t="shared" si="95"/>
        <v>AFF-HTT-R2-P5-48H_C9_1_2020y09m09d_11h36m.tif</v>
      </c>
      <c r="X982" t="str">
        <f t="shared" si="96"/>
        <v>C:\Users\arpit.tandon\Desktop\Images AFFFs\RUN1 HTT\Plate 5 - 48hour\AFF-HTT-R1-P5-48H_C9_1_2020y09m02d_10h47m.tif</v>
      </c>
      <c r="Y982" t="str">
        <f t="shared" si="97"/>
        <v>C:\Users\arpit.tandon\Desktop\Images AFFFs\RUN2 HTT\Plate 5 - 48hour\AFF-HTT-R2-P5-48H_C9_1_2020y09m09d_11h36m.tif</v>
      </c>
    </row>
    <row r="983" spans="1:53" x14ac:dyDescent="0.45">
      <c r="A983" t="s">
        <v>1284</v>
      </c>
      <c r="B983" s="2" t="str">
        <f t="shared" si="92"/>
        <v>run1</v>
      </c>
      <c r="C983" s="2" t="str">
        <f t="shared" si="93"/>
        <v>run2</v>
      </c>
      <c r="D983" t="s">
        <v>283</v>
      </c>
      <c r="E983" s="10">
        <v>15.84560247769446</v>
      </c>
      <c r="F983" s="1">
        <v>5.199734453055437E-4</v>
      </c>
      <c r="G983" s="10">
        <f>VLOOKUP(A983,'[1]NTP Metadata'!$A$2:$U$2501,10,FALSE)</f>
        <v>15.84560247769446</v>
      </c>
      <c r="H983">
        <v>4</v>
      </c>
      <c r="I983" t="s">
        <v>1505</v>
      </c>
      <c r="J983" t="s">
        <v>1554</v>
      </c>
      <c r="K983" t="s">
        <v>249</v>
      </c>
      <c r="L983" t="s">
        <v>248</v>
      </c>
      <c r="M983" t="s">
        <v>24</v>
      </c>
      <c r="N983">
        <v>16</v>
      </c>
      <c r="O983">
        <v>0</v>
      </c>
      <c r="P983">
        <v>6.2500000000000001E-5</v>
      </c>
      <c r="Q983">
        <v>1E-3</v>
      </c>
      <c r="R983">
        <v>16</v>
      </c>
      <c r="S983">
        <v>0</v>
      </c>
      <c r="T983">
        <v>0</v>
      </c>
      <c r="U983">
        <v>0</v>
      </c>
      <c r="V983" s="1" t="str">
        <f t="shared" si="94"/>
        <v>AFF-HTT-R1-P5-48H_D10_1_2020y09m02d_10h47m.tif</v>
      </c>
      <c r="W983" s="1" t="str">
        <f t="shared" si="95"/>
        <v>AFF-HTT-R2-P5-48H_D10_1_2020y09m09d_11h36m.tif</v>
      </c>
      <c r="X983" t="str">
        <f t="shared" si="96"/>
        <v>C:\Users\arpit.tandon\Desktop\Images AFFFs\RUN1 HTT\Plate 5 - 48hour\AFF-HTT-R1-P5-48H_D10_1_2020y09m02d_10h47m.tif</v>
      </c>
      <c r="Y983" t="str">
        <f t="shared" si="97"/>
        <v>C:\Users\arpit.tandon\Desktop\Images AFFFs\RUN2 HTT\Plate 5 - 48hour\AFF-HTT-R2-P5-48H_D10_1_2020y09m09d_11h36m.tif</v>
      </c>
    </row>
    <row r="984" spans="1:53" x14ac:dyDescent="0.45">
      <c r="A984" t="s">
        <v>1285</v>
      </c>
      <c r="B984" s="2" t="str">
        <f t="shared" si="92"/>
        <v>run1</v>
      </c>
      <c r="C984" s="2" t="str">
        <f t="shared" si="93"/>
        <v>run2</v>
      </c>
      <c r="D984" t="s">
        <v>283</v>
      </c>
      <c r="E984" s="10">
        <v>5.0144311638273606</v>
      </c>
      <c r="F984" s="1">
        <v>1.6454855864099486E-4</v>
      </c>
      <c r="G984" s="10">
        <f>VLOOKUP(A984,'[1]NTP Metadata'!$A$2:$U$2501,10,FALSE)</f>
        <v>5.0144311638273606</v>
      </c>
      <c r="H984">
        <v>3</v>
      </c>
      <c r="I984" t="s">
        <v>1505</v>
      </c>
      <c r="J984" t="s">
        <v>1554</v>
      </c>
      <c r="K984" t="s">
        <v>249</v>
      </c>
      <c r="L984" t="s">
        <v>248</v>
      </c>
      <c r="M984" t="s">
        <v>25</v>
      </c>
      <c r="N984">
        <v>16</v>
      </c>
      <c r="O984">
        <v>0</v>
      </c>
      <c r="P984">
        <v>0</v>
      </c>
      <c r="Q984">
        <v>0</v>
      </c>
      <c r="R984">
        <v>16</v>
      </c>
      <c r="S984">
        <v>0</v>
      </c>
      <c r="T984">
        <v>0</v>
      </c>
      <c r="U984">
        <v>0</v>
      </c>
      <c r="V984" s="1" t="str">
        <f t="shared" si="94"/>
        <v>AFF-HTT-R1-P5-48H_D11_1_2020y09m02d_10h47m.tif</v>
      </c>
      <c r="W984" s="1" t="str">
        <f t="shared" si="95"/>
        <v>AFF-HTT-R2-P5-48H_D11_1_2020y09m09d_11h36m.tif</v>
      </c>
      <c r="X984" t="str">
        <f t="shared" si="96"/>
        <v>C:\Users\arpit.tandon\Desktop\Images AFFFs\RUN1 HTT\Plate 5 - 48hour\AFF-HTT-R1-P5-48H_D11_1_2020y09m02d_10h47m.tif</v>
      </c>
      <c r="Y984" t="str">
        <f t="shared" si="97"/>
        <v>C:\Users\arpit.tandon\Desktop\Images AFFFs\RUN2 HTT\Plate 5 - 48hour\AFF-HTT-R2-P5-48H_D11_1_2020y09m09d_11h36m.tif</v>
      </c>
    </row>
    <row r="985" spans="1:53" x14ac:dyDescent="0.45">
      <c r="A985" t="s">
        <v>1286</v>
      </c>
      <c r="B985" s="2" t="str">
        <f t="shared" si="92"/>
        <v>run1</v>
      </c>
      <c r="C985" s="2" t="str">
        <f t="shared" si="93"/>
        <v>run2</v>
      </c>
      <c r="D985" t="s">
        <v>283</v>
      </c>
      <c r="E985" s="10">
        <v>5.0144311638273606</v>
      </c>
      <c r="F985" s="1">
        <v>1.6454855864099486E-4</v>
      </c>
      <c r="G985" s="10">
        <f>VLOOKUP(A985,'[1]NTP Metadata'!$A$2:$U$2501,10,FALSE)</f>
        <v>5.0144311638273606</v>
      </c>
      <c r="H985">
        <v>4</v>
      </c>
      <c r="I985" t="s">
        <v>1505</v>
      </c>
      <c r="J985" t="s">
        <v>1554</v>
      </c>
      <c r="K985" t="s">
        <v>249</v>
      </c>
      <c r="L985" t="s">
        <v>248</v>
      </c>
      <c r="M985" t="s">
        <v>26</v>
      </c>
      <c r="N985">
        <v>16</v>
      </c>
      <c r="O985">
        <v>0</v>
      </c>
      <c r="P985">
        <v>0</v>
      </c>
      <c r="Q985">
        <v>0</v>
      </c>
      <c r="R985">
        <v>16</v>
      </c>
      <c r="S985">
        <v>0</v>
      </c>
      <c r="T985">
        <v>6.2500000000000001E-5</v>
      </c>
      <c r="U985">
        <v>1E-3</v>
      </c>
      <c r="V985" s="1" t="str">
        <f t="shared" si="94"/>
        <v>AFF-HTT-R1-P5-48H_D12_1_2020y09m02d_10h47m.tif</v>
      </c>
      <c r="W985" s="1" t="str">
        <f t="shared" si="95"/>
        <v>AFF-HTT-R2-P5-48H_D12_1_2020y09m09d_11h36m.tif</v>
      </c>
      <c r="X985" t="str">
        <f t="shared" si="96"/>
        <v>C:\Users\arpit.tandon\Desktop\Images AFFFs\RUN1 HTT\Plate 5 - 48hour\AFF-HTT-R1-P5-48H_D12_1_2020y09m02d_10h47m.tif</v>
      </c>
      <c r="Y985" t="str">
        <f t="shared" si="97"/>
        <v>C:\Users\arpit.tandon\Desktop\Images AFFFs\RUN2 HTT\Plate 5 - 48hour\AFF-HTT-R2-P5-48H_D12_1_2020y09m09d_11h36m.tif</v>
      </c>
    </row>
    <row r="986" spans="1:53" x14ac:dyDescent="0.45">
      <c r="A986" t="s">
        <v>1287</v>
      </c>
      <c r="B986" s="2" t="str">
        <f t="shared" si="92"/>
        <v>run1</v>
      </c>
      <c r="C986" s="2" t="str">
        <f t="shared" si="93"/>
        <v>run2</v>
      </c>
      <c r="D986" t="s">
        <v>257</v>
      </c>
      <c r="E986" s="10">
        <v>0</v>
      </c>
      <c r="F986" s="10">
        <v>0</v>
      </c>
      <c r="G986" s="10">
        <f>VLOOKUP(A986,'[1]NTP Metadata'!$A$2:$U$2501,10,FALSE)</f>
        <v>0</v>
      </c>
      <c r="H986">
        <v>3</v>
      </c>
      <c r="I986" t="s">
        <v>1505</v>
      </c>
      <c r="J986" t="s">
        <v>1554</v>
      </c>
      <c r="K986" t="s">
        <v>249</v>
      </c>
      <c r="L986" t="s">
        <v>248</v>
      </c>
      <c r="M986" t="s">
        <v>27</v>
      </c>
      <c r="N986">
        <v>16</v>
      </c>
      <c r="O986">
        <v>0</v>
      </c>
      <c r="P986">
        <v>0</v>
      </c>
      <c r="Q986">
        <v>0</v>
      </c>
      <c r="R986">
        <v>16</v>
      </c>
      <c r="S986">
        <v>0</v>
      </c>
      <c r="T986">
        <v>0</v>
      </c>
      <c r="U986">
        <v>0</v>
      </c>
      <c r="V986" s="1" t="str">
        <f t="shared" si="94"/>
        <v>AFF-HTT-R1-P5-48H_D13_1_2020y09m02d_10h47m.tif</v>
      </c>
      <c r="W986" s="1" t="str">
        <f t="shared" si="95"/>
        <v>AFF-HTT-R2-P5-48H_D13_1_2020y09m09d_11h36m.tif</v>
      </c>
      <c r="X986" t="str">
        <f t="shared" si="96"/>
        <v>C:\Users\arpit.tandon\Desktop\Images AFFFs\RUN1 HTT\Plate 5 - 48hour\AFF-HTT-R1-P5-48H_D13_1_2020y09m02d_10h47m.tif</v>
      </c>
      <c r="Y986" t="str">
        <f t="shared" si="97"/>
        <v>C:\Users\arpit.tandon\Desktop\Images AFFFs\RUN2 HTT\Plate 5 - 48hour\AFF-HTT-R2-P5-48H_D13_1_2020y09m09d_11h36m.tif</v>
      </c>
    </row>
    <row r="987" spans="1:53" x14ac:dyDescent="0.45">
      <c r="A987" t="s">
        <v>1288</v>
      </c>
      <c r="B987" s="2" t="str">
        <f t="shared" si="92"/>
        <v>run1</v>
      </c>
      <c r="C987" s="2" t="str">
        <f t="shared" si="93"/>
        <v>run2</v>
      </c>
      <c r="D987" t="s">
        <v>257</v>
      </c>
      <c r="E987" s="10">
        <v>0</v>
      </c>
      <c r="F987" s="10">
        <v>0</v>
      </c>
      <c r="G987" s="10">
        <f>VLOOKUP(A987,'[1]NTP Metadata'!$A$2:$U$2501,10,FALSE)</f>
        <v>0</v>
      </c>
      <c r="H987">
        <v>4</v>
      </c>
      <c r="I987" t="s">
        <v>1505</v>
      </c>
      <c r="J987" t="s">
        <v>1554</v>
      </c>
      <c r="K987" t="s">
        <v>249</v>
      </c>
      <c r="L987" t="s">
        <v>248</v>
      </c>
      <c r="M987" t="s">
        <v>28</v>
      </c>
      <c r="N987">
        <v>16</v>
      </c>
      <c r="O987">
        <v>0</v>
      </c>
      <c r="P987">
        <v>6.2500000000000001E-5</v>
      </c>
      <c r="Q987">
        <v>1E-3</v>
      </c>
      <c r="R987">
        <v>16</v>
      </c>
      <c r="S987">
        <v>0</v>
      </c>
      <c r="T987">
        <v>0</v>
      </c>
      <c r="U987">
        <v>0</v>
      </c>
      <c r="V987" s="1" t="str">
        <f t="shared" si="94"/>
        <v>AFF-HTT-R1-P5-48H_D14_1_2020y09m02d_10h47m.tif</v>
      </c>
      <c r="W987" s="1" t="str">
        <f t="shared" si="95"/>
        <v>AFF-HTT-R2-P5-48H_D14_1_2020y09m09d_11h36m.tif</v>
      </c>
      <c r="X987" t="str">
        <f t="shared" si="96"/>
        <v>C:\Users\arpit.tandon\Desktop\Images AFFFs\RUN1 HTT\Plate 5 - 48hour\AFF-HTT-R1-P5-48H_D14_1_2020y09m02d_10h47m.tif</v>
      </c>
      <c r="Y987" t="str">
        <f t="shared" si="97"/>
        <v>C:\Users\arpit.tandon\Desktop\Images AFFFs\RUN2 HTT\Plate 5 - 48hour\AFF-HTT-R2-P5-48H_D14_1_2020y09m09d_11h36m.tif</v>
      </c>
    </row>
    <row r="988" spans="1:53" x14ac:dyDescent="0.45">
      <c r="A988" t="s">
        <v>1289</v>
      </c>
      <c r="B988" s="2" t="str">
        <f t="shared" si="92"/>
        <v>run1</v>
      </c>
      <c r="C988" s="2" t="str">
        <f t="shared" si="93"/>
        <v>run2</v>
      </c>
      <c r="D988" t="s">
        <v>283</v>
      </c>
      <c r="E988" s="10">
        <v>1.5868453050086584</v>
      </c>
      <c r="F988" s="1">
        <v>5.207232868385912E-5</v>
      </c>
      <c r="G988" s="10">
        <f>VLOOKUP(A988,'[1]NTP Metadata'!$A$2:$U$2501,10,FALSE)</f>
        <v>1.5868453050086584</v>
      </c>
      <c r="H988">
        <v>3</v>
      </c>
      <c r="I988" t="s">
        <v>1505</v>
      </c>
      <c r="J988" t="s">
        <v>1554</v>
      </c>
      <c r="K988" t="s">
        <v>249</v>
      </c>
      <c r="L988" t="s">
        <v>248</v>
      </c>
      <c r="M988" t="s">
        <v>29</v>
      </c>
      <c r="N988">
        <v>16</v>
      </c>
      <c r="O988">
        <v>0</v>
      </c>
      <c r="P988">
        <v>0</v>
      </c>
      <c r="Q988">
        <v>0</v>
      </c>
      <c r="R988">
        <v>16</v>
      </c>
      <c r="S988">
        <v>0</v>
      </c>
      <c r="T988">
        <v>0</v>
      </c>
      <c r="U988">
        <v>0</v>
      </c>
      <c r="V988" s="1" t="str">
        <f t="shared" si="94"/>
        <v>AFF-HTT-R1-P5-48H_D15_1_2020y09m02d_10h47m.tif</v>
      </c>
      <c r="W988" s="1" t="str">
        <f t="shared" si="95"/>
        <v>AFF-HTT-R2-P5-48H_D15_1_2020y09m09d_11h36m.tif</v>
      </c>
      <c r="X988" t="str">
        <f t="shared" si="96"/>
        <v>C:\Users\arpit.tandon\Desktop\Images AFFFs\RUN1 HTT\Plate 5 - 48hour\AFF-HTT-R1-P5-48H_D15_1_2020y09m02d_10h47m.tif</v>
      </c>
      <c r="Y988" t="str">
        <f t="shared" si="97"/>
        <v>C:\Users\arpit.tandon\Desktop\Images AFFFs\RUN2 HTT\Plate 5 - 48hour\AFF-HTT-R2-P5-48H_D15_1_2020y09m09d_11h36m.tif</v>
      </c>
    </row>
    <row r="989" spans="1:53" x14ac:dyDescent="0.45">
      <c r="A989" t="s">
        <v>1290</v>
      </c>
      <c r="B989" s="2" t="str">
        <f t="shared" si="92"/>
        <v>run1</v>
      </c>
      <c r="C989" s="2" t="str">
        <f t="shared" si="93"/>
        <v>run2</v>
      </c>
      <c r="D989" t="s">
        <v>283</v>
      </c>
      <c r="E989" s="10">
        <v>1.5868453050086584</v>
      </c>
      <c r="F989" s="1">
        <v>5.207232868385912E-5</v>
      </c>
      <c r="G989" s="10">
        <f>VLOOKUP(A989,'[1]NTP Metadata'!$A$2:$U$2501,10,FALSE)</f>
        <v>1.5868453050086584</v>
      </c>
      <c r="H989">
        <v>4</v>
      </c>
      <c r="I989" t="s">
        <v>1505</v>
      </c>
      <c r="J989" t="s">
        <v>1554</v>
      </c>
      <c r="K989" t="s">
        <v>249</v>
      </c>
      <c r="L989" t="s">
        <v>248</v>
      </c>
      <c r="M989" t="s">
        <v>30</v>
      </c>
      <c r="N989">
        <v>16</v>
      </c>
      <c r="O989">
        <v>0</v>
      </c>
      <c r="P989">
        <v>0</v>
      </c>
      <c r="Q989">
        <v>0</v>
      </c>
      <c r="R989">
        <v>16</v>
      </c>
      <c r="S989">
        <v>0</v>
      </c>
      <c r="T989">
        <v>0</v>
      </c>
      <c r="U989">
        <v>0</v>
      </c>
      <c r="V989" s="1" t="str">
        <f t="shared" si="94"/>
        <v>AFF-HTT-R1-P5-48H_D16_1_2020y09m02d_10h47m.tif</v>
      </c>
      <c r="W989" s="1" t="str">
        <f t="shared" si="95"/>
        <v>AFF-HTT-R2-P5-48H_D16_1_2020y09m09d_11h36m.tif</v>
      </c>
      <c r="X989" t="str">
        <f t="shared" si="96"/>
        <v>C:\Users\arpit.tandon\Desktop\Images AFFFs\RUN1 HTT\Plate 5 - 48hour\AFF-HTT-R1-P5-48H_D16_1_2020y09m02d_10h47m.tif</v>
      </c>
      <c r="Y989" t="str">
        <f t="shared" si="97"/>
        <v>C:\Users\arpit.tandon\Desktop\Images AFFFs\RUN2 HTT\Plate 5 - 48hour\AFF-HTT-R2-P5-48H_D16_1_2020y09m09d_11h36m.tif</v>
      </c>
    </row>
    <row r="990" spans="1:53" x14ac:dyDescent="0.45">
      <c r="A990" t="s">
        <v>1291</v>
      </c>
      <c r="B990" s="2" t="str">
        <f t="shared" si="92"/>
        <v>run1</v>
      </c>
      <c r="C990" s="2" t="str">
        <f t="shared" si="93"/>
        <v>run2</v>
      </c>
      <c r="D990" t="s">
        <v>283</v>
      </c>
      <c r="E990" s="10">
        <v>0.50216623576223363</v>
      </c>
      <c r="F990" s="1">
        <v>1.6478585026537699E-5</v>
      </c>
      <c r="G990" s="10">
        <f>VLOOKUP(A990,'[1]NTP Metadata'!$A$2:$U$2501,10,FALSE)</f>
        <v>0.50216623576223363</v>
      </c>
      <c r="H990">
        <v>3</v>
      </c>
      <c r="I990" t="s">
        <v>1505</v>
      </c>
      <c r="J990" t="s">
        <v>1554</v>
      </c>
      <c r="K990" t="s">
        <v>249</v>
      </c>
      <c r="L990" t="s">
        <v>248</v>
      </c>
      <c r="M990" t="s">
        <v>31</v>
      </c>
      <c r="N990">
        <v>16</v>
      </c>
      <c r="O990">
        <v>0</v>
      </c>
      <c r="P990">
        <v>0</v>
      </c>
      <c r="Q990">
        <v>0</v>
      </c>
      <c r="R990">
        <v>16</v>
      </c>
      <c r="S990">
        <v>0</v>
      </c>
      <c r="T990">
        <v>0</v>
      </c>
      <c r="U990">
        <v>0</v>
      </c>
      <c r="V990" s="1" t="str">
        <f t="shared" si="94"/>
        <v>AFF-HTT-R1-P5-48H_D17_1_2020y09m02d_10h47m.tif</v>
      </c>
      <c r="W990" s="1" t="str">
        <f t="shared" si="95"/>
        <v>AFF-HTT-R2-P5-48H_D17_1_2020y09m09d_11h36m.tif</v>
      </c>
      <c r="X990" t="str">
        <f t="shared" si="96"/>
        <v>C:\Users\arpit.tandon\Desktop\Images AFFFs\RUN1 HTT\Plate 5 - 48hour\AFF-HTT-R1-P5-48H_D17_1_2020y09m02d_10h47m.tif</v>
      </c>
      <c r="Y990" t="str">
        <f t="shared" si="97"/>
        <v>C:\Users\arpit.tandon\Desktop\Images AFFFs\RUN2 HTT\Plate 5 - 48hour\AFF-HTT-R2-P5-48H_D17_1_2020y09m09d_11h36m.tif</v>
      </c>
      <c r="BA990" s="5"/>
    </row>
    <row r="991" spans="1:53" x14ac:dyDescent="0.45">
      <c r="A991" t="s">
        <v>1292</v>
      </c>
      <c r="B991" s="2" t="str">
        <f t="shared" si="92"/>
        <v>run1</v>
      </c>
      <c r="C991" s="2" t="str">
        <f t="shared" si="93"/>
        <v>run2</v>
      </c>
      <c r="D991" t="s">
        <v>283</v>
      </c>
      <c r="E991" s="10">
        <v>0.50216623576223363</v>
      </c>
      <c r="F991" s="1">
        <v>1.6478585026537699E-5</v>
      </c>
      <c r="G991" s="10">
        <f>VLOOKUP(A991,'[1]NTP Metadata'!$A$2:$U$2501,10,FALSE)</f>
        <v>0.50216623576223363</v>
      </c>
      <c r="H991">
        <v>4</v>
      </c>
      <c r="I991" t="s">
        <v>1505</v>
      </c>
      <c r="J991" t="s">
        <v>1554</v>
      </c>
      <c r="K991" t="s">
        <v>249</v>
      </c>
      <c r="L991" t="s">
        <v>248</v>
      </c>
      <c r="M991" t="s">
        <v>32</v>
      </c>
      <c r="N991">
        <v>16</v>
      </c>
      <c r="O991">
        <v>0</v>
      </c>
      <c r="P991">
        <v>0</v>
      </c>
      <c r="Q991">
        <v>0</v>
      </c>
      <c r="R991">
        <v>16</v>
      </c>
      <c r="S991">
        <v>0</v>
      </c>
      <c r="T991">
        <v>6.2500000000000001E-5</v>
      </c>
      <c r="U991">
        <v>1E-3</v>
      </c>
      <c r="V991" s="1" t="str">
        <f t="shared" si="94"/>
        <v>AFF-HTT-R1-P5-48H_D18_1_2020y09m02d_10h47m.tif</v>
      </c>
      <c r="W991" s="1" t="str">
        <f t="shared" si="95"/>
        <v>AFF-HTT-R2-P5-48H_D18_1_2020y09m09d_11h36m.tif</v>
      </c>
      <c r="X991" t="str">
        <f t="shared" si="96"/>
        <v>C:\Users\arpit.tandon\Desktop\Images AFFFs\RUN1 HTT\Plate 5 - 48hour\AFF-HTT-R1-P5-48H_D18_1_2020y09m02d_10h47m.tif</v>
      </c>
      <c r="Y991" t="str">
        <f t="shared" si="97"/>
        <v>C:\Users\arpit.tandon\Desktop\Images AFFFs\RUN2 HTT\Plate 5 - 48hour\AFF-HTT-R2-P5-48H_D18_1_2020y09m09d_11h36m.tif</v>
      </c>
    </row>
    <row r="992" spans="1:53" x14ac:dyDescent="0.45">
      <c r="A992" t="s">
        <v>1293</v>
      </c>
      <c r="B992" s="2" t="str">
        <f t="shared" si="92"/>
        <v>run1</v>
      </c>
      <c r="C992" s="2" t="str">
        <f t="shared" si="93"/>
        <v>run2</v>
      </c>
      <c r="D992" t="s">
        <v>283</v>
      </c>
      <c r="E992" s="10">
        <v>0.15891336574754228</v>
      </c>
      <c r="F992" s="1">
        <v>5.2147420970056005E-6</v>
      </c>
      <c r="G992" s="10">
        <f>VLOOKUP(A992,'[1]NTP Metadata'!$A$2:$U$2501,10,FALSE)</f>
        <v>0.15891336574754228</v>
      </c>
      <c r="H992">
        <v>3</v>
      </c>
      <c r="I992" t="s">
        <v>1505</v>
      </c>
      <c r="J992" t="s">
        <v>1554</v>
      </c>
      <c r="K992" t="s">
        <v>249</v>
      </c>
      <c r="L992" t="s">
        <v>248</v>
      </c>
      <c r="M992" t="s">
        <v>33</v>
      </c>
      <c r="N992">
        <v>16</v>
      </c>
      <c r="O992">
        <v>0</v>
      </c>
      <c r="P992">
        <v>6.2500000000000001E-5</v>
      </c>
      <c r="Q992">
        <v>1E-3</v>
      </c>
      <c r="R992">
        <v>16</v>
      </c>
      <c r="S992">
        <v>0</v>
      </c>
      <c r="T992">
        <v>0</v>
      </c>
      <c r="U992">
        <v>0</v>
      </c>
      <c r="V992" s="1" t="str">
        <f t="shared" si="94"/>
        <v>AFF-HTT-R1-P5-48H_D19_1_2020y09m02d_10h47m.tif</v>
      </c>
      <c r="W992" s="1" t="str">
        <f t="shared" si="95"/>
        <v>AFF-HTT-R2-P5-48H_D19_1_2020y09m09d_11h36m.tif</v>
      </c>
      <c r="X992" t="str">
        <f t="shared" si="96"/>
        <v>C:\Users\arpit.tandon\Desktop\Images AFFFs\RUN1 HTT\Plate 5 - 48hour\AFF-HTT-R1-P5-48H_D19_1_2020y09m02d_10h47m.tif</v>
      </c>
      <c r="Y992" t="str">
        <f t="shared" si="97"/>
        <v>C:\Users\arpit.tandon\Desktop\Images AFFFs\RUN2 HTT\Plate 5 - 48hour\AFF-HTT-R2-P5-48H_D19_1_2020y09m09d_11h36m.tif</v>
      </c>
    </row>
    <row r="993" spans="1:25" x14ac:dyDescent="0.45">
      <c r="A993" t="s">
        <v>1294</v>
      </c>
      <c r="B993" s="2" t="str">
        <f t="shared" si="92"/>
        <v>run1</v>
      </c>
      <c r="C993" s="2" t="str">
        <f t="shared" si="93"/>
        <v>run2</v>
      </c>
      <c r="D993" t="s">
        <v>283</v>
      </c>
      <c r="E993" s="10">
        <v>0.15891336574754228</v>
      </c>
      <c r="F993" s="1">
        <v>5.2147420970056005E-6</v>
      </c>
      <c r="G993" s="10">
        <f>VLOOKUP(A993,'[1]NTP Metadata'!$A$2:$U$2501,10,FALSE)</f>
        <v>0.15891336574754228</v>
      </c>
      <c r="H993">
        <v>4</v>
      </c>
      <c r="I993" t="s">
        <v>1505</v>
      </c>
      <c r="J993" t="s">
        <v>1554</v>
      </c>
      <c r="K993" t="s">
        <v>249</v>
      </c>
      <c r="L993" t="s">
        <v>248</v>
      </c>
      <c r="M993" t="s">
        <v>34</v>
      </c>
      <c r="N993">
        <v>16</v>
      </c>
      <c r="O993">
        <v>0</v>
      </c>
      <c r="P993">
        <v>0</v>
      </c>
      <c r="Q993">
        <v>0</v>
      </c>
      <c r="R993">
        <v>16</v>
      </c>
      <c r="S993">
        <v>0</v>
      </c>
      <c r="T993">
        <v>6.2500000000000001E-5</v>
      </c>
      <c r="U993">
        <v>1E-3</v>
      </c>
      <c r="V993" s="1" t="str">
        <f t="shared" si="94"/>
        <v>AFF-HTT-R1-P5-48H_D20_1_2020y09m02d_10h47m.tif</v>
      </c>
      <c r="W993" s="1" t="str">
        <f t="shared" si="95"/>
        <v>AFF-HTT-R2-P5-48H_D20_1_2020y09m09d_11h36m.tif</v>
      </c>
      <c r="X993" t="str">
        <f t="shared" si="96"/>
        <v>C:\Users\arpit.tandon\Desktop\Images AFFFs\RUN1 HTT\Plate 5 - 48hour\AFF-HTT-R1-P5-48H_D20_1_2020y09m02d_10h47m.tif</v>
      </c>
      <c r="Y993" t="str">
        <f t="shared" si="97"/>
        <v>C:\Users\arpit.tandon\Desktop\Images AFFFs\RUN2 HTT\Plate 5 - 48hour\AFF-HTT-R2-P5-48H_D20_1_2020y09m09d_11h36m.tif</v>
      </c>
    </row>
    <row r="994" spans="1:25" x14ac:dyDescent="0.45">
      <c r="A994" t="s">
        <v>1295</v>
      </c>
      <c r="B994" s="2" t="str">
        <f t="shared" si="92"/>
        <v>run1</v>
      </c>
      <c r="C994" s="2" t="str">
        <f t="shared" si="93"/>
        <v>run2</v>
      </c>
      <c r="D994" t="s">
        <v>283</v>
      </c>
      <c r="E994" s="10">
        <v>5.0289039793526037E-2</v>
      </c>
      <c r="F994" s="1">
        <v>1.6502348408245568E-6</v>
      </c>
      <c r="G994" s="10">
        <f>VLOOKUP(A994,'[1]NTP Metadata'!$A$2:$U$2501,10,FALSE)</f>
        <v>5.0289039793526037E-2</v>
      </c>
      <c r="H994">
        <v>3</v>
      </c>
      <c r="I994" t="s">
        <v>1505</v>
      </c>
      <c r="J994" t="s">
        <v>1554</v>
      </c>
      <c r="K994" t="s">
        <v>249</v>
      </c>
      <c r="L994" t="s">
        <v>248</v>
      </c>
      <c r="M994" t="s">
        <v>35</v>
      </c>
      <c r="N994">
        <v>16</v>
      </c>
      <c r="O994">
        <v>0</v>
      </c>
      <c r="P994">
        <v>0</v>
      </c>
      <c r="Q994">
        <v>0</v>
      </c>
      <c r="R994">
        <v>16</v>
      </c>
      <c r="S994">
        <v>0</v>
      </c>
      <c r="T994">
        <v>0</v>
      </c>
      <c r="U994">
        <v>0</v>
      </c>
      <c r="V994" s="1" t="str">
        <f t="shared" si="94"/>
        <v>AFF-HTT-R1-P5-48H_D21_1_2020y09m02d_10h47m.tif</v>
      </c>
      <c r="W994" s="1" t="str">
        <f t="shared" si="95"/>
        <v>AFF-HTT-R2-P5-48H_D21_1_2020y09m09d_11h36m.tif</v>
      </c>
      <c r="X994" t="str">
        <f t="shared" si="96"/>
        <v>C:\Users\arpit.tandon\Desktop\Images AFFFs\RUN1 HTT\Plate 5 - 48hour\AFF-HTT-R1-P5-48H_D21_1_2020y09m02d_10h47m.tif</v>
      </c>
      <c r="Y994" t="str">
        <f t="shared" si="97"/>
        <v>C:\Users\arpit.tandon\Desktop\Images AFFFs\RUN2 HTT\Plate 5 - 48hour\AFF-HTT-R2-P5-48H_D21_1_2020y09m09d_11h36m.tif</v>
      </c>
    </row>
    <row r="995" spans="1:25" x14ac:dyDescent="0.45">
      <c r="A995" t="s">
        <v>1296</v>
      </c>
      <c r="B995" s="2" t="str">
        <f t="shared" si="92"/>
        <v>run1</v>
      </c>
      <c r="C995" s="2" t="str">
        <f t="shared" si="93"/>
        <v>run2</v>
      </c>
      <c r="D995" t="s">
        <v>283</v>
      </c>
      <c r="E995" s="10">
        <v>5.0289039793526037E-2</v>
      </c>
      <c r="F995" s="1">
        <v>1.6502348408245568E-6</v>
      </c>
      <c r="G995" s="10">
        <f>VLOOKUP(A995,'[1]NTP Metadata'!$A$2:$U$2501,10,FALSE)</f>
        <v>5.0289039793526037E-2</v>
      </c>
      <c r="H995">
        <v>4</v>
      </c>
      <c r="I995" t="s">
        <v>1505</v>
      </c>
      <c r="J995" t="s">
        <v>1554</v>
      </c>
      <c r="K995" t="s">
        <v>249</v>
      </c>
      <c r="L995" t="s">
        <v>248</v>
      </c>
      <c r="M995" t="s">
        <v>36</v>
      </c>
      <c r="N995">
        <v>16</v>
      </c>
      <c r="O995">
        <v>0</v>
      </c>
      <c r="P995">
        <v>0</v>
      </c>
      <c r="Q995">
        <v>0</v>
      </c>
      <c r="R995">
        <v>16</v>
      </c>
      <c r="S995">
        <v>0</v>
      </c>
      <c r="T995">
        <v>0</v>
      </c>
      <c r="U995">
        <v>0</v>
      </c>
      <c r="V995" s="1" t="str">
        <f t="shared" si="94"/>
        <v>AFF-HTT-R1-P5-48H_D22_1_2020y09m02d_10h47m.tif</v>
      </c>
      <c r="W995" s="1" t="str">
        <f t="shared" si="95"/>
        <v>AFF-HTT-R2-P5-48H_D22_1_2020y09m09d_11h36m.tif</v>
      </c>
      <c r="X995" t="str">
        <f t="shared" si="96"/>
        <v>C:\Users\arpit.tandon\Desktop\Images AFFFs\RUN1 HTT\Plate 5 - 48hour\AFF-HTT-R1-P5-48H_D22_1_2020y09m02d_10h47m.tif</v>
      </c>
      <c r="Y995" t="str">
        <f t="shared" si="97"/>
        <v>C:\Users\arpit.tandon\Desktop\Images AFFFs\RUN2 HTT\Plate 5 - 48hour\AFF-HTT-R2-P5-48H_D22_1_2020y09m09d_11h36m.tif</v>
      </c>
    </row>
    <row r="996" spans="1:25" x14ac:dyDescent="0.45">
      <c r="A996" t="s">
        <v>1297</v>
      </c>
      <c r="B996" s="2" t="str">
        <f t="shared" si="92"/>
        <v>run1</v>
      </c>
      <c r="C996" s="2" t="str">
        <f t="shared" si="93"/>
        <v>run2</v>
      </c>
      <c r="D996" t="s">
        <v>283</v>
      </c>
      <c r="E996" s="10">
        <v>500</v>
      </c>
      <c r="F996" s="1">
        <v>1.6407500000000002E-2</v>
      </c>
      <c r="G996" s="10">
        <f>VLOOKUP(A996,'[1]NTP Metadata'!$A$2:$U$2501,10,FALSE)</f>
        <v>500</v>
      </c>
      <c r="H996">
        <v>3</v>
      </c>
      <c r="I996" t="s">
        <v>1505</v>
      </c>
      <c r="J996" t="s">
        <v>1554</v>
      </c>
      <c r="K996" t="s">
        <v>249</v>
      </c>
      <c r="L996" t="s">
        <v>248</v>
      </c>
      <c r="M996" t="s">
        <v>37</v>
      </c>
      <c r="N996">
        <v>16</v>
      </c>
      <c r="O996">
        <v>0</v>
      </c>
      <c r="P996">
        <v>0</v>
      </c>
      <c r="Q996">
        <v>0</v>
      </c>
      <c r="R996">
        <v>16</v>
      </c>
      <c r="S996">
        <v>0</v>
      </c>
      <c r="T996">
        <v>0</v>
      </c>
      <c r="U996">
        <v>0</v>
      </c>
      <c r="V996" s="1" t="str">
        <f t="shared" si="94"/>
        <v>AFF-HTT-R1-P5-48H_D3_1_2020y09m02d_10h47m.tif</v>
      </c>
      <c r="W996" s="1" t="str">
        <f t="shared" si="95"/>
        <v>AFF-HTT-R2-P5-48H_D3_1_2020y09m09d_11h36m.tif</v>
      </c>
      <c r="X996" t="str">
        <f t="shared" si="96"/>
        <v>C:\Users\arpit.tandon\Desktop\Images AFFFs\RUN1 HTT\Plate 5 - 48hour\AFF-HTT-R1-P5-48H_D3_1_2020y09m02d_10h47m.tif</v>
      </c>
      <c r="Y996" t="str">
        <f t="shared" si="97"/>
        <v>C:\Users\arpit.tandon\Desktop\Images AFFFs\RUN2 HTT\Plate 5 - 48hour\AFF-HTT-R2-P5-48H_D3_1_2020y09m09d_11h36m.tif</v>
      </c>
    </row>
    <row r="997" spans="1:25" x14ac:dyDescent="0.45">
      <c r="A997" t="s">
        <v>1298</v>
      </c>
      <c r="B997" s="2" t="str">
        <f t="shared" si="92"/>
        <v>run1</v>
      </c>
      <c r="C997" s="2" t="str">
        <f t="shared" si="93"/>
        <v>run2</v>
      </c>
      <c r="D997" t="s">
        <v>283</v>
      </c>
      <c r="E997" s="10">
        <v>500</v>
      </c>
      <c r="F997" s="1">
        <v>1.6407500000000002E-2</v>
      </c>
      <c r="G997" s="10">
        <f>VLOOKUP(A997,'[1]NTP Metadata'!$A$2:$U$2501,10,FALSE)</f>
        <v>500</v>
      </c>
      <c r="H997">
        <v>4</v>
      </c>
      <c r="I997" t="s">
        <v>1505</v>
      </c>
      <c r="J997" t="s">
        <v>1554</v>
      </c>
      <c r="K997" t="s">
        <v>249</v>
      </c>
      <c r="L997" t="s">
        <v>248</v>
      </c>
      <c r="M997" t="s">
        <v>38</v>
      </c>
      <c r="N997">
        <v>16</v>
      </c>
      <c r="O997">
        <v>0</v>
      </c>
      <c r="P997">
        <v>6.2500000000000001E-5</v>
      </c>
      <c r="Q997">
        <v>1E-3</v>
      </c>
      <c r="R997">
        <v>16</v>
      </c>
      <c r="S997">
        <v>0</v>
      </c>
      <c r="T997">
        <v>1.25E-4</v>
      </c>
      <c r="U997">
        <v>2E-3</v>
      </c>
      <c r="V997" s="1" t="str">
        <f t="shared" si="94"/>
        <v>AFF-HTT-R1-P5-48H_D4_1_2020y09m02d_10h47m.tif</v>
      </c>
      <c r="W997" s="1" t="str">
        <f t="shared" si="95"/>
        <v>AFF-HTT-R2-P5-48H_D4_1_2020y09m09d_11h36m.tif</v>
      </c>
      <c r="X997" t="str">
        <f t="shared" si="96"/>
        <v>C:\Users\arpit.tandon\Desktop\Images AFFFs\RUN1 HTT\Plate 5 - 48hour\AFF-HTT-R1-P5-48H_D4_1_2020y09m02d_10h47m.tif</v>
      </c>
      <c r="Y997" t="str">
        <f t="shared" si="97"/>
        <v>C:\Users\arpit.tandon\Desktop\Images AFFFs\RUN2 HTT\Plate 5 - 48hour\AFF-HTT-R2-P5-48H_D4_1_2020y09m09d_11h36m.tif</v>
      </c>
    </row>
    <row r="998" spans="1:25" x14ac:dyDescent="0.45">
      <c r="A998" t="s">
        <v>1299</v>
      </c>
      <c r="B998" s="2" t="str">
        <f t="shared" si="92"/>
        <v>run1</v>
      </c>
      <c r="C998" s="2" t="str">
        <f t="shared" si="93"/>
        <v>run2</v>
      </c>
      <c r="D998" t="s">
        <v>283</v>
      </c>
      <c r="E998" s="10">
        <v>158.22784810126581</v>
      </c>
      <c r="F998" s="1">
        <v>5.1922468354430379E-3</v>
      </c>
      <c r="G998" s="10">
        <f>VLOOKUP(A998,'[1]NTP Metadata'!$A$2:$U$2501,10,FALSE)</f>
        <v>158.22784810126581</v>
      </c>
      <c r="H998">
        <v>3</v>
      </c>
      <c r="I998" t="s">
        <v>1505</v>
      </c>
      <c r="J998" t="s">
        <v>1554</v>
      </c>
      <c r="K998" t="s">
        <v>249</v>
      </c>
      <c r="L998" t="s">
        <v>248</v>
      </c>
      <c r="M998" t="s">
        <v>39</v>
      </c>
      <c r="N998">
        <v>16</v>
      </c>
      <c r="O998">
        <v>0</v>
      </c>
      <c r="P998">
        <v>0</v>
      </c>
      <c r="Q998">
        <v>0</v>
      </c>
      <c r="R998">
        <v>16</v>
      </c>
      <c r="S998">
        <v>0</v>
      </c>
      <c r="T998">
        <v>0</v>
      </c>
      <c r="U998">
        <v>0</v>
      </c>
      <c r="V998" s="1" t="str">
        <f t="shared" si="94"/>
        <v>AFF-HTT-R1-P5-48H_D5_1_2020y09m02d_10h47m.tif</v>
      </c>
      <c r="W998" s="1" t="str">
        <f t="shared" si="95"/>
        <v>AFF-HTT-R2-P5-48H_D5_1_2020y09m09d_11h36m.tif</v>
      </c>
      <c r="X998" t="str">
        <f t="shared" si="96"/>
        <v>C:\Users\arpit.tandon\Desktop\Images AFFFs\RUN1 HTT\Plate 5 - 48hour\AFF-HTT-R1-P5-48H_D5_1_2020y09m02d_10h47m.tif</v>
      </c>
      <c r="Y998" t="str">
        <f t="shared" si="97"/>
        <v>C:\Users\arpit.tandon\Desktop\Images AFFFs\RUN2 HTT\Plate 5 - 48hour\AFF-HTT-R2-P5-48H_D5_1_2020y09m09d_11h36m.tif</v>
      </c>
    </row>
    <row r="999" spans="1:25" x14ac:dyDescent="0.45">
      <c r="A999" t="s">
        <v>1300</v>
      </c>
      <c r="B999" s="2" t="str">
        <f t="shared" si="92"/>
        <v>run1</v>
      </c>
      <c r="C999" s="2" t="str">
        <f t="shared" si="93"/>
        <v>run2</v>
      </c>
      <c r="D999" t="s">
        <v>283</v>
      </c>
      <c r="E999" s="10">
        <v>158.22784810126581</v>
      </c>
      <c r="F999" s="1">
        <v>5.1922468354430379E-3</v>
      </c>
      <c r="G999" s="10">
        <f>VLOOKUP(A999,'[1]NTP Metadata'!$A$2:$U$2501,10,FALSE)</f>
        <v>158.22784810126581</v>
      </c>
      <c r="H999">
        <v>4</v>
      </c>
      <c r="I999" t="s">
        <v>1505</v>
      </c>
      <c r="J999" t="s">
        <v>1554</v>
      </c>
      <c r="K999" t="s">
        <v>249</v>
      </c>
      <c r="L999" t="s">
        <v>248</v>
      </c>
      <c r="M999" t="s">
        <v>40</v>
      </c>
      <c r="N999">
        <v>16</v>
      </c>
      <c r="O999">
        <v>0</v>
      </c>
      <c r="P999">
        <v>0</v>
      </c>
      <c r="Q999">
        <v>0</v>
      </c>
      <c r="R999">
        <v>16</v>
      </c>
      <c r="S999">
        <v>0</v>
      </c>
      <c r="T999">
        <v>0</v>
      </c>
      <c r="U999">
        <v>0</v>
      </c>
      <c r="V999" s="1" t="str">
        <f t="shared" si="94"/>
        <v>AFF-HTT-R1-P5-48H_D6_1_2020y09m02d_10h47m.tif</v>
      </c>
      <c r="W999" s="1" t="str">
        <f t="shared" si="95"/>
        <v>AFF-HTT-R2-P5-48H_D6_1_2020y09m09d_11h36m.tif</v>
      </c>
      <c r="X999" t="str">
        <f t="shared" si="96"/>
        <v>C:\Users\arpit.tandon\Desktop\Images AFFFs\RUN1 HTT\Plate 5 - 48hour\AFF-HTT-R1-P5-48H_D6_1_2020y09m02d_10h47m.tif</v>
      </c>
      <c r="Y999" t="str">
        <f t="shared" si="97"/>
        <v>C:\Users\arpit.tandon\Desktop\Images AFFFs\RUN2 HTT\Plate 5 - 48hour\AFF-HTT-R2-P5-48H_D6_1_2020y09m09d_11h36m.tif</v>
      </c>
    </row>
    <row r="1000" spans="1:25" x14ac:dyDescent="0.45">
      <c r="A1000" t="s">
        <v>1301</v>
      </c>
      <c r="B1000" s="2" t="str">
        <f t="shared" si="92"/>
        <v>run1</v>
      </c>
      <c r="C1000" s="2" t="str">
        <f t="shared" si="93"/>
        <v>run2</v>
      </c>
      <c r="D1000" t="s">
        <v>283</v>
      </c>
      <c r="E1000" s="10">
        <v>50.072103829514496</v>
      </c>
      <c r="F1000" s="1">
        <v>1.6431160871655183E-3</v>
      </c>
      <c r="G1000" s="10">
        <f>VLOOKUP(A1000,'[1]NTP Metadata'!$A$2:$U$2501,10,FALSE)</f>
        <v>50.072103829514496</v>
      </c>
      <c r="H1000">
        <v>3</v>
      </c>
      <c r="I1000" t="s">
        <v>1505</v>
      </c>
      <c r="J1000" t="s">
        <v>1554</v>
      </c>
      <c r="K1000" t="s">
        <v>249</v>
      </c>
      <c r="L1000" t="s">
        <v>248</v>
      </c>
      <c r="M1000" t="s">
        <v>41</v>
      </c>
      <c r="N1000">
        <v>16</v>
      </c>
      <c r="O1000">
        <v>0</v>
      </c>
      <c r="P1000">
        <v>0</v>
      </c>
      <c r="Q1000">
        <v>0</v>
      </c>
      <c r="R1000">
        <v>16</v>
      </c>
      <c r="S1000">
        <v>0</v>
      </c>
      <c r="T1000">
        <v>0</v>
      </c>
      <c r="U1000">
        <v>0</v>
      </c>
      <c r="V1000" s="1" t="str">
        <f t="shared" si="94"/>
        <v>AFF-HTT-R1-P5-48H_D7_1_2020y09m02d_10h47m.tif</v>
      </c>
      <c r="W1000" s="1" t="str">
        <f t="shared" si="95"/>
        <v>AFF-HTT-R2-P5-48H_D7_1_2020y09m09d_11h36m.tif</v>
      </c>
      <c r="X1000" t="str">
        <f t="shared" si="96"/>
        <v>C:\Users\arpit.tandon\Desktop\Images AFFFs\RUN1 HTT\Plate 5 - 48hour\AFF-HTT-R1-P5-48H_D7_1_2020y09m02d_10h47m.tif</v>
      </c>
      <c r="Y1000" t="str">
        <f t="shared" si="97"/>
        <v>C:\Users\arpit.tandon\Desktop\Images AFFFs\RUN2 HTT\Plate 5 - 48hour\AFF-HTT-R2-P5-48H_D7_1_2020y09m09d_11h36m.tif</v>
      </c>
    </row>
    <row r="1001" spans="1:25" x14ac:dyDescent="0.45">
      <c r="A1001" t="s">
        <v>1302</v>
      </c>
      <c r="B1001" s="2" t="str">
        <f t="shared" si="92"/>
        <v>run1</v>
      </c>
      <c r="C1001" s="2" t="str">
        <f t="shared" si="93"/>
        <v>run2</v>
      </c>
      <c r="D1001" t="s">
        <v>283</v>
      </c>
      <c r="E1001" s="10">
        <v>50.072103829514496</v>
      </c>
      <c r="F1001" s="1">
        <v>1.6431160871655183E-3</v>
      </c>
      <c r="G1001" s="10">
        <f>VLOOKUP(A1001,'[1]NTP Metadata'!$A$2:$U$2501,10,FALSE)</f>
        <v>50.072103829514496</v>
      </c>
      <c r="H1001">
        <v>4</v>
      </c>
      <c r="I1001" t="s">
        <v>1505</v>
      </c>
      <c r="J1001" t="s">
        <v>1554</v>
      </c>
      <c r="K1001" t="s">
        <v>249</v>
      </c>
      <c r="L1001" t="s">
        <v>248</v>
      </c>
      <c r="M1001" t="s">
        <v>42</v>
      </c>
      <c r="N1001">
        <v>16</v>
      </c>
      <c r="O1001">
        <v>0</v>
      </c>
      <c r="P1001">
        <v>0</v>
      </c>
      <c r="Q1001">
        <v>0</v>
      </c>
      <c r="R1001">
        <v>16</v>
      </c>
      <c r="S1001">
        <v>0</v>
      </c>
      <c r="T1001">
        <v>0</v>
      </c>
      <c r="U1001">
        <v>0</v>
      </c>
      <c r="V1001" s="1" t="str">
        <f t="shared" si="94"/>
        <v>AFF-HTT-R1-P5-48H_D8_1_2020y09m02d_10h47m.tif</v>
      </c>
      <c r="W1001" s="1" t="str">
        <f t="shared" si="95"/>
        <v>AFF-HTT-R2-P5-48H_D8_1_2020y09m09d_11h36m.tif</v>
      </c>
      <c r="X1001" t="str">
        <f t="shared" si="96"/>
        <v>C:\Users\arpit.tandon\Desktop\Images AFFFs\RUN1 HTT\Plate 5 - 48hour\AFF-HTT-R1-P5-48H_D8_1_2020y09m02d_10h47m.tif</v>
      </c>
      <c r="Y1001" t="str">
        <f t="shared" si="97"/>
        <v>C:\Users\arpit.tandon\Desktop\Images AFFFs\RUN2 HTT\Plate 5 - 48hour\AFF-HTT-R2-P5-48H_D8_1_2020y09m09d_11h36m.tif</v>
      </c>
    </row>
    <row r="1002" spans="1:25" x14ac:dyDescent="0.45">
      <c r="A1002" t="s">
        <v>1303</v>
      </c>
      <c r="B1002" s="2" t="str">
        <f t="shared" si="92"/>
        <v>run1</v>
      </c>
      <c r="C1002" s="2" t="str">
        <f t="shared" si="93"/>
        <v>run2</v>
      </c>
      <c r="D1002" t="s">
        <v>283</v>
      </c>
      <c r="E1002" s="10">
        <v>15.84560247769446</v>
      </c>
      <c r="F1002" s="1">
        <v>5.199734453055437E-4</v>
      </c>
      <c r="G1002" s="10">
        <f>VLOOKUP(A1002,'[1]NTP Metadata'!$A$2:$U$2501,10,FALSE)</f>
        <v>15.84560247769446</v>
      </c>
      <c r="H1002">
        <v>3</v>
      </c>
      <c r="I1002" t="s">
        <v>1505</v>
      </c>
      <c r="J1002" t="s">
        <v>1554</v>
      </c>
      <c r="K1002" t="s">
        <v>249</v>
      </c>
      <c r="L1002" t="s">
        <v>248</v>
      </c>
      <c r="M1002" t="s">
        <v>43</v>
      </c>
      <c r="N1002">
        <v>16</v>
      </c>
      <c r="O1002">
        <v>0</v>
      </c>
      <c r="P1002">
        <v>6.2500000000000001E-5</v>
      </c>
      <c r="Q1002">
        <v>1E-3</v>
      </c>
      <c r="R1002">
        <v>16</v>
      </c>
      <c r="S1002">
        <v>0</v>
      </c>
      <c r="T1002">
        <v>6.2500000000000001E-5</v>
      </c>
      <c r="U1002">
        <v>1E-3</v>
      </c>
      <c r="V1002" s="1" t="str">
        <f t="shared" si="94"/>
        <v>AFF-HTT-R1-P5-48H_D9_1_2020y09m02d_10h47m.tif</v>
      </c>
      <c r="W1002" s="1" t="str">
        <f t="shared" si="95"/>
        <v>AFF-HTT-R2-P5-48H_D9_1_2020y09m09d_11h36m.tif</v>
      </c>
      <c r="X1002" t="str">
        <f t="shared" si="96"/>
        <v>C:\Users\arpit.tandon\Desktop\Images AFFFs\RUN1 HTT\Plate 5 - 48hour\AFF-HTT-R1-P5-48H_D9_1_2020y09m02d_10h47m.tif</v>
      </c>
      <c r="Y1002" t="str">
        <f t="shared" si="97"/>
        <v>C:\Users\arpit.tandon\Desktop\Images AFFFs\RUN2 HTT\Plate 5 - 48hour\AFF-HTT-R2-P5-48H_D9_1_2020y09m09d_11h36m.tif</v>
      </c>
    </row>
    <row r="1003" spans="1:25" x14ac:dyDescent="0.45">
      <c r="A1003" t="s">
        <v>1304</v>
      </c>
      <c r="B1003" s="2" t="str">
        <f t="shared" si="92"/>
        <v>run1</v>
      </c>
      <c r="C1003" s="2" t="str">
        <f t="shared" si="93"/>
        <v>run2</v>
      </c>
      <c r="D1003" t="s">
        <v>284</v>
      </c>
      <c r="E1003" s="10">
        <v>211.27258695559578</v>
      </c>
      <c r="F1003" s="10">
        <v>6.3382409910777843E-3</v>
      </c>
      <c r="G1003" s="10">
        <f>VLOOKUP(A1003,'[1]NTP Metadata'!$A$2:$U$2501,10,FALSE)</f>
        <v>6.3382409910777843E-3</v>
      </c>
      <c r="H1003">
        <v>2</v>
      </c>
      <c r="I1003" t="s">
        <v>1505</v>
      </c>
      <c r="J1003" t="s">
        <v>1554</v>
      </c>
      <c r="K1003" t="s">
        <v>249</v>
      </c>
      <c r="L1003" t="s">
        <v>248</v>
      </c>
      <c r="M1003" t="s">
        <v>44</v>
      </c>
      <c r="N1003">
        <v>16</v>
      </c>
      <c r="O1003">
        <v>0</v>
      </c>
      <c r="P1003">
        <v>0</v>
      </c>
      <c r="Q1003">
        <v>0</v>
      </c>
      <c r="R1003">
        <v>16</v>
      </c>
      <c r="S1003">
        <v>0</v>
      </c>
      <c r="T1003">
        <v>0</v>
      </c>
      <c r="U1003">
        <v>0</v>
      </c>
      <c r="V1003" s="1" t="str">
        <f t="shared" si="94"/>
        <v>AFF-HTT-R1-P5-48H_E10_1_2020y09m02d_10h47m.tif</v>
      </c>
      <c r="W1003" s="1" t="str">
        <f t="shared" si="95"/>
        <v>AFF-HTT-R2-P5-48H_E10_1_2020y09m09d_11h36m.tif</v>
      </c>
      <c r="X1003" t="str">
        <f t="shared" si="96"/>
        <v>C:\Users\arpit.tandon\Desktop\Images AFFFs\RUN1 HTT\Plate 5 - 48hour\AFF-HTT-R1-P5-48H_E10_1_2020y09m02d_10h47m.tif</v>
      </c>
      <c r="Y1003" t="str">
        <f t="shared" si="97"/>
        <v>C:\Users\arpit.tandon\Desktop\Images AFFFs\RUN2 HTT\Plate 5 - 48hour\AFF-HTT-R2-P5-48H_E10_1_2020y09m09d_11h36m.tif</v>
      </c>
    </row>
    <row r="1004" spans="1:25" x14ac:dyDescent="0.45">
      <c r="A1004" t="s">
        <v>1305</v>
      </c>
      <c r="B1004" s="2" t="str">
        <f t="shared" si="92"/>
        <v>run1</v>
      </c>
      <c r="C1004" s="2" t="str">
        <f t="shared" si="93"/>
        <v>run2</v>
      </c>
      <c r="D1004" t="s">
        <v>284</v>
      </c>
      <c r="E1004" s="10">
        <v>66.858413593542977</v>
      </c>
      <c r="F1004" s="10">
        <v>2.0057724655309444E-3</v>
      </c>
      <c r="G1004" s="10">
        <f>VLOOKUP(A1004,'[1]NTP Metadata'!$A$2:$U$2501,10,FALSE)</f>
        <v>2.0057724655309444E-3</v>
      </c>
      <c r="H1004">
        <v>1</v>
      </c>
      <c r="I1004" t="s">
        <v>1505</v>
      </c>
      <c r="J1004" t="s">
        <v>1554</v>
      </c>
      <c r="K1004" t="s">
        <v>249</v>
      </c>
      <c r="L1004" t="s">
        <v>248</v>
      </c>
      <c r="M1004" t="s">
        <v>45</v>
      </c>
      <c r="N1004">
        <v>16</v>
      </c>
      <c r="O1004">
        <v>0</v>
      </c>
      <c r="P1004">
        <v>0</v>
      </c>
      <c r="Q1004">
        <v>0</v>
      </c>
      <c r="R1004">
        <v>16</v>
      </c>
      <c r="S1004">
        <v>0</v>
      </c>
      <c r="T1004">
        <v>1.25E-4</v>
      </c>
      <c r="U1004">
        <v>2E-3</v>
      </c>
      <c r="V1004" s="1" t="str">
        <f t="shared" si="94"/>
        <v>AFF-HTT-R1-P5-48H_E11_1_2020y09m02d_10h47m.tif</v>
      </c>
      <c r="W1004" s="1" t="str">
        <f t="shared" si="95"/>
        <v>AFF-HTT-R2-P5-48H_E11_1_2020y09m09d_11h36m.tif</v>
      </c>
      <c r="X1004" t="str">
        <f t="shared" si="96"/>
        <v>C:\Users\arpit.tandon\Desktop\Images AFFFs\RUN1 HTT\Plate 5 - 48hour\AFF-HTT-R1-P5-48H_E11_1_2020y09m02d_10h47m.tif</v>
      </c>
      <c r="Y1004" t="str">
        <f t="shared" si="97"/>
        <v>C:\Users\arpit.tandon\Desktop\Images AFFFs\RUN2 HTT\Plate 5 - 48hour\AFF-HTT-R2-P5-48H_E11_1_2020y09m09d_11h36m.tif</v>
      </c>
    </row>
    <row r="1005" spans="1:25" x14ac:dyDescent="0.45">
      <c r="A1005" t="s">
        <v>1306</v>
      </c>
      <c r="B1005" s="2" t="str">
        <f t="shared" si="92"/>
        <v>run1</v>
      </c>
      <c r="C1005" s="2" t="str">
        <f t="shared" si="93"/>
        <v>run2</v>
      </c>
      <c r="D1005" t="s">
        <v>284</v>
      </c>
      <c r="E1005" s="10">
        <v>66.858413593542977</v>
      </c>
      <c r="F1005" s="10">
        <v>2.0057724655309444E-3</v>
      </c>
      <c r="G1005" s="10">
        <f>VLOOKUP(A1005,'[1]NTP Metadata'!$A$2:$U$2501,10,FALSE)</f>
        <v>2.0057724655309444E-3</v>
      </c>
      <c r="H1005">
        <v>2</v>
      </c>
      <c r="I1005" t="s">
        <v>1505</v>
      </c>
      <c r="J1005" t="s">
        <v>1554</v>
      </c>
      <c r="K1005" t="s">
        <v>249</v>
      </c>
      <c r="L1005" t="s">
        <v>248</v>
      </c>
      <c r="M1005" t="s">
        <v>46</v>
      </c>
      <c r="N1005">
        <v>16</v>
      </c>
      <c r="O1005">
        <v>0</v>
      </c>
      <c r="P1005">
        <v>8.1249999999999996E-4</v>
      </c>
      <c r="Q1005">
        <v>0.01</v>
      </c>
      <c r="R1005">
        <v>16</v>
      </c>
      <c r="S1005">
        <v>0</v>
      </c>
      <c r="T1005">
        <v>0</v>
      </c>
      <c r="U1005">
        <v>0</v>
      </c>
      <c r="V1005" s="1" t="str">
        <f t="shared" si="94"/>
        <v>AFF-HTT-R1-P5-48H_E12_1_2020y09m02d_10h47m.tif</v>
      </c>
      <c r="W1005" s="1" t="str">
        <f t="shared" si="95"/>
        <v>AFF-HTT-R2-P5-48H_E12_1_2020y09m09d_11h36m.tif</v>
      </c>
      <c r="X1005" t="str">
        <f t="shared" si="96"/>
        <v>C:\Users\arpit.tandon\Desktop\Images AFFFs\RUN1 HTT\Plate 5 - 48hour\AFF-HTT-R1-P5-48H_E12_1_2020y09m02d_10h47m.tif</v>
      </c>
      <c r="Y1005" t="str">
        <f t="shared" si="97"/>
        <v>C:\Users\arpit.tandon\Desktop\Images AFFFs\RUN2 HTT\Plate 5 - 48hour\AFF-HTT-R2-P5-48H_E12_1_2020y09m09d_11h36m.tif</v>
      </c>
    </row>
    <row r="1006" spans="1:25" x14ac:dyDescent="0.45">
      <c r="A1006" t="s">
        <v>1307</v>
      </c>
      <c r="B1006" s="2" t="str">
        <f t="shared" si="92"/>
        <v>run1</v>
      </c>
      <c r="C1006" s="2" t="str">
        <f t="shared" si="93"/>
        <v>run2</v>
      </c>
      <c r="D1006" t="s">
        <v>257</v>
      </c>
      <c r="E1006" s="10">
        <v>0</v>
      </c>
      <c r="F1006" s="10">
        <v>0</v>
      </c>
      <c r="G1006" s="10">
        <f>VLOOKUP(A1006,'[1]NTP Metadata'!$A$2:$U$2501,10,FALSE)</f>
        <v>0</v>
      </c>
      <c r="H1006">
        <v>1</v>
      </c>
      <c r="I1006" t="s">
        <v>1505</v>
      </c>
      <c r="J1006" t="s">
        <v>1554</v>
      </c>
      <c r="K1006" t="s">
        <v>249</v>
      </c>
      <c r="L1006" t="s">
        <v>248</v>
      </c>
      <c r="M1006" t="s">
        <v>47</v>
      </c>
      <c r="N1006">
        <v>16</v>
      </c>
      <c r="O1006">
        <v>0</v>
      </c>
      <c r="P1006">
        <v>0</v>
      </c>
      <c r="Q1006">
        <v>0</v>
      </c>
      <c r="R1006">
        <v>16</v>
      </c>
      <c r="S1006">
        <v>0</v>
      </c>
      <c r="T1006">
        <v>0</v>
      </c>
      <c r="U1006">
        <v>0</v>
      </c>
      <c r="V1006" s="1" t="str">
        <f t="shared" si="94"/>
        <v>AFF-HTT-R1-P5-48H_E13_1_2020y09m02d_10h47m.tif</v>
      </c>
      <c r="W1006" s="1" t="str">
        <f t="shared" si="95"/>
        <v>AFF-HTT-R2-P5-48H_E13_1_2020y09m09d_11h36m.tif</v>
      </c>
      <c r="X1006" t="str">
        <f t="shared" si="96"/>
        <v>C:\Users\arpit.tandon\Desktop\Images AFFFs\RUN1 HTT\Plate 5 - 48hour\AFF-HTT-R1-P5-48H_E13_1_2020y09m02d_10h47m.tif</v>
      </c>
      <c r="Y1006" t="str">
        <f t="shared" si="97"/>
        <v>C:\Users\arpit.tandon\Desktop\Images AFFFs\RUN2 HTT\Plate 5 - 48hour\AFF-HTT-R2-P5-48H_E13_1_2020y09m09d_11h36m.tif</v>
      </c>
    </row>
    <row r="1007" spans="1:25" x14ac:dyDescent="0.45">
      <c r="A1007" t="s">
        <v>1308</v>
      </c>
      <c r="B1007" s="2" t="str">
        <f t="shared" si="92"/>
        <v>run1</v>
      </c>
      <c r="C1007" s="2" t="str">
        <f t="shared" si="93"/>
        <v>run2</v>
      </c>
      <c r="D1007" t="s">
        <v>257</v>
      </c>
      <c r="E1007" s="10">
        <v>0</v>
      </c>
      <c r="F1007" s="10">
        <v>0</v>
      </c>
      <c r="G1007" s="10">
        <f>VLOOKUP(A1007,'[1]NTP Metadata'!$A$2:$U$2501,10,FALSE)</f>
        <v>0</v>
      </c>
      <c r="H1007">
        <v>2</v>
      </c>
      <c r="I1007" t="s">
        <v>1505</v>
      </c>
      <c r="J1007" t="s">
        <v>1554</v>
      </c>
      <c r="K1007" t="s">
        <v>249</v>
      </c>
      <c r="L1007" t="s">
        <v>248</v>
      </c>
      <c r="M1007" t="s">
        <v>48</v>
      </c>
      <c r="N1007">
        <v>16</v>
      </c>
      <c r="O1007">
        <v>0</v>
      </c>
      <c r="P1007">
        <v>0</v>
      </c>
      <c r="Q1007">
        <v>0</v>
      </c>
      <c r="R1007">
        <v>16</v>
      </c>
      <c r="S1007">
        <v>0</v>
      </c>
      <c r="T1007">
        <v>6.2500000000000001E-5</v>
      </c>
      <c r="U1007">
        <v>1E-3</v>
      </c>
      <c r="V1007" s="1" t="str">
        <f t="shared" si="94"/>
        <v>AFF-HTT-R1-P5-48H_E14_1_2020y09m02d_10h47m.tif</v>
      </c>
      <c r="W1007" s="1" t="str">
        <f t="shared" si="95"/>
        <v>AFF-HTT-R2-P5-48H_E14_1_2020y09m09d_11h36m.tif</v>
      </c>
      <c r="X1007" t="str">
        <f t="shared" si="96"/>
        <v>C:\Users\arpit.tandon\Desktop\Images AFFFs\RUN1 HTT\Plate 5 - 48hour\AFF-HTT-R1-P5-48H_E14_1_2020y09m02d_10h47m.tif</v>
      </c>
      <c r="Y1007" t="str">
        <f t="shared" si="97"/>
        <v>C:\Users\arpit.tandon\Desktop\Images AFFFs\RUN2 HTT\Plate 5 - 48hour\AFF-HTT-R2-P5-48H_E14_1_2020y09m09d_11h36m.tif</v>
      </c>
    </row>
    <row r="1008" spans="1:25" x14ac:dyDescent="0.45">
      <c r="A1008" t="s">
        <v>1309</v>
      </c>
      <c r="B1008" s="2" t="str">
        <f t="shared" si="92"/>
        <v>run1</v>
      </c>
      <c r="C1008" s="2" t="str">
        <f t="shared" si="93"/>
        <v>run2</v>
      </c>
      <c r="D1008" t="s">
        <v>284</v>
      </c>
      <c r="E1008" s="10">
        <v>21.157725820741447</v>
      </c>
      <c r="F1008" s="10">
        <v>6.3473812200346336E-4</v>
      </c>
      <c r="G1008" s="10">
        <f>VLOOKUP(A1008,'[1]NTP Metadata'!$A$2:$U$2501,10,FALSE)</f>
        <v>6.3473812200346336E-4</v>
      </c>
      <c r="H1008">
        <v>1</v>
      </c>
      <c r="I1008" t="s">
        <v>1505</v>
      </c>
      <c r="J1008" t="s">
        <v>1554</v>
      </c>
      <c r="K1008" t="s">
        <v>249</v>
      </c>
      <c r="L1008" t="s">
        <v>248</v>
      </c>
      <c r="M1008" t="s">
        <v>49</v>
      </c>
      <c r="N1008">
        <v>16</v>
      </c>
      <c r="O1008">
        <v>0</v>
      </c>
      <c r="P1008">
        <v>6.2500000000000001E-5</v>
      </c>
      <c r="Q1008">
        <v>1E-3</v>
      </c>
      <c r="R1008">
        <v>16</v>
      </c>
      <c r="S1008">
        <v>0</v>
      </c>
      <c r="T1008">
        <v>0</v>
      </c>
      <c r="U1008">
        <v>0</v>
      </c>
      <c r="V1008" s="1" t="str">
        <f t="shared" si="94"/>
        <v>AFF-HTT-R1-P5-48H_E15_1_2020y09m02d_10h47m.tif</v>
      </c>
      <c r="W1008" s="1" t="str">
        <f t="shared" si="95"/>
        <v>AFF-HTT-R2-P5-48H_E15_1_2020y09m09d_11h36m.tif</v>
      </c>
      <c r="X1008" t="str">
        <f t="shared" si="96"/>
        <v>C:\Users\arpit.tandon\Desktop\Images AFFFs\RUN1 HTT\Plate 5 - 48hour\AFF-HTT-R1-P5-48H_E15_1_2020y09m02d_10h47m.tif</v>
      </c>
      <c r="Y1008" t="str">
        <f t="shared" si="97"/>
        <v>C:\Users\arpit.tandon\Desktop\Images AFFFs\RUN2 HTT\Plate 5 - 48hour\AFF-HTT-R2-P5-48H_E15_1_2020y09m09d_11h36m.tif</v>
      </c>
    </row>
    <row r="1009" spans="1:25" x14ac:dyDescent="0.45">
      <c r="A1009" t="s">
        <v>1310</v>
      </c>
      <c r="B1009" s="2" t="str">
        <f t="shared" si="92"/>
        <v>run1</v>
      </c>
      <c r="C1009" s="2" t="str">
        <f t="shared" si="93"/>
        <v>run2</v>
      </c>
      <c r="D1009" t="s">
        <v>284</v>
      </c>
      <c r="E1009" s="10">
        <v>21.157725820741447</v>
      </c>
      <c r="F1009" s="10">
        <v>6.3473812200346336E-4</v>
      </c>
      <c r="G1009" s="10">
        <f>VLOOKUP(A1009,'[1]NTP Metadata'!$A$2:$U$2501,10,FALSE)</f>
        <v>6.3473812200346336E-4</v>
      </c>
      <c r="H1009">
        <v>2</v>
      </c>
      <c r="I1009" t="s">
        <v>1505</v>
      </c>
      <c r="J1009" t="s">
        <v>1554</v>
      </c>
      <c r="K1009" t="s">
        <v>249</v>
      </c>
      <c r="L1009" t="s">
        <v>248</v>
      </c>
      <c r="M1009" t="s">
        <v>50</v>
      </c>
      <c r="N1009">
        <v>16</v>
      </c>
      <c r="O1009">
        <v>0</v>
      </c>
      <c r="P1009">
        <v>0</v>
      </c>
      <c r="Q1009">
        <v>0</v>
      </c>
      <c r="R1009">
        <v>16</v>
      </c>
      <c r="S1009">
        <v>0</v>
      </c>
      <c r="T1009">
        <v>1.25E-4</v>
      </c>
      <c r="U1009">
        <v>1E-3</v>
      </c>
      <c r="V1009" s="1" t="str">
        <f t="shared" si="94"/>
        <v>AFF-HTT-R1-P5-48H_E16_1_2020y09m02d_10h47m.tif</v>
      </c>
      <c r="W1009" s="1" t="str">
        <f t="shared" si="95"/>
        <v>AFF-HTT-R2-P5-48H_E16_1_2020y09m09d_11h36m.tif</v>
      </c>
      <c r="X1009" t="str">
        <f t="shared" si="96"/>
        <v>C:\Users\arpit.tandon\Desktop\Images AFFFs\RUN1 HTT\Plate 5 - 48hour\AFF-HTT-R1-P5-48H_E16_1_2020y09m02d_10h47m.tif</v>
      </c>
      <c r="Y1009" t="str">
        <f t="shared" si="97"/>
        <v>C:\Users\arpit.tandon\Desktop\Images AFFFs\RUN2 HTT\Plate 5 - 48hour\AFF-HTT-R2-P5-48H_E16_1_2020y09m09d_11h36m.tif</v>
      </c>
    </row>
    <row r="1010" spans="1:25" x14ac:dyDescent="0.45">
      <c r="A1010" t="s">
        <v>1311</v>
      </c>
      <c r="B1010" s="2" t="str">
        <f t="shared" si="92"/>
        <v>run1</v>
      </c>
      <c r="C1010" s="2" t="str">
        <f t="shared" si="93"/>
        <v>run2</v>
      </c>
      <c r="D1010" t="s">
        <v>284</v>
      </c>
      <c r="E1010" s="10">
        <v>6.6954828546650154</v>
      </c>
      <c r="F1010" s="10">
        <v>2.0086649430489347E-4</v>
      </c>
      <c r="G1010" s="10">
        <f>VLOOKUP(A1010,'[1]NTP Metadata'!$A$2:$U$2501,10,FALSE)</f>
        <v>2.0086649430489347E-4</v>
      </c>
      <c r="H1010">
        <v>1</v>
      </c>
      <c r="I1010" t="s">
        <v>1505</v>
      </c>
      <c r="J1010" t="s">
        <v>1554</v>
      </c>
      <c r="K1010" t="s">
        <v>249</v>
      </c>
      <c r="L1010" t="s">
        <v>248</v>
      </c>
      <c r="M1010" t="s">
        <v>51</v>
      </c>
      <c r="N1010">
        <v>16</v>
      </c>
      <c r="O1010">
        <v>0</v>
      </c>
      <c r="P1010">
        <v>0</v>
      </c>
      <c r="Q1010">
        <v>0</v>
      </c>
      <c r="R1010">
        <v>16</v>
      </c>
      <c r="S1010">
        <v>0</v>
      </c>
      <c r="T1010">
        <v>0</v>
      </c>
      <c r="U1010">
        <v>0</v>
      </c>
      <c r="V1010" s="1" t="str">
        <f t="shared" si="94"/>
        <v>AFF-HTT-R1-P5-48H_E17_1_2020y09m02d_10h47m.tif</v>
      </c>
      <c r="W1010" s="1" t="str">
        <f t="shared" si="95"/>
        <v>AFF-HTT-R2-P5-48H_E17_1_2020y09m09d_11h36m.tif</v>
      </c>
      <c r="X1010" t="str">
        <f t="shared" si="96"/>
        <v>C:\Users\arpit.tandon\Desktop\Images AFFFs\RUN1 HTT\Plate 5 - 48hour\AFF-HTT-R1-P5-48H_E17_1_2020y09m02d_10h47m.tif</v>
      </c>
      <c r="Y1010" t="str">
        <f t="shared" si="97"/>
        <v>C:\Users\arpit.tandon\Desktop\Images AFFFs\RUN2 HTT\Plate 5 - 48hour\AFF-HTT-R2-P5-48H_E17_1_2020y09m09d_11h36m.tif</v>
      </c>
    </row>
    <row r="1011" spans="1:25" x14ac:dyDescent="0.45">
      <c r="A1011" t="s">
        <v>1312</v>
      </c>
      <c r="B1011" s="2" t="str">
        <f t="shared" si="92"/>
        <v>run1</v>
      </c>
      <c r="C1011" s="2" t="str">
        <f t="shared" si="93"/>
        <v>run2</v>
      </c>
      <c r="D1011" t="s">
        <v>284</v>
      </c>
      <c r="E1011" s="10">
        <v>6.6954828546650154</v>
      </c>
      <c r="F1011" s="10">
        <v>2.0086649430489347E-4</v>
      </c>
      <c r="G1011" s="10">
        <f>VLOOKUP(A1011,'[1]NTP Metadata'!$A$2:$U$2501,10,FALSE)</f>
        <v>2.0086649430489347E-4</v>
      </c>
      <c r="H1011">
        <v>2</v>
      </c>
      <c r="I1011" t="s">
        <v>1505</v>
      </c>
      <c r="J1011" t="s">
        <v>1554</v>
      </c>
      <c r="K1011" t="s">
        <v>249</v>
      </c>
      <c r="L1011" t="s">
        <v>248</v>
      </c>
      <c r="M1011" t="s">
        <v>52</v>
      </c>
      <c r="N1011">
        <v>16</v>
      </c>
      <c r="O1011">
        <v>0</v>
      </c>
      <c r="P1011">
        <v>6.2500000000000001E-5</v>
      </c>
      <c r="Q1011">
        <v>1E-3</v>
      </c>
      <c r="R1011">
        <v>16</v>
      </c>
      <c r="S1011">
        <v>0</v>
      </c>
      <c r="T1011">
        <v>0</v>
      </c>
      <c r="U1011">
        <v>0</v>
      </c>
      <c r="V1011" s="1" t="str">
        <f t="shared" si="94"/>
        <v>AFF-HTT-R1-P5-48H_E18_1_2020y09m02d_10h47m.tif</v>
      </c>
      <c r="W1011" s="1" t="str">
        <f t="shared" si="95"/>
        <v>AFF-HTT-R2-P5-48H_E18_1_2020y09m09d_11h36m.tif</v>
      </c>
      <c r="X1011" t="str">
        <f t="shared" si="96"/>
        <v>C:\Users\arpit.tandon\Desktop\Images AFFFs\RUN1 HTT\Plate 5 - 48hour\AFF-HTT-R1-P5-48H_E18_1_2020y09m02d_10h47m.tif</v>
      </c>
      <c r="Y1011" t="str">
        <f t="shared" si="97"/>
        <v>C:\Users\arpit.tandon\Desktop\Images AFFFs\RUN2 HTT\Plate 5 - 48hour\AFF-HTT-R2-P5-48H_E18_1_2020y09m09d_11h36m.tif</v>
      </c>
    </row>
    <row r="1012" spans="1:25" x14ac:dyDescent="0.45">
      <c r="A1012" t="s">
        <v>1313</v>
      </c>
      <c r="B1012" s="2" t="str">
        <f t="shared" si="92"/>
        <v>run1</v>
      </c>
      <c r="C1012" s="2" t="str">
        <f t="shared" si="93"/>
        <v>run2</v>
      </c>
      <c r="D1012" t="s">
        <v>284</v>
      </c>
      <c r="E1012" s="10">
        <v>2.1188236881851314</v>
      </c>
      <c r="F1012" s="10">
        <v>6.356534629901692E-5</v>
      </c>
      <c r="G1012" s="10">
        <f>VLOOKUP(A1012,'[1]NTP Metadata'!$A$2:$U$2501,10,FALSE)</f>
        <v>6.356534629901692E-5</v>
      </c>
      <c r="H1012">
        <v>1</v>
      </c>
      <c r="I1012" t="s">
        <v>1505</v>
      </c>
      <c r="J1012" t="s">
        <v>1554</v>
      </c>
      <c r="K1012" t="s">
        <v>249</v>
      </c>
      <c r="L1012" t="s">
        <v>248</v>
      </c>
      <c r="M1012" t="s">
        <v>53</v>
      </c>
      <c r="N1012">
        <v>16</v>
      </c>
      <c r="O1012">
        <v>0</v>
      </c>
      <c r="P1012">
        <v>0</v>
      </c>
      <c r="Q1012">
        <v>0</v>
      </c>
      <c r="R1012">
        <v>16</v>
      </c>
      <c r="S1012">
        <v>0</v>
      </c>
      <c r="T1012">
        <v>0</v>
      </c>
      <c r="U1012">
        <v>0</v>
      </c>
      <c r="V1012" s="1" t="str">
        <f t="shared" si="94"/>
        <v>AFF-HTT-R1-P5-48H_E19_1_2020y09m02d_10h47m.tif</v>
      </c>
      <c r="W1012" s="1" t="str">
        <f t="shared" si="95"/>
        <v>AFF-HTT-R2-P5-48H_E19_1_2020y09m09d_11h36m.tif</v>
      </c>
      <c r="X1012" t="str">
        <f t="shared" si="96"/>
        <v>C:\Users\arpit.tandon\Desktop\Images AFFFs\RUN1 HTT\Plate 5 - 48hour\AFF-HTT-R1-P5-48H_E19_1_2020y09m02d_10h47m.tif</v>
      </c>
      <c r="Y1012" t="str">
        <f t="shared" si="97"/>
        <v>C:\Users\arpit.tandon\Desktop\Images AFFFs\RUN2 HTT\Plate 5 - 48hour\AFF-HTT-R2-P5-48H_E19_1_2020y09m09d_11h36m.tif</v>
      </c>
    </row>
    <row r="1013" spans="1:25" x14ac:dyDescent="0.45">
      <c r="A1013" t="s">
        <v>1314</v>
      </c>
      <c r="B1013" s="2" t="str">
        <f t="shared" si="92"/>
        <v>run1</v>
      </c>
      <c r="C1013" s="2" t="str">
        <f t="shared" si="93"/>
        <v>run2</v>
      </c>
      <c r="D1013" t="s">
        <v>284</v>
      </c>
      <c r="E1013" s="10">
        <v>2.1188236881851314</v>
      </c>
      <c r="F1013" s="10">
        <v>6.356534629901692E-5</v>
      </c>
      <c r="G1013" s="10">
        <f>VLOOKUP(A1013,'[1]NTP Metadata'!$A$2:$U$2501,10,FALSE)</f>
        <v>6.356534629901692E-5</v>
      </c>
      <c r="H1013">
        <v>2</v>
      </c>
      <c r="I1013" t="s">
        <v>1505</v>
      </c>
      <c r="J1013" t="s">
        <v>1554</v>
      </c>
      <c r="K1013" t="s">
        <v>249</v>
      </c>
      <c r="L1013" t="s">
        <v>248</v>
      </c>
      <c r="M1013" t="s">
        <v>54</v>
      </c>
      <c r="N1013">
        <v>16</v>
      </c>
      <c r="O1013">
        <v>0</v>
      </c>
      <c r="P1013">
        <v>0</v>
      </c>
      <c r="Q1013">
        <v>0</v>
      </c>
      <c r="R1013">
        <v>16</v>
      </c>
      <c r="S1013">
        <v>0</v>
      </c>
      <c r="T1013">
        <v>0</v>
      </c>
      <c r="U1013">
        <v>0</v>
      </c>
      <c r="V1013" s="1" t="str">
        <f t="shared" si="94"/>
        <v>AFF-HTT-R1-P5-48H_E20_1_2020y09m02d_10h47m.tif</v>
      </c>
      <c r="W1013" s="1" t="str">
        <f t="shared" si="95"/>
        <v>AFF-HTT-R2-P5-48H_E20_1_2020y09m09d_11h36m.tif</v>
      </c>
      <c r="X1013" t="str">
        <f t="shared" si="96"/>
        <v>C:\Users\arpit.tandon\Desktop\Images AFFFs\RUN1 HTT\Plate 5 - 48hour\AFF-HTT-R1-P5-48H_E20_1_2020y09m02d_10h47m.tif</v>
      </c>
      <c r="Y1013" t="str">
        <f t="shared" si="97"/>
        <v>C:\Users\arpit.tandon\Desktop\Images AFFFs\RUN2 HTT\Plate 5 - 48hour\AFF-HTT-R2-P5-48H_E20_1_2020y09m09d_11h36m.tif</v>
      </c>
    </row>
    <row r="1014" spans="1:25" x14ac:dyDescent="0.45">
      <c r="A1014" t="s">
        <v>1315</v>
      </c>
      <c r="B1014" s="2" t="str">
        <f t="shared" si="92"/>
        <v>run1</v>
      </c>
      <c r="C1014" s="2" t="str">
        <f t="shared" si="93"/>
        <v>run2</v>
      </c>
      <c r="D1014" t="s">
        <v>284</v>
      </c>
      <c r="E1014" s="10">
        <v>0.67051382537504156</v>
      </c>
      <c r="F1014" s="10">
        <v>2.0115615917410416E-5</v>
      </c>
      <c r="G1014" s="10">
        <f>VLOOKUP(A1014,'[1]NTP Metadata'!$A$2:$U$2501,10,FALSE)</f>
        <v>2.0115615917410416E-5</v>
      </c>
      <c r="H1014">
        <v>1</v>
      </c>
      <c r="I1014" t="s">
        <v>1505</v>
      </c>
      <c r="J1014" t="s">
        <v>1554</v>
      </c>
      <c r="K1014" t="s">
        <v>249</v>
      </c>
      <c r="L1014" t="s">
        <v>248</v>
      </c>
      <c r="M1014" t="s">
        <v>55</v>
      </c>
      <c r="N1014">
        <v>16</v>
      </c>
      <c r="O1014">
        <v>0</v>
      </c>
      <c r="P1014">
        <v>0</v>
      </c>
      <c r="Q1014">
        <v>0</v>
      </c>
      <c r="R1014">
        <v>16</v>
      </c>
      <c r="S1014">
        <v>0</v>
      </c>
      <c r="T1014">
        <v>0</v>
      </c>
      <c r="U1014">
        <v>0</v>
      </c>
      <c r="V1014" s="1" t="str">
        <f t="shared" si="94"/>
        <v>AFF-HTT-R1-P5-48H_E21_1_2020y09m02d_10h47m.tif</v>
      </c>
      <c r="W1014" s="1" t="str">
        <f t="shared" si="95"/>
        <v>AFF-HTT-R2-P5-48H_E21_1_2020y09m09d_11h36m.tif</v>
      </c>
      <c r="X1014" t="str">
        <f t="shared" si="96"/>
        <v>C:\Users\arpit.tandon\Desktop\Images AFFFs\RUN1 HTT\Plate 5 - 48hour\AFF-HTT-R1-P5-48H_E21_1_2020y09m02d_10h47m.tif</v>
      </c>
      <c r="Y1014" t="str">
        <f t="shared" si="97"/>
        <v>C:\Users\arpit.tandon\Desktop\Images AFFFs\RUN2 HTT\Plate 5 - 48hour\AFF-HTT-R2-P5-48H_E21_1_2020y09m09d_11h36m.tif</v>
      </c>
    </row>
    <row r="1015" spans="1:25" x14ac:dyDescent="0.45">
      <c r="A1015" t="s">
        <v>1316</v>
      </c>
      <c r="B1015" s="2" t="str">
        <f t="shared" si="92"/>
        <v>run1</v>
      </c>
      <c r="C1015" s="2" t="str">
        <f t="shared" si="93"/>
        <v>run2</v>
      </c>
      <c r="D1015" t="s">
        <v>284</v>
      </c>
      <c r="E1015" s="10">
        <v>0.67051382537504156</v>
      </c>
      <c r="F1015" s="10">
        <v>2.0115615917410416E-5</v>
      </c>
      <c r="G1015" s="10">
        <f>VLOOKUP(A1015,'[1]NTP Metadata'!$A$2:$U$2501,10,FALSE)</f>
        <v>2.0115615917410416E-5</v>
      </c>
      <c r="H1015">
        <v>2</v>
      </c>
      <c r="I1015" t="s">
        <v>1505</v>
      </c>
      <c r="J1015" t="s">
        <v>1554</v>
      </c>
      <c r="K1015" t="s">
        <v>249</v>
      </c>
      <c r="L1015" t="s">
        <v>248</v>
      </c>
      <c r="M1015" t="s">
        <v>56</v>
      </c>
      <c r="N1015">
        <v>16</v>
      </c>
      <c r="O1015">
        <v>0</v>
      </c>
      <c r="P1015">
        <v>0</v>
      </c>
      <c r="Q1015">
        <v>0</v>
      </c>
      <c r="R1015">
        <v>16</v>
      </c>
      <c r="S1015">
        <v>0</v>
      </c>
      <c r="T1015">
        <v>0</v>
      </c>
      <c r="U1015">
        <v>0</v>
      </c>
      <c r="V1015" s="1" t="str">
        <f t="shared" si="94"/>
        <v>AFF-HTT-R1-P5-48H_E22_1_2020y09m02d_10h47m.tif</v>
      </c>
      <c r="W1015" s="1" t="str">
        <f t="shared" si="95"/>
        <v>AFF-HTT-R2-P5-48H_E22_1_2020y09m09d_11h36m.tif</v>
      </c>
      <c r="X1015" t="str">
        <f t="shared" si="96"/>
        <v>C:\Users\arpit.tandon\Desktop\Images AFFFs\RUN1 HTT\Plate 5 - 48hour\AFF-HTT-R1-P5-48H_E22_1_2020y09m02d_10h47m.tif</v>
      </c>
      <c r="Y1015" t="str">
        <f t="shared" si="97"/>
        <v>C:\Users\arpit.tandon\Desktop\Images AFFFs\RUN2 HTT\Plate 5 - 48hour\AFF-HTT-R2-P5-48H_E22_1_2020y09m09d_11h36m.tif</v>
      </c>
    </row>
    <row r="1016" spans="1:25" x14ac:dyDescent="0.45">
      <c r="A1016" t="s">
        <v>1317</v>
      </c>
      <c r="B1016" s="2" t="str">
        <f t="shared" si="92"/>
        <v>run1</v>
      </c>
      <c r="C1016" s="2" t="str">
        <f t="shared" si="93"/>
        <v>run2</v>
      </c>
      <c r="D1016" t="s">
        <v>284</v>
      </c>
      <c r="E1016" s="10">
        <v>6666.6</v>
      </c>
      <c r="F1016" s="10">
        <v>0.2</v>
      </c>
      <c r="G1016" s="10">
        <f>VLOOKUP(A1016,'[1]NTP Metadata'!$A$2:$U$2501,10,FALSE)</f>
        <v>0.2</v>
      </c>
      <c r="H1016">
        <v>1</v>
      </c>
      <c r="I1016" t="s">
        <v>1505</v>
      </c>
      <c r="J1016" t="s">
        <v>1554</v>
      </c>
      <c r="K1016" t="s">
        <v>249</v>
      </c>
      <c r="L1016" t="s">
        <v>248</v>
      </c>
      <c r="M1016" t="s">
        <v>57</v>
      </c>
      <c r="N1016">
        <v>16</v>
      </c>
      <c r="O1016">
        <v>0</v>
      </c>
      <c r="P1016">
        <v>1.3749999999999999E-3</v>
      </c>
      <c r="Q1016">
        <v>1.6E-2</v>
      </c>
      <c r="R1016">
        <v>16</v>
      </c>
      <c r="S1016">
        <v>0</v>
      </c>
      <c r="T1016">
        <v>1.6249999999999999E-3</v>
      </c>
      <c r="U1016">
        <v>2.1999999999999999E-2</v>
      </c>
      <c r="V1016" s="1" t="str">
        <f t="shared" si="94"/>
        <v>AFF-HTT-R1-P5-48H_E3_1_2020y09m02d_10h47m.tif</v>
      </c>
      <c r="W1016" s="1" t="str">
        <f t="shared" si="95"/>
        <v>AFF-HTT-R2-P5-48H_E3_1_2020y09m09d_11h36m.tif</v>
      </c>
      <c r="X1016" t="str">
        <f t="shared" si="96"/>
        <v>C:\Users\arpit.tandon\Desktop\Images AFFFs\RUN1 HTT\Plate 5 - 48hour\AFF-HTT-R1-P5-48H_E3_1_2020y09m02d_10h47m.tif</v>
      </c>
      <c r="Y1016" t="str">
        <f t="shared" si="97"/>
        <v>C:\Users\arpit.tandon\Desktop\Images AFFFs\RUN2 HTT\Plate 5 - 48hour\AFF-HTT-R2-P5-48H_E3_1_2020y09m09d_11h36m.tif</v>
      </c>
    </row>
    <row r="1017" spans="1:25" x14ac:dyDescent="0.45">
      <c r="A1017" t="s">
        <v>1318</v>
      </c>
      <c r="B1017" s="2" t="str">
        <f t="shared" si="92"/>
        <v>run1</v>
      </c>
      <c r="C1017" s="2" t="str">
        <f t="shared" si="93"/>
        <v>run2</v>
      </c>
      <c r="D1017" t="s">
        <v>284</v>
      </c>
      <c r="E1017" s="10">
        <v>6666.6</v>
      </c>
      <c r="F1017" s="10">
        <v>0.2</v>
      </c>
      <c r="G1017" s="10">
        <f>VLOOKUP(A1017,'[1]NTP Metadata'!$A$2:$U$2501,10,FALSE)</f>
        <v>0.2</v>
      </c>
      <c r="H1017">
        <v>2</v>
      </c>
      <c r="I1017" t="s">
        <v>1505</v>
      </c>
      <c r="J1017" t="s">
        <v>1554</v>
      </c>
      <c r="K1017" t="s">
        <v>249</v>
      </c>
      <c r="L1017" t="s">
        <v>248</v>
      </c>
      <c r="M1017" t="s">
        <v>58</v>
      </c>
      <c r="N1017">
        <v>16</v>
      </c>
      <c r="O1017">
        <v>0</v>
      </c>
      <c r="P1017">
        <v>1.3125000000000001E-3</v>
      </c>
      <c r="Q1017">
        <v>1.6E-2</v>
      </c>
      <c r="R1017">
        <v>16</v>
      </c>
      <c r="S1017">
        <v>0</v>
      </c>
      <c r="T1017">
        <v>1.875E-4</v>
      </c>
      <c r="U1017">
        <v>2E-3</v>
      </c>
      <c r="V1017" s="1" t="str">
        <f t="shared" si="94"/>
        <v>AFF-HTT-R1-P5-48H_E4_1_2020y09m02d_10h47m.tif</v>
      </c>
      <c r="W1017" s="1" t="str">
        <f t="shared" si="95"/>
        <v>AFF-HTT-R2-P5-48H_E4_1_2020y09m09d_11h36m.tif</v>
      </c>
      <c r="X1017" t="str">
        <f t="shared" si="96"/>
        <v>C:\Users\arpit.tandon\Desktop\Images AFFFs\RUN1 HTT\Plate 5 - 48hour\AFF-HTT-R1-P5-48H_E4_1_2020y09m02d_10h47m.tif</v>
      </c>
      <c r="Y1017" t="str">
        <f t="shared" si="97"/>
        <v>C:\Users\arpit.tandon\Desktop\Images AFFFs\RUN2 HTT\Plate 5 - 48hour\AFF-HTT-R2-P5-48H_E4_1_2020y09m09d_11h36m.tif</v>
      </c>
    </row>
    <row r="1018" spans="1:25" x14ac:dyDescent="0.45">
      <c r="A1018" t="s">
        <v>1319</v>
      </c>
      <c r="B1018" s="2" t="str">
        <f t="shared" si="92"/>
        <v>run1</v>
      </c>
      <c r="C1018" s="2" t="str">
        <f t="shared" si="93"/>
        <v>run2</v>
      </c>
      <c r="D1018" t="s">
        <v>284</v>
      </c>
      <c r="E1018" s="10">
        <v>2109.6835443037976</v>
      </c>
      <c r="F1018" s="10">
        <v>6.3291139240506333E-2</v>
      </c>
      <c r="G1018" s="10">
        <f>VLOOKUP(A1018,'[1]NTP Metadata'!$A$2:$U$2501,10,FALSE)</f>
        <v>6.3291139240506333E-2</v>
      </c>
      <c r="H1018">
        <v>1</v>
      </c>
      <c r="I1018" t="s">
        <v>1505</v>
      </c>
      <c r="J1018" t="s">
        <v>1554</v>
      </c>
      <c r="K1018" t="s">
        <v>249</v>
      </c>
      <c r="L1018" t="s">
        <v>248</v>
      </c>
      <c r="M1018" t="s">
        <v>59</v>
      </c>
      <c r="N1018">
        <v>16</v>
      </c>
      <c r="O1018">
        <v>0</v>
      </c>
      <c r="P1018">
        <v>0</v>
      </c>
      <c r="Q1018">
        <v>0</v>
      </c>
      <c r="R1018">
        <v>16</v>
      </c>
      <c r="S1018">
        <v>0</v>
      </c>
      <c r="T1018">
        <v>0</v>
      </c>
      <c r="U1018">
        <v>0</v>
      </c>
      <c r="V1018" s="1" t="str">
        <f t="shared" si="94"/>
        <v>AFF-HTT-R1-P5-48H_E5_1_2020y09m02d_10h47m.tif</v>
      </c>
      <c r="W1018" s="1" t="str">
        <f t="shared" si="95"/>
        <v>AFF-HTT-R2-P5-48H_E5_1_2020y09m09d_11h36m.tif</v>
      </c>
      <c r="X1018" t="str">
        <f t="shared" si="96"/>
        <v>C:\Users\arpit.tandon\Desktop\Images AFFFs\RUN1 HTT\Plate 5 - 48hour\AFF-HTT-R1-P5-48H_E5_1_2020y09m02d_10h47m.tif</v>
      </c>
      <c r="Y1018" t="str">
        <f t="shared" si="97"/>
        <v>C:\Users\arpit.tandon\Desktop\Images AFFFs\RUN2 HTT\Plate 5 - 48hour\AFF-HTT-R2-P5-48H_E5_1_2020y09m09d_11h36m.tif</v>
      </c>
    </row>
    <row r="1019" spans="1:25" x14ac:dyDescent="0.45">
      <c r="A1019" t="s">
        <v>1320</v>
      </c>
      <c r="B1019" s="2" t="str">
        <f t="shared" si="92"/>
        <v>run1</v>
      </c>
      <c r="C1019" s="2" t="str">
        <f t="shared" si="93"/>
        <v>run2</v>
      </c>
      <c r="D1019" t="s">
        <v>284</v>
      </c>
      <c r="E1019" s="10">
        <v>2109.6835443037976</v>
      </c>
      <c r="F1019" s="10">
        <v>6.3291139240506333E-2</v>
      </c>
      <c r="G1019" s="10">
        <f>VLOOKUP(A1019,'[1]NTP Metadata'!$A$2:$U$2501,10,FALSE)</f>
        <v>6.3291139240506333E-2</v>
      </c>
      <c r="H1019">
        <v>2</v>
      </c>
      <c r="I1019" t="s">
        <v>1505</v>
      </c>
      <c r="J1019" t="s">
        <v>1554</v>
      </c>
      <c r="K1019" t="s">
        <v>249</v>
      </c>
      <c r="L1019" t="s">
        <v>248</v>
      </c>
      <c r="M1019" t="s">
        <v>60</v>
      </c>
      <c r="N1019">
        <v>16</v>
      </c>
      <c r="O1019">
        <v>0</v>
      </c>
      <c r="P1019">
        <v>6.2500000000000001E-5</v>
      </c>
      <c r="Q1019">
        <v>1E-3</v>
      </c>
      <c r="R1019">
        <v>16</v>
      </c>
      <c r="S1019">
        <v>0</v>
      </c>
      <c r="T1019">
        <v>1.25E-4</v>
      </c>
      <c r="U1019">
        <v>2E-3</v>
      </c>
      <c r="V1019" s="1" t="str">
        <f t="shared" si="94"/>
        <v>AFF-HTT-R1-P5-48H_E6_1_2020y09m02d_10h47m.tif</v>
      </c>
      <c r="W1019" s="1" t="str">
        <f t="shared" si="95"/>
        <v>AFF-HTT-R2-P5-48H_E6_1_2020y09m09d_11h36m.tif</v>
      </c>
      <c r="X1019" t="str">
        <f t="shared" si="96"/>
        <v>C:\Users\arpit.tandon\Desktop\Images AFFFs\RUN1 HTT\Plate 5 - 48hour\AFF-HTT-R1-P5-48H_E6_1_2020y09m02d_10h47m.tif</v>
      </c>
      <c r="Y1019" t="str">
        <f t="shared" si="97"/>
        <v>C:\Users\arpit.tandon\Desktop\Images AFFFs\RUN2 HTT\Plate 5 - 48hour\AFF-HTT-R2-P5-48H_E6_1_2020y09m09d_11h36m.tif</v>
      </c>
    </row>
    <row r="1020" spans="1:25" x14ac:dyDescent="0.45">
      <c r="A1020" t="s">
        <v>1321</v>
      </c>
      <c r="B1020" s="2" t="str">
        <f t="shared" si="92"/>
        <v>run1</v>
      </c>
      <c r="C1020" s="2" t="str">
        <f t="shared" si="93"/>
        <v>run2</v>
      </c>
      <c r="D1020" t="s">
        <v>284</v>
      </c>
      <c r="E1020" s="10">
        <v>667.6213747796827</v>
      </c>
      <c r="F1020" s="10">
        <v>2.0028841531805799E-2</v>
      </c>
      <c r="G1020" s="10">
        <f>VLOOKUP(A1020,'[1]NTP Metadata'!$A$2:$U$2501,10,FALSE)</f>
        <v>2.0028841531805799E-2</v>
      </c>
      <c r="H1020">
        <v>1</v>
      </c>
      <c r="I1020" t="s">
        <v>1505</v>
      </c>
      <c r="J1020" t="s">
        <v>1554</v>
      </c>
      <c r="K1020" t="s">
        <v>249</v>
      </c>
      <c r="L1020" t="s">
        <v>248</v>
      </c>
      <c r="M1020" t="s">
        <v>61</v>
      </c>
      <c r="N1020">
        <v>16</v>
      </c>
      <c r="O1020">
        <v>0</v>
      </c>
      <c r="P1020">
        <v>6.2500000000000001E-5</v>
      </c>
      <c r="Q1020">
        <v>1E-3</v>
      </c>
      <c r="R1020">
        <v>16</v>
      </c>
      <c r="S1020">
        <v>0</v>
      </c>
      <c r="T1020">
        <v>6.2500000000000001E-5</v>
      </c>
      <c r="U1020">
        <v>1E-3</v>
      </c>
      <c r="V1020" s="1" t="str">
        <f t="shared" si="94"/>
        <v>AFF-HTT-R1-P5-48H_E7_1_2020y09m02d_10h47m.tif</v>
      </c>
      <c r="W1020" s="1" t="str">
        <f t="shared" si="95"/>
        <v>AFF-HTT-R2-P5-48H_E7_1_2020y09m09d_11h36m.tif</v>
      </c>
      <c r="X1020" t="str">
        <f t="shared" si="96"/>
        <v>C:\Users\arpit.tandon\Desktop\Images AFFFs\RUN1 HTT\Plate 5 - 48hour\AFF-HTT-R1-P5-48H_E7_1_2020y09m02d_10h47m.tif</v>
      </c>
      <c r="Y1020" t="str">
        <f t="shared" si="97"/>
        <v>C:\Users\arpit.tandon\Desktop\Images AFFFs\RUN2 HTT\Plate 5 - 48hour\AFF-HTT-R2-P5-48H_E7_1_2020y09m09d_11h36m.tif</v>
      </c>
    </row>
    <row r="1021" spans="1:25" x14ac:dyDescent="0.45">
      <c r="A1021" t="s">
        <v>1322</v>
      </c>
      <c r="B1021" s="2" t="str">
        <f t="shared" si="92"/>
        <v>run1</v>
      </c>
      <c r="C1021" s="2" t="str">
        <f t="shared" si="93"/>
        <v>run2</v>
      </c>
      <c r="D1021" t="s">
        <v>284</v>
      </c>
      <c r="E1021" s="10">
        <v>667.6213747796827</v>
      </c>
      <c r="F1021" s="10">
        <v>2.0028841531805799E-2</v>
      </c>
      <c r="G1021" s="10">
        <f>VLOOKUP(A1021,'[1]NTP Metadata'!$A$2:$U$2501,10,FALSE)</f>
        <v>2.0028841531805799E-2</v>
      </c>
      <c r="H1021">
        <v>2</v>
      </c>
      <c r="I1021" t="s">
        <v>1505</v>
      </c>
      <c r="J1021" t="s">
        <v>1554</v>
      </c>
      <c r="K1021" t="s">
        <v>249</v>
      </c>
      <c r="L1021" t="s">
        <v>248</v>
      </c>
      <c r="M1021" t="s">
        <v>62</v>
      </c>
      <c r="N1021">
        <v>16</v>
      </c>
      <c r="O1021">
        <v>0</v>
      </c>
      <c r="P1021">
        <v>6.2500000000000001E-5</v>
      </c>
      <c r="Q1021">
        <v>1E-3</v>
      </c>
      <c r="R1021">
        <v>16</v>
      </c>
      <c r="S1021">
        <v>0</v>
      </c>
      <c r="T1021">
        <v>0</v>
      </c>
      <c r="U1021">
        <v>0</v>
      </c>
      <c r="V1021" s="1" t="str">
        <f t="shared" si="94"/>
        <v>AFF-HTT-R1-P5-48H_E8_1_2020y09m02d_10h47m.tif</v>
      </c>
      <c r="W1021" s="1" t="str">
        <f t="shared" si="95"/>
        <v>AFF-HTT-R2-P5-48H_E8_1_2020y09m09d_11h36m.tif</v>
      </c>
      <c r="X1021" t="str">
        <f t="shared" si="96"/>
        <v>C:\Users\arpit.tandon\Desktop\Images AFFFs\RUN1 HTT\Plate 5 - 48hour\AFF-HTT-R1-P5-48H_E8_1_2020y09m02d_10h47m.tif</v>
      </c>
      <c r="Y1021" t="str">
        <f t="shared" si="97"/>
        <v>C:\Users\arpit.tandon\Desktop\Images AFFFs\RUN2 HTT\Plate 5 - 48hour\AFF-HTT-R2-P5-48H_E8_1_2020y09m09d_11h36m.tif</v>
      </c>
    </row>
    <row r="1022" spans="1:25" x14ac:dyDescent="0.45">
      <c r="A1022" t="s">
        <v>1323</v>
      </c>
      <c r="B1022" s="2" t="str">
        <f t="shared" si="92"/>
        <v>run1</v>
      </c>
      <c r="C1022" s="2" t="str">
        <f t="shared" si="93"/>
        <v>run2</v>
      </c>
      <c r="D1022" t="s">
        <v>284</v>
      </c>
      <c r="E1022" s="10">
        <v>211.27258695559578</v>
      </c>
      <c r="F1022" s="10">
        <v>6.3382409910777843E-3</v>
      </c>
      <c r="G1022" s="10">
        <f>VLOOKUP(A1022,'[1]NTP Metadata'!$A$2:$U$2501,10,FALSE)</f>
        <v>6.3382409910777843E-3</v>
      </c>
      <c r="H1022">
        <v>1</v>
      </c>
      <c r="I1022" t="s">
        <v>1505</v>
      </c>
      <c r="J1022" t="s">
        <v>1554</v>
      </c>
      <c r="K1022" t="s">
        <v>249</v>
      </c>
      <c r="L1022" t="s">
        <v>248</v>
      </c>
      <c r="M1022" t="s">
        <v>63</v>
      </c>
      <c r="N1022">
        <v>16</v>
      </c>
      <c r="O1022">
        <v>0</v>
      </c>
      <c r="P1022">
        <v>6.2500000000000001E-5</v>
      </c>
      <c r="Q1022">
        <v>1E-3</v>
      </c>
      <c r="R1022">
        <v>16</v>
      </c>
      <c r="S1022">
        <v>0</v>
      </c>
      <c r="T1022">
        <v>1.6249999999999999E-3</v>
      </c>
      <c r="U1022">
        <v>8.9999999999999993E-3</v>
      </c>
      <c r="V1022" s="1" t="str">
        <f t="shared" si="94"/>
        <v>AFF-HTT-R1-P5-48H_E9_1_2020y09m02d_10h47m.tif</v>
      </c>
      <c r="W1022" s="1" t="str">
        <f t="shared" si="95"/>
        <v>AFF-HTT-R2-P5-48H_E9_1_2020y09m09d_11h36m.tif</v>
      </c>
      <c r="X1022" t="str">
        <f t="shared" si="96"/>
        <v>C:\Users\arpit.tandon\Desktop\Images AFFFs\RUN1 HTT\Plate 5 - 48hour\AFF-HTT-R1-P5-48H_E9_1_2020y09m02d_10h47m.tif</v>
      </c>
      <c r="Y1022" t="str">
        <f t="shared" si="97"/>
        <v>C:\Users\arpit.tandon\Desktop\Images AFFFs\RUN2 HTT\Plate 5 - 48hour\AFF-HTT-R2-P5-48H_E9_1_2020y09m09d_11h36m.tif</v>
      </c>
    </row>
    <row r="1023" spans="1:25" x14ac:dyDescent="0.45">
      <c r="A1023" t="s">
        <v>1324</v>
      </c>
      <c r="B1023" s="2" t="str">
        <f t="shared" si="92"/>
        <v>run1</v>
      </c>
      <c r="C1023" s="2" t="str">
        <f t="shared" si="93"/>
        <v>run2</v>
      </c>
      <c r="D1023" t="s">
        <v>284</v>
      </c>
      <c r="E1023" s="10">
        <v>211.27258695559578</v>
      </c>
      <c r="F1023" s="10">
        <v>6.3382409910777843E-3</v>
      </c>
      <c r="G1023" s="10">
        <f>VLOOKUP(A1023,'[1]NTP Metadata'!$A$2:$U$2501,10,FALSE)</f>
        <v>6.3382409910777843E-3</v>
      </c>
      <c r="H1023">
        <v>4</v>
      </c>
      <c r="I1023" t="s">
        <v>1505</v>
      </c>
      <c r="J1023" t="s">
        <v>1554</v>
      </c>
      <c r="K1023" t="s">
        <v>249</v>
      </c>
      <c r="L1023" t="s">
        <v>248</v>
      </c>
      <c r="M1023" t="s">
        <v>64</v>
      </c>
      <c r="N1023">
        <v>16</v>
      </c>
      <c r="O1023">
        <v>0</v>
      </c>
      <c r="P1023">
        <v>0</v>
      </c>
      <c r="Q1023">
        <v>0</v>
      </c>
      <c r="R1023">
        <v>16</v>
      </c>
      <c r="S1023">
        <v>0</v>
      </c>
      <c r="T1023">
        <v>6.2500000000000001E-5</v>
      </c>
      <c r="U1023">
        <v>1E-3</v>
      </c>
      <c r="V1023" s="1" t="str">
        <f t="shared" si="94"/>
        <v>AFF-HTT-R1-P5-48H_F10_1_2020y09m02d_10h47m.tif</v>
      </c>
      <c r="W1023" s="1" t="str">
        <f t="shared" si="95"/>
        <v>AFF-HTT-R2-P5-48H_F10_1_2020y09m09d_11h36m.tif</v>
      </c>
      <c r="X1023" t="str">
        <f t="shared" si="96"/>
        <v>C:\Users\arpit.tandon\Desktop\Images AFFFs\RUN1 HTT\Plate 5 - 48hour\AFF-HTT-R1-P5-48H_F10_1_2020y09m02d_10h47m.tif</v>
      </c>
      <c r="Y1023" t="str">
        <f t="shared" si="97"/>
        <v>C:\Users\arpit.tandon\Desktop\Images AFFFs\RUN2 HTT\Plate 5 - 48hour\AFF-HTT-R2-P5-48H_F10_1_2020y09m09d_11h36m.tif</v>
      </c>
    </row>
    <row r="1024" spans="1:25" x14ac:dyDescent="0.45">
      <c r="A1024" t="s">
        <v>1325</v>
      </c>
      <c r="B1024" s="2" t="str">
        <f t="shared" si="92"/>
        <v>run1</v>
      </c>
      <c r="C1024" s="2" t="str">
        <f t="shared" si="93"/>
        <v>run2</v>
      </c>
      <c r="D1024" t="s">
        <v>284</v>
      </c>
      <c r="E1024" s="10">
        <v>66.858413593542977</v>
      </c>
      <c r="F1024" s="10">
        <v>2.0057724655309444E-3</v>
      </c>
      <c r="G1024" s="10">
        <f>VLOOKUP(A1024,'[1]NTP Metadata'!$A$2:$U$2501,10,FALSE)</f>
        <v>2.0057724655309444E-3</v>
      </c>
      <c r="H1024">
        <v>3</v>
      </c>
      <c r="I1024" t="s">
        <v>1505</v>
      </c>
      <c r="J1024" t="s">
        <v>1554</v>
      </c>
      <c r="K1024" t="s">
        <v>249</v>
      </c>
      <c r="L1024" t="s">
        <v>248</v>
      </c>
      <c r="M1024" t="s">
        <v>65</v>
      </c>
      <c r="N1024">
        <v>16</v>
      </c>
      <c r="O1024">
        <v>0</v>
      </c>
      <c r="P1024">
        <v>6.2500000000000001E-5</v>
      </c>
      <c r="Q1024">
        <v>1E-3</v>
      </c>
      <c r="R1024">
        <v>16</v>
      </c>
      <c r="S1024">
        <v>0</v>
      </c>
      <c r="T1024">
        <v>0</v>
      </c>
      <c r="U1024">
        <v>0</v>
      </c>
      <c r="V1024" s="1" t="str">
        <f t="shared" si="94"/>
        <v>AFF-HTT-R1-P5-48H_F11_1_2020y09m02d_10h47m.tif</v>
      </c>
      <c r="W1024" s="1" t="str">
        <f t="shared" si="95"/>
        <v>AFF-HTT-R2-P5-48H_F11_1_2020y09m09d_11h36m.tif</v>
      </c>
      <c r="X1024" t="str">
        <f t="shared" si="96"/>
        <v>C:\Users\arpit.tandon\Desktop\Images AFFFs\RUN1 HTT\Plate 5 - 48hour\AFF-HTT-R1-P5-48H_F11_1_2020y09m02d_10h47m.tif</v>
      </c>
      <c r="Y1024" t="str">
        <f t="shared" si="97"/>
        <v>C:\Users\arpit.tandon\Desktop\Images AFFFs\RUN2 HTT\Plate 5 - 48hour\AFF-HTT-R2-P5-48H_F11_1_2020y09m09d_11h36m.tif</v>
      </c>
    </row>
    <row r="1025" spans="1:25" x14ac:dyDescent="0.45">
      <c r="A1025" t="s">
        <v>1326</v>
      </c>
      <c r="B1025" s="2" t="str">
        <f t="shared" si="92"/>
        <v>run1</v>
      </c>
      <c r="C1025" s="2" t="str">
        <f t="shared" si="93"/>
        <v>run2</v>
      </c>
      <c r="D1025" t="s">
        <v>284</v>
      </c>
      <c r="E1025" s="10">
        <v>66.858413593542977</v>
      </c>
      <c r="F1025" s="10">
        <v>2.0057724655309444E-3</v>
      </c>
      <c r="G1025" s="10">
        <f>VLOOKUP(A1025,'[1]NTP Metadata'!$A$2:$U$2501,10,FALSE)</f>
        <v>2.0057724655309444E-3</v>
      </c>
      <c r="H1025">
        <v>4</v>
      </c>
      <c r="I1025" t="s">
        <v>1505</v>
      </c>
      <c r="J1025" t="s">
        <v>1554</v>
      </c>
      <c r="K1025" t="s">
        <v>249</v>
      </c>
      <c r="L1025" t="s">
        <v>248</v>
      </c>
      <c r="M1025" t="s">
        <v>66</v>
      </c>
      <c r="N1025">
        <v>16</v>
      </c>
      <c r="O1025">
        <v>0</v>
      </c>
      <c r="P1025">
        <v>0</v>
      </c>
      <c r="Q1025">
        <v>0</v>
      </c>
      <c r="R1025">
        <v>16</v>
      </c>
      <c r="S1025">
        <v>0</v>
      </c>
      <c r="T1025">
        <v>6.2500000000000001E-5</v>
      </c>
      <c r="U1025">
        <v>1E-3</v>
      </c>
      <c r="V1025" s="1" t="str">
        <f t="shared" si="94"/>
        <v>AFF-HTT-R1-P5-48H_F12_1_2020y09m02d_10h47m.tif</v>
      </c>
      <c r="W1025" s="1" t="str">
        <f t="shared" si="95"/>
        <v>AFF-HTT-R2-P5-48H_F12_1_2020y09m09d_11h36m.tif</v>
      </c>
      <c r="X1025" t="str">
        <f t="shared" si="96"/>
        <v>C:\Users\arpit.tandon\Desktop\Images AFFFs\RUN1 HTT\Plate 5 - 48hour\AFF-HTT-R1-P5-48H_F12_1_2020y09m02d_10h47m.tif</v>
      </c>
      <c r="Y1025" t="str">
        <f t="shared" si="97"/>
        <v>C:\Users\arpit.tandon\Desktop\Images AFFFs\RUN2 HTT\Plate 5 - 48hour\AFF-HTT-R2-P5-48H_F12_1_2020y09m09d_11h36m.tif</v>
      </c>
    </row>
    <row r="1026" spans="1:25" x14ac:dyDescent="0.45">
      <c r="A1026" t="s">
        <v>1327</v>
      </c>
      <c r="B1026" s="2" t="str">
        <f t="shared" si="92"/>
        <v>run1</v>
      </c>
      <c r="C1026" s="2" t="str">
        <f t="shared" si="93"/>
        <v>run2</v>
      </c>
      <c r="D1026" t="s">
        <v>257</v>
      </c>
      <c r="E1026" s="10">
        <v>0</v>
      </c>
      <c r="F1026" s="10">
        <v>0</v>
      </c>
      <c r="G1026" s="10">
        <f>VLOOKUP(A1026,'[1]NTP Metadata'!$A$2:$U$2501,10,FALSE)</f>
        <v>0</v>
      </c>
      <c r="H1026">
        <v>3</v>
      </c>
      <c r="I1026" t="s">
        <v>1505</v>
      </c>
      <c r="J1026" t="s">
        <v>1554</v>
      </c>
      <c r="K1026" t="s">
        <v>249</v>
      </c>
      <c r="L1026" t="s">
        <v>248</v>
      </c>
      <c r="M1026" t="s">
        <v>67</v>
      </c>
      <c r="N1026">
        <v>16</v>
      </c>
      <c r="O1026">
        <v>0</v>
      </c>
      <c r="P1026">
        <v>0</v>
      </c>
      <c r="Q1026">
        <v>0</v>
      </c>
      <c r="R1026">
        <v>16</v>
      </c>
      <c r="S1026">
        <v>0</v>
      </c>
      <c r="T1026">
        <v>0</v>
      </c>
      <c r="U1026">
        <v>0</v>
      </c>
      <c r="V1026" s="1" t="str">
        <f t="shared" si="94"/>
        <v>AFF-HTT-R1-P5-48H_F13_1_2020y09m02d_10h47m.tif</v>
      </c>
      <c r="W1026" s="1" t="str">
        <f t="shared" si="95"/>
        <v>AFF-HTT-R2-P5-48H_F13_1_2020y09m09d_11h36m.tif</v>
      </c>
      <c r="X1026" t="str">
        <f t="shared" si="96"/>
        <v>C:\Users\arpit.tandon\Desktop\Images AFFFs\RUN1 HTT\Plate 5 - 48hour\AFF-HTT-R1-P5-48H_F13_1_2020y09m02d_10h47m.tif</v>
      </c>
      <c r="Y1026" t="str">
        <f t="shared" si="97"/>
        <v>C:\Users\arpit.tandon\Desktop\Images AFFFs\RUN2 HTT\Plate 5 - 48hour\AFF-HTT-R2-P5-48H_F13_1_2020y09m09d_11h36m.tif</v>
      </c>
    </row>
    <row r="1027" spans="1:25" x14ac:dyDescent="0.45">
      <c r="A1027" t="s">
        <v>1328</v>
      </c>
      <c r="B1027" s="2" t="str">
        <f t="shared" ref="B1027:B1090" si="98">HYPERLINK(X1027,"run1")</f>
        <v>run1</v>
      </c>
      <c r="C1027" s="2" t="str">
        <f t="shared" ref="C1027:C1090" si="99">HYPERLINK(Y1027,"run2")</f>
        <v>run2</v>
      </c>
      <c r="D1027" t="s">
        <v>257</v>
      </c>
      <c r="E1027" s="10">
        <v>0</v>
      </c>
      <c r="F1027" s="10">
        <v>0</v>
      </c>
      <c r="G1027" s="10">
        <f>VLOOKUP(A1027,'[1]NTP Metadata'!$A$2:$U$2501,10,FALSE)</f>
        <v>0</v>
      </c>
      <c r="H1027">
        <v>4</v>
      </c>
      <c r="I1027" t="s">
        <v>1505</v>
      </c>
      <c r="J1027" t="s">
        <v>1554</v>
      </c>
      <c r="K1027" t="s">
        <v>249</v>
      </c>
      <c r="L1027" t="s">
        <v>248</v>
      </c>
      <c r="M1027" t="s">
        <v>68</v>
      </c>
      <c r="N1027">
        <v>16</v>
      </c>
      <c r="O1027">
        <v>0</v>
      </c>
      <c r="P1027">
        <v>0</v>
      </c>
      <c r="Q1027">
        <v>0</v>
      </c>
      <c r="R1027">
        <v>16</v>
      </c>
      <c r="S1027">
        <v>0</v>
      </c>
      <c r="T1027">
        <v>0</v>
      </c>
      <c r="U1027">
        <v>0</v>
      </c>
      <c r="V1027" s="1" t="str">
        <f t="shared" si="94"/>
        <v>AFF-HTT-R1-P5-48H_F14_1_2020y09m02d_10h47m.tif</v>
      </c>
      <c r="W1027" s="1" t="str">
        <f t="shared" si="95"/>
        <v>AFF-HTT-R2-P5-48H_F14_1_2020y09m09d_11h36m.tif</v>
      </c>
      <c r="X1027" t="str">
        <f t="shared" si="96"/>
        <v>C:\Users\arpit.tandon\Desktop\Images AFFFs\RUN1 HTT\Plate 5 - 48hour\AFF-HTT-R1-P5-48H_F14_1_2020y09m02d_10h47m.tif</v>
      </c>
      <c r="Y1027" t="str">
        <f t="shared" si="97"/>
        <v>C:\Users\arpit.tandon\Desktop\Images AFFFs\RUN2 HTT\Plate 5 - 48hour\AFF-HTT-R2-P5-48H_F14_1_2020y09m09d_11h36m.tif</v>
      </c>
    </row>
    <row r="1028" spans="1:25" x14ac:dyDescent="0.45">
      <c r="A1028" t="s">
        <v>1329</v>
      </c>
      <c r="B1028" s="2" t="str">
        <f t="shared" si="98"/>
        <v>run1</v>
      </c>
      <c r="C1028" s="2" t="str">
        <f t="shared" si="99"/>
        <v>run2</v>
      </c>
      <c r="D1028" t="s">
        <v>284</v>
      </c>
      <c r="E1028" s="10">
        <v>21.157725820741447</v>
      </c>
      <c r="F1028" s="10">
        <v>6.3473812200346336E-4</v>
      </c>
      <c r="G1028" s="10">
        <f>VLOOKUP(A1028,'[1]NTP Metadata'!$A$2:$U$2501,10,FALSE)</f>
        <v>6.3473812200346336E-4</v>
      </c>
      <c r="H1028">
        <v>3</v>
      </c>
      <c r="I1028" t="s">
        <v>1505</v>
      </c>
      <c r="J1028" t="s">
        <v>1554</v>
      </c>
      <c r="K1028" t="s">
        <v>249</v>
      </c>
      <c r="L1028" t="s">
        <v>248</v>
      </c>
      <c r="M1028" t="s">
        <v>69</v>
      </c>
      <c r="N1028">
        <v>16</v>
      </c>
      <c r="O1028">
        <v>0</v>
      </c>
      <c r="P1028">
        <v>0</v>
      </c>
      <c r="Q1028">
        <v>0</v>
      </c>
      <c r="R1028">
        <v>16</v>
      </c>
      <c r="S1028">
        <v>0</v>
      </c>
      <c r="T1028">
        <v>0</v>
      </c>
      <c r="U1028">
        <v>0</v>
      </c>
      <c r="V1028" s="1" t="str">
        <f t="shared" ref="V1028:V1091" si="100">_xlfn.CONCAT("AFF-HTT-R1-",  L1028, "-48H_",  M1028, "_1_", I1028,".tif")</f>
        <v>AFF-HTT-R1-P5-48H_F15_1_2020y09m02d_10h47m.tif</v>
      </c>
      <c r="W1028" s="1" t="str">
        <f t="shared" ref="W1028:W1091" si="101">_xlfn.CONCAT("AFF-HTT-R2-",  L1028, "-48H_",  M1028, "_1_", J1028,".tif")</f>
        <v>AFF-HTT-R2-P5-48H_F15_1_2020y09m09d_11h36m.tif</v>
      </c>
      <c r="X1028" t="str">
        <f t="shared" ref="X1028:X1091" si="102">_xlfn.CONCAT("C:\Users\arpit.tandon\Desktop\Images AFFFs\","RUN1 HTT\Plate 5 - 48hour\",V1028)</f>
        <v>C:\Users\arpit.tandon\Desktop\Images AFFFs\RUN1 HTT\Plate 5 - 48hour\AFF-HTT-R1-P5-48H_F15_1_2020y09m02d_10h47m.tif</v>
      </c>
      <c r="Y1028" t="str">
        <f t="shared" ref="Y1028:Y1091" si="103">_xlfn.CONCAT("C:\Users\arpit.tandon\Desktop\Images AFFFs\","RUN2 HTT\Plate 5 - 48hour\",W1028)</f>
        <v>C:\Users\arpit.tandon\Desktop\Images AFFFs\RUN2 HTT\Plate 5 - 48hour\AFF-HTT-R2-P5-48H_F15_1_2020y09m09d_11h36m.tif</v>
      </c>
    </row>
    <row r="1029" spans="1:25" x14ac:dyDescent="0.45">
      <c r="A1029" t="s">
        <v>1330</v>
      </c>
      <c r="B1029" s="2" t="str">
        <f t="shared" si="98"/>
        <v>run1</v>
      </c>
      <c r="C1029" s="2" t="str">
        <f t="shared" si="99"/>
        <v>run2</v>
      </c>
      <c r="D1029" t="s">
        <v>284</v>
      </c>
      <c r="E1029" s="10">
        <v>21.157725820741447</v>
      </c>
      <c r="F1029" s="10">
        <v>6.3473812200346336E-4</v>
      </c>
      <c r="G1029" s="10">
        <f>VLOOKUP(A1029,'[1]NTP Metadata'!$A$2:$U$2501,10,FALSE)</f>
        <v>6.3473812200346336E-4</v>
      </c>
      <c r="H1029">
        <v>4</v>
      </c>
      <c r="I1029" t="s">
        <v>1505</v>
      </c>
      <c r="J1029" t="s">
        <v>1554</v>
      </c>
      <c r="K1029" t="s">
        <v>249</v>
      </c>
      <c r="L1029" t="s">
        <v>248</v>
      </c>
      <c r="M1029" t="s">
        <v>70</v>
      </c>
      <c r="N1029">
        <v>16</v>
      </c>
      <c r="O1029">
        <v>0</v>
      </c>
      <c r="P1029">
        <v>0</v>
      </c>
      <c r="Q1029">
        <v>0</v>
      </c>
      <c r="R1029">
        <v>16</v>
      </c>
      <c r="S1029">
        <v>0</v>
      </c>
      <c r="T1029">
        <v>6.2500000000000001E-5</v>
      </c>
      <c r="U1029">
        <v>1E-3</v>
      </c>
      <c r="V1029" s="1" t="str">
        <f t="shared" si="100"/>
        <v>AFF-HTT-R1-P5-48H_F16_1_2020y09m02d_10h47m.tif</v>
      </c>
      <c r="W1029" s="1" t="str">
        <f t="shared" si="101"/>
        <v>AFF-HTT-R2-P5-48H_F16_1_2020y09m09d_11h36m.tif</v>
      </c>
      <c r="X1029" t="str">
        <f t="shared" si="102"/>
        <v>C:\Users\arpit.tandon\Desktop\Images AFFFs\RUN1 HTT\Plate 5 - 48hour\AFF-HTT-R1-P5-48H_F16_1_2020y09m02d_10h47m.tif</v>
      </c>
      <c r="Y1029" t="str">
        <f t="shared" si="103"/>
        <v>C:\Users\arpit.tandon\Desktop\Images AFFFs\RUN2 HTT\Plate 5 - 48hour\AFF-HTT-R2-P5-48H_F16_1_2020y09m09d_11h36m.tif</v>
      </c>
    </row>
    <row r="1030" spans="1:25" x14ac:dyDescent="0.45">
      <c r="A1030" t="s">
        <v>1331</v>
      </c>
      <c r="B1030" s="2" t="str">
        <f t="shared" si="98"/>
        <v>run1</v>
      </c>
      <c r="C1030" s="2" t="str">
        <f t="shared" si="99"/>
        <v>run2</v>
      </c>
      <c r="D1030" t="s">
        <v>284</v>
      </c>
      <c r="E1030" s="10">
        <v>6.6954828546650154</v>
      </c>
      <c r="F1030" s="10">
        <v>2.0086649430489347E-4</v>
      </c>
      <c r="G1030" s="10">
        <f>VLOOKUP(A1030,'[1]NTP Metadata'!$A$2:$U$2501,10,FALSE)</f>
        <v>2.0086649430489347E-4</v>
      </c>
      <c r="H1030">
        <v>3</v>
      </c>
      <c r="I1030" t="s">
        <v>1505</v>
      </c>
      <c r="J1030" t="s">
        <v>1554</v>
      </c>
      <c r="K1030" t="s">
        <v>249</v>
      </c>
      <c r="L1030" t="s">
        <v>248</v>
      </c>
      <c r="M1030" t="s">
        <v>71</v>
      </c>
      <c r="N1030">
        <v>16</v>
      </c>
      <c r="O1030">
        <v>0</v>
      </c>
      <c r="P1030">
        <v>0</v>
      </c>
      <c r="Q1030">
        <v>0</v>
      </c>
      <c r="R1030">
        <v>16</v>
      </c>
      <c r="S1030">
        <v>0</v>
      </c>
      <c r="T1030">
        <v>0</v>
      </c>
      <c r="U1030">
        <v>0</v>
      </c>
      <c r="V1030" s="1" t="str">
        <f t="shared" si="100"/>
        <v>AFF-HTT-R1-P5-48H_F17_1_2020y09m02d_10h47m.tif</v>
      </c>
      <c r="W1030" s="1" t="str">
        <f t="shared" si="101"/>
        <v>AFF-HTT-R2-P5-48H_F17_1_2020y09m09d_11h36m.tif</v>
      </c>
      <c r="X1030" t="str">
        <f t="shared" si="102"/>
        <v>C:\Users\arpit.tandon\Desktop\Images AFFFs\RUN1 HTT\Plate 5 - 48hour\AFF-HTT-R1-P5-48H_F17_1_2020y09m02d_10h47m.tif</v>
      </c>
      <c r="Y1030" t="str">
        <f t="shared" si="103"/>
        <v>C:\Users\arpit.tandon\Desktop\Images AFFFs\RUN2 HTT\Plate 5 - 48hour\AFF-HTT-R2-P5-48H_F17_1_2020y09m09d_11h36m.tif</v>
      </c>
    </row>
    <row r="1031" spans="1:25" x14ac:dyDescent="0.45">
      <c r="A1031" t="s">
        <v>1332</v>
      </c>
      <c r="B1031" s="2" t="str">
        <f t="shared" si="98"/>
        <v>run1</v>
      </c>
      <c r="C1031" s="2" t="str">
        <f t="shared" si="99"/>
        <v>run2</v>
      </c>
      <c r="D1031" t="s">
        <v>284</v>
      </c>
      <c r="E1031" s="10">
        <v>6.6954828546650154</v>
      </c>
      <c r="F1031" s="10">
        <v>2.0086649430489347E-4</v>
      </c>
      <c r="G1031" s="10">
        <f>VLOOKUP(A1031,'[1]NTP Metadata'!$A$2:$U$2501,10,FALSE)</f>
        <v>2.0086649430489347E-4</v>
      </c>
      <c r="H1031">
        <v>4</v>
      </c>
      <c r="I1031" t="s">
        <v>1505</v>
      </c>
      <c r="J1031" t="s">
        <v>1554</v>
      </c>
      <c r="K1031" t="s">
        <v>249</v>
      </c>
      <c r="L1031" t="s">
        <v>248</v>
      </c>
      <c r="M1031" t="s">
        <v>72</v>
      </c>
      <c r="N1031">
        <v>16</v>
      </c>
      <c r="O1031">
        <v>0</v>
      </c>
      <c r="P1031">
        <v>0</v>
      </c>
      <c r="Q1031">
        <v>0</v>
      </c>
      <c r="R1031">
        <v>16</v>
      </c>
      <c r="S1031">
        <v>0</v>
      </c>
      <c r="T1031">
        <v>0</v>
      </c>
      <c r="U1031">
        <v>0</v>
      </c>
      <c r="V1031" s="1" t="str">
        <f t="shared" si="100"/>
        <v>AFF-HTT-R1-P5-48H_F18_1_2020y09m02d_10h47m.tif</v>
      </c>
      <c r="W1031" s="1" t="str">
        <f t="shared" si="101"/>
        <v>AFF-HTT-R2-P5-48H_F18_1_2020y09m09d_11h36m.tif</v>
      </c>
      <c r="X1031" t="str">
        <f t="shared" si="102"/>
        <v>C:\Users\arpit.tandon\Desktop\Images AFFFs\RUN1 HTT\Plate 5 - 48hour\AFF-HTT-R1-P5-48H_F18_1_2020y09m02d_10h47m.tif</v>
      </c>
      <c r="Y1031" t="str">
        <f t="shared" si="103"/>
        <v>C:\Users\arpit.tandon\Desktop\Images AFFFs\RUN2 HTT\Plate 5 - 48hour\AFF-HTT-R2-P5-48H_F18_1_2020y09m09d_11h36m.tif</v>
      </c>
    </row>
    <row r="1032" spans="1:25" x14ac:dyDescent="0.45">
      <c r="A1032" t="s">
        <v>1333</v>
      </c>
      <c r="B1032" s="2" t="str">
        <f t="shared" si="98"/>
        <v>run1</v>
      </c>
      <c r="C1032" s="2" t="str">
        <f t="shared" si="99"/>
        <v>run2</v>
      </c>
      <c r="D1032" t="s">
        <v>284</v>
      </c>
      <c r="E1032" s="10">
        <v>2.1188236881851314</v>
      </c>
      <c r="F1032" s="10">
        <v>6.356534629901692E-5</v>
      </c>
      <c r="G1032" s="10">
        <f>VLOOKUP(A1032,'[1]NTP Metadata'!$A$2:$U$2501,10,FALSE)</f>
        <v>6.356534629901692E-5</v>
      </c>
      <c r="H1032">
        <v>3</v>
      </c>
      <c r="I1032" t="s">
        <v>1505</v>
      </c>
      <c r="J1032" t="s">
        <v>1554</v>
      </c>
      <c r="K1032" t="s">
        <v>249</v>
      </c>
      <c r="L1032" t="s">
        <v>248</v>
      </c>
      <c r="M1032" t="s">
        <v>73</v>
      </c>
      <c r="N1032">
        <v>16</v>
      </c>
      <c r="O1032">
        <v>0</v>
      </c>
      <c r="P1032">
        <v>0</v>
      </c>
      <c r="Q1032">
        <v>0</v>
      </c>
      <c r="R1032">
        <v>16</v>
      </c>
      <c r="S1032">
        <v>0</v>
      </c>
      <c r="T1032">
        <v>0</v>
      </c>
      <c r="U1032">
        <v>0</v>
      </c>
      <c r="V1032" s="1" t="str">
        <f t="shared" si="100"/>
        <v>AFF-HTT-R1-P5-48H_F19_1_2020y09m02d_10h47m.tif</v>
      </c>
      <c r="W1032" s="1" t="str">
        <f t="shared" si="101"/>
        <v>AFF-HTT-R2-P5-48H_F19_1_2020y09m09d_11h36m.tif</v>
      </c>
      <c r="X1032" t="str">
        <f t="shared" si="102"/>
        <v>C:\Users\arpit.tandon\Desktop\Images AFFFs\RUN1 HTT\Plate 5 - 48hour\AFF-HTT-R1-P5-48H_F19_1_2020y09m02d_10h47m.tif</v>
      </c>
      <c r="Y1032" t="str">
        <f t="shared" si="103"/>
        <v>C:\Users\arpit.tandon\Desktop\Images AFFFs\RUN2 HTT\Plate 5 - 48hour\AFF-HTT-R2-P5-48H_F19_1_2020y09m09d_11h36m.tif</v>
      </c>
    </row>
    <row r="1033" spans="1:25" x14ac:dyDescent="0.45">
      <c r="A1033" t="s">
        <v>1334</v>
      </c>
      <c r="B1033" s="2" t="str">
        <f t="shared" si="98"/>
        <v>run1</v>
      </c>
      <c r="C1033" s="2" t="str">
        <f t="shared" si="99"/>
        <v>run2</v>
      </c>
      <c r="D1033" t="s">
        <v>284</v>
      </c>
      <c r="E1033" s="10">
        <v>2.1188236881851314</v>
      </c>
      <c r="F1033" s="10">
        <v>6.356534629901692E-5</v>
      </c>
      <c r="G1033" s="10">
        <f>VLOOKUP(A1033,'[1]NTP Metadata'!$A$2:$U$2501,10,FALSE)</f>
        <v>6.356534629901692E-5</v>
      </c>
      <c r="H1033">
        <v>4</v>
      </c>
      <c r="I1033" t="s">
        <v>1505</v>
      </c>
      <c r="J1033" t="s">
        <v>1554</v>
      </c>
      <c r="K1033" t="s">
        <v>249</v>
      </c>
      <c r="L1033" t="s">
        <v>248</v>
      </c>
      <c r="M1033" t="s">
        <v>74</v>
      </c>
      <c r="N1033">
        <v>16</v>
      </c>
      <c r="O1033">
        <v>0</v>
      </c>
      <c r="P1033">
        <v>0</v>
      </c>
      <c r="Q1033">
        <v>0</v>
      </c>
      <c r="R1033">
        <v>16</v>
      </c>
      <c r="S1033">
        <v>0</v>
      </c>
      <c r="T1033">
        <v>0</v>
      </c>
      <c r="U1033">
        <v>0</v>
      </c>
      <c r="V1033" s="1" t="str">
        <f t="shared" si="100"/>
        <v>AFF-HTT-R1-P5-48H_F20_1_2020y09m02d_10h47m.tif</v>
      </c>
      <c r="W1033" s="1" t="str">
        <f t="shared" si="101"/>
        <v>AFF-HTT-R2-P5-48H_F20_1_2020y09m09d_11h36m.tif</v>
      </c>
      <c r="X1033" t="str">
        <f t="shared" si="102"/>
        <v>C:\Users\arpit.tandon\Desktop\Images AFFFs\RUN1 HTT\Plate 5 - 48hour\AFF-HTT-R1-P5-48H_F20_1_2020y09m02d_10h47m.tif</v>
      </c>
      <c r="Y1033" t="str">
        <f t="shared" si="103"/>
        <v>C:\Users\arpit.tandon\Desktop\Images AFFFs\RUN2 HTT\Plate 5 - 48hour\AFF-HTT-R2-P5-48H_F20_1_2020y09m09d_11h36m.tif</v>
      </c>
    </row>
    <row r="1034" spans="1:25" x14ac:dyDescent="0.45">
      <c r="A1034" t="s">
        <v>1335</v>
      </c>
      <c r="B1034" s="2" t="str">
        <f t="shared" si="98"/>
        <v>run1</v>
      </c>
      <c r="C1034" s="2" t="str">
        <f t="shared" si="99"/>
        <v>run2</v>
      </c>
      <c r="D1034" t="s">
        <v>284</v>
      </c>
      <c r="E1034" s="10">
        <v>0.67051382537504156</v>
      </c>
      <c r="F1034" s="10">
        <v>2.0115615917410416E-5</v>
      </c>
      <c r="G1034" s="10">
        <f>VLOOKUP(A1034,'[1]NTP Metadata'!$A$2:$U$2501,10,FALSE)</f>
        <v>2.0115615917410416E-5</v>
      </c>
      <c r="H1034">
        <v>3</v>
      </c>
      <c r="I1034" t="s">
        <v>1505</v>
      </c>
      <c r="J1034" t="s">
        <v>1554</v>
      </c>
      <c r="K1034" t="s">
        <v>249</v>
      </c>
      <c r="L1034" t="s">
        <v>248</v>
      </c>
      <c r="M1034" t="s">
        <v>75</v>
      </c>
      <c r="N1034">
        <v>16</v>
      </c>
      <c r="O1034">
        <v>0</v>
      </c>
      <c r="P1034">
        <v>6.2500000000000001E-5</v>
      </c>
      <c r="Q1034">
        <v>1E-3</v>
      </c>
      <c r="R1034">
        <v>16</v>
      </c>
      <c r="S1034">
        <v>0</v>
      </c>
      <c r="T1034">
        <v>0</v>
      </c>
      <c r="U1034">
        <v>0</v>
      </c>
      <c r="V1034" s="1" t="str">
        <f t="shared" si="100"/>
        <v>AFF-HTT-R1-P5-48H_F21_1_2020y09m02d_10h47m.tif</v>
      </c>
      <c r="W1034" s="1" t="str">
        <f t="shared" si="101"/>
        <v>AFF-HTT-R2-P5-48H_F21_1_2020y09m09d_11h36m.tif</v>
      </c>
      <c r="X1034" t="str">
        <f t="shared" si="102"/>
        <v>C:\Users\arpit.tandon\Desktop\Images AFFFs\RUN1 HTT\Plate 5 - 48hour\AFF-HTT-R1-P5-48H_F21_1_2020y09m02d_10h47m.tif</v>
      </c>
      <c r="Y1034" t="str">
        <f t="shared" si="103"/>
        <v>C:\Users\arpit.tandon\Desktop\Images AFFFs\RUN2 HTT\Plate 5 - 48hour\AFF-HTT-R2-P5-48H_F21_1_2020y09m09d_11h36m.tif</v>
      </c>
    </row>
    <row r="1035" spans="1:25" x14ac:dyDescent="0.45">
      <c r="A1035" t="s">
        <v>1336</v>
      </c>
      <c r="B1035" s="2" t="str">
        <f t="shared" si="98"/>
        <v>run1</v>
      </c>
      <c r="C1035" s="2" t="str">
        <f t="shared" si="99"/>
        <v>run2</v>
      </c>
      <c r="D1035" t="s">
        <v>284</v>
      </c>
      <c r="E1035" s="10">
        <v>0.67051382537504156</v>
      </c>
      <c r="F1035" s="10">
        <v>2.0115615917410416E-5</v>
      </c>
      <c r="G1035" s="10">
        <f>VLOOKUP(A1035,'[1]NTP Metadata'!$A$2:$U$2501,10,FALSE)</f>
        <v>2.0115615917410416E-5</v>
      </c>
      <c r="H1035">
        <v>4</v>
      </c>
      <c r="I1035" t="s">
        <v>1505</v>
      </c>
      <c r="J1035" t="s">
        <v>1554</v>
      </c>
      <c r="K1035" t="s">
        <v>249</v>
      </c>
      <c r="L1035" t="s">
        <v>248</v>
      </c>
      <c r="M1035" t="s">
        <v>76</v>
      </c>
      <c r="N1035">
        <v>16</v>
      </c>
      <c r="O1035">
        <v>0</v>
      </c>
      <c r="P1035">
        <v>0</v>
      </c>
      <c r="Q1035">
        <v>0</v>
      </c>
      <c r="R1035">
        <v>16</v>
      </c>
      <c r="S1035">
        <v>0</v>
      </c>
      <c r="T1035">
        <v>0</v>
      </c>
      <c r="U1035">
        <v>0</v>
      </c>
      <c r="V1035" s="1" t="str">
        <f t="shared" si="100"/>
        <v>AFF-HTT-R1-P5-48H_F22_1_2020y09m02d_10h47m.tif</v>
      </c>
      <c r="W1035" s="1" t="str">
        <f t="shared" si="101"/>
        <v>AFF-HTT-R2-P5-48H_F22_1_2020y09m09d_11h36m.tif</v>
      </c>
      <c r="X1035" t="str">
        <f t="shared" si="102"/>
        <v>C:\Users\arpit.tandon\Desktop\Images AFFFs\RUN1 HTT\Plate 5 - 48hour\AFF-HTT-R1-P5-48H_F22_1_2020y09m02d_10h47m.tif</v>
      </c>
      <c r="Y1035" t="str">
        <f t="shared" si="103"/>
        <v>C:\Users\arpit.tandon\Desktop\Images AFFFs\RUN2 HTT\Plate 5 - 48hour\AFF-HTT-R2-P5-48H_F22_1_2020y09m09d_11h36m.tif</v>
      </c>
    </row>
    <row r="1036" spans="1:25" x14ac:dyDescent="0.45">
      <c r="A1036" t="s">
        <v>1337</v>
      </c>
      <c r="B1036" s="2" t="str">
        <f t="shared" si="98"/>
        <v>run1</v>
      </c>
      <c r="C1036" s="2" t="str">
        <f t="shared" si="99"/>
        <v>run2</v>
      </c>
      <c r="D1036" t="s">
        <v>284</v>
      </c>
      <c r="E1036" s="10">
        <v>6666.6</v>
      </c>
      <c r="F1036" s="10">
        <v>0.2</v>
      </c>
      <c r="G1036" s="10">
        <f>VLOOKUP(A1036,'[1]NTP Metadata'!$A$2:$U$2501,10,FALSE)</f>
        <v>0.2</v>
      </c>
      <c r="H1036">
        <v>3</v>
      </c>
      <c r="I1036" t="s">
        <v>1505</v>
      </c>
      <c r="J1036" t="s">
        <v>1554</v>
      </c>
      <c r="K1036" t="s">
        <v>249</v>
      </c>
      <c r="L1036" t="s">
        <v>248</v>
      </c>
      <c r="M1036" t="s">
        <v>77</v>
      </c>
      <c r="N1036">
        <v>16</v>
      </c>
      <c r="O1036">
        <v>0</v>
      </c>
      <c r="P1036">
        <v>7.5000000000000002E-4</v>
      </c>
      <c r="Q1036">
        <v>4.0000000000000001E-3</v>
      </c>
      <c r="R1036">
        <v>16</v>
      </c>
      <c r="S1036">
        <v>0</v>
      </c>
      <c r="T1036">
        <v>1.25E-4</v>
      </c>
      <c r="U1036">
        <v>1E-3</v>
      </c>
      <c r="V1036" s="1" t="str">
        <f t="shared" si="100"/>
        <v>AFF-HTT-R1-P5-48H_F3_1_2020y09m02d_10h47m.tif</v>
      </c>
      <c r="W1036" s="1" t="str">
        <f t="shared" si="101"/>
        <v>AFF-HTT-R2-P5-48H_F3_1_2020y09m09d_11h36m.tif</v>
      </c>
      <c r="X1036" t="str">
        <f t="shared" si="102"/>
        <v>C:\Users\arpit.tandon\Desktop\Images AFFFs\RUN1 HTT\Plate 5 - 48hour\AFF-HTT-R1-P5-48H_F3_1_2020y09m02d_10h47m.tif</v>
      </c>
      <c r="Y1036" t="str">
        <f t="shared" si="103"/>
        <v>C:\Users\arpit.tandon\Desktop\Images AFFFs\RUN2 HTT\Plate 5 - 48hour\AFF-HTT-R2-P5-48H_F3_1_2020y09m09d_11h36m.tif</v>
      </c>
    </row>
    <row r="1037" spans="1:25" x14ac:dyDescent="0.45">
      <c r="A1037" t="s">
        <v>1338</v>
      </c>
      <c r="B1037" s="2" t="str">
        <f t="shared" si="98"/>
        <v>run1</v>
      </c>
      <c r="C1037" s="2" t="str">
        <f t="shared" si="99"/>
        <v>run2</v>
      </c>
      <c r="D1037" t="s">
        <v>284</v>
      </c>
      <c r="E1037" s="10">
        <v>6666.6</v>
      </c>
      <c r="F1037" s="10">
        <v>0.2</v>
      </c>
      <c r="G1037" s="10">
        <f>VLOOKUP(A1037,'[1]NTP Metadata'!$A$2:$U$2501,10,FALSE)</f>
        <v>0.2</v>
      </c>
      <c r="H1037">
        <v>4</v>
      </c>
      <c r="I1037" t="s">
        <v>1505</v>
      </c>
      <c r="J1037" t="s">
        <v>1554</v>
      </c>
      <c r="K1037" t="s">
        <v>249</v>
      </c>
      <c r="L1037" t="s">
        <v>248</v>
      </c>
      <c r="M1037" t="s">
        <v>78</v>
      </c>
      <c r="N1037">
        <v>16</v>
      </c>
      <c r="O1037">
        <v>0</v>
      </c>
      <c r="P1037">
        <v>1.0625000000000001E-3</v>
      </c>
      <c r="Q1037">
        <v>7.0000000000000001E-3</v>
      </c>
      <c r="R1037">
        <v>16</v>
      </c>
      <c r="S1037">
        <v>0</v>
      </c>
      <c r="T1037">
        <v>2.5000000000000001E-4</v>
      </c>
      <c r="U1037">
        <v>1E-3</v>
      </c>
      <c r="V1037" s="1" t="str">
        <f t="shared" si="100"/>
        <v>AFF-HTT-R1-P5-48H_F4_1_2020y09m02d_10h47m.tif</v>
      </c>
      <c r="W1037" s="1" t="str">
        <f t="shared" si="101"/>
        <v>AFF-HTT-R2-P5-48H_F4_1_2020y09m09d_11h36m.tif</v>
      </c>
      <c r="X1037" t="str">
        <f t="shared" si="102"/>
        <v>C:\Users\arpit.tandon\Desktop\Images AFFFs\RUN1 HTT\Plate 5 - 48hour\AFF-HTT-R1-P5-48H_F4_1_2020y09m02d_10h47m.tif</v>
      </c>
      <c r="Y1037" t="str">
        <f t="shared" si="103"/>
        <v>C:\Users\arpit.tandon\Desktop\Images AFFFs\RUN2 HTT\Plate 5 - 48hour\AFF-HTT-R2-P5-48H_F4_1_2020y09m09d_11h36m.tif</v>
      </c>
    </row>
    <row r="1038" spans="1:25" x14ac:dyDescent="0.45">
      <c r="A1038" t="s">
        <v>1339</v>
      </c>
      <c r="B1038" s="2" t="str">
        <f t="shared" si="98"/>
        <v>run1</v>
      </c>
      <c r="C1038" s="2" t="str">
        <f t="shared" si="99"/>
        <v>run2</v>
      </c>
      <c r="D1038" t="s">
        <v>284</v>
      </c>
      <c r="E1038" s="10">
        <v>2109.6835443037976</v>
      </c>
      <c r="F1038" s="10">
        <v>6.3291139240506333E-2</v>
      </c>
      <c r="G1038" s="10">
        <f>VLOOKUP(A1038,'[1]NTP Metadata'!$A$2:$U$2501,10,FALSE)</f>
        <v>6.3291139240506333E-2</v>
      </c>
      <c r="H1038">
        <v>3</v>
      </c>
      <c r="I1038" t="s">
        <v>1505</v>
      </c>
      <c r="J1038" t="s">
        <v>1554</v>
      </c>
      <c r="K1038" t="s">
        <v>249</v>
      </c>
      <c r="L1038" t="s">
        <v>248</v>
      </c>
      <c r="M1038" t="s">
        <v>79</v>
      </c>
      <c r="N1038">
        <v>16</v>
      </c>
      <c r="O1038">
        <v>0</v>
      </c>
      <c r="P1038">
        <v>6.2500000000000001E-5</v>
      </c>
      <c r="Q1038">
        <v>1E-3</v>
      </c>
      <c r="R1038">
        <v>16</v>
      </c>
      <c r="S1038">
        <v>0</v>
      </c>
      <c r="T1038">
        <v>1.25E-4</v>
      </c>
      <c r="U1038">
        <v>1E-3</v>
      </c>
      <c r="V1038" s="1" t="str">
        <f t="shared" si="100"/>
        <v>AFF-HTT-R1-P5-48H_F5_1_2020y09m02d_10h47m.tif</v>
      </c>
      <c r="W1038" s="1" t="str">
        <f t="shared" si="101"/>
        <v>AFF-HTT-R2-P5-48H_F5_1_2020y09m09d_11h36m.tif</v>
      </c>
      <c r="X1038" t="str">
        <f t="shared" si="102"/>
        <v>C:\Users\arpit.tandon\Desktop\Images AFFFs\RUN1 HTT\Plate 5 - 48hour\AFF-HTT-R1-P5-48H_F5_1_2020y09m02d_10h47m.tif</v>
      </c>
      <c r="Y1038" t="str">
        <f t="shared" si="103"/>
        <v>C:\Users\arpit.tandon\Desktop\Images AFFFs\RUN2 HTT\Plate 5 - 48hour\AFF-HTT-R2-P5-48H_F5_1_2020y09m09d_11h36m.tif</v>
      </c>
    </row>
    <row r="1039" spans="1:25" x14ac:dyDescent="0.45">
      <c r="A1039" t="s">
        <v>1340</v>
      </c>
      <c r="B1039" s="2" t="str">
        <f t="shared" si="98"/>
        <v>run1</v>
      </c>
      <c r="C1039" s="2" t="str">
        <f t="shared" si="99"/>
        <v>run2</v>
      </c>
      <c r="D1039" t="s">
        <v>284</v>
      </c>
      <c r="E1039" s="10">
        <v>2109.6835443037976</v>
      </c>
      <c r="F1039" s="10">
        <v>6.3291139240506333E-2</v>
      </c>
      <c r="G1039" s="10">
        <f>VLOOKUP(A1039,'[1]NTP Metadata'!$A$2:$U$2501,10,FALSE)</f>
        <v>6.3291139240506333E-2</v>
      </c>
      <c r="H1039">
        <v>4</v>
      </c>
      <c r="I1039" t="s">
        <v>1505</v>
      </c>
      <c r="J1039" t="s">
        <v>1554</v>
      </c>
      <c r="K1039" t="s">
        <v>249</v>
      </c>
      <c r="L1039" t="s">
        <v>248</v>
      </c>
      <c r="M1039" t="s">
        <v>80</v>
      </c>
      <c r="N1039">
        <v>16</v>
      </c>
      <c r="O1039">
        <v>0</v>
      </c>
      <c r="P1039">
        <v>6.2500000000000001E-5</v>
      </c>
      <c r="Q1039">
        <v>1E-3</v>
      </c>
      <c r="R1039">
        <v>16</v>
      </c>
      <c r="S1039">
        <v>0</v>
      </c>
      <c r="T1039">
        <v>0</v>
      </c>
      <c r="U1039">
        <v>0</v>
      </c>
      <c r="V1039" s="1" t="str">
        <f t="shared" si="100"/>
        <v>AFF-HTT-R1-P5-48H_F6_1_2020y09m02d_10h47m.tif</v>
      </c>
      <c r="W1039" s="1" t="str">
        <f t="shared" si="101"/>
        <v>AFF-HTT-R2-P5-48H_F6_1_2020y09m09d_11h36m.tif</v>
      </c>
      <c r="X1039" t="str">
        <f t="shared" si="102"/>
        <v>C:\Users\arpit.tandon\Desktop\Images AFFFs\RUN1 HTT\Plate 5 - 48hour\AFF-HTT-R1-P5-48H_F6_1_2020y09m02d_10h47m.tif</v>
      </c>
      <c r="Y1039" t="str">
        <f t="shared" si="103"/>
        <v>C:\Users\arpit.tandon\Desktop\Images AFFFs\RUN2 HTT\Plate 5 - 48hour\AFF-HTT-R2-P5-48H_F6_1_2020y09m09d_11h36m.tif</v>
      </c>
    </row>
    <row r="1040" spans="1:25" x14ac:dyDescent="0.45">
      <c r="A1040" t="s">
        <v>1341</v>
      </c>
      <c r="B1040" s="2" t="str">
        <f t="shared" si="98"/>
        <v>run1</v>
      </c>
      <c r="C1040" s="2" t="str">
        <f t="shared" si="99"/>
        <v>run2</v>
      </c>
      <c r="D1040" t="s">
        <v>284</v>
      </c>
      <c r="E1040" s="10">
        <v>667.6213747796827</v>
      </c>
      <c r="F1040" s="10">
        <v>2.0028841531805799E-2</v>
      </c>
      <c r="G1040" s="10">
        <f>VLOOKUP(A1040,'[1]NTP Metadata'!$A$2:$U$2501,10,FALSE)</f>
        <v>2.0028841531805799E-2</v>
      </c>
      <c r="H1040">
        <v>3</v>
      </c>
      <c r="I1040" t="s">
        <v>1505</v>
      </c>
      <c r="J1040" t="s">
        <v>1554</v>
      </c>
      <c r="K1040" t="s">
        <v>249</v>
      </c>
      <c r="L1040" t="s">
        <v>248</v>
      </c>
      <c r="M1040" t="s">
        <v>81</v>
      </c>
      <c r="N1040">
        <v>16</v>
      </c>
      <c r="O1040">
        <v>0</v>
      </c>
      <c r="P1040">
        <v>0</v>
      </c>
      <c r="Q1040">
        <v>0</v>
      </c>
      <c r="R1040">
        <v>16</v>
      </c>
      <c r="S1040">
        <v>0</v>
      </c>
      <c r="T1040">
        <v>0</v>
      </c>
      <c r="U1040">
        <v>0</v>
      </c>
      <c r="V1040" s="1" t="str">
        <f t="shared" si="100"/>
        <v>AFF-HTT-R1-P5-48H_F7_1_2020y09m02d_10h47m.tif</v>
      </c>
      <c r="W1040" s="1" t="str">
        <f t="shared" si="101"/>
        <v>AFF-HTT-R2-P5-48H_F7_1_2020y09m09d_11h36m.tif</v>
      </c>
      <c r="X1040" t="str">
        <f t="shared" si="102"/>
        <v>C:\Users\arpit.tandon\Desktop\Images AFFFs\RUN1 HTT\Plate 5 - 48hour\AFF-HTT-R1-P5-48H_F7_1_2020y09m02d_10h47m.tif</v>
      </c>
      <c r="Y1040" t="str">
        <f t="shared" si="103"/>
        <v>C:\Users\arpit.tandon\Desktop\Images AFFFs\RUN2 HTT\Plate 5 - 48hour\AFF-HTT-R2-P5-48H_F7_1_2020y09m09d_11h36m.tif</v>
      </c>
    </row>
    <row r="1041" spans="1:25" x14ac:dyDescent="0.45">
      <c r="A1041" t="s">
        <v>1342</v>
      </c>
      <c r="B1041" s="2" t="str">
        <f t="shared" si="98"/>
        <v>run1</v>
      </c>
      <c r="C1041" s="2" t="str">
        <f t="shared" si="99"/>
        <v>run2</v>
      </c>
      <c r="D1041" t="s">
        <v>284</v>
      </c>
      <c r="E1041" s="10">
        <v>667.6213747796827</v>
      </c>
      <c r="F1041" s="10">
        <v>2.0028841531805799E-2</v>
      </c>
      <c r="G1041" s="10">
        <f>VLOOKUP(A1041,'[1]NTP Metadata'!$A$2:$U$2501,10,FALSE)</f>
        <v>2.0028841531805799E-2</v>
      </c>
      <c r="H1041">
        <v>4</v>
      </c>
      <c r="I1041" t="s">
        <v>1505</v>
      </c>
      <c r="J1041" t="s">
        <v>1554</v>
      </c>
      <c r="K1041" t="s">
        <v>249</v>
      </c>
      <c r="L1041" t="s">
        <v>248</v>
      </c>
      <c r="M1041" t="s">
        <v>82</v>
      </c>
      <c r="N1041">
        <v>16</v>
      </c>
      <c r="O1041">
        <v>0</v>
      </c>
      <c r="P1041">
        <v>0</v>
      </c>
      <c r="Q1041">
        <v>0</v>
      </c>
      <c r="R1041">
        <v>16</v>
      </c>
      <c r="S1041">
        <v>0</v>
      </c>
      <c r="T1041">
        <v>0</v>
      </c>
      <c r="U1041">
        <v>0</v>
      </c>
      <c r="V1041" s="1" t="str">
        <f t="shared" si="100"/>
        <v>AFF-HTT-R1-P5-48H_F8_1_2020y09m02d_10h47m.tif</v>
      </c>
      <c r="W1041" s="1" t="str">
        <f t="shared" si="101"/>
        <v>AFF-HTT-R2-P5-48H_F8_1_2020y09m09d_11h36m.tif</v>
      </c>
      <c r="X1041" t="str">
        <f t="shared" si="102"/>
        <v>C:\Users\arpit.tandon\Desktop\Images AFFFs\RUN1 HTT\Plate 5 - 48hour\AFF-HTT-R1-P5-48H_F8_1_2020y09m02d_10h47m.tif</v>
      </c>
      <c r="Y1041" t="str">
        <f t="shared" si="103"/>
        <v>C:\Users\arpit.tandon\Desktop\Images AFFFs\RUN2 HTT\Plate 5 - 48hour\AFF-HTT-R2-P5-48H_F8_1_2020y09m09d_11h36m.tif</v>
      </c>
    </row>
    <row r="1042" spans="1:25" x14ac:dyDescent="0.45">
      <c r="A1042" t="s">
        <v>1343</v>
      </c>
      <c r="B1042" s="2" t="str">
        <f t="shared" si="98"/>
        <v>run1</v>
      </c>
      <c r="C1042" s="2" t="str">
        <f t="shared" si="99"/>
        <v>run2</v>
      </c>
      <c r="D1042" t="s">
        <v>284</v>
      </c>
      <c r="E1042" s="10">
        <v>211.27258695559578</v>
      </c>
      <c r="F1042" s="10">
        <v>6.3382409910777843E-3</v>
      </c>
      <c r="G1042" s="10">
        <f>VLOOKUP(A1042,'[1]NTP Metadata'!$A$2:$U$2501,10,FALSE)</f>
        <v>6.3382409910777843E-3</v>
      </c>
      <c r="H1042">
        <v>3</v>
      </c>
      <c r="I1042" t="s">
        <v>1505</v>
      </c>
      <c r="J1042" t="s">
        <v>1554</v>
      </c>
      <c r="K1042" t="s">
        <v>249</v>
      </c>
      <c r="L1042" t="s">
        <v>248</v>
      </c>
      <c r="M1042" t="s">
        <v>83</v>
      </c>
      <c r="N1042">
        <v>16</v>
      </c>
      <c r="O1042">
        <v>0</v>
      </c>
      <c r="P1042">
        <v>0</v>
      </c>
      <c r="Q1042">
        <v>0</v>
      </c>
      <c r="R1042">
        <v>16</v>
      </c>
      <c r="S1042">
        <v>0</v>
      </c>
      <c r="T1042">
        <v>0</v>
      </c>
      <c r="U1042">
        <v>0</v>
      </c>
      <c r="V1042" s="1" t="str">
        <f t="shared" si="100"/>
        <v>AFF-HTT-R1-P5-48H_F9_1_2020y09m02d_10h47m.tif</v>
      </c>
      <c r="W1042" s="1" t="str">
        <f t="shared" si="101"/>
        <v>AFF-HTT-R2-P5-48H_F9_1_2020y09m09d_11h36m.tif</v>
      </c>
      <c r="X1042" t="str">
        <f t="shared" si="102"/>
        <v>C:\Users\arpit.tandon\Desktop\Images AFFFs\RUN1 HTT\Plate 5 - 48hour\AFF-HTT-R1-P5-48H_F9_1_2020y09m02d_10h47m.tif</v>
      </c>
      <c r="Y1042" t="str">
        <f t="shared" si="103"/>
        <v>C:\Users\arpit.tandon\Desktop\Images AFFFs\RUN2 HTT\Plate 5 - 48hour\AFF-HTT-R2-P5-48H_F9_1_2020y09m09d_11h36m.tif</v>
      </c>
    </row>
    <row r="1043" spans="1:25" x14ac:dyDescent="0.45">
      <c r="A1043" t="s">
        <v>1344</v>
      </c>
      <c r="B1043" s="2" t="str">
        <f t="shared" si="98"/>
        <v>run1</v>
      </c>
      <c r="C1043" s="2" t="str">
        <f t="shared" si="99"/>
        <v>run2</v>
      </c>
      <c r="D1043" t="s">
        <v>285</v>
      </c>
      <c r="E1043" s="10">
        <v>63.382409910777838</v>
      </c>
      <c r="F1043" s="10">
        <v>1.901472297323335E-3</v>
      </c>
      <c r="G1043" s="10">
        <f>VLOOKUP(A1043,'[1]NTP Metadata'!$A$2:$U$2501,10,FALSE)</f>
        <v>1.901472297323335E-3</v>
      </c>
      <c r="H1043">
        <v>2</v>
      </c>
      <c r="I1043" t="s">
        <v>1505</v>
      </c>
      <c r="J1043" t="s">
        <v>1554</v>
      </c>
      <c r="K1043" t="s">
        <v>249</v>
      </c>
      <c r="L1043" t="s">
        <v>248</v>
      </c>
      <c r="M1043" t="s">
        <v>84</v>
      </c>
      <c r="N1043">
        <v>16</v>
      </c>
      <c r="O1043">
        <v>0</v>
      </c>
      <c r="P1043">
        <v>6.2500000000000001E-5</v>
      </c>
      <c r="Q1043">
        <v>1E-3</v>
      </c>
      <c r="R1043">
        <v>16</v>
      </c>
      <c r="S1043">
        <v>0</v>
      </c>
      <c r="T1043">
        <v>0</v>
      </c>
      <c r="U1043">
        <v>0</v>
      </c>
      <c r="V1043" s="1" t="str">
        <f t="shared" si="100"/>
        <v>AFF-HTT-R1-P5-48H_G10_1_2020y09m02d_10h47m.tif</v>
      </c>
      <c r="W1043" s="1" t="str">
        <f t="shared" si="101"/>
        <v>AFF-HTT-R2-P5-48H_G10_1_2020y09m09d_11h36m.tif</v>
      </c>
      <c r="X1043" t="str">
        <f t="shared" si="102"/>
        <v>C:\Users\arpit.tandon\Desktop\Images AFFFs\RUN1 HTT\Plate 5 - 48hour\AFF-HTT-R1-P5-48H_G10_1_2020y09m02d_10h47m.tif</v>
      </c>
      <c r="Y1043" t="str">
        <f t="shared" si="103"/>
        <v>C:\Users\arpit.tandon\Desktop\Images AFFFs\RUN2 HTT\Plate 5 - 48hour\AFF-HTT-R2-P5-48H_G10_1_2020y09m09d_11h36m.tif</v>
      </c>
    </row>
    <row r="1044" spans="1:25" x14ac:dyDescent="0.45">
      <c r="A1044" t="s">
        <v>1345</v>
      </c>
      <c r="B1044" s="2" t="str">
        <f t="shared" si="98"/>
        <v>run1</v>
      </c>
      <c r="C1044" s="2" t="str">
        <f t="shared" si="99"/>
        <v>run2</v>
      </c>
      <c r="D1044" t="s">
        <v>285</v>
      </c>
      <c r="E1044" s="10">
        <v>20.057724655309443</v>
      </c>
      <c r="F1044" s="10">
        <v>6.0173173965928325E-4</v>
      </c>
      <c r="G1044" s="10">
        <f>VLOOKUP(A1044,'[1]NTP Metadata'!$A$2:$U$2501,10,FALSE)</f>
        <v>6.0173173965928325E-4</v>
      </c>
      <c r="H1044">
        <v>1</v>
      </c>
      <c r="I1044" t="s">
        <v>1505</v>
      </c>
      <c r="J1044" t="s">
        <v>1554</v>
      </c>
      <c r="K1044" t="s">
        <v>249</v>
      </c>
      <c r="L1044" t="s">
        <v>248</v>
      </c>
      <c r="M1044" t="s">
        <v>85</v>
      </c>
      <c r="N1044">
        <v>16</v>
      </c>
      <c r="O1044">
        <v>0</v>
      </c>
      <c r="P1044">
        <v>1.25E-4</v>
      </c>
      <c r="Q1044">
        <v>2E-3</v>
      </c>
      <c r="R1044">
        <v>16</v>
      </c>
      <c r="S1044">
        <v>0</v>
      </c>
      <c r="T1044">
        <v>0</v>
      </c>
      <c r="U1044">
        <v>0</v>
      </c>
      <c r="V1044" s="1" t="str">
        <f t="shared" si="100"/>
        <v>AFF-HTT-R1-P5-48H_G11_1_2020y09m02d_10h47m.tif</v>
      </c>
      <c r="W1044" s="1" t="str">
        <f t="shared" si="101"/>
        <v>AFF-HTT-R2-P5-48H_G11_1_2020y09m09d_11h36m.tif</v>
      </c>
      <c r="X1044" t="str">
        <f t="shared" si="102"/>
        <v>C:\Users\arpit.tandon\Desktop\Images AFFFs\RUN1 HTT\Plate 5 - 48hour\AFF-HTT-R1-P5-48H_G11_1_2020y09m02d_10h47m.tif</v>
      </c>
      <c r="Y1044" t="str">
        <f t="shared" si="103"/>
        <v>C:\Users\arpit.tandon\Desktop\Images AFFFs\RUN2 HTT\Plate 5 - 48hour\AFF-HTT-R2-P5-48H_G11_1_2020y09m09d_11h36m.tif</v>
      </c>
    </row>
    <row r="1045" spans="1:25" x14ac:dyDescent="0.45">
      <c r="A1045" t="s">
        <v>1346</v>
      </c>
      <c r="B1045" s="2" t="str">
        <f t="shared" si="98"/>
        <v>run1</v>
      </c>
      <c r="C1045" s="2" t="str">
        <f t="shared" si="99"/>
        <v>run2</v>
      </c>
      <c r="D1045" t="s">
        <v>285</v>
      </c>
      <c r="E1045" s="10">
        <v>20.057724655309443</v>
      </c>
      <c r="F1045" s="10">
        <v>6.0173173965928325E-4</v>
      </c>
      <c r="G1045" s="10">
        <f>VLOOKUP(A1045,'[1]NTP Metadata'!$A$2:$U$2501,10,FALSE)</f>
        <v>6.0173173965928325E-4</v>
      </c>
      <c r="H1045">
        <v>2</v>
      </c>
      <c r="I1045" t="s">
        <v>1505</v>
      </c>
      <c r="J1045" t="s">
        <v>1554</v>
      </c>
      <c r="K1045" t="s">
        <v>249</v>
      </c>
      <c r="L1045" t="s">
        <v>248</v>
      </c>
      <c r="M1045" t="s">
        <v>86</v>
      </c>
      <c r="N1045">
        <v>16</v>
      </c>
      <c r="O1045">
        <v>0</v>
      </c>
      <c r="P1045">
        <v>0</v>
      </c>
      <c r="Q1045">
        <v>0</v>
      </c>
      <c r="R1045">
        <v>16</v>
      </c>
      <c r="S1045">
        <v>0</v>
      </c>
      <c r="T1045">
        <v>2.5000000000000001E-4</v>
      </c>
      <c r="U1045">
        <v>2E-3</v>
      </c>
      <c r="V1045" s="1" t="str">
        <f t="shared" si="100"/>
        <v>AFF-HTT-R1-P5-48H_G12_1_2020y09m02d_10h47m.tif</v>
      </c>
      <c r="W1045" s="1" t="str">
        <f t="shared" si="101"/>
        <v>AFF-HTT-R2-P5-48H_G12_1_2020y09m09d_11h36m.tif</v>
      </c>
      <c r="X1045" t="str">
        <f t="shared" si="102"/>
        <v>C:\Users\arpit.tandon\Desktop\Images AFFFs\RUN1 HTT\Plate 5 - 48hour\AFF-HTT-R1-P5-48H_G12_1_2020y09m02d_10h47m.tif</v>
      </c>
      <c r="Y1045" t="str">
        <f t="shared" si="103"/>
        <v>C:\Users\arpit.tandon\Desktop\Images AFFFs\RUN2 HTT\Plate 5 - 48hour\AFF-HTT-R2-P5-48H_G12_1_2020y09m09d_11h36m.tif</v>
      </c>
    </row>
    <row r="1046" spans="1:25" x14ac:dyDescent="0.45">
      <c r="A1046" t="s">
        <v>1347</v>
      </c>
      <c r="B1046" s="2" t="str">
        <f t="shared" si="98"/>
        <v>run1</v>
      </c>
      <c r="C1046" s="2" t="str">
        <f t="shared" si="99"/>
        <v>run2</v>
      </c>
      <c r="D1046" t="s">
        <v>257</v>
      </c>
      <c r="E1046" s="10">
        <v>0</v>
      </c>
      <c r="F1046" s="10">
        <v>0</v>
      </c>
      <c r="G1046" s="10">
        <f>VLOOKUP(A1046,'[1]NTP Metadata'!$A$2:$U$2501,10,FALSE)</f>
        <v>0</v>
      </c>
      <c r="H1046">
        <v>1</v>
      </c>
      <c r="I1046" t="s">
        <v>1505</v>
      </c>
      <c r="J1046" t="s">
        <v>1554</v>
      </c>
      <c r="K1046" t="s">
        <v>249</v>
      </c>
      <c r="L1046" t="s">
        <v>248</v>
      </c>
      <c r="M1046" t="s">
        <v>87</v>
      </c>
      <c r="N1046">
        <v>16</v>
      </c>
      <c r="O1046">
        <v>0</v>
      </c>
      <c r="P1046">
        <v>0</v>
      </c>
      <c r="Q1046">
        <v>0</v>
      </c>
      <c r="R1046">
        <v>16</v>
      </c>
      <c r="S1046">
        <v>0</v>
      </c>
      <c r="T1046">
        <v>2.5000000000000001E-4</v>
      </c>
      <c r="U1046">
        <v>3.0000000000000001E-3</v>
      </c>
      <c r="V1046" s="1" t="str">
        <f t="shared" si="100"/>
        <v>AFF-HTT-R1-P5-48H_G13_1_2020y09m02d_10h47m.tif</v>
      </c>
      <c r="W1046" s="1" t="str">
        <f t="shared" si="101"/>
        <v>AFF-HTT-R2-P5-48H_G13_1_2020y09m09d_11h36m.tif</v>
      </c>
      <c r="X1046" t="str">
        <f t="shared" si="102"/>
        <v>C:\Users\arpit.tandon\Desktop\Images AFFFs\RUN1 HTT\Plate 5 - 48hour\AFF-HTT-R1-P5-48H_G13_1_2020y09m02d_10h47m.tif</v>
      </c>
      <c r="Y1046" t="str">
        <f t="shared" si="103"/>
        <v>C:\Users\arpit.tandon\Desktop\Images AFFFs\RUN2 HTT\Plate 5 - 48hour\AFF-HTT-R2-P5-48H_G13_1_2020y09m09d_11h36m.tif</v>
      </c>
    </row>
    <row r="1047" spans="1:25" x14ac:dyDescent="0.45">
      <c r="A1047" t="s">
        <v>1348</v>
      </c>
      <c r="B1047" s="2" t="str">
        <f t="shared" si="98"/>
        <v>run1</v>
      </c>
      <c r="C1047" s="2" t="str">
        <f t="shared" si="99"/>
        <v>run2</v>
      </c>
      <c r="D1047" t="s">
        <v>257</v>
      </c>
      <c r="E1047" s="10">
        <v>0</v>
      </c>
      <c r="F1047" s="10">
        <v>0</v>
      </c>
      <c r="G1047" s="10">
        <f>VLOOKUP(A1047,'[1]NTP Metadata'!$A$2:$U$2501,10,FALSE)</f>
        <v>0</v>
      </c>
      <c r="H1047">
        <v>2</v>
      </c>
      <c r="I1047" t="s">
        <v>1505</v>
      </c>
      <c r="J1047" t="s">
        <v>1554</v>
      </c>
      <c r="K1047" t="s">
        <v>249</v>
      </c>
      <c r="L1047" t="s">
        <v>248</v>
      </c>
      <c r="M1047" t="s">
        <v>88</v>
      </c>
      <c r="N1047">
        <v>16</v>
      </c>
      <c r="O1047">
        <v>0</v>
      </c>
      <c r="P1047">
        <v>6.2500000000000001E-5</v>
      </c>
      <c r="Q1047">
        <v>1E-3</v>
      </c>
      <c r="R1047">
        <v>16</v>
      </c>
      <c r="S1047">
        <v>0</v>
      </c>
      <c r="T1047">
        <v>0</v>
      </c>
      <c r="U1047">
        <v>0</v>
      </c>
      <c r="V1047" s="1" t="str">
        <f t="shared" si="100"/>
        <v>AFF-HTT-R1-P5-48H_G14_1_2020y09m02d_10h47m.tif</v>
      </c>
      <c r="W1047" s="1" t="str">
        <f t="shared" si="101"/>
        <v>AFF-HTT-R2-P5-48H_G14_1_2020y09m09d_11h36m.tif</v>
      </c>
      <c r="X1047" t="str">
        <f t="shared" si="102"/>
        <v>C:\Users\arpit.tandon\Desktop\Images AFFFs\RUN1 HTT\Plate 5 - 48hour\AFF-HTT-R1-P5-48H_G14_1_2020y09m02d_10h47m.tif</v>
      </c>
      <c r="Y1047" t="str">
        <f t="shared" si="103"/>
        <v>C:\Users\arpit.tandon\Desktop\Images AFFFs\RUN2 HTT\Plate 5 - 48hour\AFF-HTT-R2-P5-48H_G14_1_2020y09m09d_11h36m.tif</v>
      </c>
    </row>
    <row r="1048" spans="1:25" x14ac:dyDescent="0.45">
      <c r="A1048" t="s">
        <v>1349</v>
      </c>
      <c r="B1048" s="2" t="str">
        <f t="shared" si="98"/>
        <v>run1</v>
      </c>
      <c r="C1048" s="2" t="str">
        <f t="shared" si="99"/>
        <v>run2</v>
      </c>
      <c r="D1048" t="s">
        <v>285</v>
      </c>
      <c r="E1048" s="10">
        <v>6.3473812200346327</v>
      </c>
      <c r="F1048" s="10">
        <v>1.9042143660103898E-4</v>
      </c>
      <c r="G1048" s="10">
        <f>VLOOKUP(A1048,'[1]NTP Metadata'!$A$2:$U$2501,10,FALSE)</f>
        <v>1.9042143660103898E-4</v>
      </c>
      <c r="H1048">
        <v>1</v>
      </c>
      <c r="I1048" t="s">
        <v>1505</v>
      </c>
      <c r="J1048" t="s">
        <v>1554</v>
      </c>
      <c r="K1048" t="s">
        <v>249</v>
      </c>
      <c r="L1048" t="s">
        <v>248</v>
      </c>
      <c r="M1048" t="s">
        <v>89</v>
      </c>
      <c r="N1048">
        <v>16</v>
      </c>
      <c r="O1048">
        <v>0</v>
      </c>
      <c r="P1048">
        <v>0</v>
      </c>
      <c r="Q1048">
        <v>0</v>
      </c>
      <c r="R1048">
        <v>16</v>
      </c>
      <c r="S1048">
        <v>0</v>
      </c>
      <c r="T1048">
        <v>0</v>
      </c>
      <c r="U1048">
        <v>0</v>
      </c>
      <c r="V1048" s="1" t="str">
        <f t="shared" si="100"/>
        <v>AFF-HTT-R1-P5-48H_G15_1_2020y09m02d_10h47m.tif</v>
      </c>
      <c r="W1048" s="1" t="str">
        <f t="shared" si="101"/>
        <v>AFF-HTT-R2-P5-48H_G15_1_2020y09m09d_11h36m.tif</v>
      </c>
      <c r="X1048" t="str">
        <f t="shared" si="102"/>
        <v>C:\Users\arpit.tandon\Desktop\Images AFFFs\RUN1 HTT\Plate 5 - 48hour\AFF-HTT-R1-P5-48H_G15_1_2020y09m02d_10h47m.tif</v>
      </c>
      <c r="Y1048" t="str">
        <f t="shared" si="103"/>
        <v>C:\Users\arpit.tandon\Desktop\Images AFFFs\RUN2 HTT\Plate 5 - 48hour\AFF-HTT-R2-P5-48H_G15_1_2020y09m09d_11h36m.tif</v>
      </c>
    </row>
    <row r="1049" spans="1:25" x14ac:dyDescent="0.45">
      <c r="A1049" t="s">
        <v>1350</v>
      </c>
      <c r="B1049" s="2" t="str">
        <f t="shared" si="98"/>
        <v>run1</v>
      </c>
      <c r="C1049" s="2" t="str">
        <f t="shared" si="99"/>
        <v>run2</v>
      </c>
      <c r="D1049" t="s">
        <v>285</v>
      </c>
      <c r="E1049" s="10">
        <v>6.3473812200346327</v>
      </c>
      <c r="F1049" s="10">
        <v>1.9042143660103898E-4</v>
      </c>
      <c r="G1049" s="10">
        <f>VLOOKUP(A1049,'[1]NTP Metadata'!$A$2:$U$2501,10,FALSE)</f>
        <v>1.9042143660103898E-4</v>
      </c>
      <c r="H1049">
        <v>2</v>
      </c>
      <c r="I1049" t="s">
        <v>1505</v>
      </c>
      <c r="J1049" t="s">
        <v>1554</v>
      </c>
      <c r="K1049" t="s">
        <v>249</v>
      </c>
      <c r="L1049" t="s">
        <v>248</v>
      </c>
      <c r="M1049" t="s">
        <v>90</v>
      </c>
      <c r="N1049">
        <v>16</v>
      </c>
      <c r="O1049">
        <v>0</v>
      </c>
      <c r="P1049">
        <v>6.2500000000000001E-5</v>
      </c>
      <c r="Q1049">
        <v>1E-3</v>
      </c>
      <c r="R1049">
        <v>16</v>
      </c>
      <c r="S1049">
        <v>0</v>
      </c>
      <c r="T1049">
        <v>6.2500000000000001E-5</v>
      </c>
      <c r="U1049">
        <v>1E-3</v>
      </c>
      <c r="V1049" s="1" t="str">
        <f t="shared" si="100"/>
        <v>AFF-HTT-R1-P5-48H_G16_1_2020y09m02d_10h47m.tif</v>
      </c>
      <c r="W1049" s="1" t="str">
        <f t="shared" si="101"/>
        <v>AFF-HTT-R2-P5-48H_G16_1_2020y09m09d_11h36m.tif</v>
      </c>
      <c r="X1049" t="str">
        <f t="shared" si="102"/>
        <v>C:\Users\arpit.tandon\Desktop\Images AFFFs\RUN1 HTT\Plate 5 - 48hour\AFF-HTT-R1-P5-48H_G16_1_2020y09m02d_10h47m.tif</v>
      </c>
      <c r="Y1049" t="str">
        <f t="shared" si="103"/>
        <v>C:\Users\arpit.tandon\Desktop\Images AFFFs\RUN2 HTT\Plate 5 - 48hour\AFF-HTT-R2-P5-48H_G16_1_2020y09m09d_11h36m.tif</v>
      </c>
    </row>
    <row r="1050" spans="1:25" x14ac:dyDescent="0.45">
      <c r="A1050" t="s">
        <v>1351</v>
      </c>
      <c r="B1050" s="2" t="str">
        <f t="shared" si="98"/>
        <v>run1</v>
      </c>
      <c r="C1050" s="2" t="str">
        <f t="shared" si="99"/>
        <v>run2</v>
      </c>
      <c r="D1050" t="s">
        <v>285</v>
      </c>
      <c r="E1050" s="10">
        <v>2.0086649430489345</v>
      </c>
      <c r="F1050" s="10">
        <v>6.0259948291468029E-5</v>
      </c>
      <c r="G1050" s="10">
        <f>VLOOKUP(A1050,'[1]NTP Metadata'!$A$2:$U$2501,10,FALSE)</f>
        <v>6.0259948291468029E-5</v>
      </c>
      <c r="H1050">
        <v>1</v>
      </c>
      <c r="I1050" t="s">
        <v>1505</v>
      </c>
      <c r="J1050" t="s">
        <v>1554</v>
      </c>
      <c r="K1050" t="s">
        <v>249</v>
      </c>
      <c r="L1050" t="s">
        <v>248</v>
      </c>
      <c r="M1050" t="s">
        <v>91</v>
      </c>
      <c r="N1050">
        <v>16</v>
      </c>
      <c r="O1050">
        <v>0</v>
      </c>
      <c r="P1050">
        <v>0</v>
      </c>
      <c r="Q1050">
        <v>0</v>
      </c>
      <c r="R1050">
        <v>16</v>
      </c>
      <c r="S1050">
        <v>0</v>
      </c>
      <c r="T1050">
        <v>6.2500000000000001E-5</v>
      </c>
      <c r="U1050">
        <v>1E-3</v>
      </c>
      <c r="V1050" s="1" t="str">
        <f t="shared" si="100"/>
        <v>AFF-HTT-R1-P5-48H_G17_1_2020y09m02d_10h47m.tif</v>
      </c>
      <c r="W1050" s="1" t="str">
        <f t="shared" si="101"/>
        <v>AFF-HTT-R2-P5-48H_G17_1_2020y09m09d_11h36m.tif</v>
      </c>
      <c r="X1050" t="str">
        <f t="shared" si="102"/>
        <v>C:\Users\arpit.tandon\Desktop\Images AFFFs\RUN1 HTT\Plate 5 - 48hour\AFF-HTT-R1-P5-48H_G17_1_2020y09m02d_10h47m.tif</v>
      </c>
      <c r="Y1050" t="str">
        <f t="shared" si="103"/>
        <v>C:\Users\arpit.tandon\Desktop\Images AFFFs\RUN2 HTT\Plate 5 - 48hour\AFF-HTT-R2-P5-48H_G17_1_2020y09m09d_11h36m.tif</v>
      </c>
    </row>
    <row r="1051" spans="1:25" x14ac:dyDescent="0.45">
      <c r="A1051" t="s">
        <v>1352</v>
      </c>
      <c r="B1051" s="2" t="str">
        <f t="shared" si="98"/>
        <v>run1</v>
      </c>
      <c r="C1051" s="2" t="str">
        <f t="shared" si="99"/>
        <v>run2</v>
      </c>
      <c r="D1051" t="s">
        <v>285</v>
      </c>
      <c r="E1051" s="10">
        <v>2.0086649430489345</v>
      </c>
      <c r="F1051" s="10">
        <v>6.0259948291468029E-5</v>
      </c>
      <c r="G1051" s="10">
        <f>VLOOKUP(A1051,'[1]NTP Metadata'!$A$2:$U$2501,10,FALSE)</f>
        <v>6.0259948291468029E-5</v>
      </c>
      <c r="H1051">
        <v>2</v>
      </c>
      <c r="I1051" t="s">
        <v>1505</v>
      </c>
      <c r="J1051" t="s">
        <v>1554</v>
      </c>
      <c r="K1051" t="s">
        <v>249</v>
      </c>
      <c r="L1051" t="s">
        <v>248</v>
      </c>
      <c r="M1051" t="s">
        <v>92</v>
      </c>
      <c r="N1051">
        <v>16</v>
      </c>
      <c r="O1051">
        <v>0</v>
      </c>
      <c r="P1051">
        <v>1.875E-4</v>
      </c>
      <c r="Q1051">
        <v>1E-3</v>
      </c>
      <c r="R1051">
        <v>16</v>
      </c>
      <c r="S1051">
        <v>0</v>
      </c>
      <c r="T1051">
        <v>6.2500000000000001E-5</v>
      </c>
      <c r="U1051">
        <v>1E-3</v>
      </c>
      <c r="V1051" s="1" t="str">
        <f t="shared" si="100"/>
        <v>AFF-HTT-R1-P5-48H_G18_1_2020y09m02d_10h47m.tif</v>
      </c>
      <c r="W1051" s="1" t="str">
        <f t="shared" si="101"/>
        <v>AFF-HTT-R2-P5-48H_G18_1_2020y09m09d_11h36m.tif</v>
      </c>
      <c r="X1051" t="str">
        <f t="shared" si="102"/>
        <v>C:\Users\arpit.tandon\Desktop\Images AFFFs\RUN1 HTT\Plate 5 - 48hour\AFF-HTT-R1-P5-48H_G18_1_2020y09m02d_10h47m.tif</v>
      </c>
      <c r="Y1051" t="str">
        <f t="shared" si="103"/>
        <v>C:\Users\arpit.tandon\Desktop\Images AFFFs\RUN2 HTT\Plate 5 - 48hour\AFF-HTT-R2-P5-48H_G18_1_2020y09m09d_11h36m.tif</v>
      </c>
    </row>
    <row r="1052" spans="1:25" x14ac:dyDescent="0.45">
      <c r="A1052" t="s">
        <v>1353</v>
      </c>
      <c r="B1052" s="2" t="str">
        <f t="shared" si="98"/>
        <v>run1</v>
      </c>
      <c r="C1052" s="2" t="str">
        <f t="shared" si="99"/>
        <v>run2</v>
      </c>
      <c r="D1052" t="s">
        <v>285</v>
      </c>
      <c r="E1052" s="10">
        <v>0.63565346299016912</v>
      </c>
      <c r="F1052" s="10">
        <v>1.9069603889705071E-5</v>
      </c>
      <c r="G1052" s="10">
        <f>VLOOKUP(A1052,'[1]NTP Metadata'!$A$2:$U$2501,10,FALSE)</f>
        <v>1.9069603889705071E-5</v>
      </c>
      <c r="H1052">
        <v>1</v>
      </c>
      <c r="I1052" t="s">
        <v>1505</v>
      </c>
      <c r="J1052" t="s">
        <v>1554</v>
      </c>
      <c r="K1052" t="s">
        <v>249</v>
      </c>
      <c r="L1052" t="s">
        <v>248</v>
      </c>
      <c r="M1052" t="s">
        <v>93</v>
      </c>
      <c r="N1052">
        <v>16</v>
      </c>
      <c r="O1052">
        <v>0</v>
      </c>
      <c r="P1052">
        <v>6.2500000000000001E-5</v>
      </c>
      <c r="Q1052">
        <v>1E-3</v>
      </c>
      <c r="R1052">
        <v>16</v>
      </c>
      <c r="S1052">
        <v>0</v>
      </c>
      <c r="T1052">
        <v>0</v>
      </c>
      <c r="U1052">
        <v>0</v>
      </c>
      <c r="V1052" s="1" t="str">
        <f t="shared" si="100"/>
        <v>AFF-HTT-R1-P5-48H_G19_1_2020y09m02d_10h47m.tif</v>
      </c>
      <c r="W1052" s="1" t="str">
        <f t="shared" si="101"/>
        <v>AFF-HTT-R2-P5-48H_G19_1_2020y09m09d_11h36m.tif</v>
      </c>
      <c r="X1052" t="str">
        <f t="shared" si="102"/>
        <v>C:\Users\arpit.tandon\Desktop\Images AFFFs\RUN1 HTT\Plate 5 - 48hour\AFF-HTT-R1-P5-48H_G19_1_2020y09m02d_10h47m.tif</v>
      </c>
      <c r="Y1052" t="str">
        <f t="shared" si="103"/>
        <v>C:\Users\arpit.tandon\Desktop\Images AFFFs\RUN2 HTT\Plate 5 - 48hour\AFF-HTT-R2-P5-48H_G19_1_2020y09m09d_11h36m.tif</v>
      </c>
    </row>
    <row r="1053" spans="1:25" x14ac:dyDescent="0.45">
      <c r="A1053" t="s">
        <v>1354</v>
      </c>
      <c r="B1053" s="2" t="str">
        <f t="shared" si="98"/>
        <v>run1</v>
      </c>
      <c r="C1053" s="2" t="str">
        <f t="shared" si="99"/>
        <v>run2</v>
      </c>
      <c r="D1053" t="s">
        <v>285</v>
      </c>
      <c r="E1053" s="10">
        <v>0.63565346299016912</v>
      </c>
      <c r="F1053" s="10">
        <v>1.9069603889705071E-5</v>
      </c>
      <c r="G1053" s="10">
        <f>VLOOKUP(A1053,'[1]NTP Metadata'!$A$2:$U$2501,10,FALSE)</f>
        <v>1.9069603889705071E-5</v>
      </c>
      <c r="H1053">
        <v>2</v>
      </c>
      <c r="I1053" t="s">
        <v>1505</v>
      </c>
      <c r="J1053" t="s">
        <v>1554</v>
      </c>
      <c r="K1053" t="s">
        <v>249</v>
      </c>
      <c r="L1053" t="s">
        <v>248</v>
      </c>
      <c r="M1053" t="s">
        <v>94</v>
      </c>
      <c r="N1053">
        <v>16</v>
      </c>
      <c r="O1053">
        <v>0</v>
      </c>
      <c r="P1053">
        <v>0</v>
      </c>
      <c r="Q1053">
        <v>0</v>
      </c>
      <c r="R1053">
        <v>16</v>
      </c>
      <c r="S1053">
        <v>0</v>
      </c>
      <c r="T1053">
        <v>2.5000000000000001E-4</v>
      </c>
      <c r="U1053">
        <v>1E-3</v>
      </c>
      <c r="V1053" s="1" t="str">
        <f t="shared" si="100"/>
        <v>AFF-HTT-R1-P5-48H_G20_1_2020y09m02d_10h47m.tif</v>
      </c>
      <c r="W1053" s="1" t="str">
        <f t="shared" si="101"/>
        <v>AFF-HTT-R2-P5-48H_G20_1_2020y09m09d_11h36m.tif</v>
      </c>
      <c r="X1053" t="str">
        <f t="shared" si="102"/>
        <v>C:\Users\arpit.tandon\Desktop\Images AFFFs\RUN1 HTT\Plate 5 - 48hour\AFF-HTT-R1-P5-48H_G20_1_2020y09m02d_10h47m.tif</v>
      </c>
      <c r="Y1053" t="str">
        <f t="shared" si="103"/>
        <v>C:\Users\arpit.tandon\Desktop\Images AFFFs\RUN2 HTT\Plate 5 - 48hour\AFF-HTT-R2-P5-48H_G20_1_2020y09m09d_11h36m.tif</v>
      </c>
    </row>
    <row r="1054" spans="1:25" x14ac:dyDescent="0.45">
      <c r="A1054" t="s">
        <v>1355</v>
      </c>
      <c r="B1054" s="2" t="str">
        <f t="shared" si="98"/>
        <v>run1</v>
      </c>
      <c r="C1054" s="2" t="str">
        <f t="shared" si="99"/>
        <v>run2</v>
      </c>
      <c r="D1054" t="s">
        <v>285</v>
      </c>
      <c r="E1054" s="10">
        <v>0.20115615917410412</v>
      </c>
      <c r="F1054" s="10">
        <v>6.0346847752231232E-6</v>
      </c>
      <c r="G1054" s="10">
        <f>VLOOKUP(A1054,'[1]NTP Metadata'!$A$2:$U$2501,10,FALSE)</f>
        <v>6.0346847752231232E-6</v>
      </c>
      <c r="H1054">
        <v>1</v>
      </c>
      <c r="I1054" t="s">
        <v>1505</v>
      </c>
      <c r="J1054" t="s">
        <v>1554</v>
      </c>
      <c r="K1054" t="s">
        <v>249</v>
      </c>
      <c r="L1054" t="s">
        <v>248</v>
      </c>
      <c r="M1054" t="s">
        <v>95</v>
      </c>
      <c r="N1054">
        <v>16</v>
      </c>
      <c r="O1054">
        <v>0</v>
      </c>
      <c r="P1054">
        <v>6.2500000000000001E-5</v>
      </c>
      <c r="Q1054">
        <v>1E-3</v>
      </c>
      <c r="R1054">
        <v>16</v>
      </c>
      <c r="S1054">
        <v>0</v>
      </c>
      <c r="T1054">
        <v>6.2500000000000001E-5</v>
      </c>
      <c r="U1054">
        <v>1E-3</v>
      </c>
      <c r="V1054" s="1" t="str">
        <f t="shared" si="100"/>
        <v>AFF-HTT-R1-P5-48H_G21_1_2020y09m02d_10h47m.tif</v>
      </c>
      <c r="W1054" s="1" t="str">
        <f t="shared" si="101"/>
        <v>AFF-HTT-R2-P5-48H_G21_1_2020y09m09d_11h36m.tif</v>
      </c>
      <c r="X1054" t="str">
        <f t="shared" si="102"/>
        <v>C:\Users\arpit.tandon\Desktop\Images AFFFs\RUN1 HTT\Plate 5 - 48hour\AFF-HTT-R1-P5-48H_G21_1_2020y09m02d_10h47m.tif</v>
      </c>
      <c r="Y1054" t="str">
        <f t="shared" si="103"/>
        <v>C:\Users\arpit.tandon\Desktop\Images AFFFs\RUN2 HTT\Plate 5 - 48hour\AFF-HTT-R2-P5-48H_G21_1_2020y09m09d_11h36m.tif</v>
      </c>
    </row>
    <row r="1055" spans="1:25" x14ac:dyDescent="0.45">
      <c r="A1055" t="s">
        <v>1356</v>
      </c>
      <c r="B1055" s="2" t="str">
        <f t="shared" si="98"/>
        <v>run1</v>
      </c>
      <c r="C1055" s="2" t="str">
        <f t="shared" si="99"/>
        <v>run2</v>
      </c>
      <c r="D1055" t="s">
        <v>285</v>
      </c>
      <c r="E1055" s="10">
        <v>0.20115615917410412</v>
      </c>
      <c r="F1055" s="10">
        <v>6.0346847752231232E-6</v>
      </c>
      <c r="G1055" s="10">
        <f>VLOOKUP(A1055,'[1]NTP Metadata'!$A$2:$U$2501,10,FALSE)</f>
        <v>6.0346847752231232E-6</v>
      </c>
      <c r="H1055">
        <v>2</v>
      </c>
      <c r="I1055" t="s">
        <v>1505</v>
      </c>
      <c r="J1055" t="s">
        <v>1554</v>
      </c>
      <c r="K1055" t="s">
        <v>249</v>
      </c>
      <c r="L1055" t="s">
        <v>248</v>
      </c>
      <c r="M1055" t="s">
        <v>96</v>
      </c>
      <c r="N1055">
        <v>16</v>
      </c>
      <c r="O1055">
        <v>0</v>
      </c>
      <c r="P1055">
        <v>0</v>
      </c>
      <c r="Q1055">
        <v>0</v>
      </c>
      <c r="R1055">
        <v>16</v>
      </c>
      <c r="S1055">
        <v>0</v>
      </c>
      <c r="T1055">
        <v>0</v>
      </c>
      <c r="U1055">
        <v>0</v>
      </c>
      <c r="V1055" s="1" t="str">
        <f t="shared" si="100"/>
        <v>AFF-HTT-R1-P5-48H_G22_1_2020y09m02d_10h47m.tif</v>
      </c>
      <c r="W1055" s="1" t="str">
        <f t="shared" si="101"/>
        <v>AFF-HTT-R2-P5-48H_G22_1_2020y09m09d_11h36m.tif</v>
      </c>
      <c r="X1055" t="str">
        <f t="shared" si="102"/>
        <v>C:\Users\arpit.tandon\Desktop\Images AFFFs\RUN1 HTT\Plate 5 - 48hour\AFF-HTT-R1-P5-48H_G22_1_2020y09m02d_10h47m.tif</v>
      </c>
      <c r="Y1055" t="str">
        <f t="shared" si="103"/>
        <v>C:\Users\arpit.tandon\Desktop\Images AFFFs\RUN2 HTT\Plate 5 - 48hour\AFF-HTT-R2-P5-48H_G22_1_2020y09m09d_11h36m.tif</v>
      </c>
    </row>
    <row r="1056" spans="1:25" x14ac:dyDescent="0.45">
      <c r="A1056" t="s">
        <v>1357</v>
      </c>
      <c r="B1056" s="2" t="str">
        <f t="shared" si="98"/>
        <v>run1</v>
      </c>
      <c r="C1056" s="2" t="str">
        <f t="shared" si="99"/>
        <v>run2</v>
      </c>
      <c r="D1056" t="s">
        <v>285</v>
      </c>
      <c r="E1056" s="10">
        <v>2000</v>
      </c>
      <c r="F1056" s="10">
        <v>0.06</v>
      </c>
      <c r="G1056" s="10">
        <f>VLOOKUP(A1056,'[1]NTP Metadata'!$A$2:$U$2501,10,FALSE)</f>
        <v>0.06</v>
      </c>
      <c r="H1056">
        <v>1</v>
      </c>
      <c r="I1056" t="s">
        <v>1505</v>
      </c>
      <c r="J1056" t="s">
        <v>1554</v>
      </c>
      <c r="K1056" t="s">
        <v>249</v>
      </c>
      <c r="L1056" t="s">
        <v>248</v>
      </c>
      <c r="M1056" t="s">
        <v>97</v>
      </c>
      <c r="N1056">
        <v>16</v>
      </c>
      <c r="O1056">
        <v>0</v>
      </c>
      <c r="P1056">
        <v>1.01875E-2</v>
      </c>
      <c r="Q1056">
        <v>5.5E-2</v>
      </c>
      <c r="R1056">
        <v>16</v>
      </c>
      <c r="S1056">
        <v>0</v>
      </c>
      <c r="T1056">
        <v>5.9375000000000001E-3</v>
      </c>
      <c r="U1056">
        <v>0.02</v>
      </c>
      <c r="V1056" s="1" t="str">
        <f t="shared" si="100"/>
        <v>AFF-HTT-R1-P5-48H_G3_1_2020y09m02d_10h47m.tif</v>
      </c>
      <c r="W1056" s="1" t="str">
        <f t="shared" si="101"/>
        <v>AFF-HTT-R2-P5-48H_G3_1_2020y09m09d_11h36m.tif</v>
      </c>
      <c r="X1056" t="str">
        <f t="shared" si="102"/>
        <v>C:\Users\arpit.tandon\Desktop\Images AFFFs\RUN1 HTT\Plate 5 - 48hour\AFF-HTT-R1-P5-48H_G3_1_2020y09m02d_10h47m.tif</v>
      </c>
      <c r="Y1056" t="str">
        <f t="shared" si="103"/>
        <v>C:\Users\arpit.tandon\Desktop\Images AFFFs\RUN2 HTT\Plate 5 - 48hour\AFF-HTT-R2-P5-48H_G3_1_2020y09m09d_11h36m.tif</v>
      </c>
    </row>
    <row r="1057" spans="1:25" x14ac:dyDescent="0.45">
      <c r="A1057" t="s">
        <v>1358</v>
      </c>
      <c r="B1057" s="2" t="str">
        <f t="shared" si="98"/>
        <v>run1</v>
      </c>
      <c r="C1057" s="2" t="str">
        <f t="shared" si="99"/>
        <v>run2</v>
      </c>
      <c r="D1057" t="s">
        <v>285</v>
      </c>
      <c r="E1057" s="10">
        <v>2000</v>
      </c>
      <c r="F1057" s="10">
        <v>0.06</v>
      </c>
      <c r="G1057" s="10">
        <f>VLOOKUP(A1057,'[1]NTP Metadata'!$A$2:$U$2501,10,FALSE)</f>
        <v>0.06</v>
      </c>
      <c r="H1057">
        <v>2</v>
      </c>
      <c r="I1057" t="s">
        <v>1505</v>
      </c>
      <c r="J1057" t="s">
        <v>1554</v>
      </c>
      <c r="K1057" t="s">
        <v>249</v>
      </c>
      <c r="L1057" t="s">
        <v>248</v>
      </c>
      <c r="M1057" t="s">
        <v>98</v>
      </c>
      <c r="N1057">
        <v>16</v>
      </c>
      <c r="O1057">
        <v>0</v>
      </c>
      <c r="P1057">
        <v>7.8750000000000001E-3</v>
      </c>
      <c r="Q1057">
        <v>3.5000000000000003E-2</v>
      </c>
      <c r="R1057">
        <v>16</v>
      </c>
      <c r="S1057">
        <v>0</v>
      </c>
      <c r="T1057">
        <v>2.9375E-3</v>
      </c>
      <c r="U1057">
        <v>2.5000000000000001E-2</v>
      </c>
      <c r="V1057" s="1" t="str">
        <f t="shared" si="100"/>
        <v>AFF-HTT-R1-P5-48H_G4_1_2020y09m02d_10h47m.tif</v>
      </c>
      <c r="W1057" s="1" t="str">
        <f t="shared" si="101"/>
        <v>AFF-HTT-R2-P5-48H_G4_1_2020y09m09d_11h36m.tif</v>
      </c>
      <c r="X1057" t="str">
        <f t="shared" si="102"/>
        <v>C:\Users\arpit.tandon\Desktop\Images AFFFs\RUN1 HTT\Plate 5 - 48hour\AFF-HTT-R1-P5-48H_G4_1_2020y09m02d_10h47m.tif</v>
      </c>
      <c r="Y1057" t="str">
        <f t="shared" si="103"/>
        <v>C:\Users\arpit.tandon\Desktop\Images AFFFs\RUN2 HTT\Plate 5 - 48hour\AFF-HTT-R2-P5-48H_G4_1_2020y09m09d_11h36m.tif</v>
      </c>
    </row>
    <row r="1058" spans="1:25" x14ac:dyDescent="0.45">
      <c r="A1058" t="s">
        <v>1359</v>
      </c>
      <c r="B1058" s="2" t="str">
        <f t="shared" si="98"/>
        <v>run1</v>
      </c>
      <c r="C1058" s="2" t="str">
        <f t="shared" si="99"/>
        <v>run2</v>
      </c>
      <c r="D1058" t="s">
        <v>285</v>
      </c>
      <c r="E1058" s="10">
        <v>632.91139240506322</v>
      </c>
      <c r="F1058" s="10">
        <v>1.8987341772151896E-2</v>
      </c>
      <c r="G1058" s="10">
        <f>VLOOKUP(A1058,'[1]NTP Metadata'!$A$2:$U$2501,10,FALSE)</f>
        <v>1.8987341772151896E-2</v>
      </c>
      <c r="H1058">
        <v>1</v>
      </c>
      <c r="I1058" t="s">
        <v>1505</v>
      </c>
      <c r="J1058" t="s">
        <v>1554</v>
      </c>
      <c r="K1058" t="s">
        <v>249</v>
      </c>
      <c r="L1058" t="s">
        <v>248</v>
      </c>
      <c r="M1058" t="s">
        <v>99</v>
      </c>
      <c r="N1058">
        <v>16</v>
      </c>
      <c r="O1058">
        <v>0</v>
      </c>
      <c r="P1058">
        <v>3.1250000000000001E-4</v>
      </c>
      <c r="Q1058">
        <v>1E-3</v>
      </c>
      <c r="R1058">
        <v>16</v>
      </c>
      <c r="S1058">
        <v>0</v>
      </c>
      <c r="T1058">
        <v>1.25E-4</v>
      </c>
      <c r="U1058">
        <v>1E-3</v>
      </c>
      <c r="V1058" s="1" t="str">
        <f t="shared" si="100"/>
        <v>AFF-HTT-R1-P5-48H_G5_1_2020y09m02d_10h47m.tif</v>
      </c>
      <c r="W1058" s="1" t="str">
        <f t="shared" si="101"/>
        <v>AFF-HTT-R2-P5-48H_G5_1_2020y09m09d_11h36m.tif</v>
      </c>
      <c r="X1058" t="str">
        <f t="shared" si="102"/>
        <v>C:\Users\arpit.tandon\Desktop\Images AFFFs\RUN1 HTT\Plate 5 - 48hour\AFF-HTT-R1-P5-48H_G5_1_2020y09m02d_10h47m.tif</v>
      </c>
      <c r="Y1058" t="str">
        <f t="shared" si="103"/>
        <v>C:\Users\arpit.tandon\Desktop\Images AFFFs\RUN2 HTT\Plate 5 - 48hour\AFF-HTT-R2-P5-48H_G5_1_2020y09m09d_11h36m.tif</v>
      </c>
    </row>
    <row r="1059" spans="1:25" x14ac:dyDescent="0.45">
      <c r="A1059" t="s">
        <v>1360</v>
      </c>
      <c r="B1059" s="2" t="str">
        <f t="shared" si="98"/>
        <v>run1</v>
      </c>
      <c r="C1059" s="2" t="str">
        <f t="shared" si="99"/>
        <v>run2</v>
      </c>
      <c r="D1059" t="s">
        <v>285</v>
      </c>
      <c r="E1059" s="10">
        <v>632.91139240506322</v>
      </c>
      <c r="F1059" s="10">
        <v>1.8987341772151896E-2</v>
      </c>
      <c r="G1059" s="10">
        <f>VLOOKUP(A1059,'[1]NTP Metadata'!$A$2:$U$2501,10,FALSE)</f>
        <v>1.8987341772151896E-2</v>
      </c>
      <c r="H1059">
        <v>2</v>
      </c>
      <c r="I1059" t="s">
        <v>1505</v>
      </c>
      <c r="J1059" t="s">
        <v>1554</v>
      </c>
      <c r="K1059" t="s">
        <v>249</v>
      </c>
      <c r="L1059" t="s">
        <v>248</v>
      </c>
      <c r="M1059" t="s">
        <v>100</v>
      </c>
      <c r="N1059">
        <v>16</v>
      </c>
      <c r="O1059">
        <v>0</v>
      </c>
      <c r="P1059">
        <v>1.0625000000000001E-3</v>
      </c>
      <c r="Q1059">
        <v>1.2E-2</v>
      </c>
      <c r="R1059">
        <v>16</v>
      </c>
      <c r="S1059">
        <v>0</v>
      </c>
      <c r="T1059">
        <v>0</v>
      </c>
      <c r="U1059">
        <v>0</v>
      </c>
      <c r="V1059" s="1" t="str">
        <f t="shared" si="100"/>
        <v>AFF-HTT-R1-P5-48H_G6_1_2020y09m02d_10h47m.tif</v>
      </c>
      <c r="W1059" s="1" t="str">
        <f t="shared" si="101"/>
        <v>AFF-HTT-R2-P5-48H_G6_1_2020y09m09d_11h36m.tif</v>
      </c>
      <c r="X1059" t="str">
        <f t="shared" si="102"/>
        <v>C:\Users\arpit.tandon\Desktop\Images AFFFs\RUN1 HTT\Plate 5 - 48hour\AFF-HTT-R1-P5-48H_G6_1_2020y09m02d_10h47m.tif</v>
      </c>
      <c r="Y1059" t="str">
        <f t="shared" si="103"/>
        <v>C:\Users\arpit.tandon\Desktop\Images AFFFs\RUN2 HTT\Plate 5 - 48hour\AFF-HTT-R2-P5-48H_G6_1_2020y09m09d_11h36m.tif</v>
      </c>
    </row>
    <row r="1060" spans="1:25" x14ac:dyDescent="0.45">
      <c r="A1060" t="s">
        <v>1361</v>
      </c>
      <c r="B1060" s="2" t="str">
        <f t="shared" si="98"/>
        <v>run1</v>
      </c>
      <c r="C1060" s="2" t="str">
        <f t="shared" si="99"/>
        <v>run2</v>
      </c>
      <c r="D1060" t="s">
        <v>285</v>
      </c>
      <c r="E1060" s="10">
        <v>200.28841531805799</v>
      </c>
      <c r="F1060" s="10">
        <v>6.0086524595417386E-3</v>
      </c>
      <c r="G1060" s="10">
        <f>VLOOKUP(A1060,'[1]NTP Metadata'!$A$2:$U$2501,10,FALSE)</f>
        <v>6.0086524595417386E-3</v>
      </c>
      <c r="H1060">
        <v>1</v>
      </c>
      <c r="I1060" t="s">
        <v>1505</v>
      </c>
      <c r="J1060" t="s">
        <v>1554</v>
      </c>
      <c r="K1060" t="s">
        <v>249</v>
      </c>
      <c r="L1060" t="s">
        <v>248</v>
      </c>
      <c r="M1060" t="s">
        <v>101</v>
      </c>
      <c r="N1060">
        <v>16</v>
      </c>
      <c r="O1060">
        <v>0</v>
      </c>
      <c r="P1060">
        <v>6.2500000000000001E-5</v>
      </c>
      <c r="Q1060">
        <v>1E-3</v>
      </c>
      <c r="R1060">
        <v>16</v>
      </c>
      <c r="S1060">
        <v>0</v>
      </c>
      <c r="T1060">
        <v>0</v>
      </c>
      <c r="U1060">
        <v>0</v>
      </c>
      <c r="V1060" s="1" t="str">
        <f t="shared" si="100"/>
        <v>AFF-HTT-R1-P5-48H_G7_1_2020y09m02d_10h47m.tif</v>
      </c>
      <c r="W1060" s="1" t="str">
        <f t="shared" si="101"/>
        <v>AFF-HTT-R2-P5-48H_G7_1_2020y09m09d_11h36m.tif</v>
      </c>
      <c r="X1060" t="str">
        <f t="shared" si="102"/>
        <v>C:\Users\arpit.tandon\Desktop\Images AFFFs\RUN1 HTT\Plate 5 - 48hour\AFF-HTT-R1-P5-48H_G7_1_2020y09m02d_10h47m.tif</v>
      </c>
      <c r="Y1060" t="str">
        <f t="shared" si="103"/>
        <v>C:\Users\arpit.tandon\Desktop\Images AFFFs\RUN2 HTT\Plate 5 - 48hour\AFF-HTT-R2-P5-48H_G7_1_2020y09m09d_11h36m.tif</v>
      </c>
    </row>
    <row r="1061" spans="1:25" x14ac:dyDescent="0.45">
      <c r="A1061" t="s">
        <v>1362</v>
      </c>
      <c r="B1061" s="2" t="str">
        <f t="shared" si="98"/>
        <v>run1</v>
      </c>
      <c r="C1061" s="2" t="str">
        <f t="shared" si="99"/>
        <v>run2</v>
      </c>
      <c r="D1061" t="s">
        <v>285</v>
      </c>
      <c r="E1061" s="10">
        <v>200.28841531805799</v>
      </c>
      <c r="F1061" s="10">
        <v>6.0086524595417386E-3</v>
      </c>
      <c r="G1061" s="10">
        <f>VLOOKUP(A1061,'[1]NTP Metadata'!$A$2:$U$2501,10,FALSE)</f>
        <v>6.0086524595417386E-3</v>
      </c>
      <c r="H1061">
        <v>2</v>
      </c>
      <c r="I1061" t="s">
        <v>1505</v>
      </c>
      <c r="J1061" t="s">
        <v>1554</v>
      </c>
      <c r="K1061" t="s">
        <v>249</v>
      </c>
      <c r="L1061" t="s">
        <v>248</v>
      </c>
      <c r="M1061" t="s">
        <v>102</v>
      </c>
      <c r="N1061">
        <v>16</v>
      </c>
      <c r="O1061">
        <v>0</v>
      </c>
      <c r="P1061">
        <v>1.25E-4</v>
      </c>
      <c r="Q1061">
        <v>2E-3</v>
      </c>
      <c r="R1061">
        <v>16</v>
      </c>
      <c r="S1061">
        <v>0</v>
      </c>
      <c r="T1061">
        <v>6.2500000000000001E-5</v>
      </c>
      <c r="U1061">
        <v>1E-3</v>
      </c>
      <c r="V1061" s="1" t="str">
        <f t="shared" si="100"/>
        <v>AFF-HTT-R1-P5-48H_G8_1_2020y09m02d_10h47m.tif</v>
      </c>
      <c r="W1061" s="1" t="str">
        <f t="shared" si="101"/>
        <v>AFF-HTT-R2-P5-48H_G8_1_2020y09m09d_11h36m.tif</v>
      </c>
      <c r="X1061" t="str">
        <f t="shared" si="102"/>
        <v>C:\Users\arpit.tandon\Desktop\Images AFFFs\RUN1 HTT\Plate 5 - 48hour\AFF-HTT-R1-P5-48H_G8_1_2020y09m02d_10h47m.tif</v>
      </c>
      <c r="Y1061" t="str">
        <f t="shared" si="103"/>
        <v>C:\Users\arpit.tandon\Desktop\Images AFFFs\RUN2 HTT\Plate 5 - 48hour\AFF-HTT-R2-P5-48H_G8_1_2020y09m09d_11h36m.tif</v>
      </c>
    </row>
    <row r="1062" spans="1:25" x14ac:dyDescent="0.45">
      <c r="A1062" t="s">
        <v>1363</v>
      </c>
      <c r="B1062" s="2" t="str">
        <f t="shared" si="98"/>
        <v>run1</v>
      </c>
      <c r="C1062" s="2" t="str">
        <f t="shared" si="99"/>
        <v>run2</v>
      </c>
      <c r="D1062" t="s">
        <v>285</v>
      </c>
      <c r="E1062" s="10">
        <v>63.382409910777838</v>
      </c>
      <c r="F1062" s="10">
        <v>1.901472297323335E-3</v>
      </c>
      <c r="G1062" s="10">
        <f>VLOOKUP(A1062,'[1]NTP Metadata'!$A$2:$U$2501,10,FALSE)</f>
        <v>1.901472297323335E-3</v>
      </c>
      <c r="H1062">
        <v>1</v>
      </c>
      <c r="I1062" t="s">
        <v>1505</v>
      </c>
      <c r="J1062" t="s">
        <v>1554</v>
      </c>
      <c r="K1062" t="s">
        <v>249</v>
      </c>
      <c r="L1062" t="s">
        <v>248</v>
      </c>
      <c r="M1062" t="s">
        <v>103</v>
      </c>
      <c r="N1062">
        <v>16</v>
      </c>
      <c r="O1062">
        <v>0</v>
      </c>
      <c r="P1062">
        <v>0</v>
      </c>
      <c r="Q1062">
        <v>0</v>
      </c>
      <c r="R1062">
        <v>16</v>
      </c>
      <c r="S1062">
        <v>0</v>
      </c>
      <c r="T1062">
        <v>0</v>
      </c>
      <c r="U1062">
        <v>0</v>
      </c>
      <c r="V1062" s="1" t="str">
        <f t="shared" si="100"/>
        <v>AFF-HTT-R1-P5-48H_G9_1_2020y09m02d_10h47m.tif</v>
      </c>
      <c r="W1062" s="1" t="str">
        <f t="shared" si="101"/>
        <v>AFF-HTT-R2-P5-48H_G9_1_2020y09m09d_11h36m.tif</v>
      </c>
      <c r="X1062" t="str">
        <f t="shared" si="102"/>
        <v>C:\Users\arpit.tandon\Desktop\Images AFFFs\RUN1 HTT\Plate 5 - 48hour\AFF-HTT-R1-P5-48H_G9_1_2020y09m02d_10h47m.tif</v>
      </c>
      <c r="Y1062" t="str">
        <f t="shared" si="103"/>
        <v>C:\Users\arpit.tandon\Desktop\Images AFFFs\RUN2 HTT\Plate 5 - 48hour\AFF-HTT-R2-P5-48H_G9_1_2020y09m09d_11h36m.tif</v>
      </c>
    </row>
    <row r="1063" spans="1:25" x14ac:dyDescent="0.45">
      <c r="A1063" t="s">
        <v>1364</v>
      </c>
      <c r="B1063" s="2" t="str">
        <f t="shared" si="98"/>
        <v>run1</v>
      </c>
      <c r="C1063" s="2" t="str">
        <f t="shared" si="99"/>
        <v>run2</v>
      </c>
      <c r="D1063" t="s">
        <v>285</v>
      </c>
      <c r="E1063" s="10">
        <v>63.382409910777838</v>
      </c>
      <c r="F1063" s="10">
        <v>1.901472297323335E-3</v>
      </c>
      <c r="G1063" s="10">
        <f>VLOOKUP(A1063,'[1]NTP Metadata'!$A$2:$U$2501,10,FALSE)</f>
        <v>1.901472297323335E-3</v>
      </c>
      <c r="H1063">
        <v>4</v>
      </c>
      <c r="I1063" t="s">
        <v>1505</v>
      </c>
      <c r="J1063" t="s">
        <v>1554</v>
      </c>
      <c r="K1063" t="s">
        <v>249</v>
      </c>
      <c r="L1063" t="s">
        <v>248</v>
      </c>
      <c r="M1063" t="s">
        <v>104</v>
      </c>
      <c r="N1063">
        <v>16</v>
      </c>
      <c r="O1063">
        <v>0</v>
      </c>
      <c r="P1063">
        <v>6.2500000000000001E-5</v>
      </c>
      <c r="Q1063">
        <v>1E-3</v>
      </c>
      <c r="R1063">
        <v>16</v>
      </c>
      <c r="S1063">
        <v>0</v>
      </c>
      <c r="T1063">
        <v>0</v>
      </c>
      <c r="U1063">
        <v>0</v>
      </c>
      <c r="V1063" s="1" t="str">
        <f t="shared" si="100"/>
        <v>AFF-HTT-R1-P5-48H_H10_1_2020y09m02d_10h47m.tif</v>
      </c>
      <c r="W1063" s="1" t="str">
        <f t="shared" si="101"/>
        <v>AFF-HTT-R2-P5-48H_H10_1_2020y09m09d_11h36m.tif</v>
      </c>
      <c r="X1063" t="str">
        <f t="shared" si="102"/>
        <v>C:\Users\arpit.tandon\Desktop\Images AFFFs\RUN1 HTT\Plate 5 - 48hour\AFF-HTT-R1-P5-48H_H10_1_2020y09m02d_10h47m.tif</v>
      </c>
      <c r="Y1063" t="str">
        <f t="shared" si="103"/>
        <v>C:\Users\arpit.tandon\Desktop\Images AFFFs\RUN2 HTT\Plate 5 - 48hour\AFF-HTT-R2-P5-48H_H10_1_2020y09m09d_11h36m.tif</v>
      </c>
    </row>
    <row r="1064" spans="1:25" x14ac:dyDescent="0.45">
      <c r="A1064" t="s">
        <v>1365</v>
      </c>
      <c r="B1064" s="2" t="str">
        <f t="shared" si="98"/>
        <v>run1</v>
      </c>
      <c r="C1064" s="2" t="str">
        <f t="shared" si="99"/>
        <v>run2</v>
      </c>
      <c r="D1064" t="s">
        <v>285</v>
      </c>
      <c r="E1064" s="10">
        <v>20.057724655309443</v>
      </c>
      <c r="F1064" s="10">
        <v>6.0173173965928325E-4</v>
      </c>
      <c r="G1064" s="10">
        <f>VLOOKUP(A1064,'[1]NTP Metadata'!$A$2:$U$2501,10,FALSE)</f>
        <v>6.0173173965928325E-4</v>
      </c>
      <c r="H1064">
        <v>3</v>
      </c>
      <c r="I1064" t="s">
        <v>1505</v>
      </c>
      <c r="J1064" t="s">
        <v>1554</v>
      </c>
      <c r="K1064" t="s">
        <v>249</v>
      </c>
      <c r="L1064" t="s">
        <v>248</v>
      </c>
      <c r="M1064" t="s">
        <v>105</v>
      </c>
      <c r="N1064">
        <v>16</v>
      </c>
      <c r="O1064">
        <v>0</v>
      </c>
      <c r="P1064">
        <v>0</v>
      </c>
      <c r="Q1064">
        <v>0</v>
      </c>
      <c r="R1064">
        <v>16</v>
      </c>
      <c r="S1064">
        <v>0</v>
      </c>
      <c r="T1064">
        <v>6.2500000000000001E-5</v>
      </c>
      <c r="U1064">
        <v>1E-3</v>
      </c>
      <c r="V1064" s="1" t="str">
        <f t="shared" si="100"/>
        <v>AFF-HTT-R1-P5-48H_H11_1_2020y09m02d_10h47m.tif</v>
      </c>
      <c r="W1064" s="1" t="str">
        <f t="shared" si="101"/>
        <v>AFF-HTT-R2-P5-48H_H11_1_2020y09m09d_11h36m.tif</v>
      </c>
      <c r="X1064" t="str">
        <f t="shared" si="102"/>
        <v>C:\Users\arpit.tandon\Desktop\Images AFFFs\RUN1 HTT\Plate 5 - 48hour\AFF-HTT-R1-P5-48H_H11_1_2020y09m02d_10h47m.tif</v>
      </c>
      <c r="Y1064" t="str">
        <f t="shared" si="103"/>
        <v>C:\Users\arpit.tandon\Desktop\Images AFFFs\RUN2 HTT\Plate 5 - 48hour\AFF-HTT-R2-P5-48H_H11_1_2020y09m09d_11h36m.tif</v>
      </c>
    </row>
    <row r="1065" spans="1:25" x14ac:dyDescent="0.45">
      <c r="A1065" t="s">
        <v>1366</v>
      </c>
      <c r="B1065" s="2" t="str">
        <f t="shared" si="98"/>
        <v>run1</v>
      </c>
      <c r="C1065" s="2" t="str">
        <f t="shared" si="99"/>
        <v>run2</v>
      </c>
      <c r="D1065" t="s">
        <v>285</v>
      </c>
      <c r="E1065" s="10">
        <v>20.057724655309443</v>
      </c>
      <c r="F1065" s="10">
        <v>6.0173173965928325E-4</v>
      </c>
      <c r="G1065" s="10">
        <f>VLOOKUP(A1065,'[1]NTP Metadata'!$A$2:$U$2501,10,FALSE)</f>
        <v>6.0173173965928325E-4</v>
      </c>
      <c r="H1065">
        <v>4</v>
      </c>
      <c r="I1065" t="s">
        <v>1505</v>
      </c>
      <c r="J1065" t="s">
        <v>1554</v>
      </c>
      <c r="K1065" t="s">
        <v>249</v>
      </c>
      <c r="L1065" t="s">
        <v>248</v>
      </c>
      <c r="M1065" t="s">
        <v>106</v>
      </c>
      <c r="N1065">
        <v>16</v>
      </c>
      <c r="O1065">
        <v>0</v>
      </c>
      <c r="P1065">
        <v>0</v>
      </c>
      <c r="Q1065">
        <v>0</v>
      </c>
      <c r="R1065">
        <v>16</v>
      </c>
      <c r="S1065">
        <v>0</v>
      </c>
      <c r="T1065">
        <v>0</v>
      </c>
      <c r="U1065">
        <v>0</v>
      </c>
      <c r="V1065" s="1" t="str">
        <f t="shared" si="100"/>
        <v>AFF-HTT-R1-P5-48H_H12_1_2020y09m02d_10h47m.tif</v>
      </c>
      <c r="W1065" s="1" t="str">
        <f t="shared" si="101"/>
        <v>AFF-HTT-R2-P5-48H_H12_1_2020y09m09d_11h36m.tif</v>
      </c>
      <c r="X1065" t="str">
        <f t="shared" si="102"/>
        <v>C:\Users\arpit.tandon\Desktop\Images AFFFs\RUN1 HTT\Plate 5 - 48hour\AFF-HTT-R1-P5-48H_H12_1_2020y09m02d_10h47m.tif</v>
      </c>
      <c r="Y1065" t="str">
        <f t="shared" si="103"/>
        <v>C:\Users\arpit.tandon\Desktop\Images AFFFs\RUN2 HTT\Plate 5 - 48hour\AFF-HTT-R2-P5-48H_H12_1_2020y09m09d_11h36m.tif</v>
      </c>
    </row>
    <row r="1066" spans="1:25" x14ac:dyDescent="0.45">
      <c r="A1066" t="s">
        <v>1367</v>
      </c>
      <c r="B1066" s="2" t="str">
        <f t="shared" si="98"/>
        <v>run1</v>
      </c>
      <c r="C1066" s="2" t="str">
        <f t="shared" si="99"/>
        <v>run2</v>
      </c>
      <c r="D1066" t="s">
        <v>257</v>
      </c>
      <c r="E1066" s="10">
        <v>0</v>
      </c>
      <c r="F1066" s="10">
        <v>0</v>
      </c>
      <c r="G1066" s="10">
        <f>VLOOKUP(A1066,'[1]NTP Metadata'!$A$2:$U$2501,10,FALSE)</f>
        <v>0</v>
      </c>
      <c r="H1066">
        <v>3</v>
      </c>
      <c r="I1066" t="s">
        <v>1505</v>
      </c>
      <c r="J1066" t="s">
        <v>1554</v>
      </c>
      <c r="K1066" t="s">
        <v>249</v>
      </c>
      <c r="L1066" t="s">
        <v>248</v>
      </c>
      <c r="M1066" t="s">
        <v>107</v>
      </c>
      <c r="N1066">
        <v>16</v>
      </c>
      <c r="O1066">
        <v>0</v>
      </c>
      <c r="P1066">
        <v>0</v>
      </c>
      <c r="Q1066">
        <v>0</v>
      </c>
      <c r="R1066">
        <v>16</v>
      </c>
      <c r="S1066">
        <v>0</v>
      </c>
      <c r="T1066">
        <v>0</v>
      </c>
      <c r="U1066">
        <v>0</v>
      </c>
      <c r="V1066" s="1" t="str">
        <f t="shared" si="100"/>
        <v>AFF-HTT-R1-P5-48H_H13_1_2020y09m02d_10h47m.tif</v>
      </c>
      <c r="W1066" s="1" t="str">
        <f t="shared" si="101"/>
        <v>AFF-HTT-R2-P5-48H_H13_1_2020y09m09d_11h36m.tif</v>
      </c>
      <c r="X1066" t="str">
        <f t="shared" si="102"/>
        <v>C:\Users\arpit.tandon\Desktop\Images AFFFs\RUN1 HTT\Plate 5 - 48hour\AFF-HTT-R1-P5-48H_H13_1_2020y09m02d_10h47m.tif</v>
      </c>
      <c r="Y1066" t="str">
        <f t="shared" si="103"/>
        <v>C:\Users\arpit.tandon\Desktop\Images AFFFs\RUN2 HTT\Plate 5 - 48hour\AFF-HTT-R2-P5-48H_H13_1_2020y09m09d_11h36m.tif</v>
      </c>
    </row>
    <row r="1067" spans="1:25" x14ac:dyDescent="0.45">
      <c r="A1067" t="s">
        <v>1368</v>
      </c>
      <c r="B1067" s="2" t="str">
        <f t="shared" si="98"/>
        <v>run1</v>
      </c>
      <c r="C1067" s="2" t="str">
        <f t="shared" si="99"/>
        <v>run2</v>
      </c>
      <c r="D1067" t="s">
        <v>257</v>
      </c>
      <c r="E1067" s="10">
        <v>0</v>
      </c>
      <c r="F1067" s="10">
        <v>0</v>
      </c>
      <c r="G1067" s="10">
        <f>VLOOKUP(A1067,'[1]NTP Metadata'!$A$2:$U$2501,10,FALSE)</f>
        <v>0</v>
      </c>
      <c r="H1067">
        <v>4</v>
      </c>
      <c r="I1067" t="s">
        <v>1505</v>
      </c>
      <c r="J1067" t="s">
        <v>1554</v>
      </c>
      <c r="K1067" t="s">
        <v>249</v>
      </c>
      <c r="L1067" t="s">
        <v>248</v>
      </c>
      <c r="M1067" t="s">
        <v>108</v>
      </c>
      <c r="N1067">
        <v>16</v>
      </c>
      <c r="O1067">
        <v>0</v>
      </c>
      <c r="P1067">
        <v>0</v>
      </c>
      <c r="Q1067">
        <v>0</v>
      </c>
      <c r="R1067">
        <v>16</v>
      </c>
      <c r="S1067">
        <v>0</v>
      </c>
      <c r="T1067">
        <v>0</v>
      </c>
      <c r="U1067">
        <v>0</v>
      </c>
      <c r="V1067" s="1" t="str">
        <f t="shared" si="100"/>
        <v>AFF-HTT-R1-P5-48H_H14_1_2020y09m02d_10h47m.tif</v>
      </c>
      <c r="W1067" s="1" t="str">
        <f t="shared" si="101"/>
        <v>AFF-HTT-R2-P5-48H_H14_1_2020y09m09d_11h36m.tif</v>
      </c>
      <c r="X1067" t="str">
        <f t="shared" si="102"/>
        <v>C:\Users\arpit.tandon\Desktop\Images AFFFs\RUN1 HTT\Plate 5 - 48hour\AFF-HTT-R1-P5-48H_H14_1_2020y09m02d_10h47m.tif</v>
      </c>
      <c r="Y1067" t="str">
        <f t="shared" si="103"/>
        <v>C:\Users\arpit.tandon\Desktop\Images AFFFs\RUN2 HTT\Plate 5 - 48hour\AFF-HTT-R2-P5-48H_H14_1_2020y09m09d_11h36m.tif</v>
      </c>
    </row>
    <row r="1068" spans="1:25" x14ac:dyDescent="0.45">
      <c r="A1068" t="s">
        <v>1369</v>
      </c>
      <c r="B1068" s="2" t="str">
        <f t="shared" si="98"/>
        <v>run1</v>
      </c>
      <c r="C1068" s="2" t="str">
        <f t="shared" si="99"/>
        <v>run2</v>
      </c>
      <c r="D1068" t="s">
        <v>285</v>
      </c>
      <c r="E1068" s="10">
        <v>6.3473812200346327</v>
      </c>
      <c r="F1068" s="10">
        <v>1.9042143660103898E-4</v>
      </c>
      <c r="G1068" s="10">
        <f>VLOOKUP(A1068,'[1]NTP Metadata'!$A$2:$U$2501,10,FALSE)</f>
        <v>1.9042143660103898E-4</v>
      </c>
      <c r="H1068">
        <v>3</v>
      </c>
      <c r="I1068" t="s">
        <v>1505</v>
      </c>
      <c r="J1068" t="s">
        <v>1554</v>
      </c>
      <c r="K1068" t="s">
        <v>249</v>
      </c>
      <c r="L1068" t="s">
        <v>248</v>
      </c>
      <c r="M1068" t="s">
        <v>109</v>
      </c>
      <c r="N1068">
        <v>16</v>
      </c>
      <c r="O1068">
        <v>0</v>
      </c>
      <c r="P1068">
        <v>6.2500000000000001E-5</v>
      </c>
      <c r="Q1068">
        <v>1E-3</v>
      </c>
      <c r="R1068">
        <v>16</v>
      </c>
      <c r="S1068">
        <v>0</v>
      </c>
      <c r="T1068">
        <v>0</v>
      </c>
      <c r="U1068">
        <v>0</v>
      </c>
      <c r="V1068" s="1" t="str">
        <f t="shared" si="100"/>
        <v>AFF-HTT-R1-P5-48H_H15_1_2020y09m02d_10h47m.tif</v>
      </c>
      <c r="W1068" s="1" t="str">
        <f t="shared" si="101"/>
        <v>AFF-HTT-R2-P5-48H_H15_1_2020y09m09d_11h36m.tif</v>
      </c>
      <c r="X1068" t="str">
        <f t="shared" si="102"/>
        <v>C:\Users\arpit.tandon\Desktop\Images AFFFs\RUN1 HTT\Plate 5 - 48hour\AFF-HTT-R1-P5-48H_H15_1_2020y09m02d_10h47m.tif</v>
      </c>
      <c r="Y1068" t="str">
        <f t="shared" si="103"/>
        <v>C:\Users\arpit.tandon\Desktop\Images AFFFs\RUN2 HTT\Plate 5 - 48hour\AFF-HTT-R2-P5-48H_H15_1_2020y09m09d_11h36m.tif</v>
      </c>
    </row>
    <row r="1069" spans="1:25" x14ac:dyDescent="0.45">
      <c r="A1069" t="s">
        <v>1370</v>
      </c>
      <c r="B1069" s="2" t="str">
        <f t="shared" si="98"/>
        <v>run1</v>
      </c>
      <c r="C1069" s="2" t="str">
        <f t="shared" si="99"/>
        <v>run2</v>
      </c>
      <c r="D1069" t="s">
        <v>285</v>
      </c>
      <c r="E1069" s="10">
        <v>6.3473812200346327</v>
      </c>
      <c r="F1069" s="10">
        <v>1.9042143660103898E-4</v>
      </c>
      <c r="G1069" s="10">
        <f>VLOOKUP(A1069,'[1]NTP Metadata'!$A$2:$U$2501,10,FALSE)</f>
        <v>1.9042143660103898E-4</v>
      </c>
      <c r="H1069">
        <v>4</v>
      </c>
      <c r="I1069" t="s">
        <v>1505</v>
      </c>
      <c r="J1069" t="s">
        <v>1554</v>
      </c>
      <c r="K1069" t="s">
        <v>249</v>
      </c>
      <c r="L1069" t="s">
        <v>248</v>
      </c>
      <c r="M1069" t="s">
        <v>110</v>
      </c>
      <c r="N1069">
        <v>16</v>
      </c>
      <c r="O1069">
        <v>0</v>
      </c>
      <c r="P1069">
        <v>0</v>
      </c>
      <c r="Q1069">
        <v>0</v>
      </c>
      <c r="R1069">
        <v>16</v>
      </c>
      <c r="S1069">
        <v>0</v>
      </c>
      <c r="T1069">
        <v>1.25E-4</v>
      </c>
      <c r="U1069">
        <v>1E-3</v>
      </c>
      <c r="V1069" s="1" t="str">
        <f t="shared" si="100"/>
        <v>AFF-HTT-R1-P5-48H_H16_1_2020y09m02d_10h47m.tif</v>
      </c>
      <c r="W1069" s="1" t="str">
        <f t="shared" si="101"/>
        <v>AFF-HTT-R2-P5-48H_H16_1_2020y09m09d_11h36m.tif</v>
      </c>
      <c r="X1069" t="str">
        <f t="shared" si="102"/>
        <v>C:\Users\arpit.tandon\Desktop\Images AFFFs\RUN1 HTT\Plate 5 - 48hour\AFF-HTT-R1-P5-48H_H16_1_2020y09m02d_10h47m.tif</v>
      </c>
      <c r="Y1069" t="str">
        <f t="shared" si="103"/>
        <v>C:\Users\arpit.tandon\Desktop\Images AFFFs\RUN2 HTT\Plate 5 - 48hour\AFF-HTT-R2-P5-48H_H16_1_2020y09m09d_11h36m.tif</v>
      </c>
    </row>
    <row r="1070" spans="1:25" x14ac:dyDescent="0.45">
      <c r="A1070" t="s">
        <v>1371</v>
      </c>
      <c r="B1070" s="2" t="str">
        <f t="shared" si="98"/>
        <v>run1</v>
      </c>
      <c r="C1070" s="2" t="str">
        <f t="shared" si="99"/>
        <v>run2</v>
      </c>
      <c r="D1070" t="s">
        <v>285</v>
      </c>
      <c r="E1070" s="10">
        <v>2.0086649430489345</v>
      </c>
      <c r="F1070" s="10">
        <v>6.0259948291468029E-5</v>
      </c>
      <c r="G1070" s="10">
        <f>VLOOKUP(A1070,'[1]NTP Metadata'!$A$2:$U$2501,10,FALSE)</f>
        <v>6.0259948291468029E-5</v>
      </c>
      <c r="H1070">
        <v>3</v>
      </c>
      <c r="I1070" t="s">
        <v>1505</v>
      </c>
      <c r="J1070" t="s">
        <v>1554</v>
      </c>
      <c r="K1070" t="s">
        <v>249</v>
      </c>
      <c r="L1070" t="s">
        <v>248</v>
      </c>
      <c r="M1070" t="s">
        <v>111</v>
      </c>
      <c r="N1070">
        <v>16</v>
      </c>
      <c r="O1070">
        <v>0</v>
      </c>
      <c r="P1070">
        <v>0</v>
      </c>
      <c r="Q1070">
        <v>0</v>
      </c>
      <c r="R1070">
        <v>16</v>
      </c>
      <c r="S1070">
        <v>0</v>
      </c>
      <c r="T1070">
        <v>1.25E-4</v>
      </c>
      <c r="U1070">
        <v>1E-3</v>
      </c>
      <c r="V1070" s="1" t="str">
        <f t="shared" si="100"/>
        <v>AFF-HTT-R1-P5-48H_H17_1_2020y09m02d_10h47m.tif</v>
      </c>
      <c r="W1070" s="1" t="str">
        <f t="shared" si="101"/>
        <v>AFF-HTT-R2-P5-48H_H17_1_2020y09m09d_11h36m.tif</v>
      </c>
      <c r="X1070" t="str">
        <f t="shared" si="102"/>
        <v>C:\Users\arpit.tandon\Desktop\Images AFFFs\RUN1 HTT\Plate 5 - 48hour\AFF-HTT-R1-P5-48H_H17_1_2020y09m02d_10h47m.tif</v>
      </c>
      <c r="Y1070" t="str">
        <f t="shared" si="103"/>
        <v>C:\Users\arpit.tandon\Desktop\Images AFFFs\RUN2 HTT\Plate 5 - 48hour\AFF-HTT-R2-P5-48H_H17_1_2020y09m09d_11h36m.tif</v>
      </c>
    </row>
    <row r="1071" spans="1:25" x14ac:dyDescent="0.45">
      <c r="A1071" t="s">
        <v>1372</v>
      </c>
      <c r="B1071" s="2" t="str">
        <f t="shared" si="98"/>
        <v>run1</v>
      </c>
      <c r="C1071" s="2" t="str">
        <f t="shared" si="99"/>
        <v>run2</v>
      </c>
      <c r="D1071" t="s">
        <v>285</v>
      </c>
      <c r="E1071" s="10">
        <v>2.0086649430489345</v>
      </c>
      <c r="F1071" s="10">
        <v>6.0259948291468029E-5</v>
      </c>
      <c r="G1071" s="10">
        <f>VLOOKUP(A1071,'[1]NTP Metadata'!$A$2:$U$2501,10,FALSE)</f>
        <v>6.0259948291468029E-5</v>
      </c>
      <c r="H1071">
        <v>4</v>
      </c>
      <c r="I1071" t="s">
        <v>1505</v>
      </c>
      <c r="J1071" t="s">
        <v>1554</v>
      </c>
      <c r="K1071" t="s">
        <v>249</v>
      </c>
      <c r="L1071" t="s">
        <v>248</v>
      </c>
      <c r="M1071" t="s">
        <v>112</v>
      </c>
      <c r="N1071">
        <v>16</v>
      </c>
      <c r="O1071">
        <v>0</v>
      </c>
      <c r="P1071">
        <v>6.2500000000000001E-5</v>
      </c>
      <c r="Q1071">
        <v>1E-3</v>
      </c>
      <c r="R1071">
        <v>16</v>
      </c>
      <c r="S1071">
        <v>0</v>
      </c>
      <c r="T1071">
        <v>0</v>
      </c>
      <c r="U1071">
        <v>0</v>
      </c>
      <c r="V1071" s="1" t="str">
        <f t="shared" si="100"/>
        <v>AFF-HTT-R1-P5-48H_H18_1_2020y09m02d_10h47m.tif</v>
      </c>
      <c r="W1071" s="1" t="str">
        <f t="shared" si="101"/>
        <v>AFF-HTT-R2-P5-48H_H18_1_2020y09m09d_11h36m.tif</v>
      </c>
      <c r="X1071" t="str">
        <f t="shared" si="102"/>
        <v>C:\Users\arpit.tandon\Desktop\Images AFFFs\RUN1 HTT\Plate 5 - 48hour\AFF-HTT-R1-P5-48H_H18_1_2020y09m02d_10h47m.tif</v>
      </c>
      <c r="Y1071" t="str">
        <f t="shared" si="103"/>
        <v>C:\Users\arpit.tandon\Desktop\Images AFFFs\RUN2 HTT\Plate 5 - 48hour\AFF-HTT-R2-P5-48H_H18_1_2020y09m09d_11h36m.tif</v>
      </c>
    </row>
    <row r="1072" spans="1:25" x14ac:dyDescent="0.45">
      <c r="A1072" t="s">
        <v>1373</v>
      </c>
      <c r="B1072" s="2" t="str">
        <f t="shared" si="98"/>
        <v>run1</v>
      </c>
      <c r="C1072" s="2" t="str">
        <f t="shared" si="99"/>
        <v>run2</v>
      </c>
      <c r="D1072" t="s">
        <v>285</v>
      </c>
      <c r="E1072" s="10">
        <v>0.63565346299016912</v>
      </c>
      <c r="F1072" s="10">
        <v>1.9069603889705071E-5</v>
      </c>
      <c r="G1072" s="10">
        <f>VLOOKUP(A1072,'[1]NTP Metadata'!$A$2:$U$2501,10,FALSE)</f>
        <v>1.9069603889705071E-5</v>
      </c>
      <c r="H1072">
        <v>3</v>
      </c>
      <c r="I1072" t="s">
        <v>1505</v>
      </c>
      <c r="J1072" t="s">
        <v>1554</v>
      </c>
      <c r="K1072" t="s">
        <v>249</v>
      </c>
      <c r="L1072" t="s">
        <v>248</v>
      </c>
      <c r="M1072" t="s">
        <v>113</v>
      </c>
      <c r="N1072">
        <v>16</v>
      </c>
      <c r="O1072">
        <v>0</v>
      </c>
      <c r="P1072">
        <v>6.2500000000000001E-5</v>
      </c>
      <c r="Q1072">
        <v>1E-3</v>
      </c>
      <c r="R1072">
        <v>16</v>
      </c>
      <c r="S1072">
        <v>0</v>
      </c>
      <c r="T1072">
        <v>6.2500000000000001E-5</v>
      </c>
      <c r="U1072">
        <v>1E-3</v>
      </c>
      <c r="V1072" s="1" t="str">
        <f t="shared" si="100"/>
        <v>AFF-HTT-R1-P5-48H_H19_1_2020y09m02d_10h47m.tif</v>
      </c>
      <c r="W1072" s="1" t="str">
        <f t="shared" si="101"/>
        <v>AFF-HTT-R2-P5-48H_H19_1_2020y09m09d_11h36m.tif</v>
      </c>
      <c r="X1072" t="str">
        <f t="shared" si="102"/>
        <v>C:\Users\arpit.tandon\Desktop\Images AFFFs\RUN1 HTT\Plate 5 - 48hour\AFF-HTT-R1-P5-48H_H19_1_2020y09m02d_10h47m.tif</v>
      </c>
      <c r="Y1072" t="str">
        <f t="shared" si="103"/>
        <v>C:\Users\arpit.tandon\Desktop\Images AFFFs\RUN2 HTT\Plate 5 - 48hour\AFF-HTT-R2-P5-48H_H19_1_2020y09m09d_11h36m.tif</v>
      </c>
    </row>
    <row r="1073" spans="1:25" x14ac:dyDescent="0.45">
      <c r="A1073" t="s">
        <v>1374</v>
      </c>
      <c r="B1073" s="2" t="str">
        <f t="shared" si="98"/>
        <v>run1</v>
      </c>
      <c r="C1073" s="2" t="str">
        <f t="shared" si="99"/>
        <v>run2</v>
      </c>
      <c r="D1073" t="s">
        <v>285</v>
      </c>
      <c r="E1073" s="10">
        <v>0.63565346299016912</v>
      </c>
      <c r="F1073" s="10">
        <v>1.9069603889705071E-5</v>
      </c>
      <c r="G1073" s="10">
        <f>VLOOKUP(A1073,'[1]NTP Metadata'!$A$2:$U$2501,10,FALSE)</f>
        <v>1.9069603889705071E-5</v>
      </c>
      <c r="H1073">
        <v>4</v>
      </c>
      <c r="I1073" t="s">
        <v>1505</v>
      </c>
      <c r="J1073" t="s">
        <v>1554</v>
      </c>
      <c r="K1073" t="s">
        <v>249</v>
      </c>
      <c r="L1073" t="s">
        <v>248</v>
      </c>
      <c r="M1073" t="s">
        <v>114</v>
      </c>
      <c r="N1073">
        <v>16</v>
      </c>
      <c r="O1073">
        <v>0</v>
      </c>
      <c r="P1073">
        <v>0</v>
      </c>
      <c r="Q1073">
        <v>0</v>
      </c>
      <c r="R1073">
        <v>16</v>
      </c>
      <c r="S1073">
        <v>0</v>
      </c>
      <c r="T1073">
        <v>0</v>
      </c>
      <c r="U1073">
        <v>0</v>
      </c>
      <c r="V1073" s="1" t="str">
        <f t="shared" si="100"/>
        <v>AFF-HTT-R1-P5-48H_H20_1_2020y09m02d_10h47m.tif</v>
      </c>
      <c r="W1073" s="1" t="str">
        <f t="shared" si="101"/>
        <v>AFF-HTT-R2-P5-48H_H20_1_2020y09m09d_11h36m.tif</v>
      </c>
      <c r="X1073" t="str">
        <f t="shared" si="102"/>
        <v>C:\Users\arpit.tandon\Desktop\Images AFFFs\RUN1 HTT\Plate 5 - 48hour\AFF-HTT-R1-P5-48H_H20_1_2020y09m02d_10h47m.tif</v>
      </c>
      <c r="Y1073" t="str">
        <f t="shared" si="103"/>
        <v>C:\Users\arpit.tandon\Desktop\Images AFFFs\RUN2 HTT\Plate 5 - 48hour\AFF-HTT-R2-P5-48H_H20_1_2020y09m09d_11h36m.tif</v>
      </c>
    </row>
    <row r="1074" spans="1:25" x14ac:dyDescent="0.45">
      <c r="A1074" t="s">
        <v>1375</v>
      </c>
      <c r="B1074" s="2" t="str">
        <f t="shared" si="98"/>
        <v>run1</v>
      </c>
      <c r="C1074" s="2" t="str">
        <f t="shared" si="99"/>
        <v>run2</v>
      </c>
      <c r="D1074" t="s">
        <v>285</v>
      </c>
      <c r="E1074" s="10">
        <v>0.20115615917410412</v>
      </c>
      <c r="F1074" s="10">
        <v>6.0346847752231232E-6</v>
      </c>
      <c r="G1074" s="10">
        <f>VLOOKUP(A1074,'[1]NTP Metadata'!$A$2:$U$2501,10,FALSE)</f>
        <v>6.0346847752231232E-6</v>
      </c>
      <c r="H1074">
        <v>3</v>
      </c>
      <c r="I1074" t="s">
        <v>1505</v>
      </c>
      <c r="J1074" t="s">
        <v>1554</v>
      </c>
      <c r="K1074" t="s">
        <v>249</v>
      </c>
      <c r="L1074" t="s">
        <v>248</v>
      </c>
      <c r="M1074" t="s">
        <v>115</v>
      </c>
      <c r="N1074">
        <v>16</v>
      </c>
      <c r="O1074">
        <v>0</v>
      </c>
      <c r="P1074">
        <v>0</v>
      </c>
      <c r="Q1074">
        <v>0</v>
      </c>
      <c r="R1074">
        <v>16</v>
      </c>
      <c r="S1074">
        <v>0</v>
      </c>
      <c r="T1074">
        <v>0</v>
      </c>
      <c r="U1074">
        <v>0</v>
      </c>
      <c r="V1074" s="1" t="str">
        <f t="shared" si="100"/>
        <v>AFF-HTT-R1-P5-48H_H21_1_2020y09m02d_10h47m.tif</v>
      </c>
      <c r="W1074" s="1" t="str">
        <f t="shared" si="101"/>
        <v>AFF-HTT-R2-P5-48H_H21_1_2020y09m09d_11h36m.tif</v>
      </c>
      <c r="X1074" t="str">
        <f t="shared" si="102"/>
        <v>C:\Users\arpit.tandon\Desktop\Images AFFFs\RUN1 HTT\Plate 5 - 48hour\AFF-HTT-R1-P5-48H_H21_1_2020y09m02d_10h47m.tif</v>
      </c>
      <c r="Y1074" t="str">
        <f t="shared" si="103"/>
        <v>C:\Users\arpit.tandon\Desktop\Images AFFFs\RUN2 HTT\Plate 5 - 48hour\AFF-HTT-R2-P5-48H_H21_1_2020y09m09d_11h36m.tif</v>
      </c>
    </row>
    <row r="1075" spans="1:25" x14ac:dyDescent="0.45">
      <c r="A1075" t="s">
        <v>1376</v>
      </c>
      <c r="B1075" s="2" t="str">
        <f t="shared" si="98"/>
        <v>run1</v>
      </c>
      <c r="C1075" s="2" t="str">
        <f t="shared" si="99"/>
        <v>run2</v>
      </c>
      <c r="D1075" t="s">
        <v>285</v>
      </c>
      <c r="E1075" s="10">
        <v>0.20115615917410412</v>
      </c>
      <c r="F1075" s="10">
        <v>6.0346847752231232E-6</v>
      </c>
      <c r="G1075" s="10">
        <f>VLOOKUP(A1075,'[1]NTP Metadata'!$A$2:$U$2501,10,FALSE)</f>
        <v>6.0346847752231232E-6</v>
      </c>
      <c r="H1075">
        <v>4</v>
      </c>
      <c r="I1075" t="s">
        <v>1505</v>
      </c>
      <c r="J1075" t="s">
        <v>1554</v>
      </c>
      <c r="K1075" t="s">
        <v>249</v>
      </c>
      <c r="L1075" t="s">
        <v>248</v>
      </c>
      <c r="M1075" t="s">
        <v>116</v>
      </c>
      <c r="N1075">
        <v>16</v>
      </c>
      <c r="O1075">
        <v>0</v>
      </c>
      <c r="P1075">
        <v>0</v>
      </c>
      <c r="Q1075">
        <v>0</v>
      </c>
      <c r="R1075">
        <v>16</v>
      </c>
      <c r="S1075">
        <v>0</v>
      </c>
      <c r="T1075">
        <v>0</v>
      </c>
      <c r="U1075">
        <v>0</v>
      </c>
      <c r="V1075" s="1" t="str">
        <f t="shared" si="100"/>
        <v>AFF-HTT-R1-P5-48H_H22_1_2020y09m02d_10h47m.tif</v>
      </c>
      <c r="W1075" s="1" t="str">
        <f t="shared" si="101"/>
        <v>AFF-HTT-R2-P5-48H_H22_1_2020y09m09d_11h36m.tif</v>
      </c>
      <c r="X1075" t="str">
        <f t="shared" si="102"/>
        <v>C:\Users\arpit.tandon\Desktop\Images AFFFs\RUN1 HTT\Plate 5 - 48hour\AFF-HTT-R1-P5-48H_H22_1_2020y09m02d_10h47m.tif</v>
      </c>
      <c r="Y1075" t="str">
        <f t="shared" si="103"/>
        <v>C:\Users\arpit.tandon\Desktop\Images AFFFs\RUN2 HTT\Plate 5 - 48hour\AFF-HTT-R2-P5-48H_H22_1_2020y09m09d_11h36m.tif</v>
      </c>
    </row>
    <row r="1076" spans="1:25" x14ac:dyDescent="0.45">
      <c r="A1076" t="s">
        <v>1377</v>
      </c>
      <c r="B1076" s="2" t="str">
        <f t="shared" si="98"/>
        <v>run1</v>
      </c>
      <c r="C1076" s="2" t="str">
        <f t="shared" si="99"/>
        <v>run2</v>
      </c>
      <c r="D1076" t="s">
        <v>285</v>
      </c>
      <c r="E1076" s="10">
        <v>2000</v>
      </c>
      <c r="F1076" s="10">
        <v>0.06</v>
      </c>
      <c r="G1076" s="10">
        <f>VLOOKUP(A1076,'[1]NTP Metadata'!$A$2:$U$2501,10,FALSE)</f>
        <v>0.06</v>
      </c>
      <c r="H1076">
        <v>3</v>
      </c>
      <c r="I1076" t="s">
        <v>1505</v>
      </c>
      <c r="J1076" t="s">
        <v>1554</v>
      </c>
      <c r="K1076" t="s">
        <v>249</v>
      </c>
      <c r="L1076" t="s">
        <v>248</v>
      </c>
      <c r="M1076" t="s">
        <v>117</v>
      </c>
      <c r="N1076">
        <v>16</v>
      </c>
      <c r="O1076">
        <v>0</v>
      </c>
      <c r="P1076">
        <v>6.875E-3</v>
      </c>
      <c r="Q1076">
        <v>2.7E-2</v>
      </c>
      <c r="R1076">
        <v>16</v>
      </c>
      <c r="S1076">
        <v>0</v>
      </c>
      <c r="T1076">
        <v>5.5624999999999997E-3</v>
      </c>
      <c r="U1076">
        <v>0.04</v>
      </c>
      <c r="V1076" s="1" t="str">
        <f t="shared" si="100"/>
        <v>AFF-HTT-R1-P5-48H_H3_1_2020y09m02d_10h47m.tif</v>
      </c>
      <c r="W1076" s="1" t="str">
        <f t="shared" si="101"/>
        <v>AFF-HTT-R2-P5-48H_H3_1_2020y09m09d_11h36m.tif</v>
      </c>
      <c r="X1076" t="str">
        <f t="shared" si="102"/>
        <v>C:\Users\arpit.tandon\Desktop\Images AFFFs\RUN1 HTT\Plate 5 - 48hour\AFF-HTT-R1-P5-48H_H3_1_2020y09m02d_10h47m.tif</v>
      </c>
      <c r="Y1076" t="str">
        <f t="shared" si="103"/>
        <v>C:\Users\arpit.tandon\Desktop\Images AFFFs\RUN2 HTT\Plate 5 - 48hour\AFF-HTT-R2-P5-48H_H3_1_2020y09m09d_11h36m.tif</v>
      </c>
    </row>
    <row r="1077" spans="1:25" x14ac:dyDescent="0.45">
      <c r="A1077" t="s">
        <v>1378</v>
      </c>
      <c r="B1077" s="2" t="str">
        <f t="shared" si="98"/>
        <v>run1</v>
      </c>
      <c r="C1077" s="2" t="str">
        <f t="shared" si="99"/>
        <v>run2</v>
      </c>
      <c r="D1077" t="s">
        <v>285</v>
      </c>
      <c r="E1077" s="10">
        <v>2000</v>
      </c>
      <c r="F1077" s="10">
        <v>0.06</v>
      </c>
      <c r="G1077" s="10">
        <f>VLOOKUP(A1077,'[1]NTP Metadata'!$A$2:$U$2501,10,FALSE)</f>
        <v>0.06</v>
      </c>
      <c r="H1077">
        <v>4</v>
      </c>
      <c r="I1077" t="s">
        <v>1505</v>
      </c>
      <c r="J1077" t="s">
        <v>1554</v>
      </c>
      <c r="K1077" t="s">
        <v>249</v>
      </c>
      <c r="L1077" t="s">
        <v>248</v>
      </c>
      <c r="M1077" t="s">
        <v>118</v>
      </c>
      <c r="N1077">
        <v>16</v>
      </c>
      <c r="O1077">
        <v>0</v>
      </c>
      <c r="P1077">
        <v>1.6500000000000001E-2</v>
      </c>
      <c r="Q1077">
        <v>0.11799999999999999</v>
      </c>
      <c r="R1077">
        <v>16</v>
      </c>
      <c r="S1077">
        <v>0</v>
      </c>
      <c r="T1077">
        <v>2.9375E-3</v>
      </c>
      <c r="U1077">
        <v>1.7000000000000001E-2</v>
      </c>
      <c r="V1077" s="1" t="str">
        <f t="shared" si="100"/>
        <v>AFF-HTT-R1-P5-48H_H4_1_2020y09m02d_10h47m.tif</v>
      </c>
      <c r="W1077" s="1" t="str">
        <f t="shared" si="101"/>
        <v>AFF-HTT-R2-P5-48H_H4_1_2020y09m09d_11h36m.tif</v>
      </c>
      <c r="X1077" t="str">
        <f t="shared" si="102"/>
        <v>C:\Users\arpit.tandon\Desktop\Images AFFFs\RUN1 HTT\Plate 5 - 48hour\AFF-HTT-R1-P5-48H_H4_1_2020y09m02d_10h47m.tif</v>
      </c>
      <c r="Y1077" t="str">
        <f t="shared" si="103"/>
        <v>C:\Users\arpit.tandon\Desktop\Images AFFFs\RUN2 HTT\Plate 5 - 48hour\AFF-HTT-R2-P5-48H_H4_1_2020y09m09d_11h36m.tif</v>
      </c>
    </row>
    <row r="1078" spans="1:25" x14ac:dyDescent="0.45">
      <c r="A1078" t="s">
        <v>1379</v>
      </c>
      <c r="B1078" s="2" t="str">
        <f t="shared" si="98"/>
        <v>run1</v>
      </c>
      <c r="C1078" s="2" t="str">
        <f t="shared" si="99"/>
        <v>run2</v>
      </c>
      <c r="D1078" t="s">
        <v>285</v>
      </c>
      <c r="E1078" s="10">
        <v>632.91139240506322</v>
      </c>
      <c r="F1078" s="10">
        <v>1.8987341772151896E-2</v>
      </c>
      <c r="G1078" s="10">
        <f>VLOOKUP(A1078,'[1]NTP Metadata'!$A$2:$U$2501,10,FALSE)</f>
        <v>1.8987341772151896E-2</v>
      </c>
      <c r="H1078">
        <v>3</v>
      </c>
      <c r="I1078" t="s">
        <v>1505</v>
      </c>
      <c r="J1078" t="s">
        <v>1554</v>
      </c>
      <c r="K1078" t="s">
        <v>249</v>
      </c>
      <c r="L1078" t="s">
        <v>248</v>
      </c>
      <c r="M1078" t="s">
        <v>119</v>
      </c>
      <c r="N1078">
        <v>16</v>
      </c>
      <c r="O1078">
        <v>0</v>
      </c>
      <c r="P1078">
        <v>1.25E-4</v>
      </c>
      <c r="Q1078">
        <v>2E-3</v>
      </c>
      <c r="R1078">
        <v>16</v>
      </c>
      <c r="S1078">
        <v>0</v>
      </c>
      <c r="T1078">
        <v>2.1250000000000002E-3</v>
      </c>
      <c r="U1078">
        <v>2.7E-2</v>
      </c>
      <c r="V1078" s="1" t="str">
        <f t="shared" si="100"/>
        <v>AFF-HTT-R1-P5-48H_H5_1_2020y09m02d_10h47m.tif</v>
      </c>
      <c r="W1078" s="1" t="str">
        <f t="shared" si="101"/>
        <v>AFF-HTT-R2-P5-48H_H5_1_2020y09m09d_11h36m.tif</v>
      </c>
      <c r="X1078" t="str">
        <f t="shared" si="102"/>
        <v>C:\Users\arpit.tandon\Desktop\Images AFFFs\RUN1 HTT\Plate 5 - 48hour\AFF-HTT-R1-P5-48H_H5_1_2020y09m02d_10h47m.tif</v>
      </c>
      <c r="Y1078" t="str">
        <f t="shared" si="103"/>
        <v>C:\Users\arpit.tandon\Desktop\Images AFFFs\RUN2 HTT\Plate 5 - 48hour\AFF-HTT-R2-P5-48H_H5_1_2020y09m09d_11h36m.tif</v>
      </c>
    </row>
    <row r="1079" spans="1:25" x14ac:dyDescent="0.45">
      <c r="A1079" t="s">
        <v>1380</v>
      </c>
      <c r="B1079" s="2" t="str">
        <f t="shared" si="98"/>
        <v>run1</v>
      </c>
      <c r="C1079" s="2" t="str">
        <f t="shared" si="99"/>
        <v>run2</v>
      </c>
      <c r="D1079" t="s">
        <v>285</v>
      </c>
      <c r="E1079" s="10">
        <v>632.91139240506322</v>
      </c>
      <c r="F1079" s="10">
        <v>1.8987341772151896E-2</v>
      </c>
      <c r="G1079" s="10">
        <f>VLOOKUP(A1079,'[1]NTP Metadata'!$A$2:$U$2501,10,FALSE)</f>
        <v>1.8987341772151896E-2</v>
      </c>
      <c r="H1079">
        <v>4</v>
      </c>
      <c r="I1079" t="s">
        <v>1505</v>
      </c>
      <c r="J1079" t="s">
        <v>1554</v>
      </c>
      <c r="K1079" t="s">
        <v>249</v>
      </c>
      <c r="L1079" t="s">
        <v>248</v>
      </c>
      <c r="M1079" t="s">
        <v>120</v>
      </c>
      <c r="N1079">
        <v>16</v>
      </c>
      <c r="O1079">
        <v>0</v>
      </c>
      <c r="P1079">
        <v>6.2500000000000001E-5</v>
      </c>
      <c r="Q1079">
        <v>1E-3</v>
      </c>
      <c r="R1079">
        <v>16</v>
      </c>
      <c r="S1079">
        <v>0</v>
      </c>
      <c r="T1079">
        <v>1.25E-4</v>
      </c>
      <c r="U1079">
        <v>1E-3</v>
      </c>
      <c r="V1079" s="1" t="str">
        <f t="shared" si="100"/>
        <v>AFF-HTT-R1-P5-48H_H6_1_2020y09m02d_10h47m.tif</v>
      </c>
      <c r="W1079" s="1" t="str">
        <f t="shared" si="101"/>
        <v>AFF-HTT-R2-P5-48H_H6_1_2020y09m09d_11h36m.tif</v>
      </c>
      <c r="X1079" t="str">
        <f t="shared" si="102"/>
        <v>C:\Users\arpit.tandon\Desktop\Images AFFFs\RUN1 HTT\Plate 5 - 48hour\AFF-HTT-R1-P5-48H_H6_1_2020y09m02d_10h47m.tif</v>
      </c>
      <c r="Y1079" t="str">
        <f t="shared" si="103"/>
        <v>C:\Users\arpit.tandon\Desktop\Images AFFFs\RUN2 HTT\Plate 5 - 48hour\AFF-HTT-R2-P5-48H_H6_1_2020y09m09d_11h36m.tif</v>
      </c>
    </row>
    <row r="1080" spans="1:25" x14ac:dyDescent="0.45">
      <c r="A1080" t="s">
        <v>1381</v>
      </c>
      <c r="B1080" s="2" t="str">
        <f t="shared" si="98"/>
        <v>run1</v>
      </c>
      <c r="C1080" s="2" t="str">
        <f t="shared" si="99"/>
        <v>run2</v>
      </c>
      <c r="D1080" t="s">
        <v>285</v>
      </c>
      <c r="E1080" s="10">
        <v>200.28841531805799</v>
      </c>
      <c r="F1080" s="10">
        <v>6.0086524595417386E-3</v>
      </c>
      <c r="G1080" s="10">
        <f>VLOOKUP(A1080,'[1]NTP Metadata'!$A$2:$U$2501,10,FALSE)</f>
        <v>6.0086524595417386E-3</v>
      </c>
      <c r="H1080">
        <v>3</v>
      </c>
      <c r="I1080" t="s">
        <v>1505</v>
      </c>
      <c r="J1080" t="s">
        <v>1554</v>
      </c>
      <c r="K1080" t="s">
        <v>249</v>
      </c>
      <c r="L1080" t="s">
        <v>248</v>
      </c>
      <c r="M1080" t="s">
        <v>121</v>
      </c>
      <c r="N1080">
        <v>16</v>
      </c>
      <c r="O1080">
        <v>0</v>
      </c>
      <c r="P1080">
        <v>6.2500000000000001E-5</v>
      </c>
      <c r="Q1080">
        <v>1E-3</v>
      </c>
      <c r="R1080">
        <v>16</v>
      </c>
      <c r="S1080">
        <v>0</v>
      </c>
      <c r="T1080">
        <v>6.2500000000000001E-5</v>
      </c>
      <c r="U1080">
        <v>1E-3</v>
      </c>
      <c r="V1080" s="1" t="str">
        <f t="shared" si="100"/>
        <v>AFF-HTT-R1-P5-48H_H7_1_2020y09m02d_10h47m.tif</v>
      </c>
      <c r="W1080" s="1" t="str">
        <f t="shared" si="101"/>
        <v>AFF-HTT-R2-P5-48H_H7_1_2020y09m09d_11h36m.tif</v>
      </c>
      <c r="X1080" t="str">
        <f t="shared" si="102"/>
        <v>C:\Users\arpit.tandon\Desktop\Images AFFFs\RUN1 HTT\Plate 5 - 48hour\AFF-HTT-R1-P5-48H_H7_1_2020y09m02d_10h47m.tif</v>
      </c>
      <c r="Y1080" t="str">
        <f t="shared" si="103"/>
        <v>C:\Users\arpit.tandon\Desktop\Images AFFFs\RUN2 HTT\Plate 5 - 48hour\AFF-HTT-R2-P5-48H_H7_1_2020y09m09d_11h36m.tif</v>
      </c>
    </row>
    <row r="1081" spans="1:25" x14ac:dyDescent="0.45">
      <c r="A1081" t="s">
        <v>1382</v>
      </c>
      <c r="B1081" s="2" t="str">
        <f t="shared" si="98"/>
        <v>run1</v>
      </c>
      <c r="C1081" s="2" t="str">
        <f t="shared" si="99"/>
        <v>run2</v>
      </c>
      <c r="D1081" t="s">
        <v>285</v>
      </c>
      <c r="E1081" s="10">
        <v>200.28841531805799</v>
      </c>
      <c r="F1081" s="10">
        <v>6.0086524595417386E-3</v>
      </c>
      <c r="G1081" s="10">
        <f>VLOOKUP(A1081,'[1]NTP Metadata'!$A$2:$U$2501,10,FALSE)</f>
        <v>6.0086524595417386E-3</v>
      </c>
      <c r="H1081">
        <v>4</v>
      </c>
      <c r="I1081" t="s">
        <v>1505</v>
      </c>
      <c r="J1081" t="s">
        <v>1554</v>
      </c>
      <c r="K1081" t="s">
        <v>249</v>
      </c>
      <c r="L1081" t="s">
        <v>248</v>
      </c>
      <c r="M1081" t="s">
        <v>122</v>
      </c>
      <c r="N1081">
        <v>16</v>
      </c>
      <c r="O1081">
        <v>0</v>
      </c>
      <c r="P1081">
        <v>1.25E-4</v>
      </c>
      <c r="Q1081">
        <v>2E-3</v>
      </c>
      <c r="R1081">
        <v>16</v>
      </c>
      <c r="S1081">
        <v>0</v>
      </c>
      <c r="T1081">
        <v>2.5000000000000001E-4</v>
      </c>
      <c r="U1081">
        <v>4.0000000000000001E-3</v>
      </c>
      <c r="V1081" s="1" t="str">
        <f t="shared" si="100"/>
        <v>AFF-HTT-R1-P5-48H_H8_1_2020y09m02d_10h47m.tif</v>
      </c>
      <c r="W1081" s="1" t="str">
        <f t="shared" si="101"/>
        <v>AFF-HTT-R2-P5-48H_H8_1_2020y09m09d_11h36m.tif</v>
      </c>
      <c r="X1081" t="str">
        <f t="shared" si="102"/>
        <v>C:\Users\arpit.tandon\Desktop\Images AFFFs\RUN1 HTT\Plate 5 - 48hour\AFF-HTT-R1-P5-48H_H8_1_2020y09m02d_10h47m.tif</v>
      </c>
      <c r="Y1081" t="str">
        <f t="shared" si="103"/>
        <v>C:\Users\arpit.tandon\Desktop\Images AFFFs\RUN2 HTT\Plate 5 - 48hour\AFF-HTT-R2-P5-48H_H8_1_2020y09m09d_11h36m.tif</v>
      </c>
    </row>
    <row r="1082" spans="1:25" x14ac:dyDescent="0.45">
      <c r="A1082" t="s">
        <v>1383</v>
      </c>
      <c r="B1082" s="2" t="str">
        <f t="shared" si="98"/>
        <v>run1</v>
      </c>
      <c r="C1082" s="2" t="str">
        <f t="shared" si="99"/>
        <v>run2</v>
      </c>
      <c r="D1082" t="s">
        <v>285</v>
      </c>
      <c r="E1082" s="10">
        <v>63.382409910777838</v>
      </c>
      <c r="F1082" s="10">
        <v>1.901472297323335E-3</v>
      </c>
      <c r="G1082" s="10">
        <f>VLOOKUP(A1082,'[1]NTP Metadata'!$A$2:$U$2501,10,FALSE)</f>
        <v>1.901472297323335E-3</v>
      </c>
      <c r="H1082">
        <v>3</v>
      </c>
      <c r="I1082" t="s">
        <v>1505</v>
      </c>
      <c r="J1082" t="s">
        <v>1554</v>
      </c>
      <c r="K1082" t="s">
        <v>249</v>
      </c>
      <c r="L1082" t="s">
        <v>248</v>
      </c>
      <c r="M1082" t="s">
        <v>123</v>
      </c>
      <c r="N1082">
        <v>16</v>
      </c>
      <c r="O1082">
        <v>0</v>
      </c>
      <c r="P1082">
        <v>1.25E-4</v>
      </c>
      <c r="Q1082">
        <v>1E-3</v>
      </c>
      <c r="R1082">
        <v>16</v>
      </c>
      <c r="S1082">
        <v>0</v>
      </c>
      <c r="T1082">
        <v>0</v>
      </c>
      <c r="U1082">
        <v>0</v>
      </c>
      <c r="V1082" s="1" t="str">
        <f t="shared" si="100"/>
        <v>AFF-HTT-R1-P5-48H_H9_1_2020y09m02d_10h47m.tif</v>
      </c>
      <c r="W1082" s="1" t="str">
        <f t="shared" si="101"/>
        <v>AFF-HTT-R2-P5-48H_H9_1_2020y09m09d_11h36m.tif</v>
      </c>
      <c r="X1082" t="str">
        <f t="shared" si="102"/>
        <v>C:\Users\arpit.tandon\Desktop\Images AFFFs\RUN1 HTT\Plate 5 - 48hour\AFF-HTT-R1-P5-48H_H9_1_2020y09m02d_10h47m.tif</v>
      </c>
      <c r="Y1082" t="str">
        <f t="shared" si="103"/>
        <v>C:\Users\arpit.tandon\Desktop\Images AFFFs\RUN2 HTT\Plate 5 - 48hour\AFF-HTT-R2-P5-48H_H9_1_2020y09m09d_11h36m.tif</v>
      </c>
    </row>
    <row r="1083" spans="1:25" x14ac:dyDescent="0.45">
      <c r="A1083" t="s">
        <v>1384</v>
      </c>
      <c r="B1083" s="2" t="str">
        <f t="shared" si="98"/>
        <v>run1</v>
      </c>
      <c r="C1083" s="2" t="str">
        <f t="shared" si="99"/>
        <v>run2</v>
      </c>
      <c r="D1083" t="s">
        <v>286</v>
      </c>
      <c r="E1083" s="10">
        <v>633.82409910777835</v>
      </c>
      <c r="F1083" s="10">
        <v>1.9014722973233349E-2</v>
      </c>
      <c r="G1083" s="10">
        <f>VLOOKUP(A1083,'[1]NTP Metadata'!$A$2:$U$2501,10,FALSE)</f>
        <v>1.9014722973233349E-2</v>
      </c>
      <c r="H1083">
        <v>2</v>
      </c>
      <c r="I1083" t="s">
        <v>1505</v>
      </c>
      <c r="J1083" t="s">
        <v>1554</v>
      </c>
      <c r="K1083" t="s">
        <v>249</v>
      </c>
      <c r="L1083" t="s">
        <v>248</v>
      </c>
      <c r="M1083" t="s">
        <v>124</v>
      </c>
      <c r="N1083">
        <v>16</v>
      </c>
      <c r="O1083">
        <v>0</v>
      </c>
      <c r="P1083">
        <v>0</v>
      </c>
      <c r="Q1083">
        <v>0</v>
      </c>
      <c r="R1083">
        <v>16</v>
      </c>
      <c r="S1083">
        <v>0</v>
      </c>
      <c r="T1083">
        <v>6.2500000000000001E-5</v>
      </c>
      <c r="U1083">
        <v>1E-3</v>
      </c>
      <c r="V1083" s="1" t="str">
        <f t="shared" si="100"/>
        <v>AFF-HTT-R1-P5-48H_I10_1_2020y09m02d_10h47m.tif</v>
      </c>
      <c r="W1083" s="1" t="str">
        <f t="shared" si="101"/>
        <v>AFF-HTT-R2-P5-48H_I10_1_2020y09m09d_11h36m.tif</v>
      </c>
      <c r="X1083" t="str">
        <f t="shared" si="102"/>
        <v>C:\Users\arpit.tandon\Desktop\Images AFFFs\RUN1 HTT\Plate 5 - 48hour\AFF-HTT-R1-P5-48H_I10_1_2020y09m02d_10h47m.tif</v>
      </c>
      <c r="Y1083" t="str">
        <f t="shared" si="103"/>
        <v>C:\Users\arpit.tandon\Desktop\Images AFFFs\RUN2 HTT\Plate 5 - 48hour\AFF-HTT-R2-P5-48H_I10_1_2020y09m09d_11h36m.tif</v>
      </c>
    </row>
    <row r="1084" spans="1:25" x14ac:dyDescent="0.45">
      <c r="A1084" t="s">
        <v>1385</v>
      </c>
      <c r="B1084" s="2" t="str">
        <f t="shared" si="98"/>
        <v>run1</v>
      </c>
      <c r="C1084" s="2" t="str">
        <f t="shared" si="99"/>
        <v>run2</v>
      </c>
      <c r="D1084" t="s">
        <v>286</v>
      </c>
      <c r="E1084" s="10">
        <v>200.5772465530944</v>
      </c>
      <c r="F1084" s="10">
        <v>6.0173173965928318E-3</v>
      </c>
      <c r="G1084" s="10">
        <f>VLOOKUP(A1084,'[1]NTP Metadata'!$A$2:$U$2501,10,FALSE)</f>
        <v>6.0173173965928318E-3</v>
      </c>
      <c r="H1084">
        <v>1</v>
      </c>
      <c r="I1084" t="s">
        <v>1505</v>
      </c>
      <c r="J1084" t="s">
        <v>1554</v>
      </c>
      <c r="K1084" t="s">
        <v>249</v>
      </c>
      <c r="L1084" t="s">
        <v>248</v>
      </c>
      <c r="M1084" t="s">
        <v>125</v>
      </c>
      <c r="N1084">
        <v>16</v>
      </c>
      <c r="O1084">
        <v>0</v>
      </c>
      <c r="P1084">
        <v>6.2500000000000001E-5</v>
      </c>
      <c r="Q1084">
        <v>1E-3</v>
      </c>
      <c r="R1084">
        <v>16</v>
      </c>
      <c r="S1084">
        <v>0</v>
      </c>
      <c r="T1084">
        <v>0</v>
      </c>
      <c r="U1084">
        <v>0</v>
      </c>
      <c r="V1084" s="1" t="str">
        <f t="shared" si="100"/>
        <v>AFF-HTT-R1-P5-48H_I11_1_2020y09m02d_10h47m.tif</v>
      </c>
      <c r="W1084" s="1" t="str">
        <f t="shared" si="101"/>
        <v>AFF-HTT-R2-P5-48H_I11_1_2020y09m09d_11h36m.tif</v>
      </c>
      <c r="X1084" t="str">
        <f t="shared" si="102"/>
        <v>C:\Users\arpit.tandon\Desktop\Images AFFFs\RUN1 HTT\Plate 5 - 48hour\AFF-HTT-R1-P5-48H_I11_1_2020y09m02d_10h47m.tif</v>
      </c>
      <c r="Y1084" t="str">
        <f t="shared" si="103"/>
        <v>C:\Users\arpit.tandon\Desktop\Images AFFFs\RUN2 HTT\Plate 5 - 48hour\AFF-HTT-R2-P5-48H_I11_1_2020y09m09d_11h36m.tif</v>
      </c>
    </row>
    <row r="1085" spans="1:25" x14ac:dyDescent="0.45">
      <c r="A1085" t="s">
        <v>1386</v>
      </c>
      <c r="B1085" s="2" t="str">
        <f t="shared" si="98"/>
        <v>run1</v>
      </c>
      <c r="C1085" s="2" t="str">
        <f t="shared" si="99"/>
        <v>run2</v>
      </c>
      <c r="D1085" t="s">
        <v>286</v>
      </c>
      <c r="E1085" s="10">
        <v>200.5772465530944</v>
      </c>
      <c r="F1085" s="10">
        <v>6.0173173965928318E-3</v>
      </c>
      <c r="G1085" s="10">
        <f>VLOOKUP(A1085,'[1]NTP Metadata'!$A$2:$U$2501,10,FALSE)</f>
        <v>6.0173173965928318E-3</v>
      </c>
      <c r="H1085">
        <v>2</v>
      </c>
      <c r="I1085" t="s">
        <v>1505</v>
      </c>
      <c r="J1085" t="s">
        <v>1554</v>
      </c>
      <c r="K1085" t="s">
        <v>249</v>
      </c>
      <c r="L1085" t="s">
        <v>248</v>
      </c>
      <c r="M1085" t="s">
        <v>126</v>
      </c>
      <c r="N1085">
        <v>16</v>
      </c>
      <c r="O1085">
        <v>0</v>
      </c>
      <c r="P1085">
        <v>6.2500000000000001E-5</v>
      </c>
      <c r="Q1085">
        <v>1E-3</v>
      </c>
      <c r="R1085">
        <v>16</v>
      </c>
      <c r="S1085">
        <v>0</v>
      </c>
      <c r="T1085">
        <v>0</v>
      </c>
      <c r="U1085">
        <v>0</v>
      </c>
      <c r="V1085" s="1" t="str">
        <f t="shared" si="100"/>
        <v>AFF-HTT-R1-P5-48H_I12_1_2020y09m02d_10h47m.tif</v>
      </c>
      <c r="W1085" s="1" t="str">
        <f t="shared" si="101"/>
        <v>AFF-HTT-R2-P5-48H_I12_1_2020y09m09d_11h36m.tif</v>
      </c>
      <c r="X1085" t="str">
        <f t="shared" si="102"/>
        <v>C:\Users\arpit.tandon\Desktop\Images AFFFs\RUN1 HTT\Plate 5 - 48hour\AFF-HTT-R1-P5-48H_I12_1_2020y09m02d_10h47m.tif</v>
      </c>
      <c r="Y1085" t="str">
        <f t="shared" si="103"/>
        <v>C:\Users\arpit.tandon\Desktop\Images AFFFs\RUN2 HTT\Plate 5 - 48hour\AFF-HTT-R2-P5-48H_I12_1_2020y09m09d_11h36m.tif</v>
      </c>
    </row>
    <row r="1086" spans="1:25" x14ac:dyDescent="0.45">
      <c r="A1086" t="s">
        <v>1387</v>
      </c>
      <c r="B1086" s="2" t="str">
        <f t="shared" si="98"/>
        <v>run1</v>
      </c>
      <c r="C1086" s="2" t="str">
        <f t="shared" si="99"/>
        <v>run2</v>
      </c>
      <c r="D1086" t="s">
        <v>257</v>
      </c>
      <c r="E1086" s="10">
        <v>0</v>
      </c>
      <c r="F1086" s="10">
        <v>0</v>
      </c>
      <c r="G1086" s="10">
        <f>VLOOKUP(A1086,'[1]NTP Metadata'!$A$2:$U$2501,10,FALSE)</f>
        <v>0</v>
      </c>
      <c r="H1086">
        <v>1</v>
      </c>
      <c r="I1086" t="s">
        <v>1505</v>
      </c>
      <c r="J1086" t="s">
        <v>1554</v>
      </c>
      <c r="K1086" t="s">
        <v>249</v>
      </c>
      <c r="L1086" t="s">
        <v>248</v>
      </c>
      <c r="M1086" t="s">
        <v>127</v>
      </c>
      <c r="N1086">
        <v>16</v>
      </c>
      <c r="O1086">
        <v>0</v>
      </c>
      <c r="P1086">
        <v>2.5000000000000001E-4</v>
      </c>
      <c r="Q1086">
        <v>3.0000000000000001E-3</v>
      </c>
      <c r="R1086">
        <v>16</v>
      </c>
      <c r="S1086">
        <v>0</v>
      </c>
      <c r="T1086">
        <v>6.2500000000000001E-5</v>
      </c>
      <c r="U1086">
        <v>1E-3</v>
      </c>
      <c r="V1086" s="1" t="str">
        <f t="shared" si="100"/>
        <v>AFF-HTT-R1-P5-48H_I13_1_2020y09m02d_10h47m.tif</v>
      </c>
      <c r="W1086" s="1" t="str">
        <f t="shared" si="101"/>
        <v>AFF-HTT-R2-P5-48H_I13_1_2020y09m09d_11h36m.tif</v>
      </c>
      <c r="X1086" t="str">
        <f t="shared" si="102"/>
        <v>C:\Users\arpit.tandon\Desktop\Images AFFFs\RUN1 HTT\Plate 5 - 48hour\AFF-HTT-R1-P5-48H_I13_1_2020y09m02d_10h47m.tif</v>
      </c>
      <c r="Y1086" t="str">
        <f t="shared" si="103"/>
        <v>C:\Users\arpit.tandon\Desktop\Images AFFFs\RUN2 HTT\Plate 5 - 48hour\AFF-HTT-R2-P5-48H_I13_1_2020y09m09d_11h36m.tif</v>
      </c>
    </row>
    <row r="1087" spans="1:25" x14ac:dyDescent="0.45">
      <c r="A1087" t="s">
        <v>1388</v>
      </c>
      <c r="B1087" s="2" t="str">
        <f t="shared" si="98"/>
        <v>run1</v>
      </c>
      <c r="C1087" s="2" t="str">
        <f t="shared" si="99"/>
        <v>run2</v>
      </c>
      <c r="D1087" t="s">
        <v>257</v>
      </c>
      <c r="E1087" s="10">
        <v>0</v>
      </c>
      <c r="F1087" s="10">
        <v>0</v>
      </c>
      <c r="G1087" s="10">
        <f>VLOOKUP(A1087,'[1]NTP Metadata'!$A$2:$U$2501,10,FALSE)</f>
        <v>0</v>
      </c>
      <c r="H1087">
        <v>2</v>
      </c>
      <c r="I1087" t="s">
        <v>1505</v>
      </c>
      <c r="J1087" t="s">
        <v>1554</v>
      </c>
      <c r="K1087" t="s">
        <v>249</v>
      </c>
      <c r="L1087" t="s">
        <v>248</v>
      </c>
      <c r="M1087" t="s">
        <v>128</v>
      </c>
      <c r="N1087">
        <v>16</v>
      </c>
      <c r="O1087">
        <v>0</v>
      </c>
      <c r="P1087">
        <v>6.2500000000000001E-5</v>
      </c>
      <c r="Q1087">
        <v>1E-3</v>
      </c>
      <c r="R1087">
        <v>16</v>
      </c>
      <c r="S1087">
        <v>0</v>
      </c>
      <c r="T1087">
        <v>6.2500000000000001E-5</v>
      </c>
      <c r="U1087">
        <v>1E-3</v>
      </c>
      <c r="V1087" s="1" t="str">
        <f t="shared" si="100"/>
        <v>AFF-HTT-R1-P5-48H_I14_1_2020y09m02d_10h47m.tif</v>
      </c>
      <c r="W1087" s="1" t="str">
        <f t="shared" si="101"/>
        <v>AFF-HTT-R2-P5-48H_I14_1_2020y09m09d_11h36m.tif</v>
      </c>
      <c r="X1087" t="str">
        <f t="shared" si="102"/>
        <v>C:\Users\arpit.tandon\Desktop\Images AFFFs\RUN1 HTT\Plate 5 - 48hour\AFF-HTT-R1-P5-48H_I14_1_2020y09m02d_10h47m.tif</v>
      </c>
      <c r="Y1087" t="str">
        <f t="shared" si="103"/>
        <v>C:\Users\arpit.tandon\Desktop\Images AFFFs\RUN2 HTT\Plate 5 - 48hour\AFF-HTT-R2-P5-48H_I14_1_2020y09m09d_11h36m.tif</v>
      </c>
    </row>
    <row r="1088" spans="1:25" x14ac:dyDescent="0.45">
      <c r="A1088" t="s">
        <v>1389</v>
      </c>
      <c r="B1088" s="2" t="str">
        <f t="shared" si="98"/>
        <v>run1</v>
      </c>
      <c r="C1088" s="2" t="str">
        <f t="shared" si="99"/>
        <v>run2</v>
      </c>
      <c r="D1088" t="s">
        <v>286</v>
      </c>
      <c r="E1088" s="10">
        <v>63.47381220034633</v>
      </c>
      <c r="F1088" s="10">
        <v>1.9042143660103897E-3</v>
      </c>
      <c r="G1088" s="10">
        <f>VLOOKUP(A1088,'[1]NTP Metadata'!$A$2:$U$2501,10,FALSE)</f>
        <v>1.9042143660103897E-3</v>
      </c>
      <c r="H1088">
        <v>1</v>
      </c>
      <c r="I1088" t="s">
        <v>1505</v>
      </c>
      <c r="J1088" t="s">
        <v>1554</v>
      </c>
      <c r="K1088" t="s">
        <v>249</v>
      </c>
      <c r="L1088" t="s">
        <v>248</v>
      </c>
      <c r="M1088" t="s">
        <v>129</v>
      </c>
      <c r="N1088">
        <v>16</v>
      </c>
      <c r="O1088">
        <v>0</v>
      </c>
      <c r="P1088">
        <v>0</v>
      </c>
      <c r="Q1088">
        <v>0</v>
      </c>
      <c r="R1088">
        <v>16</v>
      </c>
      <c r="S1088">
        <v>0</v>
      </c>
      <c r="T1088">
        <v>6.2500000000000001E-5</v>
      </c>
      <c r="U1088">
        <v>1E-3</v>
      </c>
      <c r="V1088" s="1" t="str">
        <f t="shared" si="100"/>
        <v>AFF-HTT-R1-P5-48H_I15_1_2020y09m02d_10h47m.tif</v>
      </c>
      <c r="W1088" s="1" t="str">
        <f t="shared" si="101"/>
        <v>AFF-HTT-R2-P5-48H_I15_1_2020y09m09d_11h36m.tif</v>
      </c>
      <c r="X1088" t="str">
        <f t="shared" si="102"/>
        <v>C:\Users\arpit.tandon\Desktop\Images AFFFs\RUN1 HTT\Plate 5 - 48hour\AFF-HTT-R1-P5-48H_I15_1_2020y09m02d_10h47m.tif</v>
      </c>
      <c r="Y1088" t="str">
        <f t="shared" si="103"/>
        <v>C:\Users\arpit.tandon\Desktop\Images AFFFs\RUN2 HTT\Plate 5 - 48hour\AFF-HTT-R2-P5-48H_I15_1_2020y09m09d_11h36m.tif</v>
      </c>
    </row>
    <row r="1089" spans="1:25" x14ac:dyDescent="0.45">
      <c r="A1089" t="s">
        <v>1390</v>
      </c>
      <c r="B1089" s="2" t="str">
        <f t="shared" si="98"/>
        <v>run1</v>
      </c>
      <c r="C1089" s="2" t="str">
        <f t="shared" si="99"/>
        <v>run2</v>
      </c>
      <c r="D1089" t="s">
        <v>286</v>
      </c>
      <c r="E1089" s="10">
        <v>63.47381220034633</v>
      </c>
      <c r="F1089" s="10">
        <v>1.9042143660103897E-3</v>
      </c>
      <c r="G1089" s="10">
        <f>VLOOKUP(A1089,'[1]NTP Metadata'!$A$2:$U$2501,10,FALSE)</f>
        <v>1.9042143660103897E-3</v>
      </c>
      <c r="H1089">
        <v>2</v>
      </c>
      <c r="I1089" t="s">
        <v>1505</v>
      </c>
      <c r="J1089" t="s">
        <v>1554</v>
      </c>
      <c r="K1089" t="s">
        <v>249</v>
      </c>
      <c r="L1089" t="s">
        <v>248</v>
      </c>
      <c r="M1089" t="s">
        <v>130</v>
      </c>
      <c r="N1089">
        <v>16</v>
      </c>
      <c r="O1089">
        <v>0</v>
      </c>
      <c r="P1089">
        <v>6.2500000000000001E-5</v>
      </c>
      <c r="Q1089">
        <v>1E-3</v>
      </c>
      <c r="R1089">
        <v>16</v>
      </c>
      <c r="S1089">
        <v>0</v>
      </c>
      <c r="T1089">
        <v>0</v>
      </c>
      <c r="U1089">
        <v>0</v>
      </c>
      <c r="V1089" s="1" t="str">
        <f t="shared" si="100"/>
        <v>AFF-HTT-R1-P5-48H_I16_1_2020y09m02d_10h47m.tif</v>
      </c>
      <c r="W1089" s="1" t="str">
        <f t="shared" si="101"/>
        <v>AFF-HTT-R2-P5-48H_I16_1_2020y09m09d_11h36m.tif</v>
      </c>
      <c r="X1089" t="str">
        <f t="shared" si="102"/>
        <v>C:\Users\arpit.tandon\Desktop\Images AFFFs\RUN1 HTT\Plate 5 - 48hour\AFF-HTT-R1-P5-48H_I16_1_2020y09m02d_10h47m.tif</v>
      </c>
      <c r="Y1089" t="str">
        <f t="shared" si="103"/>
        <v>C:\Users\arpit.tandon\Desktop\Images AFFFs\RUN2 HTT\Plate 5 - 48hour\AFF-HTT-R2-P5-48H_I16_1_2020y09m09d_11h36m.tif</v>
      </c>
    </row>
    <row r="1090" spans="1:25" x14ac:dyDescent="0.45">
      <c r="A1090" t="s">
        <v>1391</v>
      </c>
      <c r="B1090" s="2" t="str">
        <f t="shared" si="98"/>
        <v>run1</v>
      </c>
      <c r="C1090" s="2" t="str">
        <f t="shared" si="99"/>
        <v>run2</v>
      </c>
      <c r="D1090" t="s">
        <v>286</v>
      </c>
      <c r="E1090" s="10">
        <v>20.086649430489341</v>
      </c>
      <c r="F1090" s="10">
        <v>6.0259948291468024E-4</v>
      </c>
      <c r="G1090" s="10">
        <f>VLOOKUP(A1090,'[1]NTP Metadata'!$A$2:$U$2501,10,FALSE)</f>
        <v>6.0259948291468024E-4</v>
      </c>
      <c r="H1090">
        <v>1</v>
      </c>
      <c r="I1090" t="s">
        <v>1505</v>
      </c>
      <c r="J1090" t="s">
        <v>1554</v>
      </c>
      <c r="K1090" t="s">
        <v>249</v>
      </c>
      <c r="L1090" t="s">
        <v>248</v>
      </c>
      <c r="M1090" t="s">
        <v>131</v>
      </c>
      <c r="N1090">
        <v>16</v>
      </c>
      <c r="O1090">
        <v>0</v>
      </c>
      <c r="P1090">
        <v>0</v>
      </c>
      <c r="Q1090">
        <v>0</v>
      </c>
      <c r="R1090">
        <v>16</v>
      </c>
      <c r="S1090">
        <v>0</v>
      </c>
      <c r="T1090">
        <v>1.25E-4</v>
      </c>
      <c r="U1090">
        <v>1E-3</v>
      </c>
      <c r="V1090" s="1" t="str">
        <f t="shared" si="100"/>
        <v>AFF-HTT-R1-P5-48H_I17_1_2020y09m02d_10h47m.tif</v>
      </c>
      <c r="W1090" s="1" t="str">
        <f t="shared" si="101"/>
        <v>AFF-HTT-R2-P5-48H_I17_1_2020y09m09d_11h36m.tif</v>
      </c>
      <c r="X1090" t="str">
        <f t="shared" si="102"/>
        <v>C:\Users\arpit.tandon\Desktop\Images AFFFs\RUN1 HTT\Plate 5 - 48hour\AFF-HTT-R1-P5-48H_I17_1_2020y09m02d_10h47m.tif</v>
      </c>
      <c r="Y1090" t="str">
        <f t="shared" si="103"/>
        <v>C:\Users\arpit.tandon\Desktop\Images AFFFs\RUN2 HTT\Plate 5 - 48hour\AFF-HTT-R2-P5-48H_I17_1_2020y09m09d_11h36m.tif</v>
      </c>
    </row>
    <row r="1091" spans="1:25" x14ac:dyDescent="0.45">
      <c r="A1091" t="s">
        <v>1392</v>
      </c>
      <c r="B1091" s="2" t="str">
        <f t="shared" ref="B1091:B1154" si="104">HYPERLINK(X1091,"run1")</f>
        <v>run1</v>
      </c>
      <c r="C1091" s="2" t="str">
        <f t="shared" ref="C1091:C1154" si="105">HYPERLINK(Y1091,"run2")</f>
        <v>run2</v>
      </c>
      <c r="D1091" t="s">
        <v>286</v>
      </c>
      <c r="E1091" s="10">
        <v>20.086649430489341</v>
      </c>
      <c r="F1091" s="10">
        <v>6.0259948291468024E-4</v>
      </c>
      <c r="G1091" s="10">
        <f>VLOOKUP(A1091,'[1]NTP Metadata'!$A$2:$U$2501,10,FALSE)</f>
        <v>6.0259948291468024E-4</v>
      </c>
      <c r="H1091">
        <v>2</v>
      </c>
      <c r="I1091" t="s">
        <v>1505</v>
      </c>
      <c r="J1091" t="s">
        <v>1554</v>
      </c>
      <c r="K1091" t="s">
        <v>249</v>
      </c>
      <c r="L1091" t="s">
        <v>248</v>
      </c>
      <c r="M1091" t="s">
        <v>132</v>
      </c>
      <c r="N1091">
        <v>16</v>
      </c>
      <c r="O1091">
        <v>0</v>
      </c>
      <c r="P1091">
        <v>0</v>
      </c>
      <c r="Q1091">
        <v>0</v>
      </c>
      <c r="R1091">
        <v>16</v>
      </c>
      <c r="S1091">
        <v>0</v>
      </c>
      <c r="T1091">
        <v>0</v>
      </c>
      <c r="U1091">
        <v>0</v>
      </c>
      <c r="V1091" s="1" t="str">
        <f t="shared" si="100"/>
        <v>AFF-HTT-R1-P5-48H_I18_1_2020y09m02d_10h47m.tif</v>
      </c>
      <c r="W1091" s="1" t="str">
        <f t="shared" si="101"/>
        <v>AFF-HTT-R2-P5-48H_I18_1_2020y09m09d_11h36m.tif</v>
      </c>
      <c r="X1091" t="str">
        <f t="shared" si="102"/>
        <v>C:\Users\arpit.tandon\Desktop\Images AFFFs\RUN1 HTT\Plate 5 - 48hour\AFF-HTT-R1-P5-48H_I18_1_2020y09m02d_10h47m.tif</v>
      </c>
      <c r="Y1091" t="str">
        <f t="shared" si="103"/>
        <v>C:\Users\arpit.tandon\Desktop\Images AFFFs\RUN2 HTT\Plate 5 - 48hour\AFF-HTT-R2-P5-48H_I18_1_2020y09m09d_11h36m.tif</v>
      </c>
    </row>
    <row r="1092" spans="1:25" x14ac:dyDescent="0.45">
      <c r="A1092" t="s">
        <v>1393</v>
      </c>
      <c r="B1092" s="2" t="str">
        <f t="shared" si="104"/>
        <v>run1</v>
      </c>
      <c r="C1092" s="2" t="str">
        <f t="shared" si="105"/>
        <v>run2</v>
      </c>
      <c r="D1092" t="s">
        <v>286</v>
      </c>
      <c r="E1092" s="10">
        <v>6.3565346299016898</v>
      </c>
      <c r="F1092" s="10">
        <v>1.9069603889705069E-4</v>
      </c>
      <c r="G1092" s="10">
        <f>VLOOKUP(A1092,'[1]NTP Metadata'!$A$2:$U$2501,10,FALSE)</f>
        <v>1.9069603889705069E-4</v>
      </c>
      <c r="H1092">
        <v>1</v>
      </c>
      <c r="I1092" t="s">
        <v>1505</v>
      </c>
      <c r="J1092" t="s">
        <v>1554</v>
      </c>
      <c r="K1092" t="s">
        <v>249</v>
      </c>
      <c r="L1092" t="s">
        <v>248</v>
      </c>
      <c r="M1092" t="s">
        <v>133</v>
      </c>
      <c r="N1092">
        <v>16</v>
      </c>
      <c r="O1092">
        <v>0</v>
      </c>
      <c r="P1092">
        <v>0</v>
      </c>
      <c r="Q1092">
        <v>0</v>
      </c>
      <c r="R1092">
        <v>16</v>
      </c>
      <c r="S1092">
        <v>0</v>
      </c>
      <c r="T1092">
        <v>0</v>
      </c>
      <c r="U1092">
        <v>0</v>
      </c>
      <c r="V1092" s="1" t="str">
        <f t="shared" ref="V1092:V1155" si="106">_xlfn.CONCAT("AFF-HTT-R1-",  L1092, "-48H_",  M1092, "_1_", I1092,".tif")</f>
        <v>AFF-HTT-R1-P5-48H_I19_1_2020y09m02d_10h47m.tif</v>
      </c>
      <c r="W1092" s="1" t="str">
        <f t="shared" ref="W1092:W1155" si="107">_xlfn.CONCAT("AFF-HTT-R2-",  L1092, "-48H_",  M1092, "_1_", J1092,".tif")</f>
        <v>AFF-HTT-R2-P5-48H_I19_1_2020y09m09d_11h36m.tif</v>
      </c>
      <c r="X1092" t="str">
        <f t="shared" ref="X1092:X1155" si="108">_xlfn.CONCAT("C:\Users\arpit.tandon\Desktop\Images AFFFs\","RUN1 HTT\Plate 5 - 48hour\",V1092)</f>
        <v>C:\Users\arpit.tandon\Desktop\Images AFFFs\RUN1 HTT\Plate 5 - 48hour\AFF-HTT-R1-P5-48H_I19_1_2020y09m02d_10h47m.tif</v>
      </c>
      <c r="Y1092" t="str">
        <f t="shared" ref="Y1092:Y1155" si="109">_xlfn.CONCAT("C:\Users\arpit.tandon\Desktop\Images AFFFs\","RUN2 HTT\Plate 5 - 48hour\",W1092)</f>
        <v>C:\Users\arpit.tandon\Desktop\Images AFFFs\RUN2 HTT\Plate 5 - 48hour\AFF-HTT-R2-P5-48H_I19_1_2020y09m09d_11h36m.tif</v>
      </c>
    </row>
    <row r="1093" spans="1:25" x14ac:dyDescent="0.45">
      <c r="A1093" t="s">
        <v>1394</v>
      </c>
      <c r="B1093" s="2" t="str">
        <f t="shared" si="104"/>
        <v>run1</v>
      </c>
      <c r="C1093" s="2" t="str">
        <f t="shared" si="105"/>
        <v>run2</v>
      </c>
      <c r="D1093" t="s">
        <v>286</v>
      </c>
      <c r="E1093" s="10">
        <v>6.3565346299016898</v>
      </c>
      <c r="F1093" s="10">
        <v>1.9069603889705069E-4</v>
      </c>
      <c r="G1093" s="10">
        <f>VLOOKUP(A1093,'[1]NTP Metadata'!$A$2:$U$2501,10,FALSE)</f>
        <v>1.9069603889705069E-4</v>
      </c>
      <c r="H1093">
        <v>2</v>
      </c>
      <c r="I1093" t="s">
        <v>1505</v>
      </c>
      <c r="J1093" t="s">
        <v>1554</v>
      </c>
      <c r="K1093" t="s">
        <v>249</v>
      </c>
      <c r="L1093" t="s">
        <v>248</v>
      </c>
      <c r="M1093" t="s">
        <v>134</v>
      </c>
      <c r="N1093">
        <v>16</v>
      </c>
      <c r="O1093">
        <v>0</v>
      </c>
      <c r="P1093">
        <v>0</v>
      </c>
      <c r="Q1093">
        <v>0</v>
      </c>
      <c r="R1093">
        <v>16</v>
      </c>
      <c r="S1093">
        <v>0</v>
      </c>
      <c r="T1093">
        <v>0</v>
      </c>
      <c r="U1093">
        <v>0</v>
      </c>
      <c r="V1093" s="1" t="str">
        <f t="shared" si="106"/>
        <v>AFF-HTT-R1-P5-48H_I20_1_2020y09m02d_10h47m.tif</v>
      </c>
      <c r="W1093" s="1" t="str">
        <f t="shared" si="107"/>
        <v>AFF-HTT-R2-P5-48H_I20_1_2020y09m09d_11h36m.tif</v>
      </c>
      <c r="X1093" t="str">
        <f t="shared" si="108"/>
        <v>C:\Users\arpit.tandon\Desktop\Images AFFFs\RUN1 HTT\Plate 5 - 48hour\AFF-HTT-R1-P5-48H_I20_1_2020y09m02d_10h47m.tif</v>
      </c>
      <c r="Y1093" t="str">
        <f t="shared" si="109"/>
        <v>C:\Users\arpit.tandon\Desktop\Images AFFFs\RUN2 HTT\Plate 5 - 48hour\AFF-HTT-R2-P5-48H_I20_1_2020y09m09d_11h36m.tif</v>
      </c>
    </row>
    <row r="1094" spans="1:25" x14ac:dyDescent="0.45">
      <c r="A1094" t="s">
        <v>1395</v>
      </c>
      <c r="B1094" s="2" t="str">
        <f t="shared" si="104"/>
        <v>run1</v>
      </c>
      <c r="C1094" s="2" t="str">
        <f t="shared" si="105"/>
        <v>run2</v>
      </c>
      <c r="D1094" t="s">
        <v>286</v>
      </c>
      <c r="E1094" s="10">
        <v>2.011561591741041</v>
      </c>
      <c r="F1094" s="10">
        <v>6.0346847752231229E-5</v>
      </c>
      <c r="G1094" s="10">
        <f>VLOOKUP(A1094,'[1]NTP Metadata'!$A$2:$U$2501,10,FALSE)</f>
        <v>6.0346847752231229E-5</v>
      </c>
      <c r="H1094">
        <v>1</v>
      </c>
      <c r="I1094" t="s">
        <v>1505</v>
      </c>
      <c r="J1094" t="s">
        <v>1554</v>
      </c>
      <c r="K1094" t="s">
        <v>249</v>
      </c>
      <c r="L1094" t="s">
        <v>248</v>
      </c>
      <c r="M1094" t="s">
        <v>135</v>
      </c>
      <c r="N1094">
        <v>16</v>
      </c>
      <c r="O1094">
        <v>0</v>
      </c>
      <c r="P1094">
        <v>0</v>
      </c>
      <c r="Q1094">
        <v>0</v>
      </c>
      <c r="R1094">
        <v>16</v>
      </c>
      <c r="S1094">
        <v>0</v>
      </c>
      <c r="T1094">
        <v>1.875E-4</v>
      </c>
      <c r="U1094">
        <v>3.0000000000000001E-3</v>
      </c>
      <c r="V1094" s="1" t="str">
        <f t="shared" si="106"/>
        <v>AFF-HTT-R1-P5-48H_I21_1_2020y09m02d_10h47m.tif</v>
      </c>
      <c r="W1094" s="1" t="str">
        <f t="shared" si="107"/>
        <v>AFF-HTT-R2-P5-48H_I21_1_2020y09m09d_11h36m.tif</v>
      </c>
      <c r="X1094" t="str">
        <f t="shared" si="108"/>
        <v>C:\Users\arpit.tandon\Desktop\Images AFFFs\RUN1 HTT\Plate 5 - 48hour\AFF-HTT-R1-P5-48H_I21_1_2020y09m02d_10h47m.tif</v>
      </c>
      <c r="Y1094" t="str">
        <f t="shared" si="109"/>
        <v>C:\Users\arpit.tandon\Desktop\Images AFFFs\RUN2 HTT\Plate 5 - 48hour\AFF-HTT-R2-P5-48H_I21_1_2020y09m09d_11h36m.tif</v>
      </c>
    </row>
    <row r="1095" spans="1:25" x14ac:dyDescent="0.45">
      <c r="A1095" t="s">
        <v>1396</v>
      </c>
      <c r="B1095" s="2" t="str">
        <f t="shared" si="104"/>
        <v>run1</v>
      </c>
      <c r="C1095" s="2" t="str">
        <f t="shared" si="105"/>
        <v>run2</v>
      </c>
      <c r="D1095" t="s">
        <v>286</v>
      </c>
      <c r="E1095" s="10">
        <v>2.011561591741041</v>
      </c>
      <c r="F1095" s="10">
        <v>6.0346847752231229E-5</v>
      </c>
      <c r="G1095" s="10">
        <f>VLOOKUP(A1095,'[1]NTP Metadata'!$A$2:$U$2501,10,FALSE)</f>
        <v>6.0346847752231229E-5</v>
      </c>
      <c r="H1095">
        <v>2</v>
      </c>
      <c r="I1095" t="s">
        <v>1505</v>
      </c>
      <c r="J1095" t="s">
        <v>1554</v>
      </c>
      <c r="K1095" t="s">
        <v>249</v>
      </c>
      <c r="L1095" t="s">
        <v>248</v>
      </c>
      <c r="M1095" t="s">
        <v>136</v>
      </c>
      <c r="N1095">
        <v>16</v>
      </c>
      <c r="O1095">
        <v>0</v>
      </c>
      <c r="P1095">
        <v>0</v>
      </c>
      <c r="Q1095">
        <v>0</v>
      </c>
      <c r="R1095">
        <v>16</v>
      </c>
      <c r="S1095">
        <v>0</v>
      </c>
      <c r="T1095">
        <v>0</v>
      </c>
      <c r="U1095">
        <v>0</v>
      </c>
      <c r="V1095" s="1" t="str">
        <f t="shared" si="106"/>
        <v>AFF-HTT-R1-P5-48H_I22_1_2020y09m02d_10h47m.tif</v>
      </c>
      <c r="W1095" s="1" t="str">
        <f t="shared" si="107"/>
        <v>AFF-HTT-R2-P5-48H_I22_1_2020y09m09d_11h36m.tif</v>
      </c>
      <c r="X1095" t="str">
        <f t="shared" si="108"/>
        <v>C:\Users\arpit.tandon\Desktop\Images AFFFs\RUN1 HTT\Plate 5 - 48hour\AFF-HTT-R1-P5-48H_I22_1_2020y09m02d_10h47m.tif</v>
      </c>
      <c r="Y1095" t="str">
        <f t="shared" si="109"/>
        <v>C:\Users\arpit.tandon\Desktop\Images AFFFs\RUN2 HTT\Plate 5 - 48hour\AFF-HTT-R2-P5-48H_I22_1_2020y09m09d_11h36m.tif</v>
      </c>
    </row>
    <row r="1096" spans="1:25" x14ac:dyDescent="0.45">
      <c r="A1096" t="s">
        <v>1397</v>
      </c>
      <c r="B1096" s="2" t="str">
        <f t="shared" si="104"/>
        <v>run1</v>
      </c>
      <c r="C1096" s="2" t="str">
        <f t="shared" si="105"/>
        <v>run2</v>
      </c>
      <c r="D1096" t="s">
        <v>286</v>
      </c>
      <c r="E1096" s="10">
        <v>20000</v>
      </c>
      <c r="F1096" s="10">
        <v>0.6</v>
      </c>
      <c r="G1096" s="10">
        <f>VLOOKUP(A1096,'[1]NTP Metadata'!$A$2:$U$2501,10,FALSE)</f>
        <v>0.6</v>
      </c>
      <c r="H1096">
        <v>1</v>
      </c>
      <c r="I1096" t="s">
        <v>1505</v>
      </c>
      <c r="J1096" t="s">
        <v>1554</v>
      </c>
      <c r="K1096" t="s">
        <v>249</v>
      </c>
      <c r="L1096" t="s">
        <v>248</v>
      </c>
      <c r="M1096" t="s">
        <v>137</v>
      </c>
      <c r="N1096">
        <v>16</v>
      </c>
      <c r="O1096">
        <v>0</v>
      </c>
      <c r="P1096">
        <v>5.9624999999999997E-2</v>
      </c>
      <c r="Q1096">
        <v>0.23300000000000001</v>
      </c>
      <c r="R1096">
        <v>16</v>
      </c>
      <c r="S1096">
        <v>0</v>
      </c>
      <c r="T1096">
        <v>8.0125000000000002E-2</v>
      </c>
      <c r="U1096">
        <v>0.47399999999999998</v>
      </c>
      <c r="V1096" s="1" t="str">
        <f t="shared" si="106"/>
        <v>AFF-HTT-R1-P5-48H_I3_1_2020y09m02d_10h47m.tif</v>
      </c>
      <c r="W1096" s="1" t="str">
        <f t="shared" si="107"/>
        <v>AFF-HTT-R2-P5-48H_I3_1_2020y09m09d_11h36m.tif</v>
      </c>
      <c r="X1096" t="str">
        <f t="shared" si="108"/>
        <v>C:\Users\arpit.tandon\Desktop\Images AFFFs\RUN1 HTT\Plate 5 - 48hour\AFF-HTT-R1-P5-48H_I3_1_2020y09m02d_10h47m.tif</v>
      </c>
      <c r="Y1096" t="str">
        <f t="shared" si="109"/>
        <v>C:\Users\arpit.tandon\Desktop\Images AFFFs\RUN2 HTT\Plate 5 - 48hour\AFF-HTT-R2-P5-48H_I3_1_2020y09m09d_11h36m.tif</v>
      </c>
    </row>
    <row r="1097" spans="1:25" x14ac:dyDescent="0.45">
      <c r="A1097" t="s">
        <v>1398</v>
      </c>
      <c r="B1097" s="2" t="str">
        <f t="shared" si="104"/>
        <v>run1</v>
      </c>
      <c r="C1097" s="2" t="str">
        <f t="shared" si="105"/>
        <v>run2</v>
      </c>
      <c r="D1097" t="s">
        <v>286</v>
      </c>
      <c r="E1097" s="10">
        <v>20000</v>
      </c>
      <c r="F1097" s="10">
        <v>0.6</v>
      </c>
      <c r="G1097" s="10">
        <f>VLOOKUP(A1097,'[1]NTP Metadata'!$A$2:$U$2501,10,FALSE)</f>
        <v>0.6</v>
      </c>
      <c r="H1097">
        <v>2</v>
      </c>
      <c r="I1097" t="s">
        <v>1505</v>
      </c>
      <c r="J1097" t="s">
        <v>1554</v>
      </c>
      <c r="K1097" t="s">
        <v>249</v>
      </c>
      <c r="L1097" t="s">
        <v>248</v>
      </c>
      <c r="M1097" t="s">
        <v>138</v>
      </c>
      <c r="N1097">
        <v>15</v>
      </c>
      <c r="O1097">
        <v>1</v>
      </c>
      <c r="P1097">
        <v>0.21031250000000001</v>
      </c>
      <c r="Q1097">
        <v>0.877</v>
      </c>
      <c r="R1097">
        <v>15</v>
      </c>
      <c r="S1097">
        <v>1</v>
      </c>
      <c r="T1097">
        <v>0.12575</v>
      </c>
      <c r="U1097">
        <v>0.629</v>
      </c>
      <c r="V1097" s="1" t="str">
        <f t="shared" si="106"/>
        <v>AFF-HTT-R1-P5-48H_I4_1_2020y09m02d_10h47m.tif</v>
      </c>
      <c r="W1097" s="1" t="str">
        <f t="shared" si="107"/>
        <v>AFF-HTT-R2-P5-48H_I4_1_2020y09m09d_11h36m.tif</v>
      </c>
      <c r="X1097" t="str">
        <f t="shared" si="108"/>
        <v>C:\Users\arpit.tandon\Desktop\Images AFFFs\RUN1 HTT\Plate 5 - 48hour\AFF-HTT-R1-P5-48H_I4_1_2020y09m02d_10h47m.tif</v>
      </c>
      <c r="Y1097" t="str">
        <f t="shared" si="109"/>
        <v>C:\Users\arpit.tandon\Desktop\Images AFFFs\RUN2 HTT\Plate 5 - 48hour\AFF-HTT-R2-P5-48H_I4_1_2020y09m09d_11h36m.tif</v>
      </c>
    </row>
    <row r="1098" spans="1:25" x14ac:dyDescent="0.45">
      <c r="A1098" t="s">
        <v>1399</v>
      </c>
      <c r="B1098" s="2" t="str">
        <f t="shared" si="104"/>
        <v>run1</v>
      </c>
      <c r="C1098" s="2" t="str">
        <f t="shared" si="105"/>
        <v>run2</v>
      </c>
      <c r="D1098" t="s">
        <v>286</v>
      </c>
      <c r="E1098" s="10">
        <v>6329.1139240506327</v>
      </c>
      <c r="F1098" s="10">
        <v>0.18987341772151897</v>
      </c>
      <c r="G1098" s="10">
        <f>VLOOKUP(A1098,'[1]NTP Metadata'!$A$2:$U$2501,10,FALSE)</f>
        <v>0.18987341772151897</v>
      </c>
      <c r="H1098">
        <v>1</v>
      </c>
      <c r="I1098" t="s">
        <v>1505</v>
      </c>
      <c r="J1098" t="s">
        <v>1554</v>
      </c>
      <c r="K1098" t="s">
        <v>249</v>
      </c>
      <c r="L1098" t="s">
        <v>248</v>
      </c>
      <c r="M1098" t="s">
        <v>139</v>
      </c>
      <c r="N1098">
        <v>16</v>
      </c>
      <c r="O1098">
        <v>0</v>
      </c>
      <c r="P1098">
        <v>7.5000000000000002E-4</v>
      </c>
      <c r="Q1098">
        <v>6.0000000000000001E-3</v>
      </c>
      <c r="R1098">
        <v>16</v>
      </c>
      <c r="S1098">
        <v>0</v>
      </c>
      <c r="T1098">
        <v>1.25E-4</v>
      </c>
      <c r="U1098">
        <v>2E-3</v>
      </c>
      <c r="V1098" s="1" t="str">
        <f t="shared" si="106"/>
        <v>AFF-HTT-R1-P5-48H_I5_1_2020y09m02d_10h47m.tif</v>
      </c>
      <c r="W1098" s="1" t="str">
        <f t="shared" si="107"/>
        <v>AFF-HTT-R2-P5-48H_I5_1_2020y09m09d_11h36m.tif</v>
      </c>
      <c r="X1098" t="str">
        <f t="shared" si="108"/>
        <v>C:\Users\arpit.tandon\Desktop\Images AFFFs\RUN1 HTT\Plate 5 - 48hour\AFF-HTT-R1-P5-48H_I5_1_2020y09m02d_10h47m.tif</v>
      </c>
      <c r="Y1098" t="str">
        <f t="shared" si="109"/>
        <v>C:\Users\arpit.tandon\Desktop\Images AFFFs\RUN2 HTT\Plate 5 - 48hour\AFF-HTT-R2-P5-48H_I5_1_2020y09m09d_11h36m.tif</v>
      </c>
    </row>
    <row r="1099" spans="1:25" x14ac:dyDescent="0.45">
      <c r="A1099" t="s">
        <v>1400</v>
      </c>
      <c r="B1099" s="2" t="str">
        <f t="shared" si="104"/>
        <v>run1</v>
      </c>
      <c r="C1099" s="2" t="str">
        <f t="shared" si="105"/>
        <v>run2</v>
      </c>
      <c r="D1099" t="s">
        <v>286</v>
      </c>
      <c r="E1099" s="10">
        <v>6329.1139240506327</v>
      </c>
      <c r="F1099" s="10">
        <v>0.18987341772151897</v>
      </c>
      <c r="G1099" s="10">
        <f>VLOOKUP(A1099,'[1]NTP Metadata'!$A$2:$U$2501,10,FALSE)</f>
        <v>0.18987341772151897</v>
      </c>
      <c r="H1099">
        <v>2</v>
      </c>
      <c r="I1099" t="s">
        <v>1505</v>
      </c>
      <c r="J1099" t="s">
        <v>1554</v>
      </c>
      <c r="K1099" t="s">
        <v>249</v>
      </c>
      <c r="L1099" t="s">
        <v>248</v>
      </c>
      <c r="M1099" t="s">
        <v>140</v>
      </c>
      <c r="N1099">
        <v>16</v>
      </c>
      <c r="O1099">
        <v>0</v>
      </c>
      <c r="P1099">
        <v>5.0000000000000001E-4</v>
      </c>
      <c r="Q1099">
        <v>4.0000000000000001E-3</v>
      </c>
      <c r="R1099">
        <v>16</v>
      </c>
      <c r="S1099">
        <v>0</v>
      </c>
      <c r="T1099">
        <v>1.25E-4</v>
      </c>
      <c r="U1099">
        <v>2E-3</v>
      </c>
      <c r="V1099" s="1" t="str">
        <f t="shared" si="106"/>
        <v>AFF-HTT-R1-P5-48H_I6_1_2020y09m02d_10h47m.tif</v>
      </c>
      <c r="W1099" s="1" t="str">
        <f t="shared" si="107"/>
        <v>AFF-HTT-R2-P5-48H_I6_1_2020y09m09d_11h36m.tif</v>
      </c>
      <c r="X1099" t="str">
        <f t="shared" si="108"/>
        <v>C:\Users\arpit.tandon\Desktop\Images AFFFs\RUN1 HTT\Plate 5 - 48hour\AFF-HTT-R1-P5-48H_I6_1_2020y09m02d_10h47m.tif</v>
      </c>
      <c r="Y1099" t="str">
        <f t="shared" si="109"/>
        <v>C:\Users\arpit.tandon\Desktop\Images AFFFs\RUN2 HTT\Plate 5 - 48hour\AFF-HTT-R2-P5-48H_I6_1_2020y09m09d_11h36m.tif</v>
      </c>
    </row>
    <row r="1100" spans="1:25" x14ac:dyDescent="0.45">
      <c r="A1100" t="s">
        <v>1401</v>
      </c>
      <c r="B1100" s="2" t="str">
        <f t="shared" si="104"/>
        <v>run1</v>
      </c>
      <c r="C1100" s="2" t="str">
        <f t="shared" si="105"/>
        <v>run2</v>
      </c>
      <c r="D1100" t="s">
        <v>286</v>
      </c>
      <c r="E1100" s="10">
        <v>2002.8841531805797</v>
      </c>
      <c r="F1100" s="10">
        <v>6.0086524595417391E-2</v>
      </c>
      <c r="G1100" s="10">
        <f>VLOOKUP(A1100,'[1]NTP Metadata'!$A$2:$U$2501,10,FALSE)</f>
        <v>6.0086524595417391E-2</v>
      </c>
      <c r="H1100">
        <v>1</v>
      </c>
      <c r="I1100" t="s">
        <v>1505</v>
      </c>
      <c r="J1100" t="s">
        <v>1554</v>
      </c>
      <c r="K1100" t="s">
        <v>249</v>
      </c>
      <c r="L1100" t="s">
        <v>248</v>
      </c>
      <c r="M1100" t="s">
        <v>141</v>
      </c>
      <c r="N1100">
        <v>16</v>
      </c>
      <c r="O1100">
        <v>0</v>
      </c>
      <c r="P1100">
        <v>6.2500000000000001E-5</v>
      </c>
      <c r="Q1100">
        <v>1E-3</v>
      </c>
      <c r="R1100">
        <v>16</v>
      </c>
      <c r="S1100">
        <v>0</v>
      </c>
      <c r="T1100">
        <v>0</v>
      </c>
      <c r="U1100">
        <v>0</v>
      </c>
      <c r="V1100" s="1" t="str">
        <f t="shared" si="106"/>
        <v>AFF-HTT-R1-P5-48H_I7_1_2020y09m02d_10h47m.tif</v>
      </c>
      <c r="W1100" s="1" t="str">
        <f t="shared" si="107"/>
        <v>AFF-HTT-R2-P5-48H_I7_1_2020y09m09d_11h36m.tif</v>
      </c>
      <c r="X1100" t="str">
        <f t="shared" si="108"/>
        <v>C:\Users\arpit.tandon\Desktop\Images AFFFs\RUN1 HTT\Plate 5 - 48hour\AFF-HTT-R1-P5-48H_I7_1_2020y09m02d_10h47m.tif</v>
      </c>
      <c r="Y1100" t="str">
        <f t="shared" si="109"/>
        <v>C:\Users\arpit.tandon\Desktop\Images AFFFs\RUN2 HTT\Plate 5 - 48hour\AFF-HTT-R2-P5-48H_I7_1_2020y09m09d_11h36m.tif</v>
      </c>
    </row>
    <row r="1101" spans="1:25" x14ac:dyDescent="0.45">
      <c r="A1101" t="s">
        <v>1402</v>
      </c>
      <c r="B1101" s="2" t="str">
        <f t="shared" si="104"/>
        <v>run1</v>
      </c>
      <c r="C1101" s="2" t="str">
        <f t="shared" si="105"/>
        <v>run2</v>
      </c>
      <c r="D1101" t="s">
        <v>286</v>
      </c>
      <c r="E1101" s="10">
        <v>2002.8841531805797</v>
      </c>
      <c r="F1101" s="10">
        <v>6.0086524595417391E-2</v>
      </c>
      <c r="G1101" s="10">
        <f>VLOOKUP(A1101,'[1]NTP Metadata'!$A$2:$U$2501,10,FALSE)</f>
        <v>6.0086524595417391E-2</v>
      </c>
      <c r="H1101">
        <v>2</v>
      </c>
      <c r="I1101" t="s">
        <v>1505</v>
      </c>
      <c r="J1101" t="s">
        <v>1554</v>
      </c>
      <c r="K1101" t="s">
        <v>249</v>
      </c>
      <c r="L1101" t="s">
        <v>248</v>
      </c>
      <c r="M1101" t="s">
        <v>142</v>
      </c>
      <c r="N1101">
        <v>16</v>
      </c>
      <c r="O1101">
        <v>0</v>
      </c>
      <c r="P1101">
        <v>1.875E-4</v>
      </c>
      <c r="Q1101">
        <v>2E-3</v>
      </c>
      <c r="R1101">
        <v>16</v>
      </c>
      <c r="S1101">
        <v>0</v>
      </c>
      <c r="T1101">
        <v>1.875E-4</v>
      </c>
      <c r="U1101">
        <v>2E-3</v>
      </c>
      <c r="V1101" s="1" t="str">
        <f t="shared" si="106"/>
        <v>AFF-HTT-R1-P5-48H_I8_1_2020y09m02d_10h47m.tif</v>
      </c>
      <c r="W1101" s="1" t="str">
        <f t="shared" si="107"/>
        <v>AFF-HTT-R2-P5-48H_I8_1_2020y09m09d_11h36m.tif</v>
      </c>
      <c r="X1101" t="str">
        <f t="shared" si="108"/>
        <v>C:\Users\arpit.tandon\Desktop\Images AFFFs\RUN1 HTT\Plate 5 - 48hour\AFF-HTT-R1-P5-48H_I8_1_2020y09m02d_10h47m.tif</v>
      </c>
      <c r="Y1101" t="str">
        <f t="shared" si="109"/>
        <v>C:\Users\arpit.tandon\Desktop\Images AFFFs\RUN2 HTT\Plate 5 - 48hour\AFF-HTT-R2-P5-48H_I8_1_2020y09m09d_11h36m.tif</v>
      </c>
    </row>
    <row r="1102" spans="1:25" x14ac:dyDescent="0.45">
      <c r="A1102" t="s">
        <v>1403</v>
      </c>
      <c r="B1102" s="2" t="str">
        <f t="shared" si="104"/>
        <v>run1</v>
      </c>
      <c r="C1102" s="2" t="str">
        <f t="shared" si="105"/>
        <v>run2</v>
      </c>
      <c r="D1102" t="s">
        <v>286</v>
      </c>
      <c r="E1102" s="10">
        <v>633.82409910777835</v>
      </c>
      <c r="F1102" s="10">
        <v>1.9014722973233349E-2</v>
      </c>
      <c r="G1102" s="10">
        <f>VLOOKUP(A1102,'[1]NTP Metadata'!$A$2:$U$2501,10,FALSE)</f>
        <v>1.9014722973233349E-2</v>
      </c>
      <c r="H1102">
        <v>1</v>
      </c>
      <c r="I1102" t="s">
        <v>1505</v>
      </c>
      <c r="J1102" t="s">
        <v>1554</v>
      </c>
      <c r="K1102" t="s">
        <v>249</v>
      </c>
      <c r="L1102" t="s">
        <v>248</v>
      </c>
      <c r="M1102" t="s">
        <v>143</v>
      </c>
      <c r="N1102">
        <v>16</v>
      </c>
      <c r="O1102">
        <v>0</v>
      </c>
      <c r="P1102">
        <v>0</v>
      </c>
      <c r="Q1102">
        <v>0</v>
      </c>
      <c r="R1102">
        <v>16</v>
      </c>
      <c r="S1102">
        <v>0</v>
      </c>
      <c r="T1102">
        <v>0</v>
      </c>
      <c r="U1102">
        <v>0</v>
      </c>
      <c r="V1102" s="1" t="str">
        <f t="shared" si="106"/>
        <v>AFF-HTT-R1-P5-48H_I9_1_2020y09m02d_10h47m.tif</v>
      </c>
      <c r="W1102" s="1" t="str">
        <f t="shared" si="107"/>
        <v>AFF-HTT-R2-P5-48H_I9_1_2020y09m09d_11h36m.tif</v>
      </c>
      <c r="X1102" t="str">
        <f t="shared" si="108"/>
        <v>C:\Users\arpit.tandon\Desktop\Images AFFFs\RUN1 HTT\Plate 5 - 48hour\AFF-HTT-R1-P5-48H_I9_1_2020y09m02d_10h47m.tif</v>
      </c>
      <c r="Y1102" t="str">
        <f t="shared" si="109"/>
        <v>C:\Users\arpit.tandon\Desktop\Images AFFFs\RUN2 HTT\Plate 5 - 48hour\AFF-HTT-R2-P5-48H_I9_1_2020y09m09d_11h36m.tif</v>
      </c>
    </row>
    <row r="1103" spans="1:25" x14ac:dyDescent="0.45">
      <c r="A1103" t="s">
        <v>1404</v>
      </c>
      <c r="B1103" s="2" t="str">
        <f t="shared" si="104"/>
        <v>run1</v>
      </c>
      <c r="C1103" s="2" t="str">
        <f t="shared" si="105"/>
        <v>run2</v>
      </c>
      <c r="D1103" t="s">
        <v>286</v>
      </c>
      <c r="E1103" s="10">
        <v>633.82409910777835</v>
      </c>
      <c r="F1103" s="10">
        <v>1.9014722973233349E-2</v>
      </c>
      <c r="G1103" s="10">
        <f>VLOOKUP(A1103,'[1]NTP Metadata'!$A$2:$U$2501,10,FALSE)</f>
        <v>1.9014722973233349E-2</v>
      </c>
      <c r="H1103">
        <v>4</v>
      </c>
      <c r="I1103" t="s">
        <v>1505</v>
      </c>
      <c r="J1103" t="s">
        <v>1554</v>
      </c>
      <c r="K1103" t="s">
        <v>249</v>
      </c>
      <c r="L1103" t="s">
        <v>248</v>
      </c>
      <c r="M1103" t="s">
        <v>144</v>
      </c>
      <c r="N1103">
        <v>16</v>
      </c>
      <c r="O1103">
        <v>0</v>
      </c>
      <c r="P1103">
        <v>1.875E-4</v>
      </c>
      <c r="Q1103">
        <v>3.0000000000000001E-3</v>
      </c>
      <c r="R1103">
        <v>16</v>
      </c>
      <c r="S1103">
        <v>0</v>
      </c>
      <c r="T1103">
        <v>0</v>
      </c>
      <c r="U1103">
        <v>0</v>
      </c>
      <c r="V1103" s="1" t="str">
        <f t="shared" si="106"/>
        <v>AFF-HTT-R1-P5-48H_J10_1_2020y09m02d_10h47m.tif</v>
      </c>
      <c r="W1103" s="1" t="str">
        <f t="shared" si="107"/>
        <v>AFF-HTT-R2-P5-48H_J10_1_2020y09m09d_11h36m.tif</v>
      </c>
      <c r="X1103" t="str">
        <f t="shared" si="108"/>
        <v>C:\Users\arpit.tandon\Desktop\Images AFFFs\RUN1 HTT\Plate 5 - 48hour\AFF-HTT-R1-P5-48H_J10_1_2020y09m02d_10h47m.tif</v>
      </c>
      <c r="Y1103" t="str">
        <f t="shared" si="109"/>
        <v>C:\Users\arpit.tandon\Desktop\Images AFFFs\RUN2 HTT\Plate 5 - 48hour\AFF-HTT-R2-P5-48H_J10_1_2020y09m09d_11h36m.tif</v>
      </c>
    </row>
    <row r="1104" spans="1:25" x14ac:dyDescent="0.45">
      <c r="A1104" t="s">
        <v>1405</v>
      </c>
      <c r="B1104" s="2" t="str">
        <f t="shared" si="104"/>
        <v>run1</v>
      </c>
      <c r="C1104" s="2" t="str">
        <f t="shared" si="105"/>
        <v>run2</v>
      </c>
      <c r="D1104" t="s">
        <v>286</v>
      </c>
      <c r="E1104" s="10">
        <v>200.5772465530944</v>
      </c>
      <c r="F1104" s="10">
        <v>6.0173173965928318E-3</v>
      </c>
      <c r="G1104" s="10">
        <f>VLOOKUP(A1104,'[1]NTP Metadata'!$A$2:$U$2501,10,FALSE)</f>
        <v>6.0173173965928318E-3</v>
      </c>
      <c r="H1104">
        <v>3</v>
      </c>
      <c r="I1104" t="s">
        <v>1505</v>
      </c>
      <c r="J1104" t="s">
        <v>1554</v>
      </c>
      <c r="K1104" t="s">
        <v>249</v>
      </c>
      <c r="L1104" t="s">
        <v>248</v>
      </c>
      <c r="M1104" t="s">
        <v>145</v>
      </c>
      <c r="N1104">
        <v>16</v>
      </c>
      <c r="O1104">
        <v>0</v>
      </c>
      <c r="P1104">
        <v>6.2500000000000001E-5</v>
      </c>
      <c r="Q1104">
        <v>1E-3</v>
      </c>
      <c r="R1104">
        <v>16</v>
      </c>
      <c r="S1104">
        <v>0</v>
      </c>
      <c r="T1104">
        <v>0</v>
      </c>
      <c r="U1104">
        <v>0</v>
      </c>
      <c r="V1104" s="1" t="str">
        <f t="shared" si="106"/>
        <v>AFF-HTT-R1-P5-48H_J11_1_2020y09m02d_10h47m.tif</v>
      </c>
      <c r="W1104" s="1" t="str">
        <f t="shared" si="107"/>
        <v>AFF-HTT-R2-P5-48H_J11_1_2020y09m09d_11h36m.tif</v>
      </c>
      <c r="X1104" t="str">
        <f t="shared" si="108"/>
        <v>C:\Users\arpit.tandon\Desktop\Images AFFFs\RUN1 HTT\Plate 5 - 48hour\AFF-HTT-R1-P5-48H_J11_1_2020y09m02d_10h47m.tif</v>
      </c>
      <c r="Y1104" t="str">
        <f t="shared" si="109"/>
        <v>C:\Users\arpit.tandon\Desktop\Images AFFFs\RUN2 HTT\Plate 5 - 48hour\AFF-HTT-R2-P5-48H_J11_1_2020y09m09d_11h36m.tif</v>
      </c>
    </row>
    <row r="1105" spans="1:25" x14ac:dyDescent="0.45">
      <c r="A1105" t="s">
        <v>1406</v>
      </c>
      <c r="B1105" s="2" t="str">
        <f t="shared" si="104"/>
        <v>run1</v>
      </c>
      <c r="C1105" s="2" t="str">
        <f t="shared" si="105"/>
        <v>run2</v>
      </c>
      <c r="D1105" t="s">
        <v>286</v>
      </c>
      <c r="E1105" s="10">
        <v>200.5772465530944</v>
      </c>
      <c r="F1105" s="10">
        <v>6.0173173965928318E-3</v>
      </c>
      <c r="G1105" s="10">
        <f>VLOOKUP(A1105,'[1]NTP Metadata'!$A$2:$U$2501,10,FALSE)</f>
        <v>6.0173173965928318E-3</v>
      </c>
      <c r="H1105">
        <v>4</v>
      </c>
      <c r="I1105" t="s">
        <v>1505</v>
      </c>
      <c r="J1105" t="s">
        <v>1554</v>
      </c>
      <c r="K1105" t="s">
        <v>249</v>
      </c>
      <c r="L1105" t="s">
        <v>248</v>
      </c>
      <c r="M1105" t="s">
        <v>146</v>
      </c>
      <c r="N1105">
        <v>16</v>
      </c>
      <c r="O1105">
        <v>0</v>
      </c>
      <c r="P1105">
        <v>0</v>
      </c>
      <c r="Q1105">
        <v>0</v>
      </c>
      <c r="R1105">
        <v>16</v>
      </c>
      <c r="S1105">
        <v>0</v>
      </c>
      <c r="T1105">
        <v>0</v>
      </c>
      <c r="U1105">
        <v>0</v>
      </c>
      <c r="V1105" s="1" t="str">
        <f t="shared" si="106"/>
        <v>AFF-HTT-R1-P5-48H_J12_1_2020y09m02d_10h47m.tif</v>
      </c>
      <c r="W1105" s="1" t="str">
        <f t="shared" si="107"/>
        <v>AFF-HTT-R2-P5-48H_J12_1_2020y09m09d_11h36m.tif</v>
      </c>
      <c r="X1105" t="str">
        <f t="shared" si="108"/>
        <v>C:\Users\arpit.tandon\Desktop\Images AFFFs\RUN1 HTT\Plate 5 - 48hour\AFF-HTT-R1-P5-48H_J12_1_2020y09m02d_10h47m.tif</v>
      </c>
      <c r="Y1105" t="str">
        <f t="shared" si="109"/>
        <v>C:\Users\arpit.tandon\Desktop\Images AFFFs\RUN2 HTT\Plate 5 - 48hour\AFF-HTT-R2-P5-48H_J12_1_2020y09m09d_11h36m.tif</v>
      </c>
    </row>
    <row r="1106" spans="1:25" x14ac:dyDescent="0.45">
      <c r="A1106" t="s">
        <v>1407</v>
      </c>
      <c r="B1106" s="2" t="str">
        <f t="shared" si="104"/>
        <v>run1</v>
      </c>
      <c r="C1106" s="2" t="str">
        <f t="shared" si="105"/>
        <v>run2</v>
      </c>
      <c r="D1106" t="s">
        <v>257</v>
      </c>
      <c r="E1106" s="10">
        <v>0</v>
      </c>
      <c r="F1106" s="10">
        <v>0</v>
      </c>
      <c r="G1106" s="10">
        <f>VLOOKUP(A1106,'[1]NTP Metadata'!$A$2:$U$2501,10,FALSE)</f>
        <v>0</v>
      </c>
      <c r="H1106">
        <v>3</v>
      </c>
      <c r="I1106" t="s">
        <v>1505</v>
      </c>
      <c r="J1106" t="s">
        <v>1554</v>
      </c>
      <c r="K1106" t="s">
        <v>249</v>
      </c>
      <c r="L1106" t="s">
        <v>248</v>
      </c>
      <c r="M1106" t="s">
        <v>147</v>
      </c>
      <c r="N1106">
        <v>16</v>
      </c>
      <c r="O1106">
        <v>0</v>
      </c>
      <c r="P1106">
        <v>1.25E-4</v>
      </c>
      <c r="Q1106">
        <v>1E-3</v>
      </c>
      <c r="R1106">
        <v>16</v>
      </c>
      <c r="S1106">
        <v>0</v>
      </c>
      <c r="T1106">
        <v>0</v>
      </c>
      <c r="U1106">
        <v>0</v>
      </c>
      <c r="V1106" s="1" t="str">
        <f t="shared" si="106"/>
        <v>AFF-HTT-R1-P5-48H_J13_1_2020y09m02d_10h47m.tif</v>
      </c>
      <c r="W1106" s="1" t="str">
        <f t="shared" si="107"/>
        <v>AFF-HTT-R2-P5-48H_J13_1_2020y09m09d_11h36m.tif</v>
      </c>
      <c r="X1106" t="str">
        <f t="shared" si="108"/>
        <v>C:\Users\arpit.tandon\Desktop\Images AFFFs\RUN1 HTT\Plate 5 - 48hour\AFF-HTT-R1-P5-48H_J13_1_2020y09m02d_10h47m.tif</v>
      </c>
      <c r="Y1106" t="str">
        <f t="shared" si="109"/>
        <v>C:\Users\arpit.tandon\Desktop\Images AFFFs\RUN2 HTT\Plate 5 - 48hour\AFF-HTT-R2-P5-48H_J13_1_2020y09m09d_11h36m.tif</v>
      </c>
    </row>
    <row r="1107" spans="1:25" x14ac:dyDescent="0.45">
      <c r="A1107" t="s">
        <v>1408</v>
      </c>
      <c r="B1107" s="2" t="str">
        <f t="shared" si="104"/>
        <v>run1</v>
      </c>
      <c r="C1107" s="2" t="str">
        <f t="shared" si="105"/>
        <v>run2</v>
      </c>
      <c r="D1107" t="s">
        <v>257</v>
      </c>
      <c r="E1107" s="10">
        <v>0</v>
      </c>
      <c r="F1107" s="10">
        <v>0</v>
      </c>
      <c r="G1107" s="10">
        <f>VLOOKUP(A1107,'[1]NTP Metadata'!$A$2:$U$2501,10,FALSE)</f>
        <v>0</v>
      </c>
      <c r="H1107">
        <v>4</v>
      </c>
      <c r="I1107" t="s">
        <v>1505</v>
      </c>
      <c r="J1107" t="s">
        <v>1554</v>
      </c>
      <c r="K1107" t="s">
        <v>249</v>
      </c>
      <c r="L1107" t="s">
        <v>248</v>
      </c>
      <c r="M1107" t="s">
        <v>148</v>
      </c>
      <c r="N1107">
        <v>16</v>
      </c>
      <c r="O1107">
        <v>0</v>
      </c>
      <c r="P1107">
        <v>6.2500000000000001E-5</v>
      </c>
      <c r="Q1107">
        <v>1E-3</v>
      </c>
      <c r="R1107">
        <v>16</v>
      </c>
      <c r="S1107">
        <v>0</v>
      </c>
      <c r="T1107">
        <v>0</v>
      </c>
      <c r="U1107">
        <v>0</v>
      </c>
      <c r="V1107" s="1" t="str">
        <f t="shared" si="106"/>
        <v>AFF-HTT-R1-P5-48H_J14_1_2020y09m02d_10h47m.tif</v>
      </c>
      <c r="W1107" s="1" t="str">
        <f t="shared" si="107"/>
        <v>AFF-HTT-R2-P5-48H_J14_1_2020y09m09d_11h36m.tif</v>
      </c>
      <c r="X1107" t="str">
        <f t="shared" si="108"/>
        <v>C:\Users\arpit.tandon\Desktop\Images AFFFs\RUN1 HTT\Plate 5 - 48hour\AFF-HTT-R1-P5-48H_J14_1_2020y09m02d_10h47m.tif</v>
      </c>
      <c r="Y1107" t="str">
        <f t="shared" si="109"/>
        <v>C:\Users\arpit.tandon\Desktop\Images AFFFs\RUN2 HTT\Plate 5 - 48hour\AFF-HTT-R2-P5-48H_J14_1_2020y09m09d_11h36m.tif</v>
      </c>
    </row>
    <row r="1108" spans="1:25" x14ac:dyDescent="0.45">
      <c r="A1108" t="s">
        <v>1409</v>
      </c>
      <c r="B1108" s="2" t="str">
        <f t="shared" si="104"/>
        <v>run1</v>
      </c>
      <c r="C1108" s="2" t="str">
        <f t="shared" si="105"/>
        <v>run2</v>
      </c>
      <c r="D1108" t="s">
        <v>286</v>
      </c>
      <c r="E1108" s="10">
        <v>63.47381220034633</v>
      </c>
      <c r="F1108" s="10">
        <v>1.9042143660103897E-3</v>
      </c>
      <c r="G1108" s="10">
        <f>VLOOKUP(A1108,'[1]NTP Metadata'!$A$2:$U$2501,10,FALSE)</f>
        <v>1.9042143660103897E-3</v>
      </c>
      <c r="H1108">
        <v>3</v>
      </c>
      <c r="I1108" t="s">
        <v>1505</v>
      </c>
      <c r="J1108" t="s">
        <v>1554</v>
      </c>
      <c r="K1108" t="s">
        <v>249</v>
      </c>
      <c r="L1108" t="s">
        <v>248</v>
      </c>
      <c r="M1108" t="s">
        <v>149</v>
      </c>
      <c r="N1108">
        <v>16</v>
      </c>
      <c r="O1108">
        <v>0</v>
      </c>
      <c r="P1108">
        <v>0</v>
      </c>
      <c r="Q1108">
        <v>0</v>
      </c>
      <c r="R1108">
        <v>16</v>
      </c>
      <c r="S1108">
        <v>0</v>
      </c>
      <c r="T1108">
        <v>0</v>
      </c>
      <c r="U1108">
        <v>0</v>
      </c>
      <c r="V1108" s="1" t="str">
        <f t="shared" si="106"/>
        <v>AFF-HTT-R1-P5-48H_J15_1_2020y09m02d_10h47m.tif</v>
      </c>
      <c r="W1108" s="1" t="str">
        <f t="shared" si="107"/>
        <v>AFF-HTT-R2-P5-48H_J15_1_2020y09m09d_11h36m.tif</v>
      </c>
      <c r="X1108" t="str">
        <f t="shared" si="108"/>
        <v>C:\Users\arpit.tandon\Desktop\Images AFFFs\RUN1 HTT\Plate 5 - 48hour\AFF-HTT-R1-P5-48H_J15_1_2020y09m02d_10h47m.tif</v>
      </c>
      <c r="Y1108" t="str">
        <f t="shared" si="109"/>
        <v>C:\Users\arpit.tandon\Desktop\Images AFFFs\RUN2 HTT\Plate 5 - 48hour\AFF-HTT-R2-P5-48H_J15_1_2020y09m09d_11h36m.tif</v>
      </c>
    </row>
    <row r="1109" spans="1:25" x14ac:dyDescent="0.45">
      <c r="A1109" t="s">
        <v>1410</v>
      </c>
      <c r="B1109" s="2" t="str">
        <f t="shared" si="104"/>
        <v>run1</v>
      </c>
      <c r="C1109" s="2" t="str">
        <f t="shared" si="105"/>
        <v>run2</v>
      </c>
      <c r="D1109" t="s">
        <v>286</v>
      </c>
      <c r="E1109" s="10">
        <v>63.47381220034633</v>
      </c>
      <c r="F1109" s="10">
        <v>1.9042143660103897E-3</v>
      </c>
      <c r="G1109" s="10">
        <f>VLOOKUP(A1109,'[1]NTP Metadata'!$A$2:$U$2501,10,FALSE)</f>
        <v>1.9042143660103897E-3</v>
      </c>
      <c r="H1109">
        <v>4</v>
      </c>
      <c r="I1109" t="s">
        <v>1505</v>
      </c>
      <c r="J1109" t="s">
        <v>1554</v>
      </c>
      <c r="K1109" t="s">
        <v>249</v>
      </c>
      <c r="L1109" t="s">
        <v>248</v>
      </c>
      <c r="M1109" t="s">
        <v>150</v>
      </c>
      <c r="N1109">
        <v>16</v>
      </c>
      <c r="O1109">
        <v>0</v>
      </c>
      <c r="P1109">
        <v>6.2500000000000001E-5</v>
      </c>
      <c r="Q1109">
        <v>1E-3</v>
      </c>
      <c r="R1109">
        <v>16</v>
      </c>
      <c r="S1109">
        <v>0</v>
      </c>
      <c r="T1109">
        <v>0</v>
      </c>
      <c r="U1109">
        <v>0</v>
      </c>
      <c r="V1109" s="1" t="str">
        <f t="shared" si="106"/>
        <v>AFF-HTT-R1-P5-48H_J16_1_2020y09m02d_10h47m.tif</v>
      </c>
      <c r="W1109" s="1" t="str">
        <f t="shared" si="107"/>
        <v>AFF-HTT-R2-P5-48H_J16_1_2020y09m09d_11h36m.tif</v>
      </c>
      <c r="X1109" t="str">
        <f t="shared" si="108"/>
        <v>C:\Users\arpit.tandon\Desktop\Images AFFFs\RUN1 HTT\Plate 5 - 48hour\AFF-HTT-R1-P5-48H_J16_1_2020y09m02d_10h47m.tif</v>
      </c>
      <c r="Y1109" t="str">
        <f t="shared" si="109"/>
        <v>C:\Users\arpit.tandon\Desktop\Images AFFFs\RUN2 HTT\Plate 5 - 48hour\AFF-HTT-R2-P5-48H_J16_1_2020y09m09d_11h36m.tif</v>
      </c>
    </row>
    <row r="1110" spans="1:25" x14ac:dyDescent="0.45">
      <c r="A1110" t="s">
        <v>1411</v>
      </c>
      <c r="B1110" s="2" t="str">
        <f t="shared" si="104"/>
        <v>run1</v>
      </c>
      <c r="C1110" s="2" t="str">
        <f t="shared" si="105"/>
        <v>run2</v>
      </c>
      <c r="D1110" t="s">
        <v>286</v>
      </c>
      <c r="E1110" s="10">
        <v>20.086649430489341</v>
      </c>
      <c r="F1110" s="10">
        <v>6.0259948291468024E-4</v>
      </c>
      <c r="G1110" s="10">
        <f>VLOOKUP(A1110,'[1]NTP Metadata'!$A$2:$U$2501,10,FALSE)</f>
        <v>6.0259948291468024E-4</v>
      </c>
      <c r="H1110">
        <v>3</v>
      </c>
      <c r="I1110" t="s">
        <v>1505</v>
      </c>
      <c r="J1110" t="s">
        <v>1554</v>
      </c>
      <c r="K1110" t="s">
        <v>249</v>
      </c>
      <c r="L1110" t="s">
        <v>248</v>
      </c>
      <c r="M1110" t="s">
        <v>151</v>
      </c>
      <c r="N1110">
        <v>16</v>
      </c>
      <c r="O1110">
        <v>0</v>
      </c>
      <c r="P1110">
        <v>6.2500000000000001E-5</v>
      </c>
      <c r="Q1110">
        <v>1E-3</v>
      </c>
      <c r="R1110">
        <v>16</v>
      </c>
      <c r="S1110">
        <v>0</v>
      </c>
      <c r="T1110">
        <v>0</v>
      </c>
      <c r="U1110">
        <v>0</v>
      </c>
      <c r="V1110" s="1" t="str">
        <f t="shared" si="106"/>
        <v>AFF-HTT-R1-P5-48H_J17_1_2020y09m02d_10h47m.tif</v>
      </c>
      <c r="W1110" s="1" t="str">
        <f t="shared" si="107"/>
        <v>AFF-HTT-R2-P5-48H_J17_1_2020y09m09d_11h36m.tif</v>
      </c>
      <c r="X1110" t="str">
        <f t="shared" si="108"/>
        <v>C:\Users\arpit.tandon\Desktop\Images AFFFs\RUN1 HTT\Plate 5 - 48hour\AFF-HTT-R1-P5-48H_J17_1_2020y09m02d_10h47m.tif</v>
      </c>
      <c r="Y1110" t="str">
        <f t="shared" si="109"/>
        <v>C:\Users\arpit.tandon\Desktop\Images AFFFs\RUN2 HTT\Plate 5 - 48hour\AFF-HTT-R2-P5-48H_J17_1_2020y09m09d_11h36m.tif</v>
      </c>
    </row>
    <row r="1111" spans="1:25" x14ac:dyDescent="0.45">
      <c r="A1111" t="s">
        <v>1412</v>
      </c>
      <c r="B1111" s="2" t="str">
        <f t="shared" si="104"/>
        <v>run1</v>
      </c>
      <c r="C1111" s="2" t="str">
        <f t="shared" si="105"/>
        <v>run2</v>
      </c>
      <c r="D1111" t="s">
        <v>286</v>
      </c>
      <c r="E1111" s="10">
        <v>20.086649430489341</v>
      </c>
      <c r="F1111" s="10">
        <v>6.0259948291468024E-4</v>
      </c>
      <c r="G1111" s="10">
        <f>VLOOKUP(A1111,'[1]NTP Metadata'!$A$2:$U$2501,10,FALSE)</f>
        <v>6.0259948291468024E-4</v>
      </c>
      <c r="H1111">
        <v>4</v>
      </c>
      <c r="I1111" t="s">
        <v>1505</v>
      </c>
      <c r="J1111" t="s">
        <v>1554</v>
      </c>
      <c r="K1111" t="s">
        <v>249</v>
      </c>
      <c r="L1111" t="s">
        <v>248</v>
      </c>
      <c r="M1111" t="s">
        <v>152</v>
      </c>
      <c r="N1111">
        <v>16</v>
      </c>
      <c r="O1111">
        <v>0</v>
      </c>
      <c r="P1111">
        <v>0</v>
      </c>
      <c r="Q1111">
        <v>0</v>
      </c>
      <c r="R1111">
        <v>16</v>
      </c>
      <c r="S1111">
        <v>0</v>
      </c>
      <c r="T1111">
        <v>0</v>
      </c>
      <c r="U1111">
        <v>0</v>
      </c>
      <c r="V1111" s="1" t="str">
        <f t="shared" si="106"/>
        <v>AFF-HTT-R1-P5-48H_J18_1_2020y09m02d_10h47m.tif</v>
      </c>
      <c r="W1111" s="1" t="str">
        <f t="shared" si="107"/>
        <v>AFF-HTT-R2-P5-48H_J18_1_2020y09m09d_11h36m.tif</v>
      </c>
      <c r="X1111" t="str">
        <f t="shared" si="108"/>
        <v>C:\Users\arpit.tandon\Desktop\Images AFFFs\RUN1 HTT\Plate 5 - 48hour\AFF-HTT-R1-P5-48H_J18_1_2020y09m02d_10h47m.tif</v>
      </c>
      <c r="Y1111" t="str">
        <f t="shared" si="109"/>
        <v>C:\Users\arpit.tandon\Desktop\Images AFFFs\RUN2 HTT\Plate 5 - 48hour\AFF-HTT-R2-P5-48H_J18_1_2020y09m09d_11h36m.tif</v>
      </c>
    </row>
    <row r="1112" spans="1:25" x14ac:dyDescent="0.45">
      <c r="A1112" t="s">
        <v>1413</v>
      </c>
      <c r="B1112" s="2" t="str">
        <f t="shared" si="104"/>
        <v>run1</v>
      </c>
      <c r="C1112" s="2" t="str">
        <f t="shared" si="105"/>
        <v>run2</v>
      </c>
      <c r="D1112" t="s">
        <v>286</v>
      </c>
      <c r="E1112" s="10">
        <v>6.3565346299016898</v>
      </c>
      <c r="F1112" s="10">
        <v>1.9069603889705069E-4</v>
      </c>
      <c r="G1112" s="10">
        <f>VLOOKUP(A1112,'[1]NTP Metadata'!$A$2:$U$2501,10,FALSE)</f>
        <v>1.9069603889705069E-4</v>
      </c>
      <c r="H1112">
        <v>3</v>
      </c>
      <c r="I1112" t="s">
        <v>1505</v>
      </c>
      <c r="J1112" t="s">
        <v>1554</v>
      </c>
      <c r="K1112" t="s">
        <v>249</v>
      </c>
      <c r="L1112" t="s">
        <v>248</v>
      </c>
      <c r="M1112" t="s">
        <v>153</v>
      </c>
      <c r="N1112">
        <v>16</v>
      </c>
      <c r="O1112">
        <v>0</v>
      </c>
      <c r="P1112">
        <v>0</v>
      </c>
      <c r="Q1112">
        <v>0</v>
      </c>
      <c r="R1112">
        <v>16</v>
      </c>
      <c r="S1112">
        <v>0</v>
      </c>
      <c r="T1112">
        <v>0</v>
      </c>
      <c r="U1112">
        <v>0</v>
      </c>
      <c r="V1112" s="1" t="str">
        <f t="shared" si="106"/>
        <v>AFF-HTT-R1-P5-48H_J19_1_2020y09m02d_10h47m.tif</v>
      </c>
      <c r="W1112" s="1" t="str">
        <f t="shared" si="107"/>
        <v>AFF-HTT-R2-P5-48H_J19_1_2020y09m09d_11h36m.tif</v>
      </c>
      <c r="X1112" t="str">
        <f t="shared" si="108"/>
        <v>C:\Users\arpit.tandon\Desktop\Images AFFFs\RUN1 HTT\Plate 5 - 48hour\AFF-HTT-R1-P5-48H_J19_1_2020y09m02d_10h47m.tif</v>
      </c>
      <c r="Y1112" t="str">
        <f t="shared" si="109"/>
        <v>C:\Users\arpit.tandon\Desktop\Images AFFFs\RUN2 HTT\Plate 5 - 48hour\AFF-HTT-R2-P5-48H_J19_1_2020y09m09d_11h36m.tif</v>
      </c>
    </row>
    <row r="1113" spans="1:25" x14ac:dyDescent="0.45">
      <c r="A1113" t="s">
        <v>1414</v>
      </c>
      <c r="B1113" s="2" t="str">
        <f t="shared" si="104"/>
        <v>run1</v>
      </c>
      <c r="C1113" s="2" t="str">
        <f t="shared" si="105"/>
        <v>run2</v>
      </c>
      <c r="D1113" t="s">
        <v>286</v>
      </c>
      <c r="E1113" s="10">
        <v>6.3565346299016898</v>
      </c>
      <c r="F1113" s="10">
        <v>1.9069603889705069E-4</v>
      </c>
      <c r="G1113" s="10">
        <f>VLOOKUP(A1113,'[1]NTP Metadata'!$A$2:$U$2501,10,FALSE)</f>
        <v>1.9069603889705069E-4</v>
      </c>
      <c r="H1113">
        <v>4</v>
      </c>
      <c r="I1113" t="s">
        <v>1505</v>
      </c>
      <c r="J1113" t="s">
        <v>1554</v>
      </c>
      <c r="K1113" t="s">
        <v>249</v>
      </c>
      <c r="L1113" t="s">
        <v>248</v>
      </c>
      <c r="M1113" t="s">
        <v>154</v>
      </c>
      <c r="N1113">
        <v>16</v>
      </c>
      <c r="O1113">
        <v>0</v>
      </c>
      <c r="P1113">
        <v>6.2500000000000001E-5</v>
      </c>
      <c r="Q1113">
        <v>1E-3</v>
      </c>
      <c r="R1113">
        <v>16</v>
      </c>
      <c r="S1113">
        <v>0</v>
      </c>
      <c r="T1113">
        <v>0</v>
      </c>
      <c r="U1113">
        <v>0</v>
      </c>
      <c r="V1113" s="1" t="str">
        <f t="shared" si="106"/>
        <v>AFF-HTT-R1-P5-48H_J20_1_2020y09m02d_10h47m.tif</v>
      </c>
      <c r="W1113" s="1" t="str">
        <f t="shared" si="107"/>
        <v>AFF-HTT-R2-P5-48H_J20_1_2020y09m09d_11h36m.tif</v>
      </c>
      <c r="X1113" t="str">
        <f t="shared" si="108"/>
        <v>C:\Users\arpit.tandon\Desktop\Images AFFFs\RUN1 HTT\Plate 5 - 48hour\AFF-HTT-R1-P5-48H_J20_1_2020y09m02d_10h47m.tif</v>
      </c>
      <c r="Y1113" t="str">
        <f t="shared" si="109"/>
        <v>C:\Users\arpit.tandon\Desktop\Images AFFFs\RUN2 HTT\Plate 5 - 48hour\AFF-HTT-R2-P5-48H_J20_1_2020y09m09d_11h36m.tif</v>
      </c>
    </row>
    <row r="1114" spans="1:25" x14ac:dyDescent="0.45">
      <c r="A1114" t="s">
        <v>1415</v>
      </c>
      <c r="B1114" s="2" t="str">
        <f t="shared" si="104"/>
        <v>run1</v>
      </c>
      <c r="C1114" s="2" t="str">
        <f t="shared" si="105"/>
        <v>run2</v>
      </c>
      <c r="D1114" t="s">
        <v>286</v>
      </c>
      <c r="E1114" s="10">
        <v>2.011561591741041</v>
      </c>
      <c r="F1114" s="10">
        <v>6.0346847752231229E-5</v>
      </c>
      <c r="G1114" s="10">
        <f>VLOOKUP(A1114,'[1]NTP Metadata'!$A$2:$U$2501,10,FALSE)</f>
        <v>6.0346847752231229E-5</v>
      </c>
      <c r="H1114">
        <v>3</v>
      </c>
      <c r="I1114" t="s">
        <v>1505</v>
      </c>
      <c r="J1114" t="s">
        <v>1554</v>
      </c>
      <c r="K1114" t="s">
        <v>249</v>
      </c>
      <c r="L1114" t="s">
        <v>248</v>
      </c>
      <c r="M1114" t="s">
        <v>155</v>
      </c>
      <c r="N1114">
        <v>16</v>
      </c>
      <c r="O1114">
        <v>0</v>
      </c>
      <c r="P1114">
        <v>0</v>
      </c>
      <c r="Q1114">
        <v>0</v>
      </c>
      <c r="R1114">
        <v>16</v>
      </c>
      <c r="S1114">
        <v>0</v>
      </c>
      <c r="T1114">
        <v>0</v>
      </c>
      <c r="U1114">
        <v>0</v>
      </c>
      <c r="V1114" s="1" t="str">
        <f t="shared" si="106"/>
        <v>AFF-HTT-R1-P5-48H_J21_1_2020y09m02d_10h47m.tif</v>
      </c>
      <c r="W1114" s="1" t="str">
        <f t="shared" si="107"/>
        <v>AFF-HTT-R2-P5-48H_J21_1_2020y09m09d_11h36m.tif</v>
      </c>
      <c r="X1114" t="str">
        <f t="shared" si="108"/>
        <v>C:\Users\arpit.tandon\Desktop\Images AFFFs\RUN1 HTT\Plate 5 - 48hour\AFF-HTT-R1-P5-48H_J21_1_2020y09m02d_10h47m.tif</v>
      </c>
      <c r="Y1114" t="str">
        <f t="shared" si="109"/>
        <v>C:\Users\arpit.tandon\Desktop\Images AFFFs\RUN2 HTT\Plate 5 - 48hour\AFF-HTT-R2-P5-48H_J21_1_2020y09m09d_11h36m.tif</v>
      </c>
    </row>
    <row r="1115" spans="1:25" x14ac:dyDescent="0.45">
      <c r="A1115" t="s">
        <v>1416</v>
      </c>
      <c r="B1115" s="2" t="str">
        <f t="shared" si="104"/>
        <v>run1</v>
      </c>
      <c r="C1115" s="2" t="str">
        <f t="shared" si="105"/>
        <v>run2</v>
      </c>
      <c r="D1115" t="s">
        <v>286</v>
      </c>
      <c r="E1115" s="10">
        <v>2.011561591741041</v>
      </c>
      <c r="F1115" s="10">
        <v>6.0346847752231229E-5</v>
      </c>
      <c r="G1115" s="10">
        <f>VLOOKUP(A1115,'[1]NTP Metadata'!$A$2:$U$2501,10,FALSE)</f>
        <v>6.0346847752231229E-5</v>
      </c>
      <c r="H1115">
        <v>4</v>
      </c>
      <c r="I1115" t="s">
        <v>1505</v>
      </c>
      <c r="J1115" t="s">
        <v>1554</v>
      </c>
      <c r="K1115" t="s">
        <v>249</v>
      </c>
      <c r="L1115" t="s">
        <v>248</v>
      </c>
      <c r="M1115" t="s">
        <v>156</v>
      </c>
      <c r="N1115">
        <v>16</v>
      </c>
      <c r="O1115">
        <v>0</v>
      </c>
      <c r="P1115">
        <v>0</v>
      </c>
      <c r="Q1115">
        <v>0</v>
      </c>
      <c r="R1115">
        <v>16</v>
      </c>
      <c r="S1115">
        <v>0</v>
      </c>
      <c r="T1115">
        <v>0</v>
      </c>
      <c r="U1115">
        <v>0</v>
      </c>
      <c r="V1115" s="1" t="str">
        <f t="shared" si="106"/>
        <v>AFF-HTT-R1-P5-48H_J22_1_2020y09m02d_10h47m.tif</v>
      </c>
      <c r="W1115" s="1" t="str">
        <f t="shared" si="107"/>
        <v>AFF-HTT-R2-P5-48H_J22_1_2020y09m09d_11h36m.tif</v>
      </c>
      <c r="X1115" t="str">
        <f t="shared" si="108"/>
        <v>C:\Users\arpit.tandon\Desktop\Images AFFFs\RUN1 HTT\Plate 5 - 48hour\AFF-HTT-R1-P5-48H_J22_1_2020y09m02d_10h47m.tif</v>
      </c>
      <c r="Y1115" t="str">
        <f t="shared" si="109"/>
        <v>C:\Users\arpit.tandon\Desktop\Images AFFFs\RUN2 HTT\Plate 5 - 48hour\AFF-HTT-R2-P5-48H_J22_1_2020y09m09d_11h36m.tif</v>
      </c>
    </row>
    <row r="1116" spans="1:25" x14ac:dyDescent="0.45">
      <c r="A1116" t="s">
        <v>1417</v>
      </c>
      <c r="B1116" s="2" t="str">
        <f t="shared" si="104"/>
        <v>run1</v>
      </c>
      <c r="C1116" s="2" t="str">
        <f t="shared" si="105"/>
        <v>run2</v>
      </c>
      <c r="D1116" t="s">
        <v>286</v>
      </c>
      <c r="E1116" s="10">
        <v>20000</v>
      </c>
      <c r="F1116" s="10">
        <v>0.6</v>
      </c>
      <c r="G1116" s="10">
        <f>VLOOKUP(A1116,'[1]NTP Metadata'!$A$2:$U$2501,10,FALSE)</f>
        <v>0.6</v>
      </c>
      <c r="H1116">
        <v>3</v>
      </c>
      <c r="I1116" t="s">
        <v>1505</v>
      </c>
      <c r="J1116" t="s">
        <v>1554</v>
      </c>
      <c r="K1116" t="s">
        <v>249</v>
      </c>
      <c r="L1116" t="s">
        <v>248</v>
      </c>
      <c r="M1116" t="s">
        <v>157</v>
      </c>
      <c r="N1116">
        <v>14</v>
      </c>
      <c r="O1116">
        <v>2</v>
      </c>
      <c r="P1116">
        <v>0.26093749999999999</v>
      </c>
      <c r="Q1116">
        <v>0.69599999999999995</v>
      </c>
      <c r="R1116">
        <v>16</v>
      </c>
      <c r="S1116">
        <v>0</v>
      </c>
      <c r="T1116">
        <v>0.103937499999999</v>
      </c>
      <c r="U1116">
        <v>0.45700000000000002</v>
      </c>
      <c r="V1116" s="1" t="str">
        <f t="shared" si="106"/>
        <v>AFF-HTT-R1-P5-48H_J3_1_2020y09m02d_10h47m.tif</v>
      </c>
      <c r="W1116" s="1" t="str">
        <f t="shared" si="107"/>
        <v>AFF-HTT-R2-P5-48H_J3_1_2020y09m09d_11h36m.tif</v>
      </c>
      <c r="X1116" t="str">
        <f t="shared" si="108"/>
        <v>C:\Users\arpit.tandon\Desktop\Images AFFFs\RUN1 HTT\Plate 5 - 48hour\AFF-HTT-R1-P5-48H_J3_1_2020y09m02d_10h47m.tif</v>
      </c>
      <c r="Y1116" t="str">
        <f t="shared" si="109"/>
        <v>C:\Users\arpit.tandon\Desktop\Images AFFFs\RUN2 HTT\Plate 5 - 48hour\AFF-HTT-R2-P5-48H_J3_1_2020y09m09d_11h36m.tif</v>
      </c>
    </row>
    <row r="1117" spans="1:25" x14ac:dyDescent="0.45">
      <c r="A1117" t="s">
        <v>1418</v>
      </c>
      <c r="B1117" s="2" t="str">
        <f t="shared" si="104"/>
        <v>run1</v>
      </c>
      <c r="C1117" s="2" t="str">
        <f t="shared" si="105"/>
        <v>run2</v>
      </c>
      <c r="D1117" t="s">
        <v>286</v>
      </c>
      <c r="E1117" s="10">
        <v>20000</v>
      </c>
      <c r="F1117" s="10">
        <v>0.6</v>
      </c>
      <c r="G1117" s="10">
        <f>VLOOKUP(A1117,'[1]NTP Metadata'!$A$2:$U$2501,10,FALSE)</f>
        <v>0.6</v>
      </c>
      <c r="H1117">
        <v>4</v>
      </c>
      <c r="I1117" t="s">
        <v>1505</v>
      </c>
      <c r="J1117" t="s">
        <v>1554</v>
      </c>
      <c r="K1117" t="s">
        <v>249</v>
      </c>
      <c r="L1117" t="s">
        <v>248</v>
      </c>
      <c r="M1117" t="s">
        <v>158</v>
      </c>
      <c r="N1117">
        <v>15</v>
      </c>
      <c r="O1117">
        <v>1</v>
      </c>
      <c r="P1117">
        <v>0.14243749999999999</v>
      </c>
      <c r="Q1117">
        <v>0.64300000000000002</v>
      </c>
      <c r="R1117">
        <v>15</v>
      </c>
      <c r="S1117">
        <v>1</v>
      </c>
      <c r="T1117">
        <v>0.13462499999999999</v>
      </c>
      <c r="U1117">
        <v>0.625</v>
      </c>
      <c r="V1117" s="1" t="str">
        <f t="shared" si="106"/>
        <v>AFF-HTT-R1-P5-48H_J4_1_2020y09m02d_10h47m.tif</v>
      </c>
      <c r="W1117" s="1" t="str">
        <f t="shared" si="107"/>
        <v>AFF-HTT-R2-P5-48H_J4_1_2020y09m09d_11h36m.tif</v>
      </c>
      <c r="X1117" t="str">
        <f t="shared" si="108"/>
        <v>C:\Users\arpit.tandon\Desktop\Images AFFFs\RUN1 HTT\Plate 5 - 48hour\AFF-HTT-R1-P5-48H_J4_1_2020y09m02d_10h47m.tif</v>
      </c>
      <c r="Y1117" t="str">
        <f t="shared" si="109"/>
        <v>C:\Users\arpit.tandon\Desktop\Images AFFFs\RUN2 HTT\Plate 5 - 48hour\AFF-HTT-R2-P5-48H_J4_1_2020y09m09d_11h36m.tif</v>
      </c>
    </row>
    <row r="1118" spans="1:25" x14ac:dyDescent="0.45">
      <c r="A1118" t="s">
        <v>1419</v>
      </c>
      <c r="B1118" s="2" t="str">
        <f t="shared" si="104"/>
        <v>run1</v>
      </c>
      <c r="C1118" s="2" t="str">
        <f t="shared" si="105"/>
        <v>run2</v>
      </c>
      <c r="D1118" t="s">
        <v>286</v>
      </c>
      <c r="E1118" s="10">
        <v>6329.1139240506327</v>
      </c>
      <c r="F1118" s="10">
        <v>0.18987341772151897</v>
      </c>
      <c r="G1118" s="10">
        <f>VLOOKUP(A1118,'[1]NTP Metadata'!$A$2:$U$2501,10,FALSE)</f>
        <v>0.18987341772151897</v>
      </c>
      <c r="H1118">
        <v>3</v>
      </c>
      <c r="I1118" t="s">
        <v>1505</v>
      </c>
      <c r="J1118" t="s">
        <v>1554</v>
      </c>
      <c r="K1118" t="s">
        <v>249</v>
      </c>
      <c r="L1118" t="s">
        <v>248</v>
      </c>
      <c r="M1118" t="s">
        <v>159</v>
      </c>
      <c r="N1118">
        <v>16</v>
      </c>
      <c r="O1118">
        <v>0</v>
      </c>
      <c r="P1118">
        <v>3.7500000000000001E-4</v>
      </c>
      <c r="Q1118">
        <v>2E-3</v>
      </c>
      <c r="R1118">
        <v>16</v>
      </c>
      <c r="S1118">
        <v>0</v>
      </c>
      <c r="T1118">
        <v>6.2500000000000001E-4</v>
      </c>
      <c r="U1118">
        <v>4.0000000000000001E-3</v>
      </c>
      <c r="V1118" s="1" t="str">
        <f t="shared" si="106"/>
        <v>AFF-HTT-R1-P5-48H_J5_1_2020y09m02d_10h47m.tif</v>
      </c>
      <c r="W1118" s="1" t="str">
        <f t="shared" si="107"/>
        <v>AFF-HTT-R2-P5-48H_J5_1_2020y09m09d_11h36m.tif</v>
      </c>
      <c r="X1118" t="str">
        <f t="shared" si="108"/>
        <v>C:\Users\arpit.tandon\Desktop\Images AFFFs\RUN1 HTT\Plate 5 - 48hour\AFF-HTT-R1-P5-48H_J5_1_2020y09m02d_10h47m.tif</v>
      </c>
      <c r="Y1118" t="str">
        <f t="shared" si="109"/>
        <v>C:\Users\arpit.tandon\Desktop\Images AFFFs\RUN2 HTT\Plate 5 - 48hour\AFF-HTT-R2-P5-48H_J5_1_2020y09m09d_11h36m.tif</v>
      </c>
    </row>
    <row r="1119" spans="1:25" x14ac:dyDescent="0.45">
      <c r="A1119" t="s">
        <v>1420</v>
      </c>
      <c r="B1119" s="2" t="str">
        <f t="shared" si="104"/>
        <v>run1</v>
      </c>
      <c r="C1119" s="2" t="str">
        <f t="shared" si="105"/>
        <v>run2</v>
      </c>
      <c r="D1119" t="s">
        <v>286</v>
      </c>
      <c r="E1119" s="10">
        <v>6329.1139240506327</v>
      </c>
      <c r="F1119" s="10">
        <v>0.18987341772151897</v>
      </c>
      <c r="G1119" s="10">
        <f>VLOOKUP(A1119,'[1]NTP Metadata'!$A$2:$U$2501,10,FALSE)</f>
        <v>0.18987341772151897</v>
      </c>
      <c r="H1119">
        <v>4</v>
      </c>
      <c r="I1119" t="s">
        <v>1505</v>
      </c>
      <c r="J1119" t="s">
        <v>1554</v>
      </c>
      <c r="K1119" t="s">
        <v>249</v>
      </c>
      <c r="L1119" t="s">
        <v>248</v>
      </c>
      <c r="M1119" t="s">
        <v>160</v>
      </c>
      <c r="N1119">
        <v>16</v>
      </c>
      <c r="O1119">
        <v>0</v>
      </c>
      <c r="P1119">
        <v>6.2500000000000001E-5</v>
      </c>
      <c r="Q1119">
        <v>1E-3</v>
      </c>
      <c r="R1119">
        <v>16</v>
      </c>
      <c r="S1119">
        <v>0</v>
      </c>
      <c r="T1119">
        <v>1.875E-4</v>
      </c>
      <c r="U1119">
        <v>1E-3</v>
      </c>
      <c r="V1119" s="1" t="str">
        <f t="shared" si="106"/>
        <v>AFF-HTT-R1-P5-48H_J6_1_2020y09m02d_10h47m.tif</v>
      </c>
      <c r="W1119" s="1" t="str">
        <f t="shared" si="107"/>
        <v>AFF-HTT-R2-P5-48H_J6_1_2020y09m09d_11h36m.tif</v>
      </c>
      <c r="X1119" t="str">
        <f t="shared" si="108"/>
        <v>C:\Users\arpit.tandon\Desktop\Images AFFFs\RUN1 HTT\Plate 5 - 48hour\AFF-HTT-R1-P5-48H_J6_1_2020y09m02d_10h47m.tif</v>
      </c>
      <c r="Y1119" t="str">
        <f t="shared" si="109"/>
        <v>C:\Users\arpit.tandon\Desktop\Images AFFFs\RUN2 HTT\Plate 5 - 48hour\AFF-HTT-R2-P5-48H_J6_1_2020y09m09d_11h36m.tif</v>
      </c>
    </row>
    <row r="1120" spans="1:25" x14ac:dyDescent="0.45">
      <c r="A1120" t="s">
        <v>1421</v>
      </c>
      <c r="B1120" s="2" t="str">
        <f t="shared" si="104"/>
        <v>run1</v>
      </c>
      <c r="C1120" s="2" t="str">
        <f t="shared" si="105"/>
        <v>run2</v>
      </c>
      <c r="D1120" t="s">
        <v>286</v>
      </c>
      <c r="E1120" s="10">
        <v>2002.8841531805797</v>
      </c>
      <c r="F1120" s="10">
        <v>6.0086524595417391E-2</v>
      </c>
      <c r="G1120" s="10">
        <f>VLOOKUP(A1120,'[1]NTP Metadata'!$A$2:$U$2501,10,FALSE)</f>
        <v>6.0086524595417391E-2</v>
      </c>
      <c r="H1120">
        <v>3</v>
      </c>
      <c r="I1120" t="s">
        <v>1505</v>
      </c>
      <c r="J1120" t="s">
        <v>1554</v>
      </c>
      <c r="K1120" t="s">
        <v>249</v>
      </c>
      <c r="L1120" t="s">
        <v>248</v>
      </c>
      <c r="M1120" t="s">
        <v>161</v>
      </c>
      <c r="N1120">
        <v>16</v>
      </c>
      <c r="O1120">
        <v>0</v>
      </c>
      <c r="P1120">
        <v>1.875E-4</v>
      </c>
      <c r="Q1120">
        <v>3.0000000000000001E-3</v>
      </c>
      <c r="R1120">
        <v>16</v>
      </c>
      <c r="S1120">
        <v>0</v>
      </c>
      <c r="T1120">
        <v>6.2500000000000001E-5</v>
      </c>
      <c r="U1120">
        <v>1E-3</v>
      </c>
      <c r="V1120" s="1" t="str">
        <f t="shared" si="106"/>
        <v>AFF-HTT-R1-P5-48H_J7_1_2020y09m02d_10h47m.tif</v>
      </c>
      <c r="W1120" s="1" t="str">
        <f t="shared" si="107"/>
        <v>AFF-HTT-R2-P5-48H_J7_1_2020y09m09d_11h36m.tif</v>
      </c>
      <c r="X1120" t="str">
        <f t="shared" si="108"/>
        <v>C:\Users\arpit.tandon\Desktop\Images AFFFs\RUN1 HTT\Plate 5 - 48hour\AFF-HTT-R1-P5-48H_J7_1_2020y09m02d_10h47m.tif</v>
      </c>
      <c r="Y1120" t="str">
        <f t="shared" si="109"/>
        <v>C:\Users\arpit.tandon\Desktop\Images AFFFs\RUN2 HTT\Plate 5 - 48hour\AFF-HTT-R2-P5-48H_J7_1_2020y09m09d_11h36m.tif</v>
      </c>
    </row>
    <row r="1121" spans="1:25" x14ac:dyDescent="0.45">
      <c r="A1121" t="s">
        <v>1422</v>
      </c>
      <c r="B1121" s="2" t="str">
        <f t="shared" si="104"/>
        <v>run1</v>
      </c>
      <c r="C1121" s="2" t="str">
        <f t="shared" si="105"/>
        <v>run2</v>
      </c>
      <c r="D1121" t="s">
        <v>286</v>
      </c>
      <c r="E1121" s="10">
        <v>2002.8841531805797</v>
      </c>
      <c r="F1121" s="10">
        <v>6.0086524595417391E-2</v>
      </c>
      <c r="G1121" s="10">
        <f>VLOOKUP(A1121,'[1]NTP Metadata'!$A$2:$U$2501,10,FALSE)</f>
        <v>6.0086524595417391E-2</v>
      </c>
      <c r="H1121">
        <v>4</v>
      </c>
      <c r="I1121" t="s">
        <v>1505</v>
      </c>
      <c r="J1121" t="s">
        <v>1554</v>
      </c>
      <c r="K1121" t="s">
        <v>249</v>
      </c>
      <c r="L1121" t="s">
        <v>248</v>
      </c>
      <c r="M1121" t="s">
        <v>162</v>
      </c>
      <c r="N1121">
        <v>16</v>
      </c>
      <c r="O1121">
        <v>0</v>
      </c>
      <c r="P1121">
        <v>0</v>
      </c>
      <c r="Q1121">
        <v>0</v>
      </c>
      <c r="R1121">
        <v>16</v>
      </c>
      <c r="S1121">
        <v>0</v>
      </c>
      <c r="T1121">
        <v>1.25E-4</v>
      </c>
      <c r="U1121">
        <v>1E-3</v>
      </c>
      <c r="V1121" s="1" t="str">
        <f t="shared" si="106"/>
        <v>AFF-HTT-R1-P5-48H_J8_1_2020y09m02d_10h47m.tif</v>
      </c>
      <c r="W1121" s="1" t="str">
        <f t="shared" si="107"/>
        <v>AFF-HTT-R2-P5-48H_J8_1_2020y09m09d_11h36m.tif</v>
      </c>
      <c r="X1121" t="str">
        <f t="shared" si="108"/>
        <v>C:\Users\arpit.tandon\Desktop\Images AFFFs\RUN1 HTT\Plate 5 - 48hour\AFF-HTT-R1-P5-48H_J8_1_2020y09m02d_10h47m.tif</v>
      </c>
      <c r="Y1121" t="str">
        <f t="shared" si="109"/>
        <v>C:\Users\arpit.tandon\Desktop\Images AFFFs\RUN2 HTT\Plate 5 - 48hour\AFF-HTT-R2-P5-48H_J8_1_2020y09m09d_11h36m.tif</v>
      </c>
    </row>
    <row r="1122" spans="1:25" x14ac:dyDescent="0.45">
      <c r="A1122" t="s">
        <v>1423</v>
      </c>
      <c r="B1122" s="2" t="str">
        <f t="shared" si="104"/>
        <v>run1</v>
      </c>
      <c r="C1122" s="2" t="str">
        <f t="shared" si="105"/>
        <v>run2</v>
      </c>
      <c r="D1122" t="s">
        <v>286</v>
      </c>
      <c r="E1122" s="10">
        <v>633.82409910777835</v>
      </c>
      <c r="F1122" s="10">
        <v>1.9014722973233349E-2</v>
      </c>
      <c r="G1122" s="10">
        <f>VLOOKUP(A1122,'[1]NTP Metadata'!$A$2:$U$2501,10,FALSE)</f>
        <v>1.9014722973233349E-2</v>
      </c>
      <c r="H1122">
        <v>3</v>
      </c>
      <c r="I1122" t="s">
        <v>1505</v>
      </c>
      <c r="J1122" t="s">
        <v>1554</v>
      </c>
      <c r="K1122" t="s">
        <v>249</v>
      </c>
      <c r="L1122" t="s">
        <v>248</v>
      </c>
      <c r="M1122" t="s">
        <v>163</v>
      </c>
      <c r="N1122">
        <v>16</v>
      </c>
      <c r="O1122">
        <v>0</v>
      </c>
      <c r="P1122">
        <v>0</v>
      </c>
      <c r="Q1122">
        <v>0</v>
      </c>
      <c r="R1122">
        <v>16</v>
      </c>
      <c r="S1122">
        <v>0</v>
      </c>
      <c r="T1122">
        <v>0</v>
      </c>
      <c r="U1122">
        <v>0</v>
      </c>
      <c r="V1122" s="1" t="str">
        <f t="shared" si="106"/>
        <v>AFF-HTT-R1-P5-48H_J9_1_2020y09m02d_10h47m.tif</v>
      </c>
      <c r="W1122" s="1" t="str">
        <f t="shared" si="107"/>
        <v>AFF-HTT-R2-P5-48H_J9_1_2020y09m09d_11h36m.tif</v>
      </c>
      <c r="X1122" t="str">
        <f t="shared" si="108"/>
        <v>C:\Users\arpit.tandon\Desktop\Images AFFFs\RUN1 HTT\Plate 5 - 48hour\AFF-HTT-R1-P5-48H_J9_1_2020y09m02d_10h47m.tif</v>
      </c>
      <c r="Y1122" t="str">
        <f t="shared" si="109"/>
        <v>C:\Users\arpit.tandon\Desktop\Images AFFFs\RUN2 HTT\Plate 5 - 48hour\AFF-HTT-R2-P5-48H_J9_1_2020y09m09d_11h36m.tif</v>
      </c>
    </row>
    <row r="1123" spans="1:25" x14ac:dyDescent="0.45">
      <c r="A1123" t="s">
        <v>1424</v>
      </c>
      <c r="B1123" s="2" t="str">
        <f t="shared" si="104"/>
        <v>run1</v>
      </c>
      <c r="C1123" s="2" t="str">
        <f t="shared" si="105"/>
        <v>run2</v>
      </c>
      <c r="D1123" t="s">
        <v>287</v>
      </c>
      <c r="E1123" s="10">
        <v>633.82409910777835</v>
      </c>
      <c r="F1123" s="10">
        <v>1.9014722973233349E-2</v>
      </c>
      <c r="G1123" s="10">
        <f>VLOOKUP(A1123,'[1]NTP Metadata'!$A$2:$U$2501,10,FALSE)</f>
        <v>1.9014722973233349E-2</v>
      </c>
      <c r="H1123">
        <v>2</v>
      </c>
      <c r="I1123" t="s">
        <v>1505</v>
      </c>
      <c r="J1123" t="s">
        <v>1554</v>
      </c>
      <c r="K1123" t="s">
        <v>249</v>
      </c>
      <c r="L1123" t="s">
        <v>248</v>
      </c>
      <c r="M1123" t="s">
        <v>164</v>
      </c>
      <c r="N1123">
        <v>16</v>
      </c>
      <c r="O1123">
        <v>0</v>
      </c>
      <c r="P1123">
        <v>6.2500000000000001E-5</v>
      </c>
      <c r="Q1123">
        <v>1E-3</v>
      </c>
      <c r="R1123">
        <v>16</v>
      </c>
      <c r="S1123">
        <v>0</v>
      </c>
      <c r="T1123">
        <v>6.2500000000000001E-5</v>
      </c>
      <c r="U1123">
        <v>1E-3</v>
      </c>
      <c r="V1123" s="1" t="str">
        <f t="shared" si="106"/>
        <v>AFF-HTT-R1-P5-48H_K10_1_2020y09m02d_10h47m.tif</v>
      </c>
      <c r="W1123" s="1" t="str">
        <f t="shared" si="107"/>
        <v>AFF-HTT-R2-P5-48H_K10_1_2020y09m09d_11h36m.tif</v>
      </c>
      <c r="X1123" t="str">
        <f t="shared" si="108"/>
        <v>C:\Users\arpit.tandon\Desktop\Images AFFFs\RUN1 HTT\Plate 5 - 48hour\AFF-HTT-R1-P5-48H_K10_1_2020y09m02d_10h47m.tif</v>
      </c>
      <c r="Y1123" t="str">
        <f t="shared" si="109"/>
        <v>C:\Users\arpit.tandon\Desktop\Images AFFFs\RUN2 HTT\Plate 5 - 48hour\AFF-HTT-R2-P5-48H_K10_1_2020y09m09d_11h36m.tif</v>
      </c>
    </row>
    <row r="1124" spans="1:25" x14ac:dyDescent="0.45">
      <c r="A1124" t="s">
        <v>1425</v>
      </c>
      <c r="B1124" s="2" t="str">
        <f t="shared" si="104"/>
        <v>run1</v>
      </c>
      <c r="C1124" s="2" t="str">
        <f t="shared" si="105"/>
        <v>run2</v>
      </c>
      <c r="D1124" t="s">
        <v>287</v>
      </c>
      <c r="E1124" s="10">
        <v>200.5772465530944</v>
      </c>
      <c r="F1124" s="10">
        <v>6.0173173965928318E-3</v>
      </c>
      <c r="G1124" s="10">
        <f>VLOOKUP(A1124,'[1]NTP Metadata'!$A$2:$U$2501,10,FALSE)</f>
        <v>6.0173173965928318E-3</v>
      </c>
      <c r="H1124">
        <v>1</v>
      </c>
      <c r="I1124" t="s">
        <v>1505</v>
      </c>
      <c r="J1124" t="s">
        <v>1554</v>
      </c>
      <c r="K1124" t="s">
        <v>249</v>
      </c>
      <c r="L1124" t="s">
        <v>248</v>
      </c>
      <c r="M1124" t="s">
        <v>165</v>
      </c>
      <c r="N1124">
        <v>16</v>
      </c>
      <c r="O1124">
        <v>0</v>
      </c>
      <c r="P1124">
        <v>0</v>
      </c>
      <c r="Q1124">
        <v>0</v>
      </c>
      <c r="R1124">
        <v>16</v>
      </c>
      <c r="S1124">
        <v>0</v>
      </c>
      <c r="T1124">
        <v>0</v>
      </c>
      <c r="U1124">
        <v>0</v>
      </c>
      <c r="V1124" s="1" t="str">
        <f t="shared" si="106"/>
        <v>AFF-HTT-R1-P5-48H_K11_1_2020y09m02d_10h47m.tif</v>
      </c>
      <c r="W1124" s="1" t="str">
        <f t="shared" si="107"/>
        <v>AFF-HTT-R2-P5-48H_K11_1_2020y09m09d_11h36m.tif</v>
      </c>
      <c r="X1124" t="str">
        <f t="shared" si="108"/>
        <v>C:\Users\arpit.tandon\Desktop\Images AFFFs\RUN1 HTT\Plate 5 - 48hour\AFF-HTT-R1-P5-48H_K11_1_2020y09m02d_10h47m.tif</v>
      </c>
      <c r="Y1124" t="str">
        <f t="shared" si="109"/>
        <v>C:\Users\arpit.tandon\Desktop\Images AFFFs\RUN2 HTT\Plate 5 - 48hour\AFF-HTT-R2-P5-48H_K11_1_2020y09m09d_11h36m.tif</v>
      </c>
    </row>
    <row r="1125" spans="1:25" x14ac:dyDescent="0.45">
      <c r="A1125" t="s">
        <v>1426</v>
      </c>
      <c r="B1125" s="2" t="str">
        <f t="shared" si="104"/>
        <v>run1</v>
      </c>
      <c r="C1125" s="2" t="str">
        <f t="shared" si="105"/>
        <v>run2</v>
      </c>
      <c r="D1125" t="s">
        <v>287</v>
      </c>
      <c r="E1125" s="10">
        <v>200.5772465530944</v>
      </c>
      <c r="F1125" s="10">
        <v>6.0173173965928318E-3</v>
      </c>
      <c r="G1125" s="10">
        <f>VLOOKUP(A1125,'[1]NTP Metadata'!$A$2:$U$2501,10,FALSE)</f>
        <v>6.0173173965928318E-3</v>
      </c>
      <c r="H1125">
        <v>2</v>
      </c>
      <c r="I1125" t="s">
        <v>1505</v>
      </c>
      <c r="J1125" t="s">
        <v>1554</v>
      </c>
      <c r="K1125" t="s">
        <v>249</v>
      </c>
      <c r="L1125" t="s">
        <v>248</v>
      </c>
      <c r="M1125" t="s">
        <v>166</v>
      </c>
      <c r="N1125">
        <v>16</v>
      </c>
      <c r="O1125">
        <v>0</v>
      </c>
      <c r="P1125">
        <v>6.2500000000000001E-5</v>
      </c>
      <c r="Q1125">
        <v>1E-3</v>
      </c>
      <c r="R1125">
        <v>16</v>
      </c>
      <c r="S1125">
        <v>0</v>
      </c>
      <c r="T1125">
        <v>0</v>
      </c>
      <c r="U1125">
        <v>0</v>
      </c>
      <c r="V1125" s="1" t="str">
        <f t="shared" si="106"/>
        <v>AFF-HTT-R1-P5-48H_K12_1_2020y09m02d_10h47m.tif</v>
      </c>
      <c r="W1125" s="1" t="str">
        <f t="shared" si="107"/>
        <v>AFF-HTT-R2-P5-48H_K12_1_2020y09m09d_11h36m.tif</v>
      </c>
      <c r="X1125" t="str">
        <f t="shared" si="108"/>
        <v>C:\Users\arpit.tandon\Desktop\Images AFFFs\RUN1 HTT\Plate 5 - 48hour\AFF-HTT-R1-P5-48H_K12_1_2020y09m02d_10h47m.tif</v>
      </c>
      <c r="Y1125" t="str">
        <f t="shared" si="109"/>
        <v>C:\Users\arpit.tandon\Desktop\Images AFFFs\RUN2 HTT\Plate 5 - 48hour\AFF-HTT-R2-P5-48H_K12_1_2020y09m09d_11h36m.tif</v>
      </c>
    </row>
    <row r="1126" spans="1:25" x14ac:dyDescent="0.45">
      <c r="A1126" t="s">
        <v>1427</v>
      </c>
      <c r="B1126" s="2" t="str">
        <f t="shared" si="104"/>
        <v>run1</v>
      </c>
      <c r="C1126" s="2" t="str">
        <f t="shared" si="105"/>
        <v>run2</v>
      </c>
      <c r="D1126" t="s">
        <v>257</v>
      </c>
      <c r="E1126" s="10">
        <v>0</v>
      </c>
      <c r="F1126" s="10">
        <v>0</v>
      </c>
      <c r="G1126" s="10">
        <f>VLOOKUP(A1126,'[1]NTP Metadata'!$A$2:$U$2501,10,FALSE)</f>
        <v>0</v>
      </c>
      <c r="H1126">
        <v>1</v>
      </c>
      <c r="I1126" t="s">
        <v>1505</v>
      </c>
      <c r="J1126" t="s">
        <v>1554</v>
      </c>
      <c r="K1126" t="s">
        <v>249</v>
      </c>
      <c r="L1126" t="s">
        <v>248</v>
      </c>
      <c r="M1126" t="s">
        <v>167</v>
      </c>
      <c r="N1126">
        <v>16</v>
      </c>
      <c r="O1126">
        <v>0</v>
      </c>
      <c r="P1126">
        <v>6.2500000000000001E-5</v>
      </c>
      <c r="Q1126">
        <v>1E-3</v>
      </c>
      <c r="R1126">
        <v>16</v>
      </c>
      <c r="S1126">
        <v>0</v>
      </c>
      <c r="T1126">
        <v>0</v>
      </c>
      <c r="U1126">
        <v>0</v>
      </c>
      <c r="V1126" s="1" t="str">
        <f t="shared" si="106"/>
        <v>AFF-HTT-R1-P5-48H_K13_1_2020y09m02d_10h47m.tif</v>
      </c>
      <c r="W1126" s="1" t="str">
        <f t="shared" si="107"/>
        <v>AFF-HTT-R2-P5-48H_K13_1_2020y09m09d_11h36m.tif</v>
      </c>
      <c r="X1126" t="str">
        <f t="shared" si="108"/>
        <v>C:\Users\arpit.tandon\Desktop\Images AFFFs\RUN1 HTT\Plate 5 - 48hour\AFF-HTT-R1-P5-48H_K13_1_2020y09m02d_10h47m.tif</v>
      </c>
      <c r="Y1126" t="str">
        <f t="shared" si="109"/>
        <v>C:\Users\arpit.tandon\Desktop\Images AFFFs\RUN2 HTT\Plate 5 - 48hour\AFF-HTT-R2-P5-48H_K13_1_2020y09m09d_11h36m.tif</v>
      </c>
    </row>
    <row r="1127" spans="1:25" x14ac:dyDescent="0.45">
      <c r="A1127" t="s">
        <v>1428</v>
      </c>
      <c r="B1127" s="2" t="str">
        <f t="shared" si="104"/>
        <v>run1</v>
      </c>
      <c r="C1127" s="2" t="str">
        <f t="shared" si="105"/>
        <v>run2</v>
      </c>
      <c r="D1127" t="s">
        <v>257</v>
      </c>
      <c r="E1127" s="10">
        <v>0</v>
      </c>
      <c r="F1127" s="10">
        <v>0</v>
      </c>
      <c r="G1127" s="10">
        <f>VLOOKUP(A1127,'[1]NTP Metadata'!$A$2:$U$2501,10,FALSE)</f>
        <v>0</v>
      </c>
      <c r="H1127">
        <v>2</v>
      </c>
      <c r="I1127" t="s">
        <v>1505</v>
      </c>
      <c r="J1127" t="s">
        <v>1554</v>
      </c>
      <c r="K1127" t="s">
        <v>249</v>
      </c>
      <c r="L1127" t="s">
        <v>248</v>
      </c>
      <c r="M1127" t="s">
        <v>168</v>
      </c>
      <c r="N1127">
        <v>16</v>
      </c>
      <c r="O1127">
        <v>0</v>
      </c>
      <c r="P1127">
        <v>6.2500000000000001E-5</v>
      </c>
      <c r="Q1127">
        <v>1E-3</v>
      </c>
      <c r="R1127">
        <v>16</v>
      </c>
      <c r="S1127">
        <v>0</v>
      </c>
      <c r="T1127">
        <v>2.5000000000000001E-4</v>
      </c>
      <c r="U1127">
        <v>2E-3</v>
      </c>
      <c r="V1127" s="1" t="str">
        <f t="shared" si="106"/>
        <v>AFF-HTT-R1-P5-48H_K14_1_2020y09m02d_10h47m.tif</v>
      </c>
      <c r="W1127" s="1" t="str">
        <f t="shared" si="107"/>
        <v>AFF-HTT-R2-P5-48H_K14_1_2020y09m09d_11h36m.tif</v>
      </c>
      <c r="X1127" t="str">
        <f t="shared" si="108"/>
        <v>C:\Users\arpit.tandon\Desktop\Images AFFFs\RUN1 HTT\Plate 5 - 48hour\AFF-HTT-R1-P5-48H_K14_1_2020y09m02d_10h47m.tif</v>
      </c>
      <c r="Y1127" t="str">
        <f t="shared" si="109"/>
        <v>C:\Users\arpit.tandon\Desktop\Images AFFFs\RUN2 HTT\Plate 5 - 48hour\AFF-HTT-R2-P5-48H_K14_1_2020y09m09d_11h36m.tif</v>
      </c>
    </row>
    <row r="1128" spans="1:25" x14ac:dyDescent="0.45">
      <c r="A1128" t="s">
        <v>1429</v>
      </c>
      <c r="B1128" s="2" t="str">
        <f t="shared" si="104"/>
        <v>run1</v>
      </c>
      <c r="C1128" s="2" t="str">
        <f t="shared" si="105"/>
        <v>run2</v>
      </c>
      <c r="D1128" t="s">
        <v>287</v>
      </c>
      <c r="E1128" s="10">
        <v>63.47381220034633</v>
      </c>
      <c r="F1128" s="10">
        <v>1.9042143660103897E-3</v>
      </c>
      <c r="G1128" s="10">
        <f>VLOOKUP(A1128,'[1]NTP Metadata'!$A$2:$U$2501,10,FALSE)</f>
        <v>1.9042143660103897E-3</v>
      </c>
      <c r="H1128">
        <v>1</v>
      </c>
      <c r="I1128" t="s">
        <v>1505</v>
      </c>
      <c r="J1128" t="s">
        <v>1554</v>
      </c>
      <c r="K1128" t="s">
        <v>249</v>
      </c>
      <c r="L1128" t="s">
        <v>248</v>
      </c>
      <c r="M1128" t="s">
        <v>169</v>
      </c>
      <c r="N1128">
        <v>16</v>
      </c>
      <c r="O1128">
        <v>0</v>
      </c>
      <c r="P1128">
        <v>0</v>
      </c>
      <c r="Q1128">
        <v>0</v>
      </c>
      <c r="R1128">
        <v>16</v>
      </c>
      <c r="S1128">
        <v>0</v>
      </c>
      <c r="T1128">
        <v>0</v>
      </c>
      <c r="U1128">
        <v>0</v>
      </c>
      <c r="V1128" s="1" t="str">
        <f t="shared" si="106"/>
        <v>AFF-HTT-R1-P5-48H_K15_1_2020y09m02d_10h47m.tif</v>
      </c>
      <c r="W1128" s="1" t="str">
        <f t="shared" si="107"/>
        <v>AFF-HTT-R2-P5-48H_K15_1_2020y09m09d_11h36m.tif</v>
      </c>
      <c r="X1128" t="str">
        <f t="shared" si="108"/>
        <v>C:\Users\arpit.tandon\Desktop\Images AFFFs\RUN1 HTT\Plate 5 - 48hour\AFF-HTT-R1-P5-48H_K15_1_2020y09m02d_10h47m.tif</v>
      </c>
      <c r="Y1128" t="str">
        <f t="shared" si="109"/>
        <v>C:\Users\arpit.tandon\Desktop\Images AFFFs\RUN2 HTT\Plate 5 - 48hour\AFF-HTT-R2-P5-48H_K15_1_2020y09m09d_11h36m.tif</v>
      </c>
    </row>
    <row r="1129" spans="1:25" x14ac:dyDescent="0.45">
      <c r="A1129" t="s">
        <v>1430</v>
      </c>
      <c r="B1129" s="2" t="str">
        <f t="shared" si="104"/>
        <v>run1</v>
      </c>
      <c r="C1129" s="2" t="str">
        <f t="shared" si="105"/>
        <v>run2</v>
      </c>
      <c r="D1129" t="s">
        <v>287</v>
      </c>
      <c r="E1129" s="10">
        <v>63.47381220034633</v>
      </c>
      <c r="F1129" s="10">
        <v>1.9042143660103897E-3</v>
      </c>
      <c r="G1129" s="10">
        <f>VLOOKUP(A1129,'[1]NTP Metadata'!$A$2:$U$2501,10,FALSE)</f>
        <v>1.9042143660103897E-3</v>
      </c>
      <c r="H1129">
        <v>2</v>
      </c>
      <c r="I1129" t="s">
        <v>1505</v>
      </c>
      <c r="J1129" t="s">
        <v>1554</v>
      </c>
      <c r="K1129" t="s">
        <v>249</v>
      </c>
      <c r="L1129" t="s">
        <v>248</v>
      </c>
      <c r="M1129" t="s">
        <v>170</v>
      </c>
      <c r="N1129">
        <v>16</v>
      </c>
      <c r="O1129">
        <v>0</v>
      </c>
      <c r="P1129">
        <v>6.2500000000000001E-5</v>
      </c>
      <c r="Q1129">
        <v>1E-3</v>
      </c>
      <c r="R1129">
        <v>16</v>
      </c>
      <c r="S1129">
        <v>0</v>
      </c>
      <c r="T1129">
        <v>0</v>
      </c>
      <c r="U1129">
        <v>0</v>
      </c>
      <c r="V1129" s="1" t="str">
        <f t="shared" si="106"/>
        <v>AFF-HTT-R1-P5-48H_K16_1_2020y09m02d_10h47m.tif</v>
      </c>
      <c r="W1129" s="1" t="str">
        <f t="shared" si="107"/>
        <v>AFF-HTT-R2-P5-48H_K16_1_2020y09m09d_11h36m.tif</v>
      </c>
      <c r="X1129" t="str">
        <f t="shared" si="108"/>
        <v>C:\Users\arpit.tandon\Desktop\Images AFFFs\RUN1 HTT\Plate 5 - 48hour\AFF-HTT-R1-P5-48H_K16_1_2020y09m02d_10h47m.tif</v>
      </c>
      <c r="Y1129" t="str">
        <f t="shared" si="109"/>
        <v>C:\Users\arpit.tandon\Desktop\Images AFFFs\RUN2 HTT\Plate 5 - 48hour\AFF-HTT-R2-P5-48H_K16_1_2020y09m09d_11h36m.tif</v>
      </c>
    </row>
    <row r="1130" spans="1:25" x14ac:dyDescent="0.45">
      <c r="A1130" t="s">
        <v>1431</v>
      </c>
      <c r="B1130" s="2" t="str">
        <f t="shared" si="104"/>
        <v>run1</v>
      </c>
      <c r="C1130" s="2" t="str">
        <f t="shared" si="105"/>
        <v>run2</v>
      </c>
      <c r="D1130" t="s">
        <v>287</v>
      </c>
      <c r="E1130" s="10">
        <v>20.086649430489341</v>
      </c>
      <c r="F1130" s="10">
        <v>6.0259948291468024E-4</v>
      </c>
      <c r="G1130" s="10">
        <f>VLOOKUP(A1130,'[1]NTP Metadata'!$A$2:$U$2501,10,FALSE)</f>
        <v>6.0259948291468024E-4</v>
      </c>
      <c r="H1130">
        <v>1</v>
      </c>
      <c r="I1130" t="s">
        <v>1505</v>
      </c>
      <c r="J1130" t="s">
        <v>1554</v>
      </c>
      <c r="K1130" t="s">
        <v>249</v>
      </c>
      <c r="L1130" t="s">
        <v>248</v>
      </c>
      <c r="M1130" t="s">
        <v>171</v>
      </c>
      <c r="N1130">
        <v>16</v>
      </c>
      <c r="O1130">
        <v>0</v>
      </c>
      <c r="P1130">
        <v>6.2500000000000001E-5</v>
      </c>
      <c r="Q1130">
        <v>1E-3</v>
      </c>
      <c r="R1130">
        <v>16</v>
      </c>
      <c r="S1130">
        <v>0</v>
      </c>
      <c r="T1130">
        <v>6.2500000000000001E-5</v>
      </c>
      <c r="U1130">
        <v>1E-3</v>
      </c>
      <c r="V1130" s="1" t="str">
        <f t="shared" si="106"/>
        <v>AFF-HTT-R1-P5-48H_K17_1_2020y09m02d_10h47m.tif</v>
      </c>
      <c r="W1130" s="1" t="str">
        <f t="shared" si="107"/>
        <v>AFF-HTT-R2-P5-48H_K17_1_2020y09m09d_11h36m.tif</v>
      </c>
      <c r="X1130" t="str">
        <f t="shared" si="108"/>
        <v>C:\Users\arpit.tandon\Desktop\Images AFFFs\RUN1 HTT\Plate 5 - 48hour\AFF-HTT-R1-P5-48H_K17_1_2020y09m02d_10h47m.tif</v>
      </c>
      <c r="Y1130" t="str">
        <f t="shared" si="109"/>
        <v>C:\Users\arpit.tandon\Desktop\Images AFFFs\RUN2 HTT\Plate 5 - 48hour\AFF-HTT-R2-P5-48H_K17_1_2020y09m09d_11h36m.tif</v>
      </c>
    </row>
    <row r="1131" spans="1:25" x14ac:dyDescent="0.45">
      <c r="A1131" t="s">
        <v>1432</v>
      </c>
      <c r="B1131" s="2" t="str">
        <f t="shared" si="104"/>
        <v>run1</v>
      </c>
      <c r="C1131" s="2" t="str">
        <f t="shared" si="105"/>
        <v>run2</v>
      </c>
      <c r="D1131" t="s">
        <v>287</v>
      </c>
      <c r="E1131" s="10">
        <v>20.086649430489341</v>
      </c>
      <c r="F1131" s="10">
        <v>6.0259948291468024E-4</v>
      </c>
      <c r="G1131" s="10">
        <f>VLOOKUP(A1131,'[1]NTP Metadata'!$A$2:$U$2501,10,FALSE)</f>
        <v>6.0259948291468024E-4</v>
      </c>
      <c r="H1131">
        <v>2</v>
      </c>
      <c r="I1131" t="s">
        <v>1505</v>
      </c>
      <c r="J1131" t="s">
        <v>1554</v>
      </c>
      <c r="K1131" t="s">
        <v>249</v>
      </c>
      <c r="L1131" t="s">
        <v>248</v>
      </c>
      <c r="M1131" t="s">
        <v>172</v>
      </c>
      <c r="N1131">
        <v>16</v>
      </c>
      <c r="O1131">
        <v>0</v>
      </c>
      <c r="P1131">
        <v>6.2500000000000001E-5</v>
      </c>
      <c r="Q1131">
        <v>1E-3</v>
      </c>
      <c r="R1131">
        <v>16</v>
      </c>
      <c r="S1131">
        <v>0</v>
      </c>
      <c r="T1131">
        <v>0</v>
      </c>
      <c r="U1131">
        <v>0</v>
      </c>
      <c r="V1131" s="1" t="str">
        <f t="shared" si="106"/>
        <v>AFF-HTT-R1-P5-48H_K18_1_2020y09m02d_10h47m.tif</v>
      </c>
      <c r="W1131" s="1" t="str">
        <f t="shared" si="107"/>
        <v>AFF-HTT-R2-P5-48H_K18_1_2020y09m09d_11h36m.tif</v>
      </c>
      <c r="X1131" t="str">
        <f t="shared" si="108"/>
        <v>C:\Users\arpit.tandon\Desktop\Images AFFFs\RUN1 HTT\Plate 5 - 48hour\AFF-HTT-R1-P5-48H_K18_1_2020y09m02d_10h47m.tif</v>
      </c>
      <c r="Y1131" t="str">
        <f t="shared" si="109"/>
        <v>C:\Users\arpit.tandon\Desktop\Images AFFFs\RUN2 HTT\Plate 5 - 48hour\AFF-HTT-R2-P5-48H_K18_1_2020y09m09d_11h36m.tif</v>
      </c>
    </row>
    <row r="1132" spans="1:25" x14ac:dyDescent="0.45">
      <c r="A1132" t="s">
        <v>1433</v>
      </c>
      <c r="B1132" s="2" t="str">
        <f t="shared" si="104"/>
        <v>run1</v>
      </c>
      <c r="C1132" s="2" t="str">
        <f t="shared" si="105"/>
        <v>run2</v>
      </c>
      <c r="D1132" t="s">
        <v>287</v>
      </c>
      <c r="E1132" s="10">
        <v>6.3565346299016898</v>
      </c>
      <c r="F1132" s="10">
        <v>1.9069603889705069E-4</v>
      </c>
      <c r="G1132" s="10">
        <f>VLOOKUP(A1132,'[1]NTP Metadata'!$A$2:$U$2501,10,FALSE)</f>
        <v>1.9069603889705069E-4</v>
      </c>
      <c r="H1132">
        <v>1</v>
      </c>
      <c r="I1132" t="s">
        <v>1505</v>
      </c>
      <c r="J1132" t="s">
        <v>1554</v>
      </c>
      <c r="K1132" t="s">
        <v>249</v>
      </c>
      <c r="L1132" t="s">
        <v>248</v>
      </c>
      <c r="M1132" t="s">
        <v>173</v>
      </c>
      <c r="N1132">
        <v>16</v>
      </c>
      <c r="O1132">
        <v>0</v>
      </c>
      <c r="P1132">
        <v>0</v>
      </c>
      <c r="Q1132">
        <v>0</v>
      </c>
      <c r="R1132">
        <v>16</v>
      </c>
      <c r="S1132">
        <v>0</v>
      </c>
      <c r="T1132">
        <v>6.2500000000000001E-5</v>
      </c>
      <c r="U1132">
        <v>1E-3</v>
      </c>
      <c r="V1132" s="1" t="str">
        <f t="shared" si="106"/>
        <v>AFF-HTT-R1-P5-48H_K19_1_2020y09m02d_10h47m.tif</v>
      </c>
      <c r="W1132" s="1" t="str">
        <f t="shared" si="107"/>
        <v>AFF-HTT-R2-P5-48H_K19_1_2020y09m09d_11h36m.tif</v>
      </c>
      <c r="X1132" t="str">
        <f t="shared" si="108"/>
        <v>C:\Users\arpit.tandon\Desktop\Images AFFFs\RUN1 HTT\Plate 5 - 48hour\AFF-HTT-R1-P5-48H_K19_1_2020y09m02d_10h47m.tif</v>
      </c>
      <c r="Y1132" t="str">
        <f t="shared" si="109"/>
        <v>C:\Users\arpit.tandon\Desktop\Images AFFFs\RUN2 HTT\Plate 5 - 48hour\AFF-HTT-R2-P5-48H_K19_1_2020y09m09d_11h36m.tif</v>
      </c>
    </row>
    <row r="1133" spans="1:25" x14ac:dyDescent="0.45">
      <c r="A1133" t="s">
        <v>1434</v>
      </c>
      <c r="B1133" s="2" t="str">
        <f t="shared" si="104"/>
        <v>run1</v>
      </c>
      <c r="C1133" s="2" t="str">
        <f t="shared" si="105"/>
        <v>run2</v>
      </c>
      <c r="D1133" t="s">
        <v>287</v>
      </c>
      <c r="E1133" s="10">
        <v>6.3565346299016898</v>
      </c>
      <c r="F1133" s="10">
        <v>1.9069603889705069E-4</v>
      </c>
      <c r="G1133" s="10">
        <f>VLOOKUP(A1133,'[1]NTP Metadata'!$A$2:$U$2501,10,FALSE)</f>
        <v>1.9069603889705069E-4</v>
      </c>
      <c r="H1133">
        <v>2</v>
      </c>
      <c r="I1133" t="s">
        <v>1505</v>
      </c>
      <c r="J1133" t="s">
        <v>1554</v>
      </c>
      <c r="K1133" t="s">
        <v>249</v>
      </c>
      <c r="L1133" t="s">
        <v>248</v>
      </c>
      <c r="M1133" t="s">
        <v>174</v>
      </c>
      <c r="N1133">
        <v>16</v>
      </c>
      <c r="O1133">
        <v>0</v>
      </c>
      <c r="P1133">
        <v>6.2500000000000001E-5</v>
      </c>
      <c r="Q1133">
        <v>1E-3</v>
      </c>
      <c r="R1133">
        <v>16</v>
      </c>
      <c r="S1133">
        <v>0</v>
      </c>
      <c r="T1133">
        <v>0</v>
      </c>
      <c r="U1133">
        <v>0</v>
      </c>
      <c r="V1133" s="1" t="str">
        <f t="shared" si="106"/>
        <v>AFF-HTT-R1-P5-48H_K20_1_2020y09m02d_10h47m.tif</v>
      </c>
      <c r="W1133" s="1" t="str">
        <f t="shared" si="107"/>
        <v>AFF-HTT-R2-P5-48H_K20_1_2020y09m09d_11h36m.tif</v>
      </c>
      <c r="X1133" t="str">
        <f t="shared" si="108"/>
        <v>C:\Users\arpit.tandon\Desktop\Images AFFFs\RUN1 HTT\Plate 5 - 48hour\AFF-HTT-R1-P5-48H_K20_1_2020y09m02d_10h47m.tif</v>
      </c>
      <c r="Y1133" t="str">
        <f t="shared" si="109"/>
        <v>C:\Users\arpit.tandon\Desktop\Images AFFFs\RUN2 HTT\Plate 5 - 48hour\AFF-HTT-R2-P5-48H_K20_1_2020y09m09d_11h36m.tif</v>
      </c>
    </row>
    <row r="1134" spans="1:25" x14ac:dyDescent="0.45">
      <c r="A1134" t="s">
        <v>1435</v>
      </c>
      <c r="B1134" s="2" t="str">
        <f t="shared" si="104"/>
        <v>run1</v>
      </c>
      <c r="C1134" s="2" t="str">
        <f t="shared" si="105"/>
        <v>run2</v>
      </c>
      <c r="D1134" t="s">
        <v>287</v>
      </c>
      <c r="E1134" s="10">
        <v>2.011561591741041</v>
      </c>
      <c r="F1134" s="10">
        <v>6.0346847752231229E-5</v>
      </c>
      <c r="G1134" s="10">
        <f>VLOOKUP(A1134,'[1]NTP Metadata'!$A$2:$U$2501,10,FALSE)</f>
        <v>6.0346847752231229E-5</v>
      </c>
      <c r="H1134">
        <v>1</v>
      </c>
      <c r="I1134" t="s">
        <v>1505</v>
      </c>
      <c r="J1134" t="s">
        <v>1554</v>
      </c>
      <c r="K1134" t="s">
        <v>249</v>
      </c>
      <c r="L1134" t="s">
        <v>248</v>
      </c>
      <c r="M1134" t="s">
        <v>175</v>
      </c>
      <c r="N1134">
        <v>16</v>
      </c>
      <c r="O1134">
        <v>0</v>
      </c>
      <c r="P1134">
        <v>0</v>
      </c>
      <c r="Q1134">
        <v>0</v>
      </c>
      <c r="R1134">
        <v>16</v>
      </c>
      <c r="S1134">
        <v>0</v>
      </c>
      <c r="T1134">
        <v>0</v>
      </c>
      <c r="U1134">
        <v>0</v>
      </c>
      <c r="V1134" s="1" t="str">
        <f t="shared" si="106"/>
        <v>AFF-HTT-R1-P5-48H_K21_1_2020y09m02d_10h47m.tif</v>
      </c>
      <c r="W1134" s="1" t="str">
        <f t="shared" si="107"/>
        <v>AFF-HTT-R2-P5-48H_K21_1_2020y09m09d_11h36m.tif</v>
      </c>
      <c r="X1134" t="str">
        <f t="shared" si="108"/>
        <v>C:\Users\arpit.tandon\Desktop\Images AFFFs\RUN1 HTT\Plate 5 - 48hour\AFF-HTT-R1-P5-48H_K21_1_2020y09m02d_10h47m.tif</v>
      </c>
      <c r="Y1134" t="str">
        <f t="shared" si="109"/>
        <v>C:\Users\arpit.tandon\Desktop\Images AFFFs\RUN2 HTT\Plate 5 - 48hour\AFF-HTT-R2-P5-48H_K21_1_2020y09m09d_11h36m.tif</v>
      </c>
    </row>
    <row r="1135" spans="1:25" x14ac:dyDescent="0.45">
      <c r="A1135" t="s">
        <v>1436</v>
      </c>
      <c r="B1135" s="2" t="str">
        <f t="shared" si="104"/>
        <v>run1</v>
      </c>
      <c r="C1135" s="2" t="str">
        <f t="shared" si="105"/>
        <v>run2</v>
      </c>
      <c r="D1135" t="s">
        <v>287</v>
      </c>
      <c r="E1135" s="10">
        <v>2.011561591741041</v>
      </c>
      <c r="F1135" s="10">
        <v>6.0346847752231229E-5</v>
      </c>
      <c r="G1135" s="10">
        <f>VLOOKUP(A1135,'[1]NTP Metadata'!$A$2:$U$2501,10,FALSE)</f>
        <v>6.0346847752231229E-5</v>
      </c>
      <c r="H1135">
        <v>2</v>
      </c>
      <c r="I1135" t="s">
        <v>1505</v>
      </c>
      <c r="J1135" t="s">
        <v>1554</v>
      </c>
      <c r="K1135" t="s">
        <v>249</v>
      </c>
      <c r="L1135" t="s">
        <v>248</v>
      </c>
      <c r="M1135" t="s">
        <v>176</v>
      </c>
      <c r="N1135">
        <v>16</v>
      </c>
      <c r="O1135">
        <v>0</v>
      </c>
      <c r="P1135">
        <v>0</v>
      </c>
      <c r="Q1135">
        <v>0</v>
      </c>
      <c r="R1135">
        <v>16</v>
      </c>
      <c r="S1135">
        <v>0</v>
      </c>
      <c r="T1135">
        <v>6.2500000000000001E-5</v>
      </c>
      <c r="U1135">
        <v>1E-3</v>
      </c>
      <c r="V1135" s="1" t="str">
        <f t="shared" si="106"/>
        <v>AFF-HTT-R1-P5-48H_K22_1_2020y09m02d_10h47m.tif</v>
      </c>
      <c r="W1135" s="1" t="str">
        <f t="shared" si="107"/>
        <v>AFF-HTT-R2-P5-48H_K22_1_2020y09m09d_11h36m.tif</v>
      </c>
      <c r="X1135" t="str">
        <f t="shared" si="108"/>
        <v>C:\Users\arpit.tandon\Desktop\Images AFFFs\RUN1 HTT\Plate 5 - 48hour\AFF-HTT-R1-P5-48H_K22_1_2020y09m02d_10h47m.tif</v>
      </c>
      <c r="Y1135" t="str">
        <f t="shared" si="109"/>
        <v>C:\Users\arpit.tandon\Desktop\Images AFFFs\RUN2 HTT\Plate 5 - 48hour\AFF-HTT-R2-P5-48H_K22_1_2020y09m09d_11h36m.tif</v>
      </c>
    </row>
    <row r="1136" spans="1:25" x14ac:dyDescent="0.45">
      <c r="A1136" t="s">
        <v>1437</v>
      </c>
      <c r="B1136" s="2" t="str">
        <f t="shared" si="104"/>
        <v>run1</v>
      </c>
      <c r="C1136" s="2" t="str">
        <f t="shared" si="105"/>
        <v>run2</v>
      </c>
      <c r="D1136" t="s">
        <v>287</v>
      </c>
      <c r="E1136" s="10">
        <v>20000</v>
      </c>
      <c r="F1136" s="10">
        <v>0.6</v>
      </c>
      <c r="G1136" s="10">
        <f>VLOOKUP(A1136,'[1]NTP Metadata'!$A$2:$U$2501,10,FALSE)</f>
        <v>0.6</v>
      </c>
      <c r="H1136">
        <v>1</v>
      </c>
      <c r="I1136" t="s">
        <v>1505</v>
      </c>
      <c r="J1136" t="s">
        <v>1554</v>
      </c>
      <c r="K1136" t="s">
        <v>249</v>
      </c>
      <c r="L1136" t="s">
        <v>248</v>
      </c>
      <c r="M1136" t="s">
        <v>177</v>
      </c>
      <c r="N1136">
        <v>16</v>
      </c>
      <c r="O1136">
        <v>0</v>
      </c>
      <c r="P1136">
        <v>7.1312499999999904E-2</v>
      </c>
      <c r="Q1136">
        <v>0.45600000000000002</v>
      </c>
      <c r="R1136">
        <v>15</v>
      </c>
      <c r="S1136">
        <v>1</v>
      </c>
      <c r="T1136">
        <v>0.10425</v>
      </c>
      <c r="U1136">
        <v>0.66300000000000003</v>
      </c>
      <c r="V1136" s="1" t="str">
        <f t="shared" si="106"/>
        <v>AFF-HTT-R1-P5-48H_K3_1_2020y09m02d_10h47m.tif</v>
      </c>
      <c r="W1136" s="1" t="str">
        <f t="shared" si="107"/>
        <v>AFF-HTT-R2-P5-48H_K3_1_2020y09m09d_11h36m.tif</v>
      </c>
      <c r="X1136" t="str">
        <f t="shared" si="108"/>
        <v>C:\Users\arpit.tandon\Desktop\Images AFFFs\RUN1 HTT\Plate 5 - 48hour\AFF-HTT-R1-P5-48H_K3_1_2020y09m02d_10h47m.tif</v>
      </c>
      <c r="Y1136" t="str">
        <f t="shared" si="109"/>
        <v>C:\Users\arpit.tandon\Desktop\Images AFFFs\RUN2 HTT\Plate 5 - 48hour\AFF-HTT-R2-P5-48H_K3_1_2020y09m09d_11h36m.tif</v>
      </c>
    </row>
    <row r="1137" spans="1:25" x14ac:dyDescent="0.45">
      <c r="A1137" t="s">
        <v>1438</v>
      </c>
      <c r="B1137" s="2" t="str">
        <f t="shared" si="104"/>
        <v>run1</v>
      </c>
      <c r="C1137" s="2" t="str">
        <f t="shared" si="105"/>
        <v>run2</v>
      </c>
      <c r="D1137" t="s">
        <v>287</v>
      </c>
      <c r="E1137" s="10">
        <v>20000</v>
      </c>
      <c r="F1137" s="10">
        <v>0.6</v>
      </c>
      <c r="G1137" s="10">
        <f>VLOOKUP(A1137,'[1]NTP Metadata'!$A$2:$U$2501,10,FALSE)</f>
        <v>0.6</v>
      </c>
      <c r="H1137">
        <v>2</v>
      </c>
      <c r="I1137" t="s">
        <v>1505</v>
      </c>
      <c r="J1137" t="s">
        <v>1554</v>
      </c>
      <c r="K1137" t="s">
        <v>249</v>
      </c>
      <c r="L1137" t="s">
        <v>248</v>
      </c>
      <c r="M1137" t="s">
        <v>178</v>
      </c>
      <c r="N1137">
        <v>16</v>
      </c>
      <c r="O1137">
        <v>0</v>
      </c>
      <c r="P1137">
        <v>6.4124999999999904E-2</v>
      </c>
      <c r="Q1137">
        <v>0.22500000000000001</v>
      </c>
      <c r="R1137">
        <v>15</v>
      </c>
      <c r="S1137">
        <v>1</v>
      </c>
      <c r="T1137">
        <v>0.12343749999999901</v>
      </c>
      <c r="U1137">
        <v>0.84899999999999998</v>
      </c>
      <c r="V1137" s="1" t="str">
        <f t="shared" si="106"/>
        <v>AFF-HTT-R1-P5-48H_K4_1_2020y09m02d_10h47m.tif</v>
      </c>
      <c r="W1137" s="1" t="str">
        <f t="shared" si="107"/>
        <v>AFF-HTT-R2-P5-48H_K4_1_2020y09m09d_11h36m.tif</v>
      </c>
      <c r="X1137" t="str">
        <f t="shared" si="108"/>
        <v>C:\Users\arpit.tandon\Desktop\Images AFFFs\RUN1 HTT\Plate 5 - 48hour\AFF-HTT-R1-P5-48H_K4_1_2020y09m02d_10h47m.tif</v>
      </c>
      <c r="Y1137" t="str">
        <f t="shared" si="109"/>
        <v>C:\Users\arpit.tandon\Desktop\Images AFFFs\RUN2 HTT\Plate 5 - 48hour\AFF-HTT-R2-P5-48H_K4_1_2020y09m09d_11h36m.tif</v>
      </c>
    </row>
    <row r="1138" spans="1:25" x14ac:dyDescent="0.45">
      <c r="A1138" t="s">
        <v>1439</v>
      </c>
      <c r="B1138" s="2" t="str">
        <f t="shared" si="104"/>
        <v>run1</v>
      </c>
      <c r="C1138" s="2" t="str">
        <f t="shared" si="105"/>
        <v>run2</v>
      </c>
      <c r="D1138" t="s">
        <v>287</v>
      </c>
      <c r="E1138" s="10">
        <v>6329.1139240506327</v>
      </c>
      <c r="F1138" s="10">
        <v>0.18987341772151897</v>
      </c>
      <c r="G1138" s="10">
        <f>VLOOKUP(A1138,'[1]NTP Metadata'!$A$2:$U$2501,10,FALSE)</f>
        <v>0.18987341772151897</v>
      </c>
      <c r="H1138">
        <v>1</v>
      </c>
      <c r="I1138" t="s">
        <v>1505</v>
      </c>
      <c r="J1138" t="s">
        <v>1554</v>
      </c>
      <c r="K1138" t="s">
        <v>249</v>
      </c>
      <c r="L1138" t="s">
        <v>248</v>
      </c>
      <c r="M1138" t="s">
        <v>179</v>
      </c>
      <c r="N1138">
        <v>16</v>
      </c>
      <c r="O1138">
        <v>0</v>
      </c>
      <c r="P1138">
        <v>1.875E-4</v>
      </c>
      <c r="Q1138">
        <v>1E-3</v>
      </c>
      <c r="R1138">
        <v>16</v>
      </c>
      <c r="S1138">
        <v>0</v>
      </c>
      <c r="T1138">
        <v>4.9375E-3</v>
      </c>
      <c r="U1138">
        <v>7.6999999999999999E-2</v>
      </c>
      <c r="V1138" s="1" t="str">
        <f t="shared" si="106"/>
        <v>AFF-HTT-R1-P5-48H_K5_1_2020y09m02d_10h47m.tif</v>
      </c>
      <c r="W1138" s="1" t="str">
        <f t="shared" si="107"/>
        <v>AFF-HTT-R2-P5-48H_K5_1_2020y09m09d_11h36m.tif</v>
      </c>
      <c r="X1138" t="str">
        <f t="shared" si="108"/>
        <v>C:\Users\arpit.tandon\Desktop\Images AFFFs\RUN1 HTT\Plate 5 - 48hour\AFF-HTT-R1-P5-48H_K5_1_2020y09m02d_10h47m.tif</v>
      </c>
      <c r="Y1138" t="str">
        <f t="shared" si="109"/>
        <v>C:\Users\arpit.tandon\Desktop\Images AFFFs\RUN2 HTT\Plate 5 - 48hour\AFF-HTT-R2-P5-48H_K5_1_2020y09m09d_11h36m.tif</v>
      </c>
    </row>
    <row r="1139" spans="1:25" x14ac:dyDescent="0.45">
      <c r="A1139" t="s">
        <v>1440</v>
      </c>
      <c r="B1139" s="2" t="str">
        <f t="shared" si="104"/>
        <v>run1</v>
      </c>
      <c r="C1139" s="2" t="str">
        <f t="shared" si="105"/>
        <v>run2</v>
      </c>
      <c r="D1139" t="s">
        <v>287</v>
      </c>
      <c r="E1139" s="10">
        <v>6329.1139240506327</v>
      </c>
      <c r="F1139" s="10">
        <v>0.18987341772151897</v>
      </c>
      <c r="G1139" s="10">
        <f>VLOOKUP(A1139,'[1]NTP Metadata'!$A$2:$U$2501,10,FALSE)</f>
        <v>0.18987341772151897</v>
      </c>
      <c r="H1139">
        <v>2</v>
      </c>
      <c r="I1139" t="s">
        <v>1505</v>
      </c>
      <c r="J1139" t="s">
        <v>1554</v>
      </c>
      <c r="K1139" t="s">
        <v>249</v>
      </c>
      <c r="L1139" t="s">
        <v>248</v>
      </c>
      <c r="M1139" t="s">
        <v>180</v>
      </c>
      <c r="N1139">
        <v>16</v>
      </c>
      <c r="O1139">
        <v>0</v>
      </c>
      <c r="P1139">
        <v>4.3750000000000001E-4</v>
      </c>
      <c r="Q1139">
        <v>5.0000000000000001E-3</v>
      </c>
      <c r="R1139">
        <v>16</v>
      </c>
      <c r="S1139">
        <v>0</v>
      </c>
      <c r="T1139">
        <v>1.875E-4</v>
      </c>
      <c r="U1139">
        <v>2E-3</v>
      </c>
      <c r="V1139" s="1" t="str">
        <f t="shared" si="106"/>
        <v>AFF-HTT-R1-P5-48H_K6_1_2020y09m02d_10h47m.tif</v>
      </c>
      <c r="W1139" s="1" t="str">
        <f t="shared" si="107"/>
        <v>AFF-HTT-R2-P5-48H_K6_1_2020y09m09d_11h36m.tif</v>
      </c>
      <c r="X1139" t="str">
        <f t="shared" si="108"/>
        <v>C:\Users\arpit.tandon\Desktop\Images AFFFs\RUN1 HTT\Plate 5 - 48hour\AFF-HTT-R1-P5-48H_K6_1_2020y09m02d_10h47m.tif</v>
      </c>
      <c r="Y1139" t="str">
        <f t="shared" si="109"/>
        <v>C:\Users\arpit.tandon\Desktop\Images AFFFs\RUN2 HTT\Plate 5 - 48hour\AFF-HTT-R2-P5-48H_K6_1_2020y09m09d_11h36m.tif</v>
      </c>
    </row>
    <row r="1140" spans="1:25" x14ac:dyDescent="0.45">
      <c r="A1140" t="s">
        <v>1441</v>
      </c>
      <c r="B1140" s="2" t="str">
        <f t="shared" si="104"/>
        <v>run1</v>
      </c>
      <c r="C1140" s="2" t="str">
        <f t="shared" si="105"/>
        <v>run2</v>
      </c>
      <c r="D1140" t="s">
        <v>287</v>
      </c>
      <c r="E1140" s="10">
        <v>2002.8841531805797</v>
      </c>
      <c r="F1140" s="10">
        <v>6.0086524595417391E-2</v>
      </c>
      <c r="G1140" s="10">
        <f>VLOOKUP(A1140,'[1]NTP Metadata'!$A$2:$U$2501,10,FALSE)</f>
        <v>6.0086524595417391E-2</v>
      </c>
      <c r="H1140">
        <v>1</v>
      </c>
      <c r="I1140" t="s">
        <v>1505</v>
      </c>
      <c r="J1140" t="s">
        <v>1554</v>
      </c>
      <c r="K1140" t="s">
        <v>249</v>
      </c>
      <c r="L1140" t="s">
        <v>248</v>
      </c>
      <c r="M1140" t="s">
        <v>181</v>
      </c>
      <c r="N1140">
        <v>16</v>
      </c>
      <c r="O1140">
        <v>0</v>
      </c>
      <c r="P1140">
        <v>0</v>
      </c>
      <c r="Q1140">
        <v>0</v>
      </c>
      <c r="R1140">
        <v>16</v>
      </c>
      <c r="S1140">
        <v>0</v>
      </c>
      <c r="T1140">
        <v>0</v>
      </c>
      <c r="U1140">
        <v>0</v>
      </c>
      <c r="V1140" s="1" t="str">
        <f t="shared" si="106"/>
        <v>AFF-HTT-R1-P5-48H_K7_1_2020y09m02d_10h47m.tif</v>
      </c>
      <c r="W1140" s="1" t="str">
        <f t="shared" si="107"/>
        <v>AFF-HTT-R2-P5-48H_K7_1_2020y09m09d_11h36m.tif</v>
      </c>
      <c r="X1140" t="str">
        <f t="shared" si="108"/>
        <v>C:\Users\arpit.tandon\Desktop\Images AFFFs\RUN1 HTT\Plate 5 - 48hour\AFF-HTT-R1-P5-48H_K7_1_2020y09m02d_10h47m.tif</v>
      </c>
      <c r="Y1140" t="str">
        <f t="shared" si="109"/>
        <v>C:\Users\arpit.tandon\Desktop\Images AFFFs\RUN2 HTT\Plate 5 - 48hour\AFF-HTT-R2-P5-48H_K7_1_2020y09m09d_11h36m.tif</v>
      </c>
    </row>
    <row r="1141" spans="1:25" x14ac:dyDescent="0.45">
      <c r="A1141" t="s">
        <v>1442</v>
      </c>
      <c r="B1141" s="2" t="str">
        <f t="shared" si="104"/>
        <v>run1</v>
      </c>
      <c r="C1141" s="2" t="str">
        <f t="shared" si="105"/>
        <v>run2</v>
      </c>
      <c r="D1141" t="s">
        <v>287</v>
      </c>
      <c r="E1141" s="10">
        <v>2002.8841531805797</v>
      </c>
      <c r="F1141" s="10">
        <v>6.0086524595417391E-2</v>
      </c>
      <c r="G1141" s="10">
        <f>VLOOKUP(A1141,'[1]NTP Metadata'!$A$2:$U$2501,10,FALSE)</f>
        <v>6.0086524595417391E-2</v>
      </c>
      <c r="H1141">
        <v>2</v>
      </c>
      <c r="I1141" t="s">
        <v>1505</v>
      </c>
      <c r="J1141" t="s">
        <v>1554</v>
      </c>
      <c r="K1141" t="s">
        <v>249</v>
      </c>
      <c r="L1141" t="s">
        <v>248</v>
      </c>
      <c r="M1141" t="s">
        <v>182</v>
      </c>
      <c r="N1141">
        <v>16</v>
      </c>
      <c r="O1141">
        <v>0</v>
      </c>
      <c r="P1141">
        <v>1.875E-4</v>
      </c>
      <c r="Q1141">
        <v>1E-3</v>
      </c>
      <c r="R1141">
        <v>16</v>
      </c>
      <c r="S1141">
        <v>0</v>
      </c>
      <c r="T1141">
        <v>6.2500000000000001E-5</v>
      </c>
      <c r="U1141">
        <v>1E-3</v>
      </c>
      <c r="V1141" s="1" t="str">
        <f t="shared" si="106"/>
        <v>AFF-HTT-R1-P5-48H_K8_1_2020y09m02d_10h47m.tif</v>
      </c>
      <c r="W1141" s="1" t="str">
        <f t="shared" si="107"/>
        <v>AFF-HTT-R2-P5-48H_K8_1_2020y09m09d_11h36m.tif</v>
      </c>
      <c r="X1141" t="str">
        <f t="shared" si="108"/>
        <v>C:\Users\arpit.tandon\Desktop\Images AFFFs\RUN1 HTT\Plate 5 - 48hour\AFF-HTT-R1-P5-48H_K8_1_2020y09m02d_10h47m.tif</v>
      </c>
      <c r="Y1141" t="str">
        <f t="shared" si="109"/>
        <v>C:\Users\arpit.tandon\Desktop\Images AFFFs\RUN2 HTT\Plate 5 - 48hour\AFF-HTT-R2-P5-48H_K8_1_2020y09m09d_11h36m.tif</v>
      </c>
    </row>
    <row r="1142" spans="1:25" x14ac:dyDescent="0.45">
      <c r="A1142" t="s">
        <v>1443</v>
      </c>
      <c r="B1142" s="2" t="str">
        <f t="shared" si="104"/>
        <v>run1</v>
      </c>
      <c r="C1142" s="2" t="str">
        <f t="shared" si="105"/>
        <v>run2</v>
      </c>
      <c r="D1142" t="s">
        <v>287</v>
      </c>
      <c r="E1142" s="10">
        <v>633.82409910777835</v>
      </c>
      <c r="F1142" s="10">
        <v>1.9014722973233349E-2</v>
      </c>
      <c r="G1142" s="10">
        <f>VLOOKUP(A1142,'[1]NTP Metadata'!$A$2:$U$2501,10,FALSE)</f>
        <v>1.9014722973233349E-2</v>
      </c>
      <c r="H1142">
        <v>1</v>
      </c>
      <c r="I1142" t="s">
        <v>1505</v>
      </c>
      <c r="J1142" t="s">
        <v>1554</v>
      </c>
      <c r="K1142" t="s">
        <v>249</v>
      </c>
      <c r="L1142" t="s">
        <v>248</v>
      </c>
      <c r="M1142" t="s">
        <v>183</v>
      </c>
      <c r="N1142">
        <v>16</v>
      </c>
      <c r="O1142">
        <v>0</v>
      </c>
      <c r="P1142">
        <v>0</v>
      </c>
      <c r="Q1142">
        <v>0</v>
      </c>
      <c r="R1142">
        <v>16</v>
      </c>
      <c r="S1142">
        <v>0</v>
      </c>
      <c r="T1142">
        <v>6.2500000000000001E-5</v>
      </c>
      <c r="U1142">
        <v>1E-3</v>
      </c>
      <c r="V1142" s="1" t="str">
        <f t="shared" si="106"/>
        <v>AFF-HTT-R1-P5-48H_K9_1_2020y09m02d_10h47m.tif</v>
      </c>
      <c r="W1142" s="1" t="str">
        <f t="shared" si="107"/>
        <v>AFF-HTT-R2-P5-48H_K9_1_2020y09m09d_11h36m.tif</v>
      </c>
      <c r="X1142" t="str">
        <f t="shared" si="108"/>
        <v>C:\Users\arpit.tandon\Desktop\Images AFFFs\RUN1 HTT\Plate 5 - 48hour\AFF-HTT-R1-P5-48H_K9_1_2020y09m02d_10h47m.tif</v>
      </c>
      <c r="Y1142" t="str">
        <f t="shared" si="109"/>
        <v>C:\Users\arpit.tandon\Desktop\Images AFFFs\RUN2 HTT\Plate 5 - 48hour\AFF-HTT-R2-P5-48H_K9_1_2020y09m09d_11h36m.tif</v>
      </c>
    </row>
    <row r="1143" spans="1:25" x14ac:dyDescent="0.45">
      <c r="A1143" t="s">
        <v>1444</v>
      </c>
      <c r="B1143" s="2" t="str">
        <f t="shared" si="104"/>
        <v>run1</v>
      </c>
      <c r="C1143" s="2" t="str">
        <f t="shared" si="105"/>
        <v>run2</v>
      </c>
      <c r="D1143" t="s">
        <v>287</v>
      </c>
      <c r="E1143" s="10">
        <v>633.82409910777835</v>
      </c>
      <c r="F1143" s="10">
        <v>1.9014722973233349E-2</v>
      </c>
      <c r="G1143" s="10">
        <f>VLOOKUP(A1143,'[1]NTP Metadata'!$A$2:$U$2501,10,FALSE)</f>
        <v>1.9014722973233349E-2</v>
      </c>
      <c r="H1143">
        <v>4</v>
      </c>
      <c r="I1143" t="s">
        <v>1505</v>
      </c>
      <c r="J1143" t="s">
        <v>1554</v>
      </c>
      <c r="K1143" t="s">
        <v>249</v>
      </c>
      <c r="L1143" t="s">
        <v>248</v>
      </c>
      <c r="M1143" t="s">
        <v>184</v>
      </c>
      <c r="N1143">
        <v>16</v>
      </c>
      <c r="O1143">
        <v>0</v>
      </c>
      <c r="P1143">
        <v>1.25E-4</v>
      </c>
      <c r="Q1143">
        <v>1E-3</v>
      </c>
      <c r="R1143">
        <v>16</v>
      </c>
      <c r="S1143">
        <v>0</v>
      </c>
      <c r="T1143">
        <v>6.2500000000000001E-5</v>
      </c>
      <c r="U1143">
        <v>1E-3</v>
      </c>
      <c r="V1143" s="1" t="str">
        <f t="shared" si="106"/>
        <v>AFF-HTT-R1-P5-48H_L10_1_2020y09m02d_10h47m.tif</v>
      </c>
      <c r="W1143" s="1" t="str">
        <f t="shared" si="107"/>
        <v>AFF-HTT-R2-P5-48H_L10_1_2020y09m09d_11h36m.tif</v>
      </c>
      <c r="X1143" t="str">
        <f t="shared" si="108"/>
        <v>C:\Users\arpit.tandon\Desktop\Images AFFFs\RUN1 HTT\Plate 5 - 48hour\AFF-HTT-R1-P5-48H_L10_1_2020y09m02d_10h47m.tif</v>
      </c>
      <c r="Y1143" t="str">
        <f t="shared" si="109"/>
        <v>C:\Users\arpit.tandon\Desktop\Images AFFFs\RUN2 HTT\Plate 5 - 48hour\AFF-HTT-R2-P5-48H_L10_1_2020y09m09d_11h36m.tif</v>
      </c>
    </row>
    <row r="1144" spans="1:25" x14ac:dyDescent="0.45">
      <c r="A1144" t="s">
        <v>1445</v>
      </c>
      <c r="B1144" s="2" t="str">
        <f t="shared" si="104"/>
        <v>run1</v>
      </c>
      <c r="C1144" s="2" t="str">
        <f t="shared" si="105"/>
        <v>run2</v>
      </c>
      <c r="D1144" t="s">
        <v>287</v>
      </c>
      <c r="E1144" s="10">
        <v>200.5772465530944</v>
      </c>
      <c r="F1144" s="10">
        <v>6.0173173965928318E-3</v>
      </c>
      <c r="G1144" s="10">
        <f>VLOOKUP(A1144,'[1]NTP Metadata'!$A$2:$U$2501,10,FALSE)</f>
        <v>6.0173173965928318E-3</v>
      </c>
      <c r="H1144">
        <v>3</v>
      </c>
      <c r="I1144" t="s">
        <v>1505</v>
      </c>
      <c r="J1144" t="s">
        <v>1554</v>
      </c>
      <c r="K1144" t="s">
        <v>249</v>
      </c>
      <c r="L1144" t="s">
        <v>248</v>
      </c>
      <c r="M1144" t="s">
        <v>185</v>
      </c>
      <c r="N1144">
        <v>16</v>
      </c>
      <c r="O1144">
        <v>0</v>
      </c>
      <c r="P1144">
        <v>6.2500000000000001E-5</v>
      </c>
      <c r="Q1144">
        <v>1E-3</v>
      </c>
      <c r="R1144">
        <v>16</v>
      </c>
      <c r="S1144">
        <v>0</v>
      </c>
      <c r="T1144">
        <v>0</v>
      </c>
      <c r="U1144">
        <v>0</v>
      </c>
      <c r="V1144" s="1" t="str">
        <f t="shared" si="106"/>
        <v>AFF-HTT-R1-P5-48H_L11_1_2020y09m02d_10h47m.tif</v>
      </c>
      <c r="W1144" s="1" t="str">
        <f t="shared" si="107"/>
        <v>AFF-HTT-R2-P5-48H_L11_1_2020y09m09d_11h36m.tif</v>
      </c>
      <c r="X1144" t="str">
        <f t="shared" si="108"/>
        <v>C:\Users\arpit.tandon\Desktop\Images AFFFs\RUN1 HTT\Plate 5 - 48hour\AFF-HTT-R1-P5-48H_L11_1_2020y09m02d_10h47m.tif</v>
      </c>
      <c r="Y1144" t="str">
        <f t="shared" si="109"/>
        <v>C:\Users\arpit.tandon\Desktop\Images AFFFs\RUN2 HTT\Plate 5 - 48hour\AFF-HTT-R2-P5-48H_L11_1_2020y09m09d_11h36m.tif</v>
      </c>
    </row>
    <row r="1145" spans="1:25" x14ac:dyDescent="0.45">
      <c r="A1145" t="s">
        <v>1446</v>
      </c>
      <c r="B1145" s="2" t="str">
        <f t="shared" si="104"/>
        <v>run1</v>
      </c>
      <c r="C1145" s="2" t="str">
        <f t="shared" si="105"/>
        <v>run2</v>
      </c>
      <c r="D1145" t="s">
        <v>287</v>
      </c>
      <c r="E1145" s="10">
        <v>200.5772465530944</v>
      </c>
      <c r="F1145" s="10">
        <v>6.0173173965928318E-3</v>
      </c>
      <c r="G1145" s="10">
        <f>VLOOKUP(A1145,'[1]NTP Metadata'!$A$2:$U$2501,10,FALSE)</f>
        <v>6.0173173965928318E-3</v>
      </c>
      <c r="H1145">
        <v>4</v>
      </c>
      <c r="I1145" t="s">
        <v>1505</v>
      </c>
      <c r="J1145" t="s">
        <v>1554</v>
      </c>
      <c r="K1145" t="s">
        <v>249</v>
      </c>
      <c r="L1145" t="s">
        <v>248</v>
      </c>
      <c r="M1145" t="s">
        <v>186</v>
      </c>
      <c r="N1145">
        <v>16</v>
      </c>
      <c r="O1145">
        <v>0</v>
      </c>
      <c r="P1145">
        <v>0</v>
      </c>
      <c r="Q1145">
        <v>0</v>
      </c>
      <c r="R1145">
        <v>16</v>
      </c>
      <c r="S1145">
        <v>0</v>
      </c>
      <c r="T1145">
        <v>0</v>
      </c>
      <c r="U1145">
        <v>0</v>
      </c>
      <c r="V1145" s="1" t="str">
        <f t="shared" si="106"/>
        <v>AFF-HTT-R1-P5-48H_L12_1_2020y09m02d_10h47m.tif</v>
      </c>
      <c r="W1145" s="1" t="str">
        <f t="shared" si="107"/>
        <v>AFF-HTT-R2-P5-48H_L12_1_2020y09m09d_11h36m.tif</v>
      </c>
      <c r="X1145" t="str">
        <f t="shared" si="108"/>
        <v>C:\Users\arpit.tandon\Desktop\Images AFFFs\RUN1 HTT\Plate 5 - 48hour\AFF-HTT-R1-P5-48H_L12_1_2020y09m02d_10h47m.tif</v>
      </c>
      <c r="Y1145" t="str">
        <f t="shared" si="109"/>
        <v>C:\Users\arpit.tandon\Desktop\Images AFFFs\RUN2 HTT\Plate 5 - 48hour\AFF-HTT-R2-P5-48H_L12_1_2020y09m09d_11h36m.tif</v>
      </c>
    </row>
    <row r="1146" spans="1:25" x14ac:dyDescent="0.45">
      <c r="A1146" t="s">
        <v>1447</v>
      </c>
      <c r="B1146" s="2" t="str">
        <f t="shared" si="104"/>
        <v>run1</v>
      </c>
      <c r="C1146" s="2" t="str">
        <f t="shared" si="105"/>
        <v>run2</v>
      </c>
      <c r="D1146" t="s">
        <v>257</v>
      </c>
      <c r="E1146" s="10">
        <v>0</v>
      </c>
      <c r="F1146" s="10">
        <v>0</v>
      </c>
      <c r="G1146" s="10">
        <f>VLOOKUP(A1146,'[1]NTP Metadata'!$A$2:$U$2501,10,FALSE)</f>
        <v>0</v>
      </c>
      <c r="H1146">
        <v>3</v>
      </c>
      <c r="I1146" t="s">
        <v>1505</v>
      </c>
      <c r="J1146" t="s">
        <v>1554</v>
      </c>
      <c r="K1146" t="s">
        <v>249</v>
      </c>
      <c r="L1146" t="s">
        <v>248</v>
      </c>
      <c r="M1146" t="s">
        <v>187</v>
      </c>
      <c r="N1146">
        <v>16</v>
      </c>
      <c r="O1146">
        <v>0</v>
      </c>
      <c r="P1146">
        <v>0</v>
      </c>
      <c r="Q1146">
        <v>0</v>
      </c>
      <c r="R1146">
        <v>16</v>
      </c>
      <c r="S1146">
        <v>0</v>
      </c>
      <c r="T1146">
        <v>6.2500000000000001E-5</v>
      </c>
      <c r="U1146">
        <v>1E-3</v>
      </c>
      <c r="V1146" s="1" t="str">
        <f t="shared" si="106"/>
        <v>AFF-HTT-R1-P5-48H_L13_1_2020y09m02d_10h47m.tif</v>
      </c>
      <c r="W1146" s="1" t="str">
        <f t="shared" si="107"/>
        <v>AFF-HTT-R2-P5-48H_L13_1_2020y09m09d_11h36m.tif</v>
      </c>
      <c r="X1146" t="str">
        <f t="shared" si="108"/>
        <v>C:\Users\arpit.tandon\Desktop\Images AFFFs\RUN1 HTT\Plate 5 - 48hour\AFF-HTT-R1-P5-48H_L13_1_2020y09m02d_10h47m.tif</v>
      </c>
      <c r="Y1146" t="str">
        <f t="shared" si="109"/>
        <v>C:\Users\arpit.tandon\Desktop\Images AFFFs\RUN2 HTT\Plate 5 - 48hour\AFF-HTT-R2-P5-48H_L13_1_2020y09m09d_11h36m.tif</v>
      </c>
    </row>
    <row r="1147" spans="1:25" x14ac:dyDescent="0.45">
      <c r="A1147" t="s">
        <v>1448</v>
      </c>
      <c r="B1147" s="2" t="str">
        <f t="shared" si="104"/>
        <v>run1</v>
      </c>
      <c r="C1147" s="2" t="str">
        <f t="shared" si="105"/>
        <v>run2</v>
      </c>
      <c r="D1147" t="s">
        <v>257</v>
      </c>
      <c r="E1147" s="10">
        <v>0</v>
      </c>
      <c r="F1147" s="10">
        <v>0</v>
      </c>
      <c r="G1147" s="10">
        <f>VLOOKUP(A1147,'[1]NTP Metadata'!$A$2:$U$2501,10,FALSE)</f>
        <v>0</v>
      </c>
      <c r="H1147">
        <v>4</v>
      </c>
      <c r="I1147" t="s">
        <v>1505</v>
      </c>
      <c r="J1147" t="s">
        <v>1554</v>
      </c>
      <c r="K1147" t="s">
        <v>249</v>
      </c>
      <c r="L1147" t="s">
        <v>248</v>
      </c>
      <c r="M1147" t="s">
        <v>188</v>
      </c>
      <c r="N1147">
        <v>16</v>
      </c>
      <c r="O1147">
        <v>0</v>
      </c>
      <c r="P1147">
        <v>0</v>
      </c>
      <c r="Q1147">
        <v>0</v>
      </c>
      <c r="R1147">
        <v>16</v>
      </c>
      <c r="S1147">
        <v>0</v>
      </c>
      <c r="T1147">
        <v>0</v>
      </c>
      <c r="U1147">
        <v>0</v>
      </c>
      <c r="V1147" s="1" t="str">
        <f t="shared" si="106"/>
        <v>AFF-HTT-R1-P5-48H_L14_1_2020y09m02d_10h47m.tif</v>
      </c>
      <c r="W1147" s="1" t="str">
        <f t="shared" si="107"/>
        <v>AFF-HTT-R2-P5-48H_L14_1_2020y09m09d_11h36m.tif</v>
      </c>
      <c r="X1147" t="str">
        <f t="shared" si="108"/>
        <v>C:\Users\arpit.tandon\Desktop\Images AFFFs\RUN1 HTT\Plate 5 - 48hour\AFF-HTT-R1-P5-48H_L14_1_2020y09m02d_10h47m.tif</v>
      </c>
      <c r="Y1147" t="str">
        <f t="shared" si="109"/>
        <v>C:\Users\arpit.tandon\Desktop\Images AFFFs\RUN2 HTT\Plate 5 - 48hour\AFF-HTT-R2-P5-48H_L14_1_2020y09m09d_11h36m.tif</v>
      </c>
    </row>
    <row r="1148" spans="1:25" x14ac:dyDescent="0.45">
      <c r="A1148" t="s">
        <v>1449</v>
      </c>
      <c r="B1148" s="2" t="str">
        <f t="shared" si="104"/>
        <v>run1</v>
      </c>
      <c r="C1148" s="2" t="str">
        <f t="shared" si="105"/>
        <v>run2</v>
      </c>
      <c r="D1148" t="s">
        <v>287</v>
      </c>
      <c r="E1148" s="10">
        <v>63.47381220034633</v>
      </c>
      <c r="F1148" s="10">
        <v>1.9042143660103897E-3</v>
      </c>
      <c r="G1148" s="10">
        <f>VLOOKUP(A1148,'[1]NTP Metadata'!$A$2:$U$2501,10,FALSE)</f>
        <v>1.9042143660103897E-3</v>
      </c>
      <c r="H1148">
        <v>3</v>
      </c>
      <c r="I1148" t="s">
        <v>1505</v>
      </c>
      <c r="J1148" t="s">
        <v>1554</v>
      </c>
      <c r="K1148" t="s">
        <v>249</v>
      </c>
      <c r="L1148" t="s">
        <v>248</v>
      </c>
      <c r="M1148" t="s">
        <v>189</v>
      </c>
      <c r="N1148">
        <v>16</v>
      </c>
      <c r="O1148">
        <v>0</v>
      </c>
      <c r="P1148">
        <v>0</v>
      </c>
      <c r="Q1148">
        <v>0</v>
      </c>
      <c r="R1148">
        <v>16</v>
      </c>
      <c r="S1148">
        <v>0</v>
      </c>
      <c r="T1148">
        <v>0</v>
      </c>
      <c r="U1148">
        <v>0</v>
      </c>
      <c r="V1148" s="1" t="str">
        <f t="shared" si="106"/>
        <v>AFF-HTT-R1-P5-48H_L15_1_2020y09m02d_10h47m.tif</v>
      </c>
      <c r="W1148" s="1" t="str">
        <f t="shared" si="107"/>
        <v>AFF-HTT-R2-P5-48H_L15_1_2020y09m09d_11h36m.tif</v>
      </c>
      <c r="X1148" t="str">
        <f t="shared" si="108"/>
        <v>C:\Users\arpit.tandon\Desktop\Images AFFFs\RUN1 HTT\Plate 5 - 48hour\AFF-HTT-R1-P5-48H_L15_1_2020y09m02d_10h47m.tif</v>
      </c>
      <c r="Y1148" t="str">
        <f t="shared" si="109"/>
        <v>C:\Users\arpit.tandon\Desktop\Images AFFFs\RUN2 HTT\Plate 5 - 48hour\AFF-HTT-R2-P5-48H_L15_1_2020y09m09d_11h36m.tif</v>
      </c>
    </row>
    <row r="1149" spans="1:25" x14ac:dyDescent="0.45">
      <c r="A1149" t="s">
        <v>1450</v>
      </c>
      <c r="B1149" s="2" t="str">
        <f t="shared" si="104"/>
        <v>run1</v>
      </c>
      <c r="C1149" s="2" t="str">
        <f t="shared" si="105"/>
        <v>run2</v>
      </c>
      <c r="D1149" t="s">
        <v>287</v>
      </c>
      <c r="E1149" s="10">
        <v>63.47381220034633</v>
      </c>
      <c r="F1149" s="10">
        <v>1.9042143660103897E-3</v>
      </c>
      <c r="G1149" s="10">
        <f>VLOOKUP(A1149,'[1]NTP Metadata'!$A$2:$U$2501,10,FALSE)</f>
        <v>1.9042143660103897E-3</v>
      </c>
      <c r="H1149">
        <v>4</v>
      </c>
      <c r="I1149" t="s">
        <v>1505</v>
      </c>
      <c r="J1149" t="s">
        <v>1554</v>
      </c>
      <c r="K1149" t="s">
        <v>249</v>
      </c>
      <c r="L1149" t="s">
        <v>248</v>
      </c>
      <c r="M1149" t="s">
        <v>190</v>
      </c>
      <c r="N1149">
        <v>16</v>
      </c>
      <c r="O1149">
        <v>0</v>
      </c>
      <c r="P1149">
        <v>6.2500000000000001E-5</v>
      </c>
      <c r="Q1149">
        <v>1E-3</v>
      </c>
      <c r="R1149">
        <v>16</v>
      </c>
      <c r="S1149">
        <v>0</v>
      </c>
      <c r="T1149">
        <v>0</v>
      </c>
      <c r="U1149">
        <v>0</v>
      </c>
      <c r="V1149" s="1" t="str">
        <f t="shared" si="106"/>
        <v>AFF-HTT-R1-P5-48H_L16_1_2020y09m02d_10h47m.tif</v>
      </c>
      <c r="W1149" s="1" t="str">
        <f t="shared" si="107"/>
        <v>AFF-HTT-R2-P5-48H_L16_1_2020y09m09d_11h36m.tif</v>
      </c>
      <c r="X1149" t="str">
        <f t="shared" si="108"/>
        <v>C:\Users\arpit.tandon\Desktop\Images AFFFs\RUN1 HTT\Plate 5 - 48hour\AFF-HTT-R1-P5-48H_L16_1_2020y09m02d_10h47m.tif</v>
      </c>
      <c r="Y1149" t="str">
        <f t="shared" si="109"/>
        <v>C:\Users\arpit.tandon\Desktop\Images AFFFs\RUN2 HTT\Plate 5 - 48hour\AFF-HTT-R2-P5-48H_L16_1_2020y09m09d_11h36m.tif</v>
      </c>
    </row>
    <row r="1150" spans="1:25" x14ac:dyDescent="0.45">
      <c r="A1150" t="s">
        <v>1451</v>
      </c>
      <c r="B1150" s="2" t="str">
        <f t="shared" si="104"/>
        <v>run1</v>
      </c>
      <c r="C1150" s="2" t="str">
        <f t="shared" si="105"/>
        <v>run2</v>
      </c>
      <c r="D1150" t="s">
        <v>287</v>
      </c>
      <c r="E1150" s="10">
        <v>20.086649430489341</v>
      </c>
      <c r="F1150" s="10">
        <v>6.0259948291468024E-4</v>
      </c>
      <c r="G1150" s="10">
        <f>VLOOKUP(A1150,'[1]NTP Metadata'!$A$2:$U$2501,10,FALSE)</f>
        <v>6.0259948291468024E-4</v>
      </c>
      <c r="H1150">
        <v>3</v>
      </c>
      <c r="I1150" t="s">
        <v>1505</v>
      </c>
      <c r="J1150" t="s">
        <v>1554</v>
      </c>
      <c r="K1150" t="s">
        <v>249</v>
      </c>
      <c r="L1150" t="s">
        <v>248</v>
      </c>
      <c r="M1150" t="s">
        <v>191</v>
      </c>
      <c r="N1150">
        <v>16</v>
      </c>
      <c r="O1150">
        <v>0</v>
      </c>
      <c r="P1150">
        <v>0</v>
      </c>
      <c r="Q1150">
        <v>0</v>
      </c>
      <c r="R1150">
        <v>16</v>
      </c>
      <c r="S1150">
        <v>0</v>
      </c>
      <c r="T1150">
        <v>0</v>
      </c>
      <c r="U1150">
        <v>0</v>
      </c>
      <c r="V1150" s="1" t="str">
        <f t="shared" si="106"/>
        <v>AFF-HTT-R1-P5-48H_L17_1_2020y09m02d_10h47m.tif</v>
      </c>
      <c r="W1150" s="1" t="str">
        <f t="shared" si="107"/>
        <v>AFF-HTT-R2-P5-48H_L17_1_2020y09m09d_11h36m.tif</v>
      </c>
      <c r="X1150" t="str">
        <f t="shared" si="108"/>
        <v>C:\Users\arpit.tandon\Desktop\Images AFFFs\RUN1 HTT\Plate 5 - 48hour\AFF-HTT-R1-P5-48H_L17_1_2020y09m02d_10h47m.tif</v>
      </c>
      <c r="Y1150" t="str">
        <f t="shared" si="109"/>
        <v>C:\Users\arpit.tandon\Desktop\Images AFFFs\RUN2 HTT\Plate 5 - 48hour\AFF-HTT-R2-P5-48H_L17_1_2020y09m09d_11h36m.tif</v>
      </c>
    </row>
    <row r="1151" spans="1:25" x14ac:dyDescent="0.45">
      <c r="A1151" t="s">
        <v>1452</v>
      </c>
      <c r="B1151" s="2" t="str">
        <f t="shared" si="104"/>
        <v>run1</v>
      </c>
      <c r="C1151" s="2" t="str">
        <f t="shared" si="105"/>
        <v>run2</v>
      </c>
      <c r="D1151" t="s">
        <v>287</v>
      </c>
      <c r="E1151" s="10">
        <v>20.086649430489341</v>
      </c>
      <c r="F1151" s="10">
        <v>6.0259948291468024E-4</v>
      </c>
      <c r="G1151" s="10">
        <f>VLOOKUP(A1151,'[1]NTP Metadata'!$A$2:$U$2501,10,FALSE)</f>
        <v>6.0259948291468024E-4</v>
      </c>
      <c r="H1151">
        <v>4</v>
      </c>
      <c r="I1151" t="s">
        <v>1505</v>
      </c>
      <c r="J1151" t="s">
        <v>1554</v>
      </c>
      <c r="K1151" t="s">
        <v>249</v>
      </c>
      <c r="L1151" t="s">
        <v>248</v>
      </c>
      <c r="M1151" t="s">
        <v>192</v>
      </c>
      <c r="N1151">
        <v>16</v>
      </c>
      <c r="O1151">
        <v>0</v>
      </c>
      <c r="P1151">
        <v>6.2500000000000001E-5</v>
      </c>
      <c r="Q1151">
        <v>1E-3</v>
      </c>
      <c r="R1151">
        <v>16</v>
      </c>
      <c r="S1151">
        <v>0</v>
      </c>
      <c r="T1151">
        <v>0</v>
      </c>
      <c r="U1151">
        <v>0</v>
      </c>
      <c r="V1151" s="1" t="str">
        <f t="shared" si="106"/>
        <v>AFF-HTT-R1-P5-48H_L18_1_2020y09m02d_10h47m.tif</v>
      </c>
      <c r="W1151" s="1" t="str">
        <f t="shared" si="107"/>
        <v>AFF-HTT-R2-P5-48H_L18_1_2020y09m09d_11h36m.tif</v>
      </c>
      <c r="X1151" t="str">
        <f t="shared" si="108"/>
        <v>C:\Users\arpit.tandon\Desktop\Images AFFFs\RUN1 HTT\Plate 5 - 48hour\AFF-HTT-R1-P5-48H_L18_1_2020y09m02d_10h47m.tif</v>
      </c>
      <c r="Y1151" t="str">
        <f t="shared" si="109"/>
        <v>C:\Users\arpit.tandon\Desktop\Images AFFFs\RUN2 HTT\Plate 5 - 48hour\AFF-HTT-R2-P5-48H_L18_1_2020y09m09d_11h36m.tif</v>
      </c>
    </row>
    <row r="1152" spans="1:25" x14ac:dyDescent="0.45">
      <c r="A1152" t="s">
        <v>1453</v>
      </c>
      <c r="B1152" s="2" t="str">
        <f t="shared" si="104"/>
        <v>run1</v>
      </c>
      <c r="C1152" s="2" t="str">
        <f t="shared" si="105"/>
        <v>run2</v>
      </c>
      <c r="D1152" t="s">
        <v>287</v>
      </c>
      <c r="E1152" s="10">
        <v>6.3565346299016898</v>
      </c>
      <c r="F1152" s="10">
        <v>1.9069603889705069E-4</v>
      </c>
      <c r="G1152" s="10">
        <f>VLOOKUP(A1152,'[1]NTP Metadata'!$A$2:$U$2501,10,FALSE)</f>
        <v>1.9069603889705069E-4</v>
      </c>
      <c r="H1152">
        <v>3</v>
      </c>
      <c r="I1152" t="s">
        <v>1505</v>
      </c>
      <c r="J1152" t="s">
        <v>1554</v>
      </c>
      <c r="K1152" t="s">
        <v>249</v>
      </c>
      <c r="L1152" t="s">
        <v>248</v>
      </c>
      <c r="M1152" t="s">
        <v>193</v>
      </c>
      <c r="N1152">
        <v>16</v>
      </c>
      <c r="O1152">
        <v>0</v>
      </c>
      <c r="P1152">
        <v>1.25E-4</v>
      </c>
      <c r="Q1152">
        <v>1E-3</v>
      </c>
      <c r="R1152">
        <v>16</v>
      </c>
      <c r="S1152">
        <v>0</v>
      </c>
      <c r="T1152">
        <v>1.25E-4</v>
      </c>
      <c r="U1152">
        <v>2E-3</v>
      </c>
      <c r="V1152" s="1" t="str">
        <f t="shared" si="106"/>
        <v>AFF-HTT-R1-P5-48H_L19_1_2020y09m02d_10h47m.tif</v>
      </c>
      <c r="W1152" s="1" t="str">
        <f t="shared" si="107"/>
        <v>AFF-HTT-R2-P5-48H_L19_1_2020y09m09d_11h36m.tif</v>
      </c>
      <c r="X1152" t="str">
        <f t="shared" si="108"/>
        <v>C:\Users\arpit.tandon\Desktop\Images AFFFs\RUN1 HTT\Plate 5 - 48hour\AFF-HTT-R1-P5-48H_L19_1_2020y09m02d_10h47m.tif</v>
      </c>
      <c r="Y1152" t="str">
        <f t="shared" si="109"/>
        <v>C:\Users\arpit.tandon\Desktop\Images AFFFs\RUN2 HTT\Plate 5 - 48hour\AFF-HTT-R2-P5-48H_L19_1_2020y09m09d_11h36m.tif</v>
      </c>
    </row>
    <row r="1153" spans="1:25" x14ac:dyDescent="0.45">
      <c r="A1153" t="s">
        <v>1454</v>
      </c>
      <c r="B1153" s="2" t="str">
        <f t="shared" si="104"/>
        <v>run1</v>
      </c>
      <c r="C1153" s="2" t="str">
        <f t="shared" si="105"/>
        <v>run2</v>
      </c>
      <c r="D1153" t="s">
        <v>287</v>
      </c>
      <c r="E1153" s="10">
        <v>6.3565346299016898</v>
      </c>
      <c r="F1153" s="10">
        <v>1.9069603889705069E-4</v>
      </c>
      <c r="G1153" s="10">
        <f>VLOOKUP(A1153,'[1]NTP Metadata'!$A$2:$U$2501,10,FALSE)</f>
        <v>1.9069603889705069E-4</v>
      </c>
      <c r="H1153">
        <v>4</v>
      </c>
      <c r="I1153" t="s">
        <v>1505</v>
      </c>
      <c r="J1153" t="s">
        <v>1554</v>
      </c>
      <c r="K1153" t="s">
        <v>249</v>
      </c>
      <c r="L1153" t="s">
        <v>248</v>
      </c>
      <c r="M1153" t="s">
        <v>194</v>
      </c>
      <c r="N1153">
        <v>16</v>
      </c>
      <c r="O1153">
        <v>0</v>
      </c>
      <c r="P1153">
        <v>0</v>
      </c>
      <c r="Q1153">
        <v>0</v>
      </c>
      <c r="R1153">
        <v>16</v>
      </c>
      <c r="S1153">
        <v>0</v>
      </c>
      <c r="T1153">
        <v>0</v>
      </c>
      <c r="U1153">
        <v>0</v>
      </c>
      <c r="V1153" s="1" t="str">
        <f t="shared" si="106"/>
        <v>AFF-HTT-R1-P5-48H_L20_1_2020y09m02d_10h47m.tif</v>
      </c>
      <c r="W1153" s="1" t="str">
        <f t="shared" si="107"/>
        <v>AFF-HTT-R2-P5-48H_L20_1_2020y09m09d_11h36m.tif</v>
      </c>
      <c r="X1153" t="str">
        <f t="shared" si="108"/>
        <v>C:\Users\arpit.tandon\Desktop\Images AFFFs\RUN1 HTT\Plate 5 - 48hour\AFF-HTT-R1-P5-48H_L20_1_2020y09m02d_10h47m.tif</v>
      </c>
      <c r="Y1153" t="str">
        <f t="shared" si="109"/>
        <v>C:\Users\arpit.tandon\Desktop\Images AFFFs\RUN2 HTT\Plate 5 - 48hour\AFF-HTT-R2-P5-48H_L20_1_2020y09m09d_11h36m.tif</v>
      </c>
    </row>
    <row r="1154" spans="1:25" x14ac:dyDescent="0.45">
      <c r="A1154" t="s">
        <v>1455</v>
      </c>
      <c r="B1154" s="2" t="str">
        <f t="shared" si="104"/>
        <v>run1</v>
      </c>
      <c r="C1154" s="2" t="str">
        <f t="shared" si="105"/>
        <v>run2</v>
      </c>
      <c r="D1154" t="s">
        <v>287</v>
      </c>
      <c r="E1154" s="10">
        <v>2.011561591741041</v>
      </c>
      <c r="F1154" s="10">
        <v>6.0346847752231229E-5</v>
      </c>
      <c r="G1154" s="10">
        <f>VLOOKUP(A1154,'[1]NTP Metadata'!$A$2:$U$2501,10,FALSE)</f>
        <v>6.0346847752231229E-5</v>
      </c>
      <c r="H1154">
        <v>3</v>
      </c>
      <c r="I1154" t="s">
        <v>1505</v>
      </c>
      <c r="J1154" t="s">
        <v>1554</v>
      </c>
      <c r="K1154" t="s">
        <v>249</v>
      </c>
      <c r="L1154" t="s">
        <v>248</v>
      </c>
      <c r="M1154" t="s">
        <v>195</v>
      </c>
      <c r="N1154">
        <v>16</v>
      </c>
      <c r="O1154">
        <v>0</v>
      </c>
      <c r="P1154">
        <v>0</v>
      </c>
      <c r="Q1154">
        <v>0</v>
      </c>
      <c r="R1154">
        <v>16</v>
      </c>
      <c r="S1154">
        <v>0</v>
      </c>
      <c r="T1154">
        <v>0</v>
      </c>
      <c r="U1154">
        <v>0</v>
      </c>
      <c r="V1154" s="1" t="str">
        <f t="shared" si="106"/>
        <v>AFF-HTT-R1-P5-48H_L21_1_2020y09m02d_10h47m.tif</v>
      </c>
      <c r="W1154" s="1" t="str">
        <f t="shared" si="107"/>
        <v>AFF-HTT-R2-P5-48H_L21_1_2020y09m09d_11h36m.tif</v>
      </c>
      <c r="X1154" t="str">
        <f t="shared" si="108"/>
        <v>C:\Users\arpit.tandon\Desktop\Images AFFFs\RUN1 HTT\Plate 5 - 48hour\AFF-HTT-R1-P5-48H_L21_1_2020y09m02d_10h47m.tif</v>
      </c>
      <c r="Y1154" t="str">
        <f t="shared" si="109"/>
        <v>C:\Users\arpit.tandon\Desktop\Images AFFFs\RUN2 HTT\Plate 5 - 48hour\AFF-HTT-R2-P5-48H_L21_1_2020y09m09d_11h36m.tif</v>
      </c>
    </row>
    <row r="1155" spans="1:25" x14ac:dyDescent="0.45">
      <c r="A1155" t="s">
        <v>1456</v>
      </c>
      <c r="B1155" s="2" t="str">
        <f t="shared" ref="B1155:B1202" si="110">HYPERLINK(X1155,"run1")</f>
        <v>run1</v>
      </c>
      <c r="C1155" s="2" t="str">
        <f t="shared" ref="C1155:C1202" si="111">HYPERLINK(Y1155,"run2")</f>
        <v>run2</v>
      </c>
      <c r="D1155" t="s">
        <v>287</v>
      </c>
      <c r="E1155" s="10">
        <v>2.011561591741041</v>
      </c>
      <c r="F1155" s="10">
        <v>6.0346847752231229E-5</v>
      </c>
      <c r="G1155" s="10">
        <f>VLOOKUP(A1155,'[1]NTP Metadata'!$A$2:$U$2501,10,FALSE)</f>
        <v>6.0346847752231229E-5</v>
      </c>
      <c r="H1155">
        <v>4</v>
      </c>
      <c r="I1155" t="s">
        <v>1505</v>
      </c>
      <c r="J1155" t="s">
        <v>1554</v>
      </c>
      <c r="K1155" t="s">
        <v>249</v>
      </c>
      <c r="L1155" t="s">
        <v>248</v>
      </c>
      <c r="M1155" t="s">
        <v>196</v>
      </c>
      <c r="N1155">
        <v>16</v>
      </c>
      <c r="O1155">
        <v>0</v>
      </c>
      <c r="P1155">
        <v>6.2500000000000001E-5</v>
      </c>
      <c r="Q1155">
        <v>1E-3</v>
      </c>
      <c r="R1155">
        <v>16</v>
      </c>
      <c r="S1155">
        <v>0</v>
      </c>
      <c r="T1155">
        <v>0</v>
      </c>
      <c r="U1155">
        <v>0</v>
      </c>
      <c r="V1155" s="1" t="str">
        <f t="shared" si="106"/>
        <v>AFF-HTT-R1-P5-48H_L22_1_2020y09m02d_10h47m.tif</v>
      </c>
      <c r="W1155" s="1" t="str">
        <f t="shared" si="107"/>
        <v>AFF-HTT-R2-P5-48H_L22_1_2020y09m09d_11h36m.tif</v>
      </c>
      <c r="X1155" t="str">
        <f t="shared" si="108"/>
        <v>C:\Users\arpit.tandon\Desktop\Images AFFFs\RUN1 HTT\Plate 5 - 48hour\AFF-HTT-R1-P5-48H_L22_1_2020y09m02d_10h47m.tif</v>
      </c>
      <c r="Y1155" t="str">
        <f t="shared" si="109"/>
        <v>C:\Users\arpit.tandon\Desktop\Images AFFFs\RUN2 HTT\Plate 5 - 48hour\AFF-HTT-R2-P5-48H_L22_1_2020y09m09d_11h36m.tif</v>
      </c>
    </row>
    <row r="1156" spans="1:25" x14ac:dyDescent="0.45">
      <c r="A1156" t="s">
        <v>1457</v>
      </c>
      <c r="B1156" s="2" t="str">
        <f t="shared" si="110"/>
        <v>run1</v>
      </c>
      <c r="C1156" s="2" t="str">
        <f t="shared" si="111"/>
        <v>run2</v>
      </c>
      <c r="D1156" t="s">
        <v>287</v>
      </c>
      <c r="E1156" s="10">
        <v>20000</v>
      </c>
      <c r="F1156" s="10">
        <v>0.6</v>
      </c>
      <c r="G1156" s="10">
        <f>VLOOKUP(A1156,'[1]NTP Metadata'!$A$2:$U$2501,10,FALSE)</f>
        <v>0.6</v>
      </c>
      <c r="H1156">
        <v>3</v>
      </c>
      <c r="I1156" t="s">
        <v>1505</v>
      </c>
      <c r="J1156" t="s">
        <v>1554</v>
      </c>
      <c r="K1156" t="s">
        <v>249</v>
      </c>
      <c r="L1156" t="s">
        <v>248</v>
      </c>
      <c r="M1156" t="s">
        <v>197</v>
      </c>
      <c r="N1156">
        <v>16</v>
      </c>
      <c r="O1156">
        <v>0</v>
      </c>
      <c r="P1156">
        <v>0.104562499999999</v>
      </c>
      <c r="Q1156">
        <v>0.41299999999999998</v>
      </c>
      <c r="R1156">
        <v>14</v>
      </c>
      <c r="S1156">
        <v>2</v>
      </c>
      <c r="T1156">
        <v>0.144875</v>
      </c>
      <c r="U1156">
        <v>0.59799999999999998</v>
      </c>
      <c r="V1156" s="1" t="str">
        <f t="shared" ref="V1156:V1202" si="112">_xlfn.CONCAT("AFF-HTT-R1-",  L1156, "-48H_",  M1156, "_1_", I1156,".tif")</f>
        <v>AFF-HTT-R1-P5-48H_L3_1_2020y09m02d_10h47m.tif</v>
      </c>
      <c r="W1156" s="1" t="str">
        <f t="shared" ref="W1156:W1202" si="113">_xlfn.CONCAT("AFF-HTT-R2-",  L1156, "-48H_",  M1156, "_1_", J1156,".tif")</f>
        <v>AFF-HTT-R2-P5-48H_L3_1_2020y09m09d_11h36m.tif</v>
      </c>
      <c r="X1156" t="str">
        <f t="shared" ref="X1156:X1202" si="114">_xlfn.CONCAT("C:\Users\arpit.tandon\Desktop\Images AFFFs\","RUN1 HTT\Plate 5 - 48hour\",V1156)</f>
        <v>C:\Users\arpit.tandon\Desktop\Images AFFFs\RUN1 HTT\Plate 5 - 48hour\AFF-HTT-R1-P5-48H_L3_1_2020y09m02d_10h47m.tif</v>
      </c>
      <c r="Y1156" t="str">
        <f t="shared" ref="Y1156:Y1202" si="115">_xlfn.CONCAT("C:\Users\arpit.tandon\Desktop\Images AFFFs\","RUN2 HTT\Plate 5 - 48hour\",W1156)</f>
        <v>C:\Users\arpit.tandon\Desktop\Images AFFFs\RUN2 HTT\Plate 5 - 48hour\AFF-HTT-R2-P5-48H_L3_1_2020y09m09d_11h36m.tif</v>
      </c>
    </row>
    <row r="1157" spans="1:25" x14ac:dyDescent="0.45">
      <c r="A1157" t="s">
        <v>1458</v>
      </c>
      <c r="B1157" s="2" t="str">
        <f t="shared" si="110"/>
        <v>run1</v>
      </c>
      <c r="C1157" s="2" t="str">
        <f t="shared" si="111"/>
        <v>run2</v>
      </c>
      <c r="D1157" t="s">
        <v>287</v>
      </c>
      <c r="E1157" s="10">
        <v>20000</v>
      </c>
      <c r="F1157" s="10">
        <v>0.6</v>
      </c>
      <c r="G1157" s="10">
        <f>VLOOKUP(A1157,'[1]NTP Metadata'!$A$2:$U$2501,10,FALSE)</f>
        <v>0.6</v>
      </c>
      <c r="H1157">
        <v>4</v>
      </c>
      <c r="I1157" t="s">
        <v>1505</v>
      </c>
      <c r="J1157" t="s">
        <v>1554</v>
      </c>
      <c r="K1157" t="s">
        <v>249</v>
      </c>
      <c r="L1157" t="s">
        <v>248</v>
      </c>
      <c r="M1157" t="s">
        <v>198</v>
      </c>
      <c r="N1157">
        <v>15</v>
      </c>
      <c r="O1157">
        <v>1</v>
      </c>
      <c r="P1157">
        <v>8.1499999999999906E-2</v>
      </c>
      <c r="Q1157">
        <v>0.61699999999999999</v>
      </c>
      <c r="R1157">
        <v>15</v>
      </c>
      <c r="S1157">
        <v>1</v>
      </c>
      <c r="T1157">
        <v>0.22012499999999899</v>
      </c>
      <c r="U1157">
        <v>0.6</v>
      </c>
      <c r="V1157" s="1" t="str">
        <f t="shared" si="112"/>
        <v>AFF-HTT-R1-P5-48H_L4_1_2020y09m02d_10h47m.tif</v>
      </c>
      <c r="W1157" s="1" t="str">
        <f t="shared" si="113"/>
        <v>AFF-HTT-R2-P5-48H_L4_1_2020y09m09d_11h36m.tif</v>
      </c>
      <c r="X1157" t="str">
        <f t="shared" si="114"/>
        <v>C:\Users\arpit.tandon\Desktop\Images AFFFs\RUN1 HTT\Plate 5 - 48hour\AFF-HTT-R1-P5-48H_L4_1_2020y09m02d_10h47m.tif</v>
      </c>
      <c r="Y1157" t="str">
        <f t="shared" si="115"/>
        <v>C:\Users\arpit.tandon\Desktop\Images AFFFs\RUN2 HTT\Plate 5 - 48hour\AFF-HTT-R2-P5-48H_L4_1_2020y09m09d_11h36m.tif</v>
      </c>
    </row>
    <row r="1158" spans="1:25" x14ac:dyDescent="0.45">
      <c r="A1158" t="s">
        <v>1459</v>
      </c>
      <c r="B1158" s="2" t="str">
        <f t="shared" si="110"/>
        <v>run1</v>
      </c>
      <c r="C1158" s="2" t="str">
        <f t="shared" si="111"/>
        <v>run2</v>
      </c>
      <c r="D1158" t="s">
        <v>287</v>
      </c>
      <c r="E1158" s="10">
        <v>6329.1139240506327</v>
      </c>
      <c r="F1158" s="10">
        <v>0.18987341772151897</v>
      </c>
      <c r="G1158" s="10">
        <f>VLOOKUP(A1158,'[1]NTP Metadata'!$A$2:$U$2501,10,FALSE)</f>
        <v>0.18987341772151897</v>
      </c>
      <c r="H1158">
        <v>3</v>
      </c>
      <c r="I1158" t="s">
        <v>1505</v>
      </c>
      <c r="J1158" t="s">
        <v>1554</v>
      </c>
      <c r="K1158" t="s">
        <v>249</v>
      </c>
      <c r="L1158" t="s">
        <v>248</v>
      </c>
      <c r="M1158" t="s">
        <v>199</v>
      </c>
      <c r="N1158">
        <v>16</v>
      </c>
      <c r="O1158">
        <v>0</v>
      </c>
      <c r="P1158">
        <v>5.6249999999999996E-4</v>
      </c>
      <c r="Q1158">
        <v>3.0000000000000001E-3</v>
      </c>
      <c r="R1158">
        <v>16</v>
      </c>
      <c r="S1158">
        <v>0</v>
      </c>
      <c r="T1158">
        <v>1.875E-4</v>
      </c>
      <c r="U1158">
        <v>3.0000000000000001E-3</v>
      </c>
      <c r="V1158" s="1" t="str">
        <f t="shared" si="112"/>
        <v>AFF-HTT-R1-P5-48H_L5_1_2020y09m02d_10h47m.tif</v>
      </c>
      <c r="W1158" s="1" t="str">
        <f t="shared" si="113"/>
        <v>AFF-HTT-R2-P5-48H_L5_1_2020y09m09d_11h36m.tif</v>
      </c>
      <c r="X1158" t="str">
        <f t="shared" si="114"/>
        <v>C:\Users\arpit.tandon\Desktop\Images AFFFs\RUN1 HTT\Plate 5 - 48hour\AFF-HTT-R1-P5-48H_L5_1_2020y09m02d_10h47m.tif</v>
      </c>
      <c r="Y1158" t="str">
        <f t="shared" si="115"/>
        <v>C:\Users\arpit.tandon\Desktop\Images AFFFs\RUN2 HTT\Plate 5 - 48hour\AFF-HTT-R2-P5-48H_L5_1_2020y09m09d_11h36m.tif</v>
      </c>
    </row>
    <row r="1159" spans="1:25" x14ac:dyDescent="0.45">
      <c r="A1159" t="s">
        <v>1460</v>
      </c>
      <c r="B1159" s="2" t="str">
        <f t="shared" si="110"/>
        <v>run1</v>
      </c>
      <c r="C1159" s="2" t="str">
        <f t="shared" si="111"/>
        <v>run2</v>
      </c>
      <c r="D1159" t="s">
        <v>287</v>
      </c>
      <c r="E1159" s="10">
        <v>6329.1139240506327</v>
      </c>
      <c r="F1159" s="10">
        <v>0.18987341772151897</v>
      </c>
      <c r="G1159" s="10">
        <f>VLOOKUP(A1159,'[1]NTP Metadata'!$A$2:$U$2501,10,FALSE)</f>
        <v>0.18987341772151897</v>
      </c>
      <c r="H1159">
        <v>4</v>
      </c>
      <c r="I1159" t="s">
        <v>1505</v>
      </c>
      <c r="J1159" t="s">
        <v>1554</v>
      </c>
      <c r="K1159" t="s">
        <v>249</v>
      </c>
      <c r="L1159" t="s">
        <v>248</v>
      </c>
      <c r="M1159" t="s">
        <v>200</v>
      </c>
      <c r="N1159">
        <v>16</v>
      </c>
      <c r="O1159">
        <v>0</v>
      </c>
      <c r="P1159">
        <v>4.3750000000000001E-4</v>
      </c>
      <c r="Q1159">
        <v>3.0000000000000001E-3</v>
      </c>
      <c r="R1159">
        <v>16</v>
      </c>
      <c r="S1159">
        <v>0</v>
      </c>
      <c r="T1159">
        <v>3.7500000000000001E-4</v>
      </c>
      <c r="U1159">
        <v>2E-3</v>
      </c>
      <c r="V1159" s="1" t="str">
        <f t="shared" si="112"/>
        <v>AFF-HTT-R1-P5-48H_L6_1_2020y09m02d_10h47m.tif</v>
      </c>
      <c r="W1159" s="1" t="str">
        <f t="shared" si="113"/>
        <v>AFF-HTT-R2-P5-48H_L6_1_2020y09m09d_11h36m.tif</v>
      </c>
      <c r="X1159" t="str">
        <f t="shared" si="114"/>
        <v>C:\Users\arpit.tandon\Desktop\Images AFFFs\RUN1 HTT\Plate 5 - 48hour\AFF-HTT-R1-P5-48H_L6_1_2020y09m02d_10h47m.tif</v>
      </c>
      <c r="Y1159" t="str">
        <f t="shared" si="115"/>
        <v>C:\Users\arpit.tandon\Desktop\Images AFFFs\RUN2 HTT\Plate 5 - 48hour\AFF-HTT-R2-P5-48H_L6_1_2020y09m09d_11h36m.tif</v>
      </c>
    </row>
    <row r="1160" spans="1:25" x14ac:dyDescent="0.45">
      <c r="A1160" t="s">
        <v>1461</v>
      </c>
      <c r="B1160" s="2" t="str">
        <f t="shared" si="110"/>
        <v>run1</v>
      </c>
      <c r="C1160" s="2" t="str">
        <f t="shared" si="111"/>
        <v>run2</v>
      </c>
      <c r="D1160" t="s">
        <v>287</v>
      </c>
      <c r="E1160" s="10">
        <v>2002.8841531805797</v>
      </c>
      <c r="F1160" s="10">
        <v>6.0086524595417391E-2</v>
      </c>
      <c r="G1160" s="10">
        <f>VLOOKUP(A1160,'[1]NTP Metadata'!$A$2:$U$2501,10,FALSE)</f>
        <v>6.0086524595417391E-2</v>
      </c>
      <c r="H1160">
        <v>3</v>
      </c>
      <c r="I1160" t="s">
        <v>1505</v>
      </c>
      <c r="J1160" t="s">
        <v>1554</v>
      </c>
      <c r="K1160" t="s">
        <v>249</v>
      </c>
      <c r="L1160" t="s">
        <v>248</v>
      </c>
      <c r="M1160" t="s">
        <v>201</v>
      </c>
      <c r="N1160">
        <v>16</v>
      </c>
      <c r="O1160">
        <v>0</v>
      </c>
      <c r="P1160">
        <v>6.2500000000000001E-5</v>
      </c>
      <c r="Q1160">
        <v>1E-3</v>
      </c>
      <c r="R1160">
        <v>16</v>
      </c>
      <c r="S1160">
        <v>0</v>
      </c>
      <c r="T1160">
        <v>0</v>
      </c>
      <c r="U1160">
        <v>0</v>
      </c>
      <c r="V1160" s="1" t="str">
        <f t="shared" si="112"/>
        <v>AFF-HTT-R1-P5-48H_L7_1_2020y09m02d_10h47m.tif</v>
      </c>
      <c r="W1160" s="1" t="str">
        <f t="shared" si="113"/>
        <v>AFF-HTT-R2-P5-48H_L7_1_2020y09m09d_11h36m.tif</v>
      </c>
      <c r="X1160" t="str">
        <f t="shared" si="114"/>
        <v>C:\Users\arpit.tandon\Desktop\Images AFFFs\RUN1 HTT\Plate 5 - 48hour\AFF-HTT-R1-P5-48H_L7_1_2020y09m02d_10h47m.tif</v>
      </c>
      <c r="Y1160" t="str">
        <f t="shared" si="115"/>
        <v>C:\Users\arpit.tandon\Desktop\Images AFFFs\RUN2 HTT\Plate 5 - 48hour\AFF-HTT-R2-P5-48H_L7_1_2020y09m09d_11h36m.tif</v>
      </c>
    </row>
    <row r="1161" spans="1:25" x14ac:dyDescent="0.45">
      <c r="A1161" t="s">
        <v>1462</v>
      </c>
      <c r="B1161" s="2" t="str">
        <f t="shared" si="110"/>
        <v>run1</v>
      </c>
      <c r="C1161" s="2" t="str">
        <f t="shared" si="111"/>
        <v>run2</v>
      </c>
      <c r="D1161" t="s">
        <v>287</v>
      </c>
      <c r="E1161" s="10">
        <v>2002.8841531805797</v>
      </c>
      <c r="F1161" s="10">
        <v>6.0086524595417391E-2</v>
      </c>
      <c r="G1161" s="10">
        <f>VLOOKUP(A1161,'[1]NTP Metadata'!$A$2:$U$2501,10,FALSE)</f>
        <v>6.0086524595417391E-2</v>
      </c>
      <c r="H1161">
        <v>4</v>
      </c>
      <c r="I1161" t="s">
        <v>1505</v>
      </c>
      <c r="J1161" t="s">
        <v>1554</v>
      </c>
      <c r="K1161" t="s">
        <v>249</v>
      </c>
      <c r="L1161" t="s">
        <v>248</v>
      </c>
      <c r="M1161" t="s">
        <v>202</v>
      </c>
      <c r="N1161">
        <v>16</v>
      </c>
      <c r="O1161">
        <v>0</v>
      </c>
      <c r="P1161">
        <v>3.1250000000000001E-4</v>
      </c>
      <c r="Q1161">
        <v>2E-3</v>
      </c>
      <c r="R1161">
        <v>16</v>
      </c>
      <c r="S1161">
        <v>0</v>
      </c>
      <c r="T1161">
        <v>6.2500000000000001E-5</v>
      </c>
      <c r="U1161">
        <v>1E-3</v>
      </c>
      <c r="V1161" s="1" t="str">
        <f t="shared" si="112"/>
        <v>AFF-HTT-R1-P5-48H_L8_1_2020y09m02d_10h47m.tif</v>
      </c>
      <c r="W1161" s="1" t="str">
        <f t="shared" si="113"/>
        <v>AFF-HTT-R2-P5-48H_L8_1_2020y09m09d_11h36m.tif</v>
      </c>
      <c r="X1161" t="str">
        <f t="shared" si="114"/>
        <v>C:\Users\arpit.tandon\Desktop\Images AFFFs\RUN1 HTT\Plate 5 - 48hour\AFF-HTT-R1-P5-48H_L8_1_2020y09m02d_10h47m.tif</v>
      </c>
      <c r="Y1161" t="str">
        <f t="shared" si="115"/>
        <v>C:\Users\arpit.tandon\Desktop\Images AFFFs\RUN2 HTT\Plate 5 - 48hour\AFF-HTT-R2-P5-48H_L8_1_2020y09m09d_11h36m.tif</v>
      </c>
    </row>
    <row r="1162" spans="1:25" x14ac:dyDescent="0.45">
      <c r="A1162" t="s">
        <v>1463</v>
      </c>
      <c r="B1162" s="2" t="str">
        <f t="shared" si="110"/>
        <v>run1</v>
      </c>
      <c r="C1162" s="2" t="str">
        <f t="shared" si="111"/>
        <v>run2</v>
      </c>
      <c r="D1162" t="s">
        <v>287</v>
      </c>
      <c r="E1162" s="10">
        <v>633.82409910777835</v>
      </c>
      <c r="F1162" s="10">
        <v>1.9014722973233349E-2</v>
      </c>
      <c r="G1162" s="10">
        <f>VLOOKUP(A1162,'[1]NTP Metadata'!$A$2:$U$2501,10,FALSE)</f>
        <v>1.9014722973233349E-2</v>
      </c>
      <c r="H1162">
        <v>3</v>
      </c>
      <c r="I1162" t="s">
        <v>1505</v>
      </c>
      <c r="J1162" t="s">
        <v>1554</v>
      </c>
      <c r="K1162" t="s">
        <v>249</v>
      </c>
      <c r="L1162" t="s">
        <v>248</v>
      </c>
      <c r="M1162" t="s">
        <v>203</v>
      </c>
      <c r="N1162">
        <v>16</v>
      </c>
      <c r="O1162">
        <v>0</v>
      </c>
      <c r="P1162">
        <v>6.2500000000000001E-5</v>
      </c>
      <c r="Q1162">
        <v>1E-3</v>
      </c>
      <c r="R1162">
        <v>16</v>
      </c>
      <c r="S1162">
        <v>0</v>
      </c>
      <c r="T1162">
        <v>6.2500000000000001E-5</v>
      </c>
      <c r="U1162">
        <v>1E-3</v>
      </c>
      <c r="V1162" s="1" t="str">
        <f t="shared" si="112"/>
        <v>AFF-HTT-R1-P5-48H_L9_1_2020y09m02d_10h47m.tif</v>
      </c>
      <c r="W1162" s="1" t="str">
        <f t="shared" si="113"/>
        <v>AFF-HTT-R2-P5-48H_L9_1_2020y09m09d_11h36m.tif</v>
      </c>
      <c r="X1162" t="str">
        <f t="shared" si="114"/>
        <v>C:\Users\arpit.tandon\Desktop\Images AFFFs\RUN1 HTT\Plate 5 - 48hour\AFF-HTT-R1-P5-48H_L9_1_2020y09m02d_10h47m.tif</v>
      </c>
      <c r="Y1162" t="str">
        <f t="shared" si="115"/>
        <v>C:\Users\arpit.tandon\Desktop\Images AFFFs\RUN2 HTT\Plate 5 - 48hour\AFF-HTT-R2-P5-48H_L9_1_2020y09m09d_11h36m.tif</v>
      </c>
    </row>
    <row r="1163" spans="1:25" x14ac:dyDescent="0.45">
      <c r="A1163" t="s">
        <v>1464</v>
      </c>
      <c r="B1163" s="2" t="str">
        <f t="shared" si="110"/>
        <v>run1</v>
      </c>
      <c r="C1163" s="2" t="str">
        <f t="shared" si="111"/>
        <v>run2</v>
      </c>
      <c r="D1163" t="s">
        <v>288</v>
      </c>
      <c r="E1163" s="10">
        <v>633.82409910777835</v>
      </c>
      <c r="F1163" s="10">
        <v>1.9014722973233349E-2</v>
      </c>
      <c r="G1163" s="10">
        <f>VLOOKUP(A1163,'[1]NTP Metadata'!$A$2:$U$2501,10,FALSE)</f>
        <v>1.9014722973233349E-2</v>
      </c>
      <c r="H1163">
        <v>2</v>
      </c>
      <c r="I1163" t="s">
        <v>1505</v>
      </c>
      <c r="J1163" t="s">
        <v>1554</v>
      </c>
      <c r="K1163" t="s">
        <v>249</v>
      </c>
      <c r="L1163" t="s">
        <v>248</v>
      </c>
      <c r="M1163" t="s">
        <v>204</v>
      </c>
      <c r="N1163">
        <v>16</v>
      </c>
      <c r="O1163">
        <v>0</v>
      </c>
      <c r="P1163">
        <v>6.2500000000000001E-5</v>
      </c>
      <c r="Q1163">
        <v>1E-3</v>
      </c>
      <c r="R1163">
        <v>16</v>
      </c>
      <c r="S1163">
        <v>0</v>
      </c>
      <c r="T1163">
        <v>0</v>
      </c>
      <c r="U1163">
        <v>0</v>
      </c>
      <c r="V1163" s="1" t="str">
        <f t="shared" si="112"/>
        <v>AFF-HTT-R1-P5-48H_M10_1_2020y09m02d_10h47m.tif</v>
      </c>
      <c r="W1163" s="1" t="str">
        <f t="shared" si="113"/>
        <v>AFF-HTT-R2-P5-48H_M10_1_2020y09m09d_11h36m.tif</v>
      </c>
      <c r="X1163" t="str">
        <f t="shared" si="114"/>
        <v>C:\Users\arpit.tandon\Desktop\Images AFFFs\RUN1 HTT\Plate 5 - 48hour\AFF-HTT-R1-P5-48H_M10_1_2020y09m02d_10h47m.tif</v>
      </c>
      <c r="Y1163" t="str">
        <f t="shared" si="115"/>
        <v>C:\Users\arpit.tandon\Desktop\Images AFFFs\RUN2 HTT\Plate 5 - 48hour\AFF-HTT-R2-P5-48H_M10_1_2020y09m09d_11h36m.tif</v>
      </c>
    </row>
    <row r="1164" spans="1:25" x14ac:dyDescent="0.45">
      <c r="A1164" t="s">
        <v>1465</v>
      </c>
      <c r="B1164" s="2" t="str">
        <f t="shared" si="110"/>
        <v>run1</v>
      </c>
      <c r="C1164" s="2" t="str">
        <f t="shared" si="111"/>
        <v>run2</v>
      </c>
      <c r="D1164" t="s">
        <v>288</v>
      </c>
      <c r="E1164" s="10">
        <v>200.5772465530944</v>
      </c>
      <c r="F1164" s="10">
        <v>6.0173173965928318E-3</v>
      </c>
      <c r="G1164" s="10">
        <f>VLOOKUP(A1164,'[1]NTP Metadata'!$A$2:$U$2501,10,FALSE)</f>
        <v>6.0173173965928318E-3</v>
      </c>
      <c r="H1164">
        <v>1</v>
      </c>
      <c r="I1164" t="s">
        <v>1505</v>
      </c>
      <c r="J1164" t="s">
        <v>1554</v>
      </c>
      <c r="K1164" t="s">
        <v>249</v>
      </c>
      <c r="L1164" t="s">
        <v>248</v>
      </c>
      <c r="M1164" t="s">
        <v>205</v>
      </c>
      <c r="N1164">
        <v>16</v>
      </c>
      <c r="O1164">
        <v>0</v>
      </c>
      <c r="P1164">
        <v>6.2500000000000001E-5</v>
      </c>
      <c r="Q1164">
        <v>1E-3</v>
      </c>
      <c r="R1164">
        <v>16</v>
      </c>
      <c r="S1164">
        <v>0</v>
      </c>
      <c r="T1164">
        <v>0</v>
      </c>
      <c r="U1164">
        <v>0</v>
      </c>
      <c r="V1164" s="1" t="str">
        <f t="shared" si="112"/>
        <v>AFF-HTT-R1-P5-48H_M11_1_2020y09m02d_10h47m.tif</v>
      </c>
      <c r="W1164" s="1" t="str">
        <f t="shared" si="113"/>
        <v>AFF-HTT-R2-P5-48H_M11_1_2020y09m09d_11h36m.tif</v>
      </c>
      <c r="X1164" t="str">
        <f t="shared" si="114"/>
        <v>C:\Users\arpit.tandon\Desktop\Images AFFFs\RUN1 HTT\Plate 5 - 48hour\AFF-HTT-R1-P5-48H_M11_1_2020y09m02d_10h47m.tif</v>
      </c>
      <c r="Y1164" t="str">
        <f t="shared" si="115"/>
        <v>C:\Users\arpit.tandon\Desktop\Images AFFFs\RUN2 HTT\Plate 5 - 48hour\AFF-HTT-R2-P5-48H_M11_1_2020y09m09d_11h36m.tif</v>
      </c>
    </row>
    <row r="1165" spans="1:25" x14ac:dyDescent="0.45">
      <c r="A1165" t="s">
        <v>1466</v>
      </c>
      <c r="B1165" s="2" t="str">
        <f t="shared" si="110"/>
        <v>run1</v>
      </c>
      <c r="C1165" s="2" t="str">
        <f t="shared" si="111"/>
        <v>run2</v>
      </c>
      <c r="D1165" t="s">
        <v>288</v>
      </c>
      <c r="E1165" s="10">
        <v>200.5772465530944</v>
      </c>
      <c r="F1165" s="10">
        <v>6.0173173965928318E-3</v>
      </c>
      <c r="G1165" s="10">
        <f>VLOOKUP(A1165,'[1]NTP Metadata'!$A$2:$U$2501,10,FALSE)</f>
        <v>6.0173173965928318E-3</v>
      </c>
      <c r="H1165">
        <v>2</v>
      </c>
      <c r="I1165" t="s">
        <v>1505</v>
      </c>
      <c r="J1165" t="s">
        <v>1554</v>
      </c>
      <c r="K1165" t="s">
        <v>249</v>
      </c>
      <c r="L1165" t="s">
        <v>248</v>
      </c>
      <c r="M1165" t="s">
        <v>206</v>
      </c>
      <c r="N1165">
        <v>16</v>
      </c>
      <c r="O1165">
        <v>0</v>
      </c>
      <c r="P1165">
        <v>0</v>
      </c>
      <c r="Q1165">
        <v>0</v>
      </c>
      <c r="R1165">
        <v>16</v>
      </c>
      <c r="S1165">
        <v>0</v>
      </c>
      <c r="T1165">
        <v>6.2500000000000001E-5</v>
      </c>
      <c r="U1165">
        <v>1E-3</v>
      </c>
      <c r="V1165" s="1" t="str">
        <f t="shared" si="112"/>
        <v>AFF-HTT-R1-P5-48H_M12_1_2020y09m02d_10h47m.tif</v>
      </c>
      <c r="W1165" s="1" t="str">
        <f t="shared" si="113"/>
        <v>AFF-HTT-R2-P5-48H_M12_1_2020y09m09d_11h36m.tif</v>
      </c>
      <c r="X1165" t="str">
        <f t="shared" si="114"/>
        <v>C:\Users\arpit.tandon\Desktop\Images AFFFs\RUN1 HTT\Plate 5 - 48hour\AFF-HTT-R1-P5-48H_M12_1_2020y09m02d_10h47m.tif</v>
      </c>
      <c r="Y1165" t="str">
        <f t="shared" si="115"/>
        <v>C:\Users\arpit.tandon\Desktop\Images AFFFs\RUN2 HTT\Plate 5 - 48hour\AFF-HTT-R2-P5-48H_M12_1_2020y09m09d_11h36m.tif</v>
      </c>
    </row>
    <row r="1166" spans="1:25" x14ac:dyDescent="0.45">
      <c r="A1166" t="s">
        <v>1467</v>
      </c>
      <c r="B1166" s="2" t="str">
        <f t="shared" si="110"/>
        <v>run1</v>
      </c>
      <c r="C1166" s="2" t="str">
        <f t="shared" si="111"/>
        <v>run2</v>
      </c>
      <c r="D1166" t="s">
        <v>257</v>
      </c>
      <c r="E1166" s="10">
        <v>0</v>
      </c>
      <c r="F1166" s="10">
        <v>0</v>
      </c>
      <c r="G1166" s="10">
        <f>VLOOKUP(A1166,'[1]NTP Metadata'!$A$2:$U$2501,10,FALSE)</f>
        <v>0</v>
      </c>
      <c r="H1166">
        <v>1</v>
      </c>
      <c r="I1166" t="s">
        <v>1505</v>
      </c>
      <c r="J1166" t="s">
        <v>1554</v>
      </c>
      <c r="K1166" t="s">
        <v>249</v>
      </c>
      <c r="L1166" t="s">
        <v>248</v>
      </c>
      <c r="M1166" t="s">
        <v>207</v>
      </c>
      <c r="N1166">
        <v>16</v>
      </c>
      <c r="O1166">
        <v>0</v>
      </c>
      <c r="P1166">
        <v>0</v>
      </c>
      <c r="Q1166">
        <v>0</v>
      </c>
      <c r="R1166">
        <v>16</v>
      </c>
      <c r="S1166">
        <v>0</v>
      </c>
      <c r="T1166">
        <v>0</v>
      </c>
      <c r="U1166">
        <v>0</v>
      </c>
      <c r="V1166" s="1" t="str">
        <f t="shared" si="112"/>
        <v>AFF-HTT-R1-P5-48H_M13_1_2020y09m02d_10h47m.tif</v>
      </c>
      <c r="W1166" s="1" t="str">
        <f t="shared" si="113"/>
        <v>AFF-HTT-R2-P5-48H_M13_1_2020y09m09d_11h36m.tif</v>
      </c>
      <c r="X1166" t="str">
        <f t="shared" si="114"/>
        <v>C:\Users\arpit.tandon\Desktop\Images AFFFs\RUN1 HTT\Plate 5 - 48hour\AFF-HTT-R1-P5-48H_M13_1_2020y09m02d_10h47m.tif</v>
      </c>
      <c r="Y1166" t="str">
        <f t="shared" si="115"/>
        <v>C:\Users\arpit.tandon\Desktop\Images AFFFs\RUN2 HTT\Plate 5 - 48hour\AFF-HTT-R2-P5-48H_M13_1_2020y09m09d_11h36m.tif</v>
      </c>
    </row>
    <row r="1167" spans="1:25" x14ac:dyDescent="0.45">
      <c r="A1167" t="s">
        <v>1468</v>
      </c>
      <c r="B1167" s="2" t="str">
        <f t="shared" si="110"/>
        <v>run1</v>
      </c>
      <c r="C1167" s="2" t="str">
        <f t="shared" si="111"/>
        <v>run2</v>
      </c>
      <c r="D1167" t="s">
        <v>257</v>
      </c>
      <c r="E1167" s="10">
        <v>0</v>
      </c>
      <c r="F1167" s="10">
        <v>0</v>
      </c>
      <c r="G1167" s="10">
        <f>VLOOKUP(A1167,'[1]NTP Metadata'!$A$2:$U$2501,10,FALSE)</f>
        <v>0</v>
      </c>
      <c r="H1167">
        <v>2</v>
      </c>
      <c r="I1167" t="s">
        <v>1505</v>
      </c>
      <c r="J1167" t="s">
        <v>1554</v>
      </c>
      <c r="K1167" t="s">
        <v>249</v>
      </c>
      <c r="L1167" t="s">
        <v>248</v>
      </c>
      <c r="M1167" t="s">
        <v>208</v>
      </c>
      <c r="N1167">
        <v>16</v>
      </c>
      <c r="O1167">
        <v>0</v>
      </c>
      <c r="P1167">
        <v>6.2500000000000001E-5</v>
      </c>
      <c r="Q1167">
        <v>1E-3</v>
      </c>
      <c r="R1167">
        <v>16</v>
      </c>
      <c r="S1167">
        <v>0</v>
      </c>
      <c r="T1167">
        <v>0</v>
      </c>
      <c r="U1167">
        <v>0</v>
      </c>
      <c r="V1167" s="1" t="str">
        <f t="shared" si="112"/>
        <v>AFF-HTT-R1-P5-48H_M14_1_2020y09m02d_10h47m.tif</v>
      </c>
      <c r="W1167" s="1" t="str">
        <f t="shared" si="113"/>
        <v>AFF-HTT-R2-P5-48H_M14_1_2020y09m09d_11h36m.tif</v>
      </c>
      <c r="X1167" t="str">
        <f t="shared" si="114"/>
        <v>C:\Users\arpit.tandon\Desktop\Images AFFFs\RUN1 HTT\Plate 5 - 48hour\AFF-HTT-R1-P5-48H_M14_1_2020y09m02d_10h47m.tif</v>
      </c>
      <c r="Y1167" t="str">
        <f t="shared" si="115"/>
        <v>C:\Users\arpit.tandon\Desktop\Images AFFFs\RUN2 HTT\Plate 5 - 48hour\AFF-HTT-R2-P5-48H_M14_1_2020y09m09d_11h36m.tif</v>
      </c>
    </row>
    <row r="1168" spans="1:25" x14ac:dyDescent="0.45">
      <c r="A1168" t="s">
        <v>1469</v>
      </c>
      <c r="B1168" s="2" t="str">
        <f t="shared" si="110"/>
        <v>run1</v>
      </c>
      <c r="C1168" s="2" t="str">
        <f t="shared" si="111"/>
        <v>run2</v>
      </c>
      <c r="D1168" t="s">
        <v>288</v>
      </c>
      <c r="E1168" s="10">
        <v>63.47381220034633</v>
      </c>
      <c r="F1168" s="10">
        <v>1.9042143660103897E-3</v>
      </c>
      <c r="G1168" s="10">
        <f>VLOOKUP(A1168,'[1]NTP Metadata'!$A$2:$U$2501,10,FALSE)</f>
        <v>1.9042143660103897E-3</v>
      </c>
      <c r="H1168">
        <v>1</v>
      </c>
      <c r="I1168" t="s">
        <v>1505</v>
      </c>
      <c r="J1168" t="s">
        <v>1554</v>
      </c>
      <c r="K1168" t="s">
        <v>249</v>
      </c>
      <c r="L1168" t="s">
        <v>248</v>
      </c>
      <c r="M1168" t="s">
        <v>209</v>
      </c>
      <c r="N1168">
        <v>16</v>
      </c>
      <c r="O1168">
        <v>0</v>
      </c>
      <c r="P1168">
        <v>2.5000000000000001E-4</v>
      </c>
      <c r="Q1168">
        <v>4.0000000000000001E-3</v>
      </c>
      <c r="R1168">
        <v>16</v>
      </c>
      <c r="S1168">
        <v>0</v>
      </c>
      <c r="T1168">
        <v>0</v>
      </c>
      <c r="U1168">
        <v>0</v>
      </c>
      <c r="V1168" s="1" t="str">
        <f t="shared" si="112"/>
        <v>AFF-HTT-R1-P5-48H_M15_1_2020y09m02d_10h47m.tif</v>
      </c>
      <c r="W1168" s="1" t="str">
        <f t="shared" si="113"/>
        <v>AFF-HTT-R2-P5-48H_M15_1_2020y09m09d_11h36m.tif</v>
      </c>
      <c r="X1168" t="str">
        <f t="shared" si="114"/>
        <v>C:\Users\arpit.tandon\Desktop\Images AFFFs\RUN1 HTT\Plate 5 - 48hour\AFF-HTT-R1-P5-48H_M15_1_2020y09m02d_10h47m.tif</v>
      </c>
      <c r="Y1168" t="str">
        <f t="shared" si="115"/>
        <v>C:\Users\arpit.tandon\Desktop\Images AFFFs\RUN2 HTT\Plate 5 - 48hour\AFF-HTT-R2-P5-48H_M15_1_2020y09m09d_11h36m.tif</v>
      </c>
    </row>
    <row r="1169" spans="1:25" x14ac:dyDescent="0.45">
      <c r="A1169" t="s">
        <v>1470</v>
      </c>
      <c r="B1169" s="2" t="str">
        <f t="shared" si="110"/>
        <v>run1</v>
      </c>
      <c r="C1169" s="2" t="str">
        <f t="shared" si="111"/>
        <v>run2</v>
      </c>
      <c r="D1169" t="s">
        <v>288</v>
      </c>
      <c r="E1169" s="10">
        <v>63.47381220034633</v>
      </c>
      <c r="F1169" s="10">
        <v>1.9042143660103897E-3</v>
      </c>
      <c r="G1169" s="10">
        <f>VLOOKUP(A1169,'[1]NTP Metadata'!$A$2:$U$2501,10,FALSE)</f>
        <v>1.9042143660103897E-3</v>
      </c>
      <c r="H1169">
        <v>2</v>
      </c>
      <c r="I1169" t="s">
        <v>1505</v>
      </c>
      <c r="J1169" t="s">
        <v>1554</v>
      </c>
      <c r="K1169" t="s">
        <v>249</v>
      </c>
      <c r="L1169" t="s">
        <v>248</v>
      </c>
      <c r="M1169" t="s">
        <v>210</v>
      </c>
      <c r="N1169">
        <v>16</v>
      </c>
      <c r="O1169">
        <v>0</v>
      </c>
      <c r="P1169">
        <v>0</v>
      </c>
      <c r="Q1169">
        <v>0</v>
      </c>
      <c r="R1169">
        <v>16</v>
      </c>
      <c r="S1169">
        <v>0</v>
      </c>
      <c r="T1169">
        <v>0</v>
      </c>
      <c r="U1169">
        <v>0</v>
      </c>
      <c r="V1169" s="1" t="str">
        <f t="shared" si="112"/>
        <v>AFF-HTT-R1-P5-48H_M16_1_2020y09m02d_10h47m.tif</v>
      </c>
      <c r="W1169" s="1" t="str">
        <f t="shared" si="113"/>
        <v>AFF-HTT-R2-P5-48H_M16_1_2020y09m09d_11h36m.tif</v>
      </c>
      <c r="X1169" t="str">
        <f t="shared" si="114"/>
        <v>C:\Users\arpit.tandon\Desktop\Images AFFFs\RUN1 HTT\Plate 5 - 48hour\AFF-HTT-R1-P5-48H_M16_1_2020y09m02d_10h47m.tif</v>
      </c>
      <c r="Y1169" t="str">
        <f t="shared" si="115"/>
        <v>C:\Users\arpit.tandon\Desktop\Images AFFFs\RUN2 HTT\Plate 5 - 48hour\AFF-HTT-R2-P5-48H_M16_1_2020y09m09d_11h36m.tif</v>
      </c>
    </row>
    <row r="1170" spans="1:25" x14ac:dyDescent="0.45">
      <c r="A1170" t="s">
        <v>1471</v>
      </c>
      <c r="B1170" s="2" t="str">
        <f t="shared" si="110"/>
        <v>run1</v>
      </c>
      <c r="C1170" s="2" t="str">
        <f t="shared" si="111"/>
        <v>run2</v>
      </c>
      <c r="D1170" t="s">
        <v>288</v>
      </c>
      <c r="E1170" s="10">
        <v>20.086649430489341</v>
      </c>
      <c r="F1170" s="10">
        <v>6.0259948291468024E-4</v>
      </c>
      <c r="G1170" s="10">
        <f>VLOOKUP(A1170,'[1]NTP Metadata'!$A$2:$U$2501,10,FALSE)</f>
        <v>6.0259948291468024E-4</v>
      </c>
      <c r="H1170">
        <v>1</v>
      </c>
      <c r="I1170" t="s">
        <v>1505</v>
      </c>
      <c r="J1170" t="s">
        <v>1554</v>
      </c>
      <c r="K1170" t="s">
        <v>249</v>
      </c>
      <c r="L1170" t="s">
        <v>248</v>
      </c>
      <c r="M1170" t="s">
        <v>211</v>
      </c>
      <c r="N1170">
        <v>16</v>
      </c>
      <c r="O1170">
        <v>0</v>
      </c>
      <c r="P1170">
        <v>0</v>
      </c>
      <c r="Q1170">
        <v>0</v>
      </c>
      <c r="R1170">
        <v>16</v>
      </c>
      <c r="S1170">
        <v>0</v>
      </c>
      <c r="T1170">
        <v>0</v>
      </c>
      <c r="U1170">
        <v>0</v>
      </c>
      <c r="V1170" s="1" t="str">
        <f t="shared" si="112"/>
        <v>AFF-HTT-R1-P5-48H_M17_1_2020y09m02d_10h47m.tif</v>
      </c>
      <c r="W1170" s="1" t="str">
        <f t="shared" si="113"/>
        <v>AFF-HTT-R2-P5-48H_M17_1_2020y09m09d_11h36m.tif</v>
      </c>
      <c r="X1170" t="str">
        <f t="shared" si="114"/>
        <v>C:\Users\arpit.tandon\Desktop\Images AFFFs\RUN1 HTT\Plate 5 - 48hour\AFF-HTT-R1-P5-48H_M17_1_2020y09m02d_10h47m.tif</v>
      </c>
      <c r="Y1170" t="str">
        <f t="shared" si="115"/>
        <v>C:\Users\arpit.tandon\Desktop\Images AFFFs\RUN2 HTT\Plate 5 - 48hour\AFF-HTT-R2-P5-48H_M17_1_2020y09m09d_11h36m.tif</v>
      </c>
    </row>
    <row r="1171" spans="1:25" x14ac:dyDescent="0.45">
      <c r="A1171" t="s">
        <v>1472</v>
      </c>
      <c r="B1171" s="2" t="str">
        <f t="shared" si="110"/>
        <v>run1</v>
      </c>
      <c r="C1171" s="2" t="str">
        <f t="shared" si="111"/>
        <v>run2</v>
      </c>
      <c r="D1171" t="s">
        <v>288</v>
      </c>
      <c r="E1171" s="10">
        <v>20.086649430489341</v>
      </c>
      <c r="F1171" s="10">
        <v>6.0259948291468024E-4</v>
      </c>
      <c r="G1171" s="10">
        <f>VLOOKUP(A1171,'[1]NTP Metadata'!$A$2:$U$2501,10,FALSE)</f>
        <v>6.0259948291468024E-4</v>
      </c>
      <c r="H1171">
        <v>2</v>
      </c>
      <c r="I1171" t="s">
        <v>1505</v>
      </c>
      <c r="J1171" t="s">
        <v>1554</v>
      </c>
      <c r="K1171" t="s">
        <v>249</v>
      </c>
      <c r="L1171" t="s">
        <v>248</v>
      </c>
      <c r="M1171" t="s">
        <v>212</v>
      </c>
      <c r="N1171">
        <v>16</v>
      </c>
      <c r="O1171">
        <v>0</v>
      </c>
      <c r="P1171">
        <v>0</v>
      </c>
      <c r="Q1171">
        <v>0</v>
      </c>
      <c r="R1171">
        <v>16</v>
      </c>
      <c r="S1171">
        <v>0</v>
      </c>
      <c r="T1171">
        <v>0</v>
      </c>
      <c r="U1171">
        <v>0</v>
      </c>
      <c r="V1171" s="1" t="str">
        <f t="shared" si="112"/>
        <v>AFF-HTT-R1-P5-48H_M18_1_2020y09m02d_10h47m.tif</v>
      </c>
      <c r="W1171" s="1" t="str">
        <f t="shared" si="113"/>
        <v>AFF-HTT-R2-P5-48H_M18_1_2020y09m09d_11h36m.tif</v>
      </c>
      <c r="X1171" t="str">
        <f t="shared" si="114"/>
        <v>C:\Users\arpit.tandon\Desktop\Images AFFFs\RUN1 HTT\Plate 5 - 48hour\AFF-HTT-R1-P5-48H_M18_1_2020y09m02d_10h47m.tif</v>
      </c>
      <c r="Y1171" t="str">
        <f t="shared" si="115"/>
        <v>C:\Users\arpit.tandon\Desktop\Images AFFFs\RUN2 HTT\Plate 5 - 48hour\AFF-HTT-R2-P5-48H_M18_1_2020y09m09d_11h36m.tif</v>
      </c>
    </row>
    <row r="1172" spans="1:25" x14ac:dyDescent="0.45">
      <c r="A1172" t="s">
        <v>1473</v>
      </c>
      <c r="B1172" s="2" t="str">
        <f t="shared" si="110"/>
        <v>run1</v>
      </c>
      <c r="C1172" s="2" t="str">
        <f t="shared" si="111"/>
        <v>run2</v>
      </c>
      <c r="D1172" t="s">
        <v>288</v>
      </c>
      <c r="E1172" s="10">
        <v>6.3565346299016898</v>
      </c>
      <c r="F1172" s="10">
        <v>1.9069603889705069E-4</v>
      </c>
      <c r="G1172" s="10">
        <f>VLOOKUP(A1172,'[1]NTP Metadata'!$A$2:$U$2501,10,FALSE)</f>
        <v>1.9069603889705069E-4</v>
      </c>
      <c r="H1172">
        <v>1</v>
      </c>
      <c r="I1172" t="s">
        <v>1505</v>
      </c>
      <c r="J1172" t="s">
        <v>1554</v>
      </c>
      <c r="K1172" t="s">
        <v>249</v>
      </c>
      <c r="L1172" t="s">
        <v>248</v>
      </c>
      <c r="M1172" t="s">
        <v>213</v>
      </c>
      <c r="N1172">
        <v>16</v>
      </c>
      <c r="O1172">
        <v>0</v>
      </c>
      <c r="P1172">
        <v>0</v>
      </c>
      <c r="Q1172">
        <v>0</v>
      </c>
      <c r="R1172">
        <v>16</v>
      </c>
      <c r="S1172">
        <v>0</v>
      </c>
      <c r="T1172">
        <v>0</v>
      </c>
      <c r="U1172">
        <v>0</v>
      </c>
      <c r="V1172" s="1" t="str">
        <f t="shared" si="112"/>
        <v>AFF-HTT-R1-P5-48H_M19_1_2020y09m02d_10h47m.tif</v>
      </c>
      <c r="W1172" s="1" t="str">
        <f t="shared" si="113"/>
        <v>AFF-HTT-R2-P5-48H_M19_1_2020y09m09d_11h36m.tif</v>
      </c>
      <c r="X1172" t="str">
        <f t="shared" si="114"/>
        <v>C:\Users\arpit.tandon\Desktop\Images AFFFs\RUN1 HTT\Plate 5 - 48hour\AFF-HTT-R1-P5-48H_M19_1_2020y09m02d_10h47m.tif</v>
      </c>
      <c r="Y1172" t="str">
        <f t="shared" si="115"/>
        <v>C:\Users\arpit.tandon\Desktop\Images AFFFs\RUN2 HTT\Plate 5 - 48hour\AFF-HTT-R2-P5-48H_M19_1_2020y09m09d_11h36m.tif</v>
      </c>
    </row>
    <row r="1173" spans="1:25" x14ac:dyDescent="0.45">
      <c r="A1173" t="s">
        <v>1474</v>
      </c>
      <c r="B1173" s="2" t="str">
        <f t="shared" si="110"/>
        <v>run1</v>
      </c>
      <c r="C1173" s="2" t="str">
        <f t="shared" si="111"/>
        <v>run2</v>
      </c>
      <c r="D1173" t="s">
        <v>288</v>
      </c>
      <c r="E1173" s="10">
        <v>6.3565346299016898</v>
      </c>
      <c r="F1173" s="10">
        <v>1.9069603889705069E-4</v>
      </c>
      <c r="G1173" s="10">
        <f>VLOOKUP(A1173,'[1]NTP Metadata'!$A$2:$U$2501,10,FALSE)</f>
        <v>1.9069603889705069E-4</v>
      </c>
      <c r="H1173">
        <v>2</v>
      </c>
      <c r="I1173" t="s">
        <v>1505</v>
      </c>
      <c r="J1173" t="s">
        <v>1554</v>
      </c>
      <c r="K1173" t="s">
        <v>249</v>
      </c>
      <c r="L1173" t="s">
        <v>248</v>
      </c>
      <c r="M1173" t="s">
        <v>214</v>
      </c>
      <c r="N1173">
        <v>16</v>
      </c>
      <c r="O1173">
        <v>0</v>
      </c>
      <c r="P1173">
        <v>0</v>
      </c>
      <c r="Q1173">
        <v>0</v>
      </c>
      <c r="R1173">
        <v>16</v>
      </c>
      <c r="S1173">
        <v>0</v>
      </c>
      <c r="T1173">
        <v>0</v>
      </c>
      <c r="U1173">
        <v>0</v>
      </c>
      <c r="V1173" s="1" t="str">
        <f t="shared" si="112"/>
        <v>AFF-HTT-R1-P5-48H_M20_1_2020y09m02d_10h47m.tif</v>
      </c>
      <c r="W1173" s="1" t="str">
        <f t="shared" si="113"/>
        <v>AFF-HTT-R2-P5-48H_M20_1_2020y09m09d_11h36m.tif</v>
      </c>
      <c r="X1173" t="str">
        <f t="shared" si="114"/>
        <v>C:\Users\arpit.tandon\Desktop\Images AFFFs\RUN1 HTT\Plate 5 - 48hour\AFF-HTT-R1-P5-48H_M20_1_2020y09m02d_10h47m.tif</v>
      </c>
      <c r="Y1173" t="str">
        <f t="shared" si="115"/>
        <v>C:\Users\arpit.tandon\Desktop\Images AFFFs\RUN2 HTT\Plate 5 - 48hour\AFF-HTT-R2-P5-48H_M20_1_2020y09m09d_11h36m.tif</v>
      </c>
    </row>
    <row r="1174" spans="1:25" x14ac:dyDescent="0.45">
      <c r="A1174" t="s">
        <v>1475</v>
      </c>
      <c r="B1174" s="2" t="str">
        <f t="shared" si="110"/>
        <v>run1</v>
      </c>
      <c r="C1174" s="2" t="str">
        <f t="shared" si="111"/>
        <v>run2</v>
      </c>
      <c r="D1174" t="s">
        <v>288</v>
      </c>
      <c r="E1174" s="10">
        <v>2.011561591741041</v>
      </c>
      <c r="F1174" s="10">
        <v>6.0346847752231229E-5</v>
      </c>
      <c r="G1174" s="10">
        <f>VLOOKUP(A1174,'[1]NTP Metadata'!$A$2:$U$2501,10,FALSE)</f>
        <v>6.0346847752231229E-5</v>
      </c>
      <c r="H1174">
        <v>1</v>
      </c>
      <c r="I1174" t="s">
        <v>1505</v>
      </c>
      <c r="J1174" t="s">
        <v>1554</v>
      </c>
      <c r="K1174" t="s">
        <v>249</v>
      </c>
      <c r="L1174" t="s">
        <v>248</v>
      </c>
      <c r="M1174" t="s">
        <v>215</v>
      </c>
      <c r="N1174">
        <v>16</v>
      </c>
      <c r="O1174">
        <v>0</v>
      </c>
      <c r="P1174">
        <v>6.2500000000000001E-5</v>
      </c>
      <c r="Q1174">
        <v>1E-3</v>
      </c>
      <c r="R1174">
        <v>16</v>
      </c>
      <c r="S1174">
        <v>0</v>
      </c>
      <c r="T1174">
        <v>0</v>
      </c>
      <c r="U1174">
        <v>0</v>
      </c>
      <c r="V1174" s="1" t="str">
        <f t="shared" si="112"/>
        <v>AFF-HTT-R1-P5-48H_M21_1_2020y09m02d_10h47m.tif</v>
      </c>
      <c r="W1174" s="1" t="str">
        <f t="shared" si="113"/>
        <v>AFF-HTT-R2-P5-48H_M21_1_2020y09m09d_11h36m.tif</v>
      </c>
      <c r="X1174" t="str">
        <f t="shared" si="114"/>
        <v>C:\Users\arpit.tandon\Desktop\Images AFFFs\RUN1 HTT\Plate 5 - 48hour\AFF-HTT-R1-P5-48H_M21_1_2020y09m02d_10h47m.tif</v>
      </c>
      <c r="Y1174" t="str">
        <f t="shared" si="115"/>
        <v>C:\Users\arpit.tandon\Desktop\Images AFFFs\RUN2 HTT\Plate 5 - 48hour\AFF-HTT-R2-P5-48H_M21_1_2020y09m09d_11h36m.tif</v>
      </c>
    </row>
    <row r="1175" spans="1:25" x14ac:dyDescent="0.45">
      <c r="A1175" t="s">
        <v>1476</v>
      </c>
      <c r="B1175" s="2" t="str">
        <f t="shared" si="110"/>
        <v>run1</v>
      </c>
      <c r="C1175" s="2" t="str">
        <f t="shared" si="111"/>
        <v>run2</v>
      </c>
      <c r="D1175" t="s">
        <v>288</v>
      </c>
      <c r="E1175" s="10">
        <v>2.011561591741041</v>
      </c>
      <c r="F1175" s="10">
        <v>6.0346847752231229E-5</v>
      </c>
      <c r="G1175" s="10">
        <f>VLOOKUP(A1175,'[1]NTP Metadata'!$A$2:$U$2501,10,FALSE)</f>
        <v>6.0346847752231229E-5</v>
      </c>
      <c r="H1175">
        <v>2</v>
      </c>
      <c r="I1175" t="s">
        <v>1505</v>
      </c>
      <c r="J1175" t="s">
        <v>1554</v>
      </c>
      <c r="K1175" t="s">
        <v>249</v>
      </c>
      <c r="L1175" t="s">
        <v>248</v>
      </c>
      <c r="M1175" t="s">
        <v>216</v>
      </c>
      <c r="N1175">
        <v>16</v>
      </c>
      <c r="O1175">
        <v>0</v>
      </c>
      <c r="P1175">
        <v>6.2500000000000001E-5</v>
      </c>
      <c r="Q1175">
        <v>1E-3</v>
      </c>
      <c r="R1175">
        <v>16</v>
      </c>
      <c r="S1175">
        <v>0</v>
      </c>
      <c r="T1175">
        <v>0</v>
      </c>
      <c r="U1175">
        <v>0</v>
      </c>
      <c r="V1175" s="1" t="str">
        <f t="shared" si="112"/>
        <v>AFF-HTT-R1-P5-48H_M22_1_2020y09m02d_10h47m.tif</v>
      </c>
      <c r="W1175" s="1" t="str">
        <f t="shared" si="113"/>
        <v>AFF-HTT-R2-P5-48H_M22_1_2020y09m09d_11h36m.tif</v>
      </c>
      <c r="X1175" t="str">
        <f t="shared" si="114"/>
        <v>C:\Users\arpit.tandon\Desktop\Images AFFFs\RUN1 HTT\Plate 5 - 48hour\AFF-HTT-R1-P5-48H_M22_1_2020y09m02d_10h47m.tif</v>
      </c>
      <c r="Y1175" t="str">
        <f t="shared" si="115"/>
        <v>C:\Users\arpit.tandon\Desktop\Images AFFFs\RUN2 HTT\Plate 5 - 48hour\AFF-HTT-R2-P5-48H_M22_1_2020y09m09d_11h36m.tif</v>
      </c>
    </row>
    <row r="1176" spans="1:25" x14ac:dyDescent="0.45">
      <c r="A1176" t="s">
        <v>1477</v>
      </c>
      <c r="B1176" s="2" t="str">
        <f t="shared" si="110"/>
        <v>run1</v>
      </c>
      <c r="C1176" s="2" t="str">
        <f t="shared" si="111"/>
        <v>run2</v>
      </c>
      <c r="D1176" t="s">
        <v>288</v>
      </c>
      <c r="E1176" s="10">
        <v>20000</v>
      </c>
      <c r="F1176" s="10">
        <v>0.6</v>
      </c>
      <c r="G1176" s="10">
        <f>VLOOKUP(A1176,'[1]NTP Metadata'!$A$2:$U$2501,10,FALSE)</f>
        <v>0.6</v>
      </c>
      <c r="H1176">
        <v>1</v>
      </c>
      <c r="I1176" t="s">
        <v>1505</v>
      </c>
      <c r="J1176" t="s">
        <v>1554</v>
      </c>
      <c r="K1176" t="s">
        <v>249</v>
      </c>
      <c r="L1176" t="s">
        <v>248</v>
      </c>
      <c r="M1176" t="s">
        <v>217</v>
      </c>
      <c r="N1176">
        <v>15</v>
      </c>
      <c r="O1176">
        <v>1</v>
      </c>
      <c r="P1176">
        <v>0.104499999999999</v>
      </c>
      <c r="Q1176">
        <v>0.54800000000000004</v>
      </c>
      <c r="R1176">
        <v>16</v>
      </c>
      <c r="S1176">
        <v>0</v>
      </c>
      <c r="T1176">
        <v>1.95625E-2</v>
      </c>
      <c r="U1176">
        <v>7.4999999999999997E-2</v>
      </c>
      <c r="V1176" s="1" t="str">
        <f t="shared" si="112"/>
        <v>AFF-HTT-R1-P5-48H_M3_1_2020y09m02d_10h47m.tif</v>
      </c>
      <c r="W1176" s="1" t="str">
        <f t="shared" si="113"/>
        <v>AFF-HTT-R2-P5-48H_M3_1_2020y09m09d_11h36m.tif</v>
      </c>
      <c r="X1176" t="str">
        <f t="shared" si="114"/>
        <v>C:\Users\arpit.tandon\Desktop\Images AFFFs\RUN1 HTT\Plate 5 - 48hour\AFF-HTT-R1-P5-48H_M3_1_2020y09m02d_10h47m.tif</v>
      </c>
      <c r="Y1176" t="str">
        <f t="shared" si="115"/>
        <v>C:\Users\arpit.tandon\Desktop\Images AFFFs\RUN2 HTT\Plate 5 - 48hour\AFF-HTT-R2-P5-48H_M3_1_2020y09m09d_11h36m.tif</v>
      </c>
    </row>
    <row r="1177" spans="1:25" x14ac:dyDescent="0.45">
      <c r="A1177" t="s">
        <v>1478</v>
      </c>
      <c r="B1177" s="2" t="str">
        <f t="shared" si="110"/>
        <v>run1</v>
      </c>
      <c r="C1177" s="2" t="str">
        <f t="shared" si="111"/>
        <v>run2</v>
      </c>
      <c r="D1177" t="s">
        <v>288</v>
      </c>
      <c r="E1177" s="10">
        <v>20000</v>
      </c>
      <c r="F1177" s="10">
        <v>0.6</v>
      </c>
      <c r="G1177" s="10">
        <f>VLOOKUP(A1177,'[1]NTP Metadata'!$A$2:$U$2501,10,FALSE)</f>
        <v>0.6</v>
      </c>
      <c r="H1177">
        <v>2</v>
      </c>
      <c r="I1177" t="s">
        <v>1505</v>
      </c>
      <c r="J1177" t="s">
        <v>1554</v>
      </c>
      <c r="K1177" t="s">
        <v>249</v>
      </c>
      <c r="L1177" t="s">
        <v>248</v>
      </c>
      <c r="M1177" t="s">
        <v>218</v>
      </c>
      <c r="N1177">
        <v>15</v>
      </c>
      <c r="O1177">
        <v>1</v>
      </c>
      <c r="P1177">
        <v>0.10731249999999901</v>
      </c>
      <c r="Q1177">
        <v>0.50900000000000001</v>
      </c>
      <c r="R1177">
        <v>16</v>
      </c>
      <c r="S1177">
        <v>0</v>
      </c>
      <c r="T1177">
        <v>1.3125E-2</v>
      </c>
      <c r="U1177">
        <v>6.7000000000000004E-2</v>
      </c>
      <c r="V1177" s="1" t="str">
        <f t="shared" si="112"/>
        <v>AFF-HTT-R1-P5-48H_M4_1_2020y09m02d_10h47m.tif</v>
      </c>
      <c r="W1177" s="1" t="str">
        <f t="shared" si="113"/>
        <v>AFF-HTT-R2-P5-48H_M4_1_2020y09m09d_11h36m.tif</v>
      </c>
      <c r="X1177" t="str">
        <f t="shared" si="114"/>
        <v>C:\Users\arpit.tandon\Desktop\Images AFFFs\RUN1 HTT\Plate 5 - 48hour\AFF-HTT-R1-P5-48H_M4_1_2020y09m02d_10h47m.tif</v>
      </c>
      <c r="Y1177" t="str">
        <f t="shared" si="115"/>
        <v>C:\Users\arpit.tandon\Desktop\Images AFFFs\RUN2 HTT\Plate 5 - 48hour\AFF-HTT-R2-P5-48H_M4_1_2020y09m09d_11h36m.tif</v>
      </c>
    </row>
    <row r="1178" spans="1:25" x14ac:dyDescent="0.45">
      <c r="A1178" t="s">
        <v>1479</v>
      </c>
      <c r="B1178" s="2" t="str">
        <f t="shared" si="110"/>
        <v>run1</v>
      </c>
      <c r="C1178" s="2" t="str">
        <f t="shared" si="111"/>
        <v>run2</v>
      </c>
      <c r="D1178" t="s">
        <v>288</v>
      </c>
      <c r="E1178" s="10">
        <v>6329.1139240506327</v>
      </c>
      <c r="F1178" s="10">
        <v>0.18987341772151897</v>
      </c>
      <c r="G1178" s="10">
        <f>VLOOKUP(A1178,'[1]NTP Metadata'!$A$2:$U$2501,10,FALSE)</f>
        <v>0.18987341772151897</v>
      </c>
      <c r="H1178">
        <v>1</v>
      </c>
      <c r="I1178" t="s">
        <v>1505</v>
      </c>
      <c r="J1178" t="s">
        <v>1554</v>
      </c>
      <c r="K1178" t="s">
        <v>249</v>
      </c>
      <c r="L1178" t="s">
        <v>248</v>
      </c>
      <c r="M1178" t="s">
        <v>219</v>
      </c>
      <c r="N1178">
        <v>16</v>
      </c>
      <c r="O1178">
        <v>0</v>
      </c>
      <c r="P1178">
        <v>1.25E-4</v>
      </c>
      <c r="Q1178">
        <v>1E-3</v>
      </c>
      <c r="R1178">
        <v>16</v>
      </c>
      <c r="S1178">
        <v>0</v>
      </c>
      <c r="T1178">
        <v>1.875E-4</v>
      </c>
      <c r="U1178">
        <v>1E-3</v>
      </c>
      <c r="V1178" s="1" t="str">
        <f t="shared" si="112"/>
        <v>AFF-HTT-R1-P5-48H_M5_1_2020y09m02d_10h47m.tif</v>
      </c>
      <c r="W1178" s="1" t="str">
        <f t="shared" si="113"/>
        <v>AFF-HTT-R2-P5-48H_M5_1_2020y09m09d_11h36m.tif</v>
      </c>
      <c r="X1178" t="str">
        <f t="shared" si="114"/>
        <v>C:\Users\arpit.tandon\Desktop\Images AFFFs\RUN1 HTT\Plate 5 - 48hour\AFF-HTT-R1-P5-48H_M5_1_2020y09m02d_10h47m.tif</v>
      </c>
      <c r="Y1178" t="str">
        <f t="shared" si="115"/>
        <v>C:\Users\arpit.tandon\Desktop\Images AFFFs\RUN2 HTT\Plate 5 - 48hour\AFF-HTT-R2-P5-48H_M5_1_2020y09m09d_11h36m.tif</v>
      </c>
    </row>
    <row r="1179" spans="1:25" x14ac:dyDescent="0.45">
      <c r="A1179" t="s">
        <v>1480</v>
      </c>
      <c r="B1179" s="2" t="str">
        <f t="shared" si="110"/>
        <v>run1</v>
      </c>
      <c r="C1179" s="2" t="str">
        <f t="shared" si="111"/>
        <v>run2</v>
      </c>
      <c r="D1179" t="s">
        <v>288</v>
      </c>
      <c r="E1179" s="10">
        <v>6329.1139240506327</v>
      </c>
      <c r="F1179" s="10">
        <v>0.18987341772151897</v>
      </c>
      <c r="G1179" s="10">
        <f>VLOOKUP(A1179,'[1]NTP Metadata'!$A$2:$U$2501,10,FALSE)</f>
        <v>0.18987341772151897</v>
      </c>
      <c r="H1179">
        <v>2</v>
      </c>
      <c r="I1179" t="s">
        <v>1505</v>
      </c>
      <c r="J1179" t="s">
        <v>1554</v>
      </c>
      <c r="K1179" t="s">
        <v>249</v>
      </c>
      <c r="L1179" t="s">
        <v>248</v>
      </c>
      <c r="M1179" t="s">
        <v>220</v>
      </c>
      <c r="N1179">
        <v>16</v>
      </c>
      <c r="O1179">
        <v>0</v>
      </c>
      <c r="P1179">
        <v>2.5000000000000001E-4</v>
      </c>
      <c r="Q1179">
        <v>3.0000000000000001E-3</v>
      </c>
      <c r="R1179">
        <v>16</v>
      </c>
      <c r="S1179">
        <v>0</v>
      </c>
      <c r="T1179">
        <v>2.5000000000000001E-4</v>
      </c>
      <c r="U1179">
        <v>2E-3</v>
      </c>
      <c r="V1179" s="1" t="str">
        <f t="shared" si="112"/>
        <v>AFF-HTT-R1-P5-48H_M6_1_2020y09m02d_10h47m.tif</v>
      </c>
      <c r="W1179" s="1" t="str">
        <f t="shared" si="113"/>
        <v>AFF-HTT-R2-P5-48H_M6_1_2020y09m09d_11h36m.tif</v>
      </c>
      <c r="X1179" t="str">
        <f t="shared" si="114"/>
        <v>C:\Users\arpit.tandon\Desktop\Images AFFFs\RUN1 HTT\Plate 5 - 48hour\AFF-HTT-R1-P5-48H_M6_1_2020y09m02d_10h47m.tif</v>
      </c>
      <c r="Y1179" t="str">
        <f t="shared" si="115"/>
        <v>C:\Users\arpit.tandon\Desktop\Images AFFFs\RUN2 HTT\Plate 5 - 48hour\AFF-HTT-R2-P5-48H_M6_1_2020y09m09d_11h36m.tif</v>
      </c>
    </row>
    <row r="1180" spans="1:25" x14ac:dyDescent="0.45">
      <c r="A1180" t="s">
        <v>1481</v>
      </c>
      <c r="B1180" s="2" t="str">
        <f t="shared" si="110"/>
        <v>run1</v>
      </c>
      <c r="C1180" s="2" t="str">
        <f t="shared" si="111"/>
        <v>run2</v>
      </c>
      <c r="D1180" t="s">
        <v>288</v>
      </c>
      <c r="E1180" s="10">
        <v>2002.8841531805797</v>
      </c>
      <c r="F1180" s="10">
        <v>6.0086524595417391E-2</v>
      </c>
      <c r="G1180" s="10">
        <f>VLOOKUP(A1180,'[1]NTP Metadata'!$A$2:$U$2501,10,FALSE)</f>
        <v>6.0086524595417391E-2</v>
      </c>
      <c r="H1180">
        <v>1</v>
      </c>
      <c r="I1180" t="s">
        <v>1505</v>
      </c>
      <c r="J1180" t="s">
        <v>1554</v>
      </c>
      <c r="K1180" t="s">
        <v>249</v>
      </c>
      <c r="L1180" t="s">
        <v>248</v>
      </c>
      <c r="M1180" t="s">
        <v>221</v>
      </c>
      <c r="N1180">
        <v>16</v>
      </c>
      <c r="O1180">
        <v>0</v>
      </c>
      <c r="P1180">
        <v>1.25E-4</v>
      </c>
      <c r="Q1180">
        <v>1E-3</v>
      </c>
      <c r="R1180">
        <v>16</v>
      </c>
      <c r="S1180">
        <v>0</v>
      </c>
      <c r="T1180">
        <v>0</v>
      </c>
      <c r="U1180">
        <v>0</v>
      </c>
      <c r="V1180" s="1" t="str">
        <f t="shared" si="112"/>
        <v>AFF-HTT-R1-P5-48H_M7_1_2020y09m02d_10h47m.tif</v>
      </c>
      <c r="W1180" s="1" t="str">
        <f t="shared" si="113"/>
        <v>AFF-HTT-R2-P5-48H_M7_1_2020y09m09d_11h36m.tif</v>
      </c>
      <c r="X1180" t="str">
        <f t="shared" si="114"/>
        <v>C:\Users\arpit.tandon\Desktop\Images AFFFs\RUN1 HTT\Plate 5 - 48hour\AFF-HTT-R1-P5-48H_M7_1_2020y09m02d_10h47m.tif</v>
      </c>
      <c r="Y1180" t="str">
        <f t="shared" si="115"/>
        <v>C:\Users\arpit.tandon\Desktop\Images AFFFs\RUN2 HTT\Plate 5 - 48hour\AFF-HTT-R2-P5-48H_M7_1_2020y09m09d_11h36m.tif</v>
      </c>
    </row>
    <row r="1181" spans="1:25" x14ac:dyDescent="0.45">
      <c r="A1181" t="s">
        <v>1482</v>
      </c>
      <c r="B1181" s="2" t="str">
        <f t="shared" si="110"/>
        <v>run1</v>
      </c>
      <c r="C1181" s="2" t="str">
        <f t="shared" si="111"/>
        <v>run2</v>
      </c>
      <c r="D1181" t="s">
        <v>288</v>
      </c>
      <c r="E1181" s="10">
        <v>2002.8841531805797</v>
      </c>
      <c r="F1181" s="10">
        <v>6.0086524595417391E-2</v>
      </c>
      <c r="G1181" s="10">
        <f>VLOOKUP(A1181,'[1]NTP Metadata'!$A$2:$U$2501,10,FALSE)</f>
        <v>6.0086524595417391E-2</v>
      </c>
      <c r="H1181">
        <v>2</v>
      </c>
      <c r="I1181" t="s">
        <v>1505</v>
      </c>
      <c r="J1181" t="s">
        <v>1554</v>
      </c>
      <c r="K1181" t="s">
        <v>249</v>
      </c>
      <c r="L1181" t="s">
        <v>248</v>
      </c>
      <c r="M1181" t="s">
        <v>222</v>
      </c>
      <c r="N1181">
        <v>16</v>
      </c>
      <c r="O1181">
        <v>0</v>
      </c>
      <c r="P1181">
        <v>1.875E-4</v>
      </c>
      <c r="Q1181">
        <v>1E-3</v>
      </c>
      <c r="R1181">
        <v>16</v>
      </c>
      <c r="S1181">
        <v>0</v>
      </c>
      <c r="T1181">
        <v>0</v>
      </c>
      <c r="U1181">
        <v>0</v>
      </c>
      <c r="V1181" s="1" t="str">
        <f t="shared" si="112"/>
        <v>AFF-HTT-R1-P5-48H_M8_1_2020y09m02d_10h47m.tif</v>
      </c>
      <c r="W1181" s="1" t="str">
        <f t="shared" si="113"/>
        <v>AFF-HTT-R2-P5-48H_M8_1_2020y09m09d_11h36m.tif</v>
      </c>
      <c r="X1181" t="str">
        <f t="shared" si="114"/>
        <v>C:\Users\arpit.tandon\Desktop\Images AFFFs\RUN1 HTT\Plate 5 - 48hour\AFF-HTT-R1-P5-48H_M8_1_2020y09m02d_10h47m.tif</v>
      </c>
      <c r="Y1181" t="str">
        <f t="shared" si="115"/>
        <v>C:\Users\arpit.tandon\Desktop\Images AFFFs\RUN2 HTT\Plate 5 - 48hour\AFF-HTT-R2-P5-48H_M8_1_2020y09m09d_11h36m.tif</v>
      </c>
    </row>
    <row r="1182" spans="1:25" x14ac:dyDescent="0.45">
      <c r="A1182" t="s">
        <v>1483</v>
      </c>
      <c r="B1182" s="2" t="str">
        <f t="shared" si="110"/>
        <v>run1</v>
      </c>
      <c r="C1182" s="2" t="str">
        <f t="shared" si="111"/>
        <v>run2</v>
      </c>
      <c r="D1182" t="s">
        <v>288</v>
      </c>
      <c r="E1182" s="10">
        <v>633.82409910777835</v>
      </c>
      <c r="F1182" s="10">
        <v>1.9014722973233349E-2</v>
      </c>
      <c r="G1182" s="10">
        <f>VLOOKUP(A1182,'[1]NTP Metadata'!$A$2:$U$2501,10,FALSE)</f>
        <v>1.9014722973233349E-2</v>
      </c>
      <c r="H1182">
        <v>1</v>
      </c>
      <c r="I1182" t="s">
        <v>1505</v>
      </c>
      <c r="J1182" t="s">
        <v>1554</v>
      </c>
      <c r="K1182" t="s">
        <v>249</v>
      </c>
      <c r="L1182" t="s">
        <v>248</v>
      </c>
      <c r="M1182" t="s">
        <v>223</v>
      </c>
      <c r="N1182">
        <v>16</v>
      </c>
      <c r="O1182">
        <v>0</v>
      </c>
      <c r="P1182">
        <v>0</v>
      </c>
      <c r="Q1182">
        <v>0</v>
      </c>
      <c r="R1182">
        <v>16</v>
      </c>
      <c r="S1182">
        <v>0</v>
      </c>
      <c r="T1182">
        <v>0</v>
      </c>
      <c r="U1182">
        <v>0</v>
      </c>
      <c r="V1182" s="1" t="str">
        <f t="shared" si="112"/>
        <v>AFF-HTT-R1-P5-48H_M9_1_2020y09m02d_10h47m.tif</v>
      </c>
      <c r="W1182" s="1" t="str">
        <f t="shared" si="113"/>
        <v>AFF-HTT-R2-P5-48H_M9_1_2020y09m09d_11h36m.tif</v>
      </c>
      <c r="X1182" t="str">
        <f t="shared" si="114"/>
        <v>C:\Users\arpit.tandon\Desktop\Images AFFFs\RUN1 HTT\Plate 5 - 48hour\AFF-HTT-R1-P5-48H_M9_1_2020y09m02d_10h47m.tif</v>
      </c>
      <c r="Y1182" t="str">
        <f t="shared" si="115"/>
        <v>C:\Users\arpit.tandon\Desktop\Images AFFFs\RUN2 HTT\Plate 5 - 48hour\AFF-HTT-R2-P5-48H_M9_1_2020y09m09d_11h36m.tif</v>
      </c>
    </row>
    <row r="1183" spans="1:25" x14ac:dyDescent="0.45">
      <c r="A1183" t="s">
        <v>1484</v>
      </c>
      <c r="B1183" s="2" t="str">
        <f t="shared" si="110"/>
        <v>run1</v>
      </c>
      <c r="C1183" s="2" t="str">
        <f t="shared" si="111"/>
        <v>run2</v>
      </c>
      <c r="D1183" t="s">
        <v>288</v>
      </c>
      <c r="E1183" s="10">
        <v>633.82409910777835</v>
      </c>
      <c r="F1183" s="10">
        <v>1.9014722973233349E-2</v>
      </c>
      <c r="G1183" s="10">
        <f>VLOOKUP(A1183,'[1]NTP Metadata'!$A$2:$U$2501,10,FALSE)</f>
        <v>1.9014722973233349E-2</v>
      </c>
      <c r="H1183">
        <v>4</v>
      </c>
      <c r="I1183" t="s">
        <v>1505</v>
      </c>
      <c r="J1183" t="s">
        <v>1554</v>
      </c>
      <c r="K1183" t="s">
        <v>249</v>
      </c>
      <c r="L1183" t="s">
        <v>248</v>
      </c>
      <c r="M1183" t="s">
        <v>224</v>
      </c>
      <c r="N1183">
        <v>16</v>
      </c>
      <c r="O1183">
        <v>0</v>
      </c>
      <c r="P1183">
        <v>0</v>
      </c>
      <c r="Q1183">
        <v>0</v>
      </c>
      <c r="R1183">
        <v>16</v>
      </c>
      <c r="S1183">
        <v>0</v>
      </c>
      <c r="T1183">
        <v>0</v>
      </c>
      <c r="U1183">
        <v>0</v>
      </c>
      <c r="V1183" s="1" t="str">
        <f t="shared" si="112"/>
        <v>AFF-HTT-R1-P5-48H_N10_1_2020y09m02d_10h47m.tif</v>
      </c>
      <c r="W1183" s="1" t="str">
        <f t="shared" si="113"/>
        <v>AFF-HTT-R2-P5-48H_N10_1_2020y09m09d_11h36m.tif</v>
      </c>
      <c r="X1183" t="str">
        <f t="shared" si="114"/>
        <v>C:\Users\arpit.tandon\Desktop\Images AFFFs\RUN1 HTT\Plate 5 - 48hour\AFF-HTT-R1-P5-48H_N10_1_2020y09m02d_10h47m.tif</v>
      </c>
      <c r="Y1183" t="str">
        <f t="shared" si="115"/>
        <v>C:\Users\arpit.tandon\Desktop\Images AFFFs\RUN2 HTT\Plate 5 - 48hour\AFF-HTT-R2-P5-48H_N10_1_2020y09m09d_11h36m.tif</v>
      </c>
    </row>
    <row r="1184" spans="1:25" x14ac:dyDescent="0.45">
      <c r="A1184" t="s">
        <v>1485</v>
      </c>
      <c r="B1184" s="2" t="str">
        <f t="shared" si="110"/>
        <v>run1</v>
      </c>
      <c r="C1184" s="2" t="str">
        <f t="shared" si="111"/>
        <v>run2</v>
      </c>
      <c r="D1184" t="s">
        <v>288</v>
      </c>
      <c r="E1184" s="10">
        <v>200.5772465530944</v>
      </c>
      <c r="F1184" s="10">
        <v>6.0173173965928318E-3</v>
      </c>
      <c r="G1184" s="10">
        <f>VLOOKUP(A1184,'[1]NTP Metadata'!$A$2:$U$2501,10,FALSE)</f>
        <v>6.0173173965928318E-3</v>
      </c>
      <c r="H1184">
        <v>3</v>
      </c>
      <c r="I1184" t="s">
        <v>1505</v>
      </c>
      <c r="J1184" t="s">
        <v>1554</v>
      </c>
      <c r="K1184" t="s">
        <v>249</v>
      </c>
      <c r="L1184" t="s">
        <v>248</v>
      </c>
      <c r="M1184" t="s">
        <v>225</v>
      </c>
      <c r="N1184">
        <v>16</v>
      </c>
      <c r="O1184">
        <v>0</v>
      </c>
      <c r="P1184">
        <v>0</v>
      </c>
      <c r="Q1184">
        <v>0</v>
      </c>
      <c r="R1184">
        <v>16</v>
      </c>
      <c r="S1184">
        <v>0</v>
      </c>
      <c r="T1184">
        <v>6.2500000000000001E-5</v>
      </c>
      <c r="U1184">
        <v>1E-3</v>
      </c>
      <c r="V1184" s="1" t="str">
        <f t="shared" si="112"/>
        <v>AFF-HTT-R1-P5-48H_N11_1_2020y09m02d_10h47m.tif</v>
      </c>
      <c r="W1184" s="1" t="str">
        <f t="shared" si="113"/>
        <v>AFF-HTT-R2-P5-48H_N11_1_2020y09m09d_11h36m.tif</v>
      </c>
      <c r="X1184" t="str">
        <f t="shared" si="114"/>
        <v>C:\Users\arpit.tandon\Desktop\Images AFFFs\RUN1 HTT\Plate 5 - 48hour\AFF-HTT-R1-P5-48H_N11_1_2020y09m02d_10h47m.tif</v>
      </c>
      <c r="Y1184" t="str">
        <f t="shared" si="115"/>
        <v>C:\Users\arpit.tandon\Desktop\Images AFFFs\RUN2 HTT\Plate 5 - 48hour\AFF-HTT-R2-P5-48H_N11_1_2020y09m09d_11h36m.tif</v>
      </c>
    </row>
    <row r="1185" spans="1:25" x14ac:dyDescent="0.45">
      <c r="A1185" t="s">
        <v>1486</v>
      </c>
      <c r="B1185" s="2" t="str">
        <f t="shared" si="110"/>
        <v>run1</v>
      </c>
      <c r="C1185" s="2" t="str">
        <f t="shared" si="111"/>
        <v>run2</v>
      </c>
      <c r="D1185" t="s">
        <v>288</v>
      </c>
      <c r="E1185" s="10">
        <v>200.5772465530944</v>
      </c>
      <c r="F1185" s="10">
        <v>6.0173173965928318E-3</v>
      </c>
      <c r="G1185" s="10">
        <f>VLOOKUP(A1185,'[1]NTP Metadata'!$A$2:$U$2501,10,FALSE)</f>
        <v>6.0173173965928318E-3</v>
      </c>
      <c r="H1185">
        <v>4</v>
      </c>
      <c r="I1185" t="s">
        <v>1505</v>
      </c>
      <c r="J1185" t="s">
        <v>1554</v>
      </c>
      <c r="K1185" t="s">
        <v>249</v>
      </c>
      <c r="L1185" t="s">
        <v>248</v>
      </c>
      <c r="M1185" t="s">
        <v>226</v>
      </c>
      <c r="N1185">
        <v>16</v>
      </c>
      <c r="O1185">
        <v>0</v>
      </c>
      <c r="P1185">
        <v>0</v>
      </c>
      <c r="Q1185">
        <v>0</v>
      </c>
      <c r="R1185">
        <v>16</v>
      </c>
      <c r="S1185">
        <v>0</v>
      </c>
      <c r="T1185">
        <v>0</v>
      </c>
      <c r="U1185">
        <v>0</v>
      </c>
      <c r="V1185" s="1" t="str">
        <f t="shared" si="112"/>
        <v>AFF-HTT-R1-P5-48H_N12_1_2020y09m02d_10h47m.tif</v>
      </c>
      <c r="W1185" s="1" t="str">
        <f t="shared" si="113"/>
        <v>AFF-HTT-R2-P5-48H_N12_1_2020y09m09d_11h36m.tif</v>
      </c>
      <c r="X1185" t="str">
        <f t="shared" si="114"/>
        <v>C:\Users\arpit.tandon\Desktop\Images AFFFs\RUN1 HTT\Plate 5 - 48hour\AFF-HTT-R1-P5-48H_N12_1_2020y09m02d_10h47m.tif</v>
      </c>
      <c r="Y1185" t="str">
        <f t="shared" si="115"/>
        <v>C:\Users\arpit.tandon\Desktop\Images AFFFs\RUN2 HTT\Plate 5 - 48hour\AFF-HTT-R2-P5-48H_N12_1_2020y09m09d_11h36m.tif</v>
      </c>
    </row>
    <row r="1186" spans="1:25" x14ac:dyDescent="0.45">
      <c r="A1186" t="s">
        <v>1487</v>
      </c>
      <c r="B1186" s="2" t="str">
        <f t="shared" si="110"/>
        <v>run1</v>
      </c>
      <c r="C1186" s="2" t="str">
        <f t="shared" si="111"/>
        <v>run2</v>
      </c>
      <c r="D1186" t="s">
        <v>257</v>
      </c>
      <c r="E1186" s="10">
        <v>0</v>
      </c>
      <c r="F1186" s="10">
        <v>0</v>
      </c>
      <c r="G1186" s="10">
        <f>VLOOKUP(A1186,'[1]NTP Metadata'!$A$2:$U$2501,10,FALSE)</f>
        <v>0</v>
      </c>
      <c r="H1186">
        <v>3</v>
      </c>
      <c r="I1186" t="s">
        <v>1505</v>
      </c>
      <c r="J1186" t="s">
        <v>1554</v>
      </c>
      <c r="K1186" t="s">
        <v>249</v>
      </c>
      <c r="L1186" t="s">
        <v>248</v>
      </c>
      <c r="M1186" t="s">
        <v>227</v>
      </c>
      <c r="N1186">
        <v>16</v>
      </c>
      <c r="O1186">
        <v>0</v>
      </c>
      <c r="P1186">
        <v>6.2500000000000001E-5</v>
      </c>
      <c r="Q1186">
        <v>1E-3</v>
      </c>
      <c r="R1186">
        <v>16</v>
      </c>
      <c r="S1186">
        <v>0</v>
      </c>
      <c r="T1186">
        <v>0</v>
      </c>
      <c r="U1186">
        <v>0</v>
      </c>
      <c r="V1186" s="1" t="str">
        <f t="shared" si="112"/>
        <v>AFF-HTT-R1-P5-48H_N13_1_2020y09m02d_10h47m.tif</v>
      </c>
      <c r="W1186" s="1" t="str">
        <f t="shared" si="113"/>
        <v>AFF-HTT-R2-P5-48H_N13_1_2020y09m09d_11h36m.tif</v>
      </c>
      <c r="X1186" t="str">
        <f t="shared" si="114"/>
        <v>C:\Users\arpit.tandon\Desktop\Images AFFFs\RUN1 HTT\Plate 5 - 48hour\AFF-HTT-R1-P5-48H_N13_1_2020y09m02d_10h47m.tif</v>
      </c>
      <c r="Y1186" t="str">
        <f t="shared" si="115"/>
        <v>C:\Users\arpit.tandon\Desktop\Images AFFFs\RUN2 HTT\Plate 5 - 48hour\AFF-HTT-R2-P5-48H_N13_1_2020y09m09d_11h36m.tif</v>
      </c>
    </row>
    <row r="1187" spans="1:25" x14ac:dyDescent="0.45">
      <c r="A1187" t="s">
        <v>1488</v>
      </c>
      <c r="B1187" s="2" t="str">
        <f t="shared" si="110"/>
        <v>run1</v>
      </c>
      <c r="C1187" s="2" t="str">
        <f t="shared" si="111"/>
        <v>run2</v>
      </c>
      <c r="D1187" t="s">
        <v>257</v>
      </c>
      <c r="E1187" s="10">
        <v>0</v>
      </c>
      <c r="F1187" s="10">
        <v>0</v>
      </c>
      <c r="G1187" s="10">
        <f>VLOOKUP(A1187,'[1]NTP Metadata'!$A$2:$U$2501,10,FALSE)</f>
        <v>0</v>
      </c>
      <c r="H1187">
        <v>4</v>
      </c>
      <c r="I1187" t="s">
        <v>1505</v>
      </c>
      <c r="J1187" t="s">
        <v>1554</v>
      </c>
      <c r="K1187" t="s">
        <v>249</v>
      </c>
      <c r="L1187" t="s">
        <v>248</v>
      </c>
      <c r="M1187" t="s">
        <v>228</v>
      </c>
      <c r="N1187">
        <v>16</v>
      </c>
      <c r="O1187">
        <v>0</v>
      </c>
      <c r="P1187">
        <v>0</v>
      </c>
      <c r="Q1187">
        <v>0</v>
      </c>
      <c r="R1187">
        <v>16</v>
      </c>
      <c r="S1187">
        <v>0</v>
      </c>
      <c r="T1187">
        <v>0</v>
      </c>
      <c r="U1187">
        <v>0</v>
      </c>
      <c r="V1187" s="1" t="str">
        <f t="shared" si="112"/>
        <v>AFF-HTT-R1-P5-48H_N14_1_2020y09m02d_10h47m.tif</v>
      </c>
      <c r="W1187" s="1" t="str">
        <f t="shared" si="113"/>
        <v>AFF-HTT-R2-P5-48H_N14_1_2020y09m09d_11h36m.tif</v>
      </c>
      <c r="X1187" t="str">
        <f t="shared" si="114"/>
        <v>C:\Users\arpit.tandon\Desktop\Images AFFFs\RUN1 HTT\Plate 5 - 48hour\AFF-HTT-R1-P5-48H_N14_1_2020y09m02d_10h47m.tif</v>
      </c>
      <c r="Y1187" t="str">
        <f t="shared" si="115"/>
        <v>C:\Users\arpit.tandon\Desktop\Images AFFFs\RUN2 HTT\Plate 5 - 48hour\AFF-HTT-R2-P5-48H_N14_1_2020y09m09d_11h36m.tif</v>
      </c>
    </row>
    <row r="1188" spans="1:25" x14ac:dyDescent="0.45">
      <c r="A1188" t="s">
        <v>1489</v>
      </c>
      <c r="B1188" s="2" t="str">
        <f t="shared" si="110"/>
        <v>run1</v>
      </c>
      <c r="C1188" s="2" t="str">
        <f t="shared" si="111"/>
        <v>run2</v>
      </c>
      <c r="D1188" t="s">
        <v>288</v>
      </c>
      <c r="E1188" s="10">
        <v>63.47381220034633</v>
      </c>
      <c r="F1188" s="10">
        <v>1.9042143660103897E-3</v>
      </c>
      <c r="G1188" s="10">
        <f>VLOOKUP(A1188,'[1]NTP Metadata'!$A$2:$U$2501,10,FALSE)</f>
        <v>1.9042143660103897E-3</v>
      </c>
      <c r="H1188">
        <v>3</v>
      </c>
      <c r="I1188" t="s">
        <v>1505</v>
      </c>
      <c r="J1188" t="s">
        <v>1554</v>
      </c>
      <c r="K1188" t="s">
        <v>249</v>
      </c>
      <c r="L1188" t="s">
        <v>248</v>
      </c>
      <c r="M1188" t="s">
        <v>229</v>
      </c>
      <c r="N1188">
        <v>16</v>
      </c>
      <c r="O1188">
        <v>0</v>
      </c>
      <c r="P1188">
        <v>0</v>
      </c>
      <c r="Q1188">
        <v>0</v>
      </c>
      <c r="R1188">
        <v>16</v>
      </c>
      <c r="S1188">
        <v>0</v>
      </c>
      <c r="T1188">
        <v>0</v>
      </c>
      <c r="U1188">
        <v>0</v>
      </c>
      <c r="V1188" s="1" t="str">
        <f t="shared" si="112"/>
        <v>AFF-HTT-R1-P5-48H_N15_1_2020y09m02d_10h47m.tif</v>
      </c>
      <c r="W1188" s="1" t="str">
        <f t="shared" si="113"/>
        <v>AFF-HTT-R2-P5-48H_N15_1_2020y09m09d_11h36m.tif</v>
      </c>
      <c r="X1188" t="str">
        <f t="shared" si="114"/>
        <v>C:\Users\arpit.tandon\Desktop\Images AFFFs\RUN1 HTT\Plate 5 - 48hour\AFF-HTT-R1-P5-48H_N15_1_2020y09m02d_10h47m.tif</v>
      </c>
      <c r="Y1188" t="str">
        <f t="shared" si="115"/>
        <v>C:\Users\arpit.tandon\Desktop\Images AFFFs\RUN2 HTT\Plate 5 - 48hour\AFF-HTT-R2-P5-48H_N15_1_2020y09m09d_11h36m.tif</v>
      </c>
    </row>
    <row r="1189" spans="1:25" x14ac:dyDescent="0.45">
      <c r="A1189" t="s">
        <v>1490</v>
      </c>
      <c r="B1189" s="2" t="str">
        <f t="shared" si="110"/>
        <v>run1</v>
      </c>
      <c r="C1189" s="2" t="str">
        <f t="shared" si="111"/>
        <v>run2</v>
      </c>
      <c r="D1189" t="s">
        <v>288</v>
      </c>
      <c r="E1189" s="10">
        <v>63.47381220034633</v>
      </c>
      <c r="F1189" s="10">
        <v>1.9042143660103897E-3</v>
      </c>
      <c r="G1189" s="10">
        <f>VLOOKUP(A1189,'[1]NTP Metadata'!$A$2:$U$2501,10,FALSE)</f>
        <v>1.9042143660103897E-3</v>
      </c>
      <c r="H1189">
        <v>4</v>
      </c>
      <c r="I1189" t="s">
        <v>1505</v>
      </c>
      <c r="J1189" t="s">
        <v>1554</v>
      </c>
      <c r="K1189" t="s">
        <v>249</v>
      </c>
      <c r="L1189" t="s">
        <v>248</v>
      </c>
      <c r="M1189" t="s">
        <v>230</v>
      </c>
      <c r="N1189">
        <v>16</v>
      </c>
      <c r="O1189">
        <v>0</v>
      </c>
      <c r="P1189">
        <v>0</v>
      </c>
      <c r="Q1189">
        <v>0</v>
      </c>
      <c r="R1189">
        <v>16</v>
      </c>
      <c r="S1189">
        <v>0</v>
      </c>
      <c r="T1189">
        <v>0</v>
      </c>
      <c r="U1189">
        <v>0</v>
      </c>
      <c r="V1189" s="1" t="str">
        <f t="shared" si="112"/>
        <v>AFF-HTT-R1-P5-48H_N16_1_2020y09m02d_10h47m.tif</v>
      </c>
      <c r="W1189" s="1" t="str">
        <f t="shared" si="113"/>
        <v>AFF-HTT-R2-P5-48H_N16_1_2020y09m09d_11h36m.tif</v>
      </c>
      <c r="X1189" t="str">
        <f t="shared" si="114"/>
        <v>C:\Users\arpit.tandon\Desktop\Images AFFFs\RUN1 HTT\Plate 5 - 48hour\AFF-HTT-R1-P5-48H_N16_1_2020y09m02d_10h47m.tif</v>
      </c>
      <c r="Y1189" t="str">
        <f t="shared" si="115"/>
        <v>C:\Users\arpit.tandon\Desktop\Images AFFFs\RUN2 HTT\Plate 5 - 48hour\AFF-HTT-R2-P5-48H_N16_1_2020y09m09d_11h36m.tif</v>
      </c>
    </row>
    <row r="1190" spans="1:25" x14ac:dyDescent="0.45">
      <c r="A1190" t="s">
        <v>1491</v>
      </c>
      <c r="B1190" s="2" t="str">
        <f t="shared" si="110"/>
        <v>run1</v>
      </c>
      <c r="C1190" s="2" t="str">
        <f t="shared" si="111"/>
        <v>run2</v>
      </c>
      <c r="D1190" t="s">
        <v>288</v>
      </c>
      <c r="E1190" s="10">
        <v>20.086649430489341</v>
      </c>
      <c r="F1190" s="10">
        <v>6.0259948291468024E-4</v>
      </c>
      <c r="G1190" s="10">
        <f>VLOOKUP(A1190,'[1]NTP Metadata'!$A$2:$U$2501,10,FALSE)</f>
        <v>6.0259948291468024E-4</v>
      </c>
      <c r="H1190">
        <v>3</v>
      </c>
      <c r="I1190" t="s">
        <v>1505</v>
      </c>
      <c r="J1190" t="s">
        <v>1554</v>
      </c>
      <c r="K1190" t="s">
        <v>249</v>
      </c>
      <c r="L1190" t="s">
        <v>248</v>
      </c>
      <c r="M1190" t="s">
        <v>231</v>
      </c>
      <c r="N1190">
        <v>16</v>
      </c>
      <c r="O1190">
        <v>0</v>
      </c>
      <c r="P1190">
        <v>0</v>
      </c>
      <c r="Q1190">
        <v>0</v>
      </c>
      <c r="R1190">
        <v>16</v>
      </c>
      <c r="S1190">
        <v>0</v>
      </c>
      <c r="T1190">
        <v>6.2500000000000001E-5</v>
      </c>
      <c r="U1190">
        <v>1E-3</v>
      </c>
      <c r="V1190" s="1" t="str">
        <f t="shared" si="112"/>
        <v>AFF-HTT-R1-P5-48H_N17_1_2020y09m02d_10h47m.tif</v>
      </c>
      <c r="W1190" s="1" t="str">
        <f t="shared" si="113"/>
        <v>AFF-HTT-R2-P5-48H_N17_1_2020y09m09d_11h36m.tif</v>
      </c>
      <c r="X1190" t="str">
        <f t="shared" si="114"/>
        <v>C:\Users\arpit.tandon\Desktop\Images AFFFs\RUN1 HTT\Plate 5 - 48hour\AFF-HTT-R1-P5-48H_N17_1_2020y09m02d_10h47m.tif</v>
      </c>
      <c r="Y1190" t="str">
        <f t="shared" si="115"/>
        <v>C:\Users\arpit.tandon\Desktop\Images AFFFs\RUN2 HTT\Plate 5 - 48hour\AFF-HTT-R2-P5-48H_N17_1_2020y09m09d_11h36m.tif</v>
      </c>
    </row>
    <row r="1191" spans="1:25" x14ac:dyDescent="0.45">
      <c r="A1191" t="s">
        <v>1492</v>
      </c>
      <c r="B1191" s="2" t="str">
        <f t="shared" si="110"/>
        <v>run1</v>
      </c>
      <c r="C1191" s="2" t="str">
        <f t="shared" si="111"/>
        <v>run2</v>
      </c>
      <c r="D1191" t="s">
        <v>288</v>
      </c>
      <c r="E1191" s="10">
        <v>20.086649430489341</v>
      </c>
      <c r="F1191" s="10">
        <v>6.0259948291468024E-4</v>
      </c>
      <c r="G1191" s="10">
        <f>VLOOKUP(A1191,'[1]NTP Metadata'!$A$2:$U$2501,10,FALSE)</f>
        <v>6.0259948291468024E-4</v>
      </c>
      <c r="H1191">
        <v>4</v>
      </c>
      <c r="I1191" t="s">
        <v>1505</v>
      </c>
      <c r="J1191" t="s">
        <v>1554</v>
      </c>
      <c r="K1191" t="s">
        <v>249</v>
      </c>
      <c r="L1191" t="s">
        <v>248</v>
      </c>
      <c r="M1191" t="s">
        <v>232</v>
      </c>
      <c r="N1191">
        <v>16</v>
      </c>
      <c r="O1191">
        <v>0</v>
      </c>
      <c r="P1191">
        <v>0</v>
      </c>
      <c r="Q1191">
        <v>0</v>
      </c>
      <c r="R1191">
        <v>16</v>
      </c>
      <c r="S1191">
        <v>0</v>
      </c>
      <c r="T1191">
        <v>0</v>
      </c>
      <c r="U1191">
        <v>0</v>
      </c>
      <c r="V1191" s="1" t="str">
        <f t="shared" si="112"/>
        <v>AFF-HTT-R1-P5-48H_N18_1_2020y09m02d_10h47m.tif</v>
      </c>
      <c r="W1191" s="1" t="str">
        <f t="shared" si="113"/>
        <v>AFF-HTT-R2-P5-48H_N18_1_2020y09m09d_11h36m.tif</v>
      </c>
      <c r="X1191" t="str">
        <f t="shared" si="114"/>
        <v>C:\Users\arpit.tandon\Desktop\Images AFFFs\RUN1 HTT\Plate 5 - 48hour\AFF-HTT-R1-P5-48H_N18_1_2020y09m02d_10h47m.tif</v>
      </c>
      <c r="Y1191" t="str">
        <f t="shared" si="115"/>
        <v>C:\Users\arpit.tandon\Desktop\Images AFFFs\RUN2 HTT\Plate 5 - 48hour\AFF-HTT-R2-P5-48H_N18_1_2020y09m09d_11h36m.tif</v>
      </c>
    </row>
    <row r="1192" spans="1:25" x14ac:dyDescent="0.45">
      <c r="A1192" t="s">
        <v>1493</v>
      </c>
      <c r="B1192" s="2" t="str">
        <f t="shared" si="110"/>
        <v>run1</v>
      </c>
      <c r="C1192" s="2" t="str">
        <f t="shared" si="111"/>
        <v>run2</v>
      </c>
      <c r="D1192" t="s">
        <v>288</v>
      </c>
      <c r="E1192" s="10">
        <v>6.3565346299016898</v>
      </c>
      <c r="F1192" s="10">
        <v>1.9069603889705069E-4</v>
      </c>
      <c r="G1192" s="10">
        <f>VLOOKUP(A1192,'[1]NTP Metadata'!$A$2:$U$2501,10,FALSE)</f>
        <v>1.9069603889705069E-4</v>
      </c>
      <c r="H1192">
        <v>3</v>
      </c>
      <c r="I1192" t="s">
        <v>1505</v>
      </c>
      <c r="J1192" t="s">
        <v>1554</v>
      </c>
      <c r="K1192" t="s">
        <v>249</v>
      </c>
      <c r="L1192" t="s">
        <v>248</v>
      </c>
      <c r="M1192" t="s">
        <v>233</v>
      </c>
      <c r="N1192">
        <v>16</v>
      </c>
      <c r="O1192">
        <v>0</v>
      </c>
      <c r="P1192">
        <v>0</v>
      </c>
      <c r="Q1192">
        <v>0</v>
      </c>
      <c r="R1192">
        <v>16</v>
      </c>
      <c r="S1192">
        <v>0</v>
      </c>
      <c r="T1192">
        <v>0</v>
      </c>
      <c r="U1192">
        <v>0</v>
      </c>
      <c r="V1192" s="1" t="str">
        <f t="shared" si="112"/>
        <v>AFF-HTT-R1-P5-48H_N19_1_2020y09m02d_10h47m.tif</v>
      </c>
      <c r="W1192" s="1" t="str">
        <f t="shared" si="113"/>
        <v>AFF-HTT-R2-P5-48H_N19_1_2020y09m09d_11h36m.tif</v>
      </c>
      <c r="X1192" t="str">
        <f t="shared" si="114"/>
        <v>C:\Users\arpit.tandon\Desktop\Images AFFFs\RUN1 HTT\Plate 5 - 48hour\AFF-HTT-R1-P5-48H_N19_1_2020y09m02d_10h47m.tif</v>
      </c>
      <c r="Y1192" t="str">
        <f t="shared" si="115"/>
        <v>C:\Users\arpit.tandon\Desktop\Images AFFFs\RUN2 HTT\Plate 5 - 48hour\AFF-HTT-R2-P5-48H_N19_1_2020y09m09d_11h36m.tif</v>
      </c>
    </row>
    <row r="1193" spans="1:25" x14ac:dyDescent="0.45">
      <c r="A1193" t="s">
        <v>1494</v>
      </c>
      <c r="B1193" s="2" t="str">
        <f t="shared" si="110"/>
        <v>run1</v>
      </c>
      <c r="C1193" s="2" t="str">
        <f t="shared" si="111"/>
        <v>run2</v>
      </c>
      <c r="D1193" t="s">
        <v>288</v>
      </c>
      <c r="E1193" s="10">
        <v>6.3565346299016898</v>
      </c>
      <c r="F1193" s="10">
        <v>1.9069603889705069E-4</v>
      </c>
      <c r="G1193" s="10">
        <f>VLOOKUP(A1193,'[1]NTP Metadata'!$A$2:$U$2501,10,FALSE)</f>
        <v>1.9069603889705069E-4</v>
      </c>
      <c r="H1193">
        <v>4</v>
      </c>
      <c r="I1193" t="s">
        <v>1505</v>
      </c>
      <c r="J1193" t="s">
        <v>1554</v>
      </c>
      <c r="K1193" t="s">
        <v>249</v>
      </c>
      <c r="L1193" t="s">
        <v>248</v>
      </c>
      <c r="M1193" t="s">
        <v>234</v>
      </c>
      <c r="N1193">
        <v>16</v>
      </c>
      <c r="O1193">
        <v>0</v>
      </c>
      <c r="P1193">
        <v>0</v>
      </c>
      <c r="Q1193">
        <v>0</v>
      </c>
      <c r="R1193">
        <v>16</v>
      </c>
      <c r="S1193">
        <v>0</v>
      </c>
      <c r="T1193">
        <v>0</v>
      </c>
      <c r="U1193">
        <v>0</v>
      </c>
      <c r="V1193" s="1" t="str">
        <f t="shared" si="112"/>
        <v>AFF-HTT-R1-P5-48H_N20_1_2020y09m02d_10h47m.tif</v>
      </c>
      <c r="W1193" s="1" t="str">
        <f t="shared" si="113"/>
        <v>AFF-HTT-R2-P5-48H_N20_1_2020y09m09d_11h36m.tif</v>
      </c>
      <c r="X1193" t="str">
        <f t="shared" si="114"/>
        <v>C:\Users\arpit.tandon\Desktop\Images AFFFs\RUN1 HTT\Plate 5 - 48hour\AFF-HTT-R1-P5-48H_N20_1_2020y09m02d_10h47m.tif</v>
      </c>
      <c r="Y1193" t="str">
        <f t="shared" si="115"/>
        <v>C:\Users\arpit.tandon\Desktop\Images AFFFs\RUN2 HTT\Plate 5 - 48hour\AFF-HTT-R2-P5-48H_N20_1_2020y09m09d_11h36m.tif</v>
      </c>
    </row>
    <row r="1194" spans="1:25" x14ac:dyDescent="0.45">
      <c r="A1194" t="s">
        <v>1495</v>
      </c>
      <c r="B1194" s="2" t="str">
        <f t="shared" si="110"/>
        <v>run1</v>
      </c>
      <c r="C1194" s="2" t="str">
        <f t="shared" si="111"/>
        <v>run2</v>
      </c>
      <c r="D1194" t="s">
        <v>288</v>
      </c>
      <c r="E1194" s="10">
        <v>2.011561591741041</v>
      </c>
      <c r="F1194" s="10">
        <v>6.0346847752231229E-5</v>
      </c>
      <c r="G1194" s="10">
        <f>VLOOKUP(A1194,'[1]NTP Metadata'!$A$2:$U$2501,10,FALSE)</f>
        <v>6.0346847752231229E-5</v>
      </c>
      <c r="H1194">
        <v>3</v>
      </c>
      <c r="I1194" t="s">
        <v>1505</v>
      </c>
      <c r="J1194" t="s">
        <v>1554</v>
      </c>
      <c r="K1194" t="s">
        <v>249</v>
      </c>
      <c r="L1194" t="s">
        <v>248</v>
      </c>
      <c r="M1194" t="s">
        <v>235</v>
      </c>
      <c r="N1194">
        <v>16</v>
      </c>
      <c r="O1194">
        <v>0</v>
      </c>
      <c r="P1194">
        <v>0</v>
      </c>
      <c r="Q1194">
        <v>0</v>
      </c>
      <c r="R1194">
        <v>16</v>
      </c>
      <c r="S1194">
        <v>0</v>
      </c>
      <c r="T1194">
        <v>0</v>
      </c>
      <c r="U1194">
        <v>0</v>
      </c>
      <c r="V1194" s="1" t="str">
        <f t="shared" si="112"/>
        <v>AFF-HTT-R1-P5-48H_N21_1_2020y09m02d_10h47m.tif</v>
      </c>
      <c r="W1194" s="1" t="str">
        <f t="shared" si="113"/>
        <v>AFF-HTT-R2-P5-48H_N21_1_2020y09m09d_11h36m.tif</v>
      </c>
      <c r="X1194" t="str">
        <f t="shared" si="114"/>
        <v>C:\Users\arpit.tandon\Desktop\Images AFFFs\RUN1 HTT\Plate 5 - 48hour\AFF-HTT-R1-P5-48H_N21_1_2020y09m02d_10h47m.tif</v>
      </c>
      <c r="Y1194" t="str">
        <f t="shared" si="115"/>
        <v>C:\Users\arpit.tandon\Desktop\Images AFFFs\RUN2 HTT\Plate 5 - 48hour\AFF-HTT-R2-P5-48H_N21_1_2020y09m09d_11h36m.tif</v>
      </c>
    </row>
    <row r="1195" spans="1:25" x14ac:dyDescent="0.45">
      <c r="A1195" t="s">
        <v>1496</v>
      </c>
      <c r="B1195" s="2" t="str">
        <f t="shared" si="110"/>
        <v>run1</v>
      </c>
      <c r="C1195" s="2" t="str">
        <f t="shared" si="111"/>
        <v>run2</v>
      </c>
      <c r="D1195" t="s">
        <v>288</v>
      </c>
      <c r="E1195" s="10">
        <v>2.011561591741041</v>
      </c>
      <c r="F1195" s="10">
        <v>6.0346847752231229E-5</v>
      </c>
      <c r="G1195" s="10">
        <f>VLOOKUP(A1195,'[1]NTP Metadata'!$A$2:$U$2501,10,FALSE)</f>
        <v>6.0346847752231229E-5</v>
      </c>
      <c r="H1195">
        <v>4</v>
      </c>
      <c r="I1195" t="s">
        <v>1505</v>
      </c>
      <c r="J1195" t="s">
        <v>1554</v>
      </c>
      <c r="K1195" t="s">
        <v>249</v>
      </c>
      <c r="L1195" t="s">
        <v>248</v>
      </c>
      <c r="M1195" t="s">
        <v>236</v>
      </c>
      <c r="N1195">
        <v>16</v>
      </c>
      <c r="O1195">
        <v>0</v>
      </c>
      <c r="P1195">
        <v>0</v>
      </c>
      <c r="Q1195">
        <v>0</v>
      </c>
      <c r="R1195">
        <v>16</v>
      </c>
      <c r="S1195">
        <v>0</v>
      </c>
      <c r="T1195">
        <v>0</v>
      </c>
      <c r="U1195">
        <v>0</v>
      </c>
      <c r="V1195" s="1" t="str">
        <f t="shared" si="112"/>
        <v>AFF-HTT-R1-P5-48H_N22_1_2020y09m02d_10h47m.tif</v>
      </c>
      <c r="W1195" s="1" t="str">
        <f t="shared" si="113"/>
        <v>AFF-HTT-R2-P5-48H_N22_1_2020y09m09d_11h36m.tif</v>
      </c>
      <c r="X1195" t="str">
        <f t="shared" si="114"/>
        <v>C:\Users\arpit.tandon\Desktop\Images AFFFs\RUN1 HTT\Plate 5 - 48hour\AFF-HTT-R1-P5-48H_N22_1_2020y09m02d_10h47m.tif</v>
      </c>
      <c r="Y1195" t="str">
        <f t="shared" si="115"/>
        <v>C:\Users\arpit.tandon\Desktop\Images AFFFs\RUN2 HTT\Plate 5 - 48hour\AFF-HTT-R2-P5-48H_N22_1_2020y09m09d_11h36m.tif</v>
      </c>
    </row>
    <row r="1196" spans="1:25" x14ac:dyDescent="0.45">
      <c r="A1196" t="s">
        <v>1497</v>
      </c>
      <c r="B1196" s="2" t="str">
        <f t="shared" si="110"/>
        <v>run1</v>
      </c>
      <c r="C1196" s="2" t="str">
        <f t="shared" si="111"/>
        <v>run2</v>
      </c>
      <c r="D1196" t="s">
        <v>288</v>
      </c>
      <c r="E1196" s="10">
        <v>20000</v>
      </c>
      <c r="F1196" s="10">
        <v>0.6</v>
      </c>
      <c r="G1196" s="10">
        <f>VLOOKUP(A1196,'[1]NTP Metadata'!$A$2:$U$2501,10,FALSE)</f>
        <v>0.6</v>
      </c>
      <c r="H1196">
        <v>3</v>
      </c>
      <c r="I1196" t="s">
        <v>1505</v>
      </c>
      <c r="J1196" t="s">
        <v>1554</v>
      </c>
      <c r="K1196" t="s">
        <v>249</v>
      </c>
      <c r="L1196" t="s">
        <v>248</v>
      </c>
      <c r="M1196" t="s">
        <v>237</v>
      </c>
      <c r="N1196">
        <v>16</v>
      </c>
      <c r="O1196">
        <v>0</v>
      </c>
      <c r="P1196">
        <v>9.4875000000000001E-2</v>
      </c>
      <c r="Q1196">
        <v>0.42299999999999999</v>
      </c>
      <c r="R1196">
        <v>16</v>
      </c>
      <c r="S1196">
        <v>0</v>
      </c>
      <c r="T1196">
        <v>2.5187500000000002E-2</v>
      </c>
      <c r="U1196">
        <v>0.155</v>
      </c>
      <c r="V1196" s="1" t="str">
        <f t="shared" si="112"/>
        <v>AFF-HTT-R1-P5-48H_N3_1_2020y09m02d_10h47m.tif</v>
      </c>
      <c r="W1196" s="1" t="str">
        <f t="shared" si="113"/>
        <v>AFF-HTT-R2-P5-48H_N3_1_2020y09m09d_11h36m.tif</v>
      </c>
      <c r="X1196" t="str">
        <f t="shared" si="114"/>
        <v>C:\Users\arpit.tandon\Desktop\Images AFFFs\RUN1 HTT\Plate 5 - 48hour\AFF-HTT-R1-P5-48H_N3_1_2020y09m02d_10h47m.tif</v>
      </c>
      <c r="Y1196" t="str">
        <f t="shared" si="115"/>
        <v>C:\Users\arpit.tandon\Desktop\Images AFFFs\RUN2 HTT\Plate 5 - 48hour\AFF-HTT-R2-P5-48H_N3_1_2020y09m09d_11h36m.tif</v>
      </c>
    </row>
    <row r="1197" spans="1:25" x14ac:dyDescent="0.45">
      <c r="A1197" t="s">
        <v>1498</v>
      </c>
      <c r="B1197" s="2" t="str">
        <f t="shared" si="110"/>
        <v>run1</v>
      </c>
      <c r="C1197" s="2" t="str">
        <f t="shared" si="111"/>
        <v>run2</v>
      </c>
      <c r="D1197" t="s">
        <v>288</v>
      </c>
      <c r="E1197" s="10">
        <v>20000</v>
      </c>
      <c r="F1197" s="10">
        <v>0.6</v>
      </c>
      <c r="G1197" s="10">
        <f>VLOOKUP(A1197,'[1]NTP Metadata'!$A$2:$U$2501,10,FALSE)</f>
        <v>0.6</v>
      </c>
      <c r="H1197">
        <v>4</v>
      </c>
      <c r="I1197" t="s">
        <v>1505</v>
      </c>
      <c r="J1197" t="s">
        <v>1554</v>
      </c>
      <c r="K1197" t="s">
        <v>249</v>
      </c>
      <c r="L1197" t="s">
        <v>248</v>
      </c>
      <c r="M1197" t="s">
        <v>238</v>
      </c>
      <c r="N1197">
        <v>13</v>
      </c>
      <c r="O1197">
        <v>3</v>
      </c>
      <c r="P1197">
        <v>0.24937499999999899</v>
      </c>
      <c r="Q1197">
        <v>0.68300000000000005</v>
      </c>
      <c r="R1197">
        <v>16</v>
      </c>
      <c r="S1197">
        <v>0</v>
      </c>
      <c r="T1197">
        <v>9.6874999999999999E-3</v>
      </c>
      <c r="U1197">
        <v>3.7999999999999999E-2</v>
      </c>
      <c r="V1197" s="1" t="str">
        <f t="shared" si="112"/>
        <v>AFF-HTT-R1-P5-48H_N4_1_2020y09m02d_10h47m.tif</v>
      </c>
      <c r="W1197" s="1" t="str">
        <f t="shared" si="113"/>
        <v>AFF-HTT-R2-P5-48H_N4_1_2020y09m09d_11h36m.tif</v>
      </c>
      <c r="X1197" t="str">
        <f t="shared" si="114"/>
        <v>C:\Users\arpit.tandon\Desktop\Images AFFFs\RUN1 HTT\Plate 5 - 48hour\AFF-HTT-R1-P5-48H_N4_1_2020y09m02d_10h47m.tif</v>
      </c>
      <c r="Y1197" t="str">
        <f t="shared" si="115"/>
        <v>C:\Users\arpit.tandon\Desktop\Images AFFFs\RUN2 HTT\Plate 5 - 48hour\AFF-HTT-R2-P5-48H_N4_1_2020y09m09d_11h36m.tif</v>
      </c>
    </row>
    <row r="1198" spans="1:25" x14ac:dyDescent="0.45">
      <c r="A1198" t="s">
        <v>1499</v>
      </c>
      <c r="B1198" s="2" t="str">
        <f t="shared" si="110"/>
        <v>run1</v>
      </c>
      <c r="C1198" s="2" t="str">
        <f t="shared" si="111"/>
        <v>run2</v>
      </c>
      <c r="D1198" t="s">
        <v>288</v>
      </c>
      <c r="E1198" s="10">
        <v>6329.1139240506327</v>
      </c>
      <c r="F1198" s="10">
        <v>0.18987341772151897</v>
      </c>
      <c r="G1198" s="10">
        <f>VLOOKUP(A1198,'[1]NTP Metadata'!$A$2:$U$2501,10,FALSE)</f>
        <v>0.18987341772151897</v>
      </c>
      <c r="H1198">
        <v>3</v>
      </c>
      <c r="I1198" t="s">
        <v>1505</v>
      </c>
      <c r="J1198" t="s">
        <v>1554</v>
      </c>
      <c r="K1198" t="s">
        <v>249</v>
      </c>
      <c r="L1198" t="s">
        <v>248</v>
      </c>
      <c r="M1198" t="s">
        <v>239</v>
      </c>
      <c r="N1198">
        <v>16</v>
      </c>
      <c r="O1198">
        <v>0</v>
      </c>
      <c r="P1198">
        <v>3.1250000000000001E-4</v>
      </c>
      <c r="Q1198">
        <v>2E-3</v>
      </c>
      <c r="R1198">
        <v>16</v>
      </c>
      <c r="S1198">
        <v>0</v>
      </c>
      <c r="T1198">
        <v>3.1250000000000001E-4</v>
      </c>
      <c r="U1198">
        <v>2E-3</v>
      </c>
      <c r="V1198" s="1" t="str">
        <f t="shared" si="112"/>
        <v>AFF-HTT-R1-P5-48H_N5_1_2020y09m02d_10h47m.tif</v>
      </c>
      <c r="W1198" s="1" t="str">
        <f t="shared" si="113"/>
        <v>AFF-HTT-R2-P5-48H_N5_1_2020y09m09d_11h36m.tif</v>
      </c>
      <c r="X1198" t="str">
        <f t="shared" si="114"/>
        <v>C:\Users\arpit.tandon\Desktop\Images AFFFs\RUN1 HTT\Plate 5 - 48hour\AFF-HTT-R1-P5-48H_N5_1_2020y09m02d_10h47m.tif</v>
      </c>
      <c r="Y1198" t="str">
        <f t="shared" si="115"/>
        <v>C:\Users\arpit.tandon\Desktop\Images AFFFs\RUN2 HTT\Plate 5 - 48hour\AFF-HTT-R2-P5-48H_N5_1_2020y09m09d_11h36m.tif</v>
      </c>
    </row>
    <row r="1199" spans="1:25" x14ac:dyDescent="0.45">
      <c r="A1199" t="s">
        <v>1500</v>
      </c>
      <c r="B1199" s="2" t="str">
        <f t="shared" si="110"/>
        <v>run1</v>
      </c>
      <c r="C1199" s="2" t="str">
        <f t="shared" si="111"/>
        <v>run2</v>
      </c>
      <c r="D1199" t="s">
        <v>288</v>
      </c>
      <c r="E1199" s="10">
        <v>6329.1139240506327</v>
      </c>
      <c r="F1199" s="10">
        <v>0.18987341772151897</v>
      </c>
      <c r="G1199" s="10">
        <f>VLOOKUP(A1199,'[1]NTP Metadata'!$A$2:$U$2501,10,FALSE)</f>
        <v>0.18987341772151897</v>
      </c>
      <c r="H1199">
        <v>4</v>
      </c>
      <c r="I1199" t="s">
        <v>1505</v>
      </c>
      <c r="J1199" t="s">
        <v>1554</v>
      </c>
      <c r="K1199" t="s">
        <v>249</v>
      </c>
      <c r="L1199" t="s">
        <v>248</v>
      </c>
      <c r="M1199" t="s">
        <v>240</v>
      </c>
      <c r="N1199">
        <v>16</v>
      </c>
      <c r="O1199">
        <v>0</v>
      </c>
      <c r="P1199">
        <v>2.5000000000000001E-4</v>
      </c>
      <c r="Q1199">
        <v>2E-3</v>
      </c>
      <c r="R1199">
        <v>16</v>
      </c>
      <c r="S1199">
        <v>0</v>
      </c>
      <c r="T1199">
        <v>3.1250000000000001E-4</v>
      </c>
      <c r="U1199">
        <v>3.0000000000000001E-3</v>
      </c>
      <c r="V1199" s="1" t="str">
        <f t="shared" si="112"/>
        <v>AFF-HTT-R1-P5-48H_N6_1_2020y09m02d_10h47m.tif</v>
      </c>
      <c r="W1199" s="1" t="str">
        <f t="shared" si="113"/>
        <v>AFF-HTT-R2-P5-48H_N6_1_2020y09m09d_11h36m.tif</v>
      </c>
      <c r="X1199" t="str">
        <f t="shared" si="114"/>
        <v>C:\Users\arpit.tandon\Desktop\Images AFFFs\RUN1 HTT\Plate 5 - 48hour\AFF-HTT-R1-P5-48H_N6_1_2020y09m02d_10h47m.tif</v>
      </c>
      <c r="Y1199" t="str">
        <f t="shared" si="115"/>
        <v>C:\Users\arpit.tandon\Desktop\Images AFFFs\RUN2 HTT\Plate 5 - 48hour\AFF-HTT-R2-P5-48H_N6_1_2020y09m09d_11h36m.tif</v>
      </c>
    </row>
    <row r="1200" spans="1:25" x14ac:dyDescent="0.45">
      <c r="A1200" t="s">
        <v>1501</v>
      </c>
      <c r="B1200" s="2" t="str">
        <f t="shared" si="110"/>
        <v>run1</v>
      </c>
      <c r="C1200" s="2" t="str">
        <f t="shared" si="111"/>
        <v>run2</v>
      </c>
      <c r="D1200" t="s">
        <v>288</v>
      </c>
      <c r="E1200" s="10">
        <v>2002.8841531805797</v>
      </c>
      <c r="F1200" s="10">
        <v>6.0086524595417391E-2</v>
      </c>
      <c r="G1200" s="10">
        <f>VLOOKUP(A1200,'[1]NTP Metadata'!$A$2:$U$2501,10,FALSE)</f>
        <v>6.0086524595417391E-2</v>
      </c>
      <c r="H1200">
        <v>3</v>
      </c>
      <c r="I1200" t="s">
        <v>1505</v>
      </c>
      <c r="J1200" t="s">
        <v>1554</v>
      </c>
      <c r="K1200" t="s">
        <v>249</v>
      </c>
      <c r="L1200" t="s">
        <v>248</v>
      </c>
      <c r="M1200" t="s">
        <v>241</v>
      </c>
      <c r="N1200">
        <v>16</v>
      </c>
      <c r="O1200">
        <v>0</v>
      </c>
      <c r="P1200">
        <v>6.2500000000000001E-5</v>
      </c>
      <c r="Q1200">
        <v>1E-3</v>
      </c>
      <c r="R1200">
        <v>16</v>
      </c>
      <c r="S1200">
        <v>0</v>
      </c>
      <c r="T1200">
        <v>0</v>
      </c>
      <c r="U1200">
        <v>0</v>
      </c>
      <c r="V1200" s="1" t="str">
        <f t="shared" si="112"/>
        <v>AFF-HTT-R1-P5-48H_N7_1_2020y09m02d_10h47m.tif</v>
      </c>
      <c r="W1200" s="1" t="str">
        <f t="shared" si="113"/>
        <v>AFF-HTT-R2-P5-48H_N7_1_2020y09m09d_11h36m.tif</v>
      </c>
      <c r="X1200" t="str">
        <f t="shared" si="114"/>
        <v>C:\Users\arpit.tandon\Desktop\Images AFFFs\RUN1 HTT\Plate 5 - 48hour\AFF-HTT-R1-P5-48H_N7_1_2020y09m02d_10h47m.tif</v>
      </c>
      <c r="Y1200" t="str">
        <f t="shared" si="115"/>
        <v>C:\Users\arpit.tandon\Desktop\Images AFFFs\RUN2 HTT\Plate 5 - 48hour\AFF-HTT-R2-P5-48H_N7_1_2020y09m09d_11h36m.tif</v>
      </c>
    </row>
    <row r="1201" spans="1:25" x14ac:dyDescent="0.45">
      <c r="A1201" t="s">
        <v>1502</v>
      </c>
      <c r="B1201" s="2" t="str">
        <f t="shared" si="110"/>
        <v>run1</v>
      </c>
      <c r="C1201" s="2" t="str">
        <f t="shared" si="111"/>
        <v>run2</v>
      </c>
      <c r="D1201" t="s">
        <v>288</v>
      </c>
      <c r="E1201" s="10">
        <v>2002.8841531805797</v>
      </c>
      <c r="F1201" s="10">
        <v>6.0086524595417391E-2</v>
      </c>
      <c r="G1201" s="10">
        <f>VLOOKUP(A1201,'[1]NTP Metadata'!$A$2:$U$2501,10,FALSE)</f>
        <v>6.0086524595417391E-2</v>
      </c>
      <c r="H1201">
        <v>4</v>
      </c>
      <c r="I1201" t="s">
        <v>1505</v>
      </c>
      <c r="J1201" t="s">
        <v>1554</v>
      </c>
      <c r="K1201" t="s">
        <v>249</v>
      </c>
      <c r="L1201" t="s">
        <v>248</v>
      </c>
      <c r="M1201" t="s">
        <v>242</v>
      </c>
      <c r="N1201">
        <v>16</v>
      </c>
      <c r="O1201">
        <v>0</v>
      </c>
      <c r="P1201">
        <v>6.2500000000000001E-5</v>
      </c>
      <c r="Q1201">
        <v>1E-3</v>
      </c>
      <c r="R1201">
        <v>16</v>
      </c>
      <c r="S1201">
        <v>0</v>
      </c>
      <c r="T1201">
        <v>0</v>
      </c>
      <c r="U1201">
        <v>0</v>
      </c>
      <c r="V1201" s="1" t="str">
        <f t="shared" si="112"/>
        <v>AFF-HTT-R1-P5-48H_N8_1_2020y09m02d_10h47m.tif</v>
      </c>
      <c r="W1201" s="1" t="str">
        <f t="shared" si="113"/>
        <v>AFF-HTT-R2-P5-48H_N8_1_2020y09m09d_11h36m.tif</v>
      </c>
      <c r="X1201" t="str">
        <f t="shared" si="114"/>
        <v>C:\Users\arpit.tandon\Desktop\Images AFFFs\RUN1 HTT\Plate 5 - 48hour\AFF-HTT-R1-P5-48H_N8_1_2020y09m02d_10h47m.tif</v>
      </c>
      <c r="Y1201" t="str">
        <f t="shared" si="115"/>
        <v>C:\Users\arpit.tandon\Desktop\Images AFFFs\RUN2 HTT\Plate 5 - 48hour\AFF-HTT-R2-P5-48H_N8_1_2020y09m09d_11h36m.tif</v>
      </c>
    </row>
    <row r="1202" spans="1:25" x14ac:dyDescent="0.45">
      <c r="A1202" t="s">
        <v>1503</v>
      </c>
      <c r="B1202" s="2" t="str">
        <f t="shared" si="110"/>
        <v>run1</v>
      </c>
      <c r="C1202" s="2" t="str">
        <f t="shared" si="111"/>
        <v>run2</v>
      </c>
      <c r="D1202" t="s">
        <v>288</v>
      </c>
      <c r="E1202" s="10">
        <v>633.82409910777835</v>
      </c>
      <c r="F1202" s="10">
        <v>1.9014722973233349E-2</v>
      </c>
      <c r="G1202" s="10">
        <f>VLOOKUP(A1202,'[1]NTP Metadata'!$A$2:$U$2501,10,FALSE)</f>
        <v>1.9014722973233349E-2</v>
      </c>
      <c r="H1202">
        <v>3</v>
      </c>
      <c r="I1202" t="s">
        <v>1505</v>
      </c>
      <c r="J1202" t="s">
        <v>1554</v>
      </c>
      <c r="K1202" t="s">
        <v>249</v>
      </c>
      <c r="L1202" t="s">
        <v>248</v>
      </c>
      <c r="M1202" t="s">
        <v>243</v>
      </c>
      <c r="N1202">
        <v>16</v>
      </c>
      <c r="O1202">
        <v>0</v>
      </c>
      <c r="P1202">
        <v>0</v>
      </c>
      <c r="Q1202">
        <v>0</v>
      </c>
      <c r="R1202">
        <v>16</v>
      </c>
      <c r="S1202">
        <v>0</v>
      </c>
      <c r="T1202">
        <v>6.2500000000000001E-5</v>
      </c>
      <c r="U1202">
        <v>1E-3</v>
      </c>
      <c r="V1202" s="1" t="str">
        <f t="shared" si="112"/>
        <v>AFF-HTT-R1-P5-48H_N9_1_2020y09m02d_10h47m.tif</v>
      </c>
      <c r="W1202" s="1" t="str">
        <f t="shared" si="113"/>
        <v>AFF-HTT-R2-P5-48H_N9_1_2020y09m09d_11h36m.tif</v>
      </c>
      <c r="X1202" t="str">
        <f t="shared" si="114"/>
        <v>C:\Users\arpit.tandon\Desktop\Images AFFFs\RUN1 HTT\Plate 5 - 48hour\AFF-HTT-R1-P5-48H_N9_1_2020y09m02d_10h47m.tif</v>
      </c>
      <c r="Y1202" t="str">
        <f t="shared" si="115"/>
        <v>C:\Users\arpit.tandon\Desktop\Images AFFFs\RUN2 HTT\Plate 5 - 48hour\AFF-HTT-R2-P5-48H_N9_1_2020y09m09d_11h36m.tif</v>
      </c>
    </row>
  </sheetData>
  <autoFilter ref="A2:BH1202" xr:uid="{FBB64E59-6D67-4041-93D6-F1D29A01D095}"/>
  <mergeCells count="2">
    <mergeCell ref="N1:P1"/>
    <mergeCell ref="R1:T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8B83-3E74-4FFA-80C9-8125484CEB84}">
  <dimension ref="A1:BH1202"/>
  <sheetViews>
    <sheetView workbookViewId="0">
      <selection activeCell="B5" sqref="B5"/>
    </sheetView>
  </sheetViews>
  <sheetFormatPr defaultRowHeight="14.25" outlineLevelCol="1" x14ac:dyDescent="0.45"/>
  <cols>
    <col min="1" max="1" width="17" bestFit="1" customWidth="1"/>
    <col min="2" max="2" width="12.46484375" customWidth="1"/>
    <col min="3" max="3" width="12.33203125" customWidth="1"/>
    <col min="4" max="4" width="23" customWidth="1"/>
    <col min="5" max="5" width="11.33203125" style="10" customWidth="1"/>
    <col min="6" max="6" width="7.796875" style="22" customWidth="1"/>
    <col min="7" max="7" width="17.46484375" style="10" hidden="1" customWidth="1" outlineLevel="1"/>
    <col min="8" max="8" width="6.19921875" customWidth="1" collapsed="1"/>
    <col min="9" max="10" width="11.33203125" hidden="1" customWidth="1" outlineLevel="1"/>
    <col min="11" max="11" width="10" customWidth="1" collapsed="1"/>
    <col min="22" max="31" width="0" hidden="1" customWidth="1" outlineLevel="1"/>
    <col min="32" max="32" width="8.86328125" collapsed="1"/>
  </cols>
  <sheetData>
    <row r="1" spans="1:25" x14ac:dyDescent="0.45">
      <c r="N1" s="40" t="s">
        <v>253</v>
      </c>
      <c r="O1" s="40"/>
      <c r="P1" s="40"/>
      <c r="Q1" s="20"/>
      <c r="R1" s="41" t="s">
        <v>254</v>
      </c>
      <c r="S1" s="41"/>
      <c r="T1" s="41"/>
      <c r="U1" s="21"/>
    </row>
    <row r="2" spans="1:25" s="9" customFormat="1" ht="42.75" x14ac:dyDescent="0.45">
      <c r="A2" s="9" t="s">
        <v>302</v>
      </c>
      <c r="B2" s="4" t="s">
        <v>289</v>
      </c>
      <c r="C2" s="4" t="s">
        <v>290</v>
      </c>
      <c r="D2" s="5" t="s">
        <v>255</v>
      </c>
      <c r="E2" s="11" t="s">
        <v>293</v>
      </c>
      <c r="F2" s="23" t="s">
        <v>292</v>
      </c>
      <c r="G2" s="11"/>
      <c r="H2" s="5" t="s">
        <v>295</v>
      </c>
      <c r="I2" s="5" t="s">
        <v>1506</v>
      </c>
      <c r="J2" s="5" t="s">
        <v>1504</v>
      </c>
      <c r="K2" s="6" t="s">
        <v>296</v>
      </c>
      <c r="L2" s="6" t="s">
        <v>251</v>
      </c>
      <c r="M2" s="6" t="s">
        <v>252</v>
      </c>
      <c r="N2" s="7" t="s">
        <v>1</v>
      </c>
      <c r="O2" s="7" t="s">
        <v>0</v>
      </c>
      <c r="P2" s="7" t="s">
        <v>2</v>
      </c>
      <c r="Q2" s="7" t="s">
        <v>303</v>
      </c>
      <c r="R2" s="8" t="s">
        <v>1</v>
      </c>
      <c r="S2" s="8" t="s">
        <v>0</v>
      </c>
      <c r="T2" s="8" t="s">
        <v>2</v>
      </c>
      <c r="U2" s="7" t="s">
        <v>303</v>
      </c>
    </row>
    <row r="3" spans="1:25" x14ac:dyDescent="0.45">
      <c r="A3" t="s">
        <v>305</v>
      </c>
      <c r="B3" s="2" t="str">
        <f t="shared" ref="B3:B66" si="0">HYPERLINK(X3,"run1")</f>
        <v>run1</v>
      </c>
      <c r="C3" s="2" t="str">
        <f t="shared" ref="C3:C66" si="1">HYPERLINK(Y3,"run2")</f>
        <v>run2</v>
      </c>
      <c r="D3" t="s">
        <v>256</v>
      </c>
      <c r="E3" s="10">
        <v>15.84560247769446</v>
      </c>
      <c r="F3" s="1">
        <v>7.1324225872598302E-4</v>
      </c>
      <c r="G3" s="1">
        <f>VLOOKUP(A3,'[1]NTP Metadata'!$A$2:$U$2501,10,FALSE)</f>
        <v>15.84560247769446</v>
      </c>
      <c r="H3">
        <v>2</v>
      </c>
      <c r="I3" t="s">
        <v>1507</v>
      </c>
      <c r="J3" t="s">
        <v>1508</v>
      </c>
      <c r="K3" t="s">
        <v>250</v>
      </c>
      <c r="L3" t="s">
        <v>244</v>
      </c>
      <c r="M3" t="s">
        <v>4</v>
      </c>
      <c r="N3">
        <v>16</v>
      </c>
      <c r="O3">
        <v>0</v>
      </c>
      <c r="P3">
        <v>0</v>
      </c>
      <c r="Q3">
        <v>0</v>
      </c>
      <c r="R3">
        <v>16</v>
      </c>
      <c r="S3">
        <v>0</v>
      </c>
      <c r="T3">
        <v>0</v>
      </c>
      <c r="U3">
        <v>0</v>
      </c>
      <c r="V3" s="1" t="str">
        <f t="shared" ref="V3:V66" si="2">_xlfn.CONCAT("AFF-HTT-R1-",  L3, "-96H_",  M3, "_1_", I3,".tif")</f>
        <v>AFF-HTT-R1-P1-96H_C10_1_2020y09m04d_11h03m.tif</v>
      </c>
      <c r="W3" s="1" t="str">
        <f t="shared" ref="W3:W66" si="3">_xlfn.CONCAT("AFF-HTT-R2-",  L3, "-96H_",  M3, "_1_", J3,".tif")</f>
        <v>AFF-HTT-R2-P1-96H_C10_1_2020y09m11d_11h25m.tif</v>
      </c>
      <c r="X3" t="str">
        <f t="shared" ref="X3:X66" si="4">_xlfn.CONCAT("C:\Users\arpit.tandon\Desktop\Images AFFFs\","RUN1 HTT\Plate 1 - 96hour\",V3)</f>
        <v>C:\Users\arpit.tandon\Desktop\Images AFFFs\RUN1 HTT\Plate 1 - 96hour\AFF-HTT-R1-P1-96H_C10_1_2020y09m04d_11h03m.tif</v>
      </c>
      <c r="Y3" t="str">
        <f t="shared" ref="Y3:Y66" si="5">_xlfn.CONCAT("C:\Users\arpit.tandon\Desktop\Images AFFFs\","RUN2 HTT\Plate 1 - 96hour\",W3)</f>
        <v>C:\Users\arpit.tandon\Desktop\Images AFFFs\RUN2 HTT\Plate 1 - 96hour\AFF-HTT-R2-P1-96H_C10_1_2020y09m11d_11h25m.tif</v>
      </c>
    </row>
    <row r="4" spans="1:25" x14ac:dyDescent="0.45">
      <c r="A4" t="s">
        <v>304</v>
      </c>
      <c r="B4" s="2" t="str">
        <f t="shared" si="0"/>
        <v>run1</v>
      </c>
      <c r="C4" s="2" t="str">
        <f t="shared" si="1"/>
        <v>run2</v>
      </c>
      <c r="D4" t="s">
        <v>256</v>
      </c>
      <c r="E4" s="10">
        <v>5.0144311638273606</v>
      </c>
      <c r="F4" s="1">
        <v>2.257095755461972E-4</v>
      </c>
      <c r="G4" s="1">
        <f>VLOOKUP(A4,'[1]NTP Metadata'!$A$2:$U$2501,10,FALSE)</f>
        <v>5.0144311638273606</v>
      </c>
      <c r="H4">
        <v>1</v>
      </c>
      <c r="I4" t="s">
        <v>1507</v>
      </c>
      <c r="J4" t="s">
        <v>1508</v>
      </c>
      <c r="K4" t="s">
        <v>250</v>
      </c>
      <c r="L4" t="s">
        <v>244</v>
      </c>
      <c r="M4" t="s">
        <v>5</v>
      </c>
      <c r="N4">
        <v>16</v>
      </c>
      <c r="O4">
        <v>0</v>
      </c>
      <c r="P4">
        <v>0</v>
      </c>
      <c r="Q4">
        <v>0</v>
      </c>
      <c r="R4">
        <v>16</v>
      </c>
      <c r="S4">
        <v>0</v>
      </c>
      <c r="T4">
        <v>0</v>
      </c>
      <c r="U4">
        <v>0</v>
      </c>
      <c r="V4" s="1" t="str">
        <f t="shared" si="2"/>
        <v>AFF-HTT-R1-P1-96H_C11_1_2020y09m04d_11h03m.tif</v>
      </c>
      <c r="W4" s="1" t="str">
        <f t="shared" si="3"/>
        <v>AFF-HTT-R2-P1-96H_C11_1_2020y09m11d_11h25m.tif</v>
      </c>
      <c r="X4" t="str">
        <f t="shared" si="4"/>
        <v>C:\Users\arpit.tandon\Desktop\Images AFFFs\RUN1 HTT\Plate 1 - 96hour\AFF-HTT-R1-P1-96H_C11_1_2020y09m04d_11h03m.tif</v>
      </c>
      <c r="Y4" t="str">
        <f t="shared" si="5"/>
        <v>C:\Users\arpit.tandon\Desktop\Images AFFFs\RUN2 HTT\Plate 1 - 96hour\AFF-HTT-R2-P1-96H_C11_1_2020y09m11d_11h25m.tif</v>
      </c>
    </row>
    <row r="5" spans="1:25" x14ac:dyDescent="0.45">
      <c r="A5" t="s">
        <v>306</v>
      </c>
      <c r="B5" s="2" t="str">
        <f t="shared" si="0"/>
        <v>run1</v>
      </c>
      <c r="C5" s="2" t="str">
        <f t="shared" si="1"/>
        <v>run2</v>
      </c>
      <c r="D5" t="s">
        <v>256</v>
      </c>
      <c r="E5" s="10">
        <v>5.0144311638273606</v>
      </c>
      <c r="F5" s="1">
        <v>2.257095755461972E-4</v>
      </c>
      <c r="G5" s="1">
        <f>VLOOKUP(A5,'[1]NTP Metadata'!$A$2:$U$2501,10,FALSE)</f>
        <v>5.0144311638273606</v>
      </c>
      <c r="H5">
        <v>2</v>
      </c>
      <c r="I5" t="s">
        <v>1507</v>
      </c>
      <c r="J5" t="s">
        <v>1508</v>
      </c>
      <c r="K5" t="s">
        <v>250</v>
      </c>
      <c r="L5" t="s">
        <v>244</v>
      </c>
      <c r="M5" t="s">
        <v>6</v>
      </c>
      <c r="N5">
        <v>16</v>
      </c>
      <c r="O5">
        <v>0</v>
      </c>
      <c r="P5">
        <v>6.2500000000000001E-5</v>
      </c>
      <c r="Q5">
        <v>1E-3</v>
      </c>
      <c r="R5">
        <v>16</v>
      </c>
      <c r="S5">
        <v>0</v>
      </c>
      <c r="T5">
        <v>0</v>
      </c>
      <c r="U5">
        <v>0</v>
      </c>
      <c r="V5" s="1" t="str">
        <f t="shared" si="2"/>
        <v>AFF-HTT-R1-P1-96H_C12_1_2020y09m04d_11h03m.tif</v>
      </c>
      <c r="W5" s="1" t="str">
        <f t="shared" si="3"/>
        <v>AFF-HTT-R2-P1-96H_C12_1_2020y09m11d_11h25m.tif</v>
      </c>
      <c r="X5" t="str">
        <f t="shared" si="4"/>
        <v>C:\Users\arpit.tandon\Desktop\Images AFFFs\RUN1 HTT\Plate 1 - 96hour\AFF-HTT-R1-P1-96H_C12_1_2020y09m04d_11h03m.tif</v>
      </c>
      <c r="Y5" t="str">
        <f t="shared" si="5"/>
        <v>C:\Users\arpit.tandon\Desktop\Images AFFFs\RUN2 HTT\Plate 1 - 96hour\AFF-HTT-R2-P1-96H_C12_1_2020y09m11d_11h25m.tif</v>
      </c>
    </row>
    <row r="6" spans="1:25" x14ac:dyDescent="0.45">
      <c r="A6" t="s">
        <v>307</v>
      </c>
      <c r="B6" s="2" t="str">
        <f t="shared" si="0"/>
        <v>run1</v>
      </c>
      <c r="C6" s="2" t="str">
        <f t="shared" si="1"/>
        <v>run2</v>
      </c>
      <c r="D6" t="s">
        <v>257</v>
      </c>
      <c r="E6" s="10">
        <v>0</v>
      </c>
      <c r="F6" s="10">
        <v>0</v>
      </c>
      <c r="G6" s="1">
        <f>VLOOKUP(A6,'[1]NTP Metadata'!$A$2:$U$2501,10,FALSE)</f>
        <v>0</v>
      </c>
      <c r="H6">
        <v>1</v>
      </c>
      <c r="I6" t="s">
        <v>1507</v>
      </c>
      <c r="J6" t="s">
        <v>1508</v>
      </c>
      <c r="K6" t="s">
        <v>250</v>
      </c>
      <c r="L6" t="s">
        <v>244</v>
      </c>
      <c r="M6" t="s">
        <v>7</v>
      </c>
      <c r="N6">
        <v>16</v>
      </c>
      <c r="O6">
        <v>0</v>
      </c>
      <c r="P6">
        <v>0</v>
      </c>
      <c r="Q6">
        <v>0</v>
      </c>
      <c r="R6">
        <v>16</v>
      </c>
      <c r="S6">
        <v>0</v>
      </c>
      <c r="T6">
        <v>0</v>
      </c>
      <c r="U6">
        <v>0</v>
      </c>
      <c r="V6" s="1" t="str">
        <f t="shared" si="2"/>
        <v>AFF-HTT-R1-P1-96H_C13_1_2020y09m04d_11h03m.tif</v>
      </c>
      <c r="W6" s="1" t="str">
        <f t="shared" si="3"/>
        <v>AFF-HTT-R2-P1-96H_C13_1_2020y09m11d_11h25m.tif</v>
      </c>
      <c r="X6" t="str">
        <f t="shared" si="4"/>
        <v>C:\Users\arpit.tandon\Desktop\Images AFFFs\RUN1 HTT\Plate 1 - 96hour\AFF-HTT-R1-P1-96H_C13_1_2020y09m04d_11h03m.tif</v>
      </c>
      <c r="Y6" t="str">
        <f t="shared" si="5"/>
        <v>C:\Users\arpit.tandon\Desktop\Images AFFFs\RUN2 HTT\Plate 1 - 96hour\AFF-HTT-R2-P1-96H_C13_1_2020y09m11d_11h25m.tif</v>
      </c>
    </row>
    <row r="7" spans="1:25" x14ac:dyDescent="0.45">
      <c r="A7" t="s">
        <v>308</v>
      </c>
      <c r="B7" s="2" t="str">
        <f t="shared" si="0"/>
        <v>run1</v>
      </c>
      <c r="C7" s="2" t="str">
        <f t="shared" si="1"/>
        <v>run2</v>
      </c>
      <c r="D7" t="s">
        <v>257</v>
      </c>
      <c r="E7" s="10">
        <v>0</v>
      </c>
      <c r="F7" s="10">
        <v>0</v>
      </c>
      <c r="G7" s="1">
        <f>VLOOKUP(A7,'[1]NTP Metadata'!$A$2:$U$2501,10,FALSE)</f>
        <v>0</v>
      </c>
      <c r="H7">
        <v>2</v>
      </c>
      <c r="I7" t="s">
        <v>1507</v>
      </c>
      <c r="J7" t="s">
        <v>1508</v>
      </c>
      <c r="K7" t="s">
        <v>250</v>
      </c>
      <c r="L7" t="s">
        <v>244</v>
      </c>
      <c r="M7" t="s">
        <v>8</v>
      </c>
      <c r="N7">
        <v>16</v>
      </c>
      <c r="O7">
        <v>0</v>
      </c>
      <c r="P7">
        <v>0</v>
      </c>
      <c r="Q7">
        <v>0</v>
      </c>
      <c r="R7">
        <v>16</v>
      </c>
      <c r="S7">
        <v>0</v>
      </c>
      <c r="T7">
        <v>0</v>
      </c>
      <c r="U7">
        <v>0</v>
      </c>
      <c r="V7" s="1" t="str">
        <f t="shared" si="2"/>
        <v>AFF-HTT-R1-P1-96H_C14_1_2020y09m04d_11h03m.tif</v>
      </c>
      <c r="W7" s="1" t="str">
        <f t="shared" si="3"/>
        <v>AFF-HTT-R2-P1-96H_C14_1_2020y09m11d_11h25m.tif</v>
      </c>
      <c r="X7" t="str">
        <f t="shared" si="4"/>
        <v>C:\Users\arpit.tandon\Desktop\Images AFFFs\RUN1 HTT\Plate 1 - 96hour\AFF-HTT-R1-P1-96H_C14_1_2020y09m04d_11h03m.tif</v>
      </c>
      <c r="Y7" t="str">
        <f t="shared" si="5"/>
        <v>C:\Users\arpit.tandon\Desktop\Images AFFFs\RUN2 HTT\Plate 1 - 96hour\AFF-HTT-R2-P1-96H_C14_1_2020y09m11d_11h25m.tif</v>
      </c>
    </row>
    <row r="8" spans="1:25" x14ac:dyDescent="0.45">
      <c r="A8" t="s">
        <v>309</v>
      </c>
      <c r="B8" s="2" t="str">
        <f t="shared" si="0"/>
        <v>run1</v>
      </c>
      <c r="C8" s="2" t="str">
        <f t="shared" si="1"/>
        <v>run2</v>
      </c>
      <c r="D8" t="s">
        <v>256</v>
      </c>
      <c r="E8" s="10">
        <v>1.5868453050086584</v>
      </c>
      <c r="F8" s="1">
        <v>7.1427080869049744E-5</v>
      </c>
      <c r="G8" s="1">
        <f>VLOOKUP(A8,'[1]NTP Metadata'!$A$2:$U$2501,10,FALSE)</f>
        <v>1.5868453050086584</v>
      </c>
      <c r="H8">
        <v>1</v>
      </c>
      <c r="I8" t="s">
        <v>1507</v>
      </c>
      <c r="J8" t="s">
        <v>1508</v>
      </c>
      <c r="K8" t="s">
        <v>250</v>
      </c>
      <c r="L8" t="s">
        <v>244</v>
      </c>
      <c r="M8" t="s">
        <v>9</v>
      </c>
      <c r="N8">
        <v>16</v>
      </c>
      <c r="O8">
        <v>0</v>
      </c>
      <c r="P8">
        <v>0</v>
      </c>
      <c r="Q8">
        <v>0</v>
      </c>
      <c r="R8">
        <v>16</v>
      </c>
      <c r="S8">
        <v>0</v>
      </c>
      <c r="T8">
        <v>0</v>
      </c>
      <c r="U8">
        <v>0</v>
      </c>
      <c r="V8" s="1" t="str">
        <f t="shared" si="2"/>
        <v>AFF-HTT-R1-P1-96H_C15_1_2020y09m04d_11h03m.tif</v>
      </c>
      <c r="W8" s="1" t="str">
        <f t="shared" si="3"/>
        <v>AFF-HTT-R2-P1-96H_C15_1_2020y09m11d_11h25m.tif</v>
      </c>
      <c r="X8" t="str">
        <f t="shared" si="4"/>
        <v>C:\Users\arpit.tandon\Desktop\Images AFFFs\RUN1 HTT\Plate 1 - 96hour\AFF-HTT-R1-P1-96H_C15_1_2020y09m04d_11h03m.tif</v>
      </c>
      <c r="Y8" t="str">
        <f t="shared" si="5"/>
        <v>C:\Users\arpit.tandon\Desktop\Images AFFFs\RUN2 HTT\Plate 1 - 96hour\AFF-HTT-R2-P1-96H_C15_1_2020y09m11d_11h25m.tif</v>
      </c>
    </row>
    <row r="9" spans="1:25" x14ac:dyDescent="0.45">
      <c r="A9" t="s">
        <v>310</v>
      </c>
      <c r="B9" s="2" t="str">
        <f t="shared" si="0"/>
        <v>run1</v>
      </c>
      <c r="C9" s="2" t="str">
        <f t="shared" si="1"/>
        <v>run2</v>
      </c>
      <c r="D9" t="s">
        <v>256</v>
      </c>
      <c r="E9" s="10">
        <v>1.5868453050086584</v>
      </c>
      <c r="F9" s="1">
        <v>7.1427080869049744E-5</v>
      </c>
      <c r="G9" s="1">
        <f>VLOOKUP(A9,'[1]NTP Metadata'!$A$2:$U$2501,10,FALSE)</f>
        <v>1.5868453050086584</v>
      </c>
      <c r="H9">
        <v>2</v>
      </c>
      <c r="I9" t="s">
        <v>1507</v>
      </c>
      <c r="J9" t="s">
        <v>1508</v>
      </c>
      <c r="K9" t="s">
        <v>250</v>
      </c>
      <c r="L9" t="s">
        <v>244</v>
      </c>
      <c r="M9" t="s">
        <v>10</v>
      </c>
      <c r="N9">
        <v>16</v>
      </c>
      <c r="O9">
        <v>0</v>
      </c>
      <c r="P9">
        <v>6.2500000000000001E-5</v>
      </c>
      <c r="Q9">
        <v>1E-3</v>
      </c>
      <c r="R9">
        <v>16</v>
      </c>
      <c r="S9">
        <v>0</v>
      </c>
      <c r="T9">
        <v>0</v>
      </c>
      <c r="U9">
        <v>0</v>
      </c>
      <c r="V9" s="1" t="str">
        <f t="shared" si="2"/>
        <v>AFF-HTT-R1-P1-96H_C16_1_2020y09m04d_11h03m.tif</v>
      </c>
      <c r="W9" s="1" t="str">
        <f t="shared" si="3"/>
        <v>AFF-HTT-R2-P1-96H_C16_1_2020y09m11d_11h25m.tif</v>
      </c>
      <c r="X9" t="str">
        <f t="shared" si="4"/>
        <v>C:\Users\arpit.tandon\Desktop\Images AFFFs\RUN1 HTT\Plate 1 - 96hour\AFF-HTT-R1-P1-96H_C16_1_2020y09m04d_11h03m.tif</v>
      </c>
      <c r="Y9" t="str">
        <f t="shared" si="5"/>
        <v>C:\Users\arpit.tandon\Desktop\Images AFFFs\RUN2 HTT\Plate 1 - 96hour\AFF-HTT-R2-P1-96H_C16_1_2020y09m11d_11h25m.tif</v>
      </c>
    </row>
    <row r="10" spans="1:25" x14ac:dyDescent="0.45">
      <c r="A10" t="s">
        <v>311</v>
      </c>
      <c r="B10" s="2" t="str">
        <f t="shared" si="0"/>
        <v>run1</v>
      </c>
      <c r="C10" s="2" t="str">
        <f t="shared" si="1"/>
        <v>run2</v>
      </c>
      <c r="D10" t="s">
        <v>256</v>
      </c>
      <c r="E10" s="10">
        <v>0.50216623576223363</v>
      </c>
      <c r="F10" s="1">
        <v>2.2603506604129662E-5</v>
      </c>
      <c r="G10" s="1">
        <f>VLOOKUP(A10,'[1]NTP Metadata'!$A$2:$U$2501,10,FALSE)</f>
        <v>0.50216623576223363</v>
      </c>
      <c r="H10">
        <v>1</v>
      </c>
      <c r="I10" t="s">
        <v>1507</v>
      </c>
      <c r="J10" t="s">
        <v>1508</v>
      </c>
      <c r="K10" t="s">
        <v>250</v>
      </c>
      <c r="L10" t="s">
        <v>244</v>
      </c>
      <c r="M10" t="s">
        <v>11</v>
      </c>
      <c r="N10">
        <v>16</v>
      </c>
      <c r="O10">
        <v>0</v>
      </c>
      <c r="P10">
        <v>0</v>
      </c>
      <c r="Q10">
        <v>0</v>
      </c>
      <c r="R10">
        <v>16</v>
      </c>
      <c r="S10">
        <v>0</v>
      </c>
      <c r="T10">
        <v>0</v>
      </c>
      <c r="U10">
        <v>0</v>
      </c>
      <c r="V10" s="1" t="str">
        <f t="shared" si="2"/>
        <v>AFF-HTT-R1-P1-96H_C17_1_2020y09m04d_11h03m.tif</v>
      </c>
      <c r="W10" s="1" t="str">
        <f t="shared" si="3"/>
        <v>AFF-HTT-R2-P1-96H_C17_1_2020y09m11d_11h25m.tif</v>
      </c>
      <c r="X10" t="str">
        <f t="shared" si="4"/>
        <v>C:\Users\arpit.tandon\Desktop\Images AFFFs\RUN1 HTT\Plate 1 - 96hour\AFF-HTT-R1-P1-96H_C17_1_2020y09m04d_11h03m.tif</v>
      </c>
      <c r="Y10" t="str">
        <f t="shared" si="5"/>
        <v>C:\Users\arpit.tandon\Desktop\Images AFFFs\RUN2 HTT\Plate 1 - 96hour\AFF-HTT-R2-P1-96H_C17_1_2020y09m11d_11h25m.tif</v>
      </c>
    </row>
    <row r="11" spans="1:25" x14ac:dyDescent="0.45">
      <c r="A11" t="s">
        <v>312</v>
      </c>
      <c r="B11" s="2" t="str">
        <f t="shared" si="0"/>
        <v>run1</v>
      </c>
      <c r="C11" s="2" t="str">
        <f t="shared" si="1"/>
        <v>run2</v>
      </c>
      <c r="D11" t="s">
        <v>256</v>
      </c>
      <c r="E11" s="10">
        <v>0.50216623576223363</v>
      </c>
      <c r="F11" s="1">
        <v>2.2603506604129662E-5</v>
      </c>
      <c r="G11" s="1">
        <f>VLOOKUP(A11,'[1]NTP Metadata'!$A$2:$U$2501,10,FALSE)</f>
        <v>0.50216623576223363</v>
      </c>
      <c r="H11">
        <v>2</v>
      </c>
      <c r="I11" t="s">
        <v>1507</v>
      </c>
      <c r="J11" t="s">
        <v>1508</v>
      </c>
      <c r="K11" t="s">
        <v>250</v>
      </c>
      <c r="L11" t="s">
        <v>244</v>
      </c>
      <c r="M11" t="s">
        <v>12</v>
      </c>
      <c r="N11">
        <v>16</v>
      </c>
      <c r="O11">
        <v>0</v>
      </c>
      <c r="P11">
        <v>0</v>
      </c>
      <c r="Q11">
        <v>0</v>
      </c>
      <c r="R11">
        <v>16</v>
      </c>
      <c r="S11">
        <v>0</v>
      </c>
      <c r="T11">
        <v>0</v>
      </c>
      <c r="U11">
        <v>0</v>
      </c>
      <c r="V11" s="1" t="str">
        <f t="shared" si="2"/>
        <v>AFF-HTT-R1-P1-96H_C18_1_2020y09m04d_11h03m.tif</v>
      </c>
      <c r="W11" s="1" t="str">
        <f t="shared" si="3"/>
        <v>AFF-HTT-R2-P1-96H_C18_1_2020y09m11d_11h25m.tif</v>
      </c>
      <c r="X11" t="str">
        <f t="shared" si="4"/>
        <v>C:\Users\arpit.tandon\Desktop\Images AFFFs\RUN1 HTT\Plate 1 - 96hour\AFF-HTT-R1-P1-96H_C18_1_2020y09m04d_11h03m.tif</v>
      </c>
      <c r="Y11" t="str">
        <f t="shared" si="5"/>
        <v>C:\Users\arpit.tandon\Desktop\Images AFFFs\RUN2 HTT\Plate 1 - 96hour\AFF-HTT-R2-P1-96H_C18_1_2020y09m11d_11h25m.tif</v>
      </c>
    </row>
    <row r="12" spans="1:25" x14ac:dyDescent="0.45">
      <c r="A12" t="s">
        <v>313</v>
      </c>
      <c r="B12" s="2" t="str">
        <f t="shared" si="0"/>
        <v>run1</v>
      </c>
      <c r="C12" s="2" t="str">
        <f t="shared" si="1"/>
        <v>run2</v>
      </c>
      <c r="D12" t="s">
        <v>256</v>
      </c>
      <c r="E12" s="10">
        <v>0.15891336574754228</v>
      </c>
      <c r="F12" s="1">
        <v>7.1530084190283732E-6</v>
      </c>
      <c r="G12" s="1">
        <f>VLOOKUP(A12,'[1]NTP Metadata'!$A$2:$U$2501,10,FALSE)</f>
        <v>0.15891336574754228</v>
      </c>
      <c r="H12">
        <v>1</v>
      </c>
      <c r="I12" t="s">
        <v>1507</v>
      </c>
      <c r="J12" t="s">
        <v>1508</v>
      </c>
      <c r="K12" t="s">
        <v>250</v>
      </c>
      <c r="L12" t="s">
        <v>244</v>
      </c>
      <c r="M12" t="s">
        <v>13</v>
      </c>
      <c r="N12">
        <v>16</v>
      </c>
      <c r="O12">
        <v>0</v>
      </c>
      <c r="P12">
        <v>6.2500000000000001E-5</v>
      </c>
      <c r="Q12">
        <v>1E-3</v>
      </c>
      <c r="R12">
        <v>16</v>
      </c>
      <c r="S12">
        <v>0</v>
      </c>
      <c r="T12">
        <v>0</v>
      </c>
      <c r="U12">
        <v>0</v>
      </c>
      <c r="V12" s="1" t="str">
        <f t="shared" si="2"/>
        <v>AFF-HTT-R1-P1-96H_C19_1_2020y09m04d_11h03m.tif</v>
      </c>
      <c r="W12" s="1" t="str">
        <f t="shared" si="3"/>
        <v>AFF-HTT-R2-P1-96H_C19_1_2020y09m11d_11h25m.tif</v>
      </c>
      <c r="X12" t="str">
        <f t="shared" si="4"/>
        <v>C:\Users\arpit.tandon\Desktop\Images AFFFs\RUN1 HTT\Plate 1 - 96hour\AFF-HTT-R1-P1-96H_C19_1_2020y09m04d_11h03m.tif</v>
      </c>
      <c r="Y12" t="str">
        <f t="shared" si="5"/>
        <v>C:\Users\arpit.tandon\Desktop\Images AFFFs\RUN2 HTT\Plate 1 - 96hour\AFF-HTT-R2-P1-96H_C19_1_2020y09m11d_11h25m.tif</v>
      </c>
    </row>
    <row r="13" spans="1:25" x14ac:dyDescent="0.45">
      <c r="A13" t="s">
        <v>314</v>
      </c>
      <c r="B13" s="2" t="str">
        <f t="shared" si="0"/>
        <v>run1</v>
      </c>
      <c r="C13" s="2" t="str">
        <f t="shared" si="1"/>
        <v>run2</v>
      </c>
      <c r="D13" t="s">
        <v>256</v>
      </c>
      <c r="E13" s="10">
        <v>0.15891336574754228</v>
      </c>
      <c r="F13" s="1">
        <v>7.1530084190283732E-6</v>
      </c>
      <c r="G13" s="1">
        <f>VLOOKUP(A13,'[1]NTP Metadata'!$A$2:$U$2501,10,FALSE)</f>
        <v>0.15891336574754228</v>
      </c>
      <c r="H13">
        <v>2</v>
      </c>
      <c r="I13" t="s">
        <v>1507</v>
      </c>
      <c r="J13" t="s">
        <v>1508</v>
      </c>
      <c r="K13" t="s">
        <v>250</v>
      </c>
      <c r="L13" t="s">
        <v>244</v>
      </c>
      <c r="M13" t="s">
        <v>14</v>
      </c>
      <c r="N13">
        <v>16</v>
      </c>
      <c r="O13">
        <v>0</v>
      </c>
      <c r="P13">
        <v>1.25E-4</v>
      </c>
      <c r="Q13">
        <v>1E-3</v>
      </c>
      <c r="R13">
        <v>16</v>
      </c>
      <c r="S13">
        <v>0</v>
      </c>
      <c r="T13">
        <v>0</v>
      </c>
      <c r="U13">
        <v>0</v>
      </c>
      <c r="V13" s="1" t="str">
        <f t="shared" si="2"/>
        <v>AFF-HTT-R1-P1-96H_C20_1_2020y09m04d_11h03m.tif</v>
      </c>
      <c r="W13" s="1" t="str">
        <f t="shared" si="3"/>
        <v>AFF-HTT-R2-P1-96H_C20_1_2020y09m11d_11h25m.tif</v>
      </c>
      <c r="X13" t="str">
        <f t="shared" si="4"/>
        <v>C:\Users\arpit.tandon\Desktop\Images AFFFs\RUN1 HTT\Plate 1 - 96hour\AFF-HTT-R1-P1-96H_C20_1_2020y09m04d_11h03m.tif</v>
      </c>
      <c r="Y13" t="str">
        <f t="shared" si="5"/>
        <v>C:\Users\arpit.tandon\Desktop\Images AFFFs\RUN2 HTT\Plate 1 - 96hour\AFF-HTT-R2-P1-96H_C20_1_2020y09m11d_11h25m.tif</v>
      </c>
    </row>
    <row r="14" spans="1:25" x14ac:dyDescent="0.45">
      <c r="A14" t="s">
        <v>315</v>
      </c>
      <c r="B14" s="2" t="str">
        <f t="shared" si="0"/>
        <v>run1</v>
      </c>
      <c r="C14" s="2" t="str">
        <f t="shared" si="1"/>
        <v>run2</v>
      </c>
      <c r="D14" t="s">
        <v>256</v>
      </c>
      <c r="E14" s="10">
        <v>5.0289039793526037E-2</v>
      </c>
      <c r="F14" s="1">
        <v>2.2636102591861942E-6</v>
      </c>
      <c r="G14" s="1">
        <f>VLOOKUP(A14,'[1]NTP Metadata'!$A$2:$U$2501,10,FALSE)</f>
        <v>5.0289039793526037E-2</v>
      </c>
      <c r="H14">
        <v>1</v>
      </c>
      <c r="I14" t="s">
        <v>1507</v>
      </c>
      <c r="J14" t="s">
        <v>1508</v>
      </c>
      <c r="K14" t="s">
        <v>250</v>
      </c>
      <c r="L14" t="s">
        <v>244</v>
      </c>
      <c r="M14" t="s">
        <v>15</v>
      </c>
      <c r="N14">
        <v>16</v>
      </c>
      <c r="O14">
        <v>0</v>
      </c>
      <c r="P14">
        <v>0</v>
      </c>
      <c r="Q14">
        <v>0</v>
      </c>
      <c r="R14">
        <v>16</v>
      </c>
      <c r="S14">
        <v>0</v>
      </c>
      <c r="T14">
        <v>0</v>
      </c>
      <c r="U14">
        <v>0</v>
      </c>
      <c r="V14" s="1" t="str">
        <f t="shared" si="2"/>
        <v>AFF-HTT-R1-P1-96H_C21_1_2020y09m04d_11h03m.tif</v>
      </c>
      <c r="W14" s="1" t="str">
        <f t="shared" si="3"/>
        <v>AFF-HTT-R2-P1-96H_C21_1_2020y09m11d_11h25m.tif</v>
      </c>
      <c r="X14" t="str">
        <f t="shared" si="4"/>
        <v>C:\Users\arpit.tandon\Desktop\Images AFFFs\RUN1 HTT\Plate 1 - 96hour\AFF-HTT-R1-P1-96H_C21_1_2020y09m04d_11h03m.tif</v>
      </c>
      <c r="Y14" t="str">
        <f t="shared" si="5"/>
        <v>C:\Users\arpit.tandon\Desktop\Images AFFFs\RUN2 HTT\Plate 1 - 96hour\AFF-HTT-R2-P1-96H_C21_1_2020y09m11d_11h25m.tif</v>
      </c>
    </row>
    <row r="15" spans="1:25" x14ac:dyDescent="0.45">
      <c r="A15" t="s">
        <v>316</v>
      </c>
      <c r="B15" s="2" t="str">
        <f t="shared" si="0"/>
        <v>run1</v>
      </c>
      <c r="C15" s="2" t="str">
        <f t="shared" si="1"/>
        <v>run2</v>
      </c>
      <c r="D15" t="s">
        <v>256</v>
      </c>
      <c r="E15" s="10">
        <v>5.0289039793526037E-2</v>
      </c>
      <c r="F15" s="1">
        <v>2.2636102591861942E-6</v>
      </c>
      <c r="G15" s="1">
        <f>VLOOKUP(A15,'[1]NTP Metadata'!$A$2:$U$2501,10,FALSE)</f>
        <v>5.0289039793526037E-2</v>
      </c>
      <c r="H15">
        <v>2</v>
      </c>
      <c r="I15" t="s">
        <v>1507</v>
      </c>
      <c r="J15" t="s">
        <v>1508</v>
      </c>
      <c r="K15" t="s">
        <v>250</v>
      </c>
      <c r="L15" t="s">
        <v>244</v>
      </c>
      <c r="M15" t="s">
        <v>16</v>
      </c>
      <c r="N15">
        <v>16</v>
      </c>
      <c r="O15">
        <v>0</v>
      </c>
      <c r="P15">
        <v>0</v>
      </c>
      <c r="Q15">
        <v>0</v>
      </c>
      <c r="R15">
        <v>16</v>
      </c>
      <c r="S15">
        <v>0</v>
      </c>
      <c r="T15">
        <v>0</v>
      </c>
      <c r="U15">
        <v>0</v>
      </c>
      <c r="V15" s="1" t="str">
        <f t="shared" si="2"/>
        <v>AFF-HTT-R1-P1-96H_C22_1_2020y09m04d_11h03m.tif</v>
      </c>
      <c r="W15" s="1" t="str">
        <f t="shared" si="3"/>
        <v>AFF-HTT-R2-P1-96H_C22_1_2020y09m11d_11h25m.tif</v>
      </c>
      <c r="X15" t="str">
        <f t="shared" si="4"/>
        <v>C:\Users\arpit.tandon\Desktop\Images AFFFs\RUN1 HTT\Plate 1 - 96hour\AFF-HTT-R1-P1-96H_C22_1_2020y09m04d_11h03m.tif</v>
      </c>
      <c r="Y15" t="str">
        <f t="shared" si="5"/>
        <v>C:\Users\arpit.tandon\Desktop\Images AFFFs\RUN2 HTT\Plate 1 - 96hour\AFF-HTT-R2-P1-96H_C22_1_2020y09m11d_11h25m.tif</v>
      </c>
    </row>
    <row r="16" spans="1:25" x14ac:dyDescent="0.45">
      <c r="A16" t="s">
        <v>317</v>
      </c>
      <c r="B16" s="2" t="str">
        <f t="shared" si="0"/>
        <v>run1</v>
      </c>
      <c r="C16" s="2" t="str">
        <f t="shared" si="1"/>
        <v>run2</v>
      </c>
      <c r="D16" t="s">
        <v>256</v>
      </c>
      <c r="E16" s="10">
        <v>500</v>
      </c>
      <c r="F16" s="1">
        <v>2.2505999999999998E-2</v>
      </c>
      <c r="G16" s="1">
        <f>VLOOKUP(A16,'[1]NTP Metadata'!$A$2:$U$2501,10,FALSE)</f>
        <v>500</v>
      </c>
      <c r="H16">
        <v>1</v>
      </c>
      <c r="I16" t="s">
        <v>1507</v>
      </c>
      <c r="J16" t="s">
        <v>1508</v>
      </c>
      <c r="K16" t="s">
        <v>250</v>
      </c>
      <c r="L16" t="s">
        <v>244</v>
      </c>
      <c r="M16" t="s">
        <v>17</v>
      </c>
      <c r="N16">
        <v>0</v>
      </c>
      <c r="O16">
        <v>16</v>
      </c>
      <c r="P16">
        <v>0.96062499999999995</v>
      </c>
      <c r="Q16">
        <v>0.997</v>
      </c>
      <c r="R16">
        <v>0</v>
      </c>
      <c r="S16">
        <v>16</v>
      </c>
      <c r="T16">
        <v>0.99924999999999997</v>
      </c>
      <c r="U16">
        <v>1</v>
      </c>
      <c r="V16" s="1" t="str">
        <f t="shared" si="2"/>
        <v>AFF-HTT-R1-P1-96H_C3_1_2020y09m04d_11h03m.tif</v>
      </c>
      <c r="W16" s="1" t="str">
        <f t="shared" si="3"/>
        <v>AFF-HTT-R2-P1-96H_C3_1_2020y09m11d_11h25m.tif</v>
      </c>
      <c r="X16" t="str">
        <f t="shared" si="4"/>
        <v>C:\Users\arpit.tandon\Desktop\Images AFFFs\RUN1 HTT\Plate 1 - 96hour\AFF-HTT-R1-P1-96H_C3_1_2020y09m04d_11h03m.tif</v>
      </c>
      <c r="Y16" t="str">
        <f t="shared" si="5"/>
        <v>C:\Users\arpit.tandon\Desktop\Images AFFFs\RUN2 HTT\Plate 1 - 96hour\AFF-HTT-R2-P1-96H_C3_1_2020y09m11d_11h25m.tif</v>
      </c>
    </row>
    <row r="17" spans="1:25" x14ac:dyDescent="0.45">
      <c r="A17" t="s">
        <v>318</v>
      </c>
      <c r="B17" s="2" t="str">
        <f t="shared" si="0"/>
        <v>run1</v>
      </c>
      <c r="C17" s="2" t="str">
        <f t="shared" si="1"/>
        <v>run2</v>
      </c>
      <c r="D17" t="s">
        <v>256</v>
      </c>
      <c r="E17" s="10">
        <v>500</v>
      </c>
      <c r="F17" s="1">
        <v>2.2505999999999998E-2</v>
      </c>
      <c r="G17" s="1">
        <f>VLOOKUP(A17,'[1]NTP Metadata'!$A$2:$U$2501,10,FALSE)</f>
        <v>500</v>
      </c>
      <c r="H17">
        <v>2</v>
      </c>
      <c r="I17" t="s">
        <v>1507</v>
      </c>
      <c r="J17" t="s">
        <v>1508</v>
      </c>
      <c r="K17" t="s">
        <v>250</v>
      </c>
      <c r="L17" t="s">
        <v>244</v>
      </c>
      <c r="M17" t="s">
        <v>18</v>
      </c>
      <c r="N17">
        <v>0</v>
      </c>
      <c r="O17">
        <v>16</v>
      </c>
      <c r="P17">
        <v>0.95787499999999903</v>
      </c>
      <c r="Q17">
        <v>0.998</v>
      </c>
      <c r="R17">
        <v>0</v>
      </c>
      <c r="S17">
        <v>16</v>
      </c>
      <c r="T17">
        <v>0.997999999999999</v>
      </c>
      <c r="U17">
        <v>1</v>
      </c>
      <c r="V17" s="1" t="str">
        <f t="shared" si="2"/>
        <v>AFF-HTT-R1-P1-96H_C4_1_2020y09m04d_11h03m.tif</v>
      </c>
      <c r="W17" s="1" t="str">
        <f t="shared" si="3"/>
        <v>AFF-HTT-R2-P1-96H_C4_1_2020y09m11d_11h25m.tif</v>
      </c>
      <c r="X17" t="str">
        <f t="shared" si="4"/>
        <v>C:\Users\arpit.tandon\Desktop\Images AFFFs\RUN1 HTT\Plate 1 - 96hour\AFF-HTT-R1-P1-96H_C4_1_2020y09m04d_11h03m.tif</v>
      </c>
      <c r="Y17" t="str">
        <f t="shared" si="5"/>
        <v>C:\Users\arpit.tandon\Desktop\Images AFFFs\RUN2 HTT\Plate 1 - 96hour\AFF-HTT-R2-P1-96H_C4_1_2020y09m11d_11h25m.tif</v>
      </c>
    </row>
    <row r="18" spans="1:25" x14ac:dyDescent="0.45">
      <c r="A18" t="s">
        <v>319</v>
      </c>
      <c r="B18" s="2" t="str">
        <f t="shared" si="0"/>
        <v>run1</v>
      </c>
      <c r="C18" s="2" t="str">
        <f t="shared" si="1"/>
        <v>run2</v>
      </c>
      <c r="D18" t="s">
        <v>256</v>
      </c>
      <c r="E18" s="10">
        <v>158.22784810126581</v>
      </c>
      <c r="F18" s="1">
        <v>7.1221518987341775E-3</v>
      </c>
      <c r="G18" s="1">
        <f>VLOOKUP(A18,'[1]NTP Metadata'!$A$2:$U$2501,10,FALSE)</f>
        <v>158.22784810126581</v>
      </c>
      <c r="H18">
        <v>1</v>
      </c>
      <c r="I18" t="s">
        <v>1507</v>
      </c>
      <c r="J18" t="s">
        <v>1508</v>
      </c>
      <c r="K18" t="s">
        <v>250</v>
      </c>
      <c r="L18" t="s">
        <v>244</v>
      </c>
      <c r="M18" t="s">
        <v>19</v>
      </c>
      <c r="N18">
        <v>16</v>
      </c>
      <c r="O18">
        <v>0</v>
      </c>
      <c r="P18">
        <v>0</v>
      </c>
      <c r="Q18">
        <v>0</v>
      </c>
      <c r="R18">
        <v>16</v>
      </c>
      <c r="S18">
        <v>0</v>
      </c>
      <c r="T18">
        <v>0</v>
      </c>
      <c r="U18">
        <v>0</v>
      </c>
      <c r="V18" s="1" t="str">
        <f t="shared" si="2"/>
        <v>AFF-HTT-R1-P1-96H_C5_1_2020y09m04d_11h03m.tif</v>
      </c>
      <c r="W18" s="1" t="str">
        <f t="shared" si="3"/>
        <v>AFF-HTT-R2-P1-96H_C5_1_2020y09m11d_11h25m.tif</v>
      </c>
      <c r="X18" t="str">
        <f t="shared" si="4"/>
        <v>C:\Users\arpit.tandon\Desktop\Images AFFFs\RUN1 HTT\Plate 1 - 96hour\AFF-HTT-R1-P1-96H_C5_1_2020y09m04d_11h03m.tif</v>
      </c>
      <c r="Y18" t="str">
        <f t="shared" si="5"/>
        <v>C:\Users\arpit.tandon\Desktop\Images AFFFs\RUN2 HTT\Plate 1 - 96hour\AFF-HTT-R2-P1-96H_C5_1_2020y09m11d_11h25m.tif</v>
      </c>
    </row>
    <row r="19" spans="1:25" x14ac:dyDescent="0.45">
      <c r="A19" t="s">
        <v>320</v>
      </c>
      <c r="B19" s="2" t="str">
        <f t="shared" si="0"/>
        <v>run1</v>
      </c>
      <c r="C19" s="2" t="str">
        <f t="shared" si="1"/>
        <v>run2</v>
      </c>
      <c r="D19" t="s">
        <v>256</v>
      </c>
      <c r="E19" s="10">
        <v>158.22784810126581</v>
      </c>
      <c r="F19" s="1">
        <v>7.1221518987341775E-3</v>
      </c>
      <c r="G19" s="1">
        <f>VLOOKUP(A19,'[1]NTP Metadata'!$A$2:$U$2501,10,FALSE)</f>
        <v>158.22784810126581</v>
      </c>
      <c r="H19">
        <v>2</v>
      </c>
      <c r="I19" t="s">
        <v>1507</v>
      </c>
      <c r="J19" t="s">
        <v>1508</v>
      </c>
      <c r="K19" t="s">
        <v>250</v>
      </c>
      <c r="L19" t="s">
        <v>244</v>
      </c>
      <c r="M19" t="s">
        <v>20</v>
      </c>
      <c r="N19">
        <v>16</v>
      </c>
      <c r="O19">
        <v>0</v>
      </c>
      <c r="P19">
        <v>6.2500000000000001E-5</v>
      </c>
      <c r="Q19">
        <v>1E-3</v>
      </c>
      <c r="R19">
        <v>16</v>
      </c>
      <c r="S19">
        <v>0</v>
      </c>
      <c r="T19">
        <v>0</v>
      </c>
      <c r="U19">
        <v>0</v>
      </c>
      <c r="V19" s="1" t="str">
        <f t="shared" si="2"/>
        <v>AFF-HTT-R1-P1-96H_C6_1_2020y09m04d_11h03m.tif</v>
      </c>
      <c r="W19" s="1" t="str">
        <f t="shared" si="3"/>
        <v>AFF-HTT-R2-P1-96H_C6_1_2020y09m11d_11h25m.tif</v>
      </c>
      <c r="X19" t="str">
        <f t="shared" si="4"/>
        <v>C:\Users\arpit.tandon\Desktop\Images AFFFs\RUN1 HTT\Plate 1 - 96hour\AFF-HTT-R1-P1-96H_C6_1_2020y09m04d_11h03m.tif</v>
      </c>
      <c r="Y19" t="str">
        <f t="shared" si="5"/>
        <v>C:\Users\arpit.tandon\Desktop\Images AFFFs\RUN2 HTT\Plate 1 - 96hour\AFF-HTT-R2-P1-96H_C6_1_2020y09m11d_11h25m.tif</v>
      </c>
    </row>
    <row r="20" spans="1:25" x14ac:dyDescent="0.45">
      <c r="A20" t="s">
        <v>321</v>
      </c>
      <c r="B20" s="2" t="str">
        <f t="shared" si="0"/>
        <v>run1</v>
      </c>
      <c r="C20" s="2" t="str">
        <f t="shared" si="1"/>
        <v>run2</v>
      </c>
      <c r="D20" t="s">
        <v>256</v>
      </c>
      <c r="E20" s="10">
        <v>50.072103829514496</v>
      </c>
      <c r="F20" s="1">
        <v>2.2538455375741067E-3</v>
      </c>
      <c r="G20" s="1">
        <f>VLOOKUP(A20,'[1]NTP Metadata'!$A$2:$U$2501,10,FALSE)</f>
        <v>50.072103829514496</v>
      </c>
      <c r="H20">
        <v>1</v>
      </c>
      <c r="I20" t="s">
        <v>1507</v>
      </c>
      <c r="J20" t="s">
        <v>1508</v>
      </c>
      <c r="K20" t="s">
        <v>250</v>
      </c>
      <c r="L20" t="s">
        <v>244</v>
      </c>
      <c r="M20" t="s">
        <v>21</v>
      </c>
      <c r="N20">
        <v>16</v>
      </c>
      <c r="O20">
        <v>0</v>
      </c>
      <c r="P20">
        <v>0</v>
      </c>
      <c r="Q20">
        <v>0</v>
      </c>
      <c r="R20">
        <v>16</v>
      </c>
      <c r="S20">
        <v>0</v>
      </c>
      <c r="T20">
        <v>0</v>
      </c>
      <c r="U20">
        <v>0</v>
      </c>
      <c r="V20" s="1" t="str">
        <f t="shared" si="2"/>
        <v>AFF-HTT-R1-P1-96H_C7_1_2020y09m04d_11h03m.tif</v>
      </c>
      <c r="W20" s="1" t="str">
        <f t="shared" si="3"/>
        <v>AFF-HTT-R2-P1-96H_C7_1_2020y09m11d_11h25m.tif</v>
      </c>
      <c r="X20" t="str">
        <f t="shared" si="4"/>
        <v>C:\Users\arpit.tandon\Desktop\Images AFFFs\RUN1 HTT\Plate 1 - 96hour\AFF-HTT-R1-P1-96H_C7_1_2020y09m04d_11h03m.tif</v>
      </c>
      <c r="Y20" t="str">
        <f t="shared" si="5"/>
        <v>C:\Users\arpit.tandon\Desktop\Images AFFFs\RUN2 HTT\Plate 1 - 96hour\AFF-HTT-R2-P1-96H_C7_1_2020y09m11d_11h25m.tif</v>
      </c>
    </row>
    <row r="21" spans="1:25" x14ac:dyDescent="0.45">
      <c r="A21" t="s">
        <v>322</v>
      </c>
      <c r="B21" s="2" t="str">
        <f t="shared" si="0"/>
        <v>run1</v>
      </c>
      <c r="C21" s="2" t="str">
        <f t="shared" si="1"/>
        <v>run2</v>
      </c>
      <c r="D21" t="s">
        <v>256</v>
      </c>
      <c r="E21" s="10">
        <v>50.072103829514496</v>
      </c>
      <c r="F21" s="1">
        <v>2.2538455375741067E-3</v>
      </c>
      <c r="G21" s="1">
        <f>VLOOKUP(A21,'[1]NTP Metadata'!$A$2:$U$2501,10,FALSE)</f>
        <v>50.072103829514496</v>
      </c>
      <c r="H21">
        <v>2</v>
      </c>
      <c r="I21" t="s">
        <v>1507</v>
      </c>
      <c r="J21" t="s">
        <v>1508</v>
      </c>
      <c r="K21" t="s">
        <v>250</v>
      </c>
      <c r="L21" t="s">
        <v>244</v>
      </c>
      <c r="M21" t="s">
        <v>22</v>
      </c>
      <c r="N21">
        <v>16</v>
      </c>
      <c r="O21">
        <v>0</v>
      </c>
      <c r="P21">
        <v>6.2500000000000001E-5</v>
      </c>
      <c r="Q21">
        <v>1E-3</v>
      </c>
      <c r="R21">
        <v>16</v>
      </c>
      <c r="S21">
        <v>0</v>
      </c>
      <c r="T21">
        <v>0</v>
      </c>
      <c r="U21">
        <v>0</v>
      </c>
      <c r="V21" s="1" t="str">
        <f t="shared" si="2"/>
        <v>AFF-HTT-R1-P1-96H_C8_1_2020y09m04d_11h03m.tif</v>
      </c>
      <c r="W21" s="1" t="str">
        <f t="shared" si="3"/>
        <v>AFF-HTT-R2-P1-96H_C8_1_2020y09m11d_11h25m.tif</v>
      </c>
      <c r="X21" t="str">
        <f t="shared" si="4"/>
        <v>C:\Users\arpit.tandon\Desktop\Images AFFFs\RUN1 HTT\Plate 1 - 96hour\AFF-HTT-R1-P1-96H_C8_1_2020y09m04d_11h03m.tif</v>
      </c>
      <c r="Y21" t="str">
        <f t="shared" si="5"/>
        <v>C:\Users\arpit.tandon\Desktop\Images AFFFs\RUN2 HTT\Plate 1 - 96hour\AFF-HTT-R2-P1-96H_C8_1_2020y09m11d_11h25m.tif</v>
      </c>
    </row>
    <row r="22" spans="1:25" x14ac:dyDescent="0.45">
      <c r="A22" t="s">
        <v>323</v>
      </c>
      <c r="B22" s="2" t="str">
        <f t="shared" si="0"/>
        <v>run1</v>
      </c>
      <c r="C22" s="2" t="str">
        <f t="shared" si="1"/>
        <v>run2</v>
      </c>
      <c r="D22" t="s">
        <v>256</v>
      </c>
      <c r="E22" s="10">
        <v>15.84560247769446</v>
      </c>
      <c r="F22" s="1">
        <v>7.1324225872598302E-4</v>
      </c>
      <c r="G22" s="1">
        <f>VLOOKUP(A22,'[1]NTP Metadata'!$A$2:$U$2501,10,FALSE)</f>
        <v>15.84560247769446</v>
      </c>
      <c r="H22">
        <v>1</v>
      </c>
      <c r="I22" t="s">
        <v>1507</v>
      </c>
      <c r="J22" t="s">
        <v>1508</v>
      </c>
      <c r="K22" t="s">
        <v>250</v>
      </c>
      <c r="L22" t="s">
        <v>244</v>
      </c>
      <c r="M22" t="s">
        <v>23</v>
      </c>
      <c r="N22">
        <v>16</v>
      </c>
      <c r="O22">
        <v>0</v>
      </c>
      <c r="P22">
        <v>6.2500000000000001E-5</v>
      </c>
      <c r="Q22">
        <v>1E-3</v>
      </c>
      <c r="R22">
        <v>16</v>
      </c>
      <c r="S22">
        <v>0</v>
      </c>
      <c r="T22">
        <v>0</v>
      </c>
      <c r="U22">
        <v>0</v>
      </c>
      <c r="V22" s="1" t="str">
        <f t="shared" si="2"/>
        <v>AFF-HTT-R1-P1-96H_C9_1_2020y09m04d_11h03m.tif</v>
      </c>
      <c r="W22" s="1" t="str">
        <f t="shared" si="3"/>
        <v>AFF-HTT-R2-P1-96H_C9_1_2020y09m11d_11h25m.tif</v>
      </c>
      <c r="X22" t="str">
        <f t="shared" si="4"/>
        <v>C:\Users\arpit.tandon\Desktop\Images AFFFs\RUN1 HTT\Plate 1 - 96hour\AFF-HTT-R1-P1-96H_C9_1_2020y09m04d_11h03m.tif</v>
      </c>
      <c r="Y22" t="str">
        <f t="shared" si="5"/>
        <v>C:\Users\arpit.tandon\Desktop\Images AFFFs\RUN2 HTT\Plate 1 - 96hour\AFF-HTT-R2-P1-96H_C9_1_2020y09m11d_11h25m.tif</v>
      </c>
    </row>
    <row r="23" spans="1:25" x14ac:dyDescent="0.45">
      <c r="A23" t="s">
        <v>324</v>
      </c>
      <c r="B23" s="2" t="str">
        <f t="shared" si="0"/>
        <v>run1</v>
      </c>
      <c r="C23" s="2" t="str">
        <f t="shared" si="1"/>
        <v>run2</v>
      </c>
      <c r="D23" t="s">
        <v>256</v>
      </c>
      <c r="E23" s="10">
        <v>15.84560247769446</v>
      </c>
      <c r="F23" s="1">
        <v>7.1324225872598302E-4</v>
      </c>
      <c r="G23" s="1">
        <f>VLOOKUP(A23,'[1]NTP Metadata'!$A$2:$U$2501,10,FALSE)</f>
        <v>15.84560247769446</v>
      </c>
      <c r="H23">
        <v>4</v>
      </c>
      <c r="I23" t="s">
        <v>1507</v>
      </c>
      <c r="J23" t="s">
        <v>1508</v>
      </c>
      <c r="K23" t="s">
        <v>250</v>
      </c>
      <c r="L23" t="s">
        <v>244</v>
      </c>
      <c r="M23" t="s">
        <v>24</v>
      </c>
      <c r="N23">
        <v>16</v>
      </c>
      <c r="O23">
        <v>0</v>
      </c>
      <c r="P23">
        <v>1.875E-4</v>
      </c>
      <c r="Q23">
        <v>2E-3</v>
      </c>
      <c r="R23">
        <v>16</v>
      </c>
      <c r="S23">
        <v>0</v>
      </c>
      <c r="T23">
        <v>0</v>
      </c>
      <c r="U23">
        <v>0</v>
      </c>
      <c r="V23" s="1" t="str">
        <f t="shared" si="2"/>
        <v>AFF-HTT-R1-P1-96H_D10_1_2020y09m04d_11h03m.tif</v>
      </c>
      <c r="W23" s="1" t="str">
        <f t="shared" si="3"/>
        <v>AFF-HTT-R2-P1-96H_D10_1_2020y09m11d_11h25m.tif</v>
      </c>
      <c r="X23" t="str">
        <f t="shared" si="4"/>
        <v>C:\Users\arpit.tandon\Desktop\Images AFFFs\RUN1 HTT\Plate 1 - 96hour\AFF-HTT-R1-P1-96H_D10_1_2020y09m04d_11h03m.tif</v>
      </c>
      <c r="Y23" t="str">
        <f t="shared" si="5"/>
        <v>C:\Users\arpit.tandon\Desktop\Images AFFFs\RUN2 HTT\Plate 1 - 96hour\AFF-HTT-R2-P1-96H_D10_1_2020y09m11d_11h25m.tif</v>
      </c>
    </row>
    <row r="24" spans="1:25" x14ac:dyDescent="0.45">
      <c r="A24" t="s">
        <v>325</v>
      </c>
      <c r="B24" s="2" t="str">
        <f t="shared" si="0"/>
        <v>run1</v>
      </c>
      <c r="C24" s="2" t="str">
        <f t="shared" si="1"/>
        <v>run2</v>
      </c>
      <c r="D24" t="s">
        <v>256</v>
      </c>
      <c r="E24" s="10">
        <v>5.0144311638273606</v>
      </c>
      <c r="F24" s="1">
        <v>2.257095755461972E-4</v>
      </c>
      <c r="G24" s="1">
        <f>VLOOKUP(A24,'[1]NTP Metadata'!$A$2:$U$2501,10,FALSE)</f>
        <v>5.0144311638273606</v>
      </c>
      <c r="H24">
        <v>3</v>
      </c>
      <c r="I24" t="s">
        <v>1507</v>
      </c>
      <c r="J24" t="s">
        <v>1508</v>
      </c>
      <c r="K24" t="s">
        <v>250</v>
      </c>
      <c r="L24" t="s">
        <v>244</v>
      </c>
      <c r="M24" t="s">
        <v>25</v>
      </c>
      <c r="N24">
        <v>16</v>
      </c>
      <c r="O24">
        <v>0</v>
      </c>
      <c r="P24">
        <v>6.2500000000000001E-5</v>
      </c>
      <c r="Q24">
        <v>1E-3</v>
      </c>
      <c r="R24">
        <v>16</v>
      </c>
      <c r="S24">
        <v>0</v>
      </c>
      <c r="T24">
        <v>0</v>
      </c>
      <c r="U24">
        <v>0</v>
      </c>
      <c r="V24" s="1" t="str">
        <f t="shared" si="2"/>
        <v>AFF-HTT-R1-P1-96H_D11_1_2020y09m04d_11h03m.tif</v>
      </c>
      <c r="W24" s="1" t="str">
        <f t="shared" si="3"/>
        <v>AFF-HTT-R2-P1-96H_D11_1_2020y09m11d_11h25m.tif</v>
      </c>
      <c r="X24" t="str">
        <f t="shared" si="4"/>
        <v>C:\Users\arpit.tandon\Desktop\Images AFFFs\RUN1 HTT\Plate 1 - 96hour\AFF-HTT-R1-P1-96H_D11_1_2020y09m04d_11h03m.tif</v>
      </c>
      <c r="Y24" t="str">
        <f t="shared" si="5"/>
        <v>C:\Users\arpit.tandon\Desktop\Images AFFFs\RUN2 HTT\Plate 1 - 96hour\AFF-HTT-R2-P1-96H_D11_1_2020y09m11d_11h25m.tif</v>
      </c>
    </row>
    <row r="25" spans="1:25" x14ac:dyDescent="0.45">
      <c r="A25" t="s">
        <v>326</v>
      </c>
      <c r="B25" s="2" t="str">
        <f t="shared" si="0"/>
        <v>run1</v>
      </c>
      <c r="C25" s="2" t="str">
        <f t="shared" si="1"/>
        <v>run2</v>
      </c>
      <c r="D25" t="s">
        <v>256</v>
      </c>
      <c r="E25" s="10">
        <v>5.0144311638273606</v>
      </c>
      <c r="F25" s="1">
        <v>2.257095755461972E-4</v>
      </c>
      <c r="G25" s="1">
        <f>VLOOKUP(A25,'[1]NTP Metadata'!$A$2:$U$2501,10,FALSE)</f>
        <v>5.0144311638273606</v>
      </c>
      <c r="H25">
        <v>4</v>
      </c>
      <c r="I25" t="s">
        <v>1507</v>
      </c>
      <c r="J25" t="s">
        <v>1508</v>
      </c>
      <c r="K25" t="s">
        <v>250</v>
      </c>
      <c r="L25" t="s">
        <v>244</v>
      </c>
      <c r="M25" t="s">
        <v>26</v>
      </c>
      <c r="N25">
        <v>16</v>
      </c>
      <c r="O25">
        <v>0</v>
      </c>
      <c r="P25">
        <v>0</v>
      </c>
      <c r="Q25">
        <v>0</v>
      </c>
      <c r="R25">
        <v>16</v>
      </c>
      <c r="S25">
        <v>0</v>
      </c>
      <c r="T25">
        <v>0</v>
      </c>
      <c r="U25">
        <v>0</v>
      </c>
      <c r="V25" s="1" t="str">
        <f t="shared" si="2"/>
        <v>AFF-HTT-R1-P1-96H_D12_1_2020y09m04d_11h03m.tif</v>
      </c>
      <c r="W25" s="1" t="str">
        <f t="shared" si="3"/>
        <v>AFF-HTT-R2-P1-96H_D12_1_2020y09m11d_11h25m.tif</v>
      </c>
      <c r="X25" t="str">
        <f t="shared" si="4"/>
        <v>C:\Users\arpit.tandon\Desktop\Images AFFFs\RUN1 HTT\Plate 1 - 96hour\AFF-HTT-R1-P1-96H_D12_1_2020y09m04d_11h03m.tif</v>
      </c>
      <c r="Y25" t="str">
        <f t="shared" si="5"/>
        <v>C:\Users\arpit.tandon\Desktop\Images AFFFs\RUN2 HTT\Plate 1 - 96hour\AFF-HTT-R2-P1-96H_D12_1_2020y09m11d_11h25m.tif</v>
      </c>
    </row>
    <row r="26" spans="1:25" x14ac:dyDescent="0.45">
      <c r="A26" t="s">
        <v>327</v>
      </c>
      <c r="B26" s="2" t="str">
        <f t="shared" si="0"/>
        <v>run1</v>
      </c>
      <c r="C26" s="2" t="str">
        <f t="shared" si="1"/>
        <v>run2</v>
      </c>
      <c r="D26" t="s">
        <v>257</v>
      </c>
      <c r="E26" s="10">
        <v>0</v>
      </c>
      <c r="F26" s="10">
        <v>0</v>
      </c>
      <c r="G26" s="1">
        <f>VLOOKUP(A26,'[1]NTP Metadata'!$A$2:$U$2501,10,FALSE)</f>
        <v>0</v>
      </c>
      <c r="H26">
        <v>3</v>
      </c>
      <c r="I26" t="s">
        <v>1507</v>
      </c>
      <c r="J26" t="s">
        <v>1508</v>
      </c>
      <c r="K26" t="s">
        <v>250</v>
      </c>
      <c r="L26" t="s">
        <v>244</v>
      </c>
      <c r="M26" t="s">
        <v>27</v>
      </c>
      <c r="N26">
        <v>16</v>
      </c>
      <c r="O26">
        <v>0</v>
      </c>
      <c r="P26">
        <v>0</v>
      </c>
      <c r="Q26">
        <v>0</v>
      </c>
      <c r="R26">
        <v>16</v>
      </c>
      <c r="S26">
        <v>0</v>
      </c>
      <c r="T26">
        <v>0</v>
      </c>
      <c r="U26">
        <v>0</v>
      </c>
      <c r="V26" s="1" t="str">
        <f t="shared" si="2"/>
        <v>AFF-HTT-R1-P1-96H_D13_1_2020y09m04d_11h03m.tif</v>
      </c>
      <c r="W26" s="1" t="str">
        <f t="shared" si="3"/>
        <v>AFF-HTT-R2-P1-96H_D13_1_2020y09m11d_11h25m.tif</v>
      </c>
      <c r="X26" t="str">
        <f t="shared" si="4"/>
        <v>C:\Users\arpit.tandon\Desktop\Images AFFFs\RUN1 HTT\Plate 1 - 96hour\AFF-HTT-R1-P1-96H_D13_1_2020y09m04d_11h03m.tif</v>
      </c>
      <c r="Y26" t="str">
        <f t="shared" si="5"/>
        <v>C:\Users\arpit.tandon\Desktop\Images AFFFs\RUN2 HTT\Plate 1 - 96hour\AFF-HTT-R2-P1-96H_D13_1_2020y09m11d_11h25m.tif</v>
      </c>
    </row>
    <row r="27" spans="1:25" x14ac:dyDescent="0.45">
      <c r="A27" t="s">
        <v>328</v>
      </c>
      <c r="B27" s="2" t="str">
        <f t="shared" si="0"/>
        <v>run1</v>
      </c>
      <c r="C27" s="2" t="str">
        <f t="shared" si="1"/>
        <v>run2</v>
      </c>
      <c r="D27" t="s">
        <v>257</v>
      </c>
      <c r="E27" s="10">
        <v>0</v>
      </c>
      <c r="F27" s="10">
        <v>0</v>
      </c>
      <c r="G27" s="1">
        <f>VLOOKUP(A27,'[1]NTP Metadata'!$A$2:$U$2501,10,FALSE)</f>
        <v>0</v>
      </c>
      <c r="H27">
        <v>4</v>
      </c>
      <c r="I27" t="s">
        <v>1507</v>
      </c>
      <c r="J27" t="s">
        <v>1508</v>
      </c>
      <c r="K27" t="s">
        <v>250</v>
      </c>
      <c r="L27" t="s">
        <v>244</v>
      </c>
      <c r="M27" t="s">
        <v>28</v>
      </c>
      <c r="N27">
        <v>16</v>
      </c>
      <c r="O27">
        <v>0</v>
      </c>
      <c r="P27">
        <v>0</v>
      </c>
      <c r="Q27">
        <v>0</v>
      </c>
      <c r="R27">
        <v>16</v>
      </c>
      <c r="S27">
        <v>0</v>
      </c>
      <c r="T27">
        <v>0</v>
      </c>
      <c r="U27">
        <v>0</v>
      </c>
      <c r="V27" s="1" t="str">
        <f t="shared" si="2"/>
        <v>AFF-HTT-R1-P1-96H_D14_1_2020y09m04d_11h03m.tif</v>
      </c>
      <c r="W27" s="1" t="str">
        <f t="shared" si="3"/>
        <v>AFF-HTT-R2-P1-96H_D14_1_2020y09m11d_11h25m.tif</v>
      </c>
      <c r="X27" t="str">
        <f t="shared" si="4"/>
        <v>C:\Users\arpit.tandon\Desktop\Images AFFFs\RUN1 HTT\Plate 1 - 96hour\AFF-HTT-R1-P1-96H_D14_1_2020y09m04d_11h03m.tif</v>
      </c>
      <c r="Y27" t="str">
        <f t="shared" si="5"/>
        <v>C:\Users\arpit.tandon\Desktop\Images AFFFs\RUN2 HTT\Plate 1 - 96hour\AFF-HTT-R2-P1-96H_D14_1_2020y09m11d_11h25m.tif</v>
      </c>
    </row>
    <row r="28" spans="1:25" x14ac:dyDescent="0.45">
      <c r="A28" t="s">
        <v>329</v>
      </c>
      <c r="B28" s="2" t="str">
        <f t="shared" si="0"/>
        <v>run1</v>
      </c>
      <c r="C28" s="2" t="str">
        <f t="shared" si="1"/>
        <v>run2</v>
      </c>
      <c r="D28" t="s">
        <v>256</v>
      </c>
      <c r="E28" s="10">
        <v>1.5868453050086584</v>
      </c>
      <c r="F28" s="1">
        <v>7.1427080869049744E-5</v>
      </c>
      <c r="G28" s="1">
        <f>VLOOKUP(A28,'[1]NTP Metadata'!$A$2:$U$2501,10,FALSE)</f>
        <v>1.5868453050086584</v>
      </c>
      <c r="H28">
        <v>3</v>
      </c>
      <c r="I28" t="s">
        <v>1507</v>
      </c>
      <c r="J28" t="s">
        <v>1508</v>
      </c>
      <c r="K28" t="s">
        <v>250</v>
      </c>
      <c r="L28" t="s">
        <v>244</v>
      </c>
      <c r="M28" t="s">
        <v>29</v>
      </c>
      <c r="N28">
        <v>16</v>
      </c>
      <c r="O28">
        <v>0</v>
      </c>
      <c r="P28">
        <v>0</v>
      </c>
      <c r="Q28">
        <v>0</v>
      </c>
      <c r="R28">
        <v>16</v>
      </c>
      <c r="S28">
        <v>0</v>
      </c>
      <c r="T28">
        <v>6.2500000000000001E-5</v>
      </c>
      <c r="U28">
        <v>1E-3</v>
      </c>
      <c r="V28" s="1" t="str">
        <f t="shared" si="2"/>
        <v>AFF-HTT-R1-P1-96H_D15_1_2020y09m04d_11h03m.tif</v>
      </c>
      <c r="W28" s="1" t="str">
        <f t="shared" si="3"/>
        <v>AFF-HTT-R2-P1-96H_D15_1_2020y09m11d_11h25m.tif</v>
      </c>
      <c r="X28" t="str">
        <f t="shared" si="4"/>
        <v>C:\Users\arpit.tandon\Desktop\Images AFFFs\RUN1 HTT\Plate 1 - 96hour\AFF-HTT-R1-P1-96H_D15_1_2020y09m04d_11h03m.tif</v>
      </c>
      <c r="Y28" t="str">
        <f t="shared" si="5"/>
        <v>C:\Users\arpit.tandon\Desktop\Images AFFFs\RUN2 HTT\Plate 1 - 96hour\AFF-HTT-R2-P1-96H_D15_1_2020y09m11d_11h25m.tif</v>
      </c>
    </row>
    <row r="29" spans="1:25" x14ac:dyDescent="0.45">
      <c r="A29" t="s">
        <v>330</v>
      </c>
      <c r="B29" s="2" t="str">
        <f t="shared" si="0"/>
        <v>run1</v>
      </c>
      <c r="C29" s="2" t="str">
        <f t="shared" si="1"/>
        <v>run2</v>
      </c>
      <c r="D29" t="s">
        <v>256</v>
      </c>
      <c r="E29" s="10">
        <v>1.5868453050086584</v>
      </c>
      <c r="F29" s="1">
        <v>7.1427080869049744E-5</v>
      </c>
      <c r="G29" s="1">
        <f>VLOOKUP(A29,'[1]NTP Metadata'!$A$2:$U$2501,10,FALSE)</f>
        <v>1.5868453050086584</v>
      </c>
      <c r="H29">
        <v>4</v>
      </c>
      <c r="I29" t="s">
        <v>1507</v>
      </c>
      <c r="J29" t="s">
        <v>1508</v>
      </c>
      <c r="K29" t="s">
        <v>250</v>
      </c>
      <c r="L29" t="s">
        <v>244</v>
      </c>
      <c r="M29" t="s">
        <v>30</v>
      </c>
      <c r="N29">
        <v>16</v>
      </c>
      <c r="O29">
        <v>0</v>
      </c>
      <c r="P29">
        <v>6.2500000000000001E-5</v>
      </c>
      <c r="Q29">
        <v>1E-3</v>
      </c>
      <c r="R29">
        <v>16</v>
      </c>
      <c r="S29">
        <v>0</v>
      </c>
      <c r="T29">
        <v>0</v>
      </c>
      <c r="U29">
        <v>0</v>
      </c>
      <c r="V29" s="1" t="str">
        <f t="shared" si="2"/>
        <v>AFF-HTT-R1-P1-96H_D16_1_2020y09m04d_11h03m.tif</v>
      </c>
      <c r="W29" s="1" t="str">
        <f t="shared" si="3"/>
        <v>AFF-HTT-R2-P1-96H_D16_1_2020y09m11d_11h25m.tif</v>
      </c>
      <c r="X29" t="str">
        <f t="shared" si="4"/>
        <v>C:\Users\arpit.tandon\Desktop\Images AFFFs\RUN1 HTT\Plate 1 - 96hour\AFF-HTT-R1-P1-96H_D16_1_2020y09m04d_11h03m.tif</v>
      </c>
      <c r="Y29" t="str">
        <f t="shared" si="5"/>
        <v>C:\Users\arpit.tandon\Desktop\Images AFFFs\RUN2 HTT\Plate 1 - 96hour\AFF-HTT-R2-P1-96H_D16_1_2020y09m11d_11h25m.tif</v>
      </c>
    </row>
    <row r="30" spans="1:25" x14ac:dyDescent="0.45">
      <c r="A30" t="s">
        <v>331</v>
      </c>
      <c r="B30" s="2" t="str">
        <f t="shared" si="0"/>
        <v>run1</v>
      </c>
      <c r="C30" s="2" t="str">
        <f t="shared" si="1"/>
        <v>run2</v>
      </c>
      <c r="D30" t="s">
        <v>256</v>
      </c>
      <c r="E30" s="10">
        <v>0.50216623576223363</v>
      </c>
      <c r="F30" s="1">
        <v>2.2603506604129662E-5</v>
      </c>
      <c r="G30" s="1">
        <f>VLOOKUP(A30,'[1]NTP Metadata'!$A$2:$U$2501,10,FALSE)</f>
        <v>0.50216623576223363</v>
      </c>
      <c r="H30">
        <v>3</v>
      </c>
      <c r="I30" t="s">
        <v>1507</v>
      </c>
      <c r="J30" t="s">
        <v>1508</v>
      </c>
      <c r="K30" t="s">
        <v>250</v>
      </c>
      <c r="L30" t="s">
        <v>244</v>
      </c>
      <c r="M30" t="s">
        <v>31</v>
      </c>
      <c r="N30">
        <v>16</v>
      </c>
      <c r="O30">
        <v>0</v>
      </c>
      <c r="P30">
        <v>0</v>
      </c>
      <c r="Q30">
        <v>0</v>
      </c>
      <c r="R30">
        <v>16</v>
      </c>
      <c r="S30">
        <v>0</v>
      </c>
      <c r="T30">
        <v>0</v>
      </c>
      <c r="U30">
        <v>0</v>
      </c>
      <c r="V30" s="1" t="str">
        <f t="shared" si="2"/>
        <v>AFF-HTT-R1-P1-96H_D17_1_2020y09m04d_11h03m.tif</v>
      </c>
      <c r="W30" s="1" t="str">
        <f t="shared" si="3"/>
        <v>AFF-HTT-R2-P1-96H_D17_1_2020y09m11d_11h25m.tif</v>
      </c>
      <c r="X30" t="str">
        <f t="shared" si="4"/>
        <v>C:\Users\arpit.tandon\Desktop\Images AFFFs\RUN1 HTT\Plate 1 - 96hour\AFF-HTT-R1-P1-96H_D17_1_2020y09m04d_11h03m.tif</v>
      </c>
      <c r="Y30" t="str">
        <f t="shared" si="5"/>
        <v>C:\Users\arpit.tandon\Desktop\Images AFFFs\RUN2 HTT\Plate 1 - 96hour\AFF-HTT-R2-P1-96H_D17_1_2020y09m11d_11h25m.tif</v>
      </c>
    </row>
    <row r="31" spans="1:25" x14ac:dyDescent="0.45">
      <c r="A31" t="s">
        <v>332</v>
      </c>
      <c r="B31" s="2" t="str">
        <f t="shared" si="0"/>
        <v>run1</v>
      </c>
      <c r="C31" s="2" t="str">
        <f t="shared" si="1"/>
        <v>run2</v>
      </c>
      <c r="D31" t="s">
        <v>256</v>
      </c>
      <c r="E31" s="10">
        <v>0.50216623576223363</v>
      </c>
      <c r="F31" s="1">
        <v>2.2603506604129662E-5</v>
      </c>
      <c r="G31" s="1">
        <f>VLOOKUP(A31,'[1]NTP Metadata'!$A$2:$U$2501,10,FALSE)</f>
        <v>0.50216623576223363</v>
      </c>
      <c r="H31">
        <v>4</v>
      </c>
      <c r="I31" t="s">
        <v>1507</v>
      </c>
      <c r="J31" t="s">
        <v>1508</v>
      </c>
      <c r="K31" t="s">
        <v>250</v>
      </c>
      <c r="L31" t="s">
        <v>244</v>
      </c>
      <c r="M31" t="s">
        <v>32</v>
      </c>
      <c r="N31">
        <v>16</v>
      </c>
      <c r="O31">
        <v>0</v>
      </c>
      <c r="P31">
        <v>0</v>
      </c>
      <c r="Q31">
        <v>0</v>
      </c>
      <c r="R31">
        <v>16</v>
      </c>
      <c r="S31">
        <v>0</v>
      </c>
      <c r="T31">
        <v>0</v>
      </c>
      <c r="U31">
        <v>0</v>
      </c>
      <c r="V31" s="1" t="str">
        <f t="shared" si="2"/>
        <v>AFF-HTT-R1-P1-96H_D18_1_2020y09m04d_11h03m.tif</v>
      </c>
      <c r="W31" s="1" t="str">
        <f t="shared" si="3"/>
        <v>AFF-HTT-R2-P1-96H_D18_1_2020y09m11d_11h25m.tif</v>
      </c>
      <c r="X31" t="str">
        <f t="shared" si="4"/>
        <v>C:\Users\arpit.tandon\Desktop\Images AFFFs\RUN1 HTT\Plate 1 - 96hour\AFF-HTT-R1-P1-96H_D18_1_2020y09m04d_11h03m.tif</v>
      </c>
      <c r="Y31" t="str">
        <f t="shared" si="5"/>
        <v>C:\Users\arpit.tandon\Desktop\Images AFFFs\RUN2 HTT\Plate 1 - 96hour\AFF-HTT-R2-P1-96H_D18_1_2020y09m11d_11h25m.tif</v>
      </c>
    </row>
    <row r="32" spans="1:25" x14ac:dyDescent="0.45">
      <c r="A32" t="s">
        <v>333</v>
      </c>
      <c r="B32" s="2" t="str">
        <f t="shared" si="0"/>
        <v>run1</v>
      </c>
      <c r="C32" s="2" t="str">
        <f t="shared" si="1"/>
        <v>run2</v>
      </c>
      <c r="D32" t="s">
        <v>256</v>
      </c>
      <c r="E32" s="10">
        <v>0.15891336574754228</v>
      </c>
      <c r="F32" s="1">
        <v>7.1530084190283732E-6</v>
      </c>
      <c r="G32" s="1">
        <f>VLOOKUP(A32,'[1]NTP Metadata'!$A$2:$U$2501,10,FALSE)</f>
        <v>0.15891336574754228</v>
      </c>
      <c r="H32">
        <v>3</v>
      </c>
      <c r="I32" t="s">
        <v>1507</v>
      </c>
      <c r="J32" t="s">
        <v>1508</v>
      </c>
      <c r="K32" t="s">
        <v>250</v>
      </c>
      <c r="L32" t="s">
        <v>244</v>
      </c>
      <c r="M32" t="s">
        <v>33</v>
      </c>
      <c r="N32">
        <v>16</v>
      </c>
      <c r="O32">
        <v>0</v>
      </c>
      <c r="P32">
        <v>0</v>
      </c>
      <c r="Q32">
        <v>0</v>
      </c>
      <c r="R32">
        <v>16</v>
      </c>
      <c r="S32">
        <v>0</v>
      </c>
      <c r="T32">
        <v>0</v>
      </c>
      <c r="U32">
        <v>0</v>
      </c>
      <c r="V32" s="1" t="str">
        <f t="shared" si="2"/>
        <v>AFF-HTT-R1-P1-96H_D19_1_2020y09m04d_11h03m.tif</v>
      </c>
      <c r="W32" s="1" t="str">
        <f t="shared" si="3"/>
        <v>AFF-HTT-R2-P1-96H_D19_1_2020y09m11d_11h25m.tif</v>
      </c>
      <c r="X32" t="str">
        <f t="shared" si="4"/>
        <v>C:\Users\arpit.tandon\Desktop\Images AFFFs\RUN1 HTT\Plate 1 - 96hour\AFF-HTT-R1-P1-96H_D19_1_2020y09m04d_11h03m.tif</v>
      </c>
      <c r="Y32" t="str">
        <f t="shared" si="5"/>
        <v>C:\Users\arpit.tandon\Desktop\Images AFFFs\RUN2 HTT\Plate 1 - 96hour\AFF-HTT-R2-P1-96H_D19_1_2020y09m11d_11h25m.tif</v>
      </c>
    </row>
    <row r="33" spans="1:25" x14ac:dyDescent="0.45">
      <c r="A33" t="s">
        <v>334</v>
      </c>
      <c r="B33" s="2" t="str">
        <f t="shared" si="0"/>
        <v>run1</v>
      </c>
      <c r="C33" s="2" t="str">
        <f t="shared" si="1"/>
        <v>run2</v>
      </c>
      <c r="D33" t="s">
        <v>256</v>
      </c>
      <c r="E33" s="10">
        <v>0.15891336574754228</v>
      </c>
      <c r="F33" s="1">
        <v>7.1530084190283732E-6</v>
      </c>
      <c r="G33" s="1">
        <f>VLOOKUP(A33,'[1]NTP Metadata'!$A$2:$U$2501,10,FALSE)</f>
        <v>0.15891336574754228</v>
      </c>
      <c r="H33">
        <v>4</v>
      </c>
      <c r="I33" t="s">
        <v>1507</v>
      </c>
      <c r="J33" t="s">
        <v>1508</v>
      </c>
      <c r="K33" t="s">
        <v>250</v>
      </c>
      <c r="L33" t="s">
        <v>244</v>
      </c>
      <c r="M33" t="s">
        <v>34</v>
      </c>
      <c r="N33">
        <v>16</v>
      </c>
      <c r="O33">
        <v>0</v>
      </c>
      <c r="P33">
        <v>6.2500000000000001E-5</v>
      </c>
      <c r="Q33">
        <v>1E-3</v>
      </c>
      <c r="R33">
        <v>16</v>
      </c>
      <c r="S33">
        <v>0</v>
      </c>
      <c r="T33">
        <v>6.2500000000000001E-5</v>
      </c>
      <c r="U33">
        <v>1E-3</v>
      </c>
      <c r="V33" s="1" t="str">
        <f t="shared" si="2"/>
        <v>AFF-HTT-R1-P1-96H_D20_1_2020y09m04d_11h03m.tif</v>
      </c>
      <c r="W33" s="1" t="str">
        <f t="shared" si="3"/>
        <v>AFF-HTT-R2-P1-96H_D20_1_2020y09m11d_11h25m.tif</v>
      </c>
      <c r="X33" t="str">
        <f t="shared" si="4"/>
        <v>C:\Users\arpit.tandon\Desktop\Images AFFFs\RUN1 HTT\Plate 1 - 96hour\AFF-HTT-R1-P1-96H_D20_1_2020y09m04d_11h03m.tif</v>
      </c>
      <c r="Y33" t="str">
        <f t="shared" si="5"/>
        <v>C:\Users\arpit.tandon\Desktop\Images AFFFs\RUN2 HTT\Plate 1 - 96hour\AFF-HTT-R2-P1-96H_D20_1_2020y09m11d_11h25m.tif</v>
      </c>
    </row>
    <row r="34" spans="1:25" x14ac:dyDescent="0.45">
      <c r="A34" t="s">
        <v>335</v>
      </c>
      <c r="B34" s="2" t="str">
        <f t="shared" si="0"/>
        <v>run1</v>
      </c>
      <c r="C34" s="2" t="str">
        <f t="shared" si="1"/>
        <v>run2</v>
      </c>
      <c r="D34" t="s">
        <v>256</v>
      </c>
      <c r="E34" s="10">
        <v>5.0289039793526037E-2</v>
      </c>
      <c r="F34" s="1">
        <v>2.2636102591861942E-6</v>
      </c>
      <c r="G34" s="1">
        <f>VLOOKUP(A34,'[1]NTP Metadata'!$A$2:$U$2501,10,FALSE)</f>
        <v>5.0289039793526037E-2</v>
      </c>
      <c r="H34">
        <v>3</v>
      </c>
      <c r="I34" t="s">
        <v>1507</v>
      </c>
      <c r="J34" t="s">
        <v>1508</v>
      </c>
      <c r="K34" t="s">
        <v>250</v>
      </c>
      <c r="L34" t="s">
        <v>244</v>
      </c>
      <c r="M34" t="s">
        <v>35</v>
      </c>
      <c r="N34">
        <v>16</v>
      </c>
      <c r="O34">
        <v>0</v>
      </c>
      <c r="P34">
        <v>6.2500000000000001E-5</v>
      </c>
      <c r="Q34">
        <v>1E-3</v>
      </c>
      <c r="R34">
        <v>16</v>
      </c>
      <c r="S34">
        <v>0</v>
      </c>
      <c r="T34">
        <v>0</v>
      </c>
      <c r="U34">
        <v>0</v>
      </c>
      <c r="V34" s="1" t="str">
        <f t="shared" si="2"/>
        <v>AFF-HTT-R1-P1-96H_D21_1_2020y09m04d_11h03m.tif</v>
      </c>
      <c r="W34" s="1" t="str">
        <f t="shared" si="3"/>
        <v>AFF-HTT-R2-P1-96H_D21_1_2020y09m11d_11h25m.tif</v>
      </c>
      <c r="X34" t="str">
        <f t="shared" si="4"/>
        <v>C:\Users\arpit.tandon\Desktop\Images AFFFs\RUN1 HTT\Plate 1 - 96hour\AFF-HTT-R1-P1-96H_D21_1_2020y09m04d_11h03m.tif</v>
      </c>
      <c r="Y34" t="str">
        <f t="shared" si="5"/>
        <v>C:\Users\arpit.tandon\Desktop\Images AFFFs\RUN2 HTT\Plate 1 - 96hour\AFF-HTT-R2-P1-96H_D21_1_2020y09m11d_11h25m.tif</v>
      </c>
    </row>
    <row r="35" spans="1:25" x14ac:dyDescent="0.45">
      <c r="A35" t="s">
        <v>336</v>
      </c>
      <c r="B35" s="2" t="str">
        <f t="shared" si="0"/>
        <v>run1</v>
      </c>
      <c r="C35" s="2" t="str">
        <f t="shared" si="1"/>
        <v>run2</v>
      </c>
      <c r="D35" t="s">
        <v>256</v>
      </c>
      <c r="E35" s="10">
        <v>5.0289039793526037E-2</v>
      </c>
      <c r="F35" s="1">
        <v>2.2636102591861942E-6</v>
      </c>
      <c r="G35" s="1">
        <f>VLOOKUP(A35,'[1]NTP Metadata'!$A$2:$U$2501,10,FALSE)</f>
        <v>5.0289039793526037E-2</v>
      </c>
      <c r="H35">
        <v>4</v>
      </c>
      <c r="I35" t="s">
        <v>1507</v>
      </c>
      <c r="J35" t="s">
        <v>1508</v>
      </c>
      <c r="K35" t="s">
        <v>250</v>
      </c>
      <c r="L35" t="s">
        <v>244</v>
      </c>
      <c r="M35" t="s">
        <v>36</v>
      </c>
      <c r="N35">
        <v>16</v>
      </c>
      <c r="O35">
        <v>0</v>
      </c>
      <c r="P35">
        <v>0</v>
      </c>
      <c r="Q35">
        <v>0</v>
      </c>
      <c r="R35">
        <v>16</v>
      </c>
      <c r="S35">
        <v>0</v>
      </c>
      <c r="T35">
        <v>0</v>
      </c>
      <c r="U35">
        <v>0</v>
      </c>
      <c r="V35" s="1" t="str">
        <f t="shared" si="2"/>
        <v>AFF-HTT-R1-P1-96H_D22_1_2020y09m04d_11h03m.tif</v>
      </c>
      <c r="W35" s="1" t="str">
        <f t="shared" si="3"/>
        <v>AFF-HTT-R2-P1-96H_D22_1_2020y09m11d_11h25m.tif</v>
      </c>
      <c r="X35" t="str">
        <f t="shared" si="4"/>
        <v>C:\Users\arpit.tandon\Desktop\Images AFFFs\RUN1 HTT\Plate 1 - 96hour\AFF-HTT-R1-P1-96H_D22_1_2020y09m04d_11h03m.tif</v>
      </c>
      <c r="Y35" t="str">
        <f t="shared" si="5"/>
        <v>C:\Users\arpit.tandon\Desktop\Images AFFFs\RUN2 HTT\Plate 1 - 96hour\AFF-HTT-R2-P1-96H_D22_1_2020y09m11d_11h25m.tif</v>
      </c>
    </row>
    <row r="36" spans="1:25" x14ac:dyDescent="0.45">
      <c r="A36" t="s">
        <v>337</v>
      </c>
      <c r="B36" s="2" t="str">
        <f t="shared" si="0"/>
        <v>run1</v>
      </c>
      <c r="C36" s="2" t="str">
        <f t="shared" si="1"/>
        <v>run2</v>
      </c>
      <c r="D36" t="s">
        <v>256</v>
      </c>
      <c r="E36" s="10">
        <v>500</v>
      </c>
      <c r="F36" s="1">
        <v>2.2505999999999998E-2</v>
      </c>
      <c r="G36" s="1">
        <f>VLOOKUP(A36,'[1]NTP Metadata'!$A$2:$U$2501,10,FALSE)</f>
        <v>500</v>
      </c>
      <c r="H36">
        <v>3</v>
      </c>
      <c r="I36" t="s">
        <v>1507</v>
      </c>
      <c r="J36" t="s">
        <v>1508</v>
      </c>
      <c r="K36" t="s">
        <v>250</v>
      </c>
      <c r="L36" t="s">
        <v>244</v>
      </c>
      <c r="M36" t="s">
        <v>37</v>
      </c>
      <c r="N36">
        <v>0</v>
      </c>
      <c r="O36">
        <v>16</v>
      </c>
      <c r="P36">
        <v>0.94306250000000003</v>
      </c>
      <c r="Q36">
        <v>0.998</v>
      </c>
      <c r="R36">
        <v>0</v>
      </c>
      <c r="S36">
        <v>16</v>
      </c>
      <c r="T36">
        <v>0.99856250000000002</v>
      </c>
      <c r="U36">
        <v>1</v>
      </c>
      <c r="V36" s="1" t="str">
        <f t="shared" si="2"/>
        <v>AFF-HTT-R1-P1-96H_D3_1_2020y09m04d_11h03m.tif</v>
      </c>
      <c r="W36" s="1" t="str">
        <f t="shared" si="3"/>
        <v>AFF-HTT-R2-P1-96H_D3_1_2020y09m11d_11h25m.tif</v>
      </c>
      <c r="X36" t="str">
        <f t="shared" si="4"/>
        <v>C:\Users\arpit.tandon\Desktop\Images AFFFs\RUN1 HTT\Plate 1 - 96hour\AFF-HTT-R1-P1-96H_D3_1_2020y09m04d_11h03m.tif</v>
      </c>
      <c r="Y36" t="str">
        <f t="shared" si="5"/>
        <v>C:\Users\arpit.tandon\Desktop\Images AFFFs\RUN2 HTT\Plate 1 - 96hour\AFF-HTT-R2-P1-96H_D3_1_2020y09m11d_11h25m.tif</v>
      </c>
    </row>
    <row r="37" spans="1:25" x14ac:dyDescent="0.45">
      <c r="A37" t="s">
        <v>338</v>
      </c>
      <c r="B37" s="2" t="str">
        <f t="shared" si="0"/>
        <v>run1</v>
      </c>
      <c r="C37" s="2" t="str">
        <f t="shared" si="1"/>
        <v>run2</v>
      </c>
      <c r="D37" t="s">
        <v>256</v>
      </c>
      <c r="E37" s="10">
        <v>500</v>
      </c>
      <c r="F37" s="1">
        <v>2.2505999999999998E-2</v>
      </c>
      <c r="G37" s="1">
        <f>VLOOKUP(A37,'[1]NTP Metadata'!$A$2:$U$2501,10,FALSE)</f>
        <v>500</v>
      </c>
      <c r="H37">
        <v>4</v>
      </c>
      <c r="I37" t="s">
        <v>1507</v>
      </c>
      <c r="J37" t="s">
        <v>1508</v>
      </c>
      <c r="K37" t="s">
        <v>250</v>
      </c>
      <c r="L37" t="s">
        <v>244</v>
      </c>
      <c r="M37" t="s">
        <v>38</v>
      </c>
      <c r="N37">
        <v>0</v>
      </c>
      <c r="O37">
        <v>16</v>
      </c>
      <c r="P37">
        <v>0.87618750000000001</v>
      </c>
      <c r="Q37">
        <v>0.999</v>
      </c>
      <c r="R37">
        <v>0</v>
      </c>
      <c r="S37">
        <v>16</v>
      </c>
      <c r="T37">
        <v>0.99837500000000001</v>
      </c>
      <c r="U37">
        <v>1</v>
      </c>
      <c r="V37" s="1" t="str">
        <f t="shared" si="2"/>
        <v>AFF-HTT-R1-P1-96H_D4_1_2020y09m04d_11h03m.tif</v>
      </c>
      <c r="W37" s="1" t="str">
        <f t="shared" si="3"/>
        <v>AFF-HTT-R2-P1-96H_D4_1_2020y09m11d_11h25m.tif</v>
      </c>
      <c r="X37" t="str">
        <f t="shared" si="4"/>
        <v>C:\Users\arpit.tandon\Desktop\Images AFFFs\RUN1 HTT\Plate 1 - 96hour\AFF-HTT-R1-P1-96H_D4_1_2020y09m04d_11h03m.tif</v>
      </c>
      <c r="Y37" t="str">
        <f t="shared" si="5"/>
        <v>C:\Users\arpit.tandon\Desktop\Images AFFFs\RUN2 HTT\Plate 1 - 96hour\AFF-HTT-R2-P1-96H_D4_1_2020y09m11d_11h25m.tif</v>
      </c>
    </row>
    <row r="38" spans="1:25" x14ac:dyDescent="0.45">
      <c r="A38" t="s">
        <v>339</v>
      </c>
      <c r="B38" s="2" t="str">
        <f t="shared" si="0"/>
        <v>run1</v>
      </c>
      <c r="C38" s="2" t="str">
        <f t="shared" si="1"/>
        <v>run2</v>
      </c>
      <c r="D38" t="s">
        <v>256</v>
      </c>
      <c r="E38" s="10">
        <v>158.22784810126581</v>
      </c>
      <c r="F38" s="1">
        <v>7.1221518987341775E-3</v>
      </c>
      <c r="G38" s="1">
        <f>VLOOKUP(A38,'[1]NTP Metadata'!$A$2:$U$2501,10,FALSE)</f>
        <v>158.22784810126581</v>
      </c>
      <c r="H38">
        <v>3</v>
      </c>
      <c r="I38" t="s">
        <v>1507</v>
      </c>
      <c r="J38" t="s">
        <v>1508</v>
      </c>
      <c r="K38" t="s">
        <v>250</v>
      </c>
      <c r="L38" t="s">
        <v>244</v>
      </c>
      <c r="M38" t="s">
        <v>39</v>
      </c>
      <c r="N38">
        <v>16</v>
      </c>
      <c r="O38">
        <v>0</v>
      </c>
      <c r="P38">
        <v>0</v>
      </c>
      <c r="Q38">
        <v>0</v>
      </c>
      <c r="R38">
        <v>16</v>
      </c>
      <c r="S38">
        <v>0</v>
      </c>
      <c r="T38">
        <v>0</v>
      </c>
      <c r="U38">
        <v>0</v>
      </c>
      <c r="V38" s="1" t="str">
        <f t="shared" si="2"/>
        <v>AFF-HTT-R1-P1-96H_D5_1_2020y09m04d_11h03m.tif</v>
      </c>
      <c r="W38" s="1" t="str">
        <f t="shared" si="3"/>
        <v>AFF-HTT-R2-P1-96H_D5_1_2020y09m11d_11h25m.tif</v>
      </c>
      <c r="X38" t="str">
        <f t="shared" si="4"/>
        <v>C:\Users\arpit.tandon\Desktop\Images AFFFs\RUN1 HTT\Plate 1 - 96hour\AFF-HTT-R1-P1-96H_D5_1_2020y09m04d_11h03m.tif</v>
      </c>
      <c r="Y38" t="str">
        <f t="shared" si="5"/>
        <v>C:\Users\arpit.tandon\Desktop\Images AFFFs\RUN2 HTT\Plate 1 - 96hour\AFF-HTT-R2-P1-96H_D5_1_2020y09m11d_11h25m.tif</v>
      </c>
    </row>
    <row r="39" spans="1:25" x14ac:dyDescent="0.45">
      <c r="A39" t="s">
        <v>340</v>
      </c>
      <c r="B39" s="2" t="str">
        <f t="shared" si="0"/>
        <v>run1</v>
      </c>
      <c r="C39" s="2" t="str">
        <f t="shared" si="1"/>
        <v>run2</v>
      </c>
      <c r="D39" t="s">
        <v>256</v>
      </c>
      <c r="E39" s="10">
        <v>158.22784810126581</v>
      </c>
      <c r="F39" s="1">
        <v>7.1221518987341775E-3</v>
      </c>
      <c r="G39" s="1">
        <f>VLOOKUP(A39,'[1]NTP Metadata'!$A$2:$U$2501,10,FALSE)</f>
        <v>158.22784810126581</v>
      </c>
      <c r="H39">
        <v>4</v>
      </c>
      <c r="I39" t="s">
        <v>1507</v>
      </c>
      <c r="J39" t="s">
        <v>1508</v>
      </c>
      <c r="K39" t="s">
        <v>250</v>
      </c>
      <c r="L39" t="s">
        <v>244</v>
      </c>
      <c r="M39" t="s">
        <v>40</v>
      </c>
      <c r="N39">
        <v>16</v>
      </c>
      <c r="O39">
        <v>0</v>
      </c>
      <c r="P39">
        <v>3.7500000000000001E-4</v>
      </c>
      <c r="Q39">
        <v>3.0000000000000001E-3</v>
      </c>
      <c r="R39">
        <v>16</v>
      </c>
      <c r="S39">
        <v>0</v>
      </c>
      <c r="T39">
        <v>0</v>
      </c>
      <c r="U39">
        <v>0</v>
      </c>
      <c r="V39" s="1" t="str">
        <f t="shared" si="2"/>
        <v>AFF-HTT-R1-P1-96H_D6_1_2020y09m04d_11h03m.tif</v>
      </c>
      <c r="W39" s="1" t="str">
        <f t="shared" si="3"/>
        <v>AFF-HTT-R2-P1-96H_D6_1_2020y09m11d_11h25m.tif</v>
      </c>
      <c r="X39" t="str">
        <f t="shared" si="4"/>
        <v>C:\Users\arpit.tandon\Desktop\Images AFFFs\RUN1 HTT\Plate 1 - 96hour\AFF-HTT-R1-P1-96H_D6_1_2020y09m04d_11h03m.tif</v>
      </c>
      <c r="Y39" t="str">
        <f t="shared" si="5"/>
        <v>C:\Users\arpit.tandon\Desktop\Images AFFFs\RUN2 HTT\Plate 1 - 96hour\AFF-HTT-R2-P1-96H_D6_1_2020y09m11d_11h25m.tif</v>
      </c>
    </row>
    <row r="40" spans="1:25" x14ac:dyDescent="0.45">
      <c r="A40" t="s">
        <v>341</v>
      </c>
      <c r="B40" s="2" t="str">
        <f t="shared" si="0"/>
        <v>run1</v>
      </c>
      <c r="C40" s="2" t="str">
        <f t="shared" si="1"/>
        <v>run2</v>
      </c>
      <c r="D40" t="s">
        <v>256</v>
      </c>
      <c r="E40" s="10">
        <v>50.072103829514496</v>
      </c>
      <c r="F40" s="1">
        <v>2.2538455375741067E-3</v>
      </c>
      <c r="G40" s="1">
        <f>VLOOKUP(A40,'[1]NTP Metadata'!$A$2:$U$2501,10,FALSE)</f>
        <v>50.072103829514496</v>
      </c>
      <c r="H40">
        <v>3</v>
      </c>
      <c r="I40" t="s">
        <v>1507</v>
      </c>
      <c r="J40" t="s">
        <v>1508</v>
      </c>
      <c r="K40" t="s">
        <v>250</v>
      </c>
      <c r="L40" t="s">
        <v>244</v>
      </c>
      <c r="M40" t="s">
        <v>41</v>
      </c>
      <c r="N40">
        <v>16</v>
      </c>
      <c r="O40">
        <v>0</v>
      </c>
      <c r="P40">
        <v>0</v>
      </c>
      <c r="Q40">
        <v>0</v>
      </c>
      <c r="R40">
        <v>16</v>
      </c>
      <c r="S40">
        <v>0</v>
      </c>
      <c r="T40">
        <v>0</v>
      </c>
      <c r="U40">
        <v>0</v>
      </c>
      <c r="V40" s="1" t="str">
        <f t="shared" si="2"/>
        <v>AFF-HTT-R1-P1-96H_D7_1_2020y09m04d_11h03m.tif</v>
      </c>
      <c r="W40" s="1" t="str">
        <f t="shared" si="3"/>
        <v>AFF-HTT-R2-P1-96H_D7_1_2020y09m11d_11h25m.tif</v>
      </c>
      <c r="X40" t="str">
        <f t="shared" si="4"/>
        <v>C:\Users\arpit.tandon\Desktop\Images AFFFs\RUN1 HTT\Plate 1 - 96hour\AFF-HTT-R1-P1-96H_D7_1_2020y09m04d_11h03m.tif</v>
      </c>
      <c r="Y40" t="str">
        <f t="shared" si="5"/>
        <v>C:\Users\arpit.tandon\Desktop\Images AFFFs\RUN2 HTT\Plate 1 - 96hour\AFF-HTT-R2-P1-96H_D7_1_2020y09m11d_11h25m.tif</v>
      </c>
    </row>
    <row r="41" spans="1:25" x14ac:dyDescent="0.45">
      <c r="A41" t="s">
        <v>342</v>
      </c>
      <c r="B41" s="2" t="str">
        <f t="shared" si="0"/>
        <v>run1</v>
      </c>
      <c r="C41" s="2" t="str">
        <f t="shared" si="1"/>
        <v>run2</v>
      </c>
      <c r="D41" t="s">
        <v>256</v>
      </c>
      <c r="E41" s="10">
        <v>50.072103829514496</v>
      </c>
      <c r="F41" s="1">
        <v>2.2538455375741067E-3</v>
      </c>
      <c r="G41" s="1">
        <f>VLOOKUP(A41,'[1]NTP Metadata'!$A$2:$U$2501,10,FALSE)</f>
        <v>50.072103829514496</v>
      </c>
      <c r="H41">
        <v>4</v>
      </c>
      <c r="I41" t="s">
        <v>1507</v>
      </c>
      <c r="J41" t="s">
        <v>1508</v>
      </c>
      <c r="K41" t="s">
        <v>250</v>
      </c>
      <c r="L41" t="s">
        <v>244</v>
      </c>
      <c r="M41" t="s">
        <v>42</v>
      </c>
      <c r="N41">
        <v>16</v>
      </c>
      <c r="O41">
        <v>0</v>
      </c>
      <c r="P41">
        <v>0</v>
      </c>
      <c r="Q41">
        <v>0</v>
      </c>
      <c r="R41">
        <v>16</v>
      </c>
      <c r="S41">
        <v>0</v>
      </c>
      <c r="T41">
        <v>0</v>
      </c>
      <c r="U41">
        <v>0</v>
      </c>
      <c r="V41" s="1" t="str">
        <f t="shared" si="2"/>
        <v>AFF-HTT-R1-P1-96H_D8_1_2020y09m04d_11h03m.tif</v>
      </c>
      <c r="W41" s="1" t="str">
        <f t="shared" si="3"/>
        <v>AFF-HTT-R2-P1-96H_D8_1_2020y09m11d_11h25m.tif</v>
      </c>
      <c r="X41" t="str">
        <f t="shared" si="4"/>
        <v>C:\Users\arpit.tandon\Desktop\Images AFFFs\RUN1 HTT\Plate 1 - 96hour\AFF-HTT-R1-P1-96H_D8_1_2020y09m04d_11h03m.tif</v>
      </c>
      <c r="Y41" t="str">
        <f t="shared" si="5"/>
        <v>C:\Users\arpit.tandon\Desktop\Images AFFFs\RUN2 HTT\Plate 1 - 96hour\AFF-HTT-R2-P1-96H_D8_1_2020y09m11d_11h25m.tif</v>
      </c>
    </row>
    <row r="42" spans="1:25" x14ac:dyDescent="0.45">
      <c r="A42" t="s">
        <v>343</v>
      </c>
      <c r="B42" s="2" t="str">
        <f t="shared" si="0"/>
        <v>run1</v>
      </c>
      <c r="C42" s="2" t="str">
        <f t="shared" si="1"/>
        <v>run2</v>
      </c>
      <c r="D42" t="s">
        <v>256</v>
      </c>
      <c r="E42" s="10">
        <v>15.84560247769446</v>
      </c>
      <c r="F42" s="1">
        <v>7.1324225872598302E-4</v>
      </c>
      <c r="G42" s="1">
        <f>VLOOKUP(A42,'[1]NTP Metadata'!$A$2:$U$2501,10,FALSE)</f>
        <v>15.84560247769446</v>
      </c>
      <c r="H42">
        <v>3</v>
      </c>
      <c r="I42" t="s">
        <v>1507</v>
      </c>
      <c r="J42" t="s">
        <v>1508</v>
      </c>
      <c r="K42" t="s">
        <v>250</v>
      </c>
      <c r="L42" t="s">
        <v>244</v>
      </c>
      <c r="M42" t="s">
        <v>43</v>
      </c>
      <c r="N42">
        <v>16</v>
      </c>
      <c r="O42">
        <v>0</v>
      </c>
      <c r="P42">
        <v>0</v>
      </c>
      <c r="Q42">
        <v>0</v>
      </c>
      <c r="R42">
        <v>16</v>
      </c>
      <c r="S42">
        <v>0</v>
      </c>
      <c r="T42">
        <v>0</v>
      </c>
      <c r="U42">
        <v>0</v>
      </c>
      <c r="V42" s="1" t="str">
        <f t="shared" si="2"/>
        <v>AFF-HTT-R1-P1-96H_D9_1_2020y09m04d_11h03m.tif</v>
      </c>
      <c r="W42" s="1" t="str">
        <f t="shared" si="3"/>
        <v>AFF-HTT-R2-P1-96H_D9_1_2020y09m11d_11h25m.tif</v>
      </c>
      <c r="X42" t="str">
        <f t="shared" si="4"/>
        <v>C:\Users\arpit.tandon\Desktop\Images AFFFs\RUN1 HTT\Plate 1 - 96hour\AFF-HTT-R1-P1-96H_D9_1_2020y09m04d_11h03m.tif</v>
      </c>
      <c r="Y42" t="str">
        <f t="shared" si="5"/>
        <v>C:\Users\arpit.tandon\Desktop\Images AFFFs\RUN2 HTT\Plate 1 - 96hour\AFF-HTT-R2-P1-96H_D9_1_2020y09m11d_11h25m.tif</v>
      </c>
    </row>
    <row r="43" spans="1:25" x14ac:dyDescent="0.45">
      <c r="A43" t="s">
        <v>344</v>
      </c>
      <c r="B43" s="2" t="str">
        <f t="shared" si="0"/>
        <v>run1</v>
      </c>
      <c r="C43" s="2" t="str">
        <f t="shared" si="1"/>
        <v>run2</v>
      </c>
      <c r="D43" t="s">
        <v>258</v>
      </c>
      <c r="E43" s="10">
        <v>15.84560247769446</v>
      </c>
      <c r="F43" s="1">
        <v>6.959705520252961E-4</v>
      </c>
      <c r="G43" s="1">
        <f>VLOOKUP(A43,'[1]NTP Metadata'!$A$2:$U$2501,10,FALSE)</f>
        <v>15.84560247769446</v>
      </c>
      <c r="H43">
        <v>2</v>
      </c>
      <c r="I43" t="s">
        <v>1507</v>
      </c>
      <c r="J43" t="s">
        <v>1508</v>
      </c>
      <c r="K43" t="s">
        <v>250</v>
      </c>
      <c r="L43" t="s">
        <v>244</v>
      </c>
      <c r="M43" t="s">
        <v>44</v>
      </c>
      <c r="N43">
        <v>16</v>
      </c>
      <c r="O43">
        <v>0</v>
      </c>
      <c r="P43">
        <v>1.25E-4</v>
      </c>
      <c r="Q43">
        <v>1E-3</v>
      </c>
      <c r="R43">
        <v>16</v>
      </c>
      <c r="S43">
        <v>0</v>
      </c>
      <c r="T43">
        <v>0</v>
      </c>
      <c r="U43">
        <v>0</v>
      </c>
      <c r="V43" s="1" t="str">
        <f t="shared" si="2"/>
        <v>AFF-HTT-R1-P1-96H_E10_1_2020y09m04d_11h03m.tif</v>
      </c>
      <c r="W43" s="1" t="str">
        <f t="shared" si="3"/>
        <v>AFF-HTT-R2-P1-96H_E10_1_2020y09m11d_11h25m.tif</v>
      </c>
      <c r="X43" t="str">
        <f t="shared" si="4"/>
        <v>C:\Users\arpit.tandon\Desktop\Images AFFFs\RUN1 HTT\Plate 1 - 96hour\AFF-HTT-R1-P1-96H_E10_1_2020y09m04d_11h03m.tif</v>
      </c>
      <c r="Y43" t="str">
        <f t="shared" si="5"/>
        <v>C:\Users\arpit.tandon\Desktop\Images AFFFs\RUN2 HTT\Plate 1 - 96hour\AFF-HTT-R2-P1-96H_E10_1_2020y09m11d_11h25m.tif</v>
      </c>
    </row>
    <row r="44" spans="1:25" x14ac:dyDescent="0.45">
      <c r="A44" t="s">
        <v>345</v>
      </c>
      <c r="B44" s="2" t="str">
        <f t="shared" si="0"/>
        <v>run1</v>
      </c>
      <c r="C44" s="2" t="str">
        <f t="shared" si="1"/>
        <v>run2</v>
      </c>
      <c r="D44" t="s">
        <v>258</v>
      </c>
      <c r="E44" s="10">
        <v>5.0144311638273606</v>
      </c>
      <c r="F44" s="1">
        <v>2.2024384557762537E-4</v>
      </c>
      <c r="G44" s="1">
        <f>VLOOKUP(A44,'[1]NTP Metadata'!$A$2:$U$2501,10,FALSE)</f>
        <v>5.0144311638273606</v>
      </c>
      <c r="H44">
        <v>1</v>
      </c>
      <c r="I44" t="s">
        <v>1507</v>
      </c>
      <c r="J44" t="s">
        <v>1508</v>
      </c>
      <c r="K44" t="s">
        <v>250</v>
      </c>
      <c r="L44" t="s">
        <v>244</v>
      </c>
      <c r="M44" t="s">
        <v>45</v>
      </c>
      <c r="N44">
        <v>16</v>
      </c>
      <c r="O44">
        <v>0</v>
      </c>
      <c r="P44">
        <v>0</v>
      </c>
      <c r="Q44">
        <v>0</v>
      </c>
      <c r="R44">
        <v>16</v>
      </c>
      <c r="S44">
        <v>0</v>
      </c>
      <c r="T44">
        <v>0</v>
      </c>
      <c r="U44">
        <v>0</v>
      </c>
      <c r="V44" s="1" t="str">
        <f t="shared" si="2"/>
        <v>AFF-HTT-R1-P1-96H_E11_1_2020y09m04d_11h03m.tif</v>
      </c>
      <c r="W44" s="1" t="str">
        <f t="shared" si="3"/>
        <v>AFF-HTT-R2-P1-96H_E11_1_2020y09m11d_11h25m.tif</v>
      </c>
      <c r="X44" t="str">
        <f t="shared" si="4"/>
        <v>C:\Users\arpit.tandon\Desktop\Images AFFFs\RUN1 HTT\Plate 1 - 96hour\AFF-HTT-R1-P1-96H_E11_1_2020y09m04d_11h03m.tif</v>
      </c>
      <c r="Y44" t="str">
        <f t="shared" si="5"/>
        <v>C:\Users\arpit.tandon\Desktop\Images AFFFs\RUN2 HTT\Plate 1 - 96hour\AFF-HTT-R2-P1-96H_E11_1_2020y09m11d_11h25m.tif</v>
      </c>
    </row>
    <row r="45" spans="1:25" x14ac:dyDescent="0.45">
      <c r="A45" t="s">
        <v>346</v>
      </c>
      <c r="B45" s="2" t="str">
        <f t="shared" si="0"/>
        <v>run1</v>
      </c>
      <c r="C45" s="2" t="str">
        <f t="shared" si="1"/>
        <v>run2</v>
      </c>
      <c r="D45" t="s">
        <v>258</v>
      </c>
      <c r="E45" s="10">
        <v>5.0144311638273606</v>
      </c>
      <c r="F45" s="1">
        <v>2.2024384557762537E-4</v>
      </c>
      <c r="G45" s="1">
        <f>VLOOKUP(A45,'[1]NTP Metadata'!$A$2:$U$2501,10,FALSE)</f>
        <v>5.0144311638273606</v>
      </c>
      <c r="H45">
        <v>2</v>
      </c>
      <c r="I45" t="s">
        <v>1507</v>
      </c>
      <c r="J45" t="s">
        <v>1508</v>
      </c>
      <c r="K45" t="s">
        <v>250</v>
      </c>
      <c r="L45" t="s">
        <v>244</v>
      </c>
      <c r="M45" t="s">
        <v>46</v>
      </c>
      <c r="N45">
        <v>16</v>
      </c>
      <c r="O45">
        <v>0</v>
      </c>
      <c r="P45">
        <v>6.2500000000000001E-5</v>
      </c>
      <c r="Q45">
        <v>1E-3</v>
      </c>
      <c r="R45">
        <v>16</v>
      </c>
      <c r="S45">
        <v>0</v>
      </c>
      <c r="T45">
        <v>0</v>
      </c>
      <c r="U45">
        <v>0</v>
      </c>
      <c r="V45" s="1" t="str">
        <f t="shared" si="2"/>
        <v>AFF-HTT-R1-P1-96H_E12_1_2020y09m04d_11h03m.tif</v>
      </c>
      <c r="W45" s="1" t="str">
        <f t="shared" si="3"/>
        <v>AFF-HTT-R2-P1-96H_E12_1_2020y09m11d_11h25m.tif</v>
      </c>
      <c r="X45" t="str">
        <f t="shared" si="4"/>
        <v>C:\Users\arpit.tandon\Desktop\Images AFFFs\RUN1 HTT\Plate 1 - 96hour\AFF-HTT-R1-P1-96H_E12_1_2020y09m04d_11h03m.tif</v>
      </c>
      <c r="Y45" t="str">
        <f t="shared" si="5"/>
        <v>C:\Users\arpit.tandon\Desktop\Images AFFFs\RUN2 HTT\Plate 1 - 96hour\AFF-HTT-R2-P1-96H_E12_1_2020y09m11d_11h25m.tif</v>
      </c>
    </row>
    <row r="46" spans="1:25" x14ac:dyDescent="0.45">
      <c r="A46" t="s">
        <v>347</v>
      </c>
      <c r="B46" s="2" t="str">
        <f t="shared" si="0"/>
        <v>run1</v>
      </c>
      <c r="C46" s="2" t="str">
        <f t="shared" si="1"/>
        <v>run2</v>
      </c>
      <c r="D46" t="s">
        <v>257</v>
      </c>
      <c r="E46" s="10">
        <v>0</v>
      </c>
      <c r="F46" s="10">
        <v>0</v>
      </c>
      <c r="G46" s="1">
        <f>VLOOKUP(A46,'[1]NTP Metadata'!$A$2:$U$2501,10,FALSE)</f>
        <v>0</v>
      </c>
      <c r="H46">
        <v>1</v>
      </c>
      <c r="I46" t="s">
        <v>1507</v>
      </c>
      <c r="J46" t="s">
        <v>1508</v>
      </c>
      <c r="K46" t="s">
        <v>250</v>
      </c>
      <c r="L46" t="s">
        <v>244</v>
      </c>
      <c r="M46" t="s">
        <v>47</v>
      </c>
      <c r="N46">
        <v>16</v>
      </c>
      <c r="O46">
        <v>0</v>
      </c>
      <c r="P46">
        <v>0</v>
      </c>
      <c r="Q46">
        <v>0</v>
      </c>
      <c r="R46">
        <v>16</v>
      </c>
      <c r="S46">
        <v>0</v>
      </c>
      <c r="T46">
        <v>0</v>
      </c>
      <c r="U46">
        <v>0</v>
      </c>
      <c r="V46" s="1" t="str">
        <f t="shared" si="2"/>
        <v>AFF-HTT-R1-P1-96H_E13_1_2020y09m04d_11h03m.tif</v>
      </c>
      <c r="W46" s="1" t="str">
        <f t="shared" si="3"/>
        <v>AFF-HTT-R2-P1-96H_E13_1_2020y09m11d_11h25m.tif</v>
      </c>
      <c r="X46" t="str">
        <f t="shared" si="4"/>
        <v>C:\Users\arpit.tandon\Desktop\Images AFFFs\RUN1 HTT\Plate 1 - 96hour\AFF-HTT-R1-P1-96H_E13_1_2020y09m04d_11h03m.tif</v>
      </c>
      <c r="Y46" t="str">
        <f t="shared" si="5"/>
        <v>C:\Users\arpit.tandon\Desktop\Images AFFFs\RUN2 HTT\Plate 1 - 96hour\AFF-HTT-R2-P1-96H_E13_1_2020y09m11d_11h25m.tif</v>
      </c>
    </row>
    <row r="47" spans="1:25" x14ac:dyDescent="0.45">
      <c r="A47" t="s">
        <v>348</v>
      </c>
      <c r="B47" s="2" t="str">
        <f t="shared" si="0"/>
        <v>run1</v>
      </c>
      <c r="C47" s="2" t="str">
        <f t="shared" si="1"/>
        <v>run2</v>
      </c>
      <c r="D47" t="s">
        <v>257</v>
      </c>
      <c r="E47" s="10">
        <v>0</v>
      </c>
      <c r="F47" s="10">
        <v>0</v>
      </c>
      <c r="G47" s="1">
        <f>VLOOKUP(A47,'[1]NTP Metadata'!$A$2:$U$2501,10,FALSE)</f>
        <v>0</v>
      </c>
      <c r="H47">
        <v>2</v>
      </c>
      <c r="I47" t="s">
        <v>1507</v>
      </c>
      <c r="J47" t="s">
        <v>1508</v>
      </c>
      <c r="K47" t="s">
        <v>250</v>
      </c>
      <c r="L47" t="s">
        <v>244</v>
      </c>
      <c r="M47" t="s">
        <v>48</v>
      </c>
      <c r="N47">
        <v>16</v>
      </c>
      <c r="O47">
        <v>0</v>
      </c>
      <c r="P47">
        <v>6.2500000000000001E-5</v>
      </c>
      <c r="Q47">
        <v>1E-3</v>
      </c>
      <c r="R47">
        <v>16</v>
      </c>
      <c r="S47">
        <v>0</v>
      </c>
      <c r="T47">
        <v>0</v>
      </c>
      <c r="U47">
        <v>0</v>
      </c>
      <c r="V47" s="1" t="str">
        <f t="shared" si="2"/>
        <v>AFF-HTT-R1-P1-96H_E14_1_2020y09m04d_11h03m.tif</v>
      </c>
      <c r="W47" s="1" t="str">
        <f t="shared" si="3"/>
        <v>AFF-HTT-R2-P1-96H_E14_1_2020y09m11d_11h25m.tif</v>
      </c>
      <c r="X47" t="str">
        <f t="shared" si="4"/>
        <v>C:\Users\arpit.tandon\Desktop\Images AFFFs\RUN1 HTT\Plate 1 - 96hour\AFF-HTT-R1-P1-96H_E14_1_2020y09m04d_11h03m.tif</v>
      </c>
      <c r="Y47" t="str">
        <f t="shared" si="5"/>
        <v>C:\Users\arpit.tandon\Desktop\Images AFFFs\RUN2 HTT\Plate 1 - 96hour\AFF-HTT-R2-P1-96H_E14_1_2020y09m11d_11h25m.tif</v>
      </c>
    </row>
    <row r="48" spans="1:25" x14ac:dyDescent="0.45">
      <c r="A48" t="s">
        <v>349</v>
      </c>
      <c r="B48" s="2" t="str">
        <f t="shared" si="0"/>
        <v>run1</v>
      </c>
      <c r="C48" s="2" t="str">
        <f t="shared" si="1"/>
        <v>run2</v>
      </c>
      <c r="D48" t="s">
        <v>258</v>
      </c>
      <c r="E48" s="10">
        <v>1.5868453050086584</v>
      </c>
      <c r="F48" s="1">
        <v>6.9697419486590314E-5</v>
      </c>
      <c r="G48" s="1">
        <f>VLOOKUP(A48,'[1]NTP Metadata'!$A$2:$U$2501,10,FALSE)</f>
        <v>1.5868453050086584</v>
      </c>
      <c r="H48">
        <v>1</v>
      </c>
      <c r="I48" t="s">
        <v>1507</v>
      </c>
      <c r="J48" t="s">
        <v>1508</v>
      </c>
      <c r="K48" t="s">
        <v>250</v>
      </c>
      <c r="L48" t="s">
        <v>244</v>
      </c>
      <c r="M48" t="s">
        <v>49</v>
      </c>
      <c r="N48">
        <v>16</v>
      </c>
      <c r="O48">
        <v>0</v>
      </c>
      <c r="P48">
        <v>0</v>
      </c>
      <c r="Q48">
        <v>0</v>
      </c>
      <c r="R48">
        <v>16</v>
      </c>
      <c r="S48">
        <v>0</v>
      </c>
      <c r="T48">
        <v>0</v>
      </c>
      <c r="U48">
        <v>0</v>
      </c>
      <c r="V48" s="1" t="str">
        <f t="shared" si="2"/>
        <v>AFF-HTT-R1-P1-96H_E15_1_2020y09m04d_11h03m.tif</v>
      </c>
      <c r="W48" s="1" t="str">
        <f t="shared" si="3"/>
        <v>AFF-HTT-R2-P1-96H_E15_1_2020y09m11d_11h25m.tif</v>
      </c>
      <c r="X48" t="str">
        <f t="shared" si="4"/>
        <v>C:\Users\arpit.tandon\Desktop\Images AFFFs\RUN1 HTT\Plate 1 - 96hour\AFF-HTT-R1-P1-96H_E15_1_2020y09m04d_11h03m.tif</v>
      </c>
      <c r="Y48" t="str">
        <f t="shared" si="5"/>
        <v>C:\Users\arpit.tandon\Desktop\Images AFFFs\RUN2 HTT\Plate 1 - 96hour\AFF-HTT-R2-P1-96H_E15_1_2020y09m11d_11h25m.tif</v>
      </c>
    </row>
    <row r="49" spans="1:25" x14ac:dyDescent="0.45">
      <c r="A49" t="s">
        <v>350</v>
      </c>
      <c r="B49" s="2" t="str">
        <f t="shared" si="0"/>
        <v>run1</v>
      </c>
      <c r="C49" s="2" t="str">
        <f t="shared" si="1"/>
        <v>run2</v>
      </c>
      <c r="D49" t="s">
        <v>258</v>
      </c>
      <c r="E49" s="10">
        <v>1.5868453050086584</v>
      </c>
      <c r="F49" s="1">
        <v>6.9697419486590314E-5</v>
      </c>
      <c r="G49" s="1">
        <f>VLOOKUP(A49,'[1]NTP Metadata'!$A$2:$U$2501,10,FALSE)</f>
        <v>1.5868453050086584</v>
      </c>
      <c r="H49">
        <v>2</v>
      </c>
      <c r="I49" t="s">
        <v>1507</v>
      </c>
      <c r="J49" t="s">
        <v>1508</v>
      </c>
      <c r="K49" t="s">
        <v>250</v>
      </c>
      <c r="L49" t="s">
        <v>244</v>
      </c>
      <c r="M49" t="s">
        <v>50</v>
      </c>
      <c r="N49">
        <v>16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0</v>
      </c>
      <c r="V49" s="1" t="str">
        <f t="shared" si="2"/>
        <v>AFF-HTT-R1-P1-96H_E16_1_2020y09m04d_11h03m.tif</v>
      </c>
      <c r="W49" s="1" t="str">
        <f t="shared" si="3"/>
        <v>AFF-HTT-R2-P1-96H_E16_1_2020y09m11d_11h25m.tif</v>
      </c>
      <c r="X49" t="str">
        <f t="shared" si="4"/>
        <v>C:\Users\arpit.tandon\Desktop\Images AFFFs\RUN1 HTT\Plate 1 - 96hour\AFF-HTT-R1-P1-96H_E16_1_2020y09m04d_11h03m.tif</v>
      </c>
      <c r="Y49" t="str">
        <f t="shared" si="5"/>
        <v>C:\Users\arpit.tandon\Desktop\Images AFFFs\RUN2 HTT\Plate 1 - 96hour\AFF-HTT-R2-P1-96H_E16_1_2020y09m11d_11h25m.tif</v>
      </c>
    </row>
    <row r="50" spans="1:25" x14ac:dyDescent="0.45">
      <c r="A50" t="s">
        <v>351</v>
      </c>
      <c r="B50" s="2" t="str">
        <f t="shared" si="0"/>
        <v>run1</v>
      </c>
      <c r="C50" s="2" t="str">
        <f t="shared" si="1"/>
        <v>run2</v>
      </c>
      <c r="D50" t="s">
        <v>258</v>
      </c>
      <c r="E50" s="10">
        <v>0.50216623576223363</v>
      </c>
      <c r="F50" s="1">
        <v>2.2056145407148826E-5</v>
      </c>
      <c r="G50" s="1">
        <f>VLOOKUP(A50,'[1]NTP Metadata'!$A$2:$U$2501,10,FALSE)</f>
        <v>0.50216623576223363</v>
      </c>
      <c r="H50">
        <v>1</v>
      </c>
      <c r="I50" t="s">
        <v>1507</v>
      </c>
      <c r="J50" t="s">
        <v>1508</v>
      </c>
      <c r="K50" t="s">
        <v>250</v>
      </c>
      <c r="L50" t="s">
        <v>244</v>
      </c>
      <c r="M50" t="s">
        <v>51</v>
      </c>
      <c r="N50">
        <v>16</v>
      </c>
      <c r="O50">
        <v>0</v>
      </c>
      <c r="P50">
        <v>0</v>
      </c>
      <c r="Q50">
        <v>0</v>
      </c>
      <c r="R50">
        <v>16</v>
      </c>
      <c r="S50">
        <v>0</v>
      </c>
      <c r="T50">
        <v>0</v>
      </c>
      <c r="U50">
        <v>0</v>
      </c>
      <c r="V50" s="1" t="str">
        <f t="shared" si="2"/>
        <v>AFF-HTT-R1-P1-96H_E17_1_2020y09m04d_11h03m.tif</v>
      </c>
      <c r="W50" s="1" t="str">
        <f t="shared" si="3"/>
        <v>AFF-HTT-R2-P1-96H_E17_1_2020y09m11d_11h25m.tif</v>
      </c>
      <c r="X50" t="str">
        <f t="shared" si="4"/>
        <v>C:\Users\arpit.tandon\Desktop\Images AFFFs\RUN1 HTT\Plate 1 - 96hour\AFF-HTT-R1-P1-96H_E17_1_2020y09m04d_11h03m.tif</v>
      </c>
      <c r="Y50" t="str">
        <f t="shared" si="5"/>
        <v>C:\Users\arpit.tandon\Desktop\Images AFFFs\RUN2 HTT\Plate 1 - 96hour\AFF-HTT-R2-P1-96H_E17_1_2020y09m11d_11h25m.tif</v>
      </c>
    </row>
    <row r="51" spans="1:25" x14ac:dyDescent="0.45">
      <c r="A51" t="s">
        <v>352</v>
      </c>
      <c r="B51" s="2" t="str">
        <f t="shared" si="0"/>
        <v>run1</v>
      </c>
      <c r="C51" s="2" t="str">
        <f t="shared" si="1"/>
        <v>run2</v>
      </c>
      <c r="D51" t="s">
        <v>258</v>
      </c>
      <c r="E51" s="10">
        <v>0.50216623576223363</v>
      </c>
      <c r="F51" s="1">
        <v>2.2056145407148826E-5</v>
      </c>
      <c r="G51" s="1">
        <f>VLOOKUP(A51,'[1]NTP Metadata'!$A$2:$U$2501,10,FALSE)</f>
        <v>0.50216623576223363</v>
      </c>
      <c r="H51">
        <v>2</v>
      </c>
      <c r="I51" t="s">
        <v>1507</v>
      </c>
      <c r="J51" t="s">
        <v>1508</v>
      </c>
      <c r="K51" t="s">
        <v>250</v>
      </c>
      <c r="L51" t="s">
        <v>244</v>
      </c>
      <c r="M51" t="s">
        <v>52</v>
      </c>
      <c r="N51">
        <v>16</v>
      </c>
      <c r="O51">
        <v>0</v>
      </c>
      <c r="P51">
        <v>0</v>
      </c>
      <c r="Q51">
        <v>0</v>
      </c>
      <c r="R51">
        <v>16</v>
      </c>
      <c r="S51">
        <v>0</v>
      </c>
      <c r="T51">
        <v>0</v>
      </c>
      <c r="U51">
        <v>0</v>
      </c>
      <c r="V51" s="1" t="str">
        <f t="shared" si="2"/>
        <v>AFF-HTT-R1-P1-96H_E18_1_2020y09m04d_11h03m.tif</v>
      </c>
      <c r="W51" s="1" t="str">
        <f t="shared" si="3"/>
        <v>AFF-HTT-R2-P1-96H_E18_1_2020y09m11d_11h25m.tif</v>
      </c>
      <c r="X51" t="str">
        <f t="shared" si="4"/>
        <v>C:\Users\arpit.tandon\Desktop\Images AFFFs\RUN1 HTT\Plate 1 - 96hour\AFF-HTT-R1-P1-96H_E18_1_2020y09m04d_11h03m.tif</v>
      </c>
      <c r="Y51" t="str">
        <f t="shared" si="5"/>
        <v>C:\Users\arpit.tandon\Desktop\Images AFFFs\RUN2 HTT\Plate 1 - 96hour\AFF-HTT-R2-P1-96H_E18_1_2020y09m11d_11h25m.tif</v>
      </c>
    </row>
    <row r="52" spans="1:25" x14ac:dyDescent="0.45">
      <c r="A52" t="s">
        <v>353</v>
      </c>
      <c r="B52" s="2" t="str">
        <f t="shared" si="0"/>
        <v>run1</v>
      </c>
      <c r="C52" s="2" t="str">
        <f t="shared" si="1"/>
        <v>run2</v>
      </c>
      <c r="D52" t="s">
        <v>258</v>
      </c>
      <c r="E52" s="10">
        <v>0.15891336574754228</v>
      </c>
      <c r="F52" s="1">
        <v>6.9797928503635522E-6</v>
      </c>
      <c r="G52" s="1">
        <f>VLOOKUP(A52,'[1]NTP Metadata'!$A$2:$U$2501,10,FALSE)</f>
        <v>0.15891336574754228</v>
      </c>
      <c r="H52">
        <v>1</v>
      </c>
      <c r="I52" t="s">
        <v>1507</v>
      </c>
      <c r="J52" t="s">
        <v>1508</v>
      </c>
      <c r="K52" t="s">
        <v>250</v>
      </c>
      <c r="L52" t="s">
        <v>244</v>
      </c>
      <c r="M52" t="s">
        <v>53</v>
      </c>
      <c r="N52">
        <v>16</v>
      </c>
      <c r="O52">
        <v>0</v>
      </c>
      <c r="P52">
        <v>0</v>
      </c>
      <c r="Q52">
        <v>0</v>
      </c>
      <c r="R52">
        <v>16</v>
      </c>
      <c r="S52">
        <v>0</v>
      </c>
      <c r="T52">
        <v>0</v>
      </c>
      <c r="U52">
        <v>0</v>
      </c>
      <c r="V52" s="1" t="str">
        <f t="shared" si="2"/>
        <v>AFF-HTT-R1-P1-96H_E19_1_2020y09m04d_11h03m.tif</v>
      </c>
      <c r="W52" s="1" t="str">
        <f t="shared" si="3"/>
        <v>AFF-HTT-R2-P1-96H_E19_1_2020y09m11d_11h25m.tif</v>
      </c>
      <c r="X52" t="str">
        <f t="shared" si="4"/>
        <v>C:\Users\arpit.tandon\Desktop\Images AFFFs\RUN1 HTT\Plate 1 - 96hour\AFF-HTT-R1-P1-96H_E19_1_2020y09m04d_11h03m.tif</v>
      </c>
      <c r="Y52" t="str">
        <f t="shared" si="5"/>
        <v>C:\Users\arpit.tandon\Desktop\Images AFFFs\RUN2 HTT\Plate 1 - 96hour\AFF-HTT-R2-P1-96H_E19_1_2020y09m11d_11h25m.tif</v>
      </c>
    </row>
    <row r="53" spans="1:25" x14ac:dyDescent="0.45">
      <c r="A53" t="s">
        <v>354</v>
      </c>
      <c r="B53" s="2" t="str">
        <f t="shared" si="0"/>
        <v>run1</v>
      </c>
      <c r="C53" s="2" t="str">
        <f t="shared" si="1"/>
        <v>run2</v>
      </c>
      <c r="D53" t="s">
        <v>258</v>
      </c>
      <c r="E53" s="10">
        <v>0.15891336574754228</v>
      </c>
      <c r="F53" s="1">
        <v>6.9797928503635522E-6</v>
      </c>
      <c r="G53" s="1">
        <f>VLOOKUP(A53,'[1]NTP Metadata'!$A$2:$U$2501,10,FALSE)</f>
        <v>0.15891336574754228</v>
      </c>
      <c r="H53">
        <v>2</v>
      </c>
      <c r="I53" t="s">
        <v>1507</v>
      </c>
      <c r="J53" t="s">
        <v>1508</v>
      </c>
      <c r="K53" t="s">
        <v>250</v>
      </c>
      <c r="L53" t="s">
        <v>244</v>
      </c>
      <c r="M53" t="s">
        <v>54</v>
      </c>
      <c r="N53">
        <v>16</v>
      </c>
      <c r="O53">
        <v>0</v>
      </c>
      <c r="P53">
        <v>0</v>
      </c>
      <c r="Q53">
        <v>0</v>
      </c>
      <c r="R53">
        <v>16</v>
      </c>
      <c r="S53">
        <v>0</v>
      </c>
      <c r="T53">
        <v>0</v>
      </c>
      <c r="U53">
        <v>0</v>
      </c>
      <c r="V53" s="1" t="str">
        <f t="shared" si="2"/>
        <v>AFF-HTT-R1-P1-96H_E20_1_2020y09m04d_11h03m.tif</v>
      </c>
      <c r="W53" s="1" t="str">
        <f t="shared" si="3"/>
        <v>AFF-HTT-R2-P1-96H_E20_1_2020y09m11d_11h25m.tif</v>
      </c>
      <c r="X53" t="str">
        <f t="shared" si="4"/>
        <v>C:\Users\arpit.tandon\Desktop\Images AFFFs\RUN1 HTT\Plate 1 - 96hour\AFF-HTT-R1-P1-96H_E20_1_2020y09m04d_11h03m.tif</v>
      </c>
      <c r="Y53" t="str">
        <f t="shared" si="5"/>
        <v>C:\Users\arpit.tandon\Desktop\Images AFFFs\RUN2 HTT\Plate 1 - 96hour\AFF-HTT-R2-P1-96H_E20_1_2020y09m11d_11h25m.tif</v>
      </c>
    </row>
    <row r="54" spans="1:25" x14ac:dyDescent="0.45">
      <c r="A54" t="s">
        <v>355</v>
      </c>
      <c r="B54" s="2" t="str">
        <f t="shared" si="0"/>
        <v>run1</v>
      </c>
      <c r="C54" s="2" t="str">
        <f t="shared" si="1"/>
        <v>run2</v>
      </c>
      <c r="D54" t="s">
        <v>258</v>
      </c>
      <c r="E54" s="10">
        <v>5.0289039793526037E-2</v>
      </c>
      <c r="F54" s="1">
        <v>2.2087952058112507E-6</v>
      </c>
      <c r="G54" s="1">
        <f>VLOOKUP(A54,'[1]NTP Metadata'!$A$2:$U$2501,10,FALSE)</f>
        <v>5.0289039793526037E-2</v>
      </c>
      <c r="H54">
        <v>1</v>
      </c>
      <c r="I54" t="s">
        <v>1507</v>
      </c>
      <c r="J54" t="s">
        <v>1508</v>
      </c>
      <c r="K54" t="s">
        <v>250</v>
      </c>
      <c r="L54" t="s">
        <v>244</v>
      </c>
      <c r="M54" t="s">
        <v>55</v>
      </c>
      <c r="N54">
        <v>16</v>
      </c>
      <c r="O54">
        <v>0</v>
      </c>
      <c r="P54">
        <v>0</v>
      </c>
      <c r="Q54">
        <v>0</v>
      </c>
      <c r="R54">
        <v>16</v>
      </c>
      <c r="S54">
        <v>0</v>
      </c>
      <c r="T54">
        <v>0</v>
      </c>
      <c r="U54">
        <v>0</v>
      </c>
      <c r="V54" s="1" t="str">
        <f t="shared" si="2"/>
        <v>AFF-HTT-R1-P1-96H_E21_1_2020y09m04d_11h03m.tif</v>
      </c>
      <c r="W54" s="1" t="str">
        <f t="shared" si="3"/>
        <v>AFF-HTT-R2-P1-96H_E21_1_2020y09m11d_11h25m.tif</v>
      </c>
      <c r="X54" t="str">
        <f t="shared" si="4"/>
        <v>C:\Users\arpit.tandon\Desktop\Images AFFFs\RUN1 HTT\Plate 1 - 96hour\AFF-HTT-R1-P1-96H_E21_1_2020y09m04d_11h03m.tif</v>
      </c>
      <c r="Y54" t="str">
        <f t="shared" si="5"/>
        <v>C:\Users\arpit.tandon\Desktop\Images AFFFs\RUN2 HTT\Plate 1 - 96hour\AFF-HTT-R2-P1-96H_E21_1_2020y09m11d_11h25m.tif</v>
      </c>
    </row>
    <row r="55" spans="1:25" x14ac:dyDescent="0.45">
      <c r="A55" t="s">
        <v>356</v>
      </c>
      <c r="B55" s="2" t="str">
        <f t="shared" si="0"/>
        <v>run1</v>
      </c>
      <c r="C55" s="2" t="str">
        <f t="shared" si="1"/>
        <v>run2</v>
      </c>
      <c r="D55" t="s">
        <v>258</v>
      </c>
      <c r="E55" s="10">
        <v>5.0289039793526037E-2</v>
      </c>
      <c r="F55" s="1">
        <v>2.2087952058112507E-6</v>
      </c>
      <c r="G55" s="1">
        <f>VLOOKUP(A55,'[1]NTP Metadata'!$A$2:$U$2501,10,FALSE)</f>
        <v>5.0289039793526037E-2</v>
      </c>
      <c r="H55">
        <v>2</v>
      </c>
      <c r="I55" t="s">
        <v>1507</v>
      </c>
      <c r="J55" t="s">
        <v>1508</v>
      </c>
      <c r="K55" t="s">
        <v>250</v>
      </c>
      <c r="L55" t="s">
        <v>244</v>
      </c>
      <c r="M55" t="s">
        <v>56</v>
      </c>
      <c r="N55">
        <v>16</v>
      </c>
      <c r="O55">
        <v>0</v>
      </c>
      <c r="P55">
        <v>6.2500000000000001E-5</v>
      </c>
      <c r="Q55">
        <v>1E-3</v>
      </c>
      <c r="R55">
        <v>16</v>
      </c>
      <c r="S55">
        <v>0</v>
      </c>
      <c r="T55">
        <v>0</v>
      </c>
      <c r="U55">
        <v>0</v>
      </c>
      <c r="V55" s="1" t="str">
        <f t="shared" si="2"/>
        <v>AFF-HTT-R1-P1-96H_E22_1_2020y09m04d_11h03m.tif</v>
      </c>
      <c r="W55" s="1" t="str">
        <f t="shared" si="3"/>
        <v>AFF-HTT-R2-P1-96H_E22_1_2020y09m11d_11h25m.tif</v>
      </c>
      <c r="X55" t="str">
        <f t="shared" si="4"/>
        <v>C:\Users\arpit.tandon\Desktop\Images AFFFs\RUN1 HTT\Plate 1 - 96hour\AFF-HTT-R1-P1-96H_E22_1_2020y09m04d_11h03m.tif</v>
      </c>
      <c r="Y55" t="str">
        <f t="shared" si="5"/>
        <v>C:\Users\arpit.tandon\Desktop\Images AFFFs\RUN2 HTT\Plate 1 - 96hour\AFF-HTT-R2-P1-96H_E22_1_2020y09m11d_11h25m.tif</v>
      </c>
    </row>
    <row r="56" spans="1:25" x14ac:dyDescent="0.45">
      <c r="A56" t="s">
        <v>357</v>
      </c>
      <c r="B56" s="2" t="str">
        <f t="shared" si="0"/>
        <v>run1</v>
      </c>
      <c r="C56" s="2" t="str">
        <f t="shared" si="1"/>
        <v>run2</v>
      </c>
      <c r="D56" t="s">
        <v>258</v>
      </c>
      <c r="E56" s="10">
        <v>500</v>
      </c>
      <c r="F56" s="1">
        <v>2.1961000000000001E-2</v>
      </c>
      <c r="G56" s="1">
        <f>VLOOKUP(A56,'[1]NTP Metadata'!$A$2:$U$2501,10,FALSE)</f>
        <v>500</v>
      </c>
      <c r="H56">
        <v>1</v>
      </c>
      <c r="I56" t="s">
        <v>1507</v>
      </c>
      <c r="J56" t="s">
        <v>1508</v>
      </c>
      <c r="K56" t="s">
        <v>250</v>
      </c>
      <c r="L56" t="s">
        <v>244</v>
      </c>
      <c r="M56" t="s">
        <v>57</v>
      </c>
      <c r="N56">
        <v>16</v>
      </c>
      <c r="O56">
        <v>0</v>
      </c>
      <c r="P56">
        <v>0</v>
      </c>
      <c r="Q56">
        <v>0</v>
      </c>
      <c r="R56">
        <v>16</v>
      </c>
      <c r="S56">
        <v>0</v>
      </c>
      <c r="T56">
        <v>0</v>
      </c>
      <c r="U56">
        <v>0</v>
      </c>
      <c r="V56" s="1" t="str">
        <f t="shared" si="2"/>
        <v>AFF-HTT-R1-P1-96H_E3_1_2020y09m04d_11h03m.tif</v>
      </c>
      <c r="W56" s="1" t="str">
        <f t="shared" si="3"/>
        <v>AFF-HTT-R2-P1-96H_E3_1_2020y09m11d_11h25m.tif</v>
      </c>
      <c r="X56" t="str">
        <f t="shared" si="4"/>
        <v>C:\Users\arpit.tandon\Desktop\Images AFFFs\RUN1 HTT\Plate 1 - 96hour\AFF-HTT-R1-P1-96H_E3_1_2020y09m04d_11h03m.tif</v>
      </c>
      <c r="Y56" t="str">
        <f t="shared" si="5"/>
        <v>C:\Users\arpit.tandon\Desktop\Images AFFFs\RUN2 HTT\Plate 1 - 96hour\AFF-HTT-R2-P1-96H_E3_1_2020y09m11d_11h25m.tif</v>
      </c>
    </row>
    <row r="57" spans="1:25" x14ac:dyDescent="0.45">
      <c r="A57" t="s">
        <v>358</v>
      </c>
      <c r="B57" s="2" t="str">
        <f t="shared" si="0"/>
        <v>run1</v>
      </c>
      <c r="C57" s="2" t="str">
        <f t="shared" si="1"/>
        <v>run2</v>
      </c>
      <c r="D57" t="s">
        <v>258</v>
      </c>
      <c r="E57" s="10">
        <v>500</v>
      </c>
      <c r="F57" s="1">
        <v>2.1961000000000001E-2</v>
      </c>
      <c r="G57" s="1">
        <f>VLOOKUP(A57,'[1]NTP Metadata'!$A$2:$U$2501,10,FALSE)</f>
        <v>500</v>
      </c>
      <c r="H57">
        <v>2</v>
      </c>
      <c r="I57" t="s">
        <v>1507</v>
      </c>
      <c r="J57" t="s">
        <v>1508</v>
      </c>
      <c r="K57" t="s">
        <v>250</v>
      </c>
      <c r="L57" t="s">
        <v>244</v>
      </c>
      <c r="M57" t="s">
        <v>58</v>
      </c>
      <c r="N57">
        <v>16</v>
      </c>
      <c r="O57">
        <v>0</v>
      </c>
      <c r="P57">
        <v>4.3750000000000001E-4</v>
      </c>
      <c r="Q57">
        <v>4.0000000000000001E-3</v>
      </c>
      <c r="R57">
        <v>16</v>
      </c>
      <c r="S57">
        <v>0</v>
      </c>
      <c r="T57">
        <v>6.2500000000000001E-5</v>
      </c>
      <c r="U57">
        <v>1E-3</v>
      </c>
      <c r="V57" s="1" t="str">
        <f t="shared" si="2"/>
        <v>AFF-HTT-R1-P1-96H_E4_1_2020y09m04d_11h03m.tif</v>
      </c>
      <c r="W57" s="1" t="str">
        <f t="shared" si="3"/>
        <v>AFF-HTT-R2-P1-96H_E4_1_2020y09m11d_11h25m.tif</v>
      </c>
      <c r="X57" t="str">
        <f t="shared" si="4"/>
        <v>C:\Users\arpit.tandon\Desktop\Images AFFFs\RUN1 HTT\Plate 1 - 96hour\AFF-HTT-R1-P1-96H_E4_1_2020y09m04d_11h03m.tif</v>
      </c>
      <c r="Y57" t="str">
        <f t="shared" si="5"/>
        <v>C:\Users\arpit.tandon\Desktop\Images AFFFs\RUN2 HTT\Plate 1 - 96hour\AFF-HTT-R2-P1-96H_E4_1_2020y09m11d_11h25m.tif</v>
      </c>
    </row>
    <row r="58" spans="1:25" x14ac:dyDescent="0.45">
      <c r="A58" t="s">
        <v>359</v>
      </c>
      <c r="B58" s="2" t="str">
        <f t="shared" si="0"/>
        <v>run1</v>
      </c>
      <c r="C58" s="2" t="str">
        <f t="shared" si="1"/>
        <v>run2</v>
      </c>
      <c r="D58" t="s">
        <v>258</v>
      </c>
      <c r="E58" s="10">
        <v>158.22784810126581</v>
      </c>
      <c r="F58" s="1">
        <v>6.9496835443037964E-3</v>
      </c>
      <c r="G58" s="1">
        <f>VLOOKUP(A58,'[1]NTP Metadata'!$A$2:$U$2501,10,FALSE)</f>
        <v>158.22784810126581</v>
      </c>
      <c r="H58">
        <v>1</v>
      </c>
      <c r="I58" t="s">
        <v>1507</v>
      </c>
      <c r="J58" t="s">
        <v>1508</v>
      </c>
      <c r="K58" t="s">
        <v>250</v>
      </c>
      <c r="L58" t="s">
        <v>244</v>
      </c>
      <c r="M58" t="s">
        <v>59</v>
      </c>
      <c r="N58">
        <v>16</v>
      </c>
      <c r="O58">
        <v>0</v>
      </c>
      <c r="P58">
        <v>0</v>
      </c>
      <c r="Q58">
        <v>0</v>
      </c>
      <c r="R58">
        <v>16</v>
      </c>
      <c r="S58">
        <v>0</v>
      </c>
      <c r="T58">
        <v>0</v>
      </c>
      <c r="U58">
        <v>0</v>
      </c>
      <c r="V58" s="1" t="str">
        <f t="shared" si="2"/>
        <v>AFF-HTT-R1-P1-96H_E5_1_2020y09m04d_11h03m.tif</v>
      </c>
      <c r="W58" s="1" t="str">
        <f t="shared" si="3"/>
        <v>AFF-HTT-R2-P1-96H_E5_1_2020y09m11d_11h25m.tif</v>
      </c>
      <c r="X58" t="str">
        <f t="shared" si="4"/>
        <v>C:\Users\arpit.tandon\Desktop\Images AFFFs\RUN1 HTT\Plate 1 - 96hour\AFF-HTT-R1-P1-96H_E5_1_2020y09m04d_11h03m.tif</v>
      </c>
      <c r="Y58" t="str">
        <f t="shared" si="5"/>
        <v>C:\Users\arpit.tandon\Desktop\Images AFFFs\RUN2 HTT\Plate 1 - 96hour\AFF-HTT-R2-P1-96H_E5_1_2020y09m11d_11h25m.tif</v>
      </c>
    </row>
    <row r="59" spans="1:25" x14ac:dyDescent="0.45">
      <c r="A59" t="s">
        <v>360</v>
      </c>
      <c r="B59" s="2" t="str">
        <f t="shared" si="0"/>
        <v>run1</v>
      </c>
      <c r="C59" s="2" t="str">
        <f t="shared" si="1"/>
        <v>run2</v>
      </c>
      <c r="D59" t="s">
        <v>258</v>
      </c>
      <c r="E59" s="10">
        <v>158.22784810126581</v>
      </c>
      <c r="F59" s="1">
        <v>6.9496835443037964E-3</v>
      </c>
      <c r="G59" s="1">
        <f>VLOOKUP(A59,'[1]NTP Metadata'!$A$2:$U$2501,10,FALSE)</f>
        <v>158.22784810126581</v>
      </c>
      <c r="H59">
        <v>2</v>
      </c>
      <c r="I59" t="s">
        <v>1507</v>
      </c>
      <c r="J59" t="s">
        <v>1508</v>
      </c>
      <c r="K59" t="s">
        <v>250</v>
      </c>
      <c r="L59" t="s">
        <v>244</v>
      </c>
      <c r="M59" t="s">
        <v>60</v>
      </c>
      <c r="N59">
        <v>16</v>
      </c>
      <c r="O59">
        <v>0</v>
      </c>
      <c r="P59">
        <v>0</v>
      </c>
      <c r="Q59">
        <v>0</v>
      </c>
      <c r="R59">
        <v>16</v>
      </c>
      <c r="S59">
        <v>0</v>
      </c>
      <c r="T59">
        <v>0</v>
      </c>
      <c r="U59">
        <v>0</v>
      </c>
      <c r="V59" s="1" t="str">
        <f t="shared" si="2"/>
        <v>AFF-HTT-R1-P1-96H_E6_1_2020y09m04d_11h03m.tif</v>
      </c>
      <c r="W59" s="1" t="str">
        <f t="shared" si="3"/>
        <v>AFF-HTT-R2-P1-96H_E6_1_2020y09m11d_11h25m.tif</v>
      </c>
      <c r="X59" t="str">
        <f t="shared" si="4"/>
        <v>C:\Users\arpit.tandon\Desktop\Images AFFFs\RUN1 HTT\Plate 1 - 96hour\AFF-HTT-R1-P1-96H_E6_1_2020y09m04d_11h03m.tif</v>
      </c>
      <c r="Y59" t="str">
        <f t="shared" si="5"/>
        <v>C:\Users\arpit.tandon\Desktop\Images AFFFs\RUN2 HTT\Plate 1 - 96hour\AFF-HTT-R2-P1-96H_E6_1_2020y09m11d_11h25m.tif</v>
      </c>
    </row>
    <row r="60" spans="1:25" x14ac:dyDescent="0.45">
      <c r="A60" t="s">
        <v>361</v>
      </c>
      <c r="B60" s="2" t="str">
        <f t="shared" si="0"/>
        <v>run1</v>
      </c>
      <c r="C60" s="2" t="str">
        <f t="shared" si="1"/>
        <v>run2</v>
      </c>
      <c r="D60" t="s">
        <v>258</v>
      </c>
      <c r="E60" s="10">
        <v>50.072103829514496</v>
      </c>
      <c r="F60" s="1">
        <v>2.1992669443999364E-3</v>
      </c>
      <c r="G60" s="1">
        <f>VLOOKUP(A60,'[1]NTP Metadata'!$A$2:$U$2501,10,FALSE)</f>
        <v>50.072103829514496</v>
      </c>
      <c r="H60">
        <v>1</v>
      </c>
      <c r="I60" t="s">
        <v>1507</v>
      </c>
      <c r="J60" t="s">
        <v>1508</v>
      </c>
      <c r="K60" t="s">
        <v>250</v>
      </c>
      <c r="L60" t="s">
        <v>244</v>
      </c>
      <c r="M60" t="s">
        <v>61</v>
      </c>
      <c r="N60">
        <v>16</v>
      </c>
      <c r="O60">
        <v>0</v>
      </c>
      <c r="P60">
        <v>0</v>
      </c>
      <c r="Q60">
        <v>0</v>
      </c>
      <c r="R60">
        <v>16</v>
      </c>
      <c r="S60">
        <v>0</v>
      </c>
      <c r="T60">
        <v>0</v>
      </c>
      <c r="U60">
        <v>0</v>
      </c>
      <c r="V60" s="1" t="str">
        <f t="shared" si="2"/>
        <v>AFF-HTT-R1-P1-96H_E7_1_2020y09m04d_11h03m.tif</v>
      </c>
      <c r="W60" s="1" t="str">
        <f t="shared" si="3"/>
        <v>AFF-HTT-R2-P1-96H_E7_1_2020y09m11d_11h25m.tif</v>
      </c>
      <c r="X60" t="str">
        <f t="shared" si="4"/>
        <v>C:\Users\arpit.tandon\Desktop\Images AFFFs\RUN1 HTT\Plate 1 - 96hour\AFF-HTT-R1-P1-96H_E7_1_2020y09m04d_11h03m.tif</v>
      </c>
      <c r="Y60" t="str">
        <f t="shared" si="5"/>
        <v>C:\Users\arpit.tandon\Desktop\Images AFFFs\RUN2 HTT\Plate 1 - 96hour\AFF-HTT-R2-P1-96H_E7_1_2020y09m11d_11h25m.tif</v>
      </c>
    </row>
    <row r="61" spans="1:25" x14ac:dyDescent="0.45">
      <c r="A61" t="s">
        <v>362</v>
      </c>
      <c r="B61" s="2" t="str">
        <f t="shared" si="0"/>
        <v>run1</v>
      </c>
      <c r="C61" s="2" t="str">
        <f t="shared" si="1"/>
        <v>run2</v>
      </c>
      <c r="D61" t="s">
        <v>258</v>
      </c>
      <c r="E61" s="10">
        <v>50.072103829514496</v>
      </c>
      <c r="F61" s="1">
        <v>2.1992669443999364E-3</v>
      </c>
      <c r="G61" s="1">
        <f>VLOOKUP(A61,'[1]NTP Metadata'!$A$2:$U$2501,10,FALSE)</f>
        <v>50.072103829514496</v>
      </c>
      <c r="H61">
        <v>2</v>
      </c>
      <c r="I61" t="s">
        <v>1507</v>
      </c>
      <c r="J61" t="s">
        <v>1508</v>
      </c>
      <c r="K61" t="s">
        <v>250</v>
      </c>
      <c r="L61" t="s">
        <v>244</v>
      </c>
      <c r="M61" t="s">
        <v>62</v>
      </c>
      <c r="N61">
        <v>16</v>
      </c>
      <c r="O61">
        <v>0</v>
      </c>
      <c r="P61">
        <v>6.2500000000000001E-5</v>
      </c>
      <c r="Q61">
        <v>1E-3</v>
      </c>
      <c r="R61">
        <v>16</v>
      </c>
      <c r="S61">
        <v>0</v>
      </c>
      <c r="T61">
        <v>0</v>
      </c>
      <c r="U61">
        <v>0</v>
      </c>
      <c r="V61" s="1" t="str">
        <f t="shared" si="2"/>
        <v>AFF-HTT-R1-P1-96H_E8_1_2020y09m04d_11h03m.tif</v>
      </c>
      <c r="W61" s="1" t="str">
        <f t="shared" si="3"/>
        <v>AFF-HTT-R2-P1-96H_E8_1_2020y09m11d_11h25m.tif</v>
      </c>
      <c r="X61" t="str">
        <f t="shared" si="4"/>
        <v>C:\Users\arpit.tandon\Desktop\Images AFFFs\RUN1 HTT\Plate 1 - 96hour\AFF-HTT-R1-P1-96H_E8_1_2020y09m04d_11h03m.tif</v>
      </c>
      <c r="Y61" t="str">
        <f t="shared" si="5"/>
        <v>C:\Users\arpit.tandon\Desktop\Images AFFFs\RUN2 HTT\Plate 1 - 96hour\AFF-HTT-R2-P1-96H_E8_1_2020y09m11d_11h25m.tif</v>
      </c>
    </row>
    <row r="62" spans="1:25" x14ac:dyDescent="0.45">
      <c r="A62" t="s">
        <v>363</v>
      </c>
      <c r="B62" s="2" t="str">
        <f t="shared" si="0"/>
        <v>run1</v>
      </c>
      <c r="C62" s="2" t="str">
        <f t="shared" si="1"/>
        <v>run2</v>
      </c>
      <c r="D62" t="s">
        <v>258</v>
      </c>
      <c r="E62" s="10">
        <v>15.84560247769446</v>
      </c>
      <c r="F62" s="1">
        <v>6.959705520252961E-4</v>
      </c>
      <c r="G62" s="1">
        <f>VLOOKUP(A62,'[1]NTP Metadata'!$A$2:$U$2501,10,FALSE)</f>
        <v>15.84560247769446</v>
      </c>
      <c r="H62">
        <v>1</v>
      </c>
      <c r="I62" t="s">
        <v>1507</v>
      </c>
      <c r="J62" t="s">
        <v>1508</v>
      </c>
      <c r="K62" t="s">
        <v>250</v>
      </c>
      <c r="L62" t="s">
        <v>244</v>
      </c>
      <c r="M62" t="s">
        <v>63</v>
      </c>
      <c r="N62">
        <v>16</v>
      </c>
      <c r="O62">
        <v>0</v>
      </c>
      <c r="P62">
        <v>0</v>
      </c>
      <c r="Q62">
        <v>0</v>
      </c>
      <c r="R62">
        <v>16</v>
      </c>
      <c r="S62">
        <v>0</v>
      </c>
      <c r="T62">
        <v>0</v>
      </c>
      <c r="U62">
        <v>0</v>
      </c>
      <c r="V62" s="1" t="str">
        <f t="shared" si="2"/>
        <v>AFF-HTT-R1-P1-96H_E9_1_2020y09m04d_11h03m.tif</v>
      </c>
      <c r="W62" s="1" t="str">
        <f t="shared" si="3"/>
        <v>AFF-HTT-R2-P1-96H_E9_1_2020y09m11d_11h25m.tif</v>
      </c>
      <c r="X62" t="str">
        <f t="shared" si="4"/>
        <v>C:\Users\arpit.tandon\Desktop\Images AFFFs\RUN1 HTT\Plate 1 - 96hour\AFF-HTT-R1-P1-96H_E9_1_2020y09m04d_11h03m.tif</v>
      </c>
      <c r="Y62" t="str">
        <f t="shared" si="5"/>
        <v>C:\Users\arpit.tandon\Desktop\Images AFFFs\RUN2 HTT\Plate 1 - 96hour\AFF-HTT-R2-P1-96H_E9_1_2020y09m11d_11h25m.tif</v>
      </c>
    </row>
    <row r="63" spans="1:25" x14ac:dyDescent="0.45">
      <c r="A63" t="s">
        <v>364</v>
      </c>
      <c r="B63" s="2" t="str">
        <f t="shared" si="0"/>
        <v>run1</v>
      </c>
      <c r="C63" s="2" t="str">
        <f t="shared" si="1"/>
        <v>run2</v>
      </c>
      <c r="D63" t="s">
        <v>258</v>
      </c>
      <c r="E63" s="10">
        <v>15.84560247769446</v>
      </c>
      <c r="F63" s="1">
        <v>6.959705520252961E-4</v>
      </c>
      <c r="G63" s="1">
        <f>VLOOKUP(A63,'[1]NTP Metadata'!$A$2:$U$2501,10,FALSE)</f>
        <v>15.84560247769446</v>
      </c>
      <c r="H63">
        <v>4</v>
      </c>
      <c r="I63" t="s">
        <v>1507</v>
      </c>
      <c r="J63" t="s">
        <v>1508</v>
      </c>
      <c r="K63" t="s">
        <v>250</v>
      </c>
      <c r="L63" t="s">
        <v>244</v>
      </c>
      <c r="M63" t="s">
        <v>64</v>
      </c>
      <c r="N63">
        <v>16</v>
      </c>
      <c r="O63">
        <v>0</v>
      </c>
      <c r="P63">
        <v>0</v>
      </c>
      <c r="Q63">
        <v>0</v>
      </c>
      <c r="R63">
        <v>16</v>
      </c>
      <c r="S63">
        <v>0</v>
      </c>
      <c r="T63">
        <v>0</v>
      </c>
      <c r="U63">
        <v>0</v>
      </c>
      <c r="V63" s="1" t="str">
        <f t="shared" si="2"/>
        <v>AFF-HTT-R1-P1-96H_F10_1_2020y09m04d_11h03m.tif</v>
      </c>
      <c r="W63" s="1" t="str">
        <f t="shared" si="3"/>
        <v>AFF-HTT-R2-P1-96H_F10_1_2020y09m11d_11h25m.tif</v>
      </c>
      <c r="X63" t="str">
        <f t="shared" si="4"/>
        <v>C:\Users\arpit.tandon\Desktop\Images AFFFs\RUN1 HTT\Plate 1 - 96hour\AFF-HTT-R1-P1-96H_F10_1_2020y09m04d_11h03m.tif</v>
      </c>
      <c r="Y63" t="str">
        <f t="shared" si="5"/>
        <v>C:\Users\arpit.tandon\Desktop\Images AFFFs\RUN2 HTT\Plate 1 - 96hour\AFF-HTT-R2-P1-96H_F10_1_2020y09m11d_11h25m.tif</v>
      </c>
    </row>
    <row r="64" spans="1:25" x14ac:dyDescent="0.45">
      <c r="A64" t="s">
        <v>365</v>
      </c>
      <c r="B64" s="2" t="str">
        <f t="shared" si="0"/>
        <v>run1</v>
      </c>
      <c r="C64" s="2" t="str">
        <f t="shared" si="1"/>
        <v>run2</v>
      </c>
      <c r="D64" t="s">
        <v>258</v>
      </c>
      <c r="E64" s="10">
        <v>5.0144311638273606</v>
      </c>
      <c r="F64" s="1">
        <v>2.2024384557762537E-4</v>
      </c>
      <c r="G64" s="1">
        <f>VLOOKUP(A64,'[1]NTP Metadata'!$A$2:$U$2501,10,FALSE)</f>
        <v>5.0144311638273606</v>
      </c>
      <c r="H64">
        <v>3</v>
      </c>
      <c r="I64" t="s">
        <v>1507</v>
      </c>
      <c r="J64" t="s">
        <v>1508</v>
      </c>
      <c r="K64" t="s">
        <v>250</v>
      </c>
      <c r="L64" t="s">
        <v>244</v>
      </c>
      <c r="M64" t="s">
        <v>65</v>
      </c>
      <c r="N64">
        <v>16</v>
      </c>
      <c r="O64">
        <v>0</v>
      </c>
      <c r="P64">
        <v>0</v>
      </c>
      <c r="Q64">
        <v>0</v>
      </c>
      <c r="R64">
        <v>16</v>
      </c>
      <c r="S64">
        <v>0</v>
      </c>
      <c r="T64">
        <v>0</v>
      </c>
      <c r="U64">
        <v>0</v>
      </c>
      <c r="V64" s="1" t="str">
        <f t="shared" si="2"/>
        <v>AFF-HTT-R1-P1-96H_F11_1_2020y09m04d_11h03m.tif</v>
      </c>
      <c r="W64" s="1" t="str">
        <f t="shared" si="3"/>
        <v>AFF-HTT-R2-P1-96H_F11_1_2020y09m11d_11h25m.tif</v>
      </c>
      <c r="X64" t="str">
        <f t="shared" si="4"/>
        <v>C:\Users\arpit.tandon\Desktop\Images AFFFs\RUN1 HTT\Plate 1 - 96hour\AFF-HTT-R1-P1-96H_F11_1_2020y09m04d_11h03m.tif</v>
      </c>
      <c r="Y64" t="str">
        <f t="shared" si="5"/>
        <v>C:\Users\arpit.tandon\Desktop\Images AFFFs\RUN2 HTT\Plate 1 - 96hour\AFF-HTT-R2-P1-96H_F11_1_2020y09m11d_11h25m.tif</v>
      </c>
    </row>
    <row r="65" spans="1:25" x14ac:dyDescent="0.45">
      <c r="A65" t="s">
        <v>366</v>
      </c>
      <c r="B65" s="2" t="str">
        <f t="shared" si="0"/>
        <v>run1</v>
      </c>
      <c r="C65" s="2" t="str">
        <f t="shared" si="1"/>
        <v>run2</v>
      </c>
      <c r="D65" t="s">
        <v>258</v>
      </c>
      <c r="E65" s="10">
        <v>5.0144311638273606</v>
      </c>
      <c r="F65" s="1">
        <v>2.2024384557762537E-4</v>
      </c>
      <c r="G65" s="1">
        <f>VLOOKUP(A65,'[1]NTP Metadata'!$A$2:$U$2501,10,FALSE)</f>
        <v>5.0144311638273606</v>
      </c>
      <c r="H65">
        <v>4</v>
      </c>
      <c r="I65" t="s">
        <v>1507</v>
      </c>
      <c r="J65" t="s">
        <v>1508</v>
      </c>
      <c r="K65" t="s">
        <v>250</v>
      </c>
      <c r="L65" t="s">
        <v>244</v>
      </c>
      <c r="M65" t="s">
        <v>66</v>
      </c>
      <c r="N65">
        <v>16</v>
      </c>
      <c r="O65">
        <v>0</v>
      </c>
      <c r="P65">
        <v>1.25E-4</v>
      </c>
      <c r="Q65">
        <v>1E-3</v>
      </c>
      <c r="R65">
        <v>16</v>
      </c>
      <c r="S65">
        <v>0</v>
      </c>
      <c r="T65">
        <v>0</v>
      </c>
      <c r="U65">
        <v>0</v>
      </c>
      <c r="V65" s="1" t="str">
        <f t="shared" si="2"/>
        <v>AFF-HTT-R1-P1-96H_F12_1_2020y09m04d_11h03m.tif</v>
      </c>
      <c r="W65" s="1" t="str">
        <f t="shared" si="3"/>
        <v>AFF-HTT-R2-P1-96H_F12_1_2020y09m11d_11h25m.tif</v>
      </c>
      <c r="X65" t="str">
        <f t="shared" si="4"/>
        <v>C:\Users\arpit.tandon\Desktop\Images AFFFs\RUN1 HTT\Plate 1 - 96hour\AFF-HTT-R1-P1-96H_F12_1_2020y09m04d_11h03m.tif</v>
      </c>
      <c r="Y65" t="str">
        <f t="shared" si="5"/>
        <v>C:\Users\arpit.tandon\Desktop\Images AFFFs\RUN2 HTT\Plate 1 - 96hour\AFF-HTT-R2-P1-96H_F12_1_2020y09m11d_11h25m.tif</v>
      </c>
    </row>
    <row r="66" spans="1:25" x14ac:dyDescent="0.45">
      <c r="A66" t="s">
        <v>367</v>
      </c>
      <c r="B66" s="2" t="str">
        <f t="shared" si="0"/>
        <v>run1</v>
      </c>
      <c r="C66" s="2" t="str">
        <f t="shared" si="1"/>
        <v>run2</v>
      </c>
      <c r="D66" t="s">
        <v>257</v>
      </c>
      <c r="E66" s="10">
        <v>0</v>
      </c>
      <c r="F66" s="10">
        <v>0</v>
      </c>
      <c r="G66" s="1">
        <f>VLOOKUP(A66,'[1]NTP Metadata'!$A$2:$U$2501,10,FALSE)</f>
        <v>0</v>
      </c>
      <c r="H66">
        <v>3</v>
      </c>
      <c r="I66" t="s">
        <v>1507</v>
      </c>
      <c r="J66" t="s">
        <v>1508</v>
      </c>
      <c r="K66" t="s">
        <v>250</v>
      </c>
      <c r="L66" t="s">
        <v>244</v>
      </c>
      <c r="M66" t="s">
        <v>67</v>
      </c>
      <c r="N66">
        <v>16</v>
      </c>
      <c r="O66">
        <v>0</v>
      </c>
      <c r="P66">
        <v>0</v>
      </c>
      <c r="Q66">
        <v>0</v>
      </c>
      <c r="R66">
        <v>16</v>
      </c>
      <c r="S66">
        <v>0</v>
      </c>
      <c r="T66">
        <v>0</v>
      </c>
      <c r="U66">
        <v>0</v>
      </c>
      <c r="V66" s="1" t="str">
        <f t="shared" si="2"/>
        <v>AFF-HTT-R1-P1-96H_F13_1_2020y09m04d_11h03m.tif</v>
      </c>
      <c r="W66" s="1" t="str">
        <f t="shared" si="3"/>
        <v>AFF-HTT-R2-P1-96H_F13_1_2020y09m11d_11h25m.tif</v>
      </c>
      <c r="X66" t="str">
        <f t="shared" si="4"/>
        <v>C:\Users\arpit.tandon\Desktop\Images AFFFs\RUN1 HTT\Plate 1 - 96hour\AFF-HTT-R1-P1-96H_F13_1_2020y09m04d_11h03m.tif</v>
      </c>
      <c r="Y66" t="str">
        <f t="shared" si="5"/>
        <v>C:\Users\arpit.tandon\Desktop\Images AFFFs\RUN2 HTT\Plate 1 - 96hour\AFF-HTT-R2-P1-96H_F13_1_2020y09m11d_11h25m.tif</v>
      </c>
    </row>
    <row r="67" spans="1:25" x14ac:dyDescent="0.45">
      <c r="A67" t="s">
        <v>368</v>
      </c>
      <c r="B67" s="2" t="str">
        <f t="shared" ref="B67:B130" si="6">HYPERLINK(X67,"run1")</f>
        <v>run1</v>
      </c>
      <c r="C67" s="2" t="str">
        <f t="shared" ref="C67:C130" si="7">HYPERLINK(Y67,"run2")</f>
        <v>run2</v>
      </c>
      <c r="D67" t="s">
        <v>257</v>
      </c>
      <c r="E67" s="10">
        <v>0</v>
      </c>
      <c r="F67" s="10">
        <v>0</v>
      </c>
      <c r="G67" s="1">
        <f>VLOOKUP(A67,'[1]NTP Metadata'!$A$2:$U$2501,10,FALSE)</f>
        <v>0</v>
      </c>
      <c r="H67">
        <v>4</v>
      </c>
      <c r="I67" t="s">
        <v>1507</v>
      </c>
      <c r="J67" t="s">
        <v>1508</v>
      </c>
      <c r="K67" t="s">
        <v>250</v>
      </c>
      <c r="L67" t="s">
        <v>244</v>
      </c>
      <c r="M67" t="s">
        <v>68</v>
      </c>
      <c r="N67">
        <v>16</v>
      </c>
      <c r="O67">
        <v>0</v>
      </c>
      <c r="P67">
        <v>0</v>
      </c>
      <c r="Q67">
        <v>0</v>
      </c>
      <c r="R67">
        <v>16</v>
      </c>
      <c r="S67">
        <v>0</v>
      </c>
      <c r="T67">
        <v>0</v>
      </c>
      <c r="U67">
        <v>0</v>
      </c>
      <c r="V67" s="1" t="str">
        <f t="shared" ref="V67:V130" si="8">_xlfn.CONCAT("AFF-HTT-R1-",  L67, "-96H_",  M67, "_1_", I67,".tif")</f>
        <v>AFF-HTT-R1-P1-96H_F14_1_2020y09m04d_11h03m.tif</v>
      </c>
      <c r="W67" s="1" t="str">
        <f t="shared" ref="W67:W130" si="9">_xlfn.CONCAT("AFF-HTT-R2-",  L67, "-96H_",  M67, "_1_", J67,".tif")</f>
        <v>AFF-HTT-R2-P1-96H_F14_1_2020y09m11d_11h25m.tif</v>
      </c>
      <c r="X67" t="str">
        <f t="shared" ref="X67:X130" si="10">_xlfn.CONCAT("C:\Users\arpit.tandon\Desktop\Images AFFFs\","RUN1 HTT\Plate 1 - 96hour\",V67)</f>
        <v>C:\Users\arpit.tandon\Desktop\Images AFFFs\RUN1 HTT\Plate 1 - 96hour\AFF-HTT-R1-P1-96H_F14_1_2020y09m04d_11h03m.tif</v>
      </c>
      <c r="Y67" t="str">
        <f t="shared" ref="Y67:Y130" si="11">_xlfn.CONCAT("C:\Users\arpit.tandon\Desktop\Images AFFFs\","RUN2 HTT\Plate 1 - 96hour\",W67)</f>
        <v>C:\Users\arpit.tandon\Desktop\Images AFFFs\RUN2 HTT\Plate 1 - 96hour\AFF-HTT-R2-P1-96H_F14_1_2020y09m11d_11h25m.tif</v>
      </c>
    </row>
    <row r="68" spans="1:25" x14ac:dyDescent="0.45">
      <c r="A68" t="s">
        <v>369</v>
      </c>
      <c r="B68" s="2" t="str">
        <f t="shared" si="6"/>
        <v>run1</v>
      </c>
      <c r="C68" s="2" t="str">
        <f t="shared" si="7"/>
        <v>run2</v>
      </c>
      <c r="D68" t="s">
        <v>258</v>
      </c>
      <c r="E68" s="10">
        <v>1.5868453050086584</v>
      </c>
      <c r="F68" s="1">
        <v>6.9697419486590314E-5</v>
      </c>
      <c r="G68" s="1">
        <f>VLOOKUP(A68,'[1]NTP Metadata'!$A$2:$U$2501,10,FALSE)</f>
        <v>1.5868453050086584</v>
      </c>
      <c r="H68">
        <v>3</v>
      </c>
      <c r="I68" t="s">
        <v>1507</v>
      </c>
      <c r="J68" t="s">
        <v>1508</v>
      </c>
      <c r="K68" t="s">
        <v>250</v>
      </c>
      <c r="L68" t="s">
        <v>244</v>
      </c>
      <c r="M68" t="s">
        <v>69</v>
      </c>
      <c r="N68">
        <v>16</v>
      </c>
      <c r="O68">
        <v>0</v>
      </c>
      <c r="P68">
        <v>0</v>
      </c>
      <c r="Q68">
        <v>0</v>
      </c>
      <c r="R68">
        <v>16</v>
      </c>
      <c r="S68">
        <v>0</v>
      </c>
      <c r="T68">
        <v>0</v>
      </c>
      <c r="U68">
        <v>0</v>
      </c>
      <c r="V68" s="1" t="str">
        <f t="shared" si="8"/>
        <v>AFF-HTT-R1-P1-96H_F15_1_2020y09m04d_11h03m.tif</v>
      </c>
      <c r="W68" s="1" t="str">
        <f t="shared" si="9"/>
        <v>AFF-HTT-R2-P1-96H_F15_1_2020y09m11d_11h25m.tif</v>
      </c>
      <c r="X68" t="str">
        <f t="shared" si="10"/>
        <v>C:\Users\arpit.tandon\Desktop\Images AFFFs\RUN1 HTT\Plate 1 - 96hour\AFF-HTT-R1-P1-96H_F15_1_2020y09m04d_11h03m.tif</v>
      </c>
      <c r="Y68" t="str">
        <f t="shared" si="11"/>
        <v>C:\Users\arpit.tandon\Desktop\Images AFFFs\RUN2 HTT\Plate 1 - 96hour\AFF-HTT-R2-P1-96H_F15_1_2020y09m11d_11h25m.tif</v>
      </c>
    </row>
    <row r="69" spans="1:25" x14ac:dyDescent="0.45">
      <c r="A69" t="s">
        <v>370</v>
      </c>
      <c r="B69" s="2" t="str">
        <f t="shared" si="6"/>
        <v>run1</v>
      </c>
      <c r="C69" s="2" t="str">
        <f t="shared" si="7"/>
        <v>run2</v>
      </c>
      <c r="D69" t="s">
        <v>258</v>
      </c>
      <c r="E69" s="10">
        <v>1.5868453050086584</v>
      </c>
      <c r="F69" s="1">
        <v>6.9697419486590314E-5</v>
      </c>
      <c r="G69" s="1">
        <f>VLOOKUP(A69,'[1]NTP Metadata'!$A$2:$U$2501,10,FALSE)</f>
        <v>1.5868453050086584</v>
      </c>
      <c r="H69">
        <v>4</v>
      </c>
      <c r="I69" t="s">
        <v>1507</v>
      </c>
      <c r="J69" t="s">
        <v>1508</v>
      </c>
      <c r="K69" t="s">
        <v>250</v>
      </c>
      <c r="L69" t="s">
        <v>244</v>
      </c>
      <c r="M69" t="s">
        <v>70</v>
      </c>
      <c r="N69">
        <v>16</v>
      </c>
      <c r="O69">
        <v>0</v>
      </c>
      <c r="P69">
        <v>6.2500000000000001E-5</v>
      </c>
      <c r="Q69">
        <v>1E-3</v>
      </c>
      <c r="R69">
        <v>16</v>
      </c>
      <c r="S69">
        <v>0</v>
      </c>
      <c r="T69">
        <v>0</v>
      </c>
      <c r="U69">
        <v>0</v>
      </c>
      <c r="V69" s="1" t="str">
        <f t="shared" si="8"/>
        <v>AFF-HTT-R1-P1-96H_F16_1_2020y09m04d_11h03m.tif</v>
      </c>
      <c r="W69" s="1" t="str">
        <f t="shared" si="9"/>
        <v>AFF-HTT-R2-P1-96H_F16_1_2020y09m11d_11h25m.tif</v>
      </c>
      <c r="X69" t="str">
        <f t="shared" si="10"/>
        <v>C:\Users\arpit.tandon\Desktop\Images AFFFs\RUN1 HTT\Plate 1 - 96hour\AFF-HTT-R1-P1-96H_F16_1_2020y09m04d_11h03m.tif</v>
      </c>
      <c r="Y69" t="str">
        <f t="shared" si="11"/>
        <v>C:\Users\arpit.tandon\Desktop\Images AFFFs\RUN2 HTT\Plate 1 - 96hour\AFF-HTT-R2-P1-96H_F16_1_2020y09m11d_11h25m.tif</v>
      </c>
    </row>
    <row r="70" spans="1:25" x14ac:dyDescent="0.45">
      <c r="A70" t="s">
        <v>371</v>
      </c>
      <c r="B70" s="2" t="str">
        <f t="shared" si="6"/>
        <v>run1</v>
      </c>
      <c r="C70" s="2" t="str">
        <f t="shared" si="7"/>
        <v>run2</v>
      </c>
      <c r="D70" t="s">
        <v>258</v>
      </c>
      <c r="E70" s="10">
        <v>0.50216623576223363</v>
      </c>
      <c r="F70" s="1">
        <v>2.2056145407148826E-5</v>
      </c>
      <c r="G70" s="1">
        <f>VLOOKUP(A70,'[1]NTP Metadata'!$A$2:$U$2501,10,FALSE)</f>
        <v>0.50216623576223363</v>
      </c>
      <c r="H70">
        <v>3</v>
      </c>
      <c r="I70" t="s">
        <v>1507</v>
      </c>
      <c r="J70" t="s">
        <v>1508</v>
      </c>
      <c r="K70" t="s">
        <v>250</v>
      </c>
      <c r="L70" t="s">
        <v>244</v>
      </c>
      <c r="M70" t="s">
        <v>71</v>
      </c>
      <c r="N70">
        <v>16</v>
      </c>
      <c r="O70">
        <v>0</v>
      </c>
      <c r="P70">
        <v>0</v>
      </c>
      <c r="Q70">
        <v>0</v>
      </c>
      <c r="R70">
        <v>16</v>
      </c>
      <c r="S70">
        <v>0</v>
      </c>
      <c r="T70">
        <v>0</v>
      </c>
      <c r="U70">
        <v>0</v>
      </c>
      <c r="V70" s="1" t="str">
        <f t="shared" si="8"/>
        <v>AFF-HTT-R1-P1-96H_F17_1_2020y09m04d_11h03m.tif</v>
      </c>
      <c r="W70" s="1" t="str">
        <f t="shared" si="9"/>
        <v>AFF-HTT-R2-P1-96H_F17_1_2020y09m11d_11h25m.tif</v>
      </c>
      <c r="X70" t="str">
        <f t="shared" si="10"/>
        <v>C:\Users\arpit.tandon\Desktop\Images AFFFs\RUN1 HTT\Plate 1 - 96hour\AFF-HTT-R1-P1-96H_F17_1_2020y09m04d_11h03m.tif</v>
      </c>
      <c r="Y70" t="str">
        <f t="shared" si="11"/>
        <v>C:\Users\arpit.tandon\Desktop\Images AFFFs\RUN2 HTT\Plate 1 - 96hour\AFF-HTT-R2-P1-96H_F17_1_2020y09m11d_11h25m.tif</v>
      </c>
    </row>
    <row r="71" spans="1:25" x14ac:dyDescent="0.45">
      <c r="A71" t="s">
        <v>372</v>
      </c>
      <c r="B71" s="2" t="str">
        <f t="shared" si="6"/>
        <v>run1</v>
      </c>
      <c r="C71" s="2" t="str">
        <f t="shared" si="7"/>
        <v>run2</v>
      </c>
      <c r="D71" t="s">
        <v>258</v>
      </c>
      <c r="E71" s="10">
        <v>0.50216623576223363</v>
      </c>
      <c r="F71" s="1">
        <v>2.2056145407148826E-5</v>
      </c>
      <c r="G71" s="1">
        <f>VLOOKUP(A71,'[1]NTP Metadata'!$A$2:$U$2501,10,FALSE)</f>
        <v>0.50216623576223363</v>
      </c>
      <c r="H71">
        <v>4</v>
      </c>
      <c r="I71" t="s">
        <v>1507</v>
      </c>
      <c r="J71" t="s">
        <v>1508</v>
      </c>
      <c r="K71" t="s">
        <v>250</v>
      </c>
      <c r="L71" t="s">
        <v>244</v>
      </c>
      <c r="M71" t="s">
        <v>72</v>
      </c>
      <c r="N71">
        <v>16</v>
      </c>
      <c r="O71">
        <v>0</v>
      </c>
      <c r="P71">
        <v>0</v>
      </c>
      <c r="Q71">
        <v>0</v>
      </c>
      <c r="R71">
        <v>16</v>
      </c>
      <c r="S71">
        <v>0</v>
      </c>
      <c r="T71">
        <v>0</v>
      </c>
      <c r="U71">
        <v>0</v>
      </c>
      <c r="V71" s="1" t="str">
        <f t="shared" si="8"/>
        <v>AFF-HTT-R1-P1-96H_F18_1_2020y09m04d_11h03m.tif</v>
      </c>
      <c r="W71" s="1" t="str">
        <f t="shared" si="9"/>
        <v>AFF-HTT-R2-P1-96H_F18_1_2020y09m11d_11h25m.tif</v>
      </c>
      <c r="X71" t="str">
        <f t="shared" si="10"/>
        <v>C:\Users\arpit.tandon\Desktop\Images AFFFs\RUN1 HTT\Plate 1 - 96hour\AFF-HTT-R1-P1-96H_F18_1_2020y09m04d_11h03m.tif</v>
      </c>
      <c r="Y71" t="str">
        <f t="shared" si="11"/>
        <v>C:\Users\arpit.tandon\Desktop\Images AFFFs\RUN2 HTT\Plate 1 - 96hour\AFF-HTT-R2-P1-96H_F18_1_2020y09m11d_11h25m.tif</v>
      </c>
    </row>
    <row r="72" spans="1:25" x14ac:dyDescent="0.45">
      <c r="A72" t="s">
        <v>373</v>
      </c>
      <c r="B72" s="2" t="str">
        <f t="shared" si="6"/>
        <v>run1</v>
      </c>
      <c r="C72" s="2" t="str">
        <f t="shared" si="7"/>
        <v>run2</v>
      </c>
      <c r="D72" t="s">
        <v>258</v>
      </c>
      <c r="E72" s="10">
        <v>0.15891336574754228</v>
      </c>
      <c r="F72" s="1">
        <v>6.9797928503635522E-6</v>
      </c>
      <c r="G72" s="1">
        <f>VLOOKUP(A72,'[1]NTP Metadata'!$A$2:$U$2501,10,FALSE)</f>
        <v>0.15891336574754228</v>
      </c>
      <c r="H72">
        <v>3</v>
      </c>
      <c r="I72" t="s">
        <v>1507</v>
      </c>
      <c r="J72" t="s">
        <v>1508</v>
      </c>
      <c r="K72" t="s">
        <v>250</v>
      </c>
      <c r="L72" t="s">
        <v>244</v>
      </c>
      <c r="M72" t="s">
        <v>73</v>
      </c>
      <c r="N72">
        <v>16</v>
      </c>
      <c r="O72">
        <v>0</v>
      </c>
      <c r="P72">
        <v>0</v>
      </c>
      <c r="Q72">
        <v>0</v>
      </c>
      <c r="R72">
        <v>16</v>
      </c>
      <c r="S72">
        <v>0</v>
      </c>
      <c r="T72">
        <v>0</v>
      </c>
      <c r="U72">
        <v>0</v>
      </c>
      <c r="V72" s="1" t="str">
        <f t="shared" si="8"/>
        <v>AFF-HTT-R1-P1-96H_F19_1_2020y09m04d_11h03m.tif</v>
      </c>
      <c r="W72" s="1" t="str">
        <f t="shared" si="9"/>
        <v>AFF-HTT-R2-P1-96H_F19_1_2020y09m11d_11h25m.tif</v>
      </c>
      <c r="X72" t="str">
        <f t="shared" si="10"/>
        <v>C:\Users\arpit.tandon\Desktop\Images AFFFs\RUN1 HTT\Plate 1 - 96hour\AFF-HTT-R1-P1-96H_F19_1_2020y09m04d_11h03m.tif</v>
      </c>
      <c r="Y72" t="str">
        <f t="shared" si="11"/>
        <v>C:\Users\arpit.tandon\Desktop\Images AFFFs\RUN2 HTT\Plate 1 - 96hour\AFF-HTT-R2-P1-96H_F19_1_2020y09m11d_11h25m.tif</v>
      </c>
    </row>
    <row r="73" spans="1:25" x14ac:dyDescent="0.45">
      <c r="A73" t="s">
        <v>374</v>
      </c>
      <c r="B73" s="2" t="str">
        <f t="shared" si="6"/>
        <v>run1</v>
      </c>
      <c r="C73" s="2" t="str">
        <f t="shared" si="7"/>
        <v>run2</v>
      </c>
      <c r="D73" t="s">
        <v>258</v>
      </c>
      <c r="E73" s="10">
        <v>0.15891336574754228</v>
      </c>
      <c r="F73" s="1">
        <v>6.9797928503635522E-6</v>
      </c>
      <c r="G73" s="1">
        <f>VLOOKUP(A73,'[1]NTP Metadata'!$A$2:$U$2501,10,FALSE)</f>
        <v>0.15891336574754228</v>
      </c>
      <c r="H73">
        <v>4</v>
      </c>
      <c r="I73" t="s">
        <v>1507</v>
      </c>
      <c r="J73" t="s">
        <v>1508</v>
      </c>
      <c r="K73" t="s">
        <v>250</v>
      </c>
      <c r="L73" t="s">
        <v>244</v>
      </c>
      <c r="M73" t="s">
        <v>74</v>
      </c>
      <c r="N73">
        <v>16</v>
      </c>
      <c r="O73">
        <v>0</v>
      </c>
      <c r="P73">
        <v>6.2500000000000001E-5</v>
      </c>
      <c r="Q73">
        <v>1E-3</v>
      </c>
      <c r="R73">
        <v>16</v>
      </c>
      <c r="S73">
        <v>0</v>
      </c>
      <c r="T73">
        <v>0</v>
      </c>
      <c r="U73">
        <v>0</v>
      </c>
      <c r="V73" s="1" t="str">
        <f t="shared" si="8"/>
        <v>AFF-HTT-R1-P1-96H_F20_1_2020y09m04d_11h03m.tif</v>
      </c>
      <c r="W73" s="1" t="str">
        <f t="shared" si="9"/>
        <v>AFF-HTT-R2-P1-96H_F20_1_2020y09m11d_11h25m.tif</v>
      </c>
      <c r="X73" t="str">
        <f t="shared" si="10"/>
        <v>C:\Users\arpit.tandon\Desktop\Images AFFFs\RUN1 HTT\Plate 1 - 96hour\AFF-HTT-R1-P1-96H_F20_1_2020y09m04d_11h03m.tif</v>
      </c>
      <c r="Y73" t="str">
        <f t="shared" si="11"/>
        <v>C:\Users\arpit.tandon\Desktop\Images AFFFs\RUN2 HTT\Plate 1 - 96hour\AFF-HTT-R2-P1-96H_F20_1_2020y09m11d_11h25m.tif</v>
      </c>
    </row>
    <row r="74" spans="1:25" x14ac:dyDescent="0.45">
      <c r="A74" t="s">
        <v>375</v>
      </c>
      <c r="B74" s="2" t="str">
        <f t="shared" si="6"/>
        <v>run1</v>
      </c>
      <c r="C74" s="2" t="str">
        <f t="shared" si="7"/>
        <v>run2</v>
      </c>
      <c r="D74" t="s">
        <v>258</v>
      </c>
      <c r="E74" s="10">
        <v>5.0289039793526037E-2</v>
      </c>
      <c r="F74" s="1">
        <v>2.2087952058112507E-6</v>
      </c>
      <c r="G74" s="1">
        <f>VLOOKUP(A74,'[1]NTP Metadata'!$A$2:$U$2501,10,FALSE)</f>
        <v>5.0289039793526037E-2</v>
      </c>
      <c r="H74">
        <v>3</v>
      </c>
      <c r="I74" t="s">
        <v>1507</v>
      </c>
      <c r="J74" t="s">
        <v>1508</v>
      </c>
      <c r="K74" t="s">
        <v>250</v>
      </c>
      <c r="L74" t="s">
        <v>244</v>
      </c>
      <c r="M74" t="s">
        <v>75</v>
      </c>
      <c r="N74">
        <v>16</v>
      </c>
      <c r="O74">
        <v>0</v>
      </c>
      <c r="P74">
        <v>0</v>
      </c>
      <c r="Q74">
        <v>0</v>
      </c>
      <c r="R74">
        <v>16</v>
      </c>
      <c r="S74">
        <v>0</v>
      </c>
      <c r="T74">
        <v>0</v>
      </c>
      <c r="U74">
        <v>0</v>
      </c>
      <c r="V74" s="1" t="str">
        <f t="shared" si="8"/>
        <v>AFF-HTT-R1-P1-96H_F21_1_2020y09m04d_11h03m.tif</v>
      </c>
      <c r="W74" s="1" t="str">
        <f t="shared" si="9"/>
        <v>AFF-HTT-R2-P1-96H_F21_1_2020y09m11d_11h25m.tif</v>
      </c>
      <c r="X74" t="str">
        <f t="shared" si="10"/>
        <v>C:\Users\arpit.tandon\Desktop\Images AFFFs\RUN1 HTT\Plate 1 - 96hour\AFF-HTT-R1-P1-96H_F21_1_2020y09m04d_11h03m.tif</v>
      </c>
      <c r="Y74" t="str">
        <f t="shared" si="11"/>
        <v>C:\Users\arpit.tandon\Desktop\Images AFFFs\RUN2 HTT\Plate 1 - 96hour\AFF-HTT-R2-P1-96H_F21_1_2020y09m11d_11h25m.tif</v>
      </c>
    </row>
    <row r="75" spans="1:25" x14ac:dyDescent="0.45">
      <c r="A75" t="s">
        <v>376</v>
      </c>
      <c r="B75" s="2" t="str">
        <f t="shared" si="6"/>
        <v>run1</v>
      </c>
      <c r="C75" s="2" t="str">
        <f t="shared" si="7"/>
        <v>run2</v>
      </c>
      <c r="D75" t="s">
        <v>258</v>
      </c>
      <c r="E75" s="10">
        <v>5.0289039793526037E-2</v>
      </c>
      <c r="F75" s="1">
        <v>2.2087952058112507E-6</v>
      </c>
      <c r="G75" s="1">
        <f>VLOOKUP(A75,'[1]NTP Metadata'!$A$2:$U$2501,10,FALSE)</f>
        <v>5.0289039793526037E-2</v>
      </c>
      <c r="H75">
        <v>4</v>
      </c>
      <c r="I75" t="s">
        <v>1507</v>
      </c>
      <c r="J75" t="s">
        <v>1508</v>
      </c>
      <c r="K75" t="s">
        <v>250</v>
      </c>
      <c r="L75" t="s">
        <v>244</v>
      </c>
      <c r="M75" t="s">
        <v>76</v>
      </c>
      <c r="N75">
        <v>16</v>
      </c>
      <c r="O75">
        <v>0</v>
      </c>
      <c r="P75">
        <v>0</v>
      </c>
      <c r="Q75">
        <v>0</v>
      </c>
      <c r="R75">
        <v>16</v>
      </c>
      <c r="S75">
        <v>0</v>
      </c>
      <c r="T75">
        <v>0</v>
      </c>
      <c r="U75">
        <v>0</v>
      </c>
      <c r="V75" s="1" t="str">
        <f t="shared" si="8"/>
        <v>AFF-HTT-R1-P1-96H_F22_1_2020y09m04d_11h03m.tif</v>
      </c>
      <c r="W75" s="1" t="str">
        <f t="shared" si="9"/>
        <v>AFF-HTT-R2-P1-96H_F22_1_2020y09m11d_11h25m.tif</v>
      </c>
      <c r="X75" t="str">
        <f t="shared" si="10"/>
        <v>C:\Users\arpit.tandon\Desktop\Images AFFFs\RUN1 HTT\Plate 1 - 96hour\AFF-HTT-R1-P1-96H_F22_1_2020y09m04d_11h03m.tif</v>
      </c>
      <c r="Y75" t="str">
        <f t="shared" si="11"/>
        <v>C:\Users\arpit.tandon\Desktop\Images AFFFs\RUN2 HTT\Plate 1 - 96hour\AFF-HTT-R2-P1-96H_F22_1_2020y09m11d_11h25m.tif</v>
      </c>
    </row>
    <row r="76" spans="1:25" x14ac:dyDescent="0.45">
      <c r="A76" t="s">
        <v>377</v>
      </c>
      <c r="B76" s="2" t="str">
        <f t="shared" si="6"/>
        <v>run1</v>
      </c>
      <c r="C76" s="2" t="str">
        <f t="shared" si="7"/>
        <v>run2</v>
      </c>
      <c r="D76" t="s">
        <v>258</v>
      </c>
      <c r="E76" s="10">
        <v>500</v>
      </c>
      <c r="F76" s="1">
        <v>2.1961000000000001E-2</v>
      </c>
      <c r="G76" s="1">
        <f>VLOOKUP(A76,'[1]NTP Metadata'!$A$2:$U$2501,10,FALSE)</f>
        <v>500</v>
      </c>
      <c r="H76">
        <v>3</v>
      </c>
      <c r="I76" t="s">
        <v>1507</v>
      </c>
      <c r="J76" t="s">
        <v>1508</v>
      </c>
      <c r="K76" t="s">
        <v>250</v>
      </c>
      <c r="L76" t="s">
        <v>244</v>
      </c>
      <c r="M76" t="s">
        <v>77</v>
      </c>
      <c r="N76">
        <v>16</v>
      </c>
      <c r="O76">
        <v>0</v>
      </c>
      <c r="P76">
        <v>0</v>
      </c>
      <c r="Q76">
        <v>0</v>
      </c>
      <c r="R76">
        <v>16</v>
      </c>
      <c r="S76">
        <v>0</v>
      </c>
      <c r="T76">
        <v>0</v>
      </c>
      <c r="U76">
        <v>0</v>
      </c>
      <c r="V76" s="1" t="str">
        <f t="shared" si="8"/>
        <v>AFF-HTT-R1-P1-96H_F3_1_2020y09m04d_11h03m.tif</v>
      </c>
      <c r="W76" s="1" t="str">
        <f t="shared" si="9"/>
        <v>AFF-HTT-R2-P1-96H_F3_1_2020y09m11d_11h25m.tif</v>
      </c>
      <c r="X76" t="str">
        <f t="shared" si="10"/>
        <v>C:\Users\arpit.tandon\Desktop\Images AFFFs\RUN1 HTT\Plate 1 - 96hour\AFF-HTT-R1-P1-96H_F3_1_2020y09m04d_11h03m.tif</v>
      </c>
      <c r="Y76" t="str">
        <f t="shared" si="11"/>
        <v>C:\Users\arpit.tandon\Desktop\Images AFFFs\RUN2 HTT\Plate 1 - 96hour\AFF-HTT-R2-P1-96H_F3_1_2020y09m11d_11h25m.tif</v>
      </c>
    </row>
    <row r="77" spans="1:25" x14ac:dyDescent="0.45">
      <c r="A77" t="s">
        <v>378</v>
      </c>
      <c r="B77" s="2" t="str">
        <f t="shared" si="6"/>
        <v>run1</v>
      </c>
      <c r="C77" s="2" t="str">
        <f t="shared" si="7"/>
        <v>run2</v>
      </c>
      <c r="D77" t="s">
        <v>258</v>
      </c>
      <c r="E77" s="10">
        <v>500</v>
      </c>
      <c r="F77" s="1">
        <v>2.1961000000000001E-2</v>
      </c>
      <c r="G77" s="1">
        <f>VLOOKUP(A77,'[1]NTP Metadata'!$A$2:$U$2501,10,FALSE)</f>
        <v>500</v>
      </c>
      <c r="H77">
        <v>4</v>
      </c>
      <c r="I77" t="s">
        <v>1507</v>
      </c>
      <c r="J77" t="s">
        <v>1508</v>
      </c>
      <c r="K77" t="s">
        <v>250</v>
      </c>
      <c r="L77" t="s">
        <v>244</v>
      </c>
      <c r="M77" t="s">
        <v>78</v>
      </c>
      <c r="N77">
        <v>16</v>
      </c>
      <c r="O77">
        <v>0</v>
      </c>
      <c r="P77">
        <v>0</v>
      </c>
      <c r="Q77">
        <v>0</v>
      </c>
      <c r="R77">
        <v>16</v>
      </c>
      <c r="S77">
        <v>0</v>
      </c>
      <c r="T77">
        <v>0</v>
      </c>
      <c r="U77">
        <v>0</v>
      </c>
      <c r="V77" s="1" t="str">
        <f t="shared" si="8"/>
        <v>AFF-HTT-R1-P1-96H_F4_1_2020y09m04d_11h03m.tif</v>
      </c>
      <c r="W77" s="1" t="str">
        <f t="shared" si="9"/>
        <v>AFF-HTT-R2-P1-96H_F4_1_2020y09m11d_11h25m.tif</v>
      </c>
      <c r="X77" t="str">
        <f t="shared" si="10"/>
        <v>C:\Users\arpit.tandon\Desktop\Images AFFFs\RUN1 HTT\Plate 1 - 96hour\AFF-HTT-R1-P1-96H_F4_1_2020y09m04d_11h03m.tif</v>
      </c>
      <c r="Y77" t="str">
        <f t="shared" si="11"/>
        <v>C:\Users\arpit.tandon\Desktop\Images AFFFs\RUN2 HTT\Plate 1 - 96hour\AFF-HTT-R2-P1-96H_F4_1_2020y09m11d_11h25m.tif</v>
      </c>
    </row>
    <row r="78" spans="1:25" x14ac:dyDescent="0.45">
      <c r="A78" t="s">
        <v>379</v>
      </c>
      <c r="B78" s="2" t="str">
        <f t="shared" si="6"/>
        <v>run1</v>
      </c>
      <c r="C78" s="2" t="str">
        <f t="shared" si="7"/>
        <v>run2</v>
      </c>
      <c r="D78" t="s">
        <v>258</v>
      </c>
      <c r="E78" s="10">
        <v>158.22784810126581</v>
      </c>
      <c r="F78" s="1">
        <v>6.9496835443037964E-3</v>
      </c>
      <c r="G78" s="1">
        <f>VLOOKUP(A78,'[1]NTP Metadata'!$A$2:$U$2501,10,FALSE)</f>
        <v>158.22784810126581</v>
      </c>
      <c r="H78">
        <v>3</v>
      </c>
      <c r="I78" t="s">
        <v>1507</v>
      </c>
      <c r="J78" t="s">
        <v>1508</v>
      </c>
      <c r="K78" t="s">
        <v>250</v>
      </c>
      <c r="L78" t="s">
        <v>244</v>
      </c>
      <c r="M78" t="s">
        <v>79</v>
      </c>
      <c r="N78">
        <v>16</v>
      </c>
      <c r="O78">
        <v>0</v>
      </c>
      <c r="P78">
        <v>0</v>
      </c>
      <c r="Q78">
        <v>0</v>
      </c>
      <c r="R78">
        <v>16</v>
      </c>
      <c r="S78">
        <v>0</v>
      </c>
      <c r="T78">
        <v>0</v>
      </c>
      <c r="U78">
        <v>0</v>
      </c>
      <c r="V78" s="1" t="str">
        <f t="shared" si="8"/>
        <v>AFF-HTT-R1-P1-96H_F5_1_2020y09m04d_11h03m.tif</v>
      </c>
      <c r="W78" s="1" t="str">
        <f t="shared" si="9"/>
        <v>AFF-HTT-R2-P1-96H_F5_1_2020y09m11d_11h25m.tif</v>
      </c>
      <c r="X78" t="str">
        <f t="shared" si="10"/>
        <v>C:\Users\arpit.tandon\Desktop\Images AFFFs\RUN1 HTT\Plate 1 - 96hour\AFF-HTT-R1-P1-96H_F5_1_2020y09m04d_11h03m.tif</v>
      </c>
      <c r="Y78" t="str">
        <f t="shared" si="11"/>
        <v>C:\Users\arpit.tandon\Desktop\Images AFFFs\RUN2 HTT\Plate 1 - 96hour\AFF-HTT-R2-P1-96H_F5_1_2020y09m11d_11h25m.tif</v>
      </c>
    </row>
    <row r="79" spans="1:25" x14ac:dyDescent="0.45">
      <c r="A79" t="s">
        <v>380</v>
      </c>
      <c r="B79" s="2" t="str">
        <f t="shared" si="6"/>
        <v>run1</v>
      </c>
      <c r="C79" s="2" t="str">
        <f t="shared" si="7"/>
        <v>run2</v>
      </c>
      <c r="D79" t="s">
        <v>258</v>
      </c>
      <c r="E79" s="10">
        <v>158.22784810126581</v>
      </c>
      <c r="F79" s="1">
        <v>6.9496835443037964E-3</v>
      </c>
      <c r="G79" s="1">
        <f>VLOOKUP(A79,'[1]NTP Metadata'!$A$2:$U$2501,10,FALSE)</f>
        <v>158.22784810126581</v>
      </c>
      <c r="H79">
        <v>4</v>
      </c>
      <c r="I79" t="s">
        <v>1507</v>
      </c>
      <c r="J79" t="s">
        <v>1508</v>
      </c>
      <c r="K79" t="s">
        <v>250</v>
      </c>
      <c r="L79" t="s">
        <v>244</v>
      </c>
      <c r="M79" t="s">
        <v>80</v>
      </c>
      <c r="N79">
        <v>16</v>
      </c>
      <c r="O79">
        <v>0</v>
      </c>
      <c r="P79">
        <v>0</v>
      </c>
      <c r="Q79">
        <v>0</v>
      </c>
      <c r="R79">
        <v>16</v>
      </c>
      <c r="S79">
        <v>0</v>
      </c>
      <c r="T79">
        <v>0</v>
      </c>
      <c r="U79">
        <v>0</v>
      </c>
      <c r="V79" s="1" t="str">
        <f t="shared" si="8"/>
        <v>AFF-HTT-R1-P1-96H_F6_1_2020y09m04d_11h03m.tif</v>
      </c>
      <c r="W79" s="1" t="str">
        <f t="shared" si="9"/>
        <v>AFF-HTT-R2-P1-96H_F6_1_2020y09m11d_11h25m.tif</v>
      </c>
      <c r="X79" t="str">
        <f t="shared" si="10"/>
        <v>C:\Users\arpit.tandon\Desktop\Images AFFFs\RUN1 HTT\Plate 1 - 96hour\AFF-HTT-R1-P1-96H_F6_1_2020y09m04d_11h03m.tif</v>
      </c>
      <c r="Y79" t="str">
        <f t="shared" si="11"/>
        <v>C:\Users\arpit.tandon\Desktop\Images AFFFs\RUN2 HTT\Plate 1 - 96hour\AFF-HTT-R2-P1-96H_F6_1_2020y09m11d_11h25m.tif</v>
      </c>
    </row>
    <row r="80" spans="1:25" x14ac:dyDescent="0.45">
      <c r="A80" t="s">
        <v>381</v>
      </c>
      <c r="B80" s="2" t="str">
        <f t="shared" si="6"/>
        <v>run1</v>
      </c>
      <c r="C80" s="2" t="str">
        <f t="shared" si="7"/>
        <v>run2</v>
      </c>
      <c r="D80" t="s">
        <v>258</v>
      </c>
      <c r="E80" s="10">
        <v>50.072103829514496</v>
      </c>
      <c r="F80" s="1">
        <v>2.1992669443999364E-3</v>
      </c>
      <c r="G80" s="1">
        <f>VLOOKUP(A80,'[1]NTP Metadata'!$A$2:$U$2501,10,FALSE)</f>
        <v>50.072103829514496</v>
      </c>
      <c r="H80">
        <v>3</v>
      </c>
      <c r="I80" t="s">
        <v>1507</v>
      </c>
      <c r="J80" t="s">
        <v>1508</v>
      </c>
      <c r="K80" t="s">
        <v>250</v>
      </c>
      <c r="L80" t="s">
        <v>244</v>
      </c>
      <c r="M80" t="s">
        <v>81</v>
      </c>
      <c r="N80">
        <v>16</v>
      </c>
      <c r="O80">
        <v>0</v>
      </c>
      <c r="P80">
        <v>0</v>
      </c>
      <c r="Q80">
        <v>0</v>
      </c>
      <c r="R80">
        <v>16</v>
      </c>
      <c r="S80">
        <v>0</v>
      </c>
      <c r="T80">
        <v>0</v>
      </c>
      <c r="U80">
        <v>0</v>
      </c>
      <c r="V80" s="1" t="str">
        <f t="shared" si="8"/>
        <v>AFF-HTT-R1-P1-96H_F7_1_2020y09m04d_11h03m.tif</v>
      </c>
      <c r="W80" s="1" t="str">
        <f t="shared" si="9"/>
        <v>AFF-HTT-R2-P1-96H_F7_1_2020y09m11d_11h25m.tif</v>
      </c>
      <c r="X80" t="str">
        <f t="shared" si="10"/>
        <v>C:\Users\arpit.tandon\Desktop\Images AFFFs\RUN1 HTT\Plate 1 - 96hour\AFF-HTT-R1-P1-96H_F7_1_2020y09m04d_11h03m.tif</v>
      </c>
      <c r="Y80" t="str">
        <f t="shared" si="11"/>
        <v>C:\Users\arpit.tandon\Desktop\Images AFFFs\RUN2 HTT\Plate 1 - 96hour\AFF-HTT-R2-P1-96H_F7_1_2020y09m11d_11h25m.tif</v>
      </c>
    </row>
    <row r="81" spans="1:25" x14ac:dyDescent="0.45">
      <c r="A81" t="s">
        <v>382</v>
      </c>
      <c r="B81" s="2" t="str">
        <f t="shared" si="6"/>
        <v>run1</v>
      </c>
      <c r="C81" s="2" t="str">
        <f t="shared" si="7"/>
        <v>run2</v>
      </c>
      <c r="D81" t="s">
        <v>258</v>
      </c>
      <c r="E81" s="10">
        <v>50.072103829514496</v>
      </c>
      <c r="F81" s="1">
        <v>2.1992669443999364E-3</v>
      </c>
      <c r="G81" s="1">
        <f>VLOOKUP(A81,'[1]NTP Metadata'!$A$2:$U$2501,10,FALSE)</f>
        <v>50.072103829514496</v>
      </c>
      <c r="H81">
        <v>4</v>
      </c>
      <c r="I81" t="s">
        <v>1507</v>
      </c>
      <c r="J81" t="s">
        <v>1508</v>
      </c>
      <c r="K81" t="s">
        <v>250</v>
      </c>
      <c r="L81" t="s">
        <v>244</v>
      </c>
      <c r="M81" t="s">
        <v>82</v>
      </c>
      <c r="N81">
        <v>16</v>
      </c>
      <c r="O81">
        <v>0</v>
      </c>
      <c r="P81">
        <v>0</v>
      </c>
      <c r="Q81">
        <v>0</v>
      </c>
      <c r="R81">
        <v>16</v>
      </c>
      <c r="S81">
        <v>0</v>
      </c>
      <c r="T81">
        <v>0</v>
      </c>
      <c r="U81">
        <v>0</v>
      </c>
      <c r="V81" s="1" t="str">
        <f t="shared" si="8"/>
        <v>AFF-HTT-R1-P1-96H_F8_1_2020y09m04d_11h03m.tif</v>
      </c>
      <c r="W81" s="1" t="str">
        <f t="shared" si="9"/>
        <v>AFF-HTT-R2-P1-96H_F8_1_2020y09m11d_11h25m.tif</v>
      </c>
      <c r="X81" t="str">
        <f t="shared" si="10"/>
        <v>C:\Users\arpit.tandon\Desktop\Images AFFFs\RUN1 HTT\Plate 1 - 96hour\AFF-HTT-R1-P1-96H_F8_1_2020y09m04d_11h03m.tif</v>
      </c>
      <c r="Y81" t="str">
        <f t="shared" si="11"/>
        <v>C:\Users\arpit.tandon\Desktop\Images AFFFs\RUN2 HTT\Plate 1 - 96hour\AFF-HTT-R2-P1-96H_F8_1_2020y09m11d_11h25m.tif</v>
      </c>
    </row>
    <row r="82" spans="1:25" x14ac:dyDescent="0.45">
      <c r="A82" t="s">
        <v>383</v>
      </c>
      <c r="B82" s="2" t="str">
        <f t="shared" si="6"/>
        <v>run1</v>
      </c>
      <c r="C82" s="2" t="str">
        <f t="shared" si="7"/>
        <v>run2</v>
      </c>
      <c r="D82" t="s">
        <v>258</v>
      </c>
      <c r="E82" s="10">
        <v>15.84560247769446</v>
      </c>
      <c r="F82" s="1">
        <v>6.959705520252961E-4</v>
      </c>
      <c r="G82" s="1">
        <f>VLOOKUP(A82,'[1]NTP Metadata'!$A$2:$U$2501,10,FALSE)</f>
        <v>15.84560247769446</v>
      </c>
      <c r="H82">
        <v>3</v>
      </c>
      <c r="I82" t="s">
        <v>1507</v>
      </c>
      <c r="J82" t="s">
        <v>1508</v>
      </c>
      <c r="K82" t="s">
        <v>250</v>
      </c>
      <c r="L82" t="s">
        <v>244</v>
      </c>
      <c r="M82" t="s">
        <v>83</v>
      </c>
      <c r="N82">
        <v>16</v>
      </c>
      <c r="O82">
        <v>0</v>
      </c>
      <c r="P82">
        <v>0</v>
      </c>
      <c r="Q82">
        <v>0</v>
      </c>
      <c r="R82">
        <v>16</v>
      </c>
      <c r="S82">
        <v>0</v>
      </c>
      <c r="T82">
        <v>0</v>
      </c>
      <c r="U82">
        <v>0</v>
      </c>
      <c r="V82" s="1" t="str">
        <f t="shared" si="8"/>
        <v>AFF-HTT-R1-P1-96H_F9_1_2020y09m04d_11h03m.tif</v>
      </c>
      <c r="W82" s="1" t="str">
        <f t="shared" si="9"/>
        <v>AFF-HTT-R2-P1-96H_F9_1_2020y09m11d_11h25m.tif</v>
      </c>
      <c r="X82" t="str">
        <f t="shared" si="10"/>
        <v>C:\Users\arpit.tandon\Desktop\Images AFFFs\RUN1 HTT\Plate 1 - 96hour\AFF-HTT-R1-P1-96H_F9_1_2020y09m04d_11h03m.tif</v>
      </c>
      <c r="Y82" t="str">
        <f t="shared" si="11"/>
        <v>C:\Users\arpit.tandon\Desktop\Images AFFFs\RUN2 HTT\Plate 1 - 96hour\AFF-HTT-R2-P1-96H_F9_1_2020y09m11d_11h25m.tif</v>
      </c>
    </row>
    <row r="83" spans="1:25" x14ac:dyDescent="0.45">
      <c r="A83" t="s">
        <v>384</v>
      </c>
      <c r="B83" s="2" t="str">
        <f t="shared" si="6"/>
        <v>run1</v>
      </c>
      <c r="C83" s="2" t="str">
        <f t="shared" si="7"/>
        <v>run2</v>
      </c>
      <c r="D83" t="s">
        <v>259</v>
      </c>
      <c r="E83" s="10">
        <v>15.84560247769446</v>
      </c>
      <c r="F83" s="1">
        <v>4.75510684753133E-4</v>
      </c>
      <c r="G83" s="1">
        <f>VLOOKUP(A83,'[1]NTP Metadata'!$A$2:$U$2501,10,FALSE)</f>
        <v>15.84560247769446</v>
      </c>
      <c r="H83">
        <v>2</v>
      </c>
      <c r="I83" t="s">
        <v>1507</v>
      </c>
      <c r="J83" t="s">
        <v>1508</v>
      </c>
      <c r="K83" t="s">
        <v>250</v>
      </c>
      <c r="L83" t="s">
        <v>244</v>
      </c>
      <c r="M83" t="s">
        <v>84</v>
      </c>
      <c r="N83">
        <v>16</v>
      </c>
      <c r="O83">
        <v>0</v>
      </c>
      <c r="P83">
        <v>0</v>
      </c>
      <c r="Q83">
        <v>0</v>
      </c>
      <c r="R83">
        <v>16</v>
      </c>
      <c r="S83">
        <v>0</v>
      </c>
      <c r="T83">
        <v>0</v>
      </c>
      <c r="U83">
        <v>0</v>
      </c>
      <c r="V83" s="1" t="str">
        <f t="shared" si="8"/>
        <v>AFF-HTT-R1-P1-96H_G10_1_2020y09m04d_11h03m.tif</v>
      </c>
      <c r="W83" s="1" t="str">
        <f t="shared" si="9"/>
        <v>AFF-HTT-R2-P1-96H_G10_1_2020y09m11d_11h25m.tif</v>
      </c>
      <c r="X83" t="str">
        <f t="shared" si="10"/>
        <v>C:\Users\arpit.tandon\Desktop\Images AFFFs\RUN1 HTT\Plate 1 - 96hour\AFF-HTT-R1-P1-96H_G10_1_2020y09m04d_11h03m.tif</v>
      </c>
      <c r="Y83" t="str">
        <f t="shared" si="11"/>
        <v>C:\Users\arpit.tandon\Desktop\Images AFFFs\RUN2 HTT\Plate 1 - 96hour\AFF-HTT-R2-P1-96H_G10_1_2020y09m11d_11h25m.tif</v>
      </c>
    </row>
    <row r="84" spans="1:25" x14ac:dyDescent="0.45">
      <c r="A84" t="s">
        <v>385</v>
      </c>
      <c r="B84" s="2" t="str">
        <f t="shared" si="6"/>
        <v>run1</v>
      </c>
      <c r="C84" s="2" t="str">
        <f t="shared" si="7"/>
        <v>run2</v>
      </c>
      <c r="D84" t="s">
        <v>259</v>
      </c>
      <c r="E84" s="10">
        <v>5.0144311638273606</v>
      </c>
      <c r="F84" s="1">
        <v>1.5047806479529525E-4</v>
      </c>
      <c r="G84" s="1">
        <f>VLOOKUP(A84,'[1]NTP Metadata'!$A$2:$U$2501,10,FALSE)</f>
        <v>5.0144311638273606</v>
      </c>
      <c r="H84">
        <v>1</v>
      </c>
      <c r="I84" t="s">
        <v>1507</v>
      </c>
      <c r="J84" t="s">
        <v>1508</v>
      </c>
      <c r="K84" t="s">
        <v>250</v>
      </c>
      <c r="L84" t="s">
        <v>244</v>
      </c>
      <c r="M84" t="s">
        <v>85</v>
      </c>
      <c r="N84">
        <v>16</v>
      </c>
      <c r="O84">
        <v>0</v>
      </c>
      <c r="P84">
        <v>0</v>
      </c>
      <c r="Q84">
        <v>0</v>
      </c>
      <c r="R84">
        <v>16</v>
      </c>
      <c r="S84">
        <v>0</v>
      </c>
      <c r="T84">
        <v>0</v>
      </c>
      <c r="U84">
        <v>0</v>
      </c>
      <c r="V84" s="1" t="str">
        <f t="shared" si="8"/>
        <v>AFF-HTT-R1-P1-96H_G11_1_2020y09m04d_11h03m.tif</v>
      </c>
      <c r="W84" s="1" t="str">
        <f t="shared" si="9"/>
        <v>AFF-HTT-R2-P1-96H_G11_1_2020y09m11d_11h25m.tif</v>
      </c>
      <c r="X84" t="str">
        <f t="shared" si="10"/>
        <v>C:\Users\arpit.tandon\Desktop\Images AFFFs\RUN1 HTT\Plate 1 - 96hour\AFF-HTT-R1-P1-96H_G11_1_2020y09m04d_11h03m.tif</v>
      </c>
      <c r="Y84" t="str">
        <f t="shared" si="11"/>
        <v>C:\Users\arpit.tandon\Desktop\Images AFFFs\RUN2 HTT\Plate 1 - 96hour\AFF-HTT-R2-P1-96H_G11_1_2020y09m11d_11h25m.tif</v>
      </c>
    </row>
    <row r="85" spans="1:25" x14ac:dyDescent="0.45">
      <c r="A85" t="s">
        <v>386</v>
      </c>
      <c r="B85" s="2" t="str">
        <f t="shared" si="6"/>
        <v>run1</v>
      </c>
      <c r="C85" s="2" t="str">
        <f t="shared" si="7"/>
        <v>run2</v>
      </c>
      <c r="D85" t="s">
        <v>259</v>
      </c>
      <c r="E85" s="10">
        <v>5.0144311638273606</v>
      </c>
      <c r="F85" s="1">
        <v>1.5047806479529525E-4</v>
      </c>
      <c r="G85" s="1">
        <f>VLOOKUP(A85,'[1]NTP Metadata'!$A$2:$U$2501,10,FALSE)</f>
        <v>5.0144311638273606</v>
      </c>
      <c r="H85">
        <v>2</v>
      </c>
      <c r="I85" t="s">
        <v>1507</v>
      </c>
      <c r="J85" t="s">
        <v>1508</v>
      </c>
      <c r="K85" t="s">
        <v>250</v>
      </c>
      <c r="L85" t="s">
        <v>244</v>
      </c>
      <c r="M85" t="s">
        <v>86</v>
      </c>
      <c r="N85">
        <v>16</v>
      </c>
      <c r="O85">
        <v>0</v>
      </c>
      <c r="P85">
        <v>6.2500000000000001E-5</v>
      </c>
      <c r="Q85">
        <v>1E-3</v>
      </c>
      <c r="R85">
        <v>16</v>
      </c>
      <c r="S85">
        <v>0</v>
      </c>
      <c r="T85">
        <v>0</v>
      </c>
      <c r="U85">
        <v>0</v>
      </c>
      <c r="V85" s="1" t="str">
        <f t="shared" si="8"/>
        <v>AFF-HTT-R1-P1-96H_G12_1_2020y09m04d_11h03m.tif</v>
      </c>
      <c r="W85" s="1" t="str">
        <f t="shared" si="9"/>
        <v>AFF-HTT-R2-P1-96H_G12_1_2020y09m11d_11h25m.tif</v>
      </c>
      <c r="X85" t="str">
        <f t="shared" si="10"/>
        <v>C:\Users\arpit.tandon\Desktop\Images AFFFs\RUN1 HTT\Plate 1 - 96hour\AFF-HTT-R1-P1-96H_G12_1_2020y09m04d_11h03m.tif</v>
      </c>
      <c r="Y85" t="str">
        <f t="shared" si="11"/>
        <v>C:\Users\arpit.tandon\Desktop\Images AFFFs\RUN2 HTT\Plate 1 - 96hour\AFF-HTT-R2-P1-96H_G12_1_2020y09m11d_11h25m.tif</v>
      </c>
    </row>
    <row r="86" spans="1:25" x14ac:dyDescent="0.45">
      <c r="A86" t="s">
        <v>387</v>
      </c>
      <c r="B86" s="2" t="str">
        <f t="shared" si="6"/>
        <v>run1</v>
      </c>
      <c r="C86" s="2" t="str">
        <f t="shared" si="7"/>
        <v>run2</v>
      </c>
      <c r="D86" t="s">
        <v>257</v>
      </c>
      <c r="E86" s="10">
        <v>0</v>
      </c>
      <c r="F86" s="10">
        <v>0</v>
      </c>
      <c r="G86" s="1">
        <f>VLOOKUP(A86,'[1]NTP Metadata'!$A$2:$U$2501,10,FALSE)</f>
        <v>0</v>
      </c>
      <c r="H86">
        <v>1</v>
      </c>
      <c r="I86" t="s">
        <v>1507</v>
      </c>
      <c r="J86" t="s">
        <v>1508</v>
      </c>
      <c r="K86" t="s">
        <v>250</v>
      </c>
      <c r="L86" t="s">
        <v>244</v>
      </c>
      <c r="M86" t="s">
        <v>87</v>
      </c>
      <c r="N86">
        <v>16</v>
      </c>
      <c r="O86">
        <v>0</v>
      </c>
      <c r="P86">
        <v>0</v>
      </c>
      <c r="Q86">
        <v>0</v>
      </c>
      <c r="R86">
        <v>16</v>
      </c>
      <c r="S86">
        <v>0</v>
      </c>
      <c r="T86">
        <v>0</v>
      </c>
      <c r="U86">
        <v>0</v>
      </c>
      <c r="V86" s="1" t="str">
        <f t="shared" si="8"/>
        <v>AFF-HTT-R1-P1-96H_G13_1_2020y09m04d_11h03m.tif</v>
      </c>
      <c r="W86" s="1" t="str">
        <f t="shared" si="9"/>
        <v>AFF-HTT-R2-P1-96H_G13_1_2020y09m11d_11h25m.tif</v>
      </c>
      <c r="X86" t="str">
        <f t="shared" si="10"/>
        <v>C:\Users\arpit.tandon\Desktop\Images AFFFs\RUN1 HTT\Plate 1 - 96hour\AFF-HTT-R1-P1-96H_G13_1_2020y09m04d_11h03m.tif</v>
      </c>
      <c r="Y86" t="str">
        <f t="shared" si="11"/>
        <v>C:\Users\arpit.tandon\Desktop\Images AFFFs\RUN2 HTT\Plate 1 - 96hour\AFF-HTT-R2-P1-96H_G13_1_2020y09m11d_11h25m.tif</v>
      </c>
    </row>
    <row r="87" spans="1:25" x14ac:dyDescent="0.45">
      <c r="A87" t="s">
        <v>388</v>
      </c>
      <c r="B87" s="2" t="str">
        <f t="shared" si="6"/>
        <v>run1</v>
      </c>
      <c r="C87" s="2" t="str">
        <f t="shared" si="7"/>
        <v>run2</v>
      </c>
      <c r="D87" t="s">
        <v>257</v>
      </c>
      <c r="E87" s="10">
        <v>0</v>
      </c>
      <c r="F87" s="10">
        <v>0</v>
      </c>
      <c r="G87" s="1">
        <f>VLOOKUP(A87,'[1]NTP Metadata'!$A$2:$U$2501,10,FALSE)</f>
        <v>0</v>
      </c>
      <c r="H87">
        <v>2</v>
      </c>
      <c r="I87" t="s">
        <v>1507</v>
      </c>
      <c r="J87" t="s">
        <v>1508</v>
      </c>
      <c r="K87" t="s">
        <v>250</v>
      </c>
      <c r="L87" t="s">
        <v>244</v>
      </c>
      <c r="M87" t="s">
        <v>88</v>
      </c>
      <c r="N87">
        <v>16</v>
      </c>
      <c r="O87">
        <v>0</v>
      </c>
      <c r="P87">
        <v>0</v>
      </c>
      <c r="Q87">
        <v>0</v>
      </c>
      <c r="R87">
        <v>16</v>
      </c>
      <c r="S87">
        <v>0</v>
      </c>
      <c r="T87">
        <v>0</v>
      </c>
      <c r="U87">
        <v>0</v>
      </c>
      <c r="V87" s="1" t="str">
        <f t="shared" si="8"/>
        <v>AFF-HTT-R1-P1-96H_G14_1_2020y09m04d_11h03m.tif</v>
      </c>
      <c r="W87" s="1" t="str">
        <f t="shared" si="9"/>
        <v>AFF-HTT-R2-P1-96H_G14_1_2020y09m11d_11h25m.tif</v>
      </c>
      <c r="X87" t="str">
        <f t="shared" si="10"/>
        <v>C:\Users\arpit.tandon\Desktop\Images AFFFs\RUN1 HTT\Plate 1 - 96hour\AFF-HTT-R1-P1-96H_G14_1_2020y09m04d_11h03m.tif</v>
      </c>
      <c r="Y87" t="str">
        <f t="shared" si="11"/>
        <v>C:\Users\arpit.tandon\Desktop\Images AFFFs\RUN2 HTT\Plate 1 - 96hour\AFF-HTT-R2-P1-96H_G14_1_2020y09m11d_11h25m.tif</v>
      </c>
    </row>
    <row r="88" spans="1:25" x14ac:dyDescent="0.45">
      <c r="A88" t="s">
        <v>389</v>
      </c>
      <c r="B88" s="2" t="str">
        <f t="shared" si="6"/>
        <v>run1</v>
      </c>
      <c r="C88" s="2" t="str">
        <f t="shared" si="7"/>
        <v>run2</v>
      </c>
      <c r="D88" t="s">
        <v>259</v>
      </c>
      <c r="E88" s="10">
        <v>1.5868453050086584</v>
      </c>
      <c r="F88" s="1">
        <v>4.7619640758004828E-5</v>
      </c>
      <c r="G88" s="1">
        <f>VLOOKUP(A88,'[1]NTP Metadata'!$A$2:$U$2501,10,FALSE)</f>
        <v>1.5868453050086584</v>
      </c>
      <c r="H88">
        <v>1</v>
      </c>
      <c r="I88" t="s">
        <v>1507</v>
      </c>
      <c r="J88" t="s">
        <v>1508</v>
      </c>
      <c r="K88" t="s">
        <v>250</v>
      </c>
      <c r="L88" t="s">
        <v>244</v>
      </c>
      <c r="M88" t="s">
        <v>89</v>
      </c>
      <c r="N88">
        <v>16</v>
      </c>
      <c r="O88">
        <v>0</v>
      </c>
      <c r="P88">
        <v>0</v>
      </c>
      <c r="Q88">
        <v>0</v>
      </c>
      <c r="R88">
        <v>16</v>
      </c>
      <c r="S88">
        <v>0</v>
      </c>
      <c r="T88">
        <v>0</v>
      </c>
      <c r="U88">
        <v>0</v>
      </c>
      <c r="V88" s="1" t="str">
        <f t="shared" si="8"/>
        <v>AFF-HTT-R1-P1-96H_G15_1_2020y09m04d_11h03m.tif</v>
      </c>
      <c r="W88" s="1" t="str">
        <f t="shared" si="9"/>
        <v>AFF-HTT-R2-P1-96H_G15_1_2020y09m11d_11h25m.tif</v>
      </c>
      <c r="X88" t="str">
        <f t="shared" si="10"/>
        <v>C:\Users\arpit.tandon\Desktop\Images AFFFs\RUN1 HTT\Plate 1 - 96hour\AFF-HTT-R1-P1-96H_G15_1_2020y09m04d_11h03m.tif</v>
      </c>
      <c r="Y88" t="str">
        <f t="shared" si="11"/>
        <v>C:\Users\arpit.tandon\Desktop\Images AFFFs\RUN2 HTT\Plate 1 - 96hour\AFF-HTT-R2-P1-96H_G15_1_2020y09m11d_11h25m.tif</v>
      </c>
    </row>
    <row r="89" spans="1:25" x14ac:dyDescent="0.45">
      <c r="A89" t="s">
        <v>390</v>
      </c>
      <c r="B89" s="2" t="str">
        <f t="shared" si="6"/>
        <v>run1</v>
      </c>
      <c r="C89" s="2" t="str">
        <f t="shared" si="7"/>
        <v>run2</v>
      </c>
      <c r="D89" t="s">
        <v>259</v>
      </c>
      <c r="E89" s="10">
        <v>1.5868453050086584</v>
      </c>
      <c r="F89" s="1">
        <v>4.7619640758004828E-5</v>
      </c>
      <c r="G89" s="1">
        <f>VLOOKUP(A89,'[1]NTP Metadata'!$A$2:$U$2501,10,FALSE)</f>
        <v>1.5868453050086584</v>
      </c>
      <c r="H89">
        <v>2</v>
      </c>
      <c r="I89" t="s">
        <v>1507</v>
      </c>
      <c r="J89" t="s">
        <v>1508</v>
      </c>
      <c r="K89" t="s">
        <v>250</v>
      </c>
      <c r="L89" t="s">
        <v>244</v>
      </c>
      <c r="M89" t="s">
        <v>90</v>
      </c>
      <c r="N89">
        <v>16</v>
      </c>
      <c r="O89">
        <v>0</v>
      </c>
      <c r="P89">
        <v>0</v>
      </c>
      <c r="Q89">
        <v>0</v>
      </c>
      <c r="R89">
        <v>16</v>
      </c>
      <c r="S89">
        <v>0</v>
      </c>
      <c r="T89">
        <v>0</v>
      </c>
      <c r="U89">
        <v>0</v>
      </c>
      <c r="V89" s="1" t="str">
        <f t="shared" si="8"/>
        <v>AFF-HTT-R1-P1-96H_G16_1_2020y09m04d_11h03m.tif</v>
      </c>
      <c r="W89" s="1" t="str">
        <f t="shared" si="9"/>
        <v>AFF-HTT-R2-P1-96H_G16_1_2020y09m11d_11h25m.tif</v>
      </c>
      <c r="X89" t="str">
        <f t="shared" si="10"/>
        <v>C:\Users\arpit.tandon\Desktop\Images AFFFs\RUN1 HTT\Plate 1 - 96hour\AFF-HTT-R1-P1-96H_G16_1_2020y09m04d_11h03m.tif</v>
      </c>
      <c r="Y89" t="str">
        <f t="shared" si="11"/>
        <v>C:\Users\arpit.tandon\Desktop\Images AFFFs\RUN2 HTT\Plate 1 - 96hour\AFF-HTT-R2-P1-96H_G16_1_2020y09m11d_11h25m.tif</v>
      </c>
    </row>
    <row r="90" spans="1:25" x14ac:dyDescent="0.45">
      <c r="A90" t="s">
        <v>391</v>
      </c>
      <c r="B90" s="2" t="str">
        <f t="shared" si="6"/>
        <v>run1</v>
      </c>
      <c r="C90" s="2" t="str">
        <f t="shared" si="7"/>
        <v>run2</v>
      </c>
      <c r="D90" t="s">
        <v>259</v>
      </c>
      <c r="E90" s="10">
        <v>0.50216623576223363</v>
      </c>
      <c r="F90" s="1">
        <v>1.5069506568988868E-5</v>
      </c>
      <c r="G90" s="1">
        <f>VLOOKUP(A90,'[1]NTP Metadata'!$A$2:$U$2501,10,FALSE)</f>
        <v>0.50216623576223363</v>
      </c>
      <c r="H90">
        <v>1</v>
      </c>
      <c r="I90" t="s">
        <v>1507</v>
      </c>
      <c r="J90" t="s">
        <v>1508</v>
      </c>
      <c r="K90" t="s">
        <v>250</v>
      </c>
      <c r="L90" t="s">
        <v>244</v>
      </c>
      <c r="M90" t="s">
        <v>91</v>
      </c>
      <c r="N90">
        <v>16</v>
      </c>
      <c r="O90">
        <v>0</v>
      </c>
      <c r="P90">
        <v>6.2500000000000001E-5</v>
      </c>
      <c r="Q90">
        <v>1E-3</v>
      </c>
      <c r="R90">
        <v>16</v>
      </c>
      <c r="S90">
        <v>0</v>
      </c>
      <c r="T90">
        <v>0</v>
      </c>
      <c r="U90">
        <v>0</v>
      </c>
      <c r="V90" s="1" t="str">
        <f t="shared" si="8"/>
        <v>AFF-HTT-R1-P1-96H_G17_1_2020y09m04d_11h03m.tif</v>
      </c>
      <c r="W90" s="1" t="str">
        <f t="shared" si="9"/>
        <v>AFF-HTT-R2-P1-96H_G17_1_2020y09m11d_11h25m.tif</v>
      </c>
      <c r="X90" t="str">
        <f t="shared" si="10"/>
        <v>C:\Users\arpit.tandon\Desktop\Images AFFFs\RUN1 HTT\Plate 1 - 96hour\AFF-HTT-R1-P1-96H_G17_1_2020y09m04d_11h03m.tif</v>
      </c>
      <c r="Y90" t="str">
        <f t="shared" si="11"/>
        <v>C:\Users\arpit.tandon\Desktop\Images AFFFs\RUN2 HTT\Plate 1 - 96hour\AFF-HTT-R2-P1-96H_G17_1_2020y09m11d_11h25m.tif</v>
      </c>
    </row>
    <row r="91" spans="1:25" x14ac:dyDescent="0.45">
      <c r="A91" t="s">
        <v>392</v>
      </c>
      <c r="B91" s="2" t="str">
        <f t="shared" si="6"/>
        <v>run1</v>
      </c>
      <c r="C91" s="2" t="str">
        <f t="shared" si="7"/>
        <v>run2</v>
      </c>
      <c r="D91" t="s">
        <v>259</v>
      </c>
      <c r="E91" s="10">
        <v>0.50216623576223363</v>
      </c>
      <c r="F91" s="1">
        <v>1.5069506568988868E-5</v>
      </c>
      <c r="G91" s="1">
        <f>VLOOKUP(A91,'[1]NTP Metadata'!$A$2:$U$2501,10,FALSE)</f>
        <v>0.50216623576223363</v>
      </c>
      <c r="H91">
        <v>2</v>
      </c>
      <c r="I91" t="s">
        <v>1507</v>
      </c>
      <c r="J91" t="s">
        <v>1508</v>
      </c>
      <c r="K91" t="s">
        <v>250</v>
      </c>
      <c r="L91" t="s">
        <v>244</v>
      </c>
      <c r="M91" t="s">
        <v>92</v>
      </c>
      <c r="N91">
        <v>16</v>
      </c>
      <c r="O91">
        <v>0</v>
      </c>
      <c r="P91">
        <v>0</v>
      </c>
      <c r="Q91">
        <v>0</v>
      </c>
      <c r="R91">
        <v>16</v>
      </c>
      <c r="S91">
        <v>0</v>
      </c>
      <c r="T91">
        <v>0</v>
      </c>
      <c r="U91">
        <v>0</v>
      </c>
      <c r="V91" s="1" t="str">
        <f t="shared" si="8"/>
        <v>AFF-HTT-R1-P1-96H_G18_1_2020y09m04d_11h03m.tif</v>
      </c>
      <c r="W91" s="1" t="str">
        <f t="shared" si="9"/>
        <v>AFF-HTT-R2-P1-96H_G18_1_2020y09m11d_11h25m.tif</v>
      </c>
      <c r="X91" t="str">
        <f t="shared" si="10"/>
        <v>C:\Users\arpit.tandon\Desktop\Images AFFFs\RUN1 HTT\Plate 1 - 96hour\AFF-HTT-R1-P1-96H_G18_1_2020y09m04d_11h03m.tif</v>
      </c>
      <c r="Y91" t="str">
        <f t="shared" si="11"/>
        <v>C:\Users\arpit.tandon\Desktop\Images AFFFs\RUN2 HTT\Plate 1 - 96hour\AFF-HTT-R2-P1-96H_G18_1_2020y09m11d_11h25m.tif</v>
      </c>
    </row>
    <row r="92" spans="1:25" x14ac:dyDescent="0.45">
      <c r="A92" t="s">
        <v>393</v>
      </c>
      <c r="B92" s="2" t="str">
        <f t="shared" si="6"/>
        <v>run1</v>
      </c>
      <c r="C92" s="2" t="str">
        <f t="shared" si="7"/>
        <v>run2</v>
      </c>
      <c r="D92" t="s">
        <v>259</v>
      </c>
      <c r="E92" s="10">
        <v>0.15891336574754228</v>
      </c>
      <c r="F92" s="1">
        <v>4.7688311927179964E-6</v>
      </c>
      <c r="G92" s="1">
        <f>VLOOKUP(A92,'[1]NTP Metadata'!$A$2:$U$2501,10,FALSE)</f>
        <v>0.15891336574754228</v>
      </c>
      <c r="H92">
        <v>1</v>
      </c>
      <c r="I92" t="s">
        <v>1507</v>
      </c>
      <c r="J92" t="s">
        <v>1508</v>
      </c>
      <c r="K92" t="s">
        <v>250</v>
      </c>
      <c r="L92" t="s">
        <v>244</v>
      </c>
      <c r="M92" t="s">
        <v>93</v>
      </c>
      <c r="N92">
        <v>16</v>
      </c>
      <c r="O92">
        <v>0</v>
      </c>
      <c r="P92">
        <v>0</v>
      </c>
      <c r="Q92">
        <v>0</v>
      </c>
      <c r="R92">
        <v>16</v>
      </c>
      <c r="S92">
        <v>0</v>
      </c>
      <c r="T92">
        <v>0</v>
      </c>
      <c r="U92">
        <v>0</v>
      </c>
      <c r="V92" s="1" t="str">
        <f t="shared" si="8"/>
        <v>AFF-HTT-R1-P1-96H_G19_1_2020y09m04d_11h03m.tif</v>
      </c>
      <c r="W92" s="1" t="str">
        <f t="shared" si="9"/>
        <v>AFF-HTT-R2-P1-96H_G19_1_2020y09m11d_11h25m.tif</v>
      </c>
      <c r="X92" t="str">
        <f t="shared" si="10"/>
        <v>C:\Users\arpit.tandon\Desktop\Images AFFFs\RUN1 HTT\Plate 1 - 96hour\AFF-HTT-R1-P1-96H_G19_1_2020y09m04d_11h03m.tif</v>
      </c>
      <c r="Y92" t="str">
        <f t="shared" si="11"/>
        <v>C:\Users\arpit.tandon\Desktop\Images AFFFs\RUN2 HTT\Plate 1 - 96hour\AFF-HTT-R2-P1-96H_G19_1_2020y09m11d_11h25m.tif</v>
      </c>
    </row>
    <row r="93" spans="1:25" x14ac:dyDescent="0.45">
      <c r="A93" t="s">
        <v>394</v>
      </c>
      <c r="B93" s="2" t="str">
        <f t="shared" si="6"/>
        <v>run1</v>
      </c>
      <c r="C93" s="2" t="str">
        <f t="shared" si="7"/>
        <v>run2</v>
      </c>
      <c r="D93" t="s">
        <v>259</v>
      </c>
      <c r="E93" s="10">
        <v>0.15891336574754228</v>
      </c>
      <c r="F93" s="1">
        <v>4.7688311927179964E-6</v>
      </c>
      <c r="G93" s="1">
        <f>VLOOKUP(A93,'[1]NTP Metadata'!$A$2:$U$2501,10,FALSE)</f>
        <v>0.15891336574754228</v>
      </c>
      <c r="H93">
        <v>2</v>
      </c>
      <c r="I93" t="s">
        <v>1507</v>
      </c>
      <c r="J93" t="s">
        <v>1508</v>
      </c>
      <c r="K93" t="s">
        <v>250</v>
      </c>
      <c r="L93" t="s">
        <v>244</v>
      </c>
      <c r="M93" t="s">
        <v>94</v>
      </c>
      <c r="N93">
        <v>16</v>
      </c>
      <c r="O93">
        <v>0</v>
      </c>
      <c r="P93">
        <v>0</v>
      </c>
      <c r="Q93">
        <v>0</v>
      </c>
      <c r="R93">
        <v>16</v>
      </c>
      <c r="S93">
        <v>0</v>
      </c>
      <c r="T93">
        <v>0</v>
      </c>
      <c r="U93">
        <v>0</v>
      </c>
      <c r="V93" s="1" t="str">
        <f t="shared" si="8"/>
        <v>AFF-HTT-R1-P1-96H_G20_1_2020y09m04d_11h03m.tif</v>
      </c>
      <c r="W93" s="1" t="str">
        <f t="shared" si="9"/>
        <v>AFF-HTT-R2-P1-96H_G20_1_2020y09m11d_11h25m.tif</v>
      </c>
      <c r="X93" t="str">
        <f t="shared" si="10"/>
        <v>C:\Users\arpit.tandon\Desktop\Images AFFFs\RUN1 HTT\Plate 1 - 96hour\AFF-HTT-R1-P1-96H_G20_1_2020y09m04d_11h03m.tif</v>
      </c>
      <c r="Y93" t="str">
        <f t="shared" si="11"/>
        <v>C:\Users\arpit.tandon\Desktop\Images AFFFs\RUN2 HTT\Plate 1 - 96hour\AFF-HTT-R2-P1-96H_G20_1_2020y09m11d_11h25m.tif</v>
      </c>
    </row>
    <row r="94" spans="1:25" x14ac:dyDescent="0.45">
      <c r="A94" t="s">
        <v>395</v>
      </c>
      <c r="B94" s="2" t="str">
        <f t="shared" si="6"/>
        <v>run1</v>
      </c>
      <c r="C94" s="2" t="str">
        <f t="shared" si="7"/>
        <v>run2</v>
      </c>
      <c r="D94" t="s">
        <v>259</v>
      </c>
      <c r="E94" s="10">
        <v>5.0289039793526037E-2</v>
      </c>
      <c r="F94" s="1">
        <v>1.5091237951639228E-6</v>
      </c>
      <c r="G94" s="1">
        <f>VLOOKUP(A94,'[1]NTP Metadata'!$A$2:$U$2501,10,FALSE)</f>
        <v>5.0289039793526037E-2</v>
      </c>
      <c r="H94">
        <v>1</v>
      </c>
      <c r="I94" t="s">
        <v>1507</v>
      </c>
      <c r="J94" t="s">
        <v>1508</v>
      </c>
      <c r="K94" t="s">
        <v>250</v>
      </c>
      <c r="L94" t="s">
        <v>244</v>
      </c>
      <c r="M94" t="s">
        <v>95</v>
      </c>
      <c r="N94">
        <v>16</v>
      </c>
      <c r="O94">
        <v>0</v>
      </c>
      <c r="P94">
        <v>0</v>
      </c>
      <c r="Q94">
        <v>0</v>
      </c>
      <c r="R94">
        <v>16</v>
      </c>
      <c r="S94">
        <v>0</v>
      </c>
      <c r="T94">
        <v>0</v>
      </c>
      <c r="U94">
        <v>0</v>
      </c>
      <c r="V94" s="1" t="str">
        <f t="shared" si="8"/>
        <v>AFF-HTT-R1-P1-96H_G21_1_2020y09m04d_11h03m.tif</v>
      </c>
      <c r="W94" s="1" t="str">
        <f t="shared" si="9"/>
        <v>AFF-HTT-R2-P1-96H_G21_1_2020y09m11d_11h25m.tif</v>
      </c>
      <c r="X94" t="str">
        <f t="shared" si="10"/>
        <v>C:\Users\arpit.tandon\Desktop\Images AFFFs\RUN1 HTT\Plate 1 - 96hour\AFF-HTT-R1-P1-96H_G21_1_2020y09m04d_11h03m.tif</v>
      </c>
      <c r="Y94" t="str">
        <f t="shared" si="11"/>
        <v>C:\Users\arpit.tandon\Desktop\Images AFFFs\RUN2 HTT\Plate 1 - 96hour\AFF-HTT-R2-P1-96H_G21_1_2020y09m11d_11h25m.tif</v>
      </c>
    </row>
    <row r="95" spans="1:25" x14ac:dyDescent="0.45">
      <c r="A95" t="s">
        <v>396</v>
      </c>
      <c r="B95" s="2" t="str">
        <f t="shared" si="6"/>
        <v>run1</v>
      </c>
      <c r="C95" s="2" t="str">
        <f t="shared" si="7"/>
        <v>run2</v>
      </c>
      <c r="D95" t="s">
        <v>259</v>
      </c>
      <c r="E95" s="10">
        <v>5.0289039793526037E-2</v>
      </c>
      <c r="F95" s="1">
        <v>1.5091237951639228E-6</v>
      </c>
      <c r="G95" s="1">
        <f>VLOOKUP(A95,'[1]NTP Metadata'!$A$2:$U$2501,10,FALSE)</f>
        <v>5.0289039793526037E-2</v>
      </c>
      <c r="H95">
        <v>2</v>
      </c>
      <c r="I95" t="s">
        <v>1507</v>
      </c>
      <c r="J95" t="s">
        <v>1508</v>
      </c>
      <c r="K95" t="s">
        <v>250</v>
      </c>
      <c r="L95" t="s">
        <v>244</v>
      </c>
      <c r="M95" t="s">
        <v>96</v>
      </c>
      <c r="N95">
        <v>16</v>
      </c>
      <c r="O95">
        <v>0</v>
      </c>
      <c r="P95">
        <v>0</v>
      </c>
      <c r="Q95">
        <v>0</v>
      </c>
      <c r="R95">
        <v>16</v>
      </c>
      <c r="S95">
        <v>0</v>
      </c>
      <c r="T95">
        <v>0</v>
      </c>
      <c r="U95">
        <v>0</v>
      </c>
      <c r="V95" s="1" t="str">
        <f t="shared" si="8"/>
        <v>AFF-HTT-R1-P1-96H_G22_1_2020y09m04d_11h03m.tif</v>
      </c>
      <c r="W95" s="1" t="str">
        <f t="shared" si="9"/>
        <v>AFF-HTT-R2-P1-96H_G22_1_2020y09m11d_11h25m.tif</v>
      </c>
      <c r="X95" t="str">
        <f t="shared" si="10"/>
        <v>C:\Users\arpit.tandon\Desktop\Images AFFFs\RUN1 HTT\Plate 1 - 96hour\AFF-HTT-R1-P1-96H_G22_1_2020y09m04d_11h03m.tif</v>
      </c>
      <c r="Y95" t="str">
        <f t="shared" si="11"/>
        <v>C:\Users\arpit.tandon\Desktop\Images AFFFs\RUN2 HTT\Plate 1 - 96hour\AFF-HTT-R2-P1-96H_G22_1_2020y09m11d_11h25m.tif</v>
      </c>
    </row>
    <row r="96" spans="1:25" x14ac:dyDescent="0.45">
      <c r="A96" t="s">
        <v>397</v>
      </c>
      <c r="B96" s="2" t="str">
        <f t="shared" si="6"/>
        <v>run1</v>
      </c>
      <c r="C96" s="2" t="str">
        <f t="shared" si="7"/>
        <v>run2</v>
      </c>
      <c r="D96" t="s">
        <v>259</v>
      </c>
      <c r="E96" s="10">
        <v>500</v>
      </c>
      <c r="F96" s="1">
        <v>1.5004499999999999E-2</v>
      </c>
      <c r="G96" s="1">
        <f>VLOOKUP(A96,'[1]NTP Metadata'!$A$2:$U$2501,10,FALSE)</f>
        <v>500</v>
      </c>
      <c r="H96">
        <v>1</v>
      </c>
      <c r="I96" t="s">
        <v>1507</v>
      </c>
      <c r="J96" t="s">
        <v>1508</v>
      </c>
      <c r="K96" t="s">
        <v>250</v>
      </c>
      <c r="L96" t="s">
        <v>244</v>
      </c>
      <c r="M96" t="s">
        <v>97</v>
      </c>
      <c r="N96">
        <v>16</v>
      </c>
      <c r="O96">
        <v>0</v>
      </c>
      <c r="P96">
        <v>0</v>
      </c>
      <c r="Q96">
        <v>0</v>
      </c>
      <c r="R96">
        <v>16</v>
      </c>
      <c r="S96">
        <v>0</v>
      </c>
      <c r="T96">
        <v>0</v>
      </c>
      <c r="U96">
        <v>0</v>
      </c>
      <c r="V96" s="1" t="str">
        <f t="shared" si="8"/>
        <v>AFF-HTT-R1-P1-96H_G3_1_2020y09m04d_11h03m.tif</v>
      </c>
      <c r="W96" s="1" t="str">
        <f t="shared" si="9"/>
        <v>AFF-HTT-R2-P1-96H_G3_1_2020y09m11d_11h25m.tif</v>
      </c>
      <c r="X96" t="str">
        <f t="shared" si="10"/>
        <v>C:\Users\arpit.tandon\Desktop\Images AFFFs\RUN1 HTT\Plate 1 - 96hour\AFF-HTT-R1-P1-96H_G3_1_2020y09m04d_11h03m.tif</v>
      </c>
      <c r="Y96" t="str">
        <f t="shared" si="11"/>
        <v>C:\Users\arpit.tandon\Desktop\Images AFFFs\RUN2 HTT\Plate 1 - 96hour\AFF-HTT-R2-P1-96H_G3_1_2020y09m11d_11h25m.tif</v>
      </c>
    </row>
    <row r="97" spans="1:25" x14ac:dyDescent="0.45">
      <c r="A97" t="s">
        <v>398</v>
      </c>
      <c r="B97" s="2" t="str">
        <f t="shared" si="6"/>
        <v>run1</v>
      </c>
      <c r="C97" s="2" t="str">
        <f t="shared" si="7"/>
        <v>run2</v>
      </c>
      <c r="D97" t="s">
        <v>259</v>
      </c>
      <c r="E97" s="10">
        <v>500</v>
      </c>
      <c r="F97" s="1">
        <v>1.5004499999999999E-2</v>
      </c>
      <c r="G97" s="1">
        <f>VLOOKUP(A97,'[1]NTP Metadata'!$A$2:$U$2501,10,FALSE)</f>
        <v>500</v>
      </c>
      <c r="H97">
        <v>2</v>
      </c>
      <c r="I97" t="s">
        <v>1507</v>
      </c>
      <c r="J97" t="s">
        <v>1508</v>
      </c>
      <c r="K97" t="s">
        <v>250</v>
      </c>
      <c r="L97" t="s">
        <v>244</v>
      </c>
      <c r="M97" t="s">
        <v>98</v>
      </c>
      <c r="N97">
        <v>16</v>
      </c>
      <c r="O97">
        <v>0</v>
      </c>
      <c r="P97">
        <v>1.875E-4</v>
      </c>
      <c r="Q97">
        <v>2E-3</v>
      </c>
      <c r="R97">
        <v>16</v>
      </c>
      <c r="S97">
        <v>0</v>
      </c>
      <c r="T97">
        <v>0</v>
      </c>
      <c r="U97">
        <v>0</v>
      </c>
      <c r="V97" s="1" t="str">
        <f t="shared" si="8"/>
        <v>AFF-HTT-R1-P1-96H_G4_1_2020y09m04d_11h03m.tif</v>
      </c>
      <c r="W97" s="1" t="str">
        <f t="shared" si="9"/>
        <v>AFF-HTT-R2-P1-96H_G4_1_2020y09m11d_11h25m.tif</v>
      </c>
      <c r="X97" t="str">
        <f t="shared" si="10"/>
        <v>C:\Users\arpit.tandon\Desktop\Images AFFFs\RUN1 HTT\Plate 1 - 96hour\AFF-HTT-R1-P1-96H_G4_1_2020y09m04d_11h03m.tif</v>
      </c>
      <c r="Y97" t="str">
        <f t="shared" si="11"/>
        <v>C:\Users\arpit.tandon\Desktop\Images AFFFs\RUN2 HTT\Plate 1 - 96hour\AFF-HTT-R2-P1-96H_G4_1_2020y09m11d_11h25m.tif</v>
      </c>
    </row>
    <row r="98" spans="1:25" x14ac:dyDescent="0.45">
      <c r="A98" t="s">
        <v>399</v>
      </c>
      <c r="B98" s="2" t="str">
        <f t="shared" si="6"/>
        <v>run1</v>
      </c>
      <c r="C98" s="2" t="str">
        <f t="shared" si="7"/>
        <v>run2</v>
      </c>
      <c r="D98" t="s">
        <v>259</v>
      </c>
      <c r="E98" s="10">
        <v>158.22784810126581</v>
      </c>
      <c r="F98" s="1">
        <v>4.7482594936708858E-3</v>
      </c>
      <c r="G98" s="1">
        <f>VLOOKUP(A98,'[1]NTP Metadata'!$A$2:$U$2501,10,FALSE)</f>
        <v>158.22784810126581</v>
      </c>
      <c r="H98">
        <v>1</v>
      </c>
      <c r="I98" t="s">
        <v>1507</v>
      </c>
      <c r="J98" t="s">
        <v>1508</v>
      </c>
      <c r="K98" t="s">
        <v>250</v>
      </c>
      <c r="L98" t="s">
        <v>244</v>
      </c>
      <c r="M98" t="s">
        <v>99</v>
      </c>
      <c r="N98">
        <v>16</v>
      </c>
      <c r="O98">
        <v>0</v>
      </c>
      <c r="P98">
        <v>0</v>
      </c>
      <c r="Q98">
        <v>0</v>
      </c>
      <c r="R98">
        <v>16</v>
      </c>
      <c r="S98">
        <v>0</v>
      </c>
      <c r="T98">
        <v>0</v>
      </c>
      <c r="U98">
        <v>0</v>
      </c>
      <c r="V98" s="1" t="str">
        <f t="shared" si="8"/>
        <v>AFF-HTT-R1-P1-96H_G5_1_2020y09m04d_11h03m.tif</v>
      </c>
      <c r="W98" s="1" t="str">
        <f t="shared" si="9"/>
        <v>AFF-HTT-R2-P1-96H_G5_1_2020y09m11d_11h25m.tif</v>
      </c>
      <c r="X98" t="str">
        <f t="shared" si="10"/>
        <v>C:\Users\arpit.tandon\Desktop\Images AFFFs\RUN1 HTT\Plate 1 - 96hour\AFF-HTT-R1-P1-96H_G5_1_2020y09m04d_11h03m.tif</v>
      </c>
      <c r="Y98" t="str">
        <f t="shared" si="11"/>
        <v>C:\Users\arpit.tandon\Desktop\Images AFFFs\RUN2 HTT\Plate 1 - 96hour\AFF-HTT-R2-P1-96H_G5_1_2020y09m11d_11h25m.tif</v>
      </c>
    </row>
    <row r="99" spans="1:25" x14ac:dyDescent="0.45">
      <c r="A99" t="s">
        <v>400</v>
      </c>
      <c r="B99" s="2" t="str">
        <f t="shared" si="6"/>
        <v>run1</v>
      </c>
      <c r="C99" s="2" t="str">
        <f t="shared" si="7"/>
        <v>run2</v>
      </c>
      <c r="D99" t="s">
        <v>259</v>
      </c>
      <c r="E99" s="10">
        <v>158.22784810126581</v>
      </c>
      <c r="F99" s="1">
        <v>4.7482594936708858E-3</v>
      </c>
      <c r="G99" s="1">
        <f>VLOOKUP(A99,'[1]NTP Metadata'!$A$2:$U$2501,10,FALSE)</f>
        <v>158.22784810126581</v>
      </c>
      <c r="H99">
        <v>2</v>
      </c>
      <c r="I99" t="s">
        <v>1507</v>
      </c>
      <c r="J99" t="s">
        <v>1508</v>
      </c>
      <c r="K99" t="s">
        <v>250</v>
      </c>
      <c r="L99" t="s">
        <v>244</v>
      </c>
      <c r="M99" t="s">
        <v>100</v>
      </c>
      <c r="N99">
        <v>16</v>
      </c>
      <c r="O99">
        <v>0</v>
      </c>
      <c r="P99">
        <v>0</v>
      </c>
      <c r="Q99">
        <v>0</v>
      </c>
      <c r="R99">
        <v>16</v>
      </c>
      <c r="S99">
        <v>0</v>
      </c>
      <c r="T99">
        <v>0</v>
      </c>
      <c r="U99">
        <v>0</v>
      </c>
      <c r="V99" s="1" t="str">
        <f t="shared" si="8"/>
        <v>AFF-HTT-R1-P1-96H_G6_1_2020y09m04d_11h03m.tif</v>
      </c>
      <c r="W99" s="1" t="str">
        <f t="shared" si="9"/>
        <v>AFF-HTT-R2-P1-96H_G6_1_2020y09m11d_11h25m.tif</v>
      </c>
      <c r="X99" t="str">
        <f t="shared" si="10"/>
        <v>C:\Users\arpit.tandon\Desktop\Images AFFFs\RUN1 HTT\Plate 1 - 96hour\AFF-HTT-R1-P1-96H_G6_1_2020y09m04d_11h03m.tif</v>
      </c>
      <c r="Y99" t="str">
        <f t="shared" si="11"/>
        <v>C:\Users\arpit.tandon\Desktop\Images AFFFs\RUN2 HTT\Plate 1 - 96hour\AFF-HTT-R2-P1-96H_G6_1_2020y09m11d_11h25m.tif</v>
      </c>
    </row>
    <row r="100" spans="1:25" x14ac:dyDescent="0.45">
      <c r="A100" t="s">
        <v>401</v>
      </c>
      <c r="B100" s="2" t="str">
        <f t="shared" si="6"/>
        <v>run1</v>
      </c>
      <c r="C100" s="2" t="str">
        <f t="shared" si="7"/>
        <v>run2</v>
      </c>
      <c r="D100" t="s">
        <v>259</v>
      </c>
      <c r="E100" s="10">
        <v>50.072103829514496</v>
      </c>
      <c r="F100" s="1">
        <v>1.5026137638199006E-3</v>
      </c>
      <c r="G100" s="1">
        <f>VLOOKUP(A100,'[1]NTP Metadata'!$A$2:$U$2501,10,FALSE)</f>
        <v>50.072103829514496</v>
      </c>
      <c r="H100">
        <v>1</v>
      </c>
      <c r="I100" t="s">
        <v>1507</v>
      </c>
      <c r="J100" t="s">
        <v>1508</v>
      </c>
      <c r="K100" t="s">
        <v>250</v>
      </c>
      <c r="L100" t="s">
        <v>244</v>
      </c>
      <c r="M100" t="s">
        <v>101</v>
      </c>
      <c r="N100">
        <v>16</v>
      </c>
      <c r="O100">
        <v>0</v>
      </c>
      <c r="P100">
        <v>0</v>
      </c>
      <c r="Q100">
        <v>0</v>
      </c>
      <c r="R100">
        <v>16</v>
      </c>
      <c r="S100">
        <v>0</v>
      </c>
      <c r="T100">
        <v>0</v>
      </c>
      <c r="U100">
        <v>0</v>
      </c>
      <c r="V100" s="1" t="str">
        <f t="shared" si="8"/>
        <v>AFF-HTT-R1-P1-96H_G7_1_2020y09m04d_11h03m.tif</v>
      </c>
      <c r="W100" s="1" t="str">
        <f t="shared" si="9"/>
        <v>AFF-HTT-R2-P1-96H_G7_1_2020y09m11d_11h25m.tif</v>
      </c>
      <c r="X100" t="str">
        <f t="shared" si="10"/>
        <v>C:\Users\arpit.tandon\Desktop\Images AFFFs\RUN1 HTT\Plate 1 - 96hour\AFF-HTT-R1-P1-96H_G7_1_2020y09m04d_11h03m.tif</v>
      </c>
      <c r="Y100" t="str">
        <f t="shared" si="11"/>
        <v>C:\Users\arpit.tandon\Desktop\Images AFFFs\RUN2 HTT\Plate 1 - 96hour\AFF-HTT-R2-P1-96H_G7_1_2020y09m11d_11h25m.tif</v>
      </c>
    </row>
    <row r="101" spans="1:25" x14ac:dyDescent="0.45">
      <c r="A101" t="s">
        <v>402</v>
      </c>
      <c r="B101" s="2" t="str">
        <f t="shared" si="6"/>
        <v>run1</v>
      </c>
      <c r="C101" s="2" t="str">
        <f t="shared" si="7"/>
        <v>run2</v>
      </c>
      <c r="D101" t="s">
        <v>259</v>
      </c>
      <c r="E101" s="10">
        <v>50.072103829514496</v>
      </c>
      <c r="F101" s="1">
        <v>1.5026137638199006E-3</v>
      </c>
      <c r="G101" s="1">
        <f>VLOOKUP(A101,'[1]NTP Metadata'!$A$2:$U$2501,10,FALSE)</f>
        <v>50.072103829514496</v>
      </c>
      <c r="H101">
        <v>2</v>
      </c>
      <c r="I101" t="s">
        <v>1507</v>
      </c>
      <c r="J101" t="s">
        <v>1508</v>
      </c>
      <c r="K101" t="s">
        <v>250</v>
      </c>
      <c r="L101" t="s">
        <v>244</v>
      </c>
      <c r="M101" t="s">
        <v>102</v>
      </c>
      <c r="N101">
        <v>16</v>
      </c>
      <c r="O101">
        <v>0</v>
      </c>
      <c r="P101">
        <v>6.2500000000000001E-5</v>
      </c>
      <c r="Q101">
        <v>1E-3</v>
      </c>
      <c r="R101">
        <v>16</v>
      </c>
      <c r="S101">
        <v>0</v>
      </c>
      <c r="T101">
        <v>0</v>
      </c>
      <c r="U101">
        <v>0</v>
      </c>
      <c r="V101" s="1" t="str">
        <f t="shared" si="8"/>
        <v>AFF-HTT-R1-P1-96H_G8_1_2020y09m04d_11h03m.tif</v>
      </c>
      <c r="W101" s="1" t="str">
        <f t="shared" si="9"/>
        <v>AFF-HTT-R2-P1-96H_G8_1_2020y09m11d_11h25m.tif</v>
      </c>
      <c r="X101" t="str">
        <f t="shared" si="10"/>
        <v>C:\Users\arpit.tandon\Desktop\Images AFFFs\RUN1 HTT\Plate 1 - 96hour\AFF-HTT-R1-P1-96H_G8_1_2020y09m04d_11h03m.tif</v>
      </c>
      <c r="Y101" t="str">
        <f t="shared" si="11"/>
        <v>C:\Users\arpit.tandon\Desktop\Images AFFFs\RUN2 HTT\Plate 1 - 96hour\AFF-HTT-R2-P1-96H_G8_1_2020y09m11d_11h25m.tif</v>
      </c>
    </row>
    <row r="102" spans="1:25" x14ac:dyDescent="0.45">
      <c r="A102" t="s">
        <v>403</v>
      </c>
      <c r="B102" s="2" t="str">
        <f t="shared" si="6"/>
        <v>run1</v>
      </c>
      <c r="C102" s="2" t="str">
        <f t="shared" si="7"/>
        <v>run2</v>
      </c>
      <c r="D102" t="s">
        <v>259</v>
      </c>
      <c r="E102" s="10">
        <v>15.84560247769446</v>
      </c>
      <c r="F102" s="1">
        <v>4.75510684753133E-4</v>
      </c>
      <c r="G102" s="1">
        <f>VLOOKUP(A102,'[1]NTP Metadata'!$A$2:$U$2501,10,FALSE)</f>
        <v>15.84560247769446</v>
      </c>
      <c r="H102">
        <v>1</v>
      </c>
      <c r="I102" t="s">
        <v>1507</v>
      </c>
      <c r="J102" t="s">
        <v>1508</v>
      </c>
      <c r="K102" t="s">
        <v>250</v>
      </c>
      <c r="L102" t="s">
        <v>244</v>
      </c>
      <c r="M102" t="s">
        <v>103</v>
      </c>
      <c r="N102">
        <v>16</v>
      </c>
      <c r="O102">
        <v>0</v>
      </c>
      <c r="P102">
        <v>0</v>
      </c>
      <c r="Q102">
        <v>0</v>
      </c>
      <c r="R102">
        <v>16</v>
      </c>
      <c r="S102">
        <v>0</v>
      </c>
      <c r="T102">
        <v>0</v>
      </c>
      <c r="U102">
        <v>0</v>
      </c>
      <c r="V102" s="1" t="str">
        <f t="shared" si="8"/>
        <v>AFF-HTT-R1-P1-96H_G9_1_2020y09m04d_11h03m.tif</v>
      </c>
      <c r="W102" s="1" t="str">
        <f t="shared" si="9"/>
        <v>AFF-HTT-R2-P1-96H_G9_1_2020y09m11d_11h25m.tif</v>
      </c>
      <c r="X102" t="str">
        <f t="shared" si="10"/>
        <v>C:\Users\arpit.tandon\Desktop\Images AFFFs\RUN1 HTT\Plate 1 - 96hour\AFF-HTT-R1-P1-96H_G9_1_2020y09m04d_11h03m.tif</v>
      </c>
      <c r="Y102" t="str">
        <f t="shared" si="11"/>
        <v>C:\Users\arpit.tandon\Desktop\Images AFFFs\RUN2 HTT\Plate 1 - 96hour\AFF-HTT-R2-P1-96H_G9_1_2020y09m11d_11h25m.tif</v>
      </c>
    </row>
    <row r="103" spans="1:25" x14ac:dyDescent="0.45">
      <c r="A103" t="s">
        <v>404</v>
      </c>
      <c r="B103" s="2" t="str">
        <f t="shared" si="6"/>
        <v>run1</v>
      </c>
      <c r="C103" s="2" t="str">
        <f t="shared" si="7"/>
        <v>run2</v>
      </c>
      <c r="D103" t="s">
        <v>259</v>
      </c>
      <c r="E103" s="10">
        <v>15.84560247769446</v>
      </c>
      <c r="F103" s="1">
        <v>4.75510684753133E-4</v>
      </c>
      <c r="G103" s="1">
        <f>VLOOKUP(A103,'[1]NTP Metadata'!$A$2:$U$2501,10,FALSE)</f>
        <v>15.84560247769446</v>
      </c>
      <c r="H103">
        <v>4</v>
      </c>
      <c r="I103" t="s">
        <v>1507</v>
      </c>
      <c r="J103" t="s">
        <v>1508</v>
      </c>
      <c r="K103" t="s">
        <v>250</v>
      </c>
      <c r="L103" t="s">
        <v>244</v>
      </c>
      <c r="M103" t="s">
        <v>104</v>
      </c>
      <c r="N103">
        <v>16</v>
      </c>
      <c r="O103">
        <v>0</v>
      </c>
      <c r="P103">
        <v>0</v>
      </c>
      <c r="Q103">
        <v>0</v>
      </c>
      <c r="R103">
        <v>16</v>
      </c>
      <c r="S103">
        <v>0</v>
      </c>
      <c r="T103">
        <v>6.2500000000000001E-5</v>
      </c>
      <c r="U103">
        <v>1E-3</v>
      </c>
      <c r="V103" s="1" t="str">
        <f t="shared" si="8"/>
        <v>AFF-HTT-R1-P1-96H_H10_1_2020y09m04d_11h03m.tif</v>
      </c>
      <c r="W103" s="1" t="str">
        <f t="shared" si="9"/>
        <v>AFF-HTT-R2-P1-96H_H10_1_2020y09m11d_11h25m.tif</v>
      </c>
      <c r="X103" t="str">
        <f t="shared" si="10"/>
        <v>C:\Users\arpit.tandon\Desktop\Images AFFFs\RUN1 HTT\Plate 1 - 96hour\AFF-HTT-R1-P1-96H_H10_1_2020y09m04d_11h03m.tif</v>
      </c>
      <c r="Y103" t="str">
        <f t="shared" si="11"/>
        <v>C:\Users\arpit.tandon\Desktop\Images AFFFs\RUN2 HTT\Plate 1 - 96hour\AFF-HTT-R2-P1-96H_H10_1_2020y09m11d_11h25m.tif</v>
      </c>
    </row>
    <row r="104" spans="1:25" x14ac:dyDescent="0.45">
      <c r="A104" t="s">
        <v>405</v>
      </c>
      <c r="B104" s="2" t="str">
        <f t="shared" si="6"/>
        <v>run1</v>
      </c>
      <c r="C104" s="2" t="str">
        <f t="shared" si="7"/>
        <v>run2</v>
      </c>
      <c r="D104" t="s">
        <v>259</v>
      </c>
      <c r="E104" s="10">
        <v>5.0144311638273606</v>
      </c>
      <c r="F104" s="1">
        <v>1.5047806479529525E-4</v>
      </c>
      <c r="G104" s="1">
        <f>VLOOKUP(A104,'[1]NTP Metadata'!$A$2:$U$2501,10,FALSE)</f>
        <v>5.0144311638273606</v>
      </c>
      <c r="H104">
        <v>3</v>
      </c>
      <c r="I104" t="s">
        <v>1507</v>
      </c>
      <c r="J104" t="s">
        <v>1508</v>
      </c>
      <c r="K104" t="s">
        <v>250</v>
      </c>
      <c r="L104" t="s">
        <v>244</v>
      </c>
      <c r="M104" t="s">
        <v>105</v>
      </c>
      <c r="N104">
        <v>16</v>
      </c>
      <c r="O104">
        <v>0</v>
      </c>
      <c r="P104">
        <v>6.2500000000000001E-5</v>
      </c>
      <c r="Q104">
        <v>1E-3</v>
      </c>
      <c r="R104">
        <v>16</v>
      </c>
      <c r="S104">
        <v>0</v>
      </c>
      <c r="T104">
        <v>0</v>
      </c>
      <c r="U104">
        <v>0</v>
      </c>
      <c r="V104" s="1" t="str">
        <f t="shared" si="8"/>
        <v>AFF-HTT-R1-P1-96H_H11_1_2020y09m04d_11h03m.tif</v>
      </c>
      <c r="W104" s="1" t="str">
        <f t="shared" si="9"/>
        <v>AFF-HTT-R2-P1-96H_H11_1_2020y09m11d_11h25m.tif</v>
      </c>
      <c r="X104" t="str">
        <f t="shared" si="10"/>
        <v>C:\Users\arpit.tandon\Desktop\Images AFFFs\RUN1 HTT\Plate 1 - 96hour\AFF-HTT-R1-P1-96H_H11_1_2020y09m04d_11h03m.tif</v>
      </c>
      <c r="Y104" t="str">
        <f t="shared" si="11"/>
        <v>C:\Users\arpit.tandon\Desktop\Images AFFFs\RUN2 HTT\Plate 1 - 96hour\AFF-HTT-R2-P1-96H_H11_1_2020y09m11d_11h25m.tif</v>
      </c>
    </row>
    <row r="105" spans="1:25" x14ac:dyDescent="0.45">
      <c r="A105" t="s">
        <v>406</v>
      </c>
      <c r="B105" s="2" t="str">
        <f t="shared" si="6"/>
        <v>run1</v>
      </c>
      <c r="C105" s="2" t="str">
        <f t="shared" si="7"/>
        <v>run2</v>
      </c>
      <c r="D105" t="s">
        <v>259</v>
      </c>
      <c r="E105" s="10">
        <v>5.0144311638273606</v>
      </c>
      <c r="F105" s="1">
        <v>1.5047806479529525E-4</v>
      </c>
      <c r="G105" s="1">
        <f>VLOOKUP(A105,'[1]NTP Metadata'!$A$2:$U$2501,10,FALSE)</f>
        <v>5.0144311638273606</v>
      </c>
      <c r="H105">
        <v>4</v>
      </c>
      <c r="I105" t="s">
        <v>1507</v>
      </c>
      <c r="J105" t="s">
        <v>1508</v>
      </c>
      <c r="K105" t="s">
        <v>250</v>
      </c>
      <c r="L105" t="s">
        <v>244</v>
      </c>
      <c r="M105" t="s">
        <v>106</v>
      </c>
      <c r="N105">
        <v>16</v>
      </c>
      <c r="O105">
        <v>0</v>
      </c>
      <c r="P105">
        <v>6.2500000000000001E-5</v>
      </c>
      <c r="Q105">
        <v>1E-3</v>
      </c>
      <c r="R105">
        <v>16</v>
      </c>
      <c r="S105">
        <v>0</v>
      </c>
      <c r="T105">
        <v>0</v>
      </c>
      <c r="U105">
        <v>0</v>
      </c>
      <c r="V105" s="1" t="str">
        <f t="shared" si="8"/>
        <v>AFF-HTT-R1-P1-96H_H12_1_2020y09m04d_11h03m.tif</v>
      </c>
      <c r="W105" s="1" t="str">
        <f t="shared" si="9"/>
        <v>AFF-HTT-R2-P1-96H_H12_1_2020y09m11d_11h25m.tif</v>
      </c>
      <c r="X105" t="str">
        <f t="shared" si="10"/>
        <v>C:\Users\arpit.tandon\Desktop\Images AFFFs\RUN1 HTT\Plate 1 - 96hour\AFF-HTT-R1-P1-96H_H12_1_2020y09m04d_11h03m.tif</v>
      </c>
      <c r="Y105" t="str">
        <f t="shared" si="11"/>
        <v>C:\Users\arpit.tandon\Desktop\Images AFFFs\RUN2 HTT\Plate 1 - 96hour\AFF-HTT-R2-P1-96H_H12_1_2020y09m11d_11h25m.tif</v>
      </c>
    </row>
    <row r="106" spans="1:25" x14ac:dyDescent="0.45">
      <c r="A106" t="s">
        <v>407</v>
      </c>
      <c r="B106" s="2" t="str">
        <f t="shared" si="6"/>
        <v>run1</v>
      </c>
      <c r="C106" s="2" t="str">
        <f t="shared" si="7"/>
        <v>run2</v>
      </c>
      <c r="D106" t="s">
        <v>257</v>
      </c>
      <c r="E106" s="10">
        <v>0</v>
      </c>
      <c r="F106" s="10">
        <v>0</v>
      </c>
      <c r="G106" s="1">
        <f>VLOOKUP(A106,'[1]NTP Metadata'!$A$2:$U$2501,10,FALSE)</f>
        <v>0</v>
      </c>
      <c r="H106">
        <v>3</v>
      </c>
      <c r="I106" t="s">
        <v>1507</v>
      </c>
      <c r="J106" t="s">
        <v>1508</v>
      </c>
      <c r="K106" t="s">
        <v>250</v>
      </c>
      <c r="L106" t="s">
        <v>244</v>
      </c>
      <c r="M106" t="s">
        <v>107</v>
      </c>
      <c r="N106">
        <v>16</v>
      </c>
      <c r="O106">
        <v>0</v>
      </c>
      <c r="P106">
        <v>0</v>
      </c>
      <c r="Q106">
        <v>0</v>
      </c>
      <c r="R106">
        <v>16</v>
      </c>
      <c r="S106">
        <v>0</v>
      </c>
      <c r="T106">
        <v>0</v>
      </c>
      <c r="U106">
        <v>0</v>
      </c>
      <c r="V106" s="1" t="str">
        <f t="shared" si="8"/>
        <v>AFF-HTT-R1-P1-96H_H13_1_2020y09m04d_11h03m.tif</v>
      </c>
      <c r="W106" s="1" t="str">
        <f t="shared" si="9"/>
        <v>AFF-HTT-R2-P1-96H_H13_1_2020y09m11d_11h25m.tif</v>
      </c>
      <c r="X106" t="str">
        <f t="shared" si="10"/>
        <v>C:\Users\arpit.tandon\Desktop\Images AFFFs\RUN1 HTT\Plate 1 - 96hour\AFF-HTT-R1-P1-96H_H13_1_2020y09m04d_11h03m.tif</v>
      </c>
      <c r="Y106" t="str">
        <f t="shared" si="11"/>
        <v>C:\Users\arpit.tandon\Desktop\Images AFFFs\RUN2 HTT\Plate 1 - 96hour\AFF-HTT-R2-P1-96H_H13_1_2020y09m11d_11h25m.tif</v>
      </c>
    </row>
    <row r="107" spans="1:25" x14ac:dyDescent="0.45">
      <c r="A107" t="s">
        <v>408</v>
      </c>
      <c r="B107" s="2" t="str">
        <f t="shared" si="6"/>
        <v>run1</v>
      </c>
      <c r="C107" s="2" t="str">
        <f t="shared" si="7"/>
        <v>run2</v>
      </c>
      <c r="D107" t="s">
        <v>257</v>
      </c>
      <c r="E107" s="10">
        <v>0</v>
      </c>
      <c r="F107" s="10">
        <v>0</v>
      </c>
      <c r="G107" s="1">
        <f>VLOOKUP(A107,'[1]NTP Metadata'!$A$2:$U$2501,10,FALSE)</f>
        <v>0</v>
      </c>
      <c r="H107">
        <v>4</v>
      </c>
      <c r="I107" t="s">
        <v>1507</v>
      </c>
      <c r="J107" t="s">
        <v>1508</v>
      </c>
      <c r="K107" t="s">
        <v>250</v>
      </c>
      <c r="L107" t="s">
        <v>244</v>
      </c>
      <c r="M107" t="s">
        <v>108</v>
      </c>
      <c r="N107">
        <v>16</v>
      </c>
      <c r="O107">
        <v>0</v>
      </c>
      <c r="P107">
        <v>0</v>
      </c>
      <c r="Q107">
        <v>0</v>
      </c>
      <c r="R107">
        <v>16</v>
      </c>
      <c r="S107">
        <v>0</v>
      </c>
      <c r="T107">
        <v>0</v>
      </c>
      <c r="U107">
        <v>0</v>
      </c>
      <c r="V107" s="1" t="str">
        <f t="shared" si="8"/>
        <v>AFF-HTT-R1-P1-96H_H14_1_2020y09m04d_11h03m.tif</v>
      </c>
      <c r="W107" s="1" t="str">
        <f t="shared" si="9"/>
        <v>AFF-HTT-R2-P1-96H_H14_1_2020y09m11d_11h25m.tif</v>
      </c>
      <c r="X107" t="str">
        <f t="shared" si="10"/>
        <v>C:\Users\arpit.tandon\Desktop\Images AFFFs\RUN1 HTT\Plate 1 - 96hour\AFF-HTT-R1-P1-96H_H14_1_2020y09m04d_11h03m.tif</v>
      </c>
      <c r="Y107" t="str">
        <f t="shared" si="11"/>
        <v>C:\Users\arpit.tandon\Desktop\Images AFFFs\RUN2 HTT\Plate 1 - 96hour\AFF-HTT-R2-P1-96H_H14_1_2020y09m11d_11h25m.tif</v>
      </c>
    </row>
    <row r="108" spans="1:25" x14ac:dyDescent="0.45">
      <c r="A108" t="s">
        <v>409</v>
      </c>
      <c r="B108" s="2" t="str">
        <f t="shared" si="6"/>
        <v>run1</v>
      </c>
      <c r="C108" s="2" t="str">
        <f t="shared" si="7"/>
        <v>run2</v>
      </c>
      <c r="D108" t="s">
        <v>259</v>
      </c>
      <c r="E108" s="10">
        <v>1.5868453050086584</v>
      </c>
      <c r="F108" s="1">
        <v>4.7619640758004828E-5</v>
      </c>
      <c r="G108" s="1">
        <f>VLOOKUP(A108,'[1]NTP Metadata'!$A$2:$U$2501,10,FALSE)</f>
        <v>1.5868453050086584</v>
      </c>
      <c r="H108">
        <v>3</v>
      </c>
      <c r="I108" t="s">
        <v>1507</v>
      </c>
      <c r="J108" t="s">
        <v>1508</v>
      </c>
      <c r="K108" t="s">
        <v>250</v>
      </c>
      <c r="L108" t="s">
        <v>244</v>
      </c>
      <c r="M108" t="s">
        <v>109</v>
      </c>
      <c r="N108">
        <v>16</v>
      </c>
      <c r="O108">
        <v>0</v>
      </c>
      <c r="P108">
        <v>0</v>
      </c>
      <c r="Q108">
        <v>0</v>
      </c>
      <c r="R108">
        <v>16</v>
      </c>
      <c r="S108">
        <v>0</v>
      </c>
      <c r="T108">
        <v>0</v>
      </c>
      <c r="U108">
        <v>0</v>
      </c>
      <c r="V108" s="1" t="str">
        <f t="shared" si="8"/>
        <v>AFF-HTT-R1-P1-96H_H15_1_2020y09m04d_11h03m.tif</v>
      </c>
      <c r="W108" s="1" t="str">
        <f t="shared" si="9"/>
        <v>AFF-HTT-R2-P1-96H_H15_1_2020y09m11d_11h25m.tif</v>
      </c>
      <c r="X108" t="str">
        <f t="shared" si="10"/>
        <v>C:\Users\arpit.tandon\Desktop\Images AFFFs\RUN1 HTT\Plate 1 - 96hour\AFF-HTT-R1-P1-96H_H15_1_2020y09m04d_11h03m.tif</v>
      </c>
      <c r="Y108" t="str">
        <f t="shared" si="11"/>
        <v>C:\Users\arpit.tandon\Desktop\Images AFFFs\RUN2 HTT\Plate 1 - 96hour\AFF-HTT-R2-P1-96H_H15_1_2020y09m11d_11h25m.tif</v>
      </c>
    </row>
    <row r="109" spans="1:25" x14ac:dyDescent="0.45">
      <c r="A109" t="s">
        <v>410</v>
      </c>
      <c r="B109" s="2" t="str">
        <f t="shared" si="6"/>
        <v>run1</v>
      </c>
      <c r="C109" s="2" t="str">
        <f t="shared" si="7"/>
        <v>run2</v>
      </c>
      <c r="D109" t="s">
        <v>259</v>
      </c>
      <c r="E109" s="10">
        <v>1.5868453050086584</v>
      </c>
      <c r="F109" s="1">
        <v>4.7619640758004828E-5</v>
      </c>
      <c r="G109" s="1">
        <f>VLOOKUP(A109,'[1]NTP Metadata'!$A$2:$U$2501,10,FALSE)</f>
        <v>1.5868453050086584</v>
      </c>
      <c r="H109">
        <v>4</v>
      </c>
      <c r="I109" t="s">
        <v>1507</v>
      </c>
      <c r="J109" t="s">
        <v>1508</v>
      </c>
      <c r="K109" t="s">
        <v>250</v>
      </c>
      <c r="L109" t="s">
        <v>244</v>
      </c>
      <c r="M109" t="s">
        <v>110</v>
      </c>
      <c r="N109">
        <v>16</v>
      </c>
      <c r="O109">
        <v>0</v>
      </c>
      <c r="P109">
        <v>6.2500000000000001E-5</v>
      </c>
      <c r="Q109">
        <v>1E-3</v>
      </c>
      <c r="R109">
        <v>16</v>
      </c>
      <c r="S109">
        <v>0</v>
      </c>
      <c r="T109">
        <v>0</v>
      </c>
      <c r="U109">
        <v>0</v>
      </c>
      <c r="V109" s="1" t="str">
        <f t="shared" si="8"/>
        <v>AFF-HTT-R1-P1-96H_H16_1_2020y09m04d_11h03m.tif</v>
      </c>
      <c r="W109" s="1" t="str">
        <f t="shared" si="9"/>
        <v>AFF-HTT-R2-P1-96H_H16_1_2020y09m11d_11h25m.tif</v>
      </c>
      <c r="X109" t="str">
        <f t="shared" si="10"/>
        <v>C:\Users\arpit.tandon\Desktop\Images AFFFs\RUN1 HTT\Plate 1 - 96hour\AFF-HTT-R1-P1-96H_H16_1_2020y09m04d_11h03m.tif</v>
      </c>
      <c r="Y109" t="str">
        <f t="shared" si="11"/>
        <v>C:\Users\arpit.tandon\Desktop\Images AFFFs\RUN2 HTT\Plate 1 - 96hour\AFF-HTT-R2-P1-96H_H16_1_2020y09m11d_11h25m.tif</v>
      </c>
    </row>
    <row r="110" spans="1:25" x14ac:dyDescent="0.45">
      <c r="A110" t="s">
        <v>411</v>
      </c>
      <c r="B110" s="2" t="str">
        <f t="shared" si="6"/>
        <v>run1</v>
      </c>
      <c r="C110" s="2" t="str">
        <f t="shared" si="7"/>
        <v>run2</v>
      </c>
      <c r="D110" t="s">
        <v>259</v>
      </c>
      <c r="E110" s="10">
        <v>0.50216623576223363</v>
      </c>
      <c r="F110" s="1">
        <v>1.5069506568988868E-5</v>
      </c>
      <c r="G110" s="1">
        <f>VLOOKUP(A110,'[1]NTP Metadata'!$A$2:$U$2501,10,FALSE)</f>
        <v>0.50216623576223363</v>
      </c>
      <c r="H110">
        <v>3</v>
      </c>
      <c r="I110" t="s">
        <v>1507</v>
      </c>
      <c r="J110" t="s">
        <v>1508</v>
      </c>
      <c r="K110" t="s">
        <v>250</v>
      </c>
      <c r="L110" t="s">
        <v>244</v>
      </c>
      <c r="M110" t="s">
        <v>111</v>
      </c>
      <c r="N110">
        <v>16</v>
      </c>
      <c r="O110">
        <v>0</v>
      </c>
      <c r="P110">
        <v>0</v>
      </c>
      <c r="Q110">
        <v>0</v>
      </c>
      <c r="R110">
        <v>16</v>
      </c>
      <c r="S110">
        <v>0</v>
      </c>
      <c r="T110">
        <v>0</v>
      </c>
      <c r="U110">
        <v>0</v>
      </c>
      <c r="V110" s="1" t="str">
        <f t="shared" si="8"/>
        <v>AFF-HTT-R1-P1-96H_H17_1_2020y09m04d_11h03m.tif</v>
      </c>
      <c r="W110" s="1" t="str">
        <f t="shared" si="9"/>
        <v>AFF-HTT-R2-P1-96H_H17_1_2020y09m11d_11h25m.tif</v>
      </c>
      <c r="X110" t="str">
        <f t="shared" si="10"/>
        <v>C:\Users\arpit.tandon\Desktop\Images AFFFs\RUN1 HTT\Plate 1 - 96hour\AFF-HTT-R1-P1-96H_H17_1_2020y09m04d_11h03m.tif</v>
      </c>
      <c r="Y110" t="str">
        <f t="shared" si="11"/>
        <v>C:\Users\arpit.tandon\Desktop\Images AFFFs\RUN2 HTT\Plate 1 - 96hour\AFF-HTT-R2-P1-96H_H17_1_2020y09m11d_11h25m.tif</v>
      </c>
    </row>
    <row r="111" spans="1:25" x14ac:dyDescent="0.45">
      <c r="A111" t="s">
        <v>412</v>
      </c>
      <c r="B111" s="2" t="str">
        <f t="shared" si="6"/>
        <v>run1</v>
      </c>
      <c r="C111" s="2" t="str">
        <f t="shared" si="7"/>
        <v>run2</v>
      </c>
      <c r="D111" t="s">
        <v>259</v>
      </c>
      <c r="E111" s="10">
        <v>0.50216623576223363</v>
      </c>
      <c r="F111" s="1">
        <v>1.5069506568988868E-5</v>
      </c>
      <c r="G111" s="1">
        <f>VLOOKUP(A111,'[1]NTP Metadata'!$A$2:$U$2501,10,FALSE)</f>
        <v>0.50216623576223363</v>
      </c>
      <c r="H111">
        <v>4</v>
      </c>
      <c r="I111" t="s">
        <v>1507</v>
      </c>
      <c r="J111" t="s">
        <v>1508</v>
      </c>
      <c r="K111" t="s">
        <v>250</v>
      </c>
      <c r="L111" t="s">
        <v>244</v>
      </c>
      <c r="M111" t="s">
        <v>112</v>
      </c>
      <c r="N111">
        <v>16</v>
      </c>
      <c r="O111">
        <v>0</v>
      </c>
      <c r="P111">
        <v>0</v>
      </c>
      <c r="Q111">
        <v>0</v>
      </c>
      <c r="R111">
        <v>16</v>
      </c>
      <c r="S111">
        <v>0</v>
      </c>
      <c r="T111">
        <v>0</v>
      </c>
      <c r="U111">
        <v>0</v>
      </c>
      <c r="V111" s="1" t="str">
        <f t="shared" si="8"/>
        <v>AFF-HTT-R1-P1-96H_H18_1_2020y09m04d_11h03m.tif</v>
      </c>
      <c r="W111" s="1" t="str">
        <f t="shared" si="9"/>
        <v>AFF-HTT-R2-P1-96H_H18_1_2020y09m11d_11h25m.tif</v>
      </c>
      <c r="X111" t="str">
        <f t="shared" si="10"/>
        <v>C:\Users\arpit.tandon\Desktop\Images AFFFs\RUN1 HTT\Plate 1 - 96hour\AFF-HTT-R1-P1-96H_H18_1_2020y09m04d_11h03m.tif</v>
      </c>
      <c r="Y111" t="str">
        <f t="shared" si="11"/>
        <v>C:\Users\arpit.tandon\Desktop\Images AFFFs\RUN2 HTT\Plate 1 - 96hour\AFF-HTT-R2-P1-96H_H18_1_2020y09m11d_11h25m.tif</v>
      </c>
    </row>
    <row r="112" spans="1:25" x14ac:dyDescent="0.45">
      <c r="A112" t="s">
        <v>413</v>
      </c>
      <c r="B112" s="2" t="str">
        <f t="shared" si="6"/>
        <v>run1</v>
      </c>
      <c r="C112" s="2" t="str">
        <f t="shared" si="7"/>
        <v>run2</v>
      </c>
      <c r="D112" t="s">
        <v>259</v>
      </c>
      <c r="E112" s="10">
        <v>0.15891336574754228</v>
      </c>
      <c r="F112" s="1">
        <v>4.7688311927179964E-6</v>
      </c>
      <c r="G112" s="1">
        <f>VLOOKUP(A112,'[1]NTP Metadata'!$A$2:$U$2501,10,FALSE)</f>
        <v>0.15891336574754228</v>
      </c>
      <c r="H112">
        <v>3</v>
      </c>
      <c r="I112" t="s">
        <v>1507</v>
      </c>
      <c r="J112" t="s">
        <v>1508</v>
      </c>
      <c r="K112" t="s">
        <v>250</v>
      </c>
      <c r="L112" t="s">
        <v>244</v>
      </c>
      <c r="M112" t="s">
        <v>113</v>
      </c>
      <c r="N112">
        <v>16</v>
      </c>
      <c r="O112">
        <v>0</v>
      </c>
      <c r="P112">
        <v>6.2500000000000001E-5</v>
      </c>
      <c r="Q112">
        <v>1E-3</v>
      </c>
      <c r="R112">
        <v>16</v>
      </c>
      <c r="S112">
        <v>0</v>
      </c>
      <c r="T112">
        <v>0</v>
      </c>
      <c r="U112">
        <v>0</v>
      </c>
      <c r="V112" s="1" t="str">
        <f t="shared" si="8"/>
        <v>AFF-HTT-R1-P1-96H_H19_1_2020y09m04d_11h03m.tif</v>
      </c>
      <c r="W112" s="1" t="str">
        <f t="shared" si="9"/>
        <v>AFF-HTT-R2-P1-96H_H19_1_2020y09m11d_11h25m.tif</v>
      </c>
      <c r="X112" t="str">
        <f t="shared" si="10"/>
        <v>C:\Users\arpit.tandon\Desktop\Images AFFFs\RUN1 HTT\Plate 1 - 96hour\AFF-HTT-R1-P1-96H_H19_1_2020y09m04d_11h03m.tif</v>
      </c>
      <c r="Y112" t="str">
        <f t="shared" si="11"/>
        <v>C:\Users\arpit.tandon\Desktop\Images AFFFs\RUN2 HTT\Plate 1 - 96hour\AFF-HTT-R2-P1-96H_H19_1_2020y09m11d_11h25m.tif</v>
      </c>
    </row>
    <row r="113" spans="1:25" x14ac:dyDescent="0.45">
      <c r="A113" t="s">
        <v>414</v>
      </c>
      <c r="B113" s="2" t="str">
        <f t="shared" si="6"/>
        <v>run1</v>
      </c>
      <c r="C113" s="2" t="str">
        <f t="shared" si="7"/>
        <v>run2</v>
      </c>
      <c r="D113" t="s">
        <v>259</v>
      </c>
      <c r="E113" s="10">
        <v>0.15891336574754228</v>
      </c>
      <c r="F113" s="1">
        <v>4.7688311927179964E-6</v>
      </c>
      <c r="G113" s="1">
        <f>VLOOKUP(A113,'[1]NTP Metadata'!$A$2:$U$2501,10,FALSE)</f>
        <v>0.15891336574754228</v>
      </c>
      <c r="H113">
        <v>4</v>
      </c>
      <c r="I113" t="s">
        <v>1507</v>
      </c>
      <c r="J113" t="s">
        <v>1508</v>
      </c>
      <c r="K113" t="s">
        <v>250</v>
      </c>
      <c r="L113" t="s">
        <v>244</v>
      </c>
      <c r="M113" t="s">
        <v>114</v>
      </c>
      <c r="N113">
        <v>16</v>
      </c>
      <c r="O113">
        <v>0</v>
      </c>
      <c r="P113">
        <v>0</v>
      </c>
      <c r="Q113">
        <v>0</v>
      </c>
      <c r="R113">
        <v>16</v>
      </c>
      <c r="S113">
        <v>0</v>
      </c>
      <c r="T113">
        <v>0</v>
      </c>
      <c r="U113">
        <v>0</v>
      </c>
      <c r="V113" s="1" t="str">
        <f t="shared" si="8"/>
        <v>AFF-HTT-R1-P1-96H_H20_1_2020y09m04d_11h03m.tif</v>
      </c>
      <c r="W113" s="1" t="str">
        <f t="shared" si="9"/>
        <v>AFF-HTT-R2-P1-96H_H20_1_2020y09m11d_11h25m.tif</v>
      </c>
      <c r="X113" t="str">
        <f t="shared" si="10"/>
        <v>C:\Users\arpit.tandon\Desktop\Images AFFFs\RUN1 HTT\Plate 1 - 96hour\AFF-HTT-R1-P1-96H_H20_1_2020y09m04d_11h03m.tif</v>
      </c>
      <c r="Y113" t="str">
        <f t="shared" si="11"/>
        <v>C:\Users\arpit.tandon\Desktop\Images AFFFs\RUN2 HTT\Plate 1 - 96hour\AFF-HTT-R2-P1-96H_H20_1_2020y09m11d_11h25m.tif</v>
      </c>
    </row>
    <row r="114" spans="1:25" x14ac:dyDescent="0.45">
      <c r="A114" t="s">
        <v>415</v>
      </c>
      <c r="B114" s="2" t="str">
        <f t="shared" si="6"/>
        <v>run1</v>
      </c>
      <c r="C114" s="2" t="str">
        <f t="shared" si="7"/>
        <v>run2</v>
      </c>
      <c r="D114" t="s">
        <v>259</v>
      </c>
      <c r="E114" s="10">
        <v>5.0289039793526037E-2</v>
      </c>
      <c r="F114" s="1">
        <v>1.5091237951639228E-6</v>
      </c>
      <c r="G114" s="1">
        <f>VLOOKUP(A114,'[1]NTP Metadata'!$A$2:$U$2501,10,FALSE)</f>
        <v>5.0289039793526037E-2</v>
      </c>
      <c r="H114">
        <v>3</v>
      </c>
      <c r="I114" t="s">
        <v>1507</v>
      </c>
      <c r="J114" t="s">
        <v>1508</v>
      </c>
      <c r="K114" t="s">
        <v>250</v>
      </c>
      <c r="L114" t="s">
        <v>244</v>
      </c>
      <c r="M114" t="s">
        <v>115</v>
      </c>
      <c r="N114">
        <v>16</v>
      </c>
      <c r="O114">
        <v>0</v>
      </c>
      <c r="P114">
        <v>0</v>
      </c>
      <c r="Q114">
        <v>0</v>
      </c>
      <c r="R114">
        <v>16</v>
      </c>
      <c r="S114">
        <v>0</v>
      </c>
      <c r="T114">
        <v>0</v>
      </c>
      <c r="U114">
        <v>0</v>
      </c>
      <c r="V114" s="1" t="str">
        <f t="shared" si="8"/>
        <v>AFF-HTT-R1-P1-96H_H21_1_2020y09m04d_11h03m.tif</v>
      </c>
      <c r="W114" s="1" t="str">
        <f t="shared" si="9"/>
        <v>AFF-HTT-R2-P1-96H_H21_1_2020y09m11d_11h25m.tif</v>
      </c>
      <c r="X114" t="str">
        <f t="shared" si="10"/>
        <v>C:\Users\arpit.tandon\Desktop\Images AFFFs\RUN1 HTT\Plate 1 - 96hour\AFF-HTT-R1-P1-96H_H21_1_2020y09m04d_11h03m.tif</v>
      </c>
      <c r="Y114" t="str">
        <f t="shared" si="11"/>
        <v>C:\Users\arpit.tandon\Desktop\Images AFFFs\RUN2 HTT\Plate 1 - 96hour\AFF-HTT-R2-P1-96H_H21_1_2020y09m11d_11h25m.tif</v>
      </c>
    </row>
    <row r="115" spans="1:25" x14ac:dyDescent="0.45">
      <c r="A115" t="s">
        <v>416</v>
      </c>
      <c r="B115" s="2" t="str">
        <f t="shared" si="6"/>
        <v>run1</v>
      </c>
      <c r="C115" s="2" t="str">
        <f t="shared" si="7"/>
        <v>run2</v>
      </c>
      <c r="D115" t="s">
        <v>259</v>
      </c>
      <c r="E115" s="10">
        <v>5.0289039793526037E-2</v>
      </c>
      <c r="F115" s="1">
        <v>1.5091237951639228E-6</v>
      </c>
      <c r="G115" s="1">
        <f>VLOOKUP(A115,'[1]NTP Metadata'!$A$2:$U$2501,10,FALSE)</f>
        <v>5.0289039793526037E-2</v>
      </c>
      <c r="H115">
        <v>4</v>
      </c>
      <c r="I115" t="s">
        <v>1507</v>
      </c>
      <c r="J115" t="s">
        <v>1508</v>
      </c>
      <c r="K115" t="s">
        <v>250</v>
      </c>
      <c r="L115" t="s">
        <v>244</v>
      </c>
      <c r="M115" t="s">
        <v>116</v>
      </c>
      <c r="N115">
        <v>16</v>
      </c>
      <c r="O115">
        <v>0</v>
      </c>
      <c r="P115">
        <v>0</v>
      </c>
      <c r="Q115">
        <v>0</v>
      </c>
      <c r="R115">
        <v>16</v>
      </c>
      <c r="S115">
        <v>0</v>
      </c>
      <c r="T115">
        <v>0</v>
      </c>
      <c r="U115">
        <v>0</v>
      </c>
      <c r="V115" s="1" t="str">
        <f t="shared" si="8"/>
        <v>AFF-HTT-R1-P1-96H_H22_1_2020y09m04d_11h03m.tif</v>
      </c>
      <c r="W115" s="1" t="str">
        <f t="shared" si="9"/>
        <v>AFF-HTT-R2-P1-96H_H22_1_2020y09m11d_11h25m.tif</v>
      </c>
      <c r="X115" t="str">
        <f t="shared" si="10"/>
        <v>C:\Users\arpit.tandon\Desktop\Images AFFFs\RUN1 HTT\Plate 1 - 96hour\AFF-HTT-R1-P1-96H_H22_1_2020y09m04d_11h03m.tif</v>
      </c>
      <c r="Y115" t="str">
        <f t="shared" si="11"/>
        <v>C:\Users\arpit.tandon\Desktop\Images AFFFs\RUN2 HTT\Plate 1 - 96hour\AFF-HTT-R2-P1-96H_H22_1_2020y09m11d_11h25m.tif</v>
      </c>
    </row>
    <row r="116" spans="1:25" x14ac:dyDescent="0.45">
      <c r="A116" t="s">
        <v>417</v>
      </c>
      <c r="B116" s="2" t="str">
        <f t="shared" si="6"/>
        <v>run1</v>
      </c>
      <c r="C116" s="2" t="str">
        <f t="shared" si="7"/>
        <v>run2</v>
      </c>
      <c r="D116" t="s">
        <v>259</v>
      </c>
      <c r="E116" s="10">
        <v>500</v>
      </c>
      <c r="F116" s="1">
        <v>1.5004499999999999E-2</v>
      </c>
      <c r="G116" s="1">
        <f>VLOOKUP(A116,'[1]NTP Metadata'!$A$2:$U$2501,10,FALSE)</f>
        <v>500</v>
      </c>
      <c r="H116">
        <v>3</v>
      </c>
      <c r="I116" t="s">
        <v>1507</v>
      </c>
      <c r="J116" t="s">
        <v>1508</v>
      </c>
      <c r="K116" t="s">
        <v>250</v>
      </c>
      <c r="L116" t="s">
        <v>244</v>
      </c>
      <c r="M116" t="s">
        <v>117</v>
      </c>
      <c r="N116">
        <v>16</v>
      </c>
      <c r="O116">
        <v>0</v>
      </c>
      <c r="P116">
        <v>0</v>
      </c>
      <c r="Q116">
        <v>0</v>
      </c>
      <c r="R116">
        <v>16</v>
      </c>
      <c r="S116">
        <v>0</v>
      </c>
      <c r="T116">
        <v>0</v>
      </c>
      <c r="U116">
        <v>0</v>
      </c>
      <c r="V116" s="1" t="str">
        <f t="shared" si="8"/>
        <v>AFF-HTT-R1-P1-96H_H3_1_2020y09m04d_11h03m.tif</v>
      </c>
      <c r="W116" s="1" t="str">
        <f t="shared" si="9"/>
        <v>AFF-HTT-R2-P1-96H_H3_1_2020y09m11d_11h25m.tif</v>
      </c>
      <c r="X116" t="str">
        <f t="shared" si="10"/>
        <v>C:\Users\arpit.tandon\Desktop\Images AFFFs\RUN1 HTT\Plate 1 - 96hour\AFF-HTT-R1-P1-96H_H3_1_2020y09m04d_11h03m.tif</v>
      </c>
      <c r="Y116" t="str">
        <f t="shared" si="11"/>
        <v>C:\Users\arpit.tandon\Desktop\Images AFFFs\RUN2 HTT\Plate 1 - 96hour\AFF-HTT-R2-P1-96H_H3_1_2020y09m11d_11h25m.tif</v>
      </c>
    </row>
    <row r="117" spans="1:25" x14ac:dyDescent="0.45">
      <c r="A117" t="s">
        <v>418</v>
      </c>
      <c r="B117" s="2" t="str">
        <f t="shared" si="6"/>
        <v>run1</v>
      </c>
      <c r="C117" s="2" t="str">
        <f t="shared" si="7"/>
        <v>run2</v>
      </c>
      <c r="D117" t="s">
        <v>259</v>
      </c>
      <c r="E117" s="10">
        <v>500</v>
      </c>
      <c r="F117" s="1">
        <v>1.5004499999999999E-2</v>
      </c>
      <c r="G117" s="1">
        <f>VLOOKUP(A117,'[1]NTP Metadata'!$A$2:$U$2501,10,FALSE)</f>
        <v>500</v>
      </c>
      <c r="H117">
        <v>4</v>
      </c>
      <c r="I117" t="s">
        <v>1507</v>
      </c>
      <c r="J117" t="s">
        <v>1508</v>
      </c>
      <c r="K117" t="s">
        <v>250</v>
      </c>
      <c r="L117" t="s">
        <v>244</v>
      </c>
      <c r="M117" t="s">
        <v>118</v>
      </c>
      <c r="N117">
        <v>16</v>
      </c>
      <c r="O117">
        <v>0</v>
      </c>
      <c r="P117">
        <v>6.2500000000000001E-5</v>
      </c>
      <c r="Q117">
        <v>1E-3</v>
      </c>
      <c r="R117">
        <v>16</v>
      </c>
      <c r="S117">
        <v>0</v>
      </c>
      <c r="T117">
        <v>0</v>
      </c>
      <c r="U117">
        <v>0</v>
      </c>
      <c r="V117" s="1" t="str">
        <f t="shared" si="8"/>
        <v>AFF-HTT-R1-P1-96H_H4_1_2020y09m04d_11h03m.tif</v>
      </c>
      <c r="W117" s="1" t="str">
        <f t="shared" si="9"/>
        <v>AFF-HTT-R2-P1-96H_H4_1_2020y09m11d_11h25m.tif</v>
      </c>
      <c r="X117" t="str">
        <f t="shared" si="10"/>
        <v>C:\Users\arpit.tandon\Desktop\Images AFFFs\RUN1 HTT\Plate 1 - 96hour\AFF-HTT-R1-P1-96H_H4_1_2020y09m04d_11h03m.tif</v>
      </c>
      <c r="Y117" t="str">
        <f t="shared" si="11"/>
        <v>C:\Users\arpit.tandon\Desktop\Images AFFFs\RUN2 HTT\Plate 1 - 96hour\AFF-HTT-R2-P1-96H_H4_1_2020y09m11d_11h25m.tif</v>
      </c>
    </row>
    <row r="118" spans="1:25" x14ac:dyDescent="0.45">
      <c r="A118" t="s">
        <v>419</v>
      </c>
      <c r="B118" s="2" t="str">
        <f t="shared" si="6"/>
        <v>run1</v>
      </c>
      <c r="C118" s="2" t="str">
        <f t="shared" si="7"/>
        <v>run2</v>
      </c>
      <c r="D118" t="s">
        <v>259</v>
      </c>
      <c r="E118" s="10">
        <v>158.22784810126581</v>
      </c>
      <c r="F118" s="1">
        <v>4.7482594936708858E-3</v>
      </c>
      <c r="G118" s="1">
        <f>VLOOKUP(A118,'[1]NTP Metadata'!$A$2:$U$2501,10,FALSE)</f>
        <v>158.22784810126581</v>
      </c>
      <c r="H118">
        <v>3</v>
      </c>
      <c r="I118" t="s">
        <v>1507</v>
      </c>
      <c r="J118" t="s">
        <v>1508</v>
      </c>
      <c r="K118" t="s">
        <v>250</v>
      </c>
      <c r="L118" t="s">
        <v>244</v>
      </c>
      <c r="M118" t="s">
        <v>119</v>
      </c>
      <c r="N118">
        <v>16</v>
      </c>
      <c r="O118">
        <v>0</v>
      </c>
      <c r="P118">
        <v>0</v>
      </c>
      <c r="Q118">
        <v>0</v>
      </c>
      <c r="R118">
        <v>16</v>
      </c>
      <c r="S118">
        <v>0</v>
      </c>
      <c r="T118">
        <v>0</v>
      </c>
      <c r="U118">
        <v>0</v>
      </c>
      <c r="V118" s="1" t="str">
        <f t="shared" si="8"/>
        <v>AFF-HTT-R1-P1-96H_H5_1_2020y09m04d_11h03m.tif</v>
      </c>
      <c r="W118" s="1" t="str">
        <f t="shared" si="9"/>
        <v>AFF-HTT-R2-P1-96H_H5_1_2020y09m11d_11h25m.tif</v>
      </c>
      <c r="X118" t="str">
        <f t="shared" si="10"/>
        <v>C:\Users\arpit.tandon\Desktop\Images AFFFs\RUN1 HTT\Plate 1 - 96hour\AFF-HTT-R1-P1-96H_H5_1_2020y09m04d_11h03m.tif</v>
      </c>
      <c r="Y118" t="str">
        <f t="shared" si="11"/>
        <v>C:\Users\arpit.tandon\Desktop\Images AFFFs\RUN2 HTT\Plate 1 - 96hour\AFF-HTT-R2-P1-96H_H5_1_2020y09m11d_11h25m.tif</v>
      </c>
    </row>
    <row r="119" spans="1:25" x14ac:dyDescent="0.45">
      <c r="A119" t="s">
        <v>420</v>
      </c>
      <c r="B119" s="2" t="str">
        <f t="shared" si="6"/>
        <v>run1</v>
      </c>
      <c r="C119" s="2" t="str">
        <f t="shared" si="7"/>
        <v>run2</v>
      </c>
      <c r="D119" t="s">
        <v>259</v>
      </c>
      <c r="E119" s="10">
        <v>158.22784810126581</v>
      </c>
      <c r="F119" s="1">
        <v>4.7482594936708858E-3</v>
      </c>
      <c r="G119" s="1">
        <f>VLOOKUP(A119,'[1]NTP Metadata'!$A$2:$U$2501,10,FALSE)</f>
        <v>158.22784810126581</v>
      </c>
      <c r="H119">
        <v>4</v>
      </c>
      <c r="I119" t="s">
        <v>1507</v>
      </c>
      <c r="J119" t="s">
        <v>1508</v>
      </c>
      <c r="K119" t="s">
        <v>250</v>
      </c>
      <c r="L119" t="s">
        <v>244</v>
      </c>
      <c r="M119" t="s">
        <v>120</v>
      </c>
      <c r="N119">
        <v>16</v>
      </c>
      <c r="O119">
        <v>0</v>
      </c>
      <c r="P119">
        <v>0</v>
      </c>
      <c r="Q119">
        <v>0</v>
      </c>
      <c r="R119">
        <v>16</v>
      </c>
      <c r="S119">
        <v>0</v>
      </c>
      <c r="T119">
        <v>0</v>
      </c>
      <c r="U119">
        <v>0</v>
      </c>
      <c r="V119" s="1" t="str">
        <f t="shared" si="8"/>
        <v>AFF-HTT-R1-P1-96H_H6_1_2020y09m04d_11h03m.tif</v>
      </c>
      <c r="W119" s="1" t="str">
        <f t="shared" si="9"/>
        <v>AFF-HTT-R2-P1-96H_H6_1_2020y09m11d_11h25m.tif</v>
      </c>
      <c r="X119" t="str">
        <f t="shared" si="10"/>
        <v>C:\Users\arpit.tandon\Desktop\Images AFFFs\RUN1 HTT\Plate 1 - 96hour\AFF-HTT-R1-P1-96H_H6_1_2020y09m04d_11h03m.tif</v>
      </c>
      <c r="Y119" t="str">
        <f t="shared" si="11"/>
        <v>C:\Users\arpit.tandon\Desktop\Images AFFFs\RUN2 HTT\Plate 1 - 96hour\AFF-HTT-R2-P1-96H_H6_1_2020y09m11d_11h25m.tif</v>
      </c>
    </row>
    <row r="120" spans="1:25" x14ac:dyDescent="0.45">
      <c r="A120" t="s">
        <v>421</v>
      </c>
      <c r="B120" s="2" t="str">
        <f t="shared" si="6"/>
        <v>run1</v>
      </c>
      <c r="C120" s="2" t="str">
        <f t="shared" si="7"/>
        <v>run2</v>
      </c>
      <c r="D120" t="s">
        <v>259</v>
      </c>
      <c r="E120" s="10">
        <v>50.072103829514496</v>
      </c>
      <c r="F120" s="1">
        <v>1.5026137638199006E-3</v>
      </c>
      <c r="G120" s="1">
        <f>VLOOKUP(A120,'[1]NTP Metadata'!$A$2:$U$2501,10,FALSE)</f>
        <v>50.072103829514496</v>
      </c>
      <c r="H120">
        <v>3</v>
      </c>
      <c r="I120" t="s">
        <v>1507</v>
      </c>
      <c r="J120" t="s">
        <v>1508</v>
      </c>
      <c r="K120" t="s">
        <v>250</v>
      </c>
      <c r="L120" t="s">
        <v>244</v>
      </c>
      <c r="M120" t="s">
        <v>121</v>
      </c>
      <c r="N120">
        <v>16</v>
      </c>
      <c r="O120">
        <v>0</v>
      </c>
      <c r="P120">
        <v>0</v>
      </c>
      <c r="Q120">
        <v>0</v>
      </c>
      <c r="R120">
        <v>16</v>
      </c>
      <c r="S120">
        <v>0</v>
      </c>
      <c r="T120">
        <v>0</v>
      </c>
      <c r="U120">
        <v>0</v>
      </c>
      <c r="V120" s="1" t="str">
        <f t="shared" si="8"/>
        <v>AFF-HTT-R1-P1-96H_H7_1_2020y09m04d_11h03m.tif</v>
      </c>
      <c r="W120" s="1" t="str">
        <f t="shared" si="9"/>
        <v>AFF-HTT-R2-P1-96H_H7_1_2020y09m11d_11h25m.tif</v>
      </c>
      <c r="X120" t="str">
        <f t="shared" si="10"/>
        <v>C:\Users\arpit.tandon\Desktop\Images AFFFs\RUN1 HTT\Plate 1 - 96hour\AFF-HTT-R1-P1-96H_H7_1_2020y09m04d_11h03m.tif</v>
      </c>
      <c r="Y120" t="str">
        <f t="shared" si="11"/>
        <v>C:\Users\arpit.tandon\Desktop\Images AFFFs\RUN2 HTT\Plate 1 - 96hour\AFF-HTT-R2-P1-96H_H7_1_2020y09m11d_11h25m.tif</v>
      </c>
    </row>
    <row r="121" spans="1:25" x14ac:dyDescent="0.45">
      <c r="A121" t="s">
        <v>422</v>
      </c>
      <c r="B121" s="2" t="str">
        <f t="shared" si="6"/>
        <v>run1</v>
      </c>
      <c r="C121" s="2" t="str">
        <f t="shared" si="7"/>
        <v>run2</v>
      </c>
      <c r="D121" t="s">
        <v>259</v>
      </c>
      <c r="E121" s="10">
        <v>50.072103829514496</v>
      </c>
      <c r="F121" s="1">
        <v>1.5026137638199006E-3</v>
      </c>
      <c r="G121" s="1">
        <f>VLOOKUP(A121,'[1]NTP Metadata'!$A$2:$U$2501,10,FALSE)</f>
        <v>50.072103829514496</v>
      </c>
      <c r="H121">
        <v>4</v>
      </c>
      <c r="I121" t="s">
        <v>1507</v>
      </c>
      <c r="J121" t="s">
        <v>1508</v>
      </c>
      <c r="K121" t="s">
        <v>250</v>
      </c>
      <c r="L121" t="s">
        <v>244</v>
      </c>
      <c r="M121" t="s">
        <v>122</v>
      </c>
      <c r="N121">
        <v>16</v>
      </c>
      <c r="O121">
        <v>0</v>
      </c>
      <c r="P121">
        <v>1.875E-4</v>
      </c>
      <c r="Q121">
        <v>1E-3</v>
      </c>
      <c r="R121">
        <v>16</v>
      </c>
      <c r="S121">
        <v>0</v>
      </c>
      <c r="T121">
        <v>0</v>
      </c>
      <c r="U121">
        <v>0</v>
      </c>
      <c r="V121" s="1" t="str">
        <f t="shared" si="8"/>
        <v>AFF-HTT-R1-P1-96H_H8_1_2020y09m04d_11h03m.tif</v>
      </c>
      <c r="W121" s="1" t="str">
        <f t="shared" si="9"/>
        <v>AFF-HTT-R2-P1-96H_H8_1_2020y09m11d_11h25m.tif</v>
      </c>
      <c r="X121" t="str">
        <f t="shared" si="10"/>
        <v>C:\Users\arpit.tandon\Desktop\Images AFFFs\RUN1 HTT\Plate 1 - 96hour\AFF-HTT-R1-P1-96H_H8_1_2020y09m04d_11h03m.tif</v>
      </c>
      <c r="Y121" t="str">
        <f t="shared" si="11"/>
        <v>C:\Users\arpit.tandon\Desktop\Images AFFFs\RUN2 HTT\Plate 1 - 96hour\AFF-HTT-R2-P1-96H_H8_1_2020y09m11d_11h25m.tif</v>
      </c>
    </row>
    <row r="122" spans="1:25" x14ac:dyDescent="0.45">
      <c r="A122" t="s">
        <v>423</v>
      </c>
      <c r="B122" s="2" t="str">
        <f t="shared" si="6"/>
        <v>run1</v>
      </c>
      <c r="C122" s="2" t="str">
        <f t="shared" si="7"/>
        <v>run2</v>
      </c>
      <c r="D122" t="s">
        <v>259</v>
      </c>
      <c r="E122" s="10">
        <v>15.84560247769446</v>
      </c>
      <c r="F122" s="1">
        <v>4.75510684753133E-4</v>
      </c>
      <c r="G122" s="1">
        <f>VLOOKUP(A122,'[1]NTP Metadata'!$A$2:$U$2501,10,FALSE)</f>
        <v>15.84560247769446</v>
      </c>
      <c r="H122">
        <v>3</v>
      </c>
      <c r="I122" t="s">
        <v>1507</v>
      </c>
      <c r="J122" t="s">
        <v>1508</v>
      </c>
      <c r="K122" t="s">
        <v>250</v>
      </c>
      <c r="L122" t="s">
        <v>244</v>
      </c>
      <c r="M122" t="s">
        <v>123</v>
      </c>
      <c r="N122">
        <v>16</v>
      </c>
      <c r="O122">
        <v>0</v>
      </c>
      <c r="P122">
        <v>0</v>
      </c>
      <c r="Q122">
        <v>0</v>
      </c>
      <c r="R122">
        <v>16</v>
      </c>
      <c r="S122">
        <v>0</v>
      </c>
      <c r="T122">
        <v>0</v>
      </c>
      <c r="U122">
        <v>0</v>
      </c>
      <c r="V122" s="1" t="str">
        <f t="shared" si="8"/>
        <v>AFF-HTT-R1-P1-96H_H9_1_2020y09m04d_11h03m.tif</v>
      </c>
      <c r="W122" s="1" t="str">
        <f t="shared" si="9"/>
        <v>AFF-HTT-R2-P1-96H_H9_1_2020y09m11d_11h25m.tif</v>
      </c>
      <c r="X122" t="str">
        <f t="shared" si="10"/>
        <v>C:\Users\arpit.tandon\Desktop\Images AFFFs\RUN1 HTT\Plate 1 - 96hour\AFF-HTT-R1-P1-96H_H9_1_2020y09m04d_11h03m.tif</v>
      </c>
      <c r="Y122" t="str">
        <f t="shared" si="11"/>
        <v>C:\Users\arpit.tandon\Desktop\Images AFFFs\RUN2 HTT\Plate 1 - 96hour\AFF-HTT-R2-P1-96H_H9_1_2020y09m11d_11h25m.tif</v>
      </c>
    </row>
    <row r="123" spans="1:25" x14ac:dyDescent="0.45">
      <c r="A123" t="s">
        <v>424</v>
      </c>
      <c r="B123" s="2" t="str">
        <f t="shared" si="6"/>
        <v>run1</v>
      </c>
      <c r="C123" s="2" t="str">
        <f t="shared" si="7"/>
        <v>run2</v>
      </c>
      <c r="D123" t="s">
        <v>260</v>
      </c>
      <c r="E123" s="10">
        <v>15.84560247769446</v>
      </c>
      <c r="F123" s="1">
        <v>6.7844531568496608E-4</v>
      </c>
      <c r="G123" s="1">
        <f>VLOOKUP(A123,'[1]NTP Metadata'!$A$2:$U$2501,10,FALSE)</f>
        <v>15.84560247769446</v>
      </c>
      <c r="H123">
        <v>2</v>
      </c>
      <c r="I123" t="s">
        <v>1507</v>
      </c>
      <c r="J123" t="s">
        <v>1508</v>
      </c>
      <c r="K123" t="s">
        <v>250</v>
      </c>
      <c r="L123" t="s">
        <v>244</v>
      </c>
      <c r="M123" t="s">
        <v>124</v>
      </c>
      <c r="N123">
        <v>16</v>
      </c>
      <c r="O123">
        <v>0</v>
      </c>
      <c r="P123">
        <v>0</v>
      </c>
      <c r="Q123">
        <v>0</v>
      </c>
      <c r="R123">
        <v>16</v>
      </c>
      <c r="S123">
        <v>0</v>
      </c>
      <c r="T123">
        <v>0</v>
      </c>
      <c r="U123">
        <v>0</v>
      </c>
      <c r="V123" s="1" t="str">
        <f t="shared" si="8"/>
        <v>AFF-HTT-R1-P1-96H_I10_1_2020y09m04d_11h03m.tif</v>
      </c>
      <c r="W123" s="1" t="str">
        <f t="shared" si="9"/>
        <v>AFF-HTT-R2-P1-96H_I10_1_2020y09m11d_11h25m.tif</v>
      </c>
      <c r="X123" t="str">
        <f t="shared" si="10"/>
        <v>C:\Users\arpit.tandon\Desktop\Images AFFFs\RUN1 HTT\Plate 1 - 96hour\AFF-HTT-R1-P1-96H_I10_1_2020y09m04d_11h03m.tif</v>
      </c>
      <c r="Y123" t="str">
        <f t="shared" si="11"/>
        <v>C:\Users\arpit.tandon\Desktop\Images AFFFs\RUN2 HTT\Plate 1 - 96hour\AFF-HTT-R2-P1-96H_I10_1_2020y09m11d_11h25m.tif</v>
      </c>
    </row>
    <row r="124" spans="1:25" x14ac:dyDescent="0.45">
      <c r="A124" t="s">
        <v>425</v>
      </c>
      <c r="B124" s="2" t="str">
        <f t="shared" si="6"/>
        <v>run1</v>
      </c>
      <c r="C124" s="2" t="str">
        <f t="shared" si="7"/>
        <v>run2</v>
      </c>
      <c r="D124" t="s">
        <v>260</v>
      </c>
      <c r="E124" s="10">
        <v>5.0144311638273606</v>
      </c>
      <c r="F124" s="1">
        <v>2.1469788471043232E-4</v>
      </c>
      <c r="G124" s="1">
        <f>VLOOKUP(A124,'[1]NTP Metadata'!$A$2:$U$2501,10,FALSE)</f>
        <v>5.0144311638273606</v>
      </c>
      <c r="H124">
        <v>1</v>
      </c>
      <c r="I124" t="s">
        <v>1507</v>
      </c>
      <c r="J124" t="s">
        <v>1508</v>
      </c>
      <c r="K124" t="s">
        <v>250</v>
      </c>
      <c r="L124" t="s">
        <v>244</v>
      </c>
      <c r="M124" t="s">
        <v>125</v>
      </c>
      <c r="N124">
        <v>16</v>
      </c>
      <c r="O124">
        <v>0</v>
      </c>
      <c r="P124">
        <v>0</v>
      </c>
      <c r="Q124">
        <v>0</v>
      </c>
      <c r="R124">
        <v>16</v>
      </c>
      <c r="S124">
        <v>0</v>
      </c>
      <c r="T124">
        <v>0</v>
      </c>
      <c r="U124">
        <v>0</v>
      </c>
      <c r="V124" s="1" t="str">
        <f t="shared" si="8"/>
        <v>AFF-HTT-R1-P1-96H_I11_1_2020y09m04d_11h03m.tif</v>
      </c>
      <c r="W124" s="1" t="str">
        <f t="shared" si="9"/>
        <v>AFF-HTT-R2-P1-96H_I11_1_2020y09m11d_11h25m.tif</v>
      </c>
      <c r="X124" t="str">
        <f t="shared" si="10"/>
        <v>C:\Users\arpit.tandon\Desktop\Images AFFFs\RUN1 HTT\Plate 1 - 96hour\AFF-HTT-R1-P1-96H_I11_1_2020y09m04d_11h03m.tif</v>
      </c>
      <c r="Y124" t="str">
        <f t="shared" si="11"/>
        <v>C:\Users\arpit.tandon\Desktop\Images AFFFs\RUN2 HTT\Plate 1 - 96hour\AFF-HTT-R2-P1-96H_I11_1_2020y09m11d_11h25m.tif</v>
      </c>
    </row>
    <row r="125" spans="1:25" x14ac:dyDescent="0.45">
      <c r="A125" t="s">
        <v>426</v>
      </c>
      <c r="B125" s="2" t="str">
        <f t="shared" si="6"/>
        <v>run1</v>
      </c>
      <c r="C125" s="2" t="str">
        <f t="shared" si="7"/>
        <v>run2</v>
      </c>
      <c r="D125" t="s">
        <v>260</v>
      </c>
      <c r="E125" s="10">
        <v>5.0144311638273606</v>
      </c>
      <c r="F125" s="1">
        <v>2.1469788471043232E-4</v>
      </c>
      <c r="G125" s="1">
        <f>VLOOKUP(A125,'[1]NTP Metadata'!$A$2:$U$2501,10,FALSE)</f>
        <v>5.0144311638273606</v>
      </c>
      <c r="H125">
        <v>2</v>
      </c>
      <c r="I125" t="s">
        <v>1507</v>
      </c>
      <c r="J125" t="s">
        <v>1508</v>
      </c>
      <c r="K125" t="s">
        <v>250</v>
      </c>
      <c r="L125" t="s">
        <v>244</v>
      </c>
      <c r="M125" t="s">
        <v>126</v>
      </c>
      <c r="N125">
        <v>16</v>
      </c>
      <c r="O125">
        <v>0</v>
      </c>
      <c r="P125">
        <v>0</v>
      </c>
      <c r="Q125">
        <v>0</v>
      </c>
      <c r="R125">
        <v>16</v>
      </c>
      <c r="S125">
        <v>0</v>
      </c>
      <c r="T125">
        <v>0</v>
      </c>
      <c r="U125">
        <v>0</v>
      </c>
      <c r="V125" s="1" t="str">
        <f t="shared" si="8"/>
        <v>AFF-HTT-R1-P1-96H_I12_1_2020y09m04d_11h03m.tif</v>
      </c>
      <c r="W125" s="1" t="str">
        <f t="shared" si="9"/>
        <v>AFF-HTT-R2-P1-96H_I12_1_2020y09m11d_11h25m.tif</v>
      </c>
      <c r="X125" t="str">
        <f t="shared" si="10"/>
        <v>C:\Users\arpit.tandon\Desktop\Images AFFFs\RUN1 HTT\Plate 1 - 96hour\AFF-HTT-R1-P1-96H_I12_1_2020y09m04d_11h03m.tif</v>
      </c>
      <c r="Y125" t="str">
        <f t="shared" si="11"/>
        <v>C:\Users\arpit.tandon\Desktop\Images AFFFs\RUN2 HTT\Plate 1 - 96hour\AFF-HTT-R2-P1-96H_I12_1_2020y09m11d_11h25m.tif</v>
      </c>
    </row>
    <row r="126" spans="1:25" x14ac:dyDescent="0.45">
      <c r="A126" t="s">
        <v>427</v>
      </c>
      <c r="B126" s="2" t="str">
        <f t="shared" si="6"/>
        <v>run1</v>
      </c>
      <c r="C126" s="2" t="str">
        <f t="shared" si="7"/>
        <v>run2</v>
      </c>
      <c r="D126" t="s">
        <v>257</v>
      </c>
      <c r="E126" s="10">
        <v>0</v>
      </c>
      <c r="F126" s="10">
        <v>0</v>
      </c>
      <c r="G126" s="1">
        <f>VLOOKUP(A126,'[1]NTP Metadata'!$A$2:$U$2501,10,FALSE)</f>
        <v>0</v>
      </c>
      <c r="H126">
        <v>1</v>
      </c>
      <c r="I126" t="s">
        <v>1507</v>
      </c>
      <c r="K126" t="s">
        <v>250</v>
      </c>
      <c r="L126" t="s">
        <v>244</v>
      </c>
      <c r="M126" t="s">
        <v>127</v>
      </c>
      <c r="N126">
        <v>16</v>
      </c>
      <c r="O126">
        <v>0</v>
      </c>
      <c r="P126">
        <v>0</v>
      </c>
      <c r="Q126">
        <v>0</v>
      </c>
      <c r="R126">
        <v>16</v>
      </c>
      <c r="S126">
        <v>0</v>
      </c>
      <c r="T126">
        <v>0</v>
      </c>
      <c r="U126">
        <v>0</v>
      </c>
      <c r="V126" s="1" t="str">
        <f t="shared" si="8"/>
        <v>AFF-HTT-R1-P1-96H_I13_1_2020y09m04d_11h03m.tif</v>
      </c>
      <c r="W126" s="1" t="str">
        <f t="shared" si="9"/>
        <v>AFF-HTT-R2-P1-96H_I13_1_.tif</v>
      </c>
      <c r="X126" t="str">
        <f t="shared" si="10"/>
        <v>C:\Users\arpit.tandon\Desktop\Images AFFFs\RUN1 HTT\Plate 1 - 96hour\AFF-HTT-R1-P1-96H_I13_1_2020y09m04d_11h03m.tif</v>
      </c>
      <c r="Y126" t="str">
        <f t="shared" si="11"/>
        <v>C:\Users\arpit.tandon\Desktop\Images AFFFs\RUN2 HTT\Plate 1 - 96hour\AFF-HTT-R2-P1-96H_I13_1_.tif</v>
      </c>
    </row>
    <row r="127" spans="1:25" x14ac:dyDescent="0.45">
      <c r="A127" t="s">
        <v>428</v>
      </c>
      <c r="B127" s="2" t="str">
        <f t="shared" si="6"/>
        <v>run1</v>
      </c>
      <c r="C127" s="2" t="str">
        <f t="shared" si="7"/>
        <v>run2</v>
      </c>
      <c r="D127" t="s">
        <v>257</v>
      </c>
      <c r="E127" s="10">
        <v>0</v>
      </c>
      <c r="F127" s="10">
        <v>0</v>
      </c>
      <c r="G127" s="1">
        <f>VLOOKUP(A127,'[1]NTP Metadata'!$A$2:$U$2501,10,FALSE)</f>
        <v>0</v>
      </c>
      <c r="H127">
        <v>2</v>
      </c>
      <c r="I127" t="s">
        <v>1507</v>
      </c>
      <c r="K127" t="s">
        <v>250</v>
      </c>
      <c r="L127" t="s">
        <v>244</v>
      </c>
      <c r="M127" t="s">
        <v>128</v>
      </c>
      <c r="N127">
        <v>16</v>
      </c>
      <c r="O127">
        <v>0</v>
      </c>
      <c r="P127">
        <v>0</v>
      </c>
      <c r="Q127">
        <v>0</v>
      </c>
      <c r="R127">
        <v>16</v>
      </c>
      <c r="S127">
        <v>0</v>
      </c>
      <c r="T127">
        <v>0</v>
      </c>
      <c r="U127">
        <v>0</v>
      </c>
      <c r="V127" s="1" t="str">
        <f t="shared" si="8"/>
        <v>AFF-HTT-R1-P1-96H_I14_1_2020y09m04d_11h03m.tif</v>
      </c>
      <c r="W127" s="1" t="str">
        <f t="shared" si="9"/>
        <v>AFF-HTT-R2-P1-96H_I14_1_.tif</v>
      </c>
      <c r="X127" t="str">
        <f t="shared" si="10"/>
        <v>C:\Users\arpit.tandon\Desktop\Images AFFFs\RUN1 HTT\Plate 1 - 96hour\AFF-HTT-R1-P1-96H_I14_1_2020y09m04d_11h03m.tif</v>
      </c>
      <c r="Y127" t="str">
        <f t="shared" si="11"/>
        <v>C:\Users\arpit.tandon\Desktop\Images AFFFs\RUN2 HTT\Plate 1 - 96hour\AFF-HTT-R2-P1-96H_I14_1_.tif</v>
      </c>
    </row>
    <row r="128" spans="1:25" x14ac:dyDescent="0.45">
      <c r="A128" t="s">
        <v>429</v>
      </c>
      <c r="B128" s="2" t="str">
        <f t="shared" si="6"/>
        <v>run1</v>
      </c>
      <c r="C128" s="2" t="str">
        <f t="shared" si="7"/>
        <v>run2</v>
      </c>
      <c r="D128" t="s">
        <v>260</v>
      </c>
      <c r="E128" s="10">
        <v>1.5868453050086584</v>
      </c>
      <c r="F128" s="1">
        <v>6.7942368579250719E-5</v>
      </c>
      <c r="G128" s="1">
        <f>VLOOKUP(A128,'[1]NTP Metadata'!$A$2:$U$2501,10,FALSE)</f>
        <v>1.5868453050086584</v>
      </c>
      <c r="H128">
        <v>1</v>
      </c>
      <c r="I128" t="s">
        <v>1507</v>
      </c>
      <c r="J128" t="s">
        <v>1508</v>
      </c>
      <c r="K128" t="s">
        <v>250</v>
      </c>
      <c r="L128" t="s">
        <v>244</v>
      </c>
      <c r="M128" t="s">
        <v>129</v>
      </c>
      <c r="N128">
        <v>16</v>
      </c>
      <c r="O128">
        <v>0</v>
      </c>
      <c r="P128">
        <v>0</v>
      </c>
      <c r="Q128">
        <v>0</v>
      </c>
      <c r="R128">
        <v>16</v>
      </c>
      <c r="S128">
        <v>0</v>
      </c>
      <c r="T128">
        <v>0</v>
      </c>
      <c r="U128">
        <v>0</v>
      </c>
      <c r="V128" s="1" t="str">
        <f t="shared" si="8"/>
        <v>AFF-HTT-R1-P1-96H_I15_1_2020y09m04d_11h03m.tif</v>
      </c>
      <c r="W128" s="1" t="str">
        <f t="shared" si="9"/>
        <v>AFF-HTT-R2-P1-96H_I15_1_2020y09m11d_11h25m.tif</v>
      </c>
      <c r="X128" t="str">
        <f t="shared" si="10"/>
        <v>C:\Users\arpit.tandon\Desktop\Images AFFFs\RUN1 HTT\Plate 1 - 96hour\AFF-HTT-R1-P1-96H_I15_1_2020y09m04d_11h03m.tif</v>
      </c>
      <c r="Y128" t="str">
        <f t="shared" si="11"/>
        <v>C:\Users\arpit.tandon\Desktop\Images AFFFs\RUN2 HTT\Plate 1 - 96hour\AFF-HTT-R2-P1-96H_I15_1_2020y09m11d_11h25m.tif</v>
      </c>
    </row>
    <row r="129" spans="1:25" x14ac:dyDescent="0.45">
      <c r="A129" t="s">
        <v>430</v>
      </c>
      <c r="B129" s="2" t="str">
        <f t="shared" si="6"/>
        <v>run1</v>
      </c>
      <c r="C129" s="2" t="str">
        <f t="shared" si="7"/>
        <v>run2</v>
      </c>
      <c r="D129" t="s">
        <v>260</v>
      </c>
      <c r="E129" s="10">
        <v>1.5868453050086584</v>
      </c>
      <c r="F129" s="1">
        <v>6.7942368579250719E-5</v>
      </c>
      <c r="G129" s="1">
        <f>VLOOKUP(A129,'[1]NTP Metadata'!$A$2:$U$2501,10,FALSE)</f>
        <v>1.5868453050086584</v>
      </c>
      <c r="H129">
        <v>2</v>
      </c>
      <c r="I129" t="s">
        <v>1507</v>
      </c>
      <c r="J129" t="s">
        <v>1508</v>
      </c>
      <c r="K129" t="s">
        <v>250</v>
      </c>
      <c r="L129" t="s">
        <v>244</v>
      </c>
      <c r="M129" t="s">
        <v>130</v>
      </c>
      <c r="N129">
        <v>16</v>
      </c>
      <c r="O129">
        <v>0</v>
      </c>
      <c r="P129">
        <v>6.2500000000000001E-5</v>
      </c>
      <c r="Q129">
        <v>1E-3</v>
      </c>
      <c r="R129">
        <v>16</v>
      </c>
      <c r="S129">
        <v>0</v>
      </c>
      <c r="T129">
        <v>0</v>
      </c>
      <c r="U129">
        <v>0</v>
      </c>
      <c r="V129" s="1" t="str">
        <f t="shared" si="8"/>
        <v>AFF-HTT-R1-P1-96H_I16_1_2020y09m04d_11h03m.tif</v>
      </c>
      <c r="W129" s="1" t="str">
        <f t="shared" si="9"/>
        <v>AFF-HTT-R2-P1-96H_I16_1_2020y09m11d_11h25m.tif</v>
      </c>
      <c r="X129" t="str">
        <f t="shared" si="10"/>
        <v>C:\Users\arpit.tandon\Desktop\Images AFFFs\RUN1 HTT\Plate 1 - 96hour\AFF-HTT-R1-P1-96H_I16_1_2020y09m04d_11h03m.tif</v>
      </c>
      <c r="Y129" t="str">
        <f t="shared" si="11"/>
        <v>C:\Users\arpit.tandon\Desktop\Images AFFFs\RUN2 HTT\Plate 1 - 96hour\AFF-HTT-R2-P1-96H_I16_1_2020y09m11d_11h25m.tif</v>
      </c>
    </row>
    <row r="130" spans="1:25" x14ac:dyDescent="0.45">
      <c r="A130" t="s">
        <v>431</v>
      </c>
      <c r="B130" s="2" t="str">
        <f t="shared" si="6"/>
        <v>run1</v>
      </c>
      <c r="C130" s="2" t="str">
        <f t="shared" si="7"/>
        <v>run2</v>
      </c>
      <c r="D130" t="s">
        <v>260</v>
      </c>
      <c r="E130" s="10">
        <v>0.50216623576223363</v>
      </c>
      <c r="F130" s="1">
        <v>2.1500749550395798E-5</v>
      </c>
      <c r="G130" s="1">
        <f>VLOOKUP(A130,'[1]NTP Metadata'!$A$2:$U$2501,10,FALSE)</f>
        <v>0.50216623576223363</v>
      </c>
      <c r="H130">
        <v>1</v>
      </c>
      <c r="I130" t="s">
        <v>1507</v>
      </c>
      <c r="J130" t="s">
        <v>1508</v>
      </c>
      <c r="K130" t="s">
        <v>250</v>
      </c>
      <c r="L130" t="s">
        <v>244</v>
      </c>
      <c r="M130" t="s">
        <v>131</v>
      </c>
      <c r="N130">
        <v>16</v>
      </c>
      <c r="O130">
        <v>0</v>
      </c>
      <c r="P130">
        <v>6.2500000000000001E-5</v>
      </c>
      <c r="Q130">
        <v>1E-3</v>
      </c>
      <c r="R130">
        <v>16</v>
      </c>
      <c r="S130">
        <v>0</v>
      </c>
      <c r="T130">
        <v>0</v>
      </c>
      <c r="U130">
        <v>0</v>
      </c>
      <c r="V130" s="1" t="str">
        <f t="shared" si="8"/>
        <v>AFF-HTT-R1-P1-96H_I17_1_2020y09m04d_11h03m.tif</v>
      </c>
      <c r="W130" s="1" t="str">
        <f t="shared" si="9"/>
        <v>AFF-HTT-R2-P1-96H_I17_1_2020y09m11d_11h25m.tif</v>
      </c>
      <c r="X130" t="str">
        <f t="shared" si="10"/>
        <v>C:\Users\arpit.tandon\Desktop\Images AFFFs\RUN1 HTT\Plate 1 - 96hour\AFF-HTT-R1-P1-96H_I17_1_2020y09m04d_11h03m.tif</v>
      </c>
      <c r="Y130" t="str">
        <f t="shared" si="11"/>
        <v>C:\Users\arpit.tandon\Desktop\Images AFFFs\RUN2 HTT\Plate 1 - 96hour\AFF-HTT-R2-P1-96H_I17_1_2020y09m11d_11h25m.tif</v>
      </c>
    </row>
    <row r="131" spans="1:25" x14ac:dyDescent="0.45">
      <c r="A131" t="s">
        <v>432</v>
      </c>
      <c r="B131" s="2" t="str">
        <f t="shared" ref="B131:B194" si="12">HYPERLINK(X131,"run1")</f>
        <v>run1</v>
      </c>
      <c r="C131" s="2" t="str">
        <f t="shared" ref="C131:C194" si="13">HYPERLINK(Y131,"run2")</f>
        <v>run2</v>
      </c>
      <c r="D131" t="s">
        <v>260</v>
      </c>
      <c r="E131" s="10">
        <v>0.50216623576223363</v>
      </c>
      <c r="F131" s="1">
        <v>2.1500749550395798E-5</v>
      </c>
      <c r="G131" s="1">
        <f>VLOOKUP(A131,'[1]NTP Metadata'!$A$2:$U$2501,10,FALSE)</f>
        <v>0.50216623576223363</v>
      </c>
      <c r="H131">
        <v>2</v>
      </c>
      <c r="I131" t="s">
        <v>1507</v>
      </c>
      <c r="J131" t="s">
        <v>1508</v>
      </c>
      <c r="K131" t="s">
        <v>250</v>
      </c>
      <c r="L131" t="s">
        <v>244</v>
      </c>
      <c r="M131" t="s">
        <v>132</v>
      </c>
      <c r="N131">
        <v>16</v>
      </c>
      <c r="O131">
        <v>0</v>
      </c>
      <c r="P131">
        <v>0</v>
      </c>
      <c r="Q131">
        <v>0</v>
      </c>
      <c r="R131">
        <v>16</v>
      </c>
      <c r="S131">
        <v>0</v>
      </c>
      <c r="T131">
        <v>0</v>
      </c>
      <c r="U131">
        <v>0</v>
      </c>
      <c r="V131" s="1" t="str">
        <f t="shared" ref="V131:V194" si="14">_xlfn.CONCAT("AFF-HTT-R1-",  L131, "-96H_",  M131, "_1_", I131,".tif")</f>
        <v>AFF-HTT-R1-P1-96H_I18_1_2020y09m04d_11h03m.tif</v>
      </c>
      <c r="W131" s="1" t="str">
        <f t="shared" ref="W131:W194" si="15">_xlfn.CONCAT("AFF-HTT-R2-",  L131, "-96H_",  M131, "_1_", J131,".tif")</f>
        <v>AFF-HTT-R2-P1-96H_I18_1_2020y09m11d_11h25m.tif</v>
      </c>
      <c r="X131" t="str">
        <f t="shared" ref="X131:X194" si="16">_xlfn.CONCAT("C:\Users\arpit.tandon\Desktop\Images AFFFs\","RUN1 HTT\Plate 1 - 96hour\",V131)</f>
        <v>C:\Users\arpit.tandon\Desktop\Images AFFFs\RUN1 HTT\Plate 1 - 96hour\AFF-HTT-R1-P1-96H_I18_1_2020y09m04d_11h03m.tif</v>
      </c>
      <c r="Y131" t="str">
        <f t="shared" ref="Y131:Y194" si="17">_xlfn.CONCAT("C:\Users\arpit.tandon\Desktop\Images AFFFs\","RUN2 HTT\Plate 1 - 96hour\",W131)</f>
        <v>C:\Users\arpit.tandon\Desktop\Images AFFFs\RUN2 HTT\Plate 1 - 96hour\AFF-HTT-R2-P1-96H_I18_1_2020y09m11d_11h25m.tif</v>
      </c>
    </row>
    <row r="132" spans="1:25" x14ac:dyDescent="0.45">
      <c r="A132" t="s">
        <v>433</v>
      </c>
      <c r="B132" s="2" t="str">
        <f t="shared" si="12"/>
        <v>run1</v>
      </c>
      <c r="C132" s="2" t="str">
        <f t="shared" si="13"/>
        <v>run2</v>
      </c>
      <c r="D132" t="s">
        <v>260</v>
      </c>
      <c r="E132" s="10">
        <v>0.15891336574754228</v>
      </c>
      <c r="F132" s="1">
        <v>6.8040346678467704E-6</v>
      </c>
      <c r="G132" s="1">
        <f>VLOOKUP(A132,'[1]NTP Metadata'!$A$2:$U$2501,10,FALSE)</f>
        <v>0.15891336574754228</v>
      </c>
      <c r="H132">
        <v>1</v>
      </c>
      <c r="I132" t="s">
        <v>1507</v>
      </c>
      <c r="J132" t="s">
        <v>1508</v>
      </c>
      <c r="K132" t="s">
        <v>250</v>
      </c>
      <c r="L132" t="s">
        <v>244</v>
      </c>
      <c r="M132" t="s">
        <v>133</v>
      </c>
      <c r="N132">
        <v>16</v>
      </c>
      <c r="O132">
        <v>0</v>
      </c>
      <c r="P132">
        <v>0</v>
      </c>
      <c r="Q132">
        <v>0</v>
      </c>
      <c r="R132">
        <v>16</v>
      </c>
      <c r="S132">
        <v>0</v>
      </c>
      <c r="T132">
        <v>0</v>
      </c>
      <c r="U132">
        <v>0</v>
      </c>
      <c r="V132" s="1" t="str">
        <f t="shared" si="14"/>
        <v>AFF-HTT-R1-P1-96H_I19_1_2020y09m04d_11h03m.tif</v>
      </c>
      <c r="W132" s="1" t="str">
        <f t="shared" si="15"/>
        <v>AFF-HTT-R2-P1-96H_I19_1_2020y09m11d_11h25m.tif</v>
      </c>
      <c r="X132" t="str">
        <f t="shared" si="16"/>
        <v>C:\Users\arpit.tandon\Desktop\Images AFFFs\RUN1 HTT\Plate 1 - 96hour\AFF-HTT-R1-P1-96H_I19_1_2020y09m04d_11h03m.tif</v>
      </c>
      <c r="Y132" t="str">
        <f t="shared" si="17"/>
        <v>C:\Users\arpit.tandon\Desktop\Images AFFFs\RUN2 HTT\Plate 1 - 96hour\AFF-HTT-R2-P1-96H_I19_1_2020y09m11d_11h25m.tif</v>
      </c>
    </row>
    <row r="133" spans="1:25" x14ac:dyDescent="0.45">
      <c r="A133" t="s">
        <v>434</v>
      </c>
      <c r="B133" s="2" t="str">
        <f t="shared" si="12"/>
        <v>run1</v>
      </c>
      <c r="C133" s="2" t="str">
        <f t="shared" si="13"/>
        <v>run2</v>
      </c>
      <c r="D133" t="s">
        <v>260</v>
      </c>
      <c r="E133" s="10">
        <v>0.15891336574754228</v>
      </c>
      <c r="F133" s="1">
        <v>6.8040346678467704E-6</v>
      </c>
      <c r="G133" s="1">
        <f>VLOOKUP(A133,'[1]NTP Metadata'!$A$2:$U$2501,10,FALSE)</f>
        <v>0.15891336574754228</v>
      </c>
      <c r="H133">
        <v>2</v>
      </c>
      <c r="I133" t="s">
        <v>1507</v>
      </c>
      <c r="J133" t="s">
        <v>1508</v>
      </c>
      <c r="K133" t="s">
        <v>250</v>
      </c>
      <c r="L133" t="s">
        <v>244</v>
      </c>
      <c r="M133" t="s">
        <v>134</v>
      </c>
      <c r="N133">
        <v>16</v>
      </c>
      <c r="O133">
        <v>0</v>
      </c>
      <c r="P133">
        <v>0</v>
      </c>
      <c r="Q133">
        <v>0</v>
      </c>
      <c r="R133">
        <v>16</v>
      </c>
      <c r="S133">
        <v>0</v>
      </c>
      <c r="T133">
        <v>0</v>
      </c>
      <c r="U133">
        <v>0</v>
      </c>
      <c r="V133" s="1" t="str">
        <f t="shared" si="14"/>
        <v>AFF-HTT-R1-P1-96H_I20_1_2020y09m04d_11h03m.tif</v>
      </c>
      <c r="W133" s="1" t="str">
        <f t="shared" si="15"/>
        <v>AFF-HTT-R2-P1-96H_I20_1_2020y09m11d_11h25m.tif</v>
      </c>
      <c r="X133" t="str">
        <f t="shared" si="16"/>
        <v>C:\Users\arpit.tandon\Desktop\Images AFFFs\RUN1 HTT\Plate 1 - 96hour\AFF-HTT-R1-P1-96H_I20_1_2020y09m04d_11h03m.tif</v>
      </c>
      <c r="Y133" t="str">
        <f t="shared" si="17"/>
        <v>C:\Users\arpit.tandon\Desktop\Images AFFFs\RUN2 HTT\Plate 1 - 96hour\AFF-HTT-R2-P1-96H_I20_1_2020y09m11d_11h25m.tif</v>
      </c>
    </row>
    <row r="134" spans="1:25" x14ac:dyDescent="0.45">
      <c r="A134" t="s">
        <v>435</v>
      </c>
      <c r="B134" s="2" t="str">
        <f t="shared" si="12"/>
        <v>run1</v>
      </c>
      <c r="C134" s="2" t="str">
        <f t="shared" si="13"/>
        <v>run2</v>
      </c>
      <c r="D134" t="s">
        <v>260</v>
      </c>
      <c r="E134" s="10">
        <v>5.0289039793526037E-2</v>
      </c>
      <c r="F134" s="1">
        <v>2.1531755277996112E-6</v>
      </c>
      <c r="G134" s="1">
        <f>VLOOKUP(A134,'[1]NTP Metadata'!$A$2:$U$2501,10,FALSE)</f>
        <v>5.0289039793526037E-2</v>
      </c>
      <c r="H134">
        <v>1</v>
      </c>
      <c r="I134" t="s">
        <v>1507</v>
      </c>
      <c r="J134" t="s">
        <v>1508</v>
      </c>
      <c r="K134" t="s">
        <v>250</v>
      </c>
      <c r="L134" t="s">
        <v>244</v>
      </c>
      <c r="M134" t="s">
        <v>135</v>
      </c>
      <c r="N134">
        <v>16</v>
      </c>
      <c r="O134">
        <v>0</v>
      </c>
      <c r="P134">
        <v>0</v>
      </c>
      <c r="Q134">
        <v>0</v>
      </c>
      <c r="R134">
        <v>16</v>
      </c>
      <c r="S134">
        <v>0</v>
      </c>
      <c r="T134">
        <v>0</v>
      </c>
      <c r="U134">
        <v>0</v>
      </c>
      <c r="V134" s="1" t="str">
        <f t="shared" si="14"/>
        <v>AFF-HTT-R1-P1-96H_I21_1_2020y09m04d_11h03m.tif</v>
      </c>
      <c r="W134" s="1" t="str">
        <f t="shared" si="15"/>
        <v>AFF-HTT-R2-P1-96H_I21_1_2020y09m11d_11h25m.tif</v>
      </c>
      <c r="X134" t="str">
        <f t="shared" si="16"/>
        <v>C:\Users\arpit.tandon\Desktop\Images AFFFs\RUN1 HTT\Plate 1 - 96hour\AFF-HTT-R1-P1-96H_I21_1_2020y09m04d_11h03m.tif</v>
      </c>
      <c r="Y134" t="str">
        <f t="shared" si="17"/>
        <v>C:\Users\arpit.tandon\Desktop\Images AFFFs\RUN2 HTT\Plate 1 - 96hour\AFF-HTT-R2-P1-96H_I21_1_2020y09m11d_11h25m.tif</v>
      </c>
    </row>
    <row r="135" spans="1:25" x14ac:dyDescent="0.45">
      <c r="A135" t="s">
        <v>436</v>
      </c>
      <c r="B135" s="2" t="str">
        <f t="shared" si="12"/>
        <v>run1</v>
      </c>
      <c r="C135" s="2" t="str">
        <f t="shared" si="13"/>
        <v>run2</v>
      </c>
      <c r="D135" t="s">
        <v>260</v>
      </c>
      <c r="E135" s="10">
        <v>5.0289039793526037E-2</v>
      </c>
      <c r="F135" s="1">
        <v>2.1531755277996112E-6</v>
      </c>
      <c r="G135" s="1">
        <f>VLOOKUP(A135,'[1]NTP Metadata'!$A$2:$U$2501,10,FALSE)</f>
        <v>5.0289039793526037E-2</v>
      </c>
      <c r="H135">
        <v>2</v>
      </c>
      <c r="I135" t="s">
        <v>1507</v>
      </c>
      <c r="J135" t="s">
        <v>1508</v>
      </c>
      <c r="K135" t="s">
        <v>250</v>
      </c>
      <c r="L135" t="s">
        <v>244</v>
      </c>
      <c r="M135" t="s">
        <v>136</v>
      </c>
      <c r="N135">
        <v>16</v>
      </c>
      <c r="O135">
        <v>0</v>
      </c>
      <c r="P135">
        <v>0</v>
      </c>
      <c r="Q135">
        <v>0</v>
      </c>
      <c r="R135">
        <v>16</v>
      </c>
      <c r="S135">
        <v>0</v>
      </c>
      <c r="T135">
        <v>0</v>
      </c>
      <c r="U135">
        <v>0</v>
      </c>
      <c r="V135" s="1" t="str">
        <f t="shared" si="14"/>
        <v>AFF-HTT-R1-P1-96H_I22_1_2020y09m04d_11h03m.tif</v>
      </c>
      <c r="W135" s="1" t="str">
        <f t="shared" si="15"/>
        <v>AFF-HTT-R2-P1-96H_I22_1_2020y09m11d_11h25m.tif</v>
      </c>
      <c r="X135" t="str">
        <f t="shared" si="16"/>
        <v>C:\Users\arpit.tandon\Desktop\Images AFFFs\RUN1 HTT\Plate 1 - 96hour\AFF-HTT-R1-P1-96H_I22_1_2020y09m04d_11h03m.tif</v>
      </c>
      <c r="Y135" t="str">
        <f t="shared" si="17"/>
        <v>C:\Users\arpit.tandon\Desktop\Images AFFFs\RUN2 HTT\Plate 1 - 96hour\AFF-HTT-R2-P1-96H_I22_1_2020y09m11d_11h25m.tif</v>
      </c>
    </row>
    <row r="136" spans="1:25" x14ac:dyDescent="0.45">
      <c r="A136" t="s">
        <v>437</v>
      </c>
      <c r="B136" s="2" t="str">
        <f t="shared" si="12"/>
        <v>run1</v>
      </c>
      <c r="C136" s="2" t="str">
        <f t="shared" si="13"/>
        <v>run2</v>
      </c>
      <c r="D136" t="s">
        <v>260</v>
      </c>
      <c r="E136" s="10">
        <v>500</v>
      </c>
      <c r="F136" s="1">
        <v>2.1408E-2</v>
      </c>
      <c r="G136" s="1">
        <f>VLOOKUP(A136,'[1]NTP Metadata'!$A$2:$U$2501,10,FALSE)</f>
        <v>500</v>
      </c>
      <c r="H136">
        <v>1</v>
      </c>
      <c r="I136" t="s">
        <v>1507</v>
      </c>
      <c r="J136" t="s">
        <v>1508</v>
      </c>
      <c r="K136" t="s">
        <v>250</v>
      </c>
      <c r="L136" t="s">
        <v>244</v>
      </c>
      <c r="M136" t="s">
        <v>137</v>
      </c>
      <c r="N136">
        <v>16</v>
      </c>
      <c r="O136">
        <v>0</v>
      </c>
      <c r="P136">
        <v>0</v>
      </c>
      <c r="Q136">
        <v>0</v>
      </c>
      <c r="R136">
        <v>16</v>
      </c>
      <c r="S136">
        <v>0</v>
      </c>
      <c r="T136">
        <v>0</v>
      </c>
      <c r="U136">
        <v>0</v>
      </c>
      <c r="V136" s="1" t="str">
        <f t="shared" si="14"/>
        <v>AFF-HTT-R1-P1-96H_I3_1_2020y09m04d_11h03m.tif</v>
      </c>
      <c r="W136" s="1" t="str">
        <f t="shared" si="15"/>
        <v>AFF-HTT-R2-P1-96H_I3_1_2020y09m11d_11h25m.tif</v>
      </c>
      <c r="X136" t="str">
        <f t="shared" si="16"/>
        <v>C:\Users\arpit.tandon\Desktop\Images AFFFs\RUN1 HTT\Plate 1 - 96hour\AFF-HTT-R1-P1-96H_I3_1_2020y09m04d_11h03m.tif</v>
      </c>
      <c r="Y136" t="str">
        <f t="shared" si="17"/>
        <v>C:\Users\arpit.tandon\Desktop\Images AFFFs\RUN2 HTT\Plate 1 - 96hour\AFF-HTT-R2-P1-96H_I3_1_2020y09m11d_11h25m.tif</v>
      </c>
    </row>
    <row r="137" spans="1:25" x14ac:dyDescent="0.45">
      <c r="A137" t="s">
        <v>438</v>
      </c>
      <c r="B137" s="2" t="str">
        <f t="shared" si="12"/>
        <v>run1</v>
      </c>
      <c r="C137" s="2" t="str">
        <f t="shared" si="13"/>
        <v>run2</v>
      </c>
      <c r="D137" t="s">
        <v>260</v>
      </c>
      <c r="E137" s="10">
        <v>500</v>
      </c>
      <c r="F137" s="1">
        <v>2.1408E-2</v>
      </c>
      <c r="G137" s="1">
        <f>VLOOKUP(A137,'[1]NTP Metadata'!$A$2:$U$2501,10,FALSE)</f>
        <v>500</v>
      </c>
      <c r="H137">
        <v>2</v>
      </c>
      <c r="I137" t="s">
        <v>1507</v>
      </c>
      <c r="J137" t="s">
        <v>1508</v>
      </c>
      <c r="K137" t="s">
        <v>250</v>
      </c>
      <c r="L137" t="s">
        <v>244</v>
      </c>
      <c r="M137" t="s">
        <v>138</v>
      </c>
      <c r="N137">
        <v>16</v>
      </c>
      <c r="O137">
        <v>0</v>
      </c>
      <c r="P137">
        <v>2.5000000000000001E-4</v>
      </c>
      <c r="Q137">
        <v>2E-3</v>
      </c>
      <c r="R137">
        <v>16</v>
      </c>
      <c r="S137">
        <v>0</v>
      </c>
      <c r="T137">
        <v>6.2500000000000001E-5</v>
      </c>
      <c r="U137">
        <v>1E-3</v>
      </c>
      <c r="V137" s="1" t="str">
        <f t="shared" si="14"/>
        <v>AFF-HTT-R1-P1-96H_I4_1_2020y09m04d_11h03m.tif</v>
      </c>
      <c r="W137" s="1" t="str">
        <f t="shared" si="15"/>
        <v>AFF-HTT-R2-P1-96H_I4_1_2020y09m11d_11h25m.tif</v>
      </c>
      <c r="X137" t="str">
        <f t="shared" si="16"/>
        <v>C:\Users\arpit.tandon\Desktop\Images AFFFs\RUN1 HTT\Plate 1 - 96hour\AFF-HTT-R1-P1-96H_I4_1_2020y09m04d_11h03m.tif</v>
      </c>
      <c r="Y137" t="str">
        <f t="shared" si="17"/>
        <v>C:\Users\arpit.tandon\Desktop\Images AFFFs\RUN2 HTT\Plate 1 - 96hour\AFF-HTT-R2-P1-96H_I4_1_2020y09m11d_11h25m.tif</v>
      </c>
    </row>
    <row r="138" spans="1:25" x14ac:dyDescent="0.45">
      <c r="A138" t="s">
        <v>439</v>
      </c>
      <c r="B138" s="2" t="str">
        <f t="shared" si="12"/>
        <v>run1</v>
      </c>
      <c r="C138" s="2" t="str">
        <f t="shared" si="13"/>
        <v>run2</v>
      </c>
      <c r="D138" t="s">
        <v>260</v>
      </c>
      <c r="E138" s="10">
        <v>158.22784810126581</v>
      </c>
      <c r="F138" s="1">
        <v>6.7746835443037974E-3</v>
      </c>
      <c r="G138" s="1">
        <f>VLOOKUP(A138,'[1]NTP Metadata'!$A$2:$U$2501,10,FALSE)</f>
        <v>158.22784810126581</v>
      </c>
      <c r="H138">
        <v>1</v>
      </c>
      <c r="I138" t="s">
        <v>1507</v>
      </c>
      <c r="J138" t="s">
        <v>1508</v>
      </c>
      <c r="K138" t="s">
        <v>250</v>
      </c>
      <c r="L138" t="s">
        <v>244</v>
      </c>
      <c r="M138" t="s">
        <v>139</v>
      </c>
      <c r="N138">
        <v>16</v>
      </c>
      <c r="O138">
        <v>0</v>
      </c>
      <c r="P138">
        <v>0</v>
      </c>
      <c r="Q138">
        <v>0</v>
      </c>
      <c r="R138">
        <v>16</v>
      </c>
      <c r="S138">
        <v>0</v>
      </c>
      <c r="T138">
        <v>0</v>
      </c>
      <c r="U138">
        <v>0</v>
      </c>
      <c r="V138" s="1" t="str">
        <f t="shared" si="14"/>
        <v>AFF-HTT-R1-P1-96H_I5_1_2020y09m04d_11h03m.tif</v>
      </c>
      <c r="W138" s="1" t="str">
        <f t="shared" si="15"/>
        <v>AFF-HTT-R2-P1-96H_I5_1_2020y09m11d_11h25m.tif</v>
      </c>
      <c r="X138" t="str">
        <f t="shared" si="16"/>
        <v>C:\Users\arpit.tandon\Desktop\Images AFFFs\RUN1 HTT\Plate 1 - 96hour\AFF-HTT-R1-P1-96H_I5_1_2020y09m04d_11h03m.tif</v>
      </c>
      <c r="Y138" t="str">
        <f t="shared" si="17"/>
        <v>C:\Users\arpit.tandon\Desktop\Images AFFFs\RUN2 HTT\Plate 1 - 96hour\AFF-HTT-R2-P1-96H_I5_1_2020y09m11d_11h25m.tif</v>
      </c>
    </row>
    <row r="139" spans="1:25" x14ac:dyDescent="0.45">
      <c r="A139" t="s">
        <v>440</v>
      </c>
      <c r="B139" s="2" t="str">
        <f t="shared" si="12"/>
        <v>run1</v>
      </c>
      <c r="C139" s="2" t="str">
        <f t="shared" si="13"/>
        <v>run2</v>
      </c>
      <c r="D139" t="s">
        <v>260</v>
      </c>
      <c r="E139" s="10">
        <v>158.22784810126581</v>
      </c>
      <c r="F139" s="1">
        <v>6.7746835443037974E-3</v>
      </c>
      <c r="G139" s="1">
        <f>VLOOKUP(A139,'[1]NTP Metadata'!$A$2:$U$2501,10,FALSE)</f>
        <v>158.22784810126581</v>
      </c>
      <c r="H139">
        <v>2</v>
      </c>
      <c r="I139" t="s">
        <v>1507</v>
      </c>
      <c r="J139" t="s">
        <v>1508</v>
      </c>
      <c r="K139" t="s">
        <v>250</v>
      </c>
      <c r="L139" t="s">
        <v>244</v>
      </c>
      <c r="M139" t="s">
        <v>140</v>
      </c>
      <c r="N139">
        <v>16</v>
      </c>
      <c r="O139">
        <v>0</v>
      </c>
      <c r="P139">
        <v>0</v>
      </c>
      <c r="Q139">
        <v>0</v>
      </c>
      <c r="R139">
        <v>16</v>
      </c>
      <c r="S139">
        <v>0</v>
      </c>
      <c r="T139">
        <v>0</v>
      </c>
      <c r="U139">
        <v>0</v>
      </c>
      <c r="V139" s="1" t="str">
        <f t="shared" si="14"/>
        <v>AFF-HTT-R1-P1-96H_I6_1_2020y09m04d_11h03m.tif</v>
      </c>
      <c r="W139" s="1" t="str">
        <f t="shared" si="15"/>
        <v>AFF-HTT-R2-P1-96H_I6_1_2020y09m11d_11h25m.tif</v>
      </c>
      <c r="X139" t="str">
        <f t="shared" si="16"/>
        <v>C:\Users\arpit.tandon\Desktop\Images AFFFs\RUN1 HTT\Plate 1 - 96hour\AFF-HTT-R1-P1-96H_I6_1_2020y09m04d_11h03m.tif</v>
      </c>
      <c r="Y139" t="str">
        <f t="shared" si="17"/>
        <v>C:\Users\arpit.tandon\Desktop\Images AFFFs\RUN2 HTT\Plate 1 - 96hour\AFF-HTT-R2-P1-96H_I6_1_2020y09m11d_11h25m.tif</v>
      </c>
    </row>
    <row r="140" spans="1:25" x14ac:dyDescent="0.45">
      <c r="A140" t="s">
        <v>441</v>
      </c>
      <c r="B140" s="2" t="str">
        <f t="shared" si="12"/>
        <v>run1</v>
      </c>
      <c r="C140" s="2" t="str">
        <f t="shared" si="13"/>
        <v>run2</v>
      </c>
      <c r="D140" t="s">
        <v>260</v>
      </c>
      <c r="E140" s="10">
        <v>50.072103829514496</v>
      </c>
      <c r="F140" s="1">
        <v>2.1438871975644931E-3</v>
      </c>
      <c r="G140" s="1">
        <f>VLOOKUP(A140,'[1]NTP Metadata'!$A$2:$U$2501,10,FALSE)</f>
        <v>50.072103829514496</v>
      </c>
      <c r="H140">
        <v>1</v>
      </c>
      <c r="I140" t="s">
        <v>1507</v>
      </c>
      <c r="J140" t="s">
        <v>1508</v>
      </c>
      <c r="K140" t="s">
        <v>250</v>
      </c>
      <c r="L140" t="s">
        <v>244</v>
      </c>
      <c r="M140" t="s">
        <v>141</v>
      </c>
      <c r="N140">
        <v>16</v>
      </c>
      <c r="O140">
        <v>0</v>
      </c>
      <c r="P140">
        <v>0</v>
      </c>
      <c r="Q140">
        <v>0</v>
      </c>
      <c r="R140">
        <v>16</v>
      </c>
      <c r="S140">
        <v>0</v>
      </c>
      <c r="T140">
        <v>0</v>
      </c>
      <c r="U140">
        <v>0</v>
      </c>
      <c r="V140" s="1" t="str">
        <f t="shared" si="14"/>
        <v>AFF-HTT-R1-P1-96H_I7_1_2020y09m04d_11h03m.tif</v>
      </c>
      <c r="W140" s="1" t="str">
        <f t="shared" si="15"/>
        <v>AFF-HTT-R2-P1-96H_I7_1_2020y09m11d_11h25m.tif</v>
      </c>
      <c r="X140" t="str">
        <f t="shared" si="16"/>
        <v>C:\Users\arpit.tandon\Desktop\Images AFFFs\RUN1 HTT\Plate 1 - 96hour\AFF-HTT-R1-P1-96H_I7_1_2020y09m04d_11h03m.tif</v>
      </c>
      <c r="Y140" t="str">
        <f t="shared" si="17"/>
        <v>C:\Users\arpit.tandon\Desktop\Images AFFFs\RUN2 HTT\Plate 1 - 96hour\AFF-HTT-R2-P1-96H_I7_1_2020y09m11d_11h25m.tif</v>
      </c>
    </row>
    <row r="141" spans="1:25" x14ac:dyDescent="0.45">
      <c r="A141" t="s">
        <v>442</v>
      </c>
      <c r="B141" s="2" t="str">
        <f t="shared" si="12"/>
        <v>run1</v>
      </c>
      <c r="C141" s="2" t="str">
        <f t="shared" si="13"/>
        <v>run2</v>
      </c>
      <c r="D141" t="s">
        <v>260</v>
      </c>
      <c r="E141" s="10">
        <v>50.072103829514496</v>
      </c>
      <c r="F141" s="1">
        <v>2.1438871975644931E-3</v>
      </c>
      <c r="G141" s="1">
        <f>VLOOKUP(A141,'[1]NTP Metadata'!$A$2:$U$2501,10,FALSE)</f>
        <v>50.072103829514496</v>
      </c>
      <c r="H141">
        <v>2</v>
      </c>
      <c r="I141" t="s">
        <v>1507</v>
      </c>
      <c r="J141" t="s">
        <v>1508</v>
      </c>
      <c r="K141" t="s">
        <v>250</v>
      </c>
      <c r="L141" t="s">
        <v>244</v>
      </c>
      <c r="M141" t="s">
        <v>142</v>
      </c>
      <c r="N141">
        <v>16</v>
      </c>
      <c r="O141">
        <v>0</v>
      </c>
      <c r="P141">
        <v>0</v>
      </c>
      <c r="Q141">
        <v>0</v>
      </c>
      <c r="R141">
        <v>16</v>
      </c>
      <c r="S141">
        <v>0</v>
      </c>
      <c r="T141">
        <v>0</v>
      </c>
      <c r="U141">
        <v>0</v>
      </c>
      <c r="V141" s="1" t="str">
        <f t="shared" si="14"/>
        <v>AFF-HTT-R1-P1-96H_I8_1_2020y09m04d_11h03m.tif</v>
      </c>
      <c r="W141" s="1" t="str">
        <f t="shared" si="15"/>
        <v>AFF-HTT-R2-P1-96H_I8_1_2020y09m11d_11h25m.tif</v>
      </c>
      <c r="X141" t="str">
        <f t="shared" si="16"/>
        <v>C:\Users\arpit.tandon\Desktop\Images AFFFs\RUN1 HTT\Plate 1 - 96hour\AFF-HTT-R1-P1-96H_I8_1_2020y09m04d_11h03m.tif</v>
      </c>
      <c r="Y141" t="str">
        <f t="shared" si="17"/>
        <v>C:\Users\arpit.tandon\Desktop\Images AFFFs\RUN2 HTT\Plate 1 - 96hour\AFF-HTT-R2-P1-96H_I8_1_2020y09m11d_11h25m.tif</v>
      </c>
    </row>
    <row r="142" spans="1:25" x14ac:dyDescent="0.45">
      <c r="A142" t="s">
        <v>443</v>
      </c>
      <c r="B142" s="2" t="str">
        <f t="shared" si="12"/>
        <v>run1</v>
      </c>
      <c r="C142" s="2" t="str">
        <f t="shared" si="13"/>
        <v>run2</v>
      </c>
      <c r="D142" t="s">
        <v>260</v>
      </c>
      <c r="E142" s="10">
        <v>15.84560247769446</v>
      </c>
      <c r="F142" s="1">
        <v>6.7844531568496608E-4</v>
      </c>
      <c r="G142" s="1">
        <f>VLOOKUP(A142,'[1]NTP Metadata'!$A$2:$U$2501,10,FALSE)</f>
        <v>15.84560247769446</v>
      </c>
      <c r="H142">
        <v>1</v>
      </c>
      <c r="I142" t="s">
        <v>1507</v>
      </c>
      <c r="J142" t="s">
        <v>1508</v>
      </c>
      <c r="K142" t="s">
        <v>250</v>
      </c>
      <c r="L142" t="s">
        <v>244</v>
      </c>
      <c r="M142" t="s">
        <v>143</v>
      </c>
      <c r="N142">
        <v>16</v>
      </c>
      <c r="O142">
        <v>0</v>
      </c>
      <c r="P142">
        <v>0</v>
      </c>
      <c r="Q142">
        <v>0</v>
      </c>
      <c r="R142">
        <v>16</v>
      </c>
      <c r="S142">
        <v>0</v>
      </c>
      <c r="T142">
        <v>0</v>
      </c>
      <c r="U142">
        <v>0</v>
      </c>
      <c r="V142" s="1" t="str">
        <f t="shared" si="14"/>
        <v>AFF-HTT-R1-P1-96H_I9_1_2020y09m04d_11h03m.tif</v>
      </c>
      <c r="W142" s="1" t="str">
        <f t="shared" si="15"/>
        <v>AFF-HTT-R2-P1-96H_I9_1_2020y09m11d_11h25m.tif</v>
      </c>
      <c r="X142" t="str">
        <f t="shared" si="16"/>
        <v>C:\Users\arpit.tandon\Desktop\Images AFFFs\RUN1 HTT\Plate 1 - 96hour\AFF-HTT-R1-P1-96H_I9_1_2020y09m04d_11h03m.tif</v>
      </c>
      <c r="Y142" t="str">
        <f t="shared" si="17"/>
        <v>C:\Users\arpit.tandon\Desktop\Images AFFFs\RUN2 HTT\Plate 1 - 96hour\AFF-HTT-R2-P1-96H_I9_1_2020y09m11d_11h25m.tif</v>
      </c>
    </row>
    <row r="143" spans="1:25" x14ac:dyDescent="0.45">
      <c r="A143" t="s">
        <v>444</v>
      </c>
      <c r="B143" s="2" t="str">
        <f t="shared" si="12"/>
        <v>run1</v>
      </c>
      <c r="C143" s="2" t="str">
        <f t="shared" si="13"/>
        <v>run2</v>
      </c>
      <c r="D143" t="s">
        <v>260</v>
      </c>
      <c r="E143" s="10">
        <v>15.84560247769446</v>
      </c>
      <c r="F143" s="1">
        <v>6.7844531568496608E-4</v>
      </c>
      <c r="G143" s="1">
        <f>VLOOKUP(A143,'[1]NTP Metadata'!$A$2:$U$2501,10,FALSE)</f>
        <v>15.84560247769446</v>
      </c>
      <c r="H143">
        <v>4</v>
      </c>
      <c r="I143" t="s">
        <v>1507</v>
      </c>
      <c r="J143" t="s">
        <v>1508</v>
      </c>
      <c r="K143" t="s">
        <v>250</v>
      </c>
      <c r="L143" t="s">
        <v>244</v>
      </c>
      <c r="M143" t="s">
        <v>144</v>
      </c>
      <c r="N143">
        <v>16</v>
      </c>
      <c r="O143">
        <v>0</v>
      </c>
      <c r="P143">
        <v>0</v>
      </c>
      <c r="Q143">
        <v>0</v>
      </c>
      <c r="R143">
        <v>16</v>
      </c>
      <c r="S143">
        <v>0</v>
      </c>
      <c r="T143">
        <v>0</v>
      </c>
      <c r="U143">
        <v>0</v>
      </c>
      <c r="V143" s="1" t="str">
        <f t="shared" si="14"/>
        <v>AFF-HTT-R1-P1-96H_J10_1_2020y09m04d_11h03m.tif</v>
      </c>
      <c r="W143" s="1" t="str">
        <f t="shared" si="15"/>
        <v>AFF-HTT-R2-P1-96H_J10_1_2020y09m11d_11h25m.tif</v>
      </c>
      <c r="X143" t="str">
        <f t="shared" si="16"/>
        <v>C:\Users\arpit.tandon\Desktop\Images AFFFs\RUN1 HTT\Plate 1 - 96hour\AFF-HTT-R1-P1-96H_J10_1_2020y09m04d_11h03m.tif</v>
      </c>
      <c r="Y143" t="str">
        <f t="shared" si="17"/>
        <v>C:\Users\arpit.tandon\Desktop\Images AFFFs\RUN2 HTT\Plate 1 - 96hour\AFF-HTT-R2-P1-96H_J10_1_2020y09m11d_11h25m.tif</v>
      </c>
    </row>
    <row r="144" spans="1:25" x14ac:dyDescent="0.45">
      <c r="A144" t="s">
        <v>445</v>
      </c>
      <c r="B144" s="2" t="str">
        <f t="shared" si="12"/>
        <v>run1</v>
      </c>
      <c r="C144" s="2" t="str">
        <f t="shared" si="13"/>
        <v>run2</v>
      </c>
      <c r="D144" t="s">
        <v>260</v>
      </c>
      <c r="E144" s="10">
        <v>5.0144311638273606</v>
      </c>
      <c r="F144" s="1">
        <v>2.1469788471043232E-4</v>
      </c>
      <c r="G144" s="1">
        <f>VLOOKUP(A144,'[1]NTP Metadata'!$A$2:$U$2501,10,FALSE)</f>
        <v>5.0144311638273606</v>
      </c>
      <c r="H144">
        <v>3</v>
      </c>
      <c r="I144" t="s">
        <v>1507</v>
      </c>
      <c r="J144" t="s">
        <v>1508</v>
      </c>
      <c r="K144" t="s">
        <v>250</v>
      </c>
      <c r="L144" t="s">
        <v>244</v>
      </c>
      <c r="M144" t="s">
        <v>145</v>
      </c>
      <c r="N144">
        <v>16</v>
      </c>
      <c r="O144">
        <v>0</v>
      </c>
      <c r="P144">
        <v>0</v>
      </c>
      <c r="Q144">
        <v>0</v>
      </c>
      <c r="R144">
        <v>16</v>
      </c>
      <c r="S144">
        <v>0</v>
      </c>
      <c r="T144">
        <v>0</v>
      </c>
      <c r="U144">
        <v>0</v>
      </c>
      <c r="V144" s="1" t="str">
        <f t="shared" si="14"/>
        <v>AFF-HTT-R1-P1-96H_J11_1_2020y09m04d_11h03m.tif</v>
      </c>
      <c r="W144" s="1" t="str">
        <f t="shared" si="15"/>
        <v>AFF-HTT-R2-P1-96H_J11_1_2020y09m11d_11h25m.tif</v>
      </c>
      <c r="X144" t="str">
        <f t="shared" si="16"/>
        <v>C:\Users\arpit.tandon\Desktop\Images AFFFs\RUN1 HTT\Plate 1 - 96hour\AFF-HTT-R1-P1-96H_J11_1_2020y09m04d_11h03m.tif</v>
      </c>
      <c r="Y144" t="str">
        <f t="shared" si="17"/>
        <v>C:\Users\arpit.tandon\Desktop\Images AFFFs\RUN2 HTT\Plate 1 - 96hour\AFF-HTT-R2-P1-96H_J11_1_2020y09m11d_11h25m.tif</v>
      </c>
    </row>
    <row r="145" spans="1:25" x14ac:dyDescent="0.45">
      <c r="A145" t="s">
        <v>446</v>
      </c>
      <c r="B145" s="2" t="str">
        <f t="shared" si="12"/>
        <v>run1</v>
      </c>
      <c r="C145" s="2" t="str">
        <f t="shared" si="13"/>
        <v>run2</v>
      </c>
      <c r="D145" t="s">
        <v>260</v>
      </c>
      <c r="E145" s="10">
        <v>5.0144311638273606</v>
      </c>
      <c r="F145" s="1">
        <v>2.1469788471043232E-4</v>
      </c>
      <c r="G145" s="1">
        <f>VLOOKUP(A145,'[1]NTP Metadata'!$A$2:$U$2501,10,FALSE)</f>
        <v>5.0144311638273606</v>
      </c>
      <c r="H145">
        <v>4</v>
      </c>
      <c r="I145" t="s">
        <v>1507</v>
      </c>
      <c r="J145" t="s">
        <v>1508</v>
      </c>
      <c r="K145" t="s">
        <v>250</v>
      </c>
      <c r="L145" t="s">
        <v>244</v>
      </c>
      <c r="M145" t="s">
        <v>146</v>
      </c>
      <c r="N145">
        <v>16</v>
      </c>
      <c r="O145">
        <v>0</v>
      </c>
      <c r="P145">
        <v>0</v>
      </c>
      <c r="Q145">
        <v>0</v>
      </c>
      <c r="R145">
        <v>16</v>
      </c>
      <c r="S145">
        <v>0</v>
      </c>
      <c r="T145">
        <v>0</v>
      </c>
      <c r="U145">
        <v>0</v>
      </c>
      <c r="V145" s="1" t="str">
        <f t="shared" si="14"/>
        <v>AFF-HTT-R1-P1-96H_J12_1_2020y09m04d_11h03m.tif</v>
      </c>
      <c r="W145" s="1" t="str">
        <f t="shared" si="15"/>
        <v>AFF-HTT-R2-P1-96H_J12_1_2020y09m11d_11h25m.tif</v>
      </c>
      <c r="X145" t="str">
        <f t="shared" si="16"/>
        <v>C:\Users\arpit.tandon\Desktop\Images AFFFs\RUN1 HTT\Plate 1 - 96hour\AFF-HTT-R1-P1-96H_J12_1_2020y09m04d_11h03m.tif</v>
      </c>
      <c r="Y145" t="str">
        <f t="shared" si="17"/>
        <v>C:\Users\arpit.tandon\Desktop\Images AFFFs\RUN2 HTT\Plate 1 - 96hour\AFF-HTT-R2-P1-96H_J12_1_2020y09m11d_11h25m.tif</v>
      </c>
    </row>
    <row r="146" spans="1:25" x14ac:dyDescent="0.45">
      <c r="A146" t="s">
        <v>447</v>
      </c>
      <c r="B146" s="2" t="str">
        <f t="shared" si="12"/>
        <v>run1</v>
      </c>
      <c r="C146" s="2" t="str">
        <f t="shared" si="13"/>
        <v>run2</v>
      </c>
      <c r="D146" t="s">
        <v>257</v>
      </c>
      <c r="E146" s="10">
        <v>0</v>
      </c>
      <c r="F146" s="10">
        <v>0</v>
      </c>
      <c r="G146" s="1">
        <f>VLOOKUP(A146,'[1]NTP Metadata'!$A$2:$U$2501,10,FALSE)</f>
        <v>0</v>
      </c>
      <c r="H146">
        <v>3</v>
      </c>
      <c r="I146" t="s">
        <v>1507</v>
      </c>
      <c r="K146" t="s">
        <v>250</v>
      </c>
      <c r="L146" t="s">
        <v>244</v>
      </c>
      <c r="M146" t="s">
        <v>147</v>
      </c>
      <c r="N146">
        <v>16</v>
      </c>
      <c r="O146">
        <v>0</v>
      </c>
      <c r="P146">
        <v>0</v>
      </c>
      <c r="Q146">
        <v>0</v>
      </c>
      <c r="R146">
        <v>16</v>
      </c>
      <c r="S146">
        <v>0</v>
      </c>
      <c r="T146">
        <v>0</v>
      </c>
      <c r="U146">
        <v>0</v>
      </c>
      <c r="V146" s="1" t="str">
        <f t="shared" si="14"/>
        <v>AFF-HTT-R1-P1-96H_J13_1_2020y09m04d_11h03m.tif</v>
      </c>
      <c r="W146" s="1" t="str">
        <f t="shared" si="15"/>
        <v>AFF-HTT-R2-P1-96H_J13_1_.tif</v>
      </c>
      <c r="X146" t="str">
        <f t="shared" si="16"/>
        <v>C:\Users\arpit.tandon\Desktop\Images AFFFs\RUN1 HTT\Plate 1 - 96hour\AFF-HTT-R1-P1-96H_J13_1_2020y09m04d_11h03m.tif</v>
      </c>
      <c r="Y146" t="str">
        <f t="shared" si="17"/>
        <v>C:\Users\arpit.tandon\Desktop\Images AFFFs\RUN2 HTT\Plate 1 - 96hour\AFF-HTT-R2-P1-96H_J13_1_.tif</v>
      </c>
    </row>
    <row r="147" spans="1:25" x14ac:dyDescent="0.45">
      <c r="A147" t="s">
        <v>448</v>
      </c>
      <c r="B147" s="2" t="str">
        <f t="shared" si="12"/>
        <v>run1</v>
      </c>
      <c r="C147" s="2" t="str">
        <f t="shared" si="13"/>
        <v>run2</v>
      </c>
      <c r="D147" t="s">
        <v>257</v>
      </c>
      <c r="E147" s="10">
        <v>0</v>
      </c>
      <c r="F147" s="10">
        <v>0</v>
      </c>
      <c r="G147" s="1">
        <f>VLOOKUP(A147,'[1]NTP Metadata'!$A$2:$U$2501,10,FALSE)</f>
        <v>0</v>
      </c>
      <c r="H147">
        <v>4</v>
      </c>
      <c r="I147" t="s">
        <v>1507</v>
      </c>
      <c r="K147" t="s">
        <v>250</v>
      </c>
      <c r="L147" t="s">
        <v>244</v>
      </c>
      <c r="M147" t="s">
        <v>148</v>
      </c>
      <c r="N147">
        <v>16</v>
      </c>
      <c r="O147">
        <v>0</v>
      </c>
      <c r="P147">
        <v>0</v>
      </c>
      <c r="Q147">
        <v>0</v>
      </c>
      <c r="R147">
        <v>16</v>
      </c>
      <c r="S147">
        <v>0</v>
      </c>
      <c r="T147">
        <v>0</v>
      </c>
      <c r="U147">
        <v>0</v>
      </c>
      <c r="V147" s="1" t="str">
        <f t="shared" si="14"/>
        <v>AFF-HTT-R1-P1-96H_J14_1_2020y09m04d_11h03m.tif</v>
      </c>
      <c r="W147" s="1" t="str">
        <f t="shared" si="15"/>
        <v>AFF-HTT-R2-P1-96H_J14_1_.tif</v>
      </c>
      <c r="X147" t="str">
        <f t="shared" si="16"/>
        <v>C:\Users\arpit.tandon\Desktop\Images AFFFs\RUN1 HTT\Plate 1 - 96hour\AFF-HTT-R1-P1-96H_J14_1_2020y09m04d_11h03m.tif</v>
      </c>
      <c r="Y147" t="str">
        <f t="shared" si="17"/>
        <v>C:\Users\arpit.tandon\Desktop\Images AFFFs\RUN2 HTT\Plate 1 - 96hour\AFF-HTT-R2-P1-96H_J14_1_.tif</v>
      </c>
    </row>
    <row r="148" spans="1:25" x14ac:dyDescent="0.45">
      <c r="A148" t="s">
        <v>449</v>
      </c>
      <c r="B148" s="2" t="str">
        <f t="shared" si="12"/>
        <v>run1</v>
      </c>
      <c r="C148" s="2" t="str">
        <f t="shared" si="13"/>
        <v>run2</v>
      </c>
      <c r="D148" t="s">
        <v>260</v>
      </c>
      <c r="E148" s="10">
        <v>1.5868453050086584</v>
      </c>
      <c r="F148" s="1">
        <v>6.7942368579250719E-5</v>
      </c>
      <c r="G148" s="1">
        <f>VLOOKUP(A148,'[1]NTP Metadata'!$A$2:$U$2501,10,FALSE)</f>
        <v>1.5868453050086584</v>
      </c>
      <c r="H148">
        <v>3</v>
      </c>
      <c r="I148" t="s">
        <v>1507</v>
      </c>
      <c r="J148" t="s">
        <v>1508</v>
      </c>
      <c r="K148" t="s">
        <v>250</v>
      </c>
      <c r="L148" t="s">
        <v>244</v>
      </c>
      <c r="M148" t="s">
        <v>149</v>
      </c>
      <c r="N148">
        <v>16</v>
      </c>
      <c r="O148">
        <v>0</v>
      </c>
      <c r="P148">
        <v>0</v>
      </c>
      <c r="Q148">
        <v>0</v>
      </c>
      <c r="R148">
        <v>16</v>
      </c>
      <c r="S148">
        <v>0</v>
      </c>
      <c r="T148">
        <v>0</v>
      </c>
      <c r="U148">
        <v>0</v>
      </c>
      <c r="V148" s="1" t="str">
        <f t="shared" si="14"/>
        <v>AFF-HTT-R1-P1-96H_J15_1_2020y09m04d_11h03m.tif</v>
      </c>
      <c r="W148" s="1" t="str">
        <f t="shared" si="15"/>
        <v>AFF-HTT-R2-P1-96H_J15_1_2020y09m11d_11h25m.tif</v>
      </c>
      <c r="X148" t="str">
        <f t="shared" si="16"/>
        <v>C:\Users\arpit.tandon\Desktop\Images AFFFs\RUN1 HTT\Plate 1 - 96hour\AFF-HTT-R1-P1-96H_J15_1_2020y09m04d_11h03m.tif</v>
      </c>
      <c r="Y148" t="str">
        <f t="shared" si="17"/>
        <v>C:\Users\arpit.tandon\Desktop\Images AFFFs\RUN2 HTT\Plate 1 - 96hour\AFF-HTT-R2-P1-96H_J15_1_2020y09m11d_11h25m.tif</v>
      </c>
    </row>
    <row r="149" spans="1:25" x14ac:dyDescent="0.45">
      <c r="A149" t="s">
        <v>450</v>
      </c>
      <c r="B149" s="2" t="str">
        <f t="shared" si="12"/>
        <v>run1</v>
      </c>
      <c r="C149" s="2" t="str">
        <f t="shared" si="13"/>
        <v>run2</v>
      </c>
      <c r="D149" t="s">
        <v>260</v>
      </c>
      <c r="E149" s="10">
        <v>1.5868453050086584</v>
      </c>
      <c r="F149" s="1">
        <v>6.7942368579250719E-5</v>
      </c>
      <c r="G149" s="1">
        <f>VLOOKUP(A149,'[1]NTP Metadata'!$A$2:$U$2501,10,FALSE)</f>
        <v>1.5868453050086584</v>
      </c>
      <c r="H149">
        <v>4</v>
      </c>
      <c r="I149" t="s">
        <v>1507</v>
      </c>
      <c r="J149" t="s">
        <v>1508</v>
      </c>
      <c r="K149" t="s">
        <v>250</v>
      </c>
      <c r="L149" t="s">
        <v>244</v>
      </c>
      <c r="M149" t="s">
        <v>150</v>
      </c>
      <c r="N149">
        <v>16</v>
      </c>
      <c r="O149">
        <v>0</v>
      </c>
      <c r="P149">
        <v>0</v>
      </c>
      <c r="Q149">
        <v>0</v>
      </c>
      <c r="R149">
        <v>16</v>
      </c>
      <c r="S149">
        <v>0</v>
      </c>
      <c r="T149">
        <v>0</v>
      </c>
      <c r="U149">
        <v>0</v>
      </c>
      <c r="V149" s="1" t="str">
        <f t="shared" si="14"/>
        <v>AFF-HTT-R1-P1-96H_J16_1_2020y09m04d_11h03m.tif</v>
      </c>
      <c r="W149" s="1" t="str">
        <f t="shared" si="15"/>
        <v>AFF-HTT-R2-P1-96H_J16_1_2020y09m11d_11h25m.tif</v>
      </c>
      <c r="X149" t="str">
        <f t="shared" si="16"/>
        <v>C:\Users\arpit.tandon\Desktop\Images AFFFs\RUN1 HTT\Plate 1 - 96hour\AFF-HTT-R1-P1-96H_J16_1_2020y09m04d_11h03m.tif</v>
      </c>
      <c r="Y149" t="str">
        <f t="shared" si="17"/>
        <v>C:\Users\arpit.tandon\Desktop\Images AFFFs\RUN2 HTT\Plate 1 - 96hour\AFF-HTT-R2-P1-96H_J16_1_2020y09m11d_11h25m.tif</v>
      </c>
    </row>
    <row r="150" spans="1:25" x14ac:dyDescent="0.45">
      <c r="A150" t="s">
        <v>451</v>
      </c>
      <c r="B150" s="2" t="str">
        <f t="shared" si="12"/>
        <v>run1</v>
      </c>
      <c r="C150" s="2" t="str">
        <f t="shared" si="13"/>
        <v>run2</v>
      </c>
      <c r="D150" t="s">
        <v>260</v>
      </c>
      <c r="E150" s="10">
        <v>0.50216623576223363</v>
      </c>
      <c r="F150" s="1">
        <v>2.1500749550395798E-5</v>
      </c>
      <c r="G150" s="1">
        <f>VLOOKUP(A150,'[1]NTP Metadata'!$A$2:$U$2501,10,FALSE)</f>
        <v>0.50216623576223363</v>
      </c>
      <c r="H150">
        <v>3</v>
      </c>
      <c r="I150" t="s">
        <v>1507</v>
      </c>
      <c r="J150" t="s">
        <v>1508</v>
      </c>
      <c r="K150" t="s">
        <v>250</v>
      </c>
      <c r="L150" t="s">
        <v>244</v>
      </c>
      <c r="M150" t="s">
        <v>151</v>
      </c>
      <c r="N150">
        <v>16</v>
      </c>
      <c r="O150">
        <v>0</v>
      </c>
      <c r="P150">
        <v>0</v>
      </c>
      <c r="Q150">
        <v>0</v>
      </c>
      <c r="R150">
        <v>16</v>
      </c>
      <c r="S150">
        <v>0</v>
      </c>
      <c r="T150">
        <v>0</v>
      </c>
      <c r="U150">
        <v>0</v>
      </c>
      <c r="V150" s="1" t="str">
        <f t="shared" si="14"/>
        <v>AFF-HTT-R1-P1-96H_J17_1_2020y09m04d_11h03m.tif</v>
      </c>
      <c r="W150" s="1" t="str">
        <f t="shared" si="15"/>
        <v>AFF-HTT-R2-P1-96H_J17_1_2020y09m11d_11h25m.tif</v>
      </c>
      <c r="X150" t="str">
        <f t="shared" si="16"/>
        <v>C:\Users\arpit.tandon\Desktop\Images AFFFs\RUN1 HTT\Plate 1 - 96hour\AFF-HTT-R1-P1-96H_J17_1_2020y09m04d_11h03m.tif</v>
      </c>
      <c r="Y150" t="str">
        <f t="shared" si="17"/>
        <v>C:\Users\arpit.tandon\Desktop\Images AFFFs\RUN2 HTT\Plate 1 - 96hour\AFF-HTT-R2-P1-96H_J17_1_2020y09m11d_11h25m.tif</v>
      </c>
    </row>
    <row r="151" spans="1:25" x14ac:dyDescent="0.45">
      <c r="A151" t="s">
        <v>452</v>
      </c>
      <c r="B151" s="2" t="str">
        <f t="shared" si="12"/>
        <v>run1</v>
      </c>
      <c r="C151" s="2" t="str">
        <f t="shared" si="13"/>
        <v>run2</v>
      </c>
      <c r="D151" t="s">
        <v>260</v>
      </c>
      <c r="E151" s="10">
        <v>0.50216623576223363</v>
      </c>
      <c r="F151" s="1">
        <v>2.1500749550395798E-5</v>
      </c>
      <c r="G151" s="1">
        <f>VLOOKUP(A151,'[1]NTP Metadata'!$A$2:$U$2501,10,FALSE)</f>
        <v>0.50216623576223363</v>
      </c>
      <c r="H151">
        <v>4</v>
      </c>
      <c r="I151" t="s">
        <v>1507</v>
      </c>
      <c r="J151" t="s">
        <v>1508</v>
      </c>
      <c r="K151" t="s">
        <v>250</v>
      </c>
      <c r="L151" t="s">
        <v>244</v>
      </c>
      <c r="M151" t="s">
        <v>152</v>
      </c>
      <c r="N151">
        <v>16</v>
      </c>
      <c r="O151">
        <v>0</v>
      </c>
      <c r="P151">
        <v>0</v>
      </c>
      <c r="Q151">
        <v>0</v>
      </c>
      <c r="R151">
        <v>16</v>
      </c>
      <c r="S151">
        <v>0</v>
      </c>
      <c r="T151">
        <v>0</v>
      </c>
      <c r="U151">
        <v>0</v>
      </c>
      <c r="V151" s="1" t="str">
        <f t="shared" si="14"/>
        <v>AFF-HTT-R1-P1-96H_J18_1_2020y09m04d_11h03m.tif</v>
      </c>
      <c r="W151" s="1" t="str">
        <f t="shared" si="15"/>
        <v>AFF-HTT-R2-P1-96H_J18_1_2020y09m11d_11h25m.tif</v>
      </c>
      <c r="X151" t="str">
        <f t="shared" si="16"/>
        <v>C:\Users\arpit.tandon\Desktop\Images AFFFs\RUN1 HTT\Plate 1 - 96hour\AFF-HTT-R1-P1-96H_J18_1_2020y09m04d_11h03m.tif</v>
      </c>
      <c r="Y151" t="str">
        <f t="shared" si="17"/>
        <v>C:\Users\arpit.tandon\Desktop\Images AFFFs\RUN2 HTT\Plate 1 - 96hour\AFF-HTT-R2-P1-96H_J18_1_2020y09m11d_11h25m.tif</v>
      </c>
    </row>
    <row r="152" spans="1:25" x14ac:dyDescent="0.45">
      <c r="A152" t="s">
        <v>453</v>
      </c>
      <c r="B152" s="2" t="str">
        <f t="shared" si="12"/>
        <v>run1</v>
      </c>
      <c r="C152" s="2" t="str">
        <f t="shared" si="13"/>
        <v>run2</v>
      </c>
      <c r="D152" t="s">
        <v>260</v>
      </c>
      <c r="E152" s="10">
        <v>0.15891336574754228</v>
      </c>
      <c r="F152" s="1">
        <v>6.8040346678467704E-6</v>
      </c>
      <c r="G152" s="1">
        <f>VLOOKUP(A152,'[1]NTP Metadata'!$A$2:$U$2501,10,FALSE)</f>
        <v>0.15891336574754228</v>
      </c>
      <c r="H152">
        <v>3</v>
      </c>
      <c r="I152" t="s">
        <v>1507</v>
      </c>
      <c r="J152" t="s">
        <v>1508</v>
      </c>
      <c r="K152" t="s">
        <v>250</v>
      </c>
      <c r="L152" t="s">
        <v>244</v>
      </c>
      <c r="M152" t="s">
        <v>153</v>
      </c>
      <c r="N152">
        <v>16</v>
      </c>
      <c r="O152">
        <v>0</v>
      </c>
      <c r="P152">
        <v>0</v>
      </c>
      <c r="Q152">
        <v>0</v>
      </c>
      <c r="R152">
        <v>16</v>
      </c>
      <c r="S152">
        <v>0</v>
      </c>
      <c r="T152">
        <v>0</v>
      </c>
      <c r="U152">
        <v>0</v>
      </c>
      <c r="V152" s="1" t="str">
        <f t="shared" si="14"/>
        <v>AFF-HTT-R1-P1-96H_J19_1_2020y09m04d_11h03m.tif</v>
      </c>
      <c r="W152" s="1" t="str">
        <f t="shared" si="15"/>
        <v>AFF-HTT-R2-P1-96H_J19_1_2020y09m11d_11h25m.tif</v>
      </c>
      <c r="X152" t="str">
        <f t="shared" si="16"/>
        <v>C:\Users\arpit.tandon\Desktop\Images AFFFs\RUN1 HTT\Plate 1 - 96hour\AFF-HTT-R1-P1-96H_J19_1_2020y09m04d_11h03m.tif</v>
      </c>
      <c r="Y152" t="str">
        <f t="shared" si="17"/>
        <v>C:\Users\arpit.tandon\Desktop\Images AFFFs\RUN2 HTT\Plate 1 - 96hour\AFF-HTT-R2-P1-96H_J19_1_2020y09m11d_11h25m.tif</v>
      </c>
    </row>
    <row r="153" spans="1:25" x14ac:dyDescent="0.45">
      <c r="A153" t="s">
        <v>454</v>
      </c>
      <c r="B153" s="2" t="str">
        <f t="shared" si="12"/>
        <v>run1</v>
      </c>
      <c r="C153" s="2" t="str">
        <f t="shared" si="13"/>
        <v>run2</v>
      </c>
      <c r="D153" t="s">
        <v>260</v>
      </c>
      <c r="E153" s="10">
        <v>0.15891336574754228</v>
      </c>
      <c r="F153" s="1">
        <v>6.8040346678467704E-6</v>
      </c>
      <c r="G153" s="1">
        <f>VLOOKUP(A153,'[1]NTP Metadata'!$A$2:$U$2501,10,FALSE)</f>
        <v>0.15891336574754228</v>
      </c>
      <c r="H153">
        <v>4</v>
      </c>
      <c r="I153" t="s">
        <v>1507</v>
      </c>
      <c r="J153" t="s">
        <v>1508</v>
      </c>
      <c r="K153" t="s">
        <v>250</v>
      </c>
      <c r="L153" t="s">
        <v>244</v>
      </c>
      <c r="M153" t="s">
        <v>154</v>
      </c>
      <c r="N153">
        <v>16</v>
      </c>
      <c r="O153">
        <v>0</v>
      </c>
      <c r="P153">
        <v>0</v>
      </c>
      <c r="Q153">
        <v>0</v>
      </c>
      <c r="R153">
        <v>16</v>
      </c>
      <c r="S153">
        <v>0</v>
      </c>
      <c r="T153">
        <v>0</v>
      </c>
      <c r="U153">
        <v>0</v>
      </c>
      <c r="V153" s="1" t="str">
        <f t="shared" si="14"/>
        <v>AFF-HTT-R1-P1-96H_J20_1_2020y09m04d_11h03m.tif</v>
      </c>
      <c r="W153" s="1" t="str">
        <f t="shared" si="15"/>
        <v>AFF-HTT-R2-P1-96H_J20_1_2020y09m11d_11h25m.tif</v>
      </c>
      <c r="X153" t="str">
        <f t="shared" si="16"/>
        <v>C:\Users\arpit.tandon\Desktop\Images AFFFs\RUN1 HTT\Plate 1 - 96hour\AFF-HTT-R1-P1-96H_J20_1_2020y09m04d_11h03m.tif</v>
      </c>
      <c r="Y153" t="str">
        <f t="shared" si="17"/>
        <v>C:\Users\arpit.tandon\Desktop\Images AFFFs\RUN2 HTT\Plate 1 - 96hour\AFF-HTT-R2-P1-96H_J20_1_2020y09m11d_11h25m.tif</v>
      </c>
    </row>
    <row r="154" spans="1:25" x14ac:dyDescent="0.45">
      <c r="A154" t="s">
        <v>455</v>
      </c>
      <c r="B154" s="2" t="str">
        <f t="shared" si="12"/>
        <v>run1</v>
      </c>
      <c r="C154" s="2" t="str">
        <f t="shared" si="13"/>
        <v>run2</v>
      </c>
      <c r="D154" t="s">
        <v>260</v>
      </c>
      <c r="E154" s="10">
        <v>5.0289039793526037E-2</v>
      </c>
      <c r="F154" s="1">
        <v>2.1531755277996112E-6</v>
      </c>
      <c r="G154" s="1">
        <f>VLOOKUP(A154,'[1]NTP Metadata'!$A$2:$U$2501,10,FALSE)</f>
        <v>5.0289039793526037E-2</v>
      </c>
      <c r="H154">
        <v>3</v>
      </c>
      <c r="I154" t="s">
        <v>1507</v>
      </c>
      <c r="J154" t="s">
        <v>1508</v>
      </c>
      <c r="K154" t="s">
        <v>250</v>
      </c>
      <c r="L154" t="s">
        <v>244</v>
      </c>
      <c r="M154" t="s">
        <v>155</v>
      </c>
      <c r="N154">
        <v>16</v>
      </c>
      <c r="O154">
        <v>0</v>
      </c>
      <c r="P154">
        <v>0</v>
      </c>
      <c r="Q154">
        <v>0</v>
      </c>
      <c r="R154">
        <v>16</v>
      </c>
      <c r="S154">
        <v>0</v>
      </c>
      <c r="T154">
        <v>0</v>
      </c>
      <c r="U154">
        <v>0</v>
      </c>
      <c r="V154" s="1" t="str">
        <f t="shared" si="14"/>
        <v>AFF-HTT-R1-P1-96H_J21_1_2020y09m04d_11h03m.tif</v>
      </c>
      <c r="W154" s="1" t="str">
        <f t="shared" si="15"/>
        <v>AFF-HTT-R2-P1-96H_J21_1_2020y09m11d_11h25m.tif</v>
      </c>
      <c r="X154" t="str">
        <f t="shared" si="16"/>
        <v>C:\Users\arpit.tandon\Desktop\Images AFFFs\RUN1 HTT\Plate 1 - 96hour\AFF-HTT-R1-P1-96H_J21_1_2020y09m04d_11h03m.tif</v>
      </c>
      <c r="Y154" t="str">
        <f t="shared" si="17"/>
        <v>C:\Users\arpit.tandon\Desktop\Images AFFFs\RUN2 HTT\Plate 1 - 96hour\AFF-HTT-R2-P1-96H_J21_1_2020y09m11d_11h25m.tif</v>
      </c>
    </row>
    <row r="155" spans="1:25" x14ac:dyDescent="0.45">
      <c r="A155" t="s">
        <v>456</v>
      </c>
      <c r="B155" s="2" t="str">
        <f t="shared" si="12"/>
        <v>run1</v>
      </c>
      <c r="C155" s="2" t="str">
        <f t="shared" si="13"/>
        <v>run2</v>
      </c>
      <c r="D155" t="s">
        <v>260</v>
      </c>
      <c r="E155" s="10">
        <v>5.0289039793526037E-2</v>
      </c>
      <c r="F155" s="1">
        <v>2.1531755277996112E-6</v>
      </c>
      <c r="G155" s="1">
        <f>VLOOKUP(A155,'[1]NTP Metadata'!$A$2:$U$2501,10,FALSE)</f>
        <v>5.0289039793526037E-2</v>
      </c>
      <c r="H155">
        <v>4</v>
      </c>
      <c r="I155" t="s">
        <v>1507</v>
      </c>
      <c r="J155" t="s">
        <v>1508</v>
      </c>
      <c r="K155" t="s">
        <v>250</v>
      </c>
      <c r="L155" t="s">
        <v>244</v>
      </c>
      <c r="M155" t="s">
        <v>156</v>
      </c>
      <c r="N155">
        <v>16</v>
      </c>
      <c r="O155">
        <v>0</v>
      </c>
      <c r="P155">
        <v>0</v>
      </c>
      <c r="Q155">
        <v>0</v>
      </c>
      <c r="R155">
        <v>16</v>
      </c>
      <c r="S155">
        <v>0</v>
      </c>
      <c r="T155">
        <v>0</v>
      </c>
      <c r="U155">
        <v>0</v>
      </c>
      <c r="V155" s="1" t="str">
        <f t="shared" si="14"/>
        <v>AFF-HTT-R1-P1-96H_J22_1_2020y09m04d_11h03m.tif</v>
      </c>
      <c r="W155" s="1" t="str">
        <f t="shared" si="15"/>
        <v>AFF-HTT-R2-P1-96H_J22_1_2020y09m11d_11h25m.tif</v>
      </c>
      <c r="X155" t="str">
        <f t="shared" si="16"/>
        <v>C:\Users\arpit.tandon\Desktop\Images AFFFs\RUN1 HTT\Plate 1 - 96hour\AFF-HTT-R1-P1-96H_J22_1_2020y09m04d_11h03m.tif</v>
      </c>
      <c r="Y155" t="str">
        <f t="shared" si="17"/>
        <v>C:\Users\arpit.tandon\Desktop\Images AFFFs\RUN2 HTT\Plate 1 - 96hour\AFF-HTT-R2-P1-96H_J22_1_2020y09m11d_11h25m.tif</v>
      </c>
    </row>
    <row r="156" spans="1:25" x14ac:dyDescent="0.45">
      <c r="A156" t="s">
        <v>457</v>
      </c>
      <c r="B156" s="2" t="str">
        <f t="shared" si="12"/>
        <v>run1</v>
      </c>
      <c r="C156" s="2" t="str">
        <f t="shared" si="13"/>
        <v>run2</v>
      </c>
      <c r="D156" t="s">
        <v>260</v>
      </c>
      <c r="E156" s="10">
        <v>500</v>
      </c>
      <c r="F156" s="1">
        <v>2.1408E-2</v>
      </c>
      <c r="G156" s="1">
        <f>VLOOKUP(A156,'[1]NTP Metadata'!$A$2:$U$2501,10,FALSE)</f>
        <v>500</v>
      </c>
      <c r="H156">
        <v>3</v>
      </c>
      <c r="I156" t="s">
        <v>1507</v>
      </c>
      <c r="J156" t="s">
        <v>1508</v>
      </c>
      <c r="K156" t="s">
        <v>250</v>
      </c>
      <c r="L156" t="s">
        <v>244</v>
      </c>
      <c r="M156" t="s">
        <v>157</v>
      </c>
      <c r="N156">
        <v>16</v>
      </c>
      <c r="O156">
        <v>0</v>
      </c>
      <c r="P156">
        <v>1.25E-3</v>
      </c>
      <c r="Q156">
        <v>7.0000000000000001E-3</v>
      </c>
      <c r="R156">
        <v>16</v>
      </c>
      <c r="S156">
        <v>0</v>
      </c>
      <c r="T156">
        <v>9.3749999999999997E-4</v>
      </c>
      <c r="U156">
        <v>5.0000000000000001E-3</v>
      </c>
      <c r="V156" s="1" t="str">
        <f t="shared" si="14"/>
        <v>AFF-HTT-R1-P1-96H_J3_1_2020y09m04d_11h03m.tif</v>
      </c>
      <c r="W156" s="1" t="str">
        <f t="shared" si="15"/>
        <v>AFF-HTT-R2-P1-96H_J3_1_2020y09m11d_11h25m.tif</v>
      </c>
      <c r="X156" t="str">
        <f t="shared" si="16"/>
        <v>C:\Users\arpit.tandon\Desktop\Images AFFFs\RUN1 HTT\Plate 1 - 96hour\AFF-HTT-R1-P1-96H_J3_1_2020y09m04d_11h03m.tif</v>
      </c>
      <c r="Y156" t="str">
        <f t="shared" si="17"/>
        <v>C:\Users\arpit.tandon\Desktop\Images AFFFs\RUN2 HTT\Plate 1 - 96hour\AFF-HTT-R2-P1-96H_J3_1_2020y09m11d_11h25m.tif</v>
      </c>
    </row>
    <row r="157" spans="1:25" x14ac:dyDescent="0.45">
      <c r="A157" t="s">
        <v>458</v>
      </c>
      <c r="B157" s="2" t="str">
        <f t="shared" si="12"/>
        <v>run1</v>
      </c>
      <c r="C157" s="2" t="str">
        <f t="shared" si="13"/>
        <v>run2</v>
      </c>
      <c r="D157" t="s">
        <v>260</v>
      </c>
      <c r="E157" s="10">
        <v>500</v>
      </c>
      <c r="F157" s="1">
        <v>2.1408E-2</v>
      </c>
      <c r="G157" s="1">
        <f>VLOOKUP(A157,'[1]NTP Metadata'!$A$2:$U$2501,10,FALSE)</f>
        <v>500</v>
      </c>
      <c r="H157">
        <v>4</v>
      </c>
      <c r="I157" t="s">
        <v>1507</v>
      </c>
      <c r="J157" t="s">
        <v>1508</v>
      </c>
      <c r="K157" t="s">
        <v>250</v>
      </c>
      <c r="L157" t="s">
        <v>244</v>
      </c>
      <c r="M157" t="s">
        <v>158</v>
      </c>
      <c r="N157">
        <v>16</v>
      </c>
      <c r="O157">
        <v>0</v>
      </c>
      <c r="P157">
        <v>1.5E-3</v>
      </c>
      <c r="Q157">
        <v>8.9999999999999993E-3</v>
      </c>
      <c r="R157">
        <v>16</v>
      </c>
      <c r="S157">
        <v>0</v>
      </c>
      <c r="T157">
        <v>6.2500000000000001E-4</v>
      </c>
      <c r="U157">
        <v>6.0000000000000001E-3</v>
      </c>
      <c r="V157" s="1" t="str">
        <f t="shared" si="14"/>
        <v>AFF-HTT-R1-P1-96H_J4_1_2020y09m04d_11h03m.tif</v>
      </c>
      <c r="W157" s="1" t="str">
        <f t="shared" si="15"/>
        <v>AFF-HTT-R2-P1-96H_J4_1_2020y09m11d_11h25m.tif</v>
      </c>
      <c r="X157" t="str">
        <f t="shared" si="16"/>
        <v>C:\Users\arpit.tandon\Desktop\Images AFFFs\RUN1 HTT\Plate 1 - 96hour\AFF-HTT-R1-P1-96H_J4_1_2020y09m04d_11h03m.tif</v>
      </c>
      <c r="Y157" t="str">
        <f t="shared" si="17"/>
        <v>C:\Users\arpit.tandon\Desktop\Images AFFFs\RUN2 HTT\Plate 1 - 96hour\AFF-HTT-R2-P1-96H_J4_1_2020y09m11d_11h25m.tif</v>
      </c>
    </row>
    <row r="158" spans="1:25" x14ac:dyDescent="0.45">
      <c r="A158" t="s">
        <v>459</v>
      </c>
      <c r="B158" s="2" t="str">
        <f t="shared" si="12"/>
        <v>run1</v>
      </c>
      <c r="C158" s="2" t="str">
        <f t="shared" si="13"/>
        <v>run2</v>
      </c>
      <c r="D158" t="s">
        <v>260</v>
      </c>
      <c r="E158" s="10">
        <v>158.22784810126581</v>
      </c>
      <c r="F158" s="1">
        <v>6.7746835443037974E-3</v>
      </c>
      <c r="G158" s="1">
        <f>VLOOKUP(A158,'[1]NTP Metadata'!$A$2:$U$2501,10,FALSE)</f>
        <v>158.22784810126581</v>
      </c>
      <c r="H158">
        <v>3</v>
      </c>
      <c r="I158" t="s">
        <v>1507</v>
      </c>
      <c r="J158" t="s">
        <v>1508</v>
      </c>
      <c r="K158" t="s">
        <v>250</v>
      </c>
      <c r="L158" t="s">
        <v>244</v>
      </c>
      <c r="M158" t="s">
        <v>159</v>
      </c>
      <c r="N158">
        <v>16</v>
      </c>
      <c r="O158">
        <v>0</v>
      </c>
      <c r="P158">
        <v>0</v>
      </c>
      <c r="Q158">
        <v>0</v>
      </c>
      <c r="R158">
        <v>16</v>
      </c>
      <c r="S158">
        <v>0</v>
      </c>
      <c r="T158">
        <v>0</v>
      </c>
      <c r="U158">
        <v>0</v>
      </c>
      <c r="V158" s="1" t="str">
        <f t="shared" si="14"/>
        <v>AFF-HTT-R1-P1-96H_J5_1_2020y09m04d_11h03m.tif</v>
      </c>
      <c r="W158" s="1" t="str">
        <f t="shared" si="15"/>
        <v>AFF-HTT-R2-P1-96H_J5_1_2020y09m11d_11h25m.tif</v>
      </c>
      <c r="X158" t="str">
        <f t="shared" si="16"/>
        <v>C:\Users\arpit.tandon\Desktop\Images AFFFs\RUN1 HTT\Plate 1 - 96hour\AFF-HTT-R1-P1-96H_J5_1_2020y09m04d_11h03m.tif</v>
      </c>
      <c r="Y158" t="str">
        <f t="shared" si="17"/>
        <v>C:\Users\arpit.tandon\Desktop\Images AFFFs\RUN2 HTT\Plate 1 - 96hour\AFF-HTT-R2-P1-96H_J5_1_2020y09m11d_11h25m.tif</v>
      </c>
    </row>
    <row r="159" spans="1:25" x14ac:dyDescent="0.45">
      <c r="A159" t="s">
        <v>460</v>
      </c>
      <c r="B159" s="2" t="str">
        <f t="shared" si="12"/>
        <v>run1</v>
      </c>
      <c r="C159" s="2" t="str">
        <f t="shared" si="13"/>
        <v>run2</v>
      </c>
      <c r="D159" t="s">
        <v>260</v>
      </c>
      <c r="E159" s="10">
        <v>158.22784810126581</v>
      </c>
      <c r="F159" s="1">
        <v>6.7746835443037974E-3</v>
      </c>
      <c r="G159" s="1">
        <f>VLOOKUP(A159,'[1]NTP Metadata'!$A$2:$U$2501,10,FALSE)</f>
        <v>158.22784810126581</v>
      </c>
      <c r="H159">
        <v>4</v>
      </c>
      <c r="I159" t="s">
        <v>1507</v>
      </c>
      <c r="J159" t="s">
        <v>1508</v>
      </c>
      <c r="K159" t="s">
        <v>250</v>
      </c>
      <c r="L159" t="s">
        <v>244</v>
      </c>
      <c r="M159" t="s">
        <v>160</v>
      </c>
      <c r="N159">
        <v>16</v>
      </c>
      <c r="O159">
        <v>0</v>
      </c>
      <c r="P159">
        <v>0</v>
      </c>
      <c r="Q159">
        <v>0</v>
      </c>
      <c r="R159">
        <v>16</v>
      </c>
      <c r="S159">
        <v>0</v>
      </c>
      <c r="T159">
        <v>0</v>
      </c>
      <c r="U159">
        <v>0</v>
      </c>
      <c r="V159" s="1" t="str">
        <f t="shared" si="14"/>
        <v>AFF-HTT-R1-P1-96H_J6_1_2020y09m04d_11h03m.tif</v>
      </c>
      <c r="W159" s="1" t="str">
        <f t="shared" si="15"/>
        <v>AFF-HTT-R2-P1-96H_J6_1_2020y09m11d_11h25m.tif</v>
      </c>
      <c r="X159" t="str">
        <f t="shared" si="16"/>
        <v>C:\Users\arpit.tandon\Desktop\Images AFFFs\RUN1 HTT\Plate 1 - 96hour\AFF-HTT-R1-P1-96H_J6_1_2020y09m04d_11h03m.tif</v>
      </c>
      <c r="Y159" t="str">
        <f t="shared" si="17"/>
        <v>C:\Users\arpit.tandon\Desktop\Images AFFFs\RUN2 HTT\Plate 1 - 96hour\AFF-HTT-R2-P1-96H_J6_1_2020y09m11d_11h25m.tif</v>
      </c>
    </row>
    <row r="160" spans="1:25" x14ac:dyDescent="0.45">
      <c r="A160" t="s">
        <v>461</v>
      </c>
      <c r="B160" s="2" t="str">
        <f t="shared" si="12"/>
        <v>run1</v>
      </c>
      <c r="C160" s="2" t="str">
        <f t="shared" si="13"/>
        <v>run2</v>
      </c>
      <c r="D160" t="s">
        <v>260</v>
      </c>
      <c r="E160" s="10">
        <v>50.072103829514496</v>
      </c>
      <c r="F160" s="1">
        <v>2.1438871975644931E-3</v>
      </c>
      <c r="G160" s="1">
        <f>VLOOKUP(A160,'[1]NTP Metadata'!$A$2:$U$2501,10,FALSE)</f>
        <v>50.072103829514496</v>
      </c>
      <c r="H160">
        <v>3</v>
      </c>
      <c r="I160" t="s">
        <v>1507</v>
      </c>
      <c r="J160" t="s">
        <v>1508</v>
      </c>
      <c r="K160" t="s">
        <v>250</v>
      </c>
      <c r="L160" t="s">
        <v>244</v>
      </c>
      <c r="M160" t="s">
        <v>161</v>
      </c>
      <c r="N160">
        <v>16</v>
      </c>
      <c r="O160">
        <v>0</v>
      </c>
      <c r="P160">
        <v>0</v>
      </c>
      <c r="Q160">
        <v>0</v>
      </c>
      <c r="R160">
        <v>16</v>
      </c>
      <c r="S160">
        <v>0</v>
      </c>
      <c r="T160">
        <v>0</v>
      </c>
      <c r="U160">
        <v>0</v>
      </c>
      <c r="V160" s="1" t="str">
        <f t="shared" si="14"/>
        <v>AFF-HTT-R1-P1-96H_J7_1_2020y09m04d_11h03m.tif</v>
      </c>
      <c r="W160" s="1" t="str">
        <f t="shared" si="15"/>
        <v>AFF-HTT-R2-P1-96H_J7_1_2020y09m11d_11h25m.tif</v>
      </c>
      <c r="X160" t="str">
        <f t="shared" si="16"/>
        <v>C:\Users\arpit.tandon\Desktop\Images AFFFs\RUN1 HTT\Plate 1 - 96hour\AFF-HTT-R1-P1-96H_J7_1_2020y09m04d_11h03m.tif</v>
      </c>
      <c r="Y160" t="str">
        <f t="shared" si="17"/>
        <v>C:\Users\arpit.tandon\Desktop\Images AFFFs\RUN2 HTT\Plate 1 - 96hour\AFF-HTT-R2-P1-96H_J7_1_2020y09m11d_11h25m.tif</v>
      </c>
    </row>
    <row r="161" spans="1:25" x14ac:dyDescent="0.45">
      <c r="A161" t="s">
        <v>462</v>
      </c>
      <c r="B161" s="2" t="str">
        <f t="shared" si="12"/>
        <v>run1</v>
      </c>
      <c r="C161" s="2" t="str">
        <f t="shared" si="13"/>
        <v>run2</v>
      </c>
      <c r="D161" t="s">
        <v>260</v>
      </c>
      <c r="E161" s="10">
        <v>50.072103829514496</v>
      </c>
      <c r="F161" s="1">
        <v>2.1438871975644931E-3</v>
      </c>
      <c r="G161" s="1">
        <f>VLOOKUP(A161,'[1]NTP Metadata'!$A$2:$U$2501,10,FALSE)</f>
        <v>50.072103829514496</v>
      </c>
      <c r="H161">
        <v>4</v>
      </c>
      <c r="I161" t="s">
        <v>1507</v>
      </c>
      <c r="J161" t="s">
        <v>1508</v>
      </c>
      <c r="K161" t="s">
        <v>250</v>
      </c>
      <c r="L161" t="s">
        <v>244</v>
      </c>
      <c r="M161" t="s">
        <v>162</v>
      </c>
      <c r="N161">
        <v>16</v>
      </c>
      <c r="O161">
        <v>0</v>
      </c>
      <c r="P161">
        <v>0</v>
      </c>
      <c r="Q161">
        <v>0</v>
      </c>
      <c r="R161">
        <v>16</v>
      </c>
      <c r="S161">
        <v>0</v>
      </c>
      <c r="T161">
        <v>0</v>
      </c>
      <c r="U161">
        <v>0</v>
      </c>
      <c r="V161" s="1" t="str">
        <f t="shared" si="14"/>
        <v>AFF-HTT-R1-P1-96H_J8_1_2020y09m04d_11h03m.tif</v>
      </c>
      <c r="W161" s="1" t="str">
        <f t="shared" si="15"/>
        <v>AFF-HTT-R2-P1-96H_J8_1_2020y09m11d_11h25m.tif</v>
      </c>
      <c r="X161" t="str">
        <f t="shared" si="16"/>
        <v>C:\Users\arpit.tandon\Desktop\Images AFFFs\RUN1 HTT\Plate 1 - 96hour\AFF-HTT-R1-P1-96H_J8_1_2020y09m04d_11h03m.tif</v>
      </c>
      <c r="Y161" t="str">
        <f t="shared" si="17"/>
        <v>C:\Users\arpit.tandon\Desktop\Images AFFFs\RUN2 HTT\Plate 1 - 96hour\AFF-HTT-R2-P1-96H_J8_1_2020y09m11d_11h25m.tif</v>
      </c>
    </row>
    <row r="162" spans="1:25" x14ac:dyDescent="0.45">
      <c r="A162" t="s">
        <v>463</v>
      </c>
      <c r="B162" s="2" t="str">
        <f t="shared" si="12"/>
        <v>run1</v>
      </c>
      <c r="C162" s="2" t="str">
        <f t="shared" si="13"/>
        <v>run2</v>
      </c>
      <c r="D162" t="s">
        <v>260</v>
      </c>
      <c r="E162" s="10">
        <v>15.84560247769446</v>
      </c>
      <c r="F162" s="1">
        <v>6.7844531568496608E-4</v>
      </c>
      <c r="G162" s="1">
        <f>VLOOKUP(A162,'[1]NTP Metadata'!$A$2:$U$2501,10,FALSE)</f>
        <v>15.84560247769446</v>
      </c>
      <c r="H162">
        <v>3</v>
      </c>
      <c r="I162" t="s">
        <v>1507</v>
      </c>
      <c r="J162" t="s">
        <v>1508</v>
      </c>
      <c r="K162" t="s">
        <v>250</v>
      </c>
      <c r="L162" t="s">
        <v>244</v>
      </c>
      <c r="M162" t="s">
        <v>163</v>
      </c>
      <c r="N162">
        <v>16</v>
      </c>
      <c r="O162">
        <v>0</v>
      </c>
      <c r="P162">
        <v>0</v>
      </c>
      <c r="Q162">
        <v>0</v>
      </c>
      <c r="R162">
        <v>16</v>
      </c>
      <c r="S162">
        <v>0</v>
      </c>
      <c r="T162">
        <v>0</v>
      </c>
      <c r="U162">
        <v>0</v>
      </c>
      <c r="V162" s="1" t="str">
        <f t="shared" si="14"/>
        <v>AFF-HTT-R1-P1-96H_J9_1_2020y09m04d_11h03m.tif</v>
      </c>
      <c r="W162" s="1" t="str">
        <f t="shared" si="15"/>
        <v>AFF-HTT-R2-P1-96H_J9_1_2020y09m11d_11h25m.tif</v>
      </c>
      <c r="X162" t="str">
        <f t="shared" si="16"/>
        <v>C:\Users\arpit.tandon\Desktop\Images AFFFs\RUN1 HTT\Plate 1 - 96hour\AFF-HTT-R1-P1-96H_J9_1_2020y09m04d_11h03m.tif</v>
      </c>
      <c r="Y162" t="str">
        <f t="shared" si="17"/>
        <v>C:\Users\arpit.tandon\Desktop\Images AFFFs\RUN2 HTT\Plate 1 - 96hour\AFF-HTT-R2-P1-96H_J9_1_2020y09m11d_11h25m.tif</v>
      </c>
    </row>
    <row r="163" spans="1:25" x14ac:dyDescent="0.45">
      <c r="A163" t="s">
        <v>464</v>
      </c>
      <c r="B163" s="2" t="str">
        <f t="shared" si="12"/>
        <v>run1</v>
      </c>
      <c r="C163" s="2" t="str">
        <f t="shared" si="13"/>
        <v>run2</v>
      </c>
      <c r="D163" t="s">
        <v>261</v>
      </c>
      <c r="E163" s="10">
        <v>15.84560247769446</v>
      </c>
      <c r="F163" s="1">
        <v>6.5611886179389462E-4</v>
      </c>
      <c r="G163" s="1">
        <f>VLOOKUP(A163,'[1]NTP Metadata'!$A$2:$U$2501,10,FALSE)</f>
        <v>15.84560247769446</v>
      </c>
      <c r="H163">
        <v>2</v>
      </c>
      <c r="I163" t="s">
        <v>1507</v>
      </c>
      <c r="K163" t="s">
        <v>250</v>
      </c>
      <c r="L163" t="s">
        <v>244</v>
      </c>
      <c r="M163" t="s">
        <v>164</v>
      </c>
      <c r="N163">
        <v>16</v>
      </c>
      <c r="O163">
        <v>0</v>
      </c>
      <c r="P163">
        <v>0</v>
      </c>
      <c r="Q163">
        <v>0</v>
      </c>
      <c r="R163">
        <v>16</v>
      </c>
      <c r="S163">
        <v>0</v>
      </c>
      <c r="T163">
        <v>0</v>
      </c>
      <c r="U163">
        <v>0</v>
      </c>
      <c r="V163" s="1" t="str">
        <f t="shared" si="14"/>
        <v>AFF-HTT-R1-P1-96H_K10_1_2020y09m04d_11h03m.tif</v>
      </c>
      <c r="W163" s="1" t="str">
        <f t="shared" si="15"/>
        <v>AFF-HTT-R2-P1-96H_K10_1_.tif</v>
      </c>
      <c r="X163" t="str">
        <f t="shared" si="16"/>
        <v>C:\Users\arpit.tandon\Desktop\Images AFFFs\RUN1 HTT\Plate 1 - 96hour\AFF-HTT-R1-P1-96H_K10_1_2020y09m04d_11h03m.tif</v>
      </c>
      <c r="Y163" t="str">
        <f t="shared" si="17"/>
        <v>C:\Users\arpit.tandon\Desktop\Images AFFFs\RUN2 HTT\Plate 1 - 96hour\AFF-HTT-R2-P1-96H_K10_1_.tif</v>
      </c>
    </row>
    <row r="164" spans="1:25" x14ac:dyDescent="0.45">
      <c r="A164" t="s">
        <v>465</v>
      </c>
      <c r="B164" s="2" t="str">
        <f t="shared" si="12"/>
        <v>run1</v>
      </c>
      <c r="C164" s="2" t="str">
        <f t="shared" si="13"/>
        <v>run2</v>
      </c>
      <c r="D164" t="s">
        <v>261</v>
      </c>
      <c r="E164" s="10">
        <v>5.0144311638273606</v>
      </c>
      <c r="F164" s="1">
        <v>2.0763255120059953E-4</v>
      </c>
      <c r="G164" s="1">
        <f>VLOOKUP(A164,'[1]NTP Metadata'!$A$2:$U$2501,10,FALSE)</f>
        <v>5.0144311638273606</v>
      </c>
      <c r="H164">
        <v>1</v>
      </c>
      <c r="I164" t="s">
        <v>1507</v>
      </c>
      <c r="K164" t="s">
        <v>250</v>
      </c>
      <c r="L164" t="s">
        <v>244</v>
      </c>
      <c r="M164" t="s">
        <v>165</v>
      </c>
      <c r="N164">
        <v>16</v>
      </c>
      <c r="O164">
        <v>0</v>
      </c>
      <c r="P164">
        <v>6.2500000000000001E-5</v>
      </c>
      <c r="Q164">
        <v>1E-3</v>
      </c>
      <c r="R164">
        <v>16</v>
      </c>
      <c r="S164">
        <v>0</v>
      </c>
      <c r="T164">
        <v>0</v>
      </c>
      <c r="U164">
        <v>0</v>
      </c>
      <c r="V164" s="1" t="str">
        <f t="shared" si="14"/>
        <v>AFF-HTT-R1-P1-96H_K11_1_2020y09m04d_11h03m.tif</v>
      </c>
      <c r="W164" s="1" t="str">
        <f t="shared" si="15"/>
        <v>AFF-HTT-R2-P1-96H_K11_1_.tif</v>
      </c>
      <c r="X164" t="str">
        <f t="shared" si="16"/>
        <v>C:\Users\arpit.tandon\Desktop\Images AFFFs\RUN1 HTT\Plate 1 - 96hour\AFF-HTT-R1-P1-96H_K11_1_2020y09m04d_11h03m.tif</v>
      </c>
      <c r="Y164" t="str">
        <f t="shared" si="17"/>
        <v>C:\Users\arpit.tandon\Desktop\Images AFFFs\RUN2 HTT\Plate 1 - 96hour\AFF-HTT-R2-P1-96H_K11_1_.tif</v>
      </c>
    </row>
    <row r="165" spans="1:25" x14ac:dyDescent="0.45">
      <c r="A165" t="s">
        <v>466</v>
      </c>
      <c r="B165" s="2" t="str">
        <f t="shared" si="12"/>
        <v>run1</v>
      </c>
      <c r="C165" s="2" t="str">
        <f t="shared" si="13"/>
        <v>run2</v>
      </c>
      <c r="D165" t="s">
        <v>261</v>
      </c>
      <c r="E165" s="10">
        <v>5.0144311638273606</v>
      </c>
      <c r="F165" s="1">
        <v>2.0763255120059953E-4</v>
      </c>
      <c r="G165" s="1">
        <f>VLOOKUP(A165,'[1]NTP Metadata'!$A$2:$U$2501,10,FALSE)</f>
        <v>5.0144311638273606</v>
      </c>
      <c r="H165">
        <v>2</v>
      </c>
      <c r="I165" t="s">
        <v>1507</v>
      </c>
      <c r="K165" t="s">
        <v>250</v>
      </c>
      <c r="L165" t="s">
        <v>244</v>
      </c>
      <c r="M165" t="s">
        <v>166</v>
      </c>
      <c r="N165">
        <v>16</v>
      </c>
      <c r="O165">
        <v>0</v>
      </c>
      <c r="P165">
        <v>1.25E-4</v>
      </c>
      <c r="Q165">
        <v>1E-3</v>
      </c>
      <c r="R165">
        <v>16</v>
      </c>
      <c r="S165">
        <v>0</v>
      </c>
      <c r="T165">
        <v>0</v>
      </c>
      <c r="U165">
        <v>0</v>
      </c>
      <c r="V165" s="1" t="str">
        <f t="shared" si="14"/>
        <v>AFF-HTT-R1-P1-96H_K12_1_2020y09m04d_11h03m.tif</v>
      </c>
      <c r="W165" s="1" t="str">
        <f t="shared" si="15"/>
        <v>AFF-HTT-R2-P1-96H_K12_1_.tif</v>
      </c>
      <c r="X165" t="str">
        <f t="shared" si="16"/>
        <v>C:\Users\arpit.tandon\Desktop\Images AFFFs\RUN1 HTT\Plate 1 - 96hour\AFF-HTT-R1-P1-96H_K12_1_2020y09m04d_11h03m.tif</v>
      </c>
      <c r="Y165" t="str">
        <f t="shared" si="17"/>
        <v>C:\Users\arpit.tandon\Desktop\Images AFFFs\RUN2 HTT\Plate 1 - 96hour\AFF-HTT-R2-P1-96H_K12_1_.tif</v>
      </c>
    </row>
    <row r="166" spans="1:25" x14ac:dyDescent="0.45">
      <c r="A166" t="s">
        <v>467</v>
      </c>
      <c r="B166" s="2" t="str">
        <f t="shared" si="12"/>
        <v>run1</v>
      </c>
      <c r="C166" s="2" t="str">
        <f t="shared" si="13"/>
        <v>run2</v>
      </c>
      <c r="D166" t="s">
        <v>257</v>
      </c>
      <c r="E166" s="10">
        <v>0</v>
      </c>
      <c r="F166" s="10">
        <v>0</v>
      </c>
      <c r="G166" s="1">
        <f>VLOOKUP(A166,'[1]NTP Metadata'!$A$2:$U$2501,10,FALSE)</f>
        <v>0</v>
      </c>
      <c r="H166">
        <v>1</v>
      </c>
      <c r="I166" t="s">
        <v>1507</v>
      </c>
      <c r="K166" t="s">
        <v>250</v>
      </c>
      <c r="L166" t="s">
        <v>244</v>
      </c>
      <c r="M166" t="s">
        <v>167</v>
      </c>
      <c r="N166">
        <v>16</v>
      </c>
      <c r="O166">
        <v>0</v>
      </c>
      <c r="P166">
        <v>0</v>
      </c>
      <c r="Q166">
        <v>0</v>
      </c>
      <c r="R166">
        <v>16</v>
      </c>
      <c r="S166">
        <v>0</v>
      </c>
      <c r="T166">
        <v>0</v>
      </c>
      <c r="U166">
        <v>0</v>
      </c>
      <c r="V166" s="1" t="str">
        <f t="shared" si="14"/>
        <v>AFF-HTT-R1-P1-96H_K13_1_2020y09m04d_11h03m.tif</v>
      </c>
      <c r="W166" s="1" t="str">
        <f t="shared" si="15"/>
        <v>AFF-HTT-R2-P1-96H_K13_1_.tif</v>
      </c>
      <c r="X166" t="str">
        <f t="shared" si="16"/>
        <v>C:\Users\arpit.tandon\Desktop\Images AFFFs\RUN1 HTT\Plate 1 - 96hour\AFF-HTT-R1-P1-96H_K13_1_2020y09m04d_11h03m.tif</v>
      </c>
      <c r="Y166" t="str">
        <f t="shared" si="17"/>
        <v>C:\Users\arpit.tandon\Desktop\Images AFFFs\RUN2 HTT\Plate 1 - 96hour\AFF-HTT-R2-P1-96H_K13_1_.tif</v>
      </c>
    </row>
    <row r="167" spans="1:25" x14ac:dyDescent="0.45">
      <c r="A167" t="s">
        <v>468</v>
      </c>
      <c r="B167" s="2" t="str">
        <f t="shared" si="12"/>
        <v>run1</v>
      </c>
      <c r="C167" s="2" t="str">
        <f t="shared" si="13"/>
        <v>run2</v>
      </c>
      <c r="D167" t="s">
        <v>257</v>
      </c>
      <c r="E167" s="10">
        <v>0</v>
      </c>
      <c r="F167" s="10">
        <v>0</v>
      </c>
      <c r="G167" s="1">
        <f>VLOOKUP(A167,'[1]NTP Metadata'!$A$2:$U$2501,10,FALSE)</f>
        <v>0</v>
      </c>
      <c r="H167">
        <v>2</v>
      </c>
      <c r="I167" t="s">
        <v>1507</v>
      </c>
      <c r="K167" t="s">
        <v>250</v>
      </c>
      <c r="L167" t="s">
        <v>244</v>
      </c>
      <c r="M167" t="s">
        <v>168</v>
      </c>
      <c r="N167">
        <v>16</v>
      </c>
      <c r="O167">
        <v>0</v>
      </c>
      <c r="P167">
        <v>1.25E-4</v>
      </c>
      <c r="Q167">
        <v>2E-3</v>
      </c>
      <c r="R167">
        <v>16</v>
      </c>
      <c r="S167">
        <v>0</v>
      </c>
      <c r="T167">
        <v>0</v>
      </c>
      <c r="U167">
        <v>0</v>
      </c>
      <c r="V167" s="1" t="str">
        <f t="shared" si="14"/>
        <v>AFF-HTT-R1-P1-96H_K14_1_2020y09m04d_11h03m.tif</v>
      </c>
      <c r="W167" s="1" t="str">
        <f t="shared" si="15"/>
        <v>AFF-HTT-R2-P1-96H_K14_1_.tif</v>
      </c>
      <c r="X167" t="str">
        <f t="shared" si="16"/>
        <v>C:\Users\arpit.tandon\Desktop\Images AFFFs\RUN1 HTT\Plate 1 - 96hour\AFF-HTT-R1-P1-96H_K14_1_2020y09m04d_11h03m.tif</v>
      </c>
      <c r="Y167" t="str">
        <f t="shared" si="17"/>
        <v>C:\Users\arpit.tandon\Desktop\Images AFFFs\RUN2 HTT\Plate 1 - 96hour\AFF-HTT-R2-P1-96H_K14_1_.tif</v>
      </c>
    </row>
    <row r="168" spans="1:25" x14ac:dyDescent="0.45">
      <c r="A168" t="s">
        <v>469</v>
      </c>
      <c r="B168" s="2" t="str">
        <f t="shared" si="12"/>
        <v>run1</v>
      </c>
      <c r="C168" s="2" t="str">
        <f t="shared" si="13"/>
        <v>run2</v>
      </c>
      <c r="D168" t="s">
        <v>261</v>
      </c>
      <c r="E168" s="10">
        <v>1.5868453050086584</v>
      </c>
      <c r="F168" s="1">
        <v>6.5706503544493521E-5</v>
      </c>
      <c r="G168" s="1">
        <f>VLOOKUP(A168,'[1]NTP Metadata'!$A$2:$U$2501,10,FALSE)</f>
        <v>1.5868453050086584</v>
      </c>
      <c r="H168">
        <v>1</v>
      </c>
      <c r="I168" t="s">
        <v>1507</v>
      </c>
      <c r="K168" t="s">
        <v>250</v>
      </c>
      <c r="L168" t="s">
        <v>244</v>
      </c>
      <c r="M168" t="s">
        <v>169</v>
      </c>
      <c r="N168">
        <v>16</v>
      </c>
      <c r="O168">
        <v>0</v>
      </c>
      <c r="P168">
        <v>0</v>
      </c>
      <c r="Q168">
        <v>0</v>
      </c>
      <c r="R168">
        <v>16</v>
      </c>
      <c r="S168">
        <v>0</v>
      </c>
      <c r="T168">
        <v>0</v>
      </c>
      <c r="U168">
        <v>0</v>
      </c>
      <c r="V168" s="1" t="str">
        <f t="shared" si="14"/>
        <v>AFF-HTT-R1-P1-96H_K15_1_2020y09m04d_11h03m.tif</v>
      </c>
      <c r="W168" s="1" t="str">
        <f t="shared" si="15"/>
        <v>AFF-HTT-R2-P1-96H_K15_1_.tif</v>
      </c>
      <c r="X168" t="str">
        <f t="shared" si="16"/>
        <v>C:\Users\arpit.tandon\Desktop\Images AFFFs\RUN1 HTT\Plate 1 - 96hour\AFF-HTT-R1-P1-96H_K15_1_2020y09m04d_11h03m.tif</v>
      </c>
      <c r="Y168" t="str">
        <f t="shared" si="17"/>
        <v>C:\Users\arpit.tandon\Desktop\Images AFFFs\RUN2 HTT\Plate 1 - 96hour\AFF-HTT-R2-P1-96H_K15_1_.tif</v>
      </c>
    </row>
    <row r="169" spans="1:25" x14ac:dyDescent="0.45">
      <c r="A169" t="s">
        <v>470</v>
      </c>
      <c r="B169" s="2" t="str">
        <f t="shared" si="12"/>
        <v>run1</v>
      </c>
      <c r="C169" s="2" t="str">
        <f t="shared" si="13"/>
        <v>run2</v>
      </c>
      <c r="D169" t="s">
        <v>261</v>
      </c>
      <c r="E169" s="10">
        <v>1.5868453050086584</v>
      </c>
      <c r="F169" s="1">
        <v>6.5706503544493521E-5</v>
      </c>
      <c r="G169" s="1">
        <f>VLOOKUP(A169,'[1]NTP Metadata'!$A$2:$U$2501,10,FALSE)</f>
        <v>1.5868453050086584</v>
      </c>
      <c r="H169">
        <v>2</v>
      </c>
      <c r="I169" t="s">
        <v>1507</v>
      </c>
      <c r="K169" t="s">
        <v>250</v>
      </c>
      <c r="L169" t="s">
        <v>244</v>
      </c>
      <c r="M169" t="s">
        <v>170</v>
      </c>
      <c r="N169">
        <v>16</v>
      </c>
      <c r="O169">
        <v>0</v>
      </c>
      <c r="P169">
        <v>1.875E-4</v>
      </c>
      <c r="Q169">
        <v>2E-3</v>
      </c>
      <c r="R169">
        <v>16</v>
      </c>
      <c r="S169">
        <v>0</v>
      </c>
      <c r="T169">
        <v>0</v>
      </c>
      <c r="U169">
        <v>0</v>
      </c>
      <c r="V169" s="1" t="str">
        <f t="shared" si="14"/>
        <v>AFF-HTT-R1-P1-96H_K16_1_2020y09m04d_11h03m.tif</v>
      </c>
      <c r="W169" s="1" t="str">
        <f t="shared" si="15"/>
        <v>AFF-HTT-R2-P1-96H_K16_1_.tif</v>
      </c>
      <c r="X169" t="str">
        <f t="shared" si="16"/>
        <v>C:\Users\arpit.tandon\Desktop\Images AFFFs\RUN1 HTT\Plate 1 - 96hour\AFF-HTT-R1-P1-96H_K16_1_2020y09m04d_11h03m.tif</v>
      </c>
      <c r="Y169" t="str">
        <f t="shared" si="17"/>
        <v>C:\Users\arpit.tandon\Desktop\Images AFFFs\RUN2 HTT\Plate 1 - 96hour\AFF-HTT-R2-P1-96H_K16_1_.tif</v>
      </c>
    </row>
    <row r="170" spans="1:25" x14ac:dyDescent="0.45">
      <c r="A170" t="s">
        <v>471</v>
      </c>
      <c r="B170" s="2" t="str">
        <f t="shared" si="12"/>
        <v>run1</v>
      </c>
      <c r="C170" s="2" t="str">
        <f t="shared" si="13"/>
        <v>run2</v>
      </c>
      <c r="D170" t="s">
        <v>261</v>
      </c>
      <c r="E170" s="10">
        <v>0.50216623576223363</v>
      </c>
      <c r="F170" s="1">
        <v>2.0793197324206805E-5</v>
      </c>
      <c r="G170" s="1">
        <f>VLOOKUP(A170,'[1]NTP Metadata'!$A$2:$U$2501,10,FALSE)</f>
        <v>0.50216623576223363</v>
      </c>
      <c r="H170">
        <v>1</v>
      </c>
      <c r="I170" t="s">
        <v>1507</v>
      </c>
      <c r="K170" t="s">
        <v>250</v>
      </c>
      <c r="L170" t="s">
        <v>244</v>
      </c>
      <c r="M170" t="s">
        <v>171</v>
      </c>
      <c r="N170">
        <v>16</v>
      </c>
      <c r="O170">
        <v>0</v>
      </c>
      <c r="P170">
        <v>0</v>
      </c>
      <c r="Q170">
        <v>0</v>
      </c>
      <c r="R170">
        <v>16</v>
      </c>
      <c r="S170">
        <v>0</v>
      </c>
      <c r="T170">
        <v>0</v>
      </c>
      <c r="U170">
        <v>0</v>
      </c>
      <c r="V170" s="1" t="str">
        <f t="shared" si="14"/>
        <v>AFF-HTT-R1-P1-96H_K17_1_2020y09m04d_11h03m.tif</v>
      </c>
      <c r="W170" s="1" t="str">
        <f t="shared" si="15"/>
        <v>AFF-HTT-R2-P1-96H_K17_1_.tif</v>
      </c>
      <c r="X170" t="str">
        <f t="shared" si="16"/>
        <v>C:\Users\arpit.tandon\Desktop\Images AFFFs\RUN1 HTT\Plate 1 - 96hour\AFF-HTT-R1-P1-96H_K17_1_2020y09m04d_11h03m.tif</v>
      </c>
      <c r="Y170" t="str">
        <f t="shared" si="17"/>
        <v>C:\Users\arpit.tandon\Desktop\Images AFFFs\RUN2 HTT\Plate 1 - 96hour\AFF-HTT-R2-P1-96H_K17_1_.tif</v>
      </c>
    </row>
    <row r="171" spans="1:25" x14ac:dyDescent="0.45">
      <c r="A171" t="s">
        <v>472</v>
      </c>
      <c r="B171" s="2" t="str">
        <f t="shared" si="12"/>
        <v>run1</v>
      </c>
      <c r="C171" s="2" t="str">
        <f t="shared" si="13"/>
        <v>run2</v>
      </c>
      <c r="D171" t="s">
        <v>261</v>
      </c>
      <c r="E171" s="10">
        <v>0.50216623576223363</v>
      </c>
      <c r="F171" s="1">
        <v>2.0793197324206805E-5</v>
      </c>
      <c r="G171" s="1">
        <f>VLOOKUP(A171,'[1]NTP Metadata'!$A$2:$U$2501,10,FALSE)</f>
        <v>0.50216623576223363</v>
      </c>
      <c r="H171">
        <v>2</v>
      </c>
      <c r="I171" t="s">
        <v>1507</v>
      </c>
      <c r="K171" t="s">
        <v>250</v>
      </c>
      <c r="L171" t="s">
        <v>244</v>
      </c>
      <c r="M171" t="s">
        <v>172</v>
      </c>
      <c r="N171">
        <v>16</v>
      </c>
      <c r="O171">
        <v>0</v>
      </c>
      <c r="P171">
        <v>1.875E-4</v>
      </c>
      <c r="Q171">
        <v>2E-3</v>
      </c>
      <c r="R171">
        <v>16</v>
      </c>
      <c r="S171">
        <v>0</v>
      </c>
      <c r="T171">
        <v>0</v>
      </c>
      <c r="U171">
        <v>0</v>
      </c>
      <c r="V171" s="1" t="str">
        <f t="shared" si="14"/>
        <v>AFF-HTT-R1-P1-96H_K18_1_2020y09m04d_11h03m.tif</v>
      </c>
      <c r="W171" s="1" t="str">
        <f t="shared" si="15"/>
        <v>AFF-HTT-R2-P1-96H_K18_1_.tif</v>
      </c>
      <c r="X171" t="str">
        <f t="shared" si="16"/>
        <v>C:\Users\arpit.tandon\Desktop\Images AFFFs\RUN1 HTT\Plate 1 - 96hour\AFF-HTT-R1-P1-96H_K18_1_2020y09m04d_11h03m.tif</v>
      </c>
      <c r="Y171" t="str">
        <f t="shared" si="17"/>
        <v>C:\Users\arpit.tandon\Desktop\Images AFFFs\RUN2 HTT\Plate 1 - 96hour\AFF-HTT-R2-P1-96H_K18_1_.tif</v>
      </c>
    </row>
    <row r="172" spans="1:25" x14ac:dyDescent="0.45">
      <c r="A172" t="s">
        <v>473</v>
      </c>
      <c r="B172" s="2" t="str">
        <f t="shared" si="12"/>
        <v>run1</v>
      </c>
      <c r="C172" s="2" t="str">
        <f t="shared" si="13"/>
        <v>run2</v>
      </c>
      <c r="D172" t="s">
        <v>261</v>
      </c>
      <c r="E172" s="10">
        <v>0.15891336574754228</v>
      </c>
      <c r="F172" s="1">
        <v>6.580125735508483E-6</v>
      </c>
      <c r="G172" s="1">
        <f>VLOOKUP(A172,'[1]NTP Metadata'!$A$2:$U$2501,10,FALSE)</f>
        <v>0.15891336574754228</v>
      </c>
      <c r="H172">
        <v>1</v>
      </c>
      <c r="I172" t="s">
        <v>1507</v>
      </c>
      <c r="K172" t="s">
        <v>250</v>
      </c>
      <c r="L172" t="s">
        <v>244</v>
      </c>
      <c r="M172" t="s">
        <v>173</v>
      </c>
      <c r="N172">
        <v>16</v>
      </c>
      <c r="O172">
        <v>0</v>
      </c>
      <c r="P172">
        <v>0</v>
      </c>
      <c r="Q172">
        <v>0</v>
      </c>
      <c r="R172">
        <v>16</v>
      </c>
      <c r="S172">
        <v>0</v>
      </c>
      <c r="T172">
        <v>0</v>
      </c>
      <c r="U172">
        <v>0</v>
      </c>
      <c r="V172" s="1" t="str">
        <f t="shared" si="14"/>
        <v>AFF-HTT-R1-P1-96H_K19_1_2020y09m04d_11h03m.tif</v>
      </c>
      <c r="W172" s="1" t="str">
        <f t="shared" si="15"/>
        <v>AFF-HTT-R2-P1-96H_K19_1_.tif</v>
      </c>
      <c r="X172" t="str">
        <f t="shared" si="16"/>
        <v>C:\Users\arpit.tandon\Desktop\Images AFFFs\RUN1 HTT\Plate 1 - 96hour\AFF-HTT-R1-P1-96H_K19_1_2020y09m04d_11h03m.tif</v>
      </c>
      <c r="Y172" t="str">
        <f t="shared" si="17"/>
        <v>C:\Users\arpit.tandon\Desktop\Images AFFFs\RUN2 HTT\Plate 1 - 96hour\AFF-HTT-R2-P1-96H_K19_1_.tif</v>
      </c>
    </row>
    <row r="173" spans="1:25" x14ac:dyDescent="0.45">
      <c r="A173" t="s">
        <v>474</v>
      </c>
      <c r="B173" s="2" t="str">
        <f t="shared" si="12"/>
        <v>run1</v>
      </c>
      <c r="C173" s="2" t="str">
        <f t="shared" si="13"/>
        <v>run2</v>
      </c>
      <c r="D173" t="s">
        <v>261</v>
      </c>
      <c r="E173" s="10">
        <v>0.15891336574754228</v>
      </c>
      <c r="F173" s="1">
        <v>6.580125735508483E-6</v>
      </c>
      <c r="G173" s="1">
        <f>VLOOKUP(A173,'[1]NTP Metadata'!$A$2:$U$2501,10,FALSE)</f>
        <v>0.15891336574754228</v>
      </c>
      <c r="H173">
        <v>2</v>
      </c>
      <c r="I173" t="s">
        <v>1507</v>
      </c>
      <c r="K173" t="s">
        <v>250</v>
      </c>
      <c r="L173" t="s">
        <v>244</v>
      </c>
      <c r="M173" t="s">
        <v>174</v>
      </c>
      <c r="N173">
        <v>16</v>
      </c>
      <c r="O173">
        <v>0</v>
      </c>
      <c r="P173">
        <v>0</v>
      </c>
      <c r="Q173">
        <v>0</v>
      </c>
      <c r="R173">
        <v>16</v>
      </c>
      <c r="S173">
        <v>0</v>
      </c>
      <c r="T173">
        <v>0</v>
      </c>
      <c r="U173">
        <v>0</v>
      </c>
      <c r="V173" s="1" t="str">
        <f t="shared" si="14"/>
        <v>AFF-HTT-R1-P1-96H_K20_1_2020y09m04d_11h03m.tif</v>
      </c>
      <c r="W173" s="1" t="str">
        <f t="shared" si="15"/>
        <v>AFF-HTT-R2-P1-96H_K20_1_.tif</v>
      </c>
      <c r="X173" t="str">
        <f t="shared" si="16"/>
        <v>C:\Users\arpit.tandon\Desktop\Images AFFFs\RUN1 HTT\Plate 1 - 96hour\AFF-HTT-R1-P1-96H_K20_1_2020y09m04d_11h03m.tif</v>
      </c>
      <c r="Y173" t="str">
        <f t="shared" si="17"/>
        <v>C:\Users\arpit.tandon\Desktop\Images AFFFs\RUN2 HTT\Plate 1 - 96hour\AFF-HTT-R2-P1-96H_K20_1_.tif</v>
      </c>
    </row>
    <row r="174" spans="1:25" x14ac:dyDescent="0.45">
      <c r="A174" t="s">
        <v>475</v>
      </c>
      <c r="B174" s="2" t="str">
        <f t="shared" si="12"/>
        <v>run1</v>
      </c>
      <c r="C174" s="2" t="str">
        <f t="shared" si="13"/>
        <v>run2</v>
      </c>
      <c r="D174" t="s">
        <v>261</v>
      </c>
      <c r="E174" s="10">
        <v>5.0289039793526037E-2</v>
      </c>
      <c r="F174" s="1">
        <v>2.0823182707305324E-6</v>
      </c>
      <c r="G174" s="1">
        <f>VLOOKUP(A174,'[1]NTP Metadata'!$A$2:$U$2501,10,FALSE)</f>
        <v>5.0289039793526037E-2</v>
      </c>
      <c r="H174">
        <v>1</v>
      </c>
      <c r="I174" t="s">
        <v>1507</v>
      </c>
      <c r="K174" t="s">
        <v>250</v>
      </c>
      <c r="L174" t="s">
        <v>244</v>
      </c>
      <c r="M174" t="s">
        <v>175</v>
      </c>
      <c r="N174">
        <v>16</v>
      </c>
      <c r="O174">
        <v>0</v>
      </c>
      <c r="P174">
        <v>0</v>
      </c>
      <c r="Q174">
        <v>0</v>
      </c>
      <c r="R174">
        <v>16</v>
      </c>
      <c r="S174">
        <v>0</v>
      </c>
      <c r="T174">
        <v>0</v>
      </c>
      <c r="U174">
        <v>0</v>
      </c>
      <c r="V174" s="1" t="str">
        <f t="shared" si="14"/>
        <v>AFF-HTT-R1-P1-96H_K21_1_2020y09m04d_11h03m.tif</v>
      </c>
      <c r="W174" s="1" t="str">
        <f t="shared" si="15"/>
        <v>AFF-HTT-R2-P1-96H_K21_1_.tif</v>
      </c>
      <c r="X174" t="str">
        <f t="shared" si="16"/>
        <v>C:\Users\arpit.tandon\Desktop\Images AFFFs\RUN1 HTT\Plate 1 - 96hour\AFF-HTT-R1-P1-96H_K21_1_2020y09m04d_11h03m.tif</v>
      </c>
      <c r="Y174" t="str">
        <f t="shared" si="17"/>
        <v>C:\Users\arpit.tandon\Desktop\Images AFFFs\RUN2 HTT\Plate 1 - 96hour\AFF-HTT-R2-P1-96H_K21_1_.tif</v>
      </c>
    </row>
    <row r="175" spans="1:25" x14ac:dyDescent="0.45">
      <c r="A175" t="s">
        <v>476</v>
      </c>
      <c r="B175" s="2" t="str">
        <f t="shared" si="12"/>
        <v>run1</v>
      </c>
      <c r="C175" s="2" t="str">
        <f t="shared" si="13"/>
        <v>run2</v>
      </c>
      <c r="D175" t="s">
        <v>261</v>
      </c>
      <c r="E175" s="10">
        <v>5.0289039793526037E-2</v>
      </c>
      <c r="F175" s="1">
        <v>2.0823182707305324E-6</v>
      </c>
      <c r="G175" s="1">
        <f>VLOOKUP(A175,'[1]NTP Metadata'!$A$2:$U$2501,10,FALSE)</f>
        <v>5.0289039793526037E-2</v>
      </c>
      <c r="H175">
        <v>2</v>
      </c>
      <c r="I175" t="s">
        <v>1507</v>
      </c>
      <c r="K175" t="s">
        <v>250</v>
      </c>
      <c r="L175" t="s">
        <v>244</v>
      </c>
      <c r="M175" t="s">
        <v>176</v>
      </c>
      <c r="N175">
        <v>16</v>
      </c>
      <c r="O175">
        <v>0</v>
      </c>
      <c r="P175">
        <v>4.2500000000000003E-3</v>
      </c>
      <c r="Q175">
        <v>6.2E-2</v>
      </c>
      <c r="R175">
        <v>16</v>
      </c>
      <c r="S175">
        <v>0</v>
      </c>
      <c r="T175">
        <v>0</v>
      </c>
      <c r="U175">
        <v>0</v>
      </c>
      <c r="V175" s="1" t="str">
        <f t="shared" si="14"/>
        <v>AFF-HTT-R1-P1-96H_K22_1_2020y09m04d_11h03m.tif</v>
      </c>
      <c r="W175" s="1" t="str">
        <f t="shared" si="15"/>
        <v>AFF-HTT-R2-P1-96H_K22_1_.tif</v>
      </c>
      <c r="X175" t="str">
        <f t="shared" si="16"/>
        <v>C:\Users\arpit.tandon\Desktop\Images AFFFs\RUN1 HTT\Plate 1 - 96hour\AFF-HTT-R1-P1-96H_K22_1_2020y09m04d_11h03m.tif</v>
      </c>
      <c r="Y175" t="str">
        <f t="shared" si="17"/>
        <v>C:\Users\arpit.tandon\Desktop\Images AFFFs\RUN2 HTT\Plate 1 - 96hour\AFF-HTT-R2-P1-96H_K22_1_.tif</v>
      </c>
    </row>
    <row r="176" spans="1:25" x14ac:dyDescent="0.45">
      <c r="A176" t="s">
        <v>477</v>
      </c>
      <c r="B176" s="2" t="str">
        <f t="shared" si="12"/>
        <v>run1</v>
      </c>
      <c r="C176" s="2" t="str">
        <f t="shared" si="13"/>
        <v>run2</v>
      </c>
      <c r="D176" t="s">
        <v>261</v>
      </c>
      <c r="E176" s="10">
        <v>500</v>
      </c>
      <c r="F176" s="1">
        <v>2.0703500000000003E-2</v>
      </c>
      <c r="G176" s="1">
        <f>VLOOKUP(A176,'[1]NTP Metadata'!$A$2:$U$2501,10,FALSE)</f>
        <v>500</v>
      </c>
      <c r="H176">
        <v>1</v>
      </c>
      <c r="I176" t="s">
        <v>1507</v>
      </c>
      <c r="K176" t="s">
        <v>250</v>
      </c>
      <c r="L176" t="s">
        <v>244</v>
      </c>
      <c r="M176" t="s">
        <v>177</v>
      </c>
      <c r="N176">
        <v>0</v>
      </c>
      <c r="O176">
        <v>16</v>
      </c>
      <c r="P176">
        <v>0.99837500000000001</v>
      </c>
      <c r="Q176">
        <v>1</v>
      </c>
      <c r="R176">
        <v>0</v>
      </c>
      <c r="S176">
        <v>16</v>
      </c>
      <c r="T176">
        <v>0.99968749999999995</v>
      </c>
      <c r="U176">
        <v>1</v>
      </c>
      <c r="V176" s="1" t="str">
        <f t="shared" si="14"/>
        <v>AFF-HTT-R1-P1-96H_K3_1_2020y09m04d_11h03m.tif</v>
      </c>
      <c r="W176" s="1" t="str">
        <f t="shared" si="15"/>
        <v>AFF-HTT-R2-P1-96H_K3_1_.tif</v>
      </c>
      <c r="X176" t="str">
        <f t="shared" si="16"/>
        <v>C:\Users\arpit.tandon\Desktop\Images AFFFs\RUN1 HTT\Plate 1 - 96hour\AFF-HTT-R1-P1-96H_K3_1_2020y09m04d_11h03m.tif</v>
      </c>
      <c r="Y176" t="str">
        <f t="shared" si="17"/>
        <v>C:\Users\arpit.tandon\Desktop\Images AFFFs\RUN2 HTT\Plate 1 - 96hour\AFF-HTT-R2-P1-96H_K3_1_.tif</v>
      </c>
    </row>
    <row r="177" spans="1:25" x14ac:dyDescent="0.45">
      <c r="A177" t="s">
        <v>478</v>
      </c>
      <c r="B177" s="2" t="str">
        <f t="shared" si="12"/>
        <v>run1</v>
      </c>
      <c r="C177" s="2" t="str">
        <f t="shared" si="13"/>
        <v>run2</v>
      </c>
      <c r="D177" t="s">
        <v>261</v>
      </c>
      <c r="E177" s="10">
        <v>500</v>
      </c>
      <c r="F177" s="1">
        <v>2.0703500000000003E-2</v>
      </c>
      <c r="G177" s="1">
        <f>VLOOKUP(A177,'[1]NTP Metadata'!$A$2:$U$2501,10,FALSE)</f>
        <v>500</v>
      </c>
      <c r="H177">
        <v>2</v>
      </c>
      <c r="I177" t="s">
        <v>1507</v>
      </c>
      <c r="K177" t="s">
        <v>250</v>
      </c>
      <c r="L177" t="s">
        <v>244</v>
      </c>
      <c r="M177" t="s">
        <v>178</v>
      </c>
      <c r="N177">
        <v>0</v>
      </c>
      <c r="O177">
        <v>16</v>
      </c>
      <c r="P177">
        <v>0.97112499999999902</v>
      </c>
      <c r="Q177">
        <v>0.999</v>
      </c>
      <c r="R177">
        <v>0</v>
      </c>
      <c r="S177">
        <v>16</v>
      </c>
      <c r="T177">
        <v>0.99906249999999996</v>
      </c>
      <c r="U177">
        <v>1</v>
      </c>
      <c r="V177" s="1" t="str">
        <f t="shared" si="14"/>
        <v>AFF-HTT-R1-P1-96H_K4_1_2020y09m04d_11h03m.tif</v>
      </c>
      <c r="W177" s="1" t="str">
        <f t="shared" si="15"/>
        <v>AFF-HTT-R2-P1-96H_K4_1_.tif</v>
      </c>
      <c r="X177" t="str">
        <f t="shared" si="16"/>
        <v>C:\Users\arpit.tandon\Desktop\Images AFFFs\RUN1 HTT\Plate 1 - 96hour\AFF-HTT-R1-P1-96H_K4_1_2020y09m04d_11h03m.tif</v>
      </c>
      <c r="Y177" t="str">
        <f t="shared" si="17"/>
        <v>C:\Users\arpit.tandon\Desktop\Images AFFFs\RUN2 HTT\Plate 1 - 96hour\AFF-HTT-R2-P1-96H_K4_1_.tif</v>
      </c>
    </row>
    <row r="178" spans="1:25" x14ac:dyDescent="0.45">
      <c r="A178" t="s">
        <v>479</v>
      </c>
      <c r="B178" s="2" t="str">
        <f t="shared" si="12"/>
        <v>run1</v>
      </c>
      <c r="C178" s="2" t="str">
        <f t="shared" si="13"/>
        <v>run2</v>
      </c>
      <c r="D178" t="s">
        <v>261</v>
      </c>
      <c r="E178" s="10">
        <v>158.22784810126581</v>
      </c>
      <c r="F178" s="1">
        <v>6.5517405063291144E-3</v>
      </c>
      <c r="G178" s="1">
        <f>VLOOKUP(A178,'[1]NTP Metadata'!$A$2:$U$2501,10,FALSE)</f>
        <v>158.22784810126581</v>
      </c>
      <c r="H178">
        <v>1</v>
      </c>
      <c r="I178" t="s">
        <v>1507</v>
      </c>
      <c r="K178" t="s">
        <v>250</v>
      </c>
      <c r="L178" t="s">
        <v>244</v>
      </c>
      <c r="M178" t="s">
        <v>179</v>
      </c>
      <c r="N178">
        <v>16</v>
      </c>
      <c r="O178">
        <v>0</v>
      </c>
      <c r="P178">
        <v>0</v>
      </c>
      <c r="Q178">
        <v>0</v>
      </c>
      <c r="R178">
        <v>16</v>
      </c>
      <c r="S178">
        <v>0</v>
      </c>
      <c r="T178">
        <v>1.875E-4</v>
      </c>
      <c r="U178">
        <v>3.0000000000000001E-3</v>
      </c>
      <c r="V178" s="1" t="str">
        <f t="shared" si="14"/>
        <v>AFF-HTT-R1-P1-96H_K5_1_2020y09m04d_11h03m.tif</v>
      </c>
      <c r="W178" s="1" t="str">
        <f t="shared" si="15"/>
        <v>AFF-HTT-R2-P1-96H_K5_1_.tif</v>
      </c>
      <c r="X178" t="str">
        <f t="shared" si="16"/>
        <v>C:\Users\arpit.tandon\Desktop\Images AFFFs\RUN1 HTT\Plate 1 - 96hour\AFF-HTT-R1-P1-96H_K5_1_2020y09m04d_11h03m.tif</v>
      </c>
      <c r="Y178" t="str">
        <f t="shared" si="17"/>
        <v>C:\Users\arpit.tandon\Desktop\Images AFFFs\RUN2 HTT\Plate 1 - 96hour\AFF-HTT-R2-P1-96H_K5_1_.tif</v>
      </c>
    </row>
    <row r="179" spans="1:25" x14ac:dyDescent="0.45">
      <c r="A179" t="s">
        <v>480</v>
      </c>
      <c r="B179" s="2" t="str">
        <f t="shared" si="12"/>
        <v>run1</v>
      </c>
      <c r="C179" s="2" t="str">
        <f t="shared" si="13"/>
        <v>run2</v>
      </c>
      <c r="D179" t="s">
        <v>261</v>
      </c>
      <c r="E179" s="10">
        <v>158.22784810126581</v>
      </c>
      <c r="F179" s="1">
        <v>6.5517405063291144E-3</v>
      </c>
      <c r="G179" s="1">
        <f>VLOOKUP(A179,'[1]NTP Metadata'!$A$2:$U$2501,10,FALSE)</f>
        <v>158.22784810126581</v>
      </c>
      <c r="H179">
        <v>2</v>
      </c>
      <c r="I179" t="s">
        <v>1507</v>
      </c>
      <c r="K179" t="s">
        <v>250</v>
      </c>
      <c r="L179" t="s">
        <v>244</v>
      </c>
      <c r="M179" t="s">
        <v>180</v>
      </c>
      <c r="N179">
        <v>16</v>
      </c>
      <c r="O179">
        <v>0</v>
      </c>
      <c r="P179">
        <v>0</v>
      </c>
      <c r="Q179">
        <v>0</v>
      </c>
      <c r="R179">
        <v>16</v>
      </c>
      <c r="S179">
        <v>0</v>
      </c>
      <c r="T179">
        <v>1.25E-4</v>
      </c>
      <c r="U179">
        <v>1E-3</v>
      </c>
      <c r="V179" s="1" t="str">
        <f t="shared" si="14"/>
        <v>AFF-HTT-R1-P1-96H_K6_1_2020y09m04d_11h03m.tif</v>
      </c>
      <c r="W179" s="1" t="str">
        <f t="shared" si="15"/>
        <v>AFF-HTT-R2-P1-96H_K6_1_.tif</v>
      </c>
      <c r="X179" t="str">
        <f t="shared" si="16"/>
        <v>C:\Users\arpit.tandon\Desktop\Images AFFFs\RUN1 HTT\Plate 1 - 96hour\AFF-HTT-R1-P1-96H_K6_1_2020y09m04d_11h03m.tif</v>
      </c>
      <c r="Y179" t="str">
        <f t="shared" si="17"/>
        <v>C:\Users\arpit.tandon\Desktop\Images AFFFs\RUN2 HTT\Plate 1 - 96hour\AFF-HTT-R2-P1-96H_K6_1_.tif</v>
      </c>
    </row>
    <row r="180" spans="1:25" x14ac:dyDescent="0.45">
      <c r="A180" t="s">
        <v>481</v>
      </c>
      <c r="B180" s="2" t="str">
        <f t="shared" si="12"/>
        <v>run1</v>
      </c>
      <c r="C180" s="2" t="str">
        <f t="shared" si="13"/>
        <v>run2</v>
      </c>
      <c r="D180" t="s">
        <v>261</v>
      </c>
      <c r="E180" s="10">
        <v>50.072103829514496</v>
      </c>
      <c r="F180" s="1">
        <v>2.0733356032687071E-3</v>
      </c>
      <c r="G180" s="1">
        <f>VLOOKUP(A180,'[1]NTP Metadata'!$A$2:$U$2501,10,FALSE)</f>
        <v>50.072103829514496</v>
      </c>
      <c r="H180">
        <v>1</v>
      </c>
      <c r="I180" t="s">
        <v>1507</v>
      </c>
      <c r="K180" t="s">
        <v>250</v>
      </c>
      <c r="L180" t="s">
        <v>244</v>
      </c>
      <c r="M180" t="s">
        <v>181</v>
      </c>
      <c r="N180">
        <v>16</v>
      </c>
      <c r="O180">
        <v>0</v>
      </c>
      <c r="P180">
        <v>0</v>
      </c>
      <c r="Q180">
        <v>0</v>
      </c>
      <c r="R180">
        <v>16</v>
      </c>
      <c r="S180">
        <v>0</v>
      </c>
      <c r="T180">
        <v>0</v>
      </c>
      <c r="U180">
        <v>0</v>
      </c>
      <c r="V180" s="1" t="str">
        <f t="shared" si="14"/>
        <v>AFF-HTT-R1-P1-96H_K7_1_2020y09m04d_11h03m.tif</v>
      </c>
      <c r="W180" s="1" t="str">
        <f t="shared" si="15"/>
        <v>AFF-HTT-R2-P1-96H_K7_1_.tif</v>
      </c>
      <c r="X180" t="str">
        <f t="shared" si="16"/>
        <v>C:\Users\arpit.tandon\Desktop\Images AFFFs\RUN1 HTT\Plate 1 - 96hour\AFF-HTT-R1-P1-96H_K7_1_2020y09m04d_11h03m.tif</v>
      </c>
      <c r="Y180" t="str">
        <f t="shared" si="17"/>
        <v>C:\Users\arpit.tandon\Desktop\Images AFFFs\RUN2 HTT\Plate 1 - 96hour\AFF-HTT-R2-P1-96H_K7_1_.tif</v>
      </c>
    </row>
    <row r="181" spans="1:25" x14ac:dyDescent="0.45">
      <c r="A181" t="s">
        <v>482</v>
      </c>
      <c r="B181" s="2" t="str">
        <f t="shared" si="12"/>
        <v>run1</v>
      </c>
      <c r="C181" s="2" t="str">
        <f t="shared" si="13"/>
        <v>run2</v>
      </c>
      <c r="D181" t="s">
        <v>261</v>
      </c>
      <c r="E181" s="10">
        <v>50.072103829514496</v>
      </c>
      <c r="F181" s="1">
        <v>2.0733356032687071E-3</v>
      </c>
      <c r="G181" s="1">
        <f>VLOOKUP(A181,'[1]NTP Metadata'!$A$2:$U$2501,10,FALSE)</f>
        <v>50.072103829514496</v>
      </c>
      <c r="H181">
        <v>2</v>
      </c>
      <c r="I181" t="s">
        <v>1507</v>
      </c>
      <c r="K181" t="s">
        <v>250</v>
      </c>
      <c r="L181" t="s">
        <v>244</v>
      </c>
      <c r="M181" t="s">
        <v>182</v>
      </c>
      <c r="N181">
        <v>16</v>
      </c>
      <c r="O181">
        <v>0</v>
      </c>
      <c r="P181">
        <v>3.7500000000000001E-4</v>
      </c>
      <c r="Q181">
        <v>4.0000000000000001E-3</v>
      </c>
      <c r="R181">
        <v>16</v>
      </c>
      <c r="S181">
        <v>0</v>
      </c>
      <c r="T181">
        <v>0</v>
      </c>
      <c r="U181">
        <v>0</v>
      </c>
      <c r="V181" s="1" t="str">
        <f t="shared" si="14"/>
        <v>AFF-HTT-R1-P1-96H_K8_1_2020y09m04d_11h03m.tif</v>
      </c>
      <c r="W181" s="1" t="str">
        <f t="shared" si="15"/>
        <v>AFF-HTT-R2-P1-96H_K8_1_.tif</v>
      </c>
      <c r="X181" t="str">
        <f t="shared" si="16"/>
        <v>C:\Users\arpit.tandon\Desktop\Images AFFFs\RUN1 HTT\Plate 1 - 96hour\AFF-HTT-R1-P1-96H_K8_1_2020y09m04d_11h03m.tif</v>
      </c>
      <c r="Y181" t="str">
        <f t="shared" si="17"/>
        <v>C:\Users\arpit.tandon\Desktop\Images AFFFs\RUN2 HTT\Plate 1 - 96hour\AFF-HTT-R2-P1-96H_K8_1_.tif</v>
      </c>
    </row>
    <row r="182" spans="1:25" x14ac:dyDescent="0.45">
      <c r="A182" t="s">
        <v>483</v>
      </c>
      <c r="B182" s="2" t="str">
        <f t="shared" si="12"/>
        <v>run1</v>
      </c>
      <c r="C182" s="2" t="str">
        <f t="shared" si="13"/>
        <v>run2</v>
      </c>
      <c r="D182" t="s">
        <v>261</v>
      </c>
      <c r="E182" s="10">
        <v>15.84560247769446</v>
      </c>
      <c r="F182" s="1">
        <v>6.5611886179389462E-4</v>
      </c>
      <c r="G182" s="1">
        <f>VLOOKUP(A182,'[1]NTP Metadata'!$A$2:$U$2501,10,FALSE)</f>
        <v>15.84560247769446</v>
      </c>
      <c r="H182">
        <v>1</v>
      </c>
      <c r="I182" t="s">
        <v>1507</v>
      </c>
      <c r="K182" t="s">
        <v>250</v>
      </c>
      <c r="L182" t="s">
        <v>244</v>
      </c>
      <c r="M182" t="s">
        <v>183</v>
      </c>
      <c r="N182">
        <v>16</v>
      </c>
      <c r="O182">
        <v>0</v>
      </c>
      <c r="P182">
        <v>0</v>
      </c>
      <c r="Q182">
        <v>0</v>
      </c>
      <c r="R182">
        <v>16</v>
      </c>
      <c r="S182">
        <v>0</v>
      </c>
      <c r="T182">
        <v>0</v>
      </c>
      <c r="U182">
        <v>0</v>
      </c>
      <c r="V182" s="1" t="str">
        <f t="shared" si="14"/>
        <v>AFF-HTT-R1-P1-96H_K9_1_2020y09m04d_11h03m.tif</v>
      </c>
      <c r="W182" s="1" t="str">
        <f t="shared" si="15"/>
        <v>AFF-HTT-R2-P1-96H_K9_1_.tif</v>
      </c>
      <c r="X182" t="str">
        <f t="shared" si="16"/>
        <v>C:\Users\arpit.tandon\Desktop\Images AFFFs\RUN1 HTT\Plate 1 - 96hour\AFF-HTT-R1-P1-96H_K9_1_2020y09m04d_11h03m.tif</v>
      </c>
      <c r="Y182" t="str">
        <f t="shared" si="17"/>
        <v>C:\Users\arpit.tandon\Desktop\Images AFFFs\RUN2 HTT\Plate 1 - 96hour\AFF-HTT-R2-P1-96H_K9_1_.tif</v>
      </c>
    </row>
    <row r="183" spans="1:25" x14ac:dyDescent="0.45">
      <c r="A183" t="s">
        <v>484</v>
      </c>
      <c r="B183" s="2" t="str">
        <f t="shared" si="12"/>
        <v>run1</v>
      </c>
      <c r="C183" s="2" t="str">
        <f t="shared" si="13"/>
        <v>run2</v>
      </c>
      <c r="D183" t="s">
        <v>261</v>
      </c>
      <c r="E183" s="10">
        <v>15.84560247769446</v>
      </c>
      <c r="F183" s="1">
        <v>6.5611886179389462E-4</v>
      </c>
      <c r="G183" s="1">
        <f>VLOOKUP(A183,'[1]NTP Metadata'!$A$2:$U$2501,10,FALSE)</f>
        <v>15.84560247769446</v>
      </c>
      <c r="H183">
        <v>4</v>
      </c>
      <c r="I183" t="s">
        <v>1507</v>
      </c>
      <c r="K183" t="s">
        <v>250</v>
      </c>
      <c r="L183" t="s">
        <v>244</v>
      </c>
      <c r="M183" t="s">
        <v>184</v>
      </c>
      <c r="N183">
        <v>16</v>
      </c>
      <c r="O183">
        <v>0</v>
      </c>
      <c r="P183">
        <v>0</v>
      </c>
      <c r="Q183">
        <v>0</v>
      </c>
      <c r="R183">
        <v>16</v>
      </c>
      <c r="S183">
        <v>0</v>
      </c>
      <c r="T183">
        <v>0</v>
      </c>
      <c r="U183">
        <v>0</v>
      </c>
      <c r="V183" s="1" t="str">
        <f t="shared" si="14"/>
        <v>AFF-HTT-R1-P1-96H_L10_1_2020y09m04d_11h03m.tif</v>
      </c>
      <c r="W183" s="1" t="str">
        <f t="shared" si="15"/>
        <v>AFF-HTT-R2-P1-96H_L10_1_.tif</v>
      </c>
      <c r="X183" t="str">
        <f t="shared" si="16"/>
        <v>C:\Users\arpit.tandon\Desktop\Images AFFFs\RUN1 HTT\Plate 1 - 96hour\AFF-HTT-R1-P1-96H_L10_1_2020y09m04d_11h03m.tif</v>
      </c>
      <c r="Y183" t="str">
        <f t="shared" si="17"/>
        <v>C:\Users\arpit.tandon\Desktop\Images AFFFs\RUN2 HTT\Plate 1 - 96hour\AFF-HTT-R2-P1-96H_L10_1_.tif</v>
      </c>
    </row>
    <row r="184" spans="1:25" x14ac:dyDescent="0.45">
      <c r="A184" t="s">
        <v>485</v>
      </c>
      <c r="B184" s="2" t="str">
        <f t="shared" si="12"/>
        <v>run1</v>
      </c>
      <c r="C184" s="2" t="str">
        <f t="shared" si="13"/>
        <v>run2</v>
      </c>
      <c r="D184" t="s">
        <v>261</v>
      </c>
      <c r="E184" s="10">
        <v>5.0144311638273606</v>
      </c>
      <c r="F184" s="1">
        <v>2.0763255120059953E-4</v>
      </c>
      <c r="G184" s="1">
        <f>VLOOKUP(A184,'[1]NTP Metadata'!$A$2:$U$2501,10,FALSE)</f>
        <v>5.0144311638273606</v>
      </c>
      <c r="H184">
        <v>3</v>
      </c>
      <c r="I184" t="s">
        <v>1507</v>
      </c>
      <c r="K184" t="s">
        <v>250</v>
      </c>
      <c r="L184" t="s">
        <v>244</v>
      </c>
      <c r="M184" t="s">
        <v>185</v>
      </c>
      <c r="N184">
        <v>16</v>
      </c>
      <c r="O184">
        <v>0</v>
      </c>
      <c r="P184">
        <v>0</v>
      </c>
      <c r="Q184">
        <v>0</v>
      </c>
      <c r="R184">
        <v>16</v>
      </c>
      <c r="S184">
        <v>0</v>
      </c>
      <c r="T184">
        <v>0</v>
      </c>
      <c r="U184">
        <v>0</v>
      </c>
      <c r="V184" s="1" t="str">
        <f t="shared" si="14"/>
        <v>AFF-HTT-R1-P1-96H_L11_1_2020y09m04d_11h03m.tif</v>
      </c>
      <c r="W184" s="1" t="str">
        <f t="shared" si="15"/>
        <v>AFF-HTT-R2-P1-96H_L11_1_.tif</v>
      </c>
      <c r="X184" t="str">
        <f t="shared" si="16"/>
        <v>C:\Users\arpit.tandon\Desktop\Images AFFFs\RUN1 HTT\Plate 1 - 96hour\AFF-HTT-R1-P1-96H_L11_1_2020y09m04d_11h03m.tif</v>
      </c>
      <c r="Y184" t="str">
        <f t="shared" si="17"/>
        <v>C:\Users\arpit.tandon\Desktop\Images AFFFs\RUN2 HTT\Plate 1 - 96hour\AFF-HTT-R2-P1-96H_L11_1_.tif</v>
      </c>
    </row>
    <row r="185" spans="1:25" x14ac:dyDescent="0.45">
      <c r="A185" t="s">
        <v>486</v>
      </c>
      <c r="B185" s="2" t="str">
        <f t="shared" si="12"/>
        <v>run1</v>
      </c>
      <c r="C185" s="2" t="str">
        <f t="shared" si="13"/>
        <v>run2</v>
      </c>
      <c r="D185" t="s">
        <v>261</v>
      </c>
      <c r="E185" s="10">
        <v>5.0144311638273606</v>
      </c>
      <c r="F185" s="1">
        <v>2.0763255120059953E-4</v>
      </c>
      <c r="G185" s="1">
        <f>VLOOKUP(A185,'[1]NTP Metadata'!$A$2:$U$2501,10,FALSE)</f>
        <v>5.0144311638273606</v>
      </c>
      <c r="H185">
        <v>4</v>
      </c>
      <c r="I185" t="s">
        <v>1507</v>
      </c>
      <c r="K185" t="s">
        <v>250</v>
      </c>
      <c r="L185" t="s">
        <v>244</v>
      </c>
      <c r="M185" t="s">
        <v>186</v>
      </c>
      <c r="N185">
        <v>16</v>
      </c>
      <c r="O185">
        <v>0</v>
      </c>
      <c r="P185">
        <v>0</v>
      </c>
      <c r="Q185">
        <v>0</v>
      </c>
      <c r="R185">
        <v>16</v>
      </c>
      <c r="S185">
        <v>0</v>
      </c>
      <c r="T185">
        <v>0</v>
      </c>
      <c r="U185">
        <v>0</v>
      </c>
      <c r="V185" s="1" t="str">
        <f t="shared" si="14"/>
        <v>AFF-HTT-R1-P1-96H_L12_1_2020y09m04d_11h03m.tif</v>
      </c>
      <c r="W185" s="1" t="str">
        <f t="shared" si="15"/>
        <v>AFF-HTT-R2-P1-96H_L12_1_.tif</v>
      </c>
      <c r="X185" t="str">
        <f t="shared" si="16"/>
        <v>C:\Users\arpit.tandon\Desktop\Images AFFFs\RUN1 HTT\Plate 1 - 96hour\AFF-HTT-R1-P1-96H_L12_1_2020y09m04d_11h03m.tif</v>
      </c>
      <c r="Y185" t="str">
        <f t="shared" si="17"/>
        <v>C:\Users\arpit.tandon\Desktop\Images AFFFs\RUN2 HTT\Plate 1 - 96hour\AFF-HTT-R2-P1-96H_L12_1_.tif</v>
      </c>
    </row>
    <row r="186" spans="1:25" x14ac:dyDescent="0.45">
      <c r="A186" t="s">
        <v>487</v>
      </c>
      <c r="B186" s="2" t="str">
        <f t="shared" si="12"/>
        <v>run1</v>
      </c>
      <c r="C186" s="2" t="str">
        <f t="shared" si="13"/>
        <v>run2</v>
      </c>
      <c r="D186" t="s">
        <v>257</v>
      </c>
      <c r="E186" s="10">
        <v>0</v>
      </c>
      <c r="F186" s="10">
        <v>0</v>
      </c>
      <c r="G186" s="1">
        <f>VLOOKUP(A186,'[1]NTP Metadata'!$A$2:$U$2501,10,FALSE)</f>
        <v>0</v>
      </c>
      <c r="H186">
        <v>3</v>
      </c>
      <c r="I186" t="s">
        <v>1507</v>
      </c>
      <c r="K186" t="s">
        <v>250</v>
      </c>
      <c r="L186" t="s">
        <v>244</v>
      </c>
      <c r="M186" t="s">
        <v>187</v>
      </c>
      <c r="N186">
        <v>16</v>
      </c>
      <c r="O186">
        <v>0</v>
      </c>
      <c r="P186">
        <v>0</v>
      </c>
      <c r="Q186">
        <v>0</v>
      </c>
      <c r="R186">
        <v>16</v>
      </c>
      <c r="S186">
        <v>0</v>
      </c>
      <c r="T186">
        <v>0</v>
      </c>
      <c r="U186">
        <v>0</v>
      </c>
      <c r="V186" s="1" t="str">
        <f t="shared" si="14"/>
        <v>AFF-HTT-R1-P1-96H_L13_1_2020y09m04d_11h03m.tif</v>
      </c>
      <c r="W186" s="1" t="str">
        <f t="shared" si="15"/>
        <v>AFF-HTT-R2-P1-96H_L13_1_.tif</v>
      </c>
      <c r="X186" t="str">
        <f t="shared" si="16"/>
        <v>C:\Users\arpit.tandon\Desktop\Images AFFFs\RUN1 HTT\Plate 1 - 96hour\AFF-HTT-R1-P1-96H_L13_1_2020y09m04d_11h03m.tif</v>
      </c>
      <c r="Y186" t="str">
        <f t="shared" si="17"/>
        <v>C:\Users\arpit.tandon\Desktop\Images AFFFs\RUN2 HTT\Plate 1 - 96hour\AFF-HTT-R2-P1-96H_L13_1_.tif</v>
      </c>
    </row>
    <row r="187" spans="1:25" x14ac:dyDescent="0.45">
      <c r="A187" t="s">
        <v>488</v>
      </c>
      <c r="B187" s="2" t="str">
        <f t="shared" si="12"/>
        <v>run1</v>
      </c>
      <c r="C187" s="2" t="str">
        <f t="shared" si="13"/>
        <v>run2</v>
      </c>
      <c r="D187" t="s">
        <v>257</v>
      </c>
      <c r="E187" s="10">
        <v>0</v>
      </c>
      <c r="F187" s="10">
        <v>0</v>
      </c>
      <c r="G187" s="1">
        <f>VLOOKUP(A187,'[1]NTP Metadata'!$A$2:$U$2501,10,FALSE)</f>
        <v>0</v>
      </c>
      <c r="H187">
        <v>4</v>
      </c>
      <c r="I187" t="s">
        <v>1507</v>
      </c>
      <c r="K187" t="s">
        <v>250</v>
      </c>
      <c r="L187" t="s">
        <v>244</v>
      </c>
      <c r="M187" t="s">
        <v>188</v>
      </c>
      <c r="N187">
        <v>16</v>
      </c>
      <c r="O187">
        <v>0</v>
      </c>
      <c r="P187">
        <v>0</v>
      </c>
      <c r="Q187">
        <v>0</v>
      </c>
      <c r="R187">
        <v>16</v>
      </c>
      <c r="S187">
        <v>0</v>
      </c>
      <c r="T187">
        <v>0</v>
      </c>
      <c r="U187">
        <v>0</v>
      </c>
      <c r="V187" s="1" t="str">
        <f t="shared" si="14"/>
        <v>AFF-HTT-R1-P1-96H_L14_1_2020y09m04d_11h03m.tif</v>
      </c>
      <c r="W187" s="1" t="str">
        <f t="shared" si="15"/>
        <v>AFF-HTT-R2-P1-96H_L14_1_.tif</v>
      </c>
      <c r="X187" t="str">
        <f t="shared" si="16"/>
        <v>C:\Users\arpit.tandon\Desktop\Images AFFFs\RUN1 HTT\Plate 1 - 96hour\AFF-HTT-R1-P1-96H_L14_1_2020y09m04d_11h03m.tif</v>
      </c>
      <c r="Y187" t="str">
        <f t="shared" si="17"/>
        <v>C:\Users\arpit.tandon\Desktop\Images AFFFs\RUN2 HTT\Plate 1 - 96hour\AFF-HTT-R2-P1-96H_L14_1_.tif</v>
      </c>
    </row>
    <row r="188" spans="1:25" x14ac:dyDescent="0.45">
      <c r="A188" t="s">
        <v>489</v>
      </c>
      <c r="B188" s="2" t="str">
        <f t="shared" si="12"/>
        <v>run1</v>
      </c>
      <c r="C188" s="2" t="str">
        <f t="shared" si="13"/>
        <v>run2</v>
      </c>
      <c r="D188" t="s">
        <v>261</v>
      </c>
      <c r="E188" s="10">
        <v>1.5868453050086584</v>
      </c>
      <c r="F188" s="1">
        <v>6.5706503544493521E-5</v>
      </c>
      <c r="G188" s="1">
        <f>VLOOKUP(A188,'[1]NTP Metadata'!$A$2:$U$2501,10,FALSE)</f>
        <v>1.5868453050086584</v>
      </c>
      <c r="H188">
        <v>3</v>
      </c>
      <c r="I188" t="s">
        <v>1507</v>
      </c>
      <c r="K188" t="s">
        <v>250</v>
      </c>
      <c r="L188" t="s">
        <v>244</v>
      </c>
      <c r="M188" t="s">
        <v>189</v>
      </c>
      <c r="N188">
        <v>16</v>
      </c>
      <c r="O188">
        <v>0</v>
      </c>
      <c r="P188">
        <v>0</v>
      </c>
      <c r="Q188">
        <v>0</v>
      </c>
      <c r="R188">
        <v>16</v>
      </c>
      <c r="S188">
        <v>0</v>
      </c>
      <c r="T188">
        <v>0</v>
      </c>
      <c r="U188">
        <v>0</v>
      </c>
      <c r="V188" s="1" t="str">
        <f t="shared" si="14"/>
        <v>AFF-HTT-R1-P1-96H_L15_1_2020y09m04d_11h03m.tif</v>
      </c>
      <c r="W188" s="1" t="str">
        <f t="shared" si="15"/>
        <v>AFF-HTT-R2-P1-96H_L15_1_.tif</v>
      </c>
      <c r="X188" t="str">
        <f t="shared" si="16"/>
        <v>C:\Users\arpit.tandon\Desktop\Images AFFFs\RUN1 HTT\Plate 1 - 96hour\AFF-HTT-R1-P1-96H_L15_1_2020y09m04d_11h03m.tif</v>
      </c>
      <c r="Y188" t="str">
        <f t="shared" si="17"/>
        <v>C:\Users\arpit.tandon\Desktop\Images AFFFs\RUN2 HTT\Plate 1 - 96hour\AFF-HTT-R2-P1-96H_L15_1_.tif</v>
      </c>
    </row>
    <row r="189" spans="1:25" x14ac:dyDescent="0.45">
      <c r="A189" t="s">
        <v>490</v>
      </c>
      <c r="B189" s="2" t="str">
        <f t="shared" si="12"/>
        <v>run1</v>
      </c>
      <c r="C189" s="2" t="str">
        <f t="shared" si="13"/>
        <v>run2</v>
      </c>
      <c r="D189" t="s">
        <v>261</v>
      </c>
      <c r="E189" s="10">
        <v>1.5868453050086584</v>
      </c>
      <c r="F189" s="1">
        <v>6.5706503544493521E-5</v>
      </c>
      <c r="G189" s="1">
        <f>VLOOKUP(A189,'[1]NTP Metadata'!$A$2:$U$2501,10,FALSE)</f>
        <v>1.5868453050086584</v>
      </c>
      <c r="H189">
        <v>4</v>
      </c>
      <c r="I189" t="s">
        <v>1507</v>
      </c>
      <c r="K189" t="s">
        <v>250</v>
      </c>
      <c r="L189" t="s">
        <v>244</v>
      </c>
      <c r="M189" t="s">
        <v>190</v>
      </c>
      <c r="N189">
        <v>16</v>
      </c>
      <c r="O189">
        <v>0</v>
      </c>
      <c r="P189">
        <v>0</v>
      </c>
      <c r="Q189">
        <v>0</v>
      </c>
      <c r="R189">
        <v>16</v>
      </c>
      <c r="S189">
        <v>0</v>
      </c>
      <c r="T189">
        <v>0</v>
      </c>
      <c r="U189">
        <v>0</v>
      </c>
      <c r="V189" s="1" t="str">
        <f t="shared" si="14"/>
        <v>AFF-HTT-R1-P1-96H_L16_1_2020y09m04d_11h03m.tif</v>
      </c>
      <c r="W189" s="1" t="str">
        <f t="shared" si="15"/>
        <v>AFF-HTT-R2-P1-96H_L16_1_.tif</v>
      </c>
      <c r="X189" t="str">
        <f t="shared" si="16"/>
        <v>C:\Users\arpit.tandon\Desktop\Images AFFFs\RUN1 HTT\Plate 1 - 96hour\AFF-HTT-R1-P1-96H_L16_1_2020y09m04d_11h03m.tif</v>
      </c>
      <c r="Y189" t="str">
        <f t="shared" si="17"/>
        <v>C:\Users\arpit.tandon\Desktop\Images AFFFs\RUN2 HTT\Plate 1 - 96hour\AFF-HTT-R2-P1-96H_L16_1_.tif</v>
      </c>
    </row>
    <row r="190" spans="1:25" x14ac:dyDescent="0.45">
      <c r="A190" t="s">
        <v>491</v>
      </c>
      <c r="B190" s="2" t="str">
        <f t="shared" si="12"/>
        <v>run1</v>
      </c>
      <c r="C190" s="2" t="str">
        <f t="shared" si="13"/>
        <v>run2</v>
      </c>
      <c r="D190" t="s">
        <v>261</v>
      </c>
      <c r="E190" s="10">
        <v>0.50216623576223363</v>
      </c>
      <c r="F190" s="1">
        <v>2.0793197324206805E-5</v>
      </c>
      <c r="G190" s="1">
        <f>VLOOKUP(A190,'[1]NTP Metadata'!$A$2:$U$2501,10,FALSE)</f>
        <v>0.50216623576223363</v>
      </c>
      <c r="H190">
        <v>3</v>
      </c>
      <c r="I190" t="s">
        <v>1507</v>
      </c>
      <c r="K190" t="s">
        <v>250</v>
      </c>
      <c r="L190" t="s">
        <v>244</v>
      </c>
      <c r="M190" t="s">
        <v>191</v>
      </c>
      <c r="N190">
        <v>16</v>
      </c>
      <c r="O190">
        <v>0</v>
      </c>
      <c r="P190">
        <v>0</v>
      </c>
      <c r="Q190">
        <v>0</v>
      </c>
      <c r="R190">
        <v>16</v>
      </c>
      <c r="S190">
        <v>0</v>
      </c>
      <c r="T190">
        <v>0</v>
      </c>
      <c r="U190">
        <v>0</v>
      </c>
      <c r="V190" s="1" t="str">
        <f t="shared" si="14"/>
        <v>AFF-HTT-R1-P1-96H_L17_1_2020y09m04d_11h03m.tif</v>
      </c>
      <c r="W190" s="1" t="str">
        <f t="shared" si="15"/>
        <v>AFF-HTT-R2-P1-96H_L17_1_.tif</v>
      </c>
      <c r="X190" t="str">
        <f t="shared" si="16"/>
        <v>C:\Users\arpit.tandon\Desktop\Images AFFFs\RUN1 HTT\Plate 1 - 96hour\AFF-HTT-R1-P1-96H_L17_1_2020y09m04d_11h03m.tif</v>
      </c>
      <c r="Y190" t="str">
        <f t="shared" si="17"/>
        <v>C:\Users\arpit.tandon\Desktop\Images AFFFs\RUN2 HTT\Plate 1 - 96hour\AFF-HTT-R2-P1-96H_L17_1_.tif</v>
      </c>
    </row>
    <row r="191" spans="1:25" x14ac:dyDescent="0.45">
      <c r="A191" t="s">
        <v>492</v>
      </c>
      <c r="B191" s="2" t="str">
        <f t="shared" si="12"/>
        <v>run1</v>
      </c>
      <c r="C191" s="2" t="str">
        <f t="shared" si="13"/>
        <v>run2</v>
      </c>
      <c r="D191" t="s">
        <v>261</v>
      </c>
      <c r="E191" s="10">
        <v>0.50216623576223363</v>
      </c>
      <c r="F191" s="1">
        <v>2.0793197324206805E-5</v>
      </c>
      <c r="G191" s="1">
        <f>VLOOKUP(A191,'[1]NTP Metadata'!$A$2:$U$2501,10,FALSE)</f>
        <v>0.50216623576223363</v>
      </c>
      <c r="H191">
        <v>4</v>
      </c>
      <c r="I191" t="s">
        <v>1507</v>
      </c>
      <c r="K191" t="s">
        <v>250</v>
      </c>
      <c r="L191" t="s">
        <v>244</v>
      </c>
      <c r="M191" t="s">
        <v>192</v>
      </c>
      <c r="N191">
        <v>16</v>
      </c>
      <c r="O191">
        <v>0</v>
      </c>
      <c r="P191">
        <v>0</v>
      </c>
      <c r="Q191">
        <v>0</v>
      </c>
      <c r="R191">
        <v>16</v>
      </c>
      <c r="S191">
        <v>0</v>
      </c>
      <c r="T191">
        <v>0</v>
      </c>
      <c r="U191">
        <v>0</v>
      </c>
      <c r="V191" s="1" t="str">
        <f t="shared" si="14"/>
        <v>AFF-HTT-R1-P1-96H_L18_1_2020y09m04d_11h03m.tif</v>
      </c>
      <c r="W191" s="1" t="str">
        <f t="shared" si="15"/>
        <v>AFF-HTT-R2-P1-96H_L18_1_.tif</v>
      </c>
      <c r="X191" t="str">
        <f t="shared" si="16"/>
        <v>C:\Users\arpit.tandon\Desktop\Images AFFFs\RUN1 HTT\Plate 1 - 96hour\AFF-HTT-R1-P1-96H_L18_1_2020y09m04d_11h03m.tif</v>
      </c>
      <c r="Y191" t="str">
        <f t="shared" si="17"/>
        <v>C:\Users\arpit.tandon\Desktop\Images AFFFs\RUN2 HTT\Plate 1 - 96hour\AFF-HTT-R2-P1-96H_L18_1_.tif</v>
      </c>
    </row>
    <row r="192" spans="1:25" x14ac:dyDescent="0.45">
      <c r="A192" t="s">
        <v>493</v>
      </c>
      <c r="B192" s="2" t="str">
        <f t="shared" si="12"/>
        <v>run1</v>
      </c>
      <c r="C192" s="2" t="str">
        <f t="shared" si="13"/>
        <v>run2</v>
      </c>
      <c r="D192" t="s">
        <v>261</v>
      </c>
      <c r="E192" s="10">
        <v>0.15891336574754228</v>
      </c>
      <c r="F192" s="1">
        <v>6.580125735508483E-6</v>
      </c>
      <c r="G192" s="1">
        <f>VLOOKUP(A192,'[1]NTP Metadata'!$A$2:$U$2501,10,FALSE)</f>
        <v>0.15891336574754228</v>
      </c>
      <c r="H192">
        <v>3</v>
      </c>
      <c r="I192" t="s">
        <v>1507</v>
      </c>
      <c r="K192" t="s">
        <v>250</v>
      </c>
      <c r="L192" t="s">
        <v>244</v>
      </c>
      <c r="M192" t="s">
        <v>193</v>
      </c>
      <c r="N192">
        <v>16</v>
      </c>
      <c r="O192">
        <v>0</v>
      </c>
      <c r="P192">
        <v>0</v>
      </c>
      <c r="Q192">
        <v>0</v>
      </c>
      <c r="R192">
        <v>16</v>
      </c>
      <c r="S192">
        <v>0</v>
      </c>
      <c r="T192">
        <v>0</v>
      </c>
      <c r="U192">
        <v>0</v>
      </c>
      <c r="V192" s="1" t="str">
        <f t="shared" si="14"/>
        <v>AFF-HTT-R1-P1-96H_L19_1_2020y09m04d_11h03m.tif</v>
      </c>
      <c r="W192" s="1" t="str">
        <f t="shared" si="15"/>
        <v>AFF-HTT-R2-P1-96H_L19_1_.tif</v>
      </c>
      <c r="X192" t="str">
        <f t="shared" si="16"/>
        <v>C:\Users\arpit.tandon\Desktop\Images AFFFs\RUN1 HTT\Plate 1 - 96hour\AFF-HTT-R1-P1-96H_L19_1_2020y09m04d_11h03m.tif</v>
      </c>
      <c r="Y192" t="str">
        <f t="shared" si="17"/>
        <v>C:\Users\arpit.tandon\Desktop\Images AFFFs\RUN2 HTT\Plate 1 - 96hour\AFF-HTT-R2-P1-96H_L19_1_.tif</v>
      </c>
    </row>
    <row r="193" spans="1:25" x14ac:dyDescent="0.45">
      <c r="A193" t="s">
        <v>494</v>
      </c>
      <c r="B193" s="2" t="str">
        <f t="shared" si="12"/>
        <v>run1</v>
      </c>
      <c r="C193" s="2" t="str">
        <f t="shared" si="13"/>
        <v>run2</v>
      </c>
      <c r="D193" t="s">
        <v>261</v>
      </c>
      <c r="E193" s="10">
        <v>0.15891336574754228</v>
      </c>
      <c r="F193" s="1">
        <v>6.580125735508483E-6</v>
      </c>
      <c r="G193" s="1">
        <f>VLOOKUP(A193,'[1]NTP Metadata'!$A$2:$U$2501,10,FALSE)</f>
        <v>0.15891336574754228</v>
      </c>
      <c r="H193">
        <v>4</v>
      </c>
      <c r="I193" t="s">
        <v>1507</v>
      </c>
      <c r="K193" t="s">
        <v>250</v>
      </c>
      <c r="L193" t="s">
        <v>244</v>
      </c>
      <c r="M193" t="s">
        <v>194</v>
      </c>
      <c r="N193">
        <v>16</v>
      </c>
      <c r="O193">
        <v>0</v>
      </c>
      <c r="P193">
        <v>0</v>
      </c>
      <c r="Q193">
        <v>0</v>
      </c>
      <c r="R193">
        <v>16</v>
      </c>
      <c r="S193">
        <v>0</v>
      </c>
      <c r="T193">
        <v>0</v>
      </c>
      <c r="U193">
        <v>0</v>
      </c>
      <c r="V193" s="1" t="str">
        <f t="shared" si="14"/>
        <v>AFF-HTT-R1-P1-96H_L20_1_2020y09m04d_11h03m.tif</v>
      </c>
      <c r="W193" s="1" t="str">
        <f t="shared" si="15"/>
        <v>AFF-HTT-R2-P1-96H_L20_1_.tif</v>
      </c>
      <c r="X193" t="str">
        <f t="shared" si="16"/>
        <v>C:\Users\arpit.tandon\Desktop\Images AFFFs\RUN1 HTT\Plate 1 - 96hour\AFF-HTT-R1-P1-96H_L20_1_2020y09m04d_11h03m.tif</v>
      </c>
      <c r="Y193" t="str">
        <f t="shared" si="17"/>
        <v>C:\Users\arpit.tandon\Desktop\Images AFFFs\RUN2 HTT\Plate 1 - 96hour\AFF-HTT-R2-P1-96H_L20_1_.tif</v>
      </c>
    </row>
    <row r="194" spans="1:25" x14ac:dyDescent="0.45">
      <c r="A194" t="s">
        <v>495</v>
      </c>
      <c r="B194" s="2" t="str">
        <f t="shared" si="12"/>
        <v>run1</v>
      </c>
      <c r="C194" s="2" t="str">
        <f t="shared" si="13"/>
        <v>run2</v>
      </c>
      <c r="D194" t="s">
        <v>261</v>
      </c>
      <c r="E194" s="10">
        <v>5.0289039793526037E-2</v>
      </c>
      <c r="F194" s="1">
        <v>2.0823182707305324E-6</v>
      </c>
      <c r="G194" s="1">
        <f>VLOOKUP(A194,'[1]NTP Metadata'!$A$2:$U$2501,10,FALSE)</f>
        <v>5.0289039793526037E-2</v>
      </c>
      <c r="H194">
        <v>3</v>
      </c>
      <c r="I194" t="s">
        <v>1507</v>
      </c>
      <c r="K194" t="s">
        <v>250</v>
      </c>
      <c r="L194" t="s">
        <v>244</v>
      </c>
      <c r="M194" t="s">
        <v>195</v>
      </c>
      <c r="N194">
        <v>16</v>
      </c>
      <c r="O194">
        <v>0</v>
      </c>
      <c r="P194">
        <v>0</v>
      </c>
      <c r="Q194">
        <v>0</v>
      </c>
      <c r="R194">
        <v>16</v>
      </c>
      <c r="S194">
        <v>0</v>
      </c>
      <c r="T194">
        <v>0</v>
      </c>
      <c r="U194">
        <v>0</v>
      </c>
      <c r="V194" s="1" t="str">
        <f t="shared" si="14"/>
        <v>AFF-HTT-R1-P1-96H_L21_1_2020y09m04d_11h03m.tif</v>
      </c>
      <c r="W194" s="1" t="str">
        <f t="shared" si="15"/>
        <v>AFF-HTT-R2-P1-96H_L21_1_.tif</v>
      </c>
      <c r="X194" t="str">
        <f t="shared" si="16"/>
        <v>C:\Users\arpit.tandon\Desktop\Images AFFFs\RUN1 HTT\Plate 1 - 96hour\AFF-HTT-R1-P1-96H_L21_1_2020y09m04d_11h03m.tif</v>
      </c>
      <c r="Y194" t="str">
        <f t="shared" si="17"/>
        <v>C:\Users\arpit.tandon\Desktop\Images AFFFs\RUN2 HTT\Plate 1 - 96hour\AFF-HTT-R2-P1-96H_L21_1_.tif</v>
      </c>
    </row>
    <row r="195" spans="1:25" x14ac:dyDescent="0.45">
      <c r="A195" t="s">
        <v>496</v>
      </c>
      <c r="B195" s="2" t="str">
        <f t="shared" ref="B195:B258" si="18">HYPERLINK(X195,"run1")</f>
        <v>run1</v>
      </c>
      <c r="C195" s="2" t="str">
        <f t="shared" ref="C195:C258" si="19">HYPERLINK(Y195,"run2")</f>
        <v>run2</v>
      </c>
      <c r="D195" t="s">
        <v>261</v>
      </c>
      <c r="E195" s="10">
        <v>5.0289039793526037E-2</v>
      </c>
      <c r="F195" s="1">
        <v>2.0823182707305324E-6</v>
      </c>
      <c r="G195" s="1">
        <f>VLOOKUP(A195,'[1]NTP Metadata'!$A$2:$U$2501,10,FALSE)</f>
        <v>5.0289039793526037E-2</v>
      </c>
      <c r="H195">
        <v>4</v>
      </c>
      <c r="I195" t="s">
        <v>1507</v>
      </c>
      <c r="K195" t="s">
        <v>250</v>
      </c>
      <c r="L195" t="s">
        <v>244</v>
      </c>
      <c r="M195" t="s">
        <v>196</v>
      </c>
      <c r="N195">
        <v>16</v>
      </c>
      <c r="O195">
        <v>0</v>
      </c>
      <c r="P195">
        <v>0</v>
      </c>
      <c r="Q195">
        <v>0</v>
      </c>
      <c r="R195">
        <v>16</v>
      </c>
      <c r="S195">
        <v>0</v>
      </c>
      <c r="T195">
        <v>0</v>
      </c>
      <c r="U195">
        <v>0</v>
      </c>
      <c r="V195" s="1" t="str">
        <f t="shared" ref="V195:V258" si="20">_xlfn.CONCAT("AFF-HTT-R1-",  L195, "-96H_",  M195, "_1_", I195,".tif")</f>
        <v>AFF-HTT-R1-P1-96H_L22_1_2020y09m04d_11h03m.tif</v>
      </c>
      <c r="W195" s="1" t="str">
        <f t="shared" ref="W195:W258" si="21">_xlfn.CONCAT("AFF-HTT-R2-",  L195, "-96H_",  M195, "_1_", J195,".tif")</f>
        <v>AFF-HTT-R2-P1-96H_L22_1_.tif</v>
      </c>
      <c r="X195" t="str">
        <f t="shared" ref="X195:X242" si="22">_xlfn.CONCAT("C:\Users\arpit.tandon\Desktop\Images AFFFs\","RUN1 HTT\Plate 1 - 96hour\",V195)</f>
        <v>C:\Users\arpit.tandon\Desktop\Images AFFFs\RUN1 HTT\Plate 1 - 96hour\AFF-HTT-R1-P1-96H_L22_1_2020y09m04d_11h03m.tif</v>
      </c>
      <c r="Y195" t="str">
        <f t="shared" ref="Y195:Y242" si="23">_xlfn.CONCAT("C:\Users\arpit.tandon\Desktop\Images AFFFs\","RUN2 HTT\Plate 1 - 96hour\",W195)</f>
        <v>C:\Users\arpit.tandon\Desktop\Images AFFFs\RUN2 HTT\Plate 1 - 96hour\AFF-HTT-R2-P1-96H_L22_1_.tif</v>
      </c>
    </row>
    <row r="196" spans="1:25" x14ac:dyDescent="0.45">
      <c r="A196" t="s">
        <v>497</v>
      </c>
      <c r="B196" s="2" t="str">
        <f t="shared" si="18"/>
        <v>run1</v>
      </c>
      <c r="C196" s="2" t="str">
        <f t="shared" si="19"/>
        <v>run2</v>
      </c>
      <c r="D196" t="s">
        <v>261</v>
      </c>
      <c r="E196" s="10">
        <v>500</v>
      </c>
      <c r="F196" s="1">
        <v>2.0703500000000003E-2</v>
      </c>
      <c r="G196" s="1">
        <f>VLOOKUP(A196,'[1]NTP Metadata'!$A$2:$U$2501,10,FALSE)</f>
        <v>500</v>
      </c>
      <c r="H196">
        <v>3</v>
      </c>
      <c r="I196" t="s">
        <v>1507</v>
      </c>
      <c r="K196" t="s">
        <v>250</v>
      </c>
      <c r="L196" t="s">
        <v>244</v>
      </c>
      <c r="M196" t="s">
        <v>197</v>
      </c>
      <c r="N196">
        <v>0</v>
      </c>
      <c r="O196">
        <v>16</v>
      </c>
      <c r="P196">
        <v>0.99887499999999896</v>
      </c>
      <c r="Q196">
        <v>1</v>
      </c>
      <c r="R196">
        <v>0</v>
      </c>
      <c r="S196">
        <v>16</v>
      </c>
      <c r="T196">
        <v>0.99993750000000003</v>
      </c>
      <c r="U196">
        <v>1</v>
      </c>
      <c r="V196" s="1" t="str">
        <f t="shared" si="20"/>
        <v>AFF-HTT-R1-P1-96H_L3_1_2020y09m04d_11h03m.tif</v>
      </c>
      <c r="W196" s="1" t="str">
        <f t="shared" si="21"/>
        <v>AFF-HTT-R2-P1-96H_L3_1_.tif</v>
      </c>
      <c r="X196" t="str">
        <f t="shared" si="22"/>
        <v>C:\Users\arpit.tandon\Desktop\Images AFFFs\RUN1 HTT\Plate 1 - 96hour\AFF-HTT-R1-P1-96H_L3_1_2020y09m04d_11h03m.tif</v>
      </c>
      <c r="Y196" t="str">
        <f t="shared" si="23"/>
        <v>C:\Users\arpit.tandon\Desktop\Images AFFFs\RUN2 HTT\Plate 1 - 96hour\AFF-HTT-R2-P1-96H_L3_1_.tif</v>
      </c>
    </row>
    <row r="197" spans="1:25" x14ac:dyDescent="0.45">
      <c r="A197" t="s">
        <v>498</v>
      </c>
      <c r="B197" s="2" t="str">
        <f t="shared" si="18"/>
        <v>run1</v>
      </c>
      <c r="C197" s="2" t="str">
        <f t="shared" si="19"/>
        <v>run2</v>
      </c>
      <c r="D197" t="s">
        <v>261</v>
      </c>
      <c r="E197" s="10">
        <v>500</v>
      </c>
      <c r="F197" s="1">
        <v>2.0703500000000003E-2</v>
      </c>
      <c r="G197" s="1">
        <f>VLOOKUP(A197,'[1]NTP Metadata'!$A$2:$U$2501,10,FALSE)</f>
        <v>500</v>
      </c>
      <c r="H197">
        <v>4</v>
      </c>
      <c r="I197" t="s">
        <v>1507</v>
      </c>
      <c r="K197" t="s">
        <v>250</v>
      </c>
      <c r="L197" t="s">
        <v>244</v>
      </c>
      <c r="M197" t="s">
        <v>198</v>
      </c>
      <c r="N197">
        <v>0</v>
      </c>
      <c r="O197">
        <v>16</v>
      </c>
      <c r="P197">
        <v>0.98524999999999996</v>
      </c>
      <c r="Q197">
        <v>1</v>
      </c>
      <c r="R197">
        <v>0</v>
      </c>
      <c r="S197">
        <v>16</v>
      </c>
      <c r="T197">
        <v>0.99943749999999998</v>
      </c>
      <c r="U197">
        <v>1</v>
      </c>
      <c r="V197" s="1" t="str">
        <f t="shared" si="20"/>
        <v>AFF-HTT-R1-P1-96H_L4_1_2020y09m04d_11h03m.tif</v>
      </c>
      <c r="W197" s="1" t="str">
        <f t="shared" si="21"/>
        <v>AFF-HTT-R2-P1-96H_L4_1_.tif</v>
      </c>
      <c r="X197" t="str">
        <f t="shared" si="22"/>
        <v>C:\Users\arpit.tandon\Desktop\Images AFFFs\RUN1 HTT\Plate 1 - 96hour\AFF-HTT-R1-P1-96H_L4_1_2020y09m04d_11h03m.tif</v>
      </c>
      <c r="Y197" t="str">
        <f t="shared" si="23"/>
        <v>C:\Users\arpit.tandon\Desktop\Images AFFFs\RUN2 HTT\Plate 1 - 96hour\AFF-HTT-R2-P1-96H_L4_1_.tif</v>
      </c>
    </row>
    <row r="198" spans="1:25" x14ac:dyDescent="0.45">
      <c r="A198" t="s">
        <v>499</v>
      </c>
      <c r="B198" s="2" t="str">
        <f t="shared" si="18"/>
        <v>run1</v>
      </c>
      <c r="C198" s="2" t="str">
        <f t="shared" si="19"/>
        <v>run2</v>
      </c>
      <c r="D198" t="s">
        <v>261</v>
      </c>
      <c r="E198" s="10">
        <v>158.22784810126581</v>
      </c>
      <c r="F198" s="1">
        <v>6.5517405063291144E-3</v>
      </c>
      <c r="G198" s="1">
        <f>VLOOKUP(A198,'[1]NTP Metadata'!$A$2:$U$2501,10,FALSE)</f>
        <v>158.22784810126581</v>
      </c>
      <c r="H198">
        <v>3</v>
      </c>
      <c r="I198" t="s">
        <v>1507</v>
      </c>
      <c r="K198" t="s">
        <v>250</v>
      </c>
      <c r="L198" t="s">
        <v>244</v>
      </c>
      <c r="M198" t="s">
        <v>199</v>
      </c>
      <c r="N198">
        <v>16</v>
      </c>
      <c r="O198">
        <v>0</v>
      </c>
      <c r="P198">
        <v>0</v>
      </c>
      <c r="Q198">
        <v>0</v>
      </c>
      <c r="R198">
        <v>16</v>
      </c>
      <c r="S198">
        <v>0</v>
      </c>
      <c r="T198">
        <v>6.2500000000000001E-5</v>
      </c>
      <c r="U198">
        <v>1E-3</v>
      </c>
      <c r="V198" s="1" t="str">
        <f t="shared" si="20"/>
        <v>AFF-HTT-R1-P1-96H_L5_1_2020y09m04d_11h03m.tif</v>
      </c>
      <c r="W198" s="1" t="str">
        <f t="shared" si="21"/>
        <v>AFF-HTT-R2-P1-96H_L5_1_.tif</v>
      </c>
      <c r="X198" t="str">
        <f t="shared" si="22"/>
        <v>C:\Users\arpit.tandon\Desktop\Images AFFFs\RUN1 HTT\Plate 1 - 96hour\AFF-HTT-R1-P1-96H_L5_1_2020y09m04d_11h03m.tif</v>
      </c>
      <c r="Y198" t="str">
        <f t="shared" si="23"/>
        <v>C:\Users\arpit.tandon\Desktop\Images AFFFs\RUN2 HTT\Plate 1 - 96hour\AFF-HTT-R2-P1-96H_L5_1_.tif</v>
      </c>
    </row>
    <row r="199" spans="1:25" x14ac:dyDescent="0.45">
      <c r="A199" t="s">
        <v>500</v>
      </c>
      <c r="B199" s="2" t="str">
        <f t="shared" si="18"/>
        <v>run1</v>
      </c>
      <c r="C199" s="2" t="str">
        <f t="shared" si="19"/>
        <v>run2</v>
      </c>
      <c r="D199" t="s">
        <v>261</v>
      </c>
      <c r="E199" s="10">
        <v>158.22784810126581</v>
      </c>
      <c r="F199" s="1">
        <v>6.5517405063291144E-3</v>
      </c>
      <c r="G199" s="1">
        <f>VLOOKUP(A199,'[1]NTP Metadata'!$A$2:$U$2501,10,FALSE)</f>
        <v>158.22784810126581</v>
      </c>
      <c r="H199">
        <v>4</v>
      </c>
      <c r="I199" t="s">
        <v>1507</v>
      </c>
      <c r="K199" t="s">
        <v>250</v>
      </c>
      <c r="L199" t="s">
        <v>244</v>
      </c>
      <c r="M199" t="s">
        <v>200</v>
      </c>
      <c r="N199">
        <v>16</v>
      </c>
      <c r="O199">
        <v>0</v>
      </c>
      <c r="P199">
        <v>1.25E-4</v>
      </c>
      <c r="Q199">
        <v>1E-3</v>
      </c>
      <c r="R199">
        <v>16</v>
      </c>
      <c r="S199">
        <v>0</v>
      </c>
      <c r="T199">
        <v>0</v>
      </c>
      <c r="U199">
        <v>0</v>
      </c>
      <c r="V199" s="1" t="str">
        <f t="shared" si="20"/>
        <v>AFF-HTT-R1-P1-96H_L6_1_2020y09m04d_11h03m.tif</v>
      </c>
      <c r="W199" s="1" t="str">
        <f t="shared" si="21"/>
        <v>AFF-HTT-R2-P1-96H_L6_1_.tif</v>
      </c>
      <c r="X199" t="str">
        <f t="shared" si="22"/>
        <v>C:\Users\arpit.tandon\Desktop\Images AFFFs\RUN1 HTT\Plate 1 - 96hour\AFF-HTT-R1-P1-96H_L6_1_2020y09m04d_11h03m.tif</v>
      </c>
      <c r="Y199" t="str">
        <f t="shared" si="23"/>
        <v>C:\Users\arpit.tandon\Desktop\Images AFFFs\RUN2 HTT\Plate 1 - 96hour\AFF-HTT-R2-P1-96H_L6_1_.tif</v>
      </c>
    </row>
    <row r="200" spans="1:25" x14ac:dyDescent="0.45">
      <c r="A200" t="s">
        <v>501</v>
      </c>
      <c r="B200" s="2" t="str">
        <f t="shared" si="18"/>
        <v>run1</v>
      </c>
      <c r="C200" s="2" t="str">
        <f t="shared" si="19"/>
        <v>run2</v>
      </c>
      <c r="D200" t="s">
        <v>261</v>
      </c>
      <c r="E200" s="10">
        <v>50.072103829514496</v>
      </c>
      <c r="F200" s="1">
        <v>2.0733356032687071E-3</v>
      </c>
      <c r="G200" s="1">
        <f>VLOOKUP(A200,'[1]NTP Metadata'!$A$2:$U$2501,10,FALSE)</f>
        <v>50.072103829514496</v>
      </c>
      <c r="H200">
        <v>3</v>
      </c>
      <c r="I200" t="s">
        <v>1507</v>
      </c>
      <c r="K200" t="s">
        <v>250</v>
      </c>
      <c r="L200" t="s">
        <v>244</v>
      </c>
      <c r="M200" t="s">
        <v>201</v>
      </c>
      <c r="N200">
        <v>16</v>
      </c>
      <c r="O200">
        <v>0</v>
      </c>
      <c r="P200">
        <v>6.2500000000000001E-5</v>
      </c>
      <c r="Q200">
        <v>1E-3</v>
      </c>
      <c r="R200">
        <v>16</v>
      </c>
      <c r="S200">
        <v>0</v>
      </c>
      <c r="T200">
        <v>0</v>
      </c>
      <c r="U200">
        <v>0</v>
      </c>
      <c r="V200" s="1" t="str">
        <f t="shared" si="20"/>
        <v>AFF-HTT-R1-P1-96H_L7_1_2020y09m04d_11h03m.tif</v>
      </c>
      <c r="W200" s="1" t="str">
        <f t="shared" si="21"/>
        <v>AFF-HTT-R2-P1-96H_L7_1_.tif</v>
      </c>
      <c r="X200" t="str">
        <f t="shared" si="22"/>
        <v>C:\Users\arpit.tandon\Desktop\Images AFFFs\RUN1 HTT\Plate 1 - 96hour\AFF-HTT-R1-P1-96H_L7_1_2020y09m04d_11h03m.tif</v>
      </c>
      <c r="Y200" t="str">
        <f t="shared" si="23"/>
        <v>C:\Users\arpit.tandon\Desktop\Images AFFFs\RUN2 HTT\Plate 1 - 96hour\AFF-HTT-R2-P1-96H_L7_1_.tif</v>
      </c>
    </row>
    <row r="201" spans="1:25" x14ac:dyDescent="0.45">
      <c r="A201" t="s">
        <v>502</v>
      </c>
      <c r="B201" s="2" t="str">
        <f t="shared" si="18"/>
        <v>run1</v>
      </c>
      <c r="C201" s="2" t="str">
        <f t="shared" si="19"/>
        <v>run2</v>
      </c>
      <c r="D201" t="s">
        <v>261</v>
      </c>
      <c r="E201" s="10">
        <v>50.072103829514496</v>
      </c>
      <c r="F201" s="1">
        <v>2.0733356032687071E-3</v>
      </c>
      <c r="G201" s="1">
        <f>VLOOKUP(A201,'[1]NTP Metadata'!$A$2:$U$2501,10,FALSE)</f>
        <v>50.072103829514496</v>
      </c>
      <c r="H201">
        <v>4</v>
      </c>
      <c r="I201" t="s">
        <v>1507</v>
      </c>
      <c r="K201" t="s">
        <v>250</v>
      </c>
      <c r="L201" t="s">
        <v>244</v>
      </c>
      <c r="M201" t="s">
        <v>202</v>
      </c>
      <c r="N201">
        <v>16</v>
      </c>
      <c r="O201">
        <v>0</v>
      </c>
      <c r="P201">
        <v>0</v>
      </c>
      <c r="Q201">
        <v>0</v>
      </c>
      <c r="R201">
        <v>16</v>
      </c>
      <c r="S201">
        <v>0</v>
      </c>
      <c r="T201">
        <v>0</v>
      </c>
      <c r="U201">
        <v>0</v>
      </c>
      <c r="V201" s="1" t="str">
        <f t="shared" si="20"/>
        <v>AFF-HTT-R1-P1-96H_L8_1_2020y09m04d_11h03m.tif</v>
      </c>
      <c r="W201" s="1" t="str">
        <f t="shared" si="21"/>
        <v>AFF-HTT-R2-P1-96H_L8_1_.tif</v>
      </c>
      <c r="X201" t="str">
        <f t="shared" si="22"/>
        <v>C:\Users\arpit.tandon\Desktop\Images AFFFs\RUN1 HTT\Plate 1 - 96hour\AFF-HTT-R1-P1-96H_L8_1_2020y09m04d_11h03m.tif</v>
      </c>
      <c r="Y201" t="str">
        <f t="shared" si="23"/>
        <v>C:\Users\arpit.tandon\Desktop\Images AFFFs\RUN2 HTT\Plate 1 - 96hour\AFF-HTT-R2-P1-96H_L8_1_.tif</v>
      </c>
    </row>
    <row r="202" spans="1:25" x14ac:dyDescent="0.45">
      <c r="A202" t="s">
        <v>503</v>
      </c>
      <c r="B202" s="2" t="str">
        <f t="shared" si="18"/>
        <v>run1</v>
      </c>
      <c r="C202" s="2" t="str">
        <f t="shared" si="19"/>
        <v>run2</v>
      </c>
      <c r="D202" t="s">
        <v>261</v>
      </c>
      <c r="E202" s="10">
        <v>15.84560247769446</v>
      </c>
      <c r="F202" s="1">
        <v>6.5611886179389462E-4</v>
      </c>
      <c r="G202" s="1">
        <f>VLOOKUP(A202,'[1]NTP Metadata'!$A$2:$U$2501,10,FALSE)</f>
        <v>15.84560247769446</v>
      </c>
      <c r="H202">
        <v>3</v>
      </c>
      <c r="I202" t="s">
        <v>1507</v>
      </c>
      <c r="K202" t="s">
        <v>250</v>
      </c>
      <c r="L202" t="s">
        <v>244</v>
      </c>
      <c r="M202" t="s">
        <v>203</v>
      </c>
      <c r="N202">
        <v>16</v>
      </c>
      <c r="O202">
        <v>0</v>
      </c>
      <c r="P202">
        <v>0</v>
      </c>
      <c r="Q202">
        <v>0</v>
      </c>
      <c r="R202">
        <v>16</v>
      </c>
      <c r="S202">
        <v>0</v>
      </c>
      <c r="T202">
        <v>0</v>
      </c>
      <c r="U202">
        <v>0</v>
      </c>
      <c r="V202" s="1" t="str">
        <f t="shared" si="20"/>
        <v>AFF-HTT-R1-P1-96H_L9_1_2020y09m04d_11h03m.tif</v>
      </c>
      <c r="W202" s="1" t="str">
        <f t="shared" si="21"/>
        <v>AFF-HTT-R2-P1-96H_L9_1_.tif</v>
      </c>
      <c r="X202" t="str">
        <f t="shared" si="22"/>
        <v>C:\Users\arpit.tandon\Desktop\Images AFFFs\RUN1 HTT\Plate 1 - 96hour\AFF-HTT-R1-P1-96H_L9_1_2020y09m04d_11h03m.tif</v>
      </c>
      <c r="Y202" t="str">
        <f t="shared" si="23"/>
        <v>C:\Users\arpit.tandon\Desktop\Images AFFFs\RUN2 HTT\Plate 1 - 96hour\AFF-HTT-R2-P1-96H_L9_1_.tif</v>
      </c>
    </row>
    <row r="203" spans="1:25" x14ac:dyDescent="0.45">
      <c r="A203" t="s">
        <v>504</v>
      </c>
      <c r="B203" s="2" t="str">
        <f t="shared" si="18"/>
        <v>run1</v>
      </c>
      <c r="C203" s="2" t="str">
        <f t="shared" si="19"/>
        <v>run2</v>
      </c>
      <c r="D203" t="s">
        <v>262</v>
      </c>
      <c r="E203" s="10">
        <v>15.84560247769446</v>
      </c>
      <c r="F203" s="1">
        <v>4.9763114581199454E-4</v>
      </c>
      <c r="G203" s="1">
        <f>VLOOKUP(A203,'[1]NTP Metadata'!$A$2:$U$2501,10,FALSE)</f>
        <v>15.84560247769446</v>
      </c>
      <c r="H203">
        <v>2</v>
      </c>
      <c r="I203" t="s">
        <v>1507</v>
      </c>
      <c r="K203" t="s">
        <v>250</v>
      </c>
      <c r="L203" t="s">
        <v>244</v>
      </c>
      <c r="M203" t="s">
        <v>204</v>
      </c>
      <c r="N203">
        <v>16</v>
      </c>
      <c r="O203">
        <v>0</v>
      </c>
      <c r="P203">
        <v>0</v>
      </c>
      <c r="Q203">
        <v>0</v>
      </c>
      <c r="R203">
        <v>16</v>
      </c>
      <c r="S203">
        <v>0</v>
      </c>
      <c r="T203">
        <v>0</v>
      </c>
      <c r="U203">
        <v>0</v>
      </c>
      <c r="V203" s="1" t="str">
        <f t="shared" si="20"/>
        <v>AFF-HTT-R1-P1-96H_M10_1_2020y09m04d_11h03m.tif</v>
      </c>
      <c r="W203" s="1" t="str">
        <f t="shared" si="21"/>
        <v>AFF-HTT-R2-P1-96H_M10_1_.tif</v>
      </c>
      <c r="X203" t="str">
        <f t="shared" si="22"/>
        <v>C:\Users\arpit.tandon\Desktop\Images AFFFs\RUN1 HTT\Plate 1 - 96hour\AFF-HTT-R1-P1-96H_M10_1_2020y09m04d_11h03m.tif</v>
      </c>
      <c r="Y203" t="str">
        <f t="shared" si="23"/>
        <v>C:\Users\arpit.tandon\Desktop\Images AFFFs\RUN2 HTT\Plate 1 - 96hour\AFF-HTT-R2-P1-96H_M10_1_.tif</v>
      </c>
    </row>
    <row r="204" spans="1:25" x14ac:dyDescent="0.45">
      <c r="A204" t="s">
        <v>505</v>
      </c>
      <c r="B204" s="2" t="str">
        <f t="shared" si="18"/>
        <v>run1</v>
      </c>
      <c r="C204" s="2" t="str">
        <f t="shared" si="19"/>
        <v>run2</v>
      </c>
      <c r="D204" t="s">
        <v>262</v>
      </c>
      <c r="E204" s="10">
        <v>5.0144311638273606</v>
      </c>
      <c r="F204" s="1">
        <v>1.5747821069999829E-4</v>
      </c>
      <c r="G204" s="1">
        <f>VLOOKUP(A204,'[1]NTP Metadata'!$A$2:$U$2501,10,FALSE)</f>
        <v>5.0144311638273606</v>
      </c>
      <c r="H204">
        <v>1</v>
      </c>
      <c r="I204" t="s">
        <v>1507</v>
      </c>
      <c r="K204" t="s">
        <v>250</v>
      </c>
      <c r="L204" t="s">
        <v>244</v>
      </c>
      <c r="M204" t="s">
        <v>205</v>
      </c>
      <c r="N204">
        <v>16</v>
      </c>
      <c r="O204">
        <v>0</v>
      </c>
      <c r="P204">
        <v>0</v>
      </c>
      <c r="Q204">
        <v>0</v>
      </c>
      <c r="R204">
        <v>16</v>
      </c>
      <c r="S204">
        <v>0</v>
      </c>
      <c r="T204">
        <v>0</v>
      </c>
      <c r="U204">
        <v>0</v>
      </c>
      <c r="V204" s="1" t="str">
        <f t="shared" si="20"/>
        <v>AFF-HTT-R1-P1-96H_M11_1_2020y09m04d_11h03m.tif</v>
      </c>
      <c r="W204" s="1" t="str">
        <f t="shared" si="21"/>
        <v>AFF-HTT-R2-P1-96H_M11_1_.tif</v>
      </c>
      <c r="X204" t="str">
        <f t="shared" si="22"/>
        <v>C:\Users\arpit.tandon\Desktop\Images AFFFs\RUN1 HTT\Plate 1 - 96hour\AFF-HTT-R1-P1-96H_M11_1_2020y09m04d_11h03m.tif</v>
      </c>
      <c r="Y204" t="str">
        <f t="shared" si="23"/>
        <v>C:\Users\arpit.tandon\Desktop\Images AFFFs\RUN2 HTT\Plate 1 - 96hour\AFF-HTT-R2-P1-96H_M11_1_.tif</v>
      </c>
    </row>
    <row r="205" spans="1:25" x14ac:dyDescent="0.45">
      <c r="A205" t="s">
        <v>506</v>
      </c>
      <c r="B205" s="2" t="str">
        <f t="shared" si="18"/>
        <v>run1</v>
      </c>
      <c r="C205" s="2" t="str">
        <f t="shared" si="19"/>
        <v>run2</v>
      </c>
      <c r="D205" t="s">
        <v>262</v>
      </c>
      <c r="E205" s="10">
        <v>5.0144311638273606</v>
      </c>
      <c r="F205" s="1">
        <v>1.5747821069999829E-4</v>
      </c>
      <c r="G205" s="1">
        <f>VLOOKUP(A205,'[1]NTP Metadata'!$A$2:$U$2501,10,FALSE)</f>
        <v>5.0144311638273606</v>
      </c>
      <c r="H205">
        <v>2</v>
      </c>
      <c r="I205" t="s">
        <v>1507</v>
      </c>
      <c r="K205" t="s">
        <v>250</v>
      </c>
      <c r="L205" t="s">
        <v>244</v>
      </c>
      <c r="M205" t="s">
        <v>206</v>
      </c>
      <c r="N205">
        <v>16</v>
      </c>
      <c r="O205">
        <v>0</v>
      </c>
      <c r="P205">
        <v>6.2500000000000001E-5</v>
      </c>
      <c r="Q205">
        <v>1E-3</v>
      </c>
      <c r="R205">
        <v>16</v>
      </c>
      <c r="S205">
        <v>0</v>
      </c>
      <c r="T205">
        <v>0</v>
      </c>
      <c r="U205">
        <v>0</v>
      </c>
      <c r="V205" s="1" t="str">
        <f t="shared" si="20"/>
        <v>AFF-HTT-R1-P1-96H_M12_1_2020y09m04d_11h03m.tif</v>
      </c>
      <c r="W205" s="1" t="str">
        <f t="shared" si="21"/>
        <v>AFF-HTT-R2-P1-96H_M12_1_.tif</v>
      </c>
      <c r="X205" t="str">
        <f t="shared" si="22"/>
        <v>C:\Users\arpit.tandon\Desktop\Images AFFFs\RUN1 HTT\Plate 1 - 96hour\AFF-HTT-R1-P1-96H_M12_1_2020y09m04d_11h03m.tif</v>
      </c>
      <c r="Y205" t="str">
        <f t="shared" si="23"/>
        <v>C:\Users\arpit.tandon\Desktop\Images AFFFs\RUN2 HTT\Plate 1 - 96hour\AFF-HTT-R2-P1-96H_M12_1_.tif</v>
      </c>
    </row>
    <row r="206" spans="1:25" x14ac:dyDescent="0.45">
      <c r="A206" t="s">
        <v>507</v>
      </c>
      <c r="B206" s="2" t="str">
        <f t="shared" si="18"/>
        <v>run1</v>
      </c>
      <c r="C206" s="2" t="str">
        <f t="shared" si="19"/>
        <v>run2</v>
      </c>
      <c r="D206" t="s">
        <v>257</v>
      </c>
      <c r="E206" s="10">
        <v>0</v>
      </c>
      <c r="F206" s="10">
        <v>0</v>
      </c>
      <c r="G206" s="1">
        <f>VLOOKUP(A206,'[1]NTP Metadata'!$A$2:$U$2501,10,FALSE)</f>
        <v>0</v>
      </c>
      <c r="H206">
        <v>1</v>
      </c>
      <c r="I206" t="s">
        <v>1507</v>
      </c>
      <c r="K206" t="s">
        <v>250</v>
      </c>
      <c r="L206" t="s">
        <v>244</v>
      </c>
      <c r="M206" t="s">
        <v>207</v>
      </c>
      <c r="N206">
        <v>16</v>
      </c>
      <c r="O206">
        <v>0</v>
      </c>
      <c r="P206">
        <v>0</v>
      </c>
      <c r="Q206">
        <v>0</v>
      </c>
      <c r="R206">
        <v>16</v>
      </c>
      <c r="S206">
        <v>0</v>
      </c>
      <c r="T206">
        <v>0</v>
      </c>
      <c r="U206">
        <v>0</v>
      </c>
      <c r="V206" s="1" t="str">
        <f t="shared" si="20"/>
        <v>AFF-HTT-R1-P1-96H_M13_1_2020y09m04d_11h03m.tif</v>
      </c>
      <c r="W206" s="1" t="str">
        <f t="shared" si="21"/>
        <v>AFF-HTT-R2-P1-96H_M13_1_.tif</v>
      </c>
      <c r="X206" t="str">
        <f t="shared" si="22"/>
        <v>C:\Users\arpit.tandon\Desktop\Images AFFFs\RUN1 HTT\Plate 1 - 96hour\AFF-HTT-R1-P1-96H_M13_1_2020y09m04d_11h03m.tif</v>
      </c>
      <c r="Y206" t="str">
        <f t="shared" si="23"/>
        <v>C:\Users\arpit.tandon\Desktop\Images AFFFs\RUN2 HTT\Plate 1 - 96hour\AFF-HTT-R2-P1-96H_M13_1_.tif</v>
      </c>
    </row>
    <row r="207" spans="1:25" x14ac:dyDescent="0.45">
      <c r="A207" t="s">
        <v>508</v>
      </c>
      <c r="B207" s="2" t="str">
        <f t="shared" si="18"/>
        <v>run1</v>
      </c>
      <c r="C207" s="2" t="str">
        <f t="shared" si="19"/>
        <v>run2</v>
      </c>
      <c r="D207" t="s">
        <v>257</v>
      </c>
      <c r="E207" s="10">
        <v>0</v>
      </c>
      <c r="F207" s="10">
        <v>0</v>
      </c>
      <c r="G207" s="1">
        <f>VLOOKUP(A207,'[1]NTP Metadata'!$A$2:$U$2501,10,FALSE)</f>
        <v>0</v>
      </c>
      <c r="H207">
        <v>2</v>
      </c>
      <c r="I207" t="s">
        <v>1507</v>
      </c>
      <c r="K207" t="s">
        <v>250</v>
      </c>
      <c r="L207" t="s">
        <v>244</v>
      </c>
      <c r="M207" t="s">
        <v>208</v>
      </c>
      <c r="N207">
        <v>16</v>
      </c>
      <c r="O207">
        <v>0</v>
      </c>
      <c r="P207">
        <v>0</v>
      </c>
      <c r="Q207">
        <v>0</v>
      </c>
      <c r="R207">
        <v>16</v>
      </c>
      <c r="S207">
        <v>0</v>
      </c>
      <c r="T207">
        <v>0</v>
      </c>
      <c r="U207">
        <v>0</v>
      </c>
      <c r="V207" s="1" t="str">
        <f t="shared" si="20"/>
        <v>AFF-HTT-R1-P1-96H_M14_1_2020y09m04d_11h03m.tif</v>
      </c>
      <c r="W207" s="1" t="str">
        <f t="shared" si="21"/>
        <v>AFF-HTT-R2-P1-96H_M14_1_.tif</v>
      </c>
      <c r="X207" t="str">
        <f t="shared" si="22"/>
        <v>C:\Users\arpit.tandon\Desktop\Images AFFFs\RUN1 HTT\Plate 1 - 96hour\AFF-HTT-R1-P1-96H_M14_1_2020y09m04d_11h03m.tif</v>
      </c>
      <c r="Y207" t="str">
        <f t="shared" si="23"/>
        <v>C:\Users\arpit.tandon\Desktop\Images AFFFs\RUN2 HTT\Plate 1 - 96hour\AFF-HTT-R2-P1-96H_M14_1_.tif</v>
      </c>
    </row>
    <row r="208" spans="1:25" x14ac:dyDescent="0.45">
      <c r="A208" t="s">
        <v>509</v>
      </c>
      <c r="B208" s="2" t="str">
        <f t="shared" si="18"/>
        <v>run1</v>
      </c>
      <c r="C208" s="2" t="str">
        <f t="shared" si="19"/>
        <v>run2</v>
      </c>
      <c r="D208" t="s">
        <v>262</v>
      </c>
      <c r="E208" s="10">
        <v>1.5868453050086584</v>
      </c>
      <c r="F208" s="1">
        <v>4.9834876803796924E-5</v>
      </c>
      <c r="G208" s="1">
        <f>VLOOKUP(A208,'[1]NTP Metadata'!$A$2:$U$2501,10,FALSE)</f>
        <v>1.5868453050086584</v>
      </c>
      <c r="H208">
        <v>1</v>
      </c>
      <c r="I208" t="s">
        <v>1507</v>
      </c>
      <c r="K208" t="s">
        <v>250</v>
      </c>
      <c r="L208" t="s">
        <v>244</v>
      </c>
      <c r="M208" t="s">
        <v>209</v>
      </c>
      <c r="N208">
        <v>16</v>
      </c>
      <c r="O208">
        <v>0</v>
      </c>
      <c r="P208">
        <v>0</v>
      </c>
      <c r="Q208">
        <v>0</v>
      </c>
      <c r="R208">
        <v>16</v>
      </c>
      <c r="S208">
        <v>0</v>
      </c>
      <c r="T208">
        <v>0</v>
      </c>
      <c r="U208">
        <v>0</v>
      </c>
      <c r="V208" s="1" t="str">
        <f t="shared" si="20"/>
        <v>AFF-HTT-R1-P1-96H_M15_1_2020y09m04d_11h03m.tif</v>
      </c>
      <c r="W208" s="1" t="str">
        <f t="shared" si="21"/>
        <v>AFF-HTT-R2-P1-96H_M15_1_.tif</v>
      </c>
      <c r="X208" t="str">
        <f t="shared" si="22"/>
        <v>C:\Users\arpit.tandon\Desktop\Images AFFFs\RUN1 HTT\Plate 1 - 96hour\AFF-HTT-R1-P1-96H_M15_1_2020y09m04d_11h03m.tif</v>
      </c>
      <c r="Y208" t="str">
        <f t="shared" si="23"/>
        <v>C:\Users\arpit.tandon\Desktop\Images AFFFs\RUN2 HTT\Plate 1 - 96hour\AFF-HTT-R2-P1-96H_M15_1_.tif</v>
      </c>
    </row>
    <row r="209" spans="1:25" x14ac:dyDescent="0.45">
      <c r="A209" t="s">
        <v>510</v>
      </c>
      <c r="B209" s="2" t="str">
        <f t="shared" si="18"/>
        <v>run1</v>
      </c>
      <c r="C209" s="2" t="str">
        <f t="shared" si="19"/>
        <v>run2</v>
      </c>
      <c r="D209" t="s">
        <v>262</v>
      </c>
      <c r="E209" s="10">
        <v>1.5868453050086584</v>
      </c>
      <c r="F209" s="1">
        <v>4.9834876803796924E-5</v>
      </c>
      <c r="G209" s="1">
        <f>VLOOKUP(A209,'[1]NTP Metadata'!$A$2:$U$2501,10,FALSE)</f>
        <v>1.5868453050086584</v>
      </c>
      <c r="H209">
        <v>2</v>
      </c>
      <c r="I209" t="s">
        <v>1507</v>
      </c>
      <c r="K209" t="s">
        <v>250</v>
      </c>
      <c r="L209" t="s">
        <v>244</v>
      </c>
      <c r="M209" t="s">
        <v>210</v>
      </c>
      <c r="N209">
        <v>16</v>
      </c>
      <c r="O209">
        <v>0</v>
      </c>
      <c r="P209">
        <v>0</v>
      </c>
      <c r="Q209">
        <v>0</v>
      </c>
      <c r="R209">
        <v>16</v>
      </c>
      <c r="S209">
        <v>0</v>
      </c>
      <c r="T209">
        <v>0</v>
      </c>
      <c r="U209">
        <v>0</v>
      </c>
      <c r="V209" s="1" t="str">
        <f t="shared" si="20"/>
        <v>AFF-HTT-R1-P1-96H_M16_1_2020y09m04d_11h03m.tif</v>
      </c>
      <c r="W209" s="1" t="str">
        <f t="shared" si="21"/>
        <v>AFF-HTT-R2-P1-96H_M16_1_.tif</v>
      </c>
      <c r="X209" t="str">
        <f t="shared" si="22"/>
        <v>C:\Users\arpit.tandon\Desktop\Images AFFFs\RUN1 HTT\Plate 1 - 96hour\AFF-HTT-R1-P1-96H_M16_1_2020y09m04d_11h03m.tif</v>
      </c>
      <c r="Y209" t="str">
        <f t="shared" si="23"/>
        <v>C:\Users\arpit.tandon\Desktop\Images AFFFs\RUN2 HTT\Plate 1 - 96hour\AFF-HTT-R2-P1-96H_M16_1_.tif</v>
      </c>
    </row>
    <row r="210" spans="1:25" x14ac:dyDescent="0.45">
      <c r="A210" t="s">
        <v>511</v>
      </c>
      <c r="B210" s="2" t="str">
        <f t="shared" si="18"/>
        <v>run1</v>
      </c>
      <c r="C210" s="2" t="str">
        <f t="shared" si="19"/>
        <v>run2</v>
      </c>
      <c r="D210" t="s">
        <v>262</v>
      </c>
      <c r="E210" s="10">
        <v>0.50216623576223363</v>
      </c>
      <c r="F210" s="1">
        <v>1.5770530634112947E-5</v>
      </c>
      <c r="G210" s="1">
        <f>VLOOKUP(A210,'[1]NTP Metadata'!$A$2:$U$2501,10,FALSE)</f>
        <v>0.50216623576223363</v>
      </c>
      <c r="H210">
        <v>1</v>
      </c>
      <c r="I210" t="s">
        <v>1507</v>
      </c>
      <c r="K210" t="s">
        <v>250</v>
      </c>
      <c r="L210" t="s">
        <v>244</v>
      </c>
      <c r="M210" t="s">
        <v>211</v>
      </c>
      <c r="N210">
        <v>16</v>
      </c>
      <c r="O210">
        <v>0</v>
      </c>
      <c r="P210">
        <v>6.2500000000000001E-5</v>
      </c>
      <c r="Q210">
        <v>1E-3</v>
      </c>
      <c r="R210">
        <v>16</v>
      </c>
      <c r="S210">
        <v>0</v>
      </c>
      <c r="T210">
        <v>0</v>
      </c>
      <c r="U210">
        <v>0</v>
      </c>
      <c r="V210" s="1" t="str">
        <f t="shared" si="20"/>
        <v>AFF-HTT-R1-P1-96H_M17_1_2020y09m04d_11h03m.tif</v>
      </c>
      <c r="W210" s="1" t="str">
        <f t="shared" si="21"/>
        <v>AFF-HTT-R2-P1-96H_M17_1_.tif</v>
      </c>
      <c r="X210" t="str">
        <f t="shared" si="22"/>
        <v>C:\Users\arpit.tandon\Desktop\Images AFFFs\RUN1 HTT\Plate 1 - 96hour\AFF-HTT-R1-P1-96H_M17_1_2020y09m04d_11h03m.tif</v>
      </c>
      <c r="Y210" t="str">
        <f t="shared" si="23"/>
        <v>C:\Users\arpit.tandon\Desktop\Images AFFFs\RUN2 HTT\Plate 1 - 96hour\AFF-HTT-R2-P1-96H_M17_1_.tif</v>
      </c>
    </row>
    <row r="211" spans="1:25" x14ac:dyDescent="0.45">
      <c r="A211" t="s">
        <v>512</v>
      </c>
      <c r="B211" s="2" t="str">
        <f t="shared" si="18"/>
        <v>run1</v>
      </c>
      <c r="C211" s="2" t="str">
        <f t="shared" si="19"/>
        <v>run2</v>
      </c>
      <c r="D211" t="s">
        <v>262</v>
      </c>
      <c r="E211" s="10">
        <v>0.50216623576223363</v>
      </c>
      <c r="F211" s="1">
        <v>1.5770530634112947E-5</v>
      </c>
      <c r="G211" s="1">
        <f>VLOOKUP(A211,'[1]NTP Metadata'!$A$2:$U$2501,10,FALSE)</f>
        <v>0.50216623576223363</v>
      </c>
      <c r="H211">
        <v>2</v>
      </c>
      <c r="I211" t="s">
        <v>1507</v>
      </c>
      <c r="K211" t="s">
        <v>250</v>
      </c>
      <c r="L211" t="s">
        <v>244</v>
      </c>
      <c r="M211" t="s">
        <v>212</v>
      </c>
      <c r="N211">
        <v>16</v>
      </c>
      <c r="O211">
        <v>0</v>
      </c>
      <c r="P211">
        <v>0</v>
      </c>
      <c r="Q211">
        <v>0</v>
      </c>
      <c r="R211">
        <v>16</v>
      </c>
      <c r="S211">
        <v>0</v>
      </c>
      <c r="T211">
        <v>0</v>
      </c>
      <c r="U211">
        <v>0</v>
      </c>
      <c r="V211" s="1" t="str">
        <f t="shared" si="20"/>
        <v>AFF-HTT-R1-P1-96H_M18_1_2020y09m04d_11h03m.tif</v>
      </c>
      <c r="W211" s="1" t="str">
        <f t="shared" si="21"/>
        <v>AFF-HTT-R2-P1-96H_M18_1_.tif</v>
      </c>
      <c r="X211" t="str">
        <f t="shared" si="22"/>
        <v>C:\Users\arpit.tandon\Desktop\Images AFFFs\RUN1 HTT\Plate 1 - 96hour\AFF-HTT-R1-P1-96H_M18_1_2020y09m04d_11h03m.tif</v>
      </c>
      <c r="Y211" t="str">
        <f t="shared" si="23"/>
        <v>C:\Users\arpit.tandon\Desktop\Images AFFFs\RUN2 HTT\Plate 1 - 96hour\AFF-HTT-R2-P1-96H_M18_1_.tif</v>
      </c>
    </row>
    <row r="212" spans="1:25" x14ac:dyDescent="0.45">
      <c r="A212" t="s">
        <v>513</v>
      </c>
      <c r="B212" s="2" t="str">
        <f t="shared" si="18"/>
        <v>run1</v>
      </c>
      <c r="C212" s="2" t="str">
        <f t="shared" si="19"/>
        <v>run2</v>
      </c>
      <c r="D212" t="s">
        <v>262</v>
      </c>
      <c r="E212" s="10">
        <v>0.15891336574754228</v>
      </c>
      <c r="F212" s="1">
        <v>4.990674251301566E-6</v>
      </c>
      <c r="G212" s="1">
        <f>VLOOKUP(A212,'[1]NTP Metadata'!$A$2:$U$2501,10,FALSE)</f>
        <v>0.15891336574754228</v>
      </c>
      <c r="H212">
        <v>1</v>
      </c>
      <c r="I212" t="s">
        <v>1507</v>
      </c>
      <c r="K212" t="s">
        <v>250</v>
      </c>
      <c r="L212" t="s">
        <v>244</v>
      </c>
      <c r="M212" t="s">
        <v>213</v>
      </c>
      <c r="N212">
        <v>16</v>
      </c>
      <c r="O212">
        <v>0</v>
      </c>
      <c r="P212">
        <v>0</v>
      </c>
      <c r="Q212">
        <v>0</v>
      </c>
      <c r="R212">
        <v>16</v>
      </c>
      <c r="S212">
        <v>0</v>
      </c>
      <c r="T212">
        <v>0</v>
      </c>
      <c r="U212">
        <v>0</v>
      </c>
      <c r="V212" s="1" t="str">
        <f t="shared" si="20"/>
        <v>AFF-HTT-R1-P1-96H_M19_1_2020y09m04d_11h03m.tif</v>
      </c>
      <c r="W212" s="1" t="str">
        <f t="shared" si="21"/>
        <v>AFF-HTT-R2-P1-96H_M19_1_.tif</v>
      </c>
      <c r="X212" t="str">
        <f t="shared" si="22"/>
        <v>C:\Users\arpit.tandon\Desktop\Images AFFFs\RUN1 HTT\Plate 1 - 96hour\AFF-HTT-R1-P1-96H_M19_1_2020y09m04d_11h03m.tif</v>
      </c>
      <c r="Y212" t="str">
        <f t="shared" si="23"/>
        <v>C:\Users\arpit.tandon\Desktop\Images AFFFs\RUN2 HTT\Plate 1 - 96hour\AFF-HTT-R2-P1-96H_M19_1_.tif</v>
      </c>
    </row>
    <row r="213" spans="1:25" x14ac:dyDescent="0.45">
      <c r="A213" t="s">
        <v>514</v>
      </c>
      <c r="B213" s="2" t="str">
        <f t="shared" si="18"/>
        <v>run1</v>
      </c>
      <c r="C213" s="2" t="str">
        <f t="shared" si="19"/>
        <v>run2</v>
      </c>
      <c r="D213" t="s">
        <v>262</v>
      </c>
      <c r="E213" s="10">
        <v>0.15891336574754228</v>
      </c>
      <c r="F213" s="1">
        <v>4.990674251301566E-6</v>
      </c>
      <c r="G213" s="1">
        <f>VLOOKUP(A213,'[1]NTP Metadata'!$A$2:$U$2501,10,FALSE)</f>
        <v>0.15891336574754228</v>
      </c>
      <c r="H213">
        <v>2</v>
      </c>
      <c r="I213" t="s">
        <v>1507</v>
      </c>
      <c r="K213" t="s">
        <v>250</v>
      </c>
      <c r="L213" t="s">
        <v>244</v>
      </c>
      <c r="M213" t="s">
        <v>214</v>
      </c>
      <c r="N213">
        <v>16</v>
      </c>
      <c r="O213">
        <v>0</v>
      </c>
      <c r="P213">
        <v>0</v>
      </c>
      <c r="Q213">
        <v>0</v>
      </c>
      <c r="R213">
        <v>16</v>
      </c>
      <c r="S213">
        <v>0</v>
      </c>
      <c r="T213">
        <v>0</v>
      </c>
      <c r="U213">
        <v>0</v>
      </c>
      <c r="V213" s="1" t="str">
        <f t="shared" si="20"/>
        <v>AFF-HTT-R1-P1-96H_M20_1_2020y09m04d_11h03m.tif</v>
      </c>
      <c r="W213" s="1" t="str">
        <f t="shared" si="21"/>
        <v>AFF-HTT-R2-P1-96H_M20_1_.tif</v>
      </c>
      <c r="X213" t="str">
        <f t="shared" si="22"/>
        <v>C:\Users\arpit.tandon\Desktop\Images AFFFs\RUN1 HTT\Plate 1 - 96hour\AFF-HTT-R1-P1-96H_M20_1_2020y09m04d_11h03m.tif</v>
      </c>
      <c r="Y213" t="str">
        <f t="shared" si="23"/>
        <v>C:\Users\arpit.tandon\Desktop\Images AFFFs\RUN2 HTT\Plate 1 - 96hour\AFF-HTT-R2-P1-96H_M20_1_.tif</v>
      </c>
    </row>
    <row r="214" spans="1:25" x14ac:dyDescent="0.45">
      <c r="A214" t="s">
        <v>515</v>
      </c>
      <c r="B214" s="2" t="str">
        <f t="shared" si="18"/>
        <v>run1</v>
      </c>
      <c r="C214" s="2" t="str">
        <f t="shared" si="19"/>
        <v>run2</v>
      </c>
      <c r="D214" t="s">
        <v>262</v>
      </c>
      <c r="E214" s="10">
        <v>5.0289039793526037E-2</v>
      </c>
      <c r="F214" s="1">
        <v>1.5793272947156852E-6</v>
      </c>
      <c r="G214" s="1">
        <f>VLOOKUP(A214,'[1]NTP Metadata'!$A$2:$U$2501,10,FALSE)</f>
        <v>5.0289039793526037E-2</v>
      </c>
      <c r="H214">
        <v>1</v>
      </c>
      <c r="I214" t="s">
        <v>1507</v>
      </c>
      <c r="K214" t="s">
        <v>250</v>
      </c>
      <c r="L214" t="s">
        <v>244</v>
      </c>
      <c r="M214" t="s">
        <v>215</v>
      </c>
      <c r="N214">
        <v>16</v>
      </c>
      <c r="O214">
        <v>0</v>
      </c>
      <c r="P214">
        <v>0</v>
      </c>
      <c r="Q214">
        <v>0</v>
      </c>
      <c r="R214">
        <v>16</v>
      </c>
      <c r="S214">
        <v>0</v>
      </c>
      <c r="T214">
        <v>0</v>
      </c>
      <c r="U214">
        <v>0</v>
      </c>
      <c r="V214" s="1" t="str">
        <f t="shared" si="20"/>
        <v>AFF-HTT-R1-P1-96H_M21_1_2020y09m04d_11h03m.tif</v>
      </c>
      <c r="W214" s="1" t="str">
        <f t="shared" si="21"/>
        <v>AFF-HTT-R2-P1-96H_M21_1_.tif</v>
      </c>
      <c r="X214" t="str">
        <f t="shared" si="22"/>
        <v>C:\Users\arpit.tandon\Desktop\Images AFFFs\RUN1 HTT\Plate 1 - 96hour\AFF-HTT-R1-P1-96H_M21_1_2020y09m04d_11h03m.tif</v>
      </c>
      <c r="Y214" t="str">
        <f t="shared" si="23"/>
        <v>C:\Users\arpit.tandon\Desktop\Images AFFFs\RUN2 HTT\Plate 1 - 96hour\AFF-HTT-R2-P1-96H_M21_1_.tif</v>
      </c>
    </row>
    <row r="215" spans="1:25" x14ac:dyDescent="0.45">
      <c r="A215" t="s">
        <v>516</v>
      </c>
      <c r="B215" s="2" t="str">
        <f t="shared" si="18"/>
        <v>run1</v>
      </c>
      <c r="C215" s="2" t="str">
        <f t="shared" si="19"/>
        <v>run2</v>
      </c>
      <c r="D215" t="s">
        <v>262</v>
      </c>
      <c r="E215" s="10">
        <v>5.0289039793526037E-2</v>
      </c>
      <c r="F215" s="1">
        <v>1.5793272947156852E-6</v>
      </c>
      <c r="G215" s="1">
        <f>VLOOKUP(A215,'[1]NTP Metadata'!$A$2:$U$2501,10,FALSE)</f>
        <v>5.0289039793526037E-2</v>
      </c>
      <c r="H215">
        <v>2</v>
      </c>
      <c r="I215" t="s">
        <v>1507</v>
      </c>
      <c r="K215" t="s">
        <v>250</v>
      </c>
      <c r="L215" t="s">
        <v>244</v>
      </c>
      <c r="M215" t="s">
        <v>216</v>
      </c>
      <c r="N215">
        <v>16</v>
      </c>
      <c r="O215">
        <v>0</v>
      </c>
      <c r="P215">
        <v>0</v>
      </c>
      <c r="Q215">
        <v>0</v>
      </c>
      <c r="R215">
        <v>16</v>
      </c>
      <c r="S215">
        <v>0</v>
      </c>
      <c r="T215">
        <v>0</v>
      </c>
      <c r="U215">
        <v>0</v>
      </c>
      <c r="V215" s="1" t="str">
        <f t="shared" si="20"/>
        <v>AFF-HTT-R1-P1-96H_M22_1_2020y09m04d_11h03m.tif</v>
      </c>
      <c r="W215" s="1" t="str">
        <f t="shared" si="21"/>
        <v>AFF-HTT-R2-P1-96H_M22_1_.tif</v>
      </c>
      <c r="X215" t="str">
        <f t="shared" si="22"/>
        <v>C:\Users\arpit.tandon\Desktop\Images AFFFs\RUN1 HTT\Plate 1 - 96hour\AFF-HTT-R1-P1-96H_M22_1_2020y09m04d_11h03m.tif</v>
      </c>
      <c r="Y215" t="str">
        <f t="shared" si="23"/>
        <v>C:\Users\arpit.tandon\Desktop\Images AFFFs\RUN2 HTT\Plate 1 - 96hour\AFF-HTT-R2-P1-96H_M22_1_.tif</v>
      </c>
    </row>
    <row r="216" spans="1:25" x14ac:dyDescent="0.45">
      <c r="A216" t="s">
        <v>517</v>
      </c>
      <c r="B216" s="2" t="str">
        <f t="shared" si="18"/>
        <v>run1</v>
      </c>
      <c r="C216" s="2" t="str">
        <f t="shared" si="19"/>
        <v>run2</v>
      </c>
      <c r="D216" t="s">
        <v>262</v>
      </c>
      <c r="E216" s="10">
        <v>500</v>
      </c>
      <c r="F216" s="1">
        <v>1.5702500000000001E-2</v>
      </c>
      <c r="G216" s="1">
        <f>VLOOKUP(A216,'[1]NTP Metadata'!$A$2:$U$2501,10,FALSE)</f>
        <v>500</v>
      </c>
      <c r="H216">
        <v>1</v>
      </c>
      <c r="I216" t="s">
        <v>1507</v>
      </c>
      <c r="K216" t="s">
        <v>250</v>
      </c>
      <c r="L216" t="s">
        <v>244</v>
      </c>
      <c r="M216" t="s">
        <v>217</v>
      </c>
      <c r="N216">
        <v>16</v>
      </c>
      <c r="O216">
        <v>0</v>
      </c>
      <c r="P216">
        <v>6.2500000000000001E-5</v>
      </c>
      <c r="Q216">
        <v>1E-3</v>
      </c>
      <c r="R216">
        <v>16</v>
      </c>
      <c r="S216">
        <v>0</v>
      </c>
      <c r="T216">
        <v>0</v>
      </c>
      <c r="U216">
        <v>0</v>
      </c>
      <c r="V216" s="1" t="str">
        <f t="shared" si="20"/>
        <v>AFF-HTT-R1-P1-96H_M3_1_2020y09m04d_11h03m.tif</v>
      </c>
      <c r="W216" s="1" t="str">
        <f t="shared" si="21"/>
        <v>AFF-HTT-R2-P1-96H_M3_1_.tif</v>
      </c>
      <c r="X216" t="str">
        <f t="shared" si="22"/>
        <v>C:\Users\arpit.tandon\Desktop\Images AFFFs\RUN1 HTT\Plate 1 - 96hour\AFF-HTT-R1-P1-96H_M3_1_2020y09m04d_11h03m.tif</v>
      </c>
      <c r="Y216" t="str">
        <f t="shared" si="23"/>
        <v>C:\Users\arpit.tandon\Desktop\Images AFFFs\RUN2 HTT\Plate 1 - 96hour\AFF-HTT-R2-P1-96H_M3_1_.tif</v>
      </c>
    </row>
    <row r="217" spans="1:25" x14ac:dyDescent="0.45">
      <c r="A217" t="s">
        <v>518</v>
      </c>
      <c r="B217" s="2" t="str">
        <f t="shared" si="18"/>
        <v>run1</v>
      </c>
      <c r="C217" s="2" t="str">
        <f t="shared" si="19"/>
        <v>run2</v>
      </c>
      <c r="D217" t="s">
        <v>262</v>
      </c>
      <c r="E217" s="10">
        <v>500</v>
      </c>
      <c r="F217" s="1">
        <v>1.5702500000000001E-2</v>
      </c>
      <c r="G217" s="1">
        <f>VLOOKUP(A217,'[1]NTP Metadata'!$A$2:$U$2501,10,FALSE)</f>
        <v>500</v>
      </c>
      <c r="H217">
        <v>2</v>
      </c>
      <c r="I217" t="s">
        <v>1507</v>
      </c>
      <c r="K217" t="s">
        <v>250</v>
      </c>
      <c r="L217" t="s">
        <v>244</v>
      </c>
      <c r="M217" t="s">
        <v>218</v>
      </c>
      <c r="N217">
        <v>16</v>
      </c>
      <c r="O217">
        <v>0</v>
      </c>
      <c r="P217">
        <v>0</v>
      </c>
      <c r="Q217">
        <v>0</v>
      </c>
      <c r="R217">
        <v>16</v>
      </c>
      <c r="S217">
        <v>0</v>
      </c>
      <c r="T217">
        <v>0</v>
      </c>
      <c r="U217">
        <v>0</v>
      </c>
      <c r="V217" s="1" t="str">
        <f t="shared" si="20"/>
        <v>AFF-HTT-R1-P1-96H_M4_1_2020y09m04d_11h03m.tif</v>
      </c>
      <c r="W217" s="1" t="str">
        <f t="shared" si="21"/>
        <v>AFF-HTT-R2-P1-96H_M4_1_.tif</v>
      </c>
      <c r="X217" t="str">
        <f t="shared" si="22"/>
        <v>C:\Users\arpit.tandon\Desktop\Images AFFFs\RUN1 HTT\Plate 1 - 96hour\AFF-HTT-R1-P1-96H_M4_1_2020y09m04d_11h03m.tif</v>
      </c>
      <c r="Y217" t="str">
        <f t="shared" si="23"/>
        <v>C:\Users\arpit.tandon\Desktop\Images AFFFs\RUN2 HTT\Plate 1 - 96hour\AFF-HTT-R2-P1-96H_M4_1_.tif</v>
      </c>
    </row>
    <row r="218" spans="1:25" x14ac:dyDescent="0.45">
      <c r="A218" t="s">
        <v>519</v>
      </c>
      <c r="B218" s="2" t="str">
        <f t="shared" si="18"/>
        <v>run1</v>
      </c>
      <c r="C218" s="2" t="str">
        <f t="shared" si="19"/>
        <v>run2</v>
      </c>
      <c r="D218" t="s">
        <v>262</v>
      </c>
      <c r="E218" s="10">
        <v>158.22784810126581</v>
      </c>
      <c r="F218" s="1">
        <v>4.9691455696202532E-3</v>
      </c>
      <c r="G218" s="1">
        <f>VLOOKUP(A218,'[1]NTP Metadata'!$A$2:$U$2501,10,FALSE)</f>
        <v>158.22784810126581</v>
      </c>
      <c r="H218">
        <v>1</v>
      </c>
      <c r="I218" t="s">
        <v>1507</v>
      </c>
      <c r="K218" t="s">
        <v>250</v>
      </c>
      <c r="L218" t="s">
        <v>244</v>
      </c>
      <c r="M218" t="s">
        <v>219</v>
      </c>
      <c r="N218">
        <v>16</v>
      </c>
      <c r="O218">
        <v>0</v>
      </c>
      <c r="P218">
        <v>0</v>
      </c>
      <c r="Q218">
        <v>0</v>
      </c>
      <c r="R218">
        <v>16</v>
      </c>
      <c r="S218">
        <v>0</v>
      </c>
      <c r="T218">
        <v>0</v>
      </c>
      <c r="U218">
        <v>0</v>
      </c>
      <c r="V218" s="1" t="str">
        <f t="shared" si="20"/>
        <v>AFF-HTT-R1-P1-96H_M5_1_2020y09m04d_11h03m.tif</v>
      </c>
      <c r="W218" s="1" t="str">
        <f t="shared" si="21"/>
        <v>AFF-HTT-R2-P1-96H_M5_1_.tif</v>
      </c>
      <c r="X218" t="str">
        <f t="shared" si="22"/>
        <v>C:\Users\arpit.tandon\Desktop\Images AFFFs\RUN1 HTT\Plate 1 - 96hour\AFF-HTT-R1-P1-96H_M5_1_2020y09m04d_11h03m.tif</v>
      </c>
      <c r="Y218" t="str">
        <f t="shared" si="23"/>
        <v>C:\Users\arpit.tandon\Desktop\Images AFFFs\RUN2 HTT\Plate 1 - 96hour\AFF-HTT-R2-P1-96H_M5_1_.tif</v>
      </c>
    </row>
    <row r="219" spans="1:25" x14ac:dyDescent="0.45">
      <c r="A219" t="s">
        <v>520</v>
      </c>
      <c r="B219" s="2" t="str">
        <f t="shared" si="18"/>
        <v>run1</v>
      </c>
      <c r="C219" s="2" t="str">
        <f t="shared" si="19"/>
        <v>run2</v>
      </c>
      <c r="D219" t="s">
        <v>262</v>
      </c>
      <c r="E219" s="10">
        <v>158.22784810126581</v>
      </c>
      <c r="F219" s="1">
        <v>4.9691455696202532E-3</v>
      </c>
      <c r="G219" s="1">
        <f>VLOOKUP(A219,'[1]NTP Metadata'!$A$2:$U$2501,10,FALSE)</f>
        <v>158.22784810126581</v>
      </c>
      <c r="H219">
        <v>2</v>
      </c>
      <c r="I219" t="s">
        <v>1507</v>
      </c>
      <c r="K219" t="s">
        <v>250</v>
      </c>
      <c r="L219" t="s">
        <v>244</v>
      </c>
      <c r="M219" t="s">
        <v>220</v>
      </c>
      <c r="N219">
        <v>16</v>
      </c>
      <c r="O219">
        <v>0</v>
      </c>
      <c r="P219">
        <v>1.25E-4</v>
      </c>
      <c r="Q219">
        <v>2E-3</v>
      </c>
      <c r="R219">
        <v>16</v>
      </c>
      <c r="S219">
        <v>0</v>
      </c>
      <c r="T219">
        <v>0</v>
      </c>
      <c r="U219">
        <v>0</v>
      </c>
      <c r="V219" s="1" t="str">
        <f t="shared" si="20"/>
        <v>AFF-HTT-R1-P1-96H_M6_1_2020y09m04d_11h03m.tif</v>
      </c>
      <c r="W219" s="1" t="str">
        <f t="shared" si="21"/>
        <v>AFF-HTT-R2-P1-96H_M6_1_.tif</v>
      </c>
      <c r="X219" t="str">
        <f t="shared" si="22"/>
        <v>C:\Users\arpit.tandon\Desktop\Images AFFFs\RUN1 HTT\Plate 1 - 96hour\AFF-HTT-R1-P1-96H_M6_1_2020y09m04d_11h03m.tif</v>
      </c>
      <c r="Y219" t="str">
        <f t="shared" si="23"/>
        <v>C:\Users\arpit.tandon\Desktop\Images AFFFs\RUN2 HTT\Plate 1 - 96hour\AFF-HTT-R2-P1-96H_M6_1_.tif</v>
      </c>
    </row>
    <row r="220" spans="1:25" x14ac:dyDescent="0.45">
      <c r="A220" t="s">
        <v>521</v>
      </c>
      <c r="B220" s="2" t="str">
        <f t="shared" si="18"/>
        <v>run1</v>
      </c>
      <c r="C220" s="2" t="str">
        <f t="shared" si="19"/>
        <v>run2</v>
      </c>
      <c r="D220" t="s">
        <v>262</v>
      </c>
      <c r="E220" s="10">
        <v>50.072103829514496</v>
      </c>
      <c r="F220" s="1">
        <v>1.5725144207659031E-3</v>
      </c>
      <c r="G220" s="1">
        <f>VLOOKUP(A220,'[1]NTP Metadata'!$A$2:$U$2501,10,FALSE)</f>
        <v>50.072103829514496</v>
      </c>
      <c r="H220">
        <v>1</v>
      </c>
      <c r="I220" t="s">
        <v>1507</v>
      </c>
      <c r="K220" t="s">
        <v>250</v>
      </c>
      <c r="L220" t="s">
        <v>244</v>
      </c>
      <c r="M220" t="s">
        <v>221</v>
      </c>
      <c r="N220">
        <v>16</v>
      </c>
      <c r="O220">
        <v>0</v>
      </c>
      <c r="P220">
        <v>0</v>
      </c>
      <c r="Q220">
        <v>0</v>
      </c>
      <c r="R220">
        <v>16</v>
      </c>
      <c r="S220">
        <v>0</v>
      </c>
      <c r="T220">
        <v>0</v>
      </c>
      <c r="U220">
        <v>0</v>
      </c>
      <c r="V220" s="1" t="str">
        <f t="shared" si="20"/>
        <v>AFF-HTT-R1-P1-96H_M7_1_2020y09m04d_11h03m.tif</v>
      </c>
      <c r="W220" s="1" t="str">
        <f t="shared" si="21"/>
        <v>AFF-HTT-R2-P1-96H_M7_1_.tif</v>
      </c>
      <c r="X220" t="str">
        <f t="shared" si="22"/>
        <v>C:\Users\arpit.tandon\Desktop\Images AFFFs\RUN1 HTT\Plate 1 - 96hour\AFF-HTT-R1-P1-96H_M7_1_2020y09m04d_11h03m.tif</v>
      </c>
      <c r="Y220" t="str">
        <f t="shared" si="23"/>
        <v>C:\Users\arpit.tandon\Desktop\Images AFFFs\RUN2 HTT\Plate 1 - 96hour\AFF-HTT-R2-P1-96H_M7_1_.tif</v>
      </c>
    </row>
    <row r="221" spans="1:25" x14ac:dyDescent="0.45">
      <c r="A221" t="s">
        <v>522</v>
      </c>
      <c r="B221" s="2" t="str">
        <f t="shared" si="18"/>
        <v>run1</v>
      </c>
      <c r="C221" s="2" t="str">
        <f t="shared" si="19"/>
        <v>run2</v>
      </c>
      <c r="D221" t="s">
        <v>262</v>
      </c>
      <c r="E221" s="10">
        <v>50.072103829514496</v>
      </c>
      <c r="F221" s="1">
        <v>1.5725144207659031E-3</v>
      </c>
      <c r="G221" s="1">
        <f>VLOOKUP(A221,'[1]NTP Metadata'!$A$2:$U$2501,10,FALSE)</f>
        <v>50.072103829514496</v>
      </c>
      <c r="H221">
        <v>2</v>
      </c>
      <c r="I221" t="s">
        <v>1507</v>
      </c>
      <c r="K221" t="s">
        <v>250</v>
      </c>
      <c r="L221" t="s">
        <v>244</v>
      </c>
      <c r="M221" t="s">
        <v>222</v>
      </c>
      <c r="N221">
        <v>16</v>
      </c>
      <c r="O221">
        <v>0</v>
      </c>
      <c r="P221">
        <v>0</v>
      </c>
      <c r="Q221">
        <v>0</v>
      </c>
      <c r="R221">
        <v>16</v>
      </c>
      <c r="S221">
        <v>0</v>
      </c>
      <c r="T221">
        <v>0</v>
      </c>
      <c r="U221">
        <v>0</v>
      </c>
      <c r="V221" s="1" t="str">
        <f t="shared" si="20"/>
        <v>AFF-HTT-R1-P1-96H_M8_1_2020y09m04d_11h03m.tif</v>
      </c>
      <c r="W221" s="1" t="str">
        <f t="shared" si="21"/>
        <v>AFF-HTT-R2-P1-96H_M8_1_.tif</v>
      </c>
      <c r="X221" t="str">
        <f t="shared" si="22"/>
        <v>C:\Users\arpit.tandon\Desktop\Images AFFFs\RUN1 HTT\Plate 1 - 96hour\AFF-HTT-R1-P1-96H_M8_1_2020y09m04d_11h03m.tif</v>
      </c>
      <c r="Y221" t="str">
        <f t="shared" si="23"/>
        <v>C:\Users\arpit.tandon\Desktop\Images AFFFs\RUN2 HTT\Plate 1 - 96hour\AFF-HTT-R2-P1-96H_M8_1_.tif</v>
      </c>
    </row>
    <row r="222" spans="1:25" x14ac:dyDescent="0.45">
      <c r="A222" t="s">
        <v>523</v>
      </c>
      <c r="B222" s="2" t="str">
        <f t="shared" si="18"/>
        <v>run1</v>
      </c>
      <c r="C222" s="2" t="str">
        <f t="shared" si="19"/>
        <v>run2</v>
      </c>
      <c r="D222" t="s">
        <v>262</v>
      </c>
      <c r="E222" s="10">
        <v>15.84560247769446</v>
      </c>
      <c r="F222" s="1">
        <v>4.9763114581199454E-4</v>
      </c>
      <c r="G222" s="1">
        <f>VLOOKUP(A222,'[1]NTP Metadata'!$A$2:$U$2501,10,FALSE)</f>
        <v>15.84560247769446</v>
      </c>
      <c r="H222">
        <v>1</v>
      </c>
      <c r="I222" t="s">
        <v>1507</v>
      </c>
      <c r="K222" t="s">
        <v>250</v>
      </c>
      <c r="L222" t="s">
        <v>244</v>
      </c>
      <c r="M222" t="s">
        <v>223</v>
      </c>
      <c r="N222">
        <v>16</v>
      </c>
      <c r="O222">
        <v>0</v>
      </c>
      <c r="P222">
        <v>0</v>
      </c>
      <c r="Q222">
        <v>0</v>
      </c>
      <c r="R222">
        <v>16</v>
      </c>
      <c r="S222">
        <v>0</v>
      </c>
      <c r="T222">
        <v>0</v>
      </c>
      <c r="U222">
        <v>0</v>
      </c>
      <c r="V222" s="1" t="str">
        <f t="shared" si="20"/>
        <v>AFF-HTT-R1-P1-96H_M9_1_2020y09m04d_11h03m.tif</v>
      </c>
      <c r="W222" s="1" t="str">
        <f t="shared" si="21"/>
        <v>AFF-HTT-R2-P1-96H_M9_1_.tif</v>
      </c>
      <c r="X222" t="str">
        <f t="shared" si="22"/>
        <v>C:\Users\arpit.tandon\Desktop\Images AFFFs\RUN1 HTT\Plate 1 - 96hour\AFF-HTT-R1-P1-96H_M9_1_2020y09m04d_11h03m.tif</v>
      </c>
      <c r="Y222" t="str">
        <f t="shared" si="23"/>
        <v>C:\Users\arpit.tandon\Desktop\Images AFFFs\RUN2 HTT\Plate 1 - 96hour\AFF-HTT-R2-P1-96H_M9_1_.tif</v>
      </c>
    </row>
    <row r="223" spans="1:25" x14ac:dyDescent="0.45">
      <c r="A223" t="s">
        <v>524</v>
      </c>
      <c r="B223" s="2" t="str">
        <f t="shared" si="18"/>
        <v>run1</v>
      </c>
      <c r="C223" s="2" t="str">
        <f t="shared" si="19"/>
        <v>run2</v>
      </c>
      <c r="D223" t="s">
        <v>262</v>
      </c>
      <c r="E223" s="10">
        <v>15.84560247769446</v>
      </c>
      <c r="F223" s="1">
        <v>4.9763114581199454E-4</v>
      </c>
      <c r="G223" s="1">
        <f>VLOOKUP(A223,'[1]NTP Metadata'!$A$2:$U$2501,10,FALSE)</f>
        <v>15.84560247769446</v>
      </c>
      <c r="H223">
        <v>4</v>
      </c>
      <c r="I223" t="s">
        <v>1507</v>
      </c>
      <c r="K223" t="s">
        <v>250</v>
      </c>
      <c r="L223" t="s">
        <v>244</v>
      </c>
      <c r="M223" t="s">
        <v>224</v>
      </c>
      <c r="N223">
        <v>16</v>
      </c>
      <c r="O223">
        <v>0</v>
      </c>
      <c r="P223">
        <v>0</v>
      </c>
      <c r="Q223">
        <v>0</v>
      </c>
      <c r="R223">
        <v>16</v>
      </c>
      <c r="S223">
        <v>0</v>
      </c>
      <c r="T223">
        <v>0</v>
      </c>
      <c r="U223">
        <v>0</v>
      </c>
      <c r="V223" s="1" t="str">
        <f t="shared" si="20"/>
        <v>AFF-HTT-R1-P1-96H_N10_1_2020y09m04d_11h03m.tif</v>
      </c>
      <c r="W223" s="1" t="str">
        <f t="shared" si="21"/>
        <v>AFF-HTT-R2-P1-96H_N10_1_.tif</v>
      </c>
      <c r="X223" t="str">
        <f t="shared" si="22"/>
        <v>C:\Users\arpit.tandon\Desktop\Images AFFFs\RUN1 HTT\Plate 1 - 96hour\AFF-HTT-R1-P1-96H_N10_1_2020y09m04d_11h03m.tif</v>
      </c>
      <c r="Y223" t="str">
        <f t="shared" si="23"/>
        <v>C:\Users\arpit.tandon\Desktop\Images AFFFs\RUN2 HTT\Plate 1 - 96hour\AFF-HTT-R2-P1-96H_N10_1_.tif</v>
      </c>
    </row>
    <row r="224" spans="1:25" x14ac:dyDescent="0.45">
      <c r="A224" t="s">
        <v>525</v>
      </c>
      <c r="B224" s="2" t="str">
        <f t="shared" si="18"/>
        <v>run1</v>
      </c>
      <c r="C224" s="2" t="str">
        <f t="shared" si="19"/>
        <v>run2</v>
      </c>
      <c r="D224" t="s">
        <v>262</v>
      </c>
      <c r="E224" s="10">
        <v>5.0144311638273606</v>
      </c>
      <c r="F224" s="1">
        <v>1.5747821069999829E-4</v>
      </c>
      <c r="G224" s="1">
        <f>VLOOKUP(A224,'[1]NTP Metadata'!$A$2:$U$2501,10,FALSE)</f>
        <v>5.0144311638273606</v>
      </c>
      <c r="H224">
        <v>3</v>
      </c>
      <c r="I224" t="s">
        <v>1507</v>
      </c>
      <c r="K224" t="s">
        <v>250</v>
      </c>
      <c r="L224" t="s">
        <v>244</v>
      </c>
      <c r="M224" t="s">
        <v>225</v>
      </c>
      <c r="N224">
        <v>16</v>
      </c>
      <c r="O224">
        <v>0</v>
      </c>
      <c r="P224">
        <v>0</v>
      </c>
      <c r="Q224">
        <v>0</v>
      </c>
      <c r="R224">
        <v>16</v>
      </c>
      <c r="S224">
        <v>0</v>
      </c>
      <c r="T224">
        <v>0</v>
      </c>
      <c r="U224">
        <v>0</v>
      </c>
      <c r="V224" s="1" t="str">
        <f t="shared" si="20"/>
        <v>AFF-HTT-R1-P1-96H_N11_1_2020y09m04d_11h03m.tif</v>
      </c>
      <c r="W224" s="1" t="str">
        <f t="shared" si="21"/>
        <v>AFF-HTT-R2-P1-96H_N11_1_.tif</v>
      </c>
      <c r="X224" t="str">
        <f t="shared" si="22"/>
        <v>C:\Users\arpit.tandon\Desktop\Images AFFFs\RUN1 HTT\Plate 1 - 96hour\AFF-HTT-R1-P1-96H_N11_1_2020y09m04d_11h03m.tif</v>
      </c>
      <c r="Y224" t="str">
        <f t="shared" si="23"/>
        <v>C:\Users\arpit.tandon\Desktop\Images AFFFs\RUN2 HTT\Plate 1 - 96hour\AFF-HTT-R2-P1-96H_N11_1_.tif</v>
      </c>
    </row>
    <row r="225" spans="1:25" x14ac:dyDescent="0.45">
      <c r="A225" t="s">
        <v>526</v>
      </c>
      <c r="B225" s="2" t="str">
        <f t="shared" si="18"/>
        <v>run1</v>
      </c>
      <c r="C225" s="2" t="str">
        <f t="shared" si="19"/>
        <v>run2</v>
      </c>
      <c r="D225" t="s">
        <v>262</v>
      </c>
      <c r="E225" s="10">
        <v>5.0144311638273606</v>
      </c>
      <c r="F225" s="1">
        <v>1.5747821069999829E-4</v>
      </c>
      <c r="G225" s="1">
        <f>VLOOKUP(A225,'[1]NTP Metadata'!$A$2:$U$2501,10,FALSE)</f>
        <v>5.0144311638273606</v>
      </c>
      <c r="H225">
        <v>4</v>
      </c>
      <c r="I225" t="s">
        <v>1507</v>
      </c>
      <c r="K225" t="s">
        <v>250</v>
      </c>
      <c r="L225" t="s">
        <v>244</v>
      </c>
      <c r="M225" t="s">
        <v>226</v>
      </c>
      <c r="N225">
        <v>16</v>
      </c>
      <c r="O225">
        <v>0</v>
      </c>
      <c r="P225">
        <v>0</v>
      </c>
      <c r="Q225">
        <v>0</v>
      </c>
      <c r="R225">
        <v>16</v>
      </c>
      <c r="S225">
        <v>0</v>
      </c>
      <c r="T225">
        <v>0</v>
      </c>
      <c r="U225">
        <v>0</v>
      </c>
      <c r="V225" s="1" t="str">
        <f t="shared" si="20"/>
        <v>AFF-HTT-R1-P1-96H_N12_1_2020y09m04d_11h03m.tif</v>
      </c>
      <c r="W225" s="1" t="str">
        <f t="shared" si="21"/>
        <v>AFF-HTT-R2-P1-96H_N12_1_.tif</v>
      </c>
      <c r="X225" t="str">
        <f t="shared" si="22"/>
        <v>C:\Users\arpit.tandon\Desktop\Images AFFFs\RUN1 HTT\Plate 1 - 96hour\AFF-HTT-R1-P1-96H_N12_1_2020y09m04d_11h03m.tif</v>
      </c>
      <c r="Y225" t="str">
        <f t="shared" si="23"/>
        <v>C:\Users\arpit.tandon\Desktop\Images AFFFs\RUN2 HTT\Plate 1 - 96hour\AFF-HTT-R2-P1-96H_N12_1_.tif</v>
      </c>
    </row>
    <row r="226" spans="1:25" x14ac:dyDescent="0.45">
      <c r="A226" t="s">
        <v>527</v>
      </c>
      <c r="B226" s="2" t="str">
        <f t="shared" si="18"/>
        <v>run1</v>
      </c>
      <c r="C226" s="2" t="str">
        <f t="shared" si="19"/>
        <v>run2</v>
      </c>
      <c r="D226" t="s">
        <v>257</v>
      </c>
      <c r="E226" s="10">
        <v>0</v>
      </c>
      <c r="F226" s="10">
        <v>0</v>
      </c>
      <c r="G226" s="1">
        <f>VLOOKUP(A226,'[1]NTP Metadata'!$A$2:$U$2501,10,FALSE)</f>
        <v>0</v>
      </c>
      <c r="H226">
        <v>3</v>
      </c>
      <c r="I226" t="s">
        <v>1507</v>
      </c>
      <c r="K226" t="s">
        <v>250</v>
      </c>
      <c r="L226" t="s">
        <v>244</v>
      </c>
      <c r="M226" t="s">
        <v>227</v>
      </c>
      <c r="N226">
        <v>16</v>
      </c>
      <c r="O226">
        <v>0</v>
      </c>
      <c r="P226">
        <v>0</v>
      </c>
      <c r="Q226">
        <v>0</v>
      </c>
      <c r="R226">
        <v>16</v>
      </c>
      <c r="S226">
        <v>0</v>
      </c>
      <c r="T226">
        <v>0</v>
      </c>
      <c r="U226">
        <v>0</v>
      </c>
      <c r="V226" s="1" t="str">
        <f t="shared" si="20"/>
        <v>AFF-HTT-R1-P1-96H_N13_1_2020y09m04d_11h03m.tif</v>
      </c>
      <c r="W226" s="1" t="str">
        <f t="shared" si="21"/>
        <v>AFF-HTT-R2-P1-96H_N13_1_.tif</v>
      </c>
      <c r="X226" t="str">
        <f t="shared" si="22"/>
        <v>C:\Users\arpit.tandon\Desktop\Images AFFFs\RUN1 HTT\Plate 1 - 96hour\AFF-HTT-R1-P1-96H_N13_1_2020y09m04d_11h03m.tif</v>
      </c>
      <c r="Y226" t="str">
        <f t="shared" si="23"/>
        <v>C:\Users\arpit.tandon\Desktop\Images AFFFs\RUN2 HTT\Plate 1 - 96hour\AFF-HTT-R2-P1-96H_N13_1_.tif</v>
      </c>
    </row>
    <row r="227" spans="1:25" x14ac:dyDescent="0.45">
      <c r="A227" t="s">
        <v>528</v>
      </c>
      <c r="B227" s="2" t="str">
        <f t="shared" si="18"/>
        <v>run1</v>
      </c>
      <c r="C227" s="2" t="str">
        <f t="shared" si="19"/>
        <v>run2</v>
      </c>
      <c r="D227" t="s">
        <v>257</v>
      </c>
      <c r="E227" s="10">
        <v>0</v>
      </c>
      <c r="F227" s="10">
        <v>0</v>
      </c>
      <c r="G227" s="1">
        <f>VLOOKUP(A227,'[1]NTP Metadata'!$A$2:$U$2501,10,FALSE)</f>
        <v>0</v>
      </c>
      <c r="H227">
        <v>4</v>
      </c>
      <c r="I227" t="s">
        <v>1507</v>
      </c>
      <c r="K227" t="s">
        <v>250</v>
      </c>
      <c r="L227" t="s">
        <v>244</v>
      </c>
      <c r="M227" t="s">
        <v>228</v>
      </c>
      <c r="N227">
        <v>16</v>
      </c>
      <c r="O227">
        <v>0</v>
      </c>
      <c r="P227">
        <v>0</v>
      </c>
      <c r="Q227">
        <v>0</v>
      </c>
      <c r="R227">
        <v>16</v>
      </c>
      <c r="S227">
        <v>0</v>
      </c>
      <c r="T227">
        <v>0</v>
      </c>
      <c r="U227">
        <v>0</v>
      </c>
      <c r="V227" s="1" t="str">
        <f t="shared" si="20"/>
        <v>AFF-HTT-R1-P1-96H_N14_1_2020y09m04d_11h03m.tif</v>
      </c>
      <c r="W227" s="1" t="str">
        <f t="shared" si="21"/>
        <v>AFF-HTT-R2-P1-96H_N14_1_.tif</v>
      </c>
      <c r="X227" t="str">
        <f t="shared" si="22"/>
        <v>C:\Users\arpit.tandon\Desktop\Images AFFFs\RUN1 HTT\Plate 1 - 96hour\AFF-HTT-R1-P1-96H_N14_1_2020y09m04d_11h03m.tif</v>
      </c>
      <c r="Y227" t="str">
        <f t="shared" si="23"/>
        <v>C:\Users\arpit.tandon\Desktop\Images AFFFs\RUN2 HTT\Plate 1 - 96hour\AFF-HTT-R2-P1-96H_N14_1_.tif</v>
      </c>
    </row>
    <row r="228" spans="1:25" x14ac:dyDescent="0.45">
      <c r="A228" t="s">
        <v>529</v>
      </c>
      <c r="B228" s="2" t="str">
        <f t="shared" si="18"/>
        <v>run1</v>
      </c>
      <c r="C228" s="2" t="str">
        <f t="shared" si="19"/>
        <v>run2</v>
      </c>
      <c r="D228" t="s">
        <v>262</v>
      </c>
      <c r="E228" s="10">
        <v>1.5868453050086584</v>
      </c>
      <c r="F228" s="1">
        <v>4.9834876803796924E-5</v>
      </c>
      <c r="G228" s="1">
        <f>VLOOKUP(A228,'[1]NTP Metadata'!$A$2:$U$2501,10,FALSE)</f>
        <v>1.5868453050086584</v>
      </c>
      <c r="H228">
        <v>3</v>
      </c>
      <c r="I228" t="s">
        <v>1507</v>
      </c>
      <c r="K228" t="s">
        <v>250</v>
      </c>
      <c r="L228" t="s">
        <v>244</v>
      </c>
      <c r="M228" t="s">
        <v>229</v>
      </c>
      <c r="N228">
        <v>16</v>
      </c>
      <c r="O228">
        <v>0</v>
      </c>
      <c r="P228">
        <v>0</v>
      </c>
      <c r="Q228">
        <v>0</v>
      </c>
      <c r="R228">
        <v>16</v>
      </c>
      <c r="S228">
        <v>0</v>
      </c>
      <c r="T228">
        <v>0</v>
      </c>
      <c r="U228">
        <v>0</v>
      </c>
      <c r="V228" s="1" t="str">
        <f t="shared" si="20"/>
        <v>AFF-HTT-R1-P1-96H_N15_1_2020y09m04d_11h03m.tif</v>
      </c>
      <c r="W228" s="1" t="str">
        <f t="shared" si="21"/>
        <v>AFF-HTT-R2-P1-96H_N15_1_.tif</v>
      </c>
      <c r="X228" t="str">
        <f t="shared" si="22"/>
        <v>C:\Users\arpit.tandon\Desktop\Images AFFFs\RUN1 HTT\Plate 1 - 96hour\AFF-HTT-R1-P1-96H_N15_1_2020y09m04d_11h03m.tif</v>
      </c>
      <c r="Y228" t="str">
        <f t="shared" si="23"/>
        <v>C:\Users\arpit.tandon\Desktop\Images AFFFs\RUN2 HTT\Plate 1 - 96hour\AFF-HTT-R2-P1-96H_N15_1_.tif</v>
      </c>
    </row>
    <row r="229" spans="1:25" x14ac:dyDescent="0.45">
      <c r="A229" t="s">
        <v>530</v>
      </c>
      <c r="B229" s="2" t="str">
        <f t="shared" si="18"/>
        <v>run1</v>
      </c>
      <c r="C229" s="2" t="str">
        <f t="shared" si="19"/>
        <v>run2</v>
      </c>
      <c r="D229" t="s">
        <v>262</v>
      </c>
      <c r="E229" s="10">
        <v>1.5868453050086584</v>
      </c>
      <c r="F229" s="1">
        <v>4.9834876803796924E-5</v>
      </c>
      <c r="G229" s="1">
        <f>VLOOKUP(A229,'[1]NTP Metadata'!$A$2:$U$2501,10,FALSE)</f>
        <v>1.5868453050086584</v>
      </c>
      <c r="H229">
        <v>4</v>
      </c>
      <c r="I229" t="s">
        <v>1507</v>
      </c>
      <c r="K229" t="s">
        <v>250</v>
      </c>
      <c r="L229" t="s">
        <v>244</v>
      </c>
      <c r="M229" t="s">
        <v>230</v>
      </c>
      <c r="N229">
        <v>16</v>
      </c>
      <c r="O229">
        <v>0</v>
      </c>
      <c r="P229">
        <v>0</v>
      </c>
      <c r="Q229">
        <v>0</v>
      </c>
      <c r="R229">
        <v>16</v>
      </c>
      <c r="S229">
        <v>0</v>
      </c>
      <c r="T229">
        <v>0</v>
      </c>
      <c r="U229">
        <v>0</v>
      </c>
      <c r="V229" s="1" t="str">
        <f t="shared" si="20"/>
        <v>AFF-HTT-R1-P1-96H_N16_1_2020y09m04d_11h03m.tif</v>
      </c>
      <c r="W229" s="1" t="str">
        <f t="shared" si="21"/>
        <v>AFF-HTT-R2-P1-96H_N16_1_.tif</v>
      </c>
      <c r="X229" t="str">
        <f t="shared" si="22"/>
        <v>C:\Users\arpit.tandon\Desktop\Images AFFFs\RUN1 HTT\Plate 1 - 96hour\AFF-HTT-R1-P1-96H_N16_1_2020y09m04d_11h03m.tif</v>
      </c>
      <c r="Y229" t="str">
        <f t="shared" si="23"/>
        <v>C:\Users\arpit.tandon\Desktop\Images AFFFs\RUN2 HTT\Plate 1 - 96hour\AFF-HTT-R2-P1-96H_N16_1_.tif</v>
      </c>
    </row>
    <row r="230" spans="1:25" x14ac:dyDescent="0.45">
      <c r="A230" t="s">
        <v>531</v>
      </c>
      <c r="B230" s="2" t="str">
        <f t="shared" si="18"/>
        <v>run1</v>
      </c>
      <c r="C230" s="2" t="str">
        <f t="shared" si="19"/>
        <v>run2</v>
      </c>
      <c r="D230" t="s">
        <v>262</v>
      </c>
      <c r="E230" s="10">
        <v>0.50216623576223363</v>
      </c>
      <c r="F230" s="1">
        <v>1.5770530634112947E-5</v>
      </c>
      <c r="G230" s="1">
        <f>VLOOKUP(A230,'[1]NTP Metadata'!$A$2:$U$2501,10,FALSE)</f>
        <v>0.50216623576223363</v>
      </c>
      <c r="H230">
        <v>3</v>
      </c>
      <c r="I230" t="s">
        <v>1507</v>
      </c>
      <c r="K230" t="s">
        <v>250</v>
      </c>
      <c r="L230" t="s">
        <v>244</v>
      </c>
      <c r="M230" t="s">
        <v>231</v>
      </c>
      <c r="N230">
        <v>16</v>
      </c>
      <c r="O230">
        <v>0</v>
      </c>
      <c r="P230">
        <v>0</v>
      </c>
      <c r="Q230">
        <v>0</v>
      </c>
      <c r="R230">
        <v>16</v>
      </c>
      <c r="S230">
        <v>0</v>
      </c>
      <c r="T230">
        <v>0</v>
      </c>
      <c r="U230">
        <v>0</v>
      </c>
      <c r="V230" s="1" t="str">
        <f t="shared" si="20"/>
        <v>AFF-HTT-R1-P1-96H_N17_1_2020y09m04d_11h03m.tif</v>
      </c>
      <c r="W230" s="1" t="str">
        <f t="shared" si="21"/>
        <v>AFF-HTT-R2-P1-96H_N17_1_.tif</v>
      </c>
      <c r="X230" t="str">
        <f t="shared" si="22"/>
        <v>C:\Users\arpit.tandon\Desktop\Images AFFFs\RUN1 HTT\Plate 1 - 96hour\AFF-HTT-R1-P1-96H_N17_1_2020y09m04d_11h03m.tif</v>
      </c>
      <c r="Y230" t="str">
        <f t="shared" si="23"/>
        <v>C:\Users\arpit.tandon\Desktop\Images AFFFs\RUN2 HTT\Plate 1 - 96hour\AFF-HTT-R2-P1-96H_N17_1_.tif</v>
      </c>
    </row>
    <row r="231" spans="1:25" x14ac:dyDescent="0.45">
      <c r="A231" t="s">
        <v>532</v>
      </c>
      <c r="B231" s="2" t="str">
        <f t="shared" si="18"/>
        <v>run1</v>
      </c>
      <c r="C231" s="2" t="str">
        <f t="shared" si="19"/>
        <v>run2</v>
      </c>
      <c r="D231" t="s">
        <v>262</v>
      </c>
      <c r="E231" s="10">
        <v>0.50216623576223363</v>
      </c>
      <c r="F231" s="1">
        <v>1.5770530634112947E-5</v>
      </c>
      <c r="G231" s="1">
        <f>VLOOKUP(A231,'[1]NTP Metadata'!$A$2:$U$2501,10,FALSE)</f>
        <v>0.50216623576223363</v>
      </c>
      <c r="H231">
        <v>4</v>
      </c>
      <c r="I231" t="s">
        <v>1507</v>
      </c>
      <c r="K231" t="s">
        <v>250</v>
      </c>
      <c r="L231" t="s">
        <v>244</v>
      </c>
      <c r="M231" t="s">
        <v>232</v>
      </c>
      <c r="N231">
        <v>16</v>
      </c>
      <c r="O231">
        <v>0</v>
      </c>
      <c r="P231">
        <v>0</v>
      </c>
      <c r="Q231">
        <v>0</v>
      </c>
      <c r="R231">
        <v>16</v>
      </c>
      <c r="S231">
        <v>0</v>
      </c>
      <c r="T231">
        <v>0</v>
      </c>
      <c r="U231">
        <v>0</v>
      </c>
      <c r="V231" s="1" t="str">
        <f t="shared" si="20"/>
        <v>AFF-HTT-R1-P1-96H_N18_1_2020y09m04d_11h03m.tif</v>
      </c>
      <c r="W231" s="1" t="str">
        <f t="shared" si="21"/>
        <v>AFF-HTT-R2-P1-96H_N18_1_.tif</v>
      </c>
      <c r="X231" t="str">
        <f t="shared" si="22"/>
        <v>C:\Users\arpit.tandon\Desktop\Images AFFFs\RUN1 HTT\Plate 1 - 96hour\AFF-HTT-R1-P1-96H_N18_1_2020y09m04d_11h03m.tif</v>
      </c>
      <c r="Y231" t="str">
        <f t="shared" si="23"/>
        <v>C:\Users\arpit.tandon\Desktop\Images AFFFs\RUN2 HTT\Plate 1 - 96hour\AFF-HTT-R2-P1-96H_N18_1_.tif</v>
      </c>
    </row>
    <row r="232" spans="1:25" x14ac:dyDescent="0.45">
      <c r="A232" t="s">
        <v>533</v>
      </c>
      <c r="B232" s="2" t="str">
        <f t="shared" si="18"/>
        <v>run1</v>
      </c>
      <c r="C232" s="2" t="str">
        <f t="shared" si="19"/>
        <v>run2</v>
      </c>
      <c r="D232" t="s">
        <v>262</v>
      </c>
      <c r="E232" s="10">
        <v>0.15891336574754228</v>
      </c>
      <c r="F232" s="1">
        <v>4.990674251301566E-6</v>
      </c>
      <c r="G232" s="1">
        <f>VLOOKUP(A232,'[1]NTP Metadata'!$A$2:$U$2501,10,FALSE)</f>
        <v>0.15891336574754228</v>
      </c>
      <c r="H232">
        <v>3</v>
      </c>
      <c r="I232" t="s">
        <v>1507</v>
      </c>
      <c r="K232" t="s">
        <v>250</v>
      </c>
      <c r="L232" t="s">
        <v>244</v>
      </c>
      <c r="M232" t="s">
        <v>233</v>
      </c>
      <c r="N232">
        <v>16</v>
      </c>
      <c r="O232">
        <v>0</v>
      </c>
      <c r="P232">
        <v>0</v>
      </c>
      <c r="Q232">
        <v>0</v>
      </c>
      <c r="R232">
        <v>16</v>
      </c>
      <c r="S232">
        <v>0</v>
      </c>
      <c r="T232">
        <v>0</v>
      </c>
      <c r="U232">
        <v>0</v>
      </c>
      <c r="V232" s="1" t="str">
        <f t="shared" si="20"/>
        <v>AFF-HTT-R1-P1-96H_N19_1_2020y09m04d_11h03m.tif</v>
      </c>
      <c r="W232" s="1" t="str">
        <f t="shared" si="21"/>
        <v>AFF-HTT-R2-P1-96H_N19_1_.tif</v>
      </c>
      <c r="X232" t="str">
        <f t="shared" si="22"/>
        <v>C:\Users\arpit.tandon\Desktop\Images AFFFs\RUN1 HTT\Plate 1 - 96hour\AFF-HTT-R1-P1-96H_N19_1_2020y09m04d_11h03m.tif</v>
      </c>
      <c r="Y232" t="str">
        <f t="shared" si="23"/>
        <v>C:\Users\arpit.tandon\Desktop\Images AFFFs\RUN2 HTT\Plate 1 - 96hour\AFF-HTT-R2-P1-96H_N19_1_.tif</v>
      </c>
    </row>
    <row r="233" spans="1:25" x14ac:dyDescent="0.45">
      <c r="A233" t="s">
        <v>534</v>
      </c>
      <c r="B233" s="2" t="str">
        <f t="shared" si="18"/>
        <v>run1</v>
      </c>
      <c r="C233" s="2" t="str">
        <f t="shared" si="19"/>
        <v>run2</v>
      </c>
      <c r="D233" t="s">
        <v>262</v>
      </c>
      <c r="E233" s="10">
        <v>0.15891336574754228</v>
      </c>
      <c r="F233" s="1">
        <v>4.990674251301566E-6</v>
      </c>
      <c r="G233" s="1">
        <f>VLOOKUP(A233,'[1]NTP Metadata'!$A$2:$U$2501,10,FALSE)</f>
        <v>0.15891336574754228</v>
      </c>
      <c r="H233">
        <v>4</v>
      </c>
      <c r="I233" t="s">
        <v>1507</v>
      </c>
      <c r="K233" t="s">
        <v>250</v>
      </c>
      <c r="L233" t="s">
        <v>244</v>
      </c>
      <c r="M233" t="s">
        <v>234</v>
      </c>
      <c r="N233">
        <v>16</v>
      </c>
      <c r="O233">
        <v>0</v>
      </c>
      <c r="P233">
        <v>0</v>
      </c>
      <c r="Q233">
        <v>0</v>
      </c>
      <c r="R233">
        <v>16</v>
      </c>
      <c r="S233">
        <v>0</v>
      </c>
      <c r="T233">
        <v>0</v>
      </c>
      <c r="U233">
        <v>0</v>
      </c>
      <c r="V233" s="1" t="str">
        <f t="shared" si="20"/>
        <v>AFF-HTT-R1-P1-96H_N20_1_2020y09m04d_11h03m.tif</v>
      </c>
      <c r="W233" s="1" t="str">
        <f t="shared" si="21"/>
        <v>AFF-HTT-R2-P1-96H_N20_1_.tif</v>
      </c>
      <c r="X233" t="str">
        <f t="shared" si="22"/>
        <v>C:\Users\arpit.tandon\Desktop\Images AFFFs\RUN1 HTT\Plate 1 - 96hour\AFF-HTT-R1-P1-96H_N20_1_2020y09m04d_11h03m.tif</v>
      </c>
      <c r="Y233" t="str">
        <f t="shared" si="23"/>
        <v>C:\Users\arpit.tandon\Desktop\Images AFFFs\RUN2 HTT\Plate 1 - 96hour\AFF-HTT-R2-P1-96H_N20_1_.tif</v>
      </c>
    </row>
    <row r="234" spans="1:25" x14ac:dyDescent="0.45">
      <c r="A234" t="s">
        <v>535</v>
      </c>
      <c r="B234" s="2" t="str">
        <f t="shared" si="18"/>
        <v>run1</v>
      </c>
      <c r="C234" s="2" t="str">
        <f t="shared" si="19"/>
        <v>run2</v>
      </c>
      <c r="D234" t="s">
        <v>262</v>
      </c>
      <c r="E234" s="10">
        <v>5.0289039793526037E-2</v>
      </c>
      <c r="F234" s="1">
        <v>1.5793272947156852E-6</v>
      </c>
      <c r="G234" s="1">
        <f>VLOOKUP(A234,'[1]NTP Metadata'!$A$2:$U$2501,10,FALSE)</f>
        <v>5.0289039793526037E-2</v>
      </c>
      <c r="H234">
        <v>3</v>
      </c>
      <c r="I234" t="s">
        <v>1507</v>
      </c>
      <c r="K234" t="s">
        <v>250</v>
      </c>
      <c r="L234" t="s">
        <v>244</v>
      </c>
      <c r="M234" t="s">
        <v>235</v>
      </c>
      <c r="N234">
        <v>16</v>
      </c>
      <c r="O234">
        <v>0</v>
      </c>
      <c r="P234">
        <v>0</v>
      </c>
      <c r="Q234">
        <v>0</v>
      </c>
      <c r="R234">
        <v>16</v>
      </c>
      <c r="S234">
        <v>0</v>
      </c>
      <c r="T234">
        <v>0</v>
      </c>
      <c r="U234">
        <v>0</v>
      </c>
      <c r="V234" s="1" t="str">
        <f t="shared" si="20"/>
        <v>AFF-HTT-R1-P1-96H_N21_1_2020y09m04d_11h03m.tif</v>
      </c>
      <c r="W234" s="1" t="str">
        <f t="shared" si="21"/>
        <v>AFF-HTT-R2-P1-96H_N21_1_.tif</v>
      </c>
      <c r="X234" t="str">
        <f t="shared" si="22"/>
        <v>C:\Users\arpit.tandon\Desktop\Images AFFFs\RUN1 HTT\Plate 1 - 96hour\AFF-HTT-R1-P1-96H_N21_1_2020y09m04d_11h03m.tif</v>
      </c>
      <c r="Y234" t="str">
        <f t="shared" si="23"/>
        <v>C:\Users\arpit.tandon\Desktop\Images AFFFs\RUN2 HTT\Plate 1 - 96hour\AFF-HTT-R2-P1-96H_N21_1_.tif</v>
      </c>
    </row>
    <row r="235" spans="1:25" x14ac:dyDescent="0.45">
      <c r="A235" t="s">
        <v>536</v>
      </c>
      <c r="B235" s="2" t="str">
        <f t="shared" si="18"/>
        <v>run1</v>
      </c>
      <c r="C235" s="2" t="str">
        <f t="shared" si="19"/>
        <v>run2</v>
      </c>
      <c r="D235" t="s">
        <v>262</v>
      </c>
      <c r="E235" s="10">
        <v>5.0289039793526037E-2</v>
      </c>
      <c r="F235" s="1">
        <v>1.5793272947156852E-6</v>
      </c>
      <c r="G235" s="1">
        <f>VLOOKUP(A235,'[1]NTP Metadata'!$A$2:$U$2501,10,FALSE)</f>
        <v>5.0289039793526037E-2</v>
      </c>
      <c r="H235">
        <v>4</v>
      </c>
      <c r="I235" t="s">
        <v>1507</v>
      </c>
      <c r="K235" t="s">
        <v>250</v>
      </c>
      <c r="L235" t="s">
        <v>244</v>
      </c>
      <c r="M235" t="s">
        <v>236</v>
      </c>
      <c r="N235">
        <v>16</v>
      </c>
      <c r="O235">
        <v>0</v>
      </c>
      <c r="P235">
        <v>6.2500000000000001E-5</v>
      </c>
      <c r="Q235">
        <v>1E-3</v>
      </c>
      <c r="R235">
        <v>16</v>
      </c>
      <c r="S235">
        <v>0</v>
      </c>
      <c r="T235">
        <v>0</v>
      </c>
      <c r="U235">
        <v>0</v>
      </c>
      <c r="V235" s="1" t="str">
        <f t="shared" si="20"/>
        <v>AFF-HTT-R1-P1-96H_N22_1_2020y09m04d_11h03m.tif</v>
      </c>
      <c r="W235" s="1" t="str">
        <f t="shared" si="21"/>
        <v>AFF-HTT-R2-P1-96H_N22_1_.tif</v>
      </c>
      <c r="X235" t="str">
        <f t="shared" si="22"/>
        <v>C:\Users\arpit.tandon\Desktop\Images AFFFs\RUN1 HTT\Plate 1 - 96hour\AFF-HTT-R1-P1-96H_N22_1_2020y09m04d_11h03m.tif</v>
      </c>
      <c r="Y235" t="str">
        <f t="shared" si="23"/>
        <v>C:\Users\arpit.tandon\Desktop\Images AFFFs\RUN2 HTT\Plate 1 - 96hour\AFF-HTT-R2-P1-96H_N22_1_.tif</v>
      </c>
    </row>
    <row r="236" spans="1:25" x14ac:dyDescent="0.45">
      <c r="A236" t="s">
        <v>537</v>
      </c>
      <c r="B236" s="2" t="str">
        <f t="shared" si="18"/>
        <v>run1</v>
      </c>
      <c r="C236" s="2" t="str">
        <f t="shared" si="19"/>
        <v>run2</v>
      </c>
      <c r="D236" t="s">
        <v>262</v>
      </c>
      <c r="E236" s="10">
        <v>500</v>
      </c>
      <c r="F236" s="1">
        <v>1.5702500000000001E-2</v>
      </c>
      <c r="G236" s="1">
        <f>VLOOKUP(A236,'[1]NTP Metadata'!$A$2:$U$2501,10,FALSE)</f>
        <v>500</v>
      </c>
      <c r="H236">
        <v>3</v>
      </c>
      <c r="I236" t="s">
        <v>1507</v>
      </c>
      <c r="K236" t="s">
        <v>250</v>
      </c>
      <c r="L236" t="s">
        <v>244</v>
      </c>
      <c r="M236" t="s">
        <v>237</v>
      </c>
      <c r="N236">
        <v>16</v>
      </c>
      <c r="O236">
        <v>0</v>
      </c>
      <c r="P236">
        <v>0</v>
      </c>
      <c r="Q236">
        <v>0</v>
      </c>
      <c r="R236">
        <v>16</v>
      </c>
      <c r="S236">
        <v>0</v>
      </c>
      <c r="T236">
        <v>0</v>
      </c>
      <c r="U236">
        <v>0</v>
      </c>
      <c r="V236" s="1" t="str">
        <f t="shared" si="20"/>
        <v>AFF-HTT-R1-P1-96H_N3_1_2020y09m04d_11h03m.tif</v>
      </c>
      <c r="W236" s="1" t="str">
        <f t="shared" si="21"/>
        <v>AFF-HTT-R2-P1-96H_N3_1_.tif</v>
      </c>
      <c r="X236" t="str">
        <f t="shared" si="22"/>
        <v>C:\Users\arpit.tandon\Desktop\Images AFFFs\RUN1 HTT\Plate 1 - 96hour\AFF-HTT-R1-P1-96H_N3_1_2020y09m04d_11h03m.tif</v>
      </c>
      <c r="Y236" t="str">
        <f t="shared" si="23"/>
        <v>C:\Users\arpit.tandon\Desktop\Images AFFFs\RUN2 HTT\Plate 1 - 96hour\AFF-HTT-R2-P1-96H_N3_1_.tif</v>
      </c>
    </row>
    <row r="237" spans="1:25" x14ac:dyDescent="0.45">
      <c r="A237" t="s">
        <v>538</v>
      </c>
      <c r="B237" s="2" t="str">
        <f t="shared" si="18"/>
        <v>run1</v>
      </c>
      <c r="C237" s="2" t="str">
        <f t="shared" si="19"/>
        <v>run2</v>
      </c>
      <c r="D237" t="s">
        <v>262</v>
      </c>
      <c r="E237" s="10">
        <v>500</v>
      </c>
      <c r="F237" s="1">
        <v>1.5702500000000001E-2</v>
      </c>
      <c r="G237" s="1">
        <f>VLOOKUP(A237,'[1]NTP Metadata'!$A$2:$U$2501,10,FALSE)</f>
        <v>500</v>
      </c>
      <c r="H237">
        <v>4</v>
      </c>
      <c r="I237" t="s">
        <v>1507</v>
      </c>
      <c r="K237" t="s">
        <v>250</v>
      </c>
      <c r="L237" t="s">
        <v>244</v>
      </c>
      <c r="M237" t="s">
        <v>238</v>
      </c>
      <c r="N237">
        <v>16</v>
      </c>
      <c r="O237">
        <v>0</v>
      </c>
      <c r="P237">
        <v>6.2500000000000001E-5</v>
      </c>
      <c r="Q237">
        <v>1E-3</v>
      </c>
      <c r="R237">
        <v>16</v>
      </c>
      <c r="S237">
        <v>0</v>
      </c>
      <c r="T237">
        <v>0</v>
      </c>
      <c r="U237">
        <v>0</v>
      </c>
      <c r="V237" s="1" t="str">
        <f t="shared" si="20"/>
        <v>AFF-HTT-R1-P1-96H_N4_1_2020y09m04d_11h03m.tif</v>
      </c>
      <c r="W237" s="1" t="str">
        <f t="shared" si="21"/>
        <v>AFF-HTT-R2-P1-96H_N4_1_.tif</v>
      </c>
      <c r="X237" t="str">
        <f t="shared" si="22"/>
        <v>C:\Users\arpit.tandon\Desktop\Images AFFFs\RUN1 HTT\Plate 1 - 96hour\AFF-HTT-R1-P1-96H_N4_1_2020y09m04d_11h03m.tif</v>
      </c>
      <c r="Y237" t="str">
        <f t="shared" si="23"/>
        <v>C:\Users\arpit.tandon\Desktop\Images AFFFs\RUN2 HTT\Plate 1 - 96hour\AFF-HTT-R2-P1-96H_N4_1_.tif</v>
      </c>
    </row>
    <row r="238" spans="1:25" x14ac:dyDescent="0.45">
      <c r="A238" t="s">
        <v>539</v>
      </c>
      <c r="B238" s="2" t="str">
        <f t="shared" si="18"/>
        <v>run1</v>
      </c>
      <c r="C238" s="2" t="str">
        <f t="shared" si="19"/>
        <v>run2</v>
      </c>
      <c r="D238" t="s">
        <v>262</v>
      </c>
      <c r="E238" s="10">
        <v>158.22784810126581</v>
      </c>
      <c r="F238" s="1">
        <v>4.9691455696202532E-3</v>
      </c>
      <c r="G238" s="1">
        <f>VLOOKUP(A238,'[1]NTP Metadata'!$A$2:$U$2501,10,FALSE)</f>
        <v>158.22784810126581</v>
      </c>
      <c r="H238">
        <v>3</v>
      </c>
      <c r="I238" t="s">
        <v>1507</v>
      </c>
      <c r="K238" t="s">
        <v>250</v>
      </c>
      <c r="L238" t="s">
        <v>244</v>
      </c>
      <c r="M238" t="s">
        <v>239</v>
      </c>
      <c r="N238">
        <v>16</v>
      </c>
      <c r="O238">
        <v>0</v>
      </c>
      <c r="P238">
        <v>0</v>
      </c>
      <c r="Q238">
        <v>0</v>
      </c>
      <c r="R238">
        <v>16</v>
      </c>
      <c r="S238">
        <v>0</v>
      </c>
      <c r="T238">
        <v>0</v>
      </c>
      <c r="U238">
        <v>0</v>
      </c>
      <c r="V238" s="1" t="str">
        <f t="shared" si="20"/>
        <v>AFF-HTT-R1-P1-96H_N5_1_2020y09m04d_11h03m.tif</v>
      </c>
      <c r="W238" s="1" t="str">
        <f t="shared" si="21"/>
        <v>AFF-HTT-R2-P1-96H_N5_1_.tif</v>
      </c>
      <c r="X238" t="str">
        <f t="shared" si="22"/>
        <v>C:\Users\arpit.tandon\Desktop\Images AFFFs\RUN1 HTT\Plate 1 - 96hour\AFF-HTT-R1-P1-96H_N5_1_2020y09m04d_11h03m.tif</v>
      </c>
      <c r="Y238" t="str">
        <f t="shared" si="23"/>
        <v>C:\Users\arpit.tandon\Desktop\Images AFFFs\RUN2 HTT\Plate 1 - 96hour\AFF-HTT-R2-P1-96H_N5_1_.tif</v>
      </c>
    </row>
    <row r="239" spans="1:25" x14ac:dyDescent="0.45">
      <c r="A239" t="s">
        <v>540</v>
      </c>
      <c r="B239" s="2" t="str">
        <f t="shared" si="18"/>
        <v>run1</v>
      </c>
      <c r="C239" s="2" t="str">
        <f t="shared" si="19"/>
        <v>run2</v>
      </c>
      <c r="D239" t="s">
        <v>262</v>
      </c>
      <c r="E239" s="10">
        <v>158.22784810126581</v>
      </c>
      <c r="F239" s="1">
        <v>4.9691455696202532E-3</v>
      </c>
      <c r="G239" s="1">
        <f>VLOOKUP(A239,'[1]NTP Metadata'!$A$2:$U$2501,10,FALSE)</f>
        <v>158.22784810126581</v>
      </c>
      <c r="H239">
        <v>4</v>
      </c>
      <c r="I239" t="s">
        <v>1507</v>
      </c>
      <c r="K239" t="s">
        <v>250</v>
      </c>
      <c r="L239" t="s">
        <v>244</v>
      </c>
      <c r="M239" t="s">
        <v>240</v>
      </c>
      <c r="N239">
        <v>16</v>
      </c>
      <c r="O239">
        <v>0</v>
      </c>
      <c r="P239">
        <v>0</v>
      </c>
      <c r="Q239">
        <v>0</v>
      </c>
      <c r="R239">
        <v>16</v>
      </c>
      <c r="S239">
        <v>0</v>
      </c>
      <c r="T239">
        <v>0</v>
      </c>
      <c r="U239">
        <v>0</v>
      </c>
      <c r="V239" s="1" t="str">
        <f t="shared" si="20"/>
        <v>AFF-HTT-R1-P1-96H_N6_1_2020y09m04d_11h03m.tif</v>
      </c>
      <c r="W239" s="1" t="str">
        <f t="shared" si="21"/>
        <v>AFF-HTT-R2-P1-96H_N6_1_.tif</v>
      </c>
      <c r="X239" t="str">
        <f t="shared" si="22"/>
        <v>C:\Users\arpit.tandon\Desktop\Images AFFFs\RUN1 HTT\Plate 1 - 96hour\AFF-HTT-R1-P1-96H_N6_1_2020y09m04d_11h03m.tif</v>
      </c>
      <c r="Y239" t="str">
        <f t="shared" si="23"/>
        <v>C:\Users\arpit.tandon\Desktop\Images AFFFs\RUN2 HTT\Plate 1 - 96hour\AFF-HTT-R2-P1-96H_N6_1_.tif</v>
      </c>
    </row>
    <row r="240" spans="1:25" x14ac:dyDescent="0.45">
      <c r="A240" t="s">
        <v>541</v>
      </c>
      <c r="B240" s="2" t="str">
        <f t="shared" si="18"/>
        <v>run1</v>
      </c>
      <c r="C240" s="2" t="str">
        <f t="shared" si="19"/>
        <v>run2</v>
      </c>
      <c r="D240" t="s">
        <v>262</v>
      </c>
      <c r="E240" s="10">
        <v>50.072103829514496</v>
      </c>
      <c r="F240" s="1">
        <v>1.5725144207659031E-3</v>
      </c>
      <c r="G240" s="1">
        <f>VLOOKUP(A240,'[1]NTP Metadata'!$A$2:$U$2501,10,FALSE)</f>
        <v>50.072103829514496</v>
      </c>
      <c r="H240">
        <v>3</v>
      </c>
      <c r="I240" t="s">
        <v>1507</v>
      </c>
      <c r="K240" t="s">
        <v>250</v>
      </c>
      <c r="L240" t="s">
        <v>244</v>
      </c>
      <c r="M240" t="s">
        <v>241</v>
      </c>
      <c r="N240">
        <v>16</v>
      </c>
      <c r="O240">
        <v>0</v>
      </c>
      <c r="P240">
        <v>0</v>
      </c>
      <c r="Q240">
        <v>0</v>
      </c>
      <c r="R240">
        <v>16</v>
      </c>
      <c r="S240">
        <v>0</v>
      </c>
      <c r="T240">
        <v>0</v>
      </c>
      <c r="U240">
        <v>0</v>
      </c>
      <c r="V240" s="1" t="str">
        <f t="shared" si="20"/>
        <v>AFF-HTT-R1-P1-96H_N7_1_2020y09m04d_11h03m.tif</v>
      </c>
      <c r="W240" s="1" t="str">
        <f t="shared" si="21"/>
        <v>AFF-HTT-R2-P1-96H_N7_1_.tif</v>
      </c>
      <c r="X240" t="str">
        <f t="shared" si="22"/>
        <v>C:\Users\arpit.tandon\Desktop\Images AFFFs\RUN1 HTT\Plate 1 - 96hour\AFF-HTT-R1-P1-96H_N7_1_2020y09m04d_11h03m.tif</v>
      </c>
      <c r="Y240" t="str">
        <f t="shared" si="23"/>
        <v>C:\Users\arpit.tandon\Desktop\Images AFFFs\RUN2 HTT\Plate 1 - 96hour\AFF-HTT-R2-P1-96H_N7_1_.tif</v>
      </c>
    </row>
    <row r="241" spans="1:25" x14ac:dyDescent="0.45">
      <c r="A241" t="s">
        <v>542</v>
      </c>
      <c r="B241" s="2" t="str">
        <f t="shared" si="18"/>
        <v>run1</v>
      </c>
      <c r="C241" s="2" t="str">
        <f t="shared" si="19"/>
        <v>run2</v>
      </c>
      <c r="D241" t="s">
        <v>262</v>
      </c>
      <c r="E241" s="10">
        <v>50.072103829514496</v>
      </c>
      <c r="F241" s="1">
        <v>1.5725144207659031E-3</v>
      </c>
      <c r="G241" s="1">
        <f>VLOOKUP(A241,'[1]NTP Metadata'!$A$2:$U$2501,10,FALSE)</f>
        <v>50.072103829514496</v>
      </c>
      <c r="H241">
        <v>4</v>
      </c>
      <c r="I241" t="s">
        <v>1507</v>
      </c>
      <c r="K241" t="s">
        <v>250</v>
      </c>
      <c r="L241" t="s">
        <v>244</v>
      </c>
      <c r="M241" t="s">
        <v>242</v>
      </c>
      <c r="N241">
        <v>16</v>
      </c>
      <c r="O241">
        <v>0</v>
      </c>
      <c r="P241">
        <v>0</v>
      </c>
      <c r="Q241">
        <v>0</v>
      </c>
      <c r="R241">
        <v>16</v>
      </c>
      <c r="S241">
        <v>0</v>
      </c>
      <c r="T241">
        <v>0</v>
      </c>
      <c r="U241">
        <v>0</v>
      </c>
      <c r="V241" s="1" t="str">
        <f t="shared" si="20"/>
        <v>AFF-HTT-R1-P1-96H_N8_1_2020y09m04d_11h03m.tif</v>
      </c>
      <c r="W241" s="1" t="str">
        <f t="shared" si="21"/>
        <v>AFF-HTT-R2-P1-96H_N8_1_.tif</v>
      </c>
      <c r="X241" t="str">
        <f t="shared" si="22"/>
        <v>C:\Users\arpit.tandon\Desktop\Images AFFFs\RUN1 HTT\Plate 1 - 96hour\AFF-HTT-R1-P1-96H_N8_1_2020y09m04d_11h03m.tif</v>
      </c>
      <c r="Y241" t="str">
        <f t="shared" si="23"/>
        <v>C:\Users\arpit.tandon\Desktop\Images AFFFs\RUN2 HTT\Plate 1 - 96hour\AFF-HTT-R2-P1-96H_N8_1_.tif</v>
      </c>
    </row>
    <row r="242" spans="1:25" x14ac:dyDescent="0.45">
      <c r="A242" t="s">
        <v>543</v>
      </c>
      <c r="B242" s="2" t="str">
        <f t="shared" si="18"/>
        <v>run1</v>
      </c>
      <c r="C242" s="2" t="str">
        <f t="shared" si="19"/>
        <v>run2</v>
      </c>
      <c r="D242" t="s">
        <v>262</v>
      </c>
      <c r="E242" s="10">
        <v>15.84560247769446</v>
      </c>
      <c r="F242" s="1">
        <v>4.9763114581199454E-4</v>
      </c>
      <c r="G242" s="1">
        <f>VLOOKUP(A242,'[1]NTP Metadata'!$A$2:$U$2501,10,FALSE)</f>
        <v>15.84560247769446</v>
      </c>
      <c r="H242">
        <v>3</v>
      </c>
      <c r="I242" t="s">
        <v>1507</v>
      </c>
      <c r="K242" t="s">
        <v>250</v>
      </c>
      <c r="L242" t="s">
        <v>244</v>
      </c>
      <c r="M242" t="s">
        <v>243</v>
      </c>
      <c r="N242">
        <v>16</v>
      </c>
      <c r="O242">
        <v>0</v>
      </c>
      <c r="P242">
        <v>0</v>
      </c>
      <c r="Q242">
        <v>0</v>
      </c>
      <c r="R242">
        <v>16</v>
      </c>
      <c r="S242">
        <v>0</v>
      </c>
      <c r="T242">
        <v>0</v>
      </c>
      <c r="U242">
        <v>0</v>
      </c>
      <c r="V242" s="1" t="str">
        <f t="shared" si="20"/>
        <v>AFF-HTT-R1-P1-96H_N9_1_2020y09m04d_11h03m.tif</v>
      </c>
      <c r="W242" s="1" t="str">
        <f t="shared" si="21"/>
        <v>AFF-HTT-R2-P1-96H_N9_1_.tif</v>
      </c>
      <c r="X242" t="str">
        <f t="shared" si="22"/>
        <v>C:\Users\arpit.tandon\Desktop\Images AFFFs\RUN1 HTT\Plate 1 - 96hour\AFF-HTT-R1-P1-96H_N9_1_2020y09m04d_11h03m.tif</v>
      </c>
      <c r="Y242" t="str">
        <f t="shared" si="23"/>
        <v>C:\Users\arpit.tandon\Desktop\Images AFFFs\RUN2 HTT\Plate 1 - 96hour\AFF-HTT-R2-P1-96H_N9_1_.tif</v>
      </c>
    </row>
    <row r="243" spans="1:25" x14ac:dyDescent="0.45">
      <c r="A243" t="s">
        <v>544</v>
      </c>
      <c r="B243" s="2" t="str">
        <f t="shared" si="18"/>
        <v>run1</v>
      </c>
      <c r="C243" s="2" t="str">
        <f t="shared" si="19"/>
        <v>run2</v>
      </c>
      <c r="D243" t="s">
        <v>263</v>
      </c>
      <c r="E243" s="10">
        <v>15.84560247769446</v>
      </c>
      <c r="F243" s="1">
        <v>5.7687500380294453E-4</v>
      </c>
      <c r="G243" s="1">
        <f>VLOOKUP(A243,'[1]NTP Metadata'!$A$2:$U$2501,10,FALSE)</f>
        <v>15.84560247769446</v>
      </c>
      <c r="H243">
        <v>2</v>
      </c>
      <c r="I243" t="s">
        <v>1507</v>
      </c>
      <c r="J243" t="s">
        <v>1508</v>
      </c>
      <c r="K243" t="s">
        <v>250</v>
      </c>
      <c r="L243" t="s">
        <v>245</v>
      </c>
      <c r="M243" t="s">
        <v>4</v>
      </c>
      <c r="N243">
        <v>16</v>
      </c>
      <c r="O243">
        <v>0</v>
      </c>
      <c r="P243">
        <v>0</v>
      </c>
      <c r="Q243">
        <v>0</v>
      </c>
      <c r="R243">
        <v>16</v>
      </c>
      <c r="S243">
        <v>0</v>
      </c>
      <c r="T243">
        <v>0</v>
      </c>
      <c r="U243">
        <v>0</v>
      </c>
      <c r="V243" s="1" t="str">
        <f t="shared" si="20"/>
        <v>AFF-HTT-R1-P2-96H_C10_1_2020y09m04d_11h03m.tif</v>
      </c>
      <c r="W243" s="1" t="str">
        <f t="shared" si="21"/>
        <v>AFF-HTT-R2-P2-96H_C10_1_2020y09m11d_11h25m.tif</v>
      </c>
      <c r="X243" t="str">
        <f t="shared" ref="X243:X306" si="24">_xlfn.CONCAT("C:\Users\arpit.tandon\Desktop\Images AFFFs\","RUN1 HTT\Plate 2 - 96hour\",V243)</f>
        <v>C:\Users\arpit.tandon\Desktop\Images AFFFs\RUN1 HTT\Plate 2 - 96hour\AFF-HTT-R1-P2-96H_C10_1_2020y09m04d_11h03m.tif</v>
      </c>
      <c r="Y243" t="str">
        <f t="shared" ref="Y243:Y306" si="25">_xlfn.CONCAT("C:\Users\arpit.tandon\Desktop\Images AFFFs\","RUN2 HTT\Plate 2 - 96hour\",W243)</f>
        <v>C:\Users\arpit.tandon\Desktop\Images AFFFs\RUN2 HTT\Plate 2 - 96hour\AFF-HTT-R2-P2-96H_C10_1_2020y09m11d_11h25m.tif</v>
      </c>
    </row>
    <row r="244" spans="1:25" x14ac:dyDescent="0.45">
      <c r="A244" t="s">
        <v>545</v>
      </c>
      <c r="B244" s="2" t="str">
        <f t="shared" si="18"/>
        <v>run1</v>
      </c>
      <c r="C244" s="2" t="str">
        <f t="shared" si="19"/>
        <v>run2</v>
      </c>
      <c r="D244" t="s">
        <v>263</v>
      </c>
      <c r="E244" s="10">
        <v>5.0144311638273606</v>
      </c>
      <c r="F244" s="1">
        <v>1.8255538095029891E-4</v>
      </c>
      <c r="G244" s="1">
        <f>VLOOKUP(A244,'[1]NTP Metadata'!$A$2:$U$2501,10,FALSE)</f>
        <v>5.0144311638273606</v>
      </c>
      <c r="H244">
        <v>1</v>
      </c>
      <c r="I244" t="s">
        <v>1507</v>
      </c>
      <c r="J244" t="s">
        <v>1508</v>
      </c>
      <c r="K244" t="s">
        <v>250</v>
      </c>
      <c r="L244" t="s">
        <v>245</v>
      </c>
      <c r="M244" t="s">
        <v>5</v>
      </c>
      <c r="N244">
        <v>16</v>
      </c>
      <c r="O244">
        <v>0</v>
      </c>
      <c r="P244">
        <v>0</v>
      </c>
      <c r="Q244">
        <v>0</v>
      </c>
      <c r="R244">
        <v>16</v>
      </c>
      <c r="S244">
        <v>0</v>
      </c>
      <c r="T244">
        <v>0</v>
      </c>
      <c r="U244">
        <v>0</v>
      </c>
      <c r="V244" s="1" t="str">
        <f t="shared" si="20"/>
        <v>AFF-HTT-R1-P2-96H_C11_1_2020y09m04d_11h03m.tif</v>
      </c>
      <c r="W244" s="1" t="str">
        <f t="shared" si="21"/>
        <v>AFF-HTT-R2-P2-96H_C11_1_2020y09m11d_11h25m.tif</v>
      </c>
      <c r="X244" t="str">
        <f t="shared" si="24"/>
        <v>C:\Users\arpit.tandon\Desktop\Images AFFFs\RUN1 HTT\Plate 2 - 96hour\AFF-HTT-R1-P2-96H_C11_1_2020y09m04d_11h03m.tif</v>
      </c>
      <c r="Y244" t="str">
        <f t="shared" si="25"/>
        <v>C:\Users\arpit.tandon\Desktop\Images AFFFs\RUN2 HTT\Plate 2 - 96hour\AFF-HTT-R2-P2-96H_C11_1_2020y09m11d_11h25m.tif</v>
      </c>
    </row>
    <row r="245" spans="1:25" x14ac:dyDescent="0.45">
      <c r="A245" t="s">
        <v>546</v>
      </c>
      <c r="B245" s="2" t="str">
        <f t="shared" si="18"/>
        <v>run1</v>
      </c>
      <c r="C245" s="2" t="str">
        <f t="shared" si="19"/>
        <v>run2</v>
      </c>
      <c r="D245" t="s">
        <v>263</v>
      </c>
      <c r="E245" s="10">
        <v>5.0144311638273606</v>
      </c>
      <c r="F245" s="1">
        <v>1.8255538095029891E-4</v>
      </c>
      <c r="G245" s="1">
        <f>VLOOKUP(A245,'[1]NTP Metadata'!$A$2:$U$2501,10,FALSE)</f>
        <v>5.0144311638273606</v>
      </c>
      <c r="H245">
        <v>2</v>
      </c>
      <c r="I245" t="s">
        <v>1507</v>
      </c>
      <c r="J245" t="s">
        <v>1508</v>
      </c>
      <c r="K245" t="s">
        <v>250</v>
      </c>
      <c r="L245" t="s">
        <v>245</v>
      </c>
      <c r="M245" t="s">
        <v>6</v>
      </c>
      <c r="N245">
        <v>16</v>
      </c>
      <c r="O245">
        <v>0</v>
      </c>
      <c r="P245">
        <v>0</v>
      </c>
      <c r="Q245">
        <v>0</v>
      </c>
      <c r="R245">
        <v>16</v>
      </c>
      <c r="S245">
        <v>0</v>
      </c>
      <c r="T245">
        <v>6.2500000000000001E-5</v>
      </c>
      <c r="U245">
        <v>1E-3</v>
      </c>
      <c r="V245" s="1" t="str">
        <f t="shared" si="20"/>
        <v>AFF-HTT-R1-P2-96H_C12_1_2020y09m04d_11h03m.tif</v>
      </c>
      <c r="W245" s="1" t="str">
        <f t="shared" si="21"/>
        <v>AFF-HTT-R2-P2-96H_C12_1_2020y09m11d_11h25m.tif</v>
      </c>
      <c r="X245" t="str">
        <f t="shared" si="24"/>
        <v>C:\Users\arpit.tandon\Desktop\Images AFFFs\RUN1 HTT\Plate 2 - 96hour\AFF-HTT-R1-P2-96H_C12_1_2020y09m04d_11h03m.tif</v>
      </c>
      <c r="Y245" t="str">
        <f t="shared" si="25"/>
        <v>C:\Users\arpit.tandon\Desktop\Images AFFFs\RUN2 HTT\Plate 2 - 96hour\AFF-HTT-R2-P2-96H_C12_1_2020y09m11d_11h25m.tif</v>
      </c>
    </row>
    <row r="246" spans="1:25" x14ac:dyDescent="0.45">
      <c r="A246" t="s">
        <v>547</v>
      </c>
      <c r="B246" s="2" t="str">
        <f t="shared" si="18"/>
        <v>run1</v>
      </c>
      <c r="C246" s="2" t="str">
        <f t="shared" si="19"/>
        <v>run2</v>
      </c>
      <c r="D246" t="s">
        <v>257</v>
      </c>
      <c r="E246" s="10">
        <v>0</v>
      </c>
      <c r="F246" s="10">
        <v>0</v>
      </c>
      <c r="G246" s="1">
        <f>VLOOKUP(A246,'[1]NTP Metadata'!$A$2:$U$2501,10,FALSE)</f>
        <v>0</v>
      </c>
      <c r="H246">
        <v>1</v>
      </c>
      <c r="I246" t="s">
        <v>1507</v>
      </c>
      <c r="J246" t="s">
        <v>1508</v>
      </c>
      <c r="K246" t="s">
        <v>250</v>
      </c>
      <c r="L246" t="s">
        <v>245</v>
      </c>
      <c r="M246" t="s">
        <v>7</v>
      </c>
      <c r="N246">
        <v>16</v>
      </c>
      <c r="O246">
        <v>0</v>
      </c>
      <c r="P246">
        <v>6.2500000000000001E-5</v>
      </c>
      <c r="Q246">
        <v>1E-3</v>
      </c>
      <c r="R246">
        <v>16</v>
      </c>
      <c r="S246">
        <v>0</v>
      </c>
      <c r="T246">
        <v>0</v>
      </c>
      <c r="U246">
        <v>0</v>
      </c>
      <c r="V246" s="1" t="str">
        <f t="shared" si="20"/>
        <v>AFF-HTT-R1-P2-96H_C13_1_2020y09m04d_11h03m.tif</v>
      </c>
      <c r="W246" s="1" t="str">
        <f t="shared" si="21"/>
        <v>AFF-HTT-R2-P2-96H_C13_1_2020y09m11d_11h25m.tif</v>
      </c>
      <c r="X246" t="str">
        <f t="shared" si="24"/>
        <v>C:\Users\arpit.tandon\Desktop\Images AFFFs\RUN1 HTT\Plate 2 - 96hour\AFF-HTT-R1-P2-96H_C13_1_2020y09m04d_11h03m.tif</v>
      </c>
      <c r="Y246" t="str">
        <f t="shared" si="25"/>
        <v>C:\Users\arpit.tandon\Desktop\Images AFFFs\RUN2 HTT\Plate 2 - 96hour\AFF-HTT-R2-P2-96H_C13_1_2020y09m11d_11h25m.tif</v>
      </c>
    </row>
    <row r="247" spans="1:25" x14ac:dyDescent="0.45">
      <c r="A247" t="s">
        <v>548</v>
      </c>
      <c r="B247" s="2" t="str">
        <f t="shared" si="18"/>
        <v>run1</v>
      </c>
      <c r="C247" s="2" t="str">
        <f t="shared" si="19"/>
        <v>run2</v>
      </c>
      <c r="D247" t="s">
        <v>257</v>
      </c>
      <c r="E247" s="10">
        <v>0</v>
      </c>
      <c r="F247" s="10">
        <v>0</v>
      </c>
      <c r="G247" s="1">
        <f>VLOOKUP(A247,'[1]NTP Metadata'!$A$2:$U$2501,10,FALSE)</f>
        <v>0</v>
      </c>
      <c r="H247">
        <v>2</v>
      </c>
      <c r="I247" t="s">
        <v>1507</v>
      </c>
      <c r="J247" t="s">
        <v>1508</v>
      </c>
      <c r="K247" t="s">
        <v>250</v>
      </c>
      <c r="L247" t="s">
        <v>245</v>
      </c>
      <c r="M247" t="s">
        <v>8</v>
      </c>
      <c r="N247">
        <v>16</v>
      </c>
      <c r="O247">
        <v>0</v>
      </c>
      <c r="P247">
        <v>0</v>
      </c>
      <c r="Q247">
        <v>0</v>
      </c>
      <c r="R247">
        <v>16</v>
      </c>
      <c r="S247">
        <v>0</v>
      </c>
      <c r="T247">
        <v>0</v>
      </c>
      <c r="U247">
        <v>0</v>
      </c>
      <c r="V247" s="1" t="str">
        <f t="shared" si="20"/>
        <v>AFF-HTT-R1-P2-96H_C14_1_2020y09m04d_11h03m.tif</v>
      </c>
      <c r="W247" s="1" t="str">
        <f t="shared" si="21"/>
        <v>AFF-HTT-R2-P2-96H_C14_1_2020y09m11d_11h25m.tif</v>
      </c>
      <c r="X247" t="str">
        <f t="shared" si="24"/>
        <v>C:\Users\arpit.tandon\Desktop\Images AFFFs\RUN1 HTT\Plate 2 - 96hour\AFF-HTT-R1-P2-96H_C14_1_2020y09m04d_11h03m.tif</v>
      </c>
      <c r="Y247" t="str">
        <f t="shared" si="25"/>
        <v>C:\Users\arpit.tandon\Desktop\Images AFFFs\RUN2 HTT\Plate 2 - 96hour\AFF-HTT-R2-P2-96H_C14_1_2020y09m11d_11h25m.tif</v>
      </c>
    </row>
    <row r="248" spans="1:25" x14ac:dyDescent="0.45">
      <c r="A248" t="s">
        <v>549</v>
      </c>
      <c r="B248" s="2" t="str">
        <f t="shared" si="18"/>
        <v>run1</v>
      </c>
      <c r="C248" s="2" t="str">
        <f t="shared" si="19"/>
        <v>run2</v>
      </c>
      <c r="D248" t="s">
        <v>263</v>
      </c>
      <c r="E248" s="10">
        <v>1.5868453050086584</v>
      </c>
      <c r="F248" s="1">
        <v>5.7770690174145222E-5</v>
      </c>
      <c r="G248" s="1">
        <f>VLOOKUP(A248,'[1]NTP Metadata'!$A$2:$U$2501,10,FALSE)</f>
        <v>1.5868453050086584</v>
      </c>
      <c r="H248">
        <v>1</v>
      </c>
      <c r="I248" t="s">
        <v>1507</v>
      </c>
      <c r="J248" t="s">
        <v>1508</v>
      </c>
      <c r="K248" t="s">
        <v>250</v>
      </c>
      <c r="L248" t="s">
        <v>245</v>
      </c>
      <c r="M248" t="s">
        <v>9</v>
      </c>
      <c r="N248">
        <v>16</v>
      </c>
      <c r="O248">
        <v>0</v>
      </c>
      <c r="P248">
        <v>0</v>
      </c>
      <c r="Q248">
        <v>0</v>
      </c>
      <c r="R248">
        <v>16</v>
      </c>
      <c r="S248">
        <v>0</v>
      </c>
      <c r="T248">
        <v>0</v>
      </c>
      <c r="U248">
        <v>0</v>
      </c>
      <c r="V248" s="1" t="str">
        <f t="shared" si="20"/>
        <v>AFF-HTT-R1-P2-96H_C15_1_2020y09m04d_11h03m.tif</v>
      </c>
      <c r="W248" s="1" t="str">
        <f t="shared" si="21"/>
        <v>AFF-HTT-R2-P2-96H_C15_1_2020y09m11d_11h25m.tif</v>
      </c>
      <c r="X248" t="str">
        <f t="shared" si="24"/>
        <v>C:\Users\arpit.tandon\Desktop\Images AFFFs\RUN1 HTT\Plate 2 - 96hour\AFF-HTT-R1-P2-96H_C15_1_2020y09m04d_11h03m.tif</v>
      </c>
      <c r="Y248" t="str">
        <f t="shared" si="25"/>
        <v>C:\Users\arpit.tandon\Desktop\Images AFFFs\RUN2 HTT\Plate 2 - 96hour\AFF-HTT-R2-P2-96H_C15_1_2020y09m11d_11h25m.tif</v>
      </c>
    </row>
    <row r="249" spans="1:25" x14ac:dyDescent="0.45">
      <c r="A249" t="s">
        <v>550</v>
      </c>
      <c r="B249" s="2" t="str">
        <f t="shared" si="18"/>
        <v>run1</v>
      </c>
      <c r="C249" s="2" t="str">
        <f t="shared" si="19"/>
        <v>run2</v>
      </c>
      <c r="D249" t="s">
        <v>263</v>
      </c>
      <c r="E249" s="10">
        <v>1.5868453050086584</v>
      </c>
      <c r="F249" s="1">
        <v>5.7770690174145222E-5</v>
      </c>
      <c r="G249" s="1">
        <f>VLOOKUP(A249,'[1]NTP Metadata'!$A$2:$U$2501,10,FALSE)</f>
        <v>1.5868453050086584</v>
      </c>
      <c r="H249">
        <v>2</v>
      </c>
      <c r="I249" t="s">
        <v>1507</v>
      </c>
      <c r="J249" t="s">
        <v>1508</v>
      </c>
      <c r="K249" t="s">
        <v>250</v>
      </c>
      <c r="L249" t="s">
        <v>245</v>
      </c>
      <c r="M249" t="s">
        <v>10</v>
      </c>
      <c r="N249">
        <v>16</v>
      </c>
      <c r="O249">
        <v>0</v>
      </c>
      <c r="P249">
        <v>0</v>
      </c>
      <c r="Q249">
        <v>0</v>
      </c>
      <c r="R249">
        <v>16</v>
      </c>
      <c r="S249">
        <v>0</v>
      </c>
      <c r="T249">
        <v>0</v>
      </c>
      <c r="U249">
        <v>0</v>
      </c>
      <c r="V249" s="1" t="str">
        <f t="shared" si="20"/>
        <v>AFF-HTT-R1-P2-96H_C16_1_2020y09m04d_11h03m.tif</v>
      </c>
      <c r="W249" s="1" t="str">
        <f t="shared" si="21"/>
        <v>AFF-HTT-R2-P2-96H_C16_1_2020y09m11d_11h25m.tif</v>
      </c>
      <c r="X249" t="str">
        <f t="shared" si="24"/>
        <v>C:\Users\arpit.tandon\Desktop\Images AFFFs\RUN1 HTT\Plate 2 - 96hour\AFF-HTT-R1-P2-96H_C16_1_2020y09m04d_11h03m.tif</v>
      </c>
      <c r="Y249" t="str">
        <f t="shared" si="25"/>
        <v>C:\Users\arpit.tandon\Desktop\Images AFFFs\RUN2 HTT\Plate 2 - 96hour\AFF-HTT-R2-P2-96H_C16_1_2020y09m11d_11h25m.tif</v>
      </c>
    </row>
    <row r="250" spans="1:25" x14ac:dyDescent="0.45">
      <c r="A250" t="s">
        <v>551</v>
      </c>
      <c r="B250" s="2" t="str">
        <f t="shared" si="18"/>
        <v>run1</v>
      </c>
      <c r="C250" s="2" t="str">
        <f t="shared" si="19"/>
        <v>run2</v>
      </c>
      <c r="D250" t="s">
        <v>263</v>
      </c>
      <c r="E250" s="10">
        <v>0.50216623576223363</v>
      </c>
      <c r="F250" s="1">
        <v>1.8281863979159876E-5</v>
      </c>
      <c r="G250" s="1">
        <f>VLOOKUP(A250,'[1]NTP Metadata'!$A$2:$U$2501,10,FALSE)</f>
        <v>0.50216623576223363</v>
      </c>
      <c r="H250">
        <v>1</v>
      </c>
      <c r="I250" t="s">
        <v>1507</v>
      </c>
      <c r="J250" t="s">
        <v>1508</v>
      </c>
      <c r="K250" t="s">
        <v>250</v>
      </c>
      <c r="L250" t="s">
        <v>245</v>
      </c>
      <c r="M250" t="s">
        <v>11</v>
      </c>
      <c r="N250">
        <v>16</v>
      </c>
      <c r="O250">
        <v>0</v>
      </c>
      <c r="P250">
        <v>0</v>
      </c>
      <c r="Q250">
        <v>0</v>
      </c>
      <c r="R250">
        <v>16</v>
      </c>
      <c r="S250">
        <v>0</v>
      </c>
      <c r="T250">
        <v>0</v>
      </c>
      <c r="U250">
        <v>0</v>
      </c>
      <c r="V250" s="1" t="str">
        <f t="shared" si="20"/>
        <v>AFF-HTT-R1-P2-96H_C17_1_2020y09m04d_11h03m.tif</v>
      </c>
      <c r="W250" s="1" t="str">
        <f t="shared" si="21"/>
        <v>AFF-HTT-R2-P2-96H_C17_1_2020y09m11d_11h25m.tif</v>
      </c>
      <c r="X250" t="str">
        <f t="shared" si="24"/>
        <v>C:\Users\arpit.tandon\Desktop\Images AFFFs\RUN1 HTT\Plate 2 - 96hour\AFF-HTT-R1-P2-96H_C17_1_2020y09m04d_11h03m.tif</v>
      </c>
      <c r="Y250" t="str">
        <f t="shared" si="25"/>
        <v>C:\Users\arpit.tandon\Desktop\Images AFFFs\RUN2 HTT\Plate 2 - 96hour\AFF-HTT-R2-P2-96H_C17_1_2020y09m11d_11h25m.tif</v>
      </c>
    </row>
    <row r="251" spans="1:25" x14ac:dyDescent="0.45">
      <c r="A251" t="s">
        <v>552</v>
      </c>
      <c r="B251" s="2" t="str">
        <f t="shared" si="18"/>
        <v>run1</v>
      </c>
      <c r="C251" s="2" t="str">
        <f t="shared" si="19"/>
        <v>run2</v>
      </c>
      <c r="D251" t="s">
        <v>263</v>
      </c>
      <c r="E251" s="10">
        <v>0.50216623576223363</v>
      </c>
      <c r="F251" s="1">
        <v>1.8281863979159876E-5</v>
      </c>
      <c r="G251" s="1">
        <f>VLOOKUP(A251,'[1]NTP Metadata'!$A$2:$U$2501,10,FALSE)</f>
        <v>0.50216623576223363</v>
      </c>
      <c r="H251">
        <v>2</v>
      </c>
      <c r="I251" t="s">
        <v>1507</v>
      </c>
      <c r="J251" t="s">
        <v>1508</v>
      </c>
      <c r="K251" t="s">
        <v>250</v>
      </c>
      <c r="L251" t="s">
        <v>245</v>
      </c>
      <c r="M251" t="s">
        <v>12</v>
      </c>
      <c r="N251">
        <v>16</v>
      </c>
      <c r="O251">
        <v>0</v>
      </c>
      <c r="P251">
        <v>0</v>
      </c>
      <c r="Q251">
        <v>0</v>
      </c>
      <c r="R251">
        <v>16</v>
      </c>
      <c r="S251">
        <v>0</v>
      </c>
      <c r="T251">
        <v>0</v>
      </c>
      <c r="U251">
        <v>0</v>
      </c>
      <c r="V251" s="1" t="str">
        <f t="shared" si="20"/>
        <v>AFF-HTT-R1-P2-96H_C18_1_2020y09m04d_11h03m.tif</v>
      </c>
      <c r="W251" s="1" t="str">
        <f t="shared" si="21"/>
        <v>AFF-HTT-R2-P2-96H_C18_1_2020y09m11d_11h25m.tif</v>
      </c>
      <c r="X251" t="str">
        <f t="shared" si="24"/>
        <v>C:\Users\arpit.tandon\Desktop\Images AFFFs\RUN1 HTT\Plate 2 - 96hour\AFF-HTT-R1-P2-96H_C18_1_2020y09m04d_11h03m.tif</v>
      </c>
      <c r="Y251" t="str">
        <f t="shared" si="25"/>
        <v>C:\Users\arpit.tandon\Desktop\Images AFFFs\RUN2 HTT\Plate 2 - 96hour\AFF-HTT-R2-P2-96H_C18_1_2020y09m11d_11h25m.tif</v>
      </c>
    </row>
    <row r="252" spans="1:25" x14ac:dyDescent="0.45">
      <c r="A252" t="s">
        <v>553</v>
      </c>
      <c r="B252" s="2" t="str">
        <f t="shared" si="18"/>
        <v>run1</v>
      </c>
      <c r="C252" s="2" t="str">
        <f t="shared" si="19"/>
        <v>run2</v>
      </c>
      <c r="D252" t="s">
        <v>263</v>
      </c>
      <c r="E252" s="10">
        <v>0.15891336574754228</v>
      </c>
      <c r="F252" s="1">
        <v>5.7853999934050249E-6</v>
      </c>
      <c r="G252" s="1">
        <f>VLOOKUP(A252,'[1]NTP Metadata'!$A$2:$U$2501,10,FALSE)</f>
        <v>0.15891336574754228</v>
      </c>
      <c r="H252">
        <v>1</v>
      </c>
      <c r="I252" t="s">
        <v>1507</v>
      </c>
      <c r="J252" t="s">
        <v>1508</v>
      </c>
      <c r="K252" t="s">
        <v>250</v>
      </c>
      <c r="L252" t="s">
        <v>245</v>
      </c>
      <c r="M252" t="s">
        <v>13</v>
      </c>
      <c r="N252">
        <v>16</v>
      </c>
      <c r="O252">
        <v>0</v>
      </c>
      <c r="P252">
        <v>0</v>
      </c>
      <c r="Q252">
        <v>0</v>
      </c>
      <c r="R252">
        <v>16</v>
      </c>
      <c r="S252">
        <v>0</v>
      </c>
      <c r="T252">
        <v>0</v>
      </c>
      <c r="U252">
        <v>0</v>
      </c>
      <c r="V252" s="1" t="str">
        <f t="shared" si="20"/>
        <v>AFF-HTT-R1-P2-96H_C19_1_2020y09m04d_11h03m.tif</v>
      </c>
      <c r="W252" s="1" t="str">
        <f t="shared" si="21"/>
        <v>AFF-HTT-R2-P2-96H_C19_1_2020y09m11d_11h25m.tif</v>
      </c>
      <c r="X252" t="str">
        <f t="shared" si="24"/>
        <v>C:\Users\arpit.tandon\Desktop\Images AFFFs\RUN1 HTT\Plate 2 - 96hour\AFF-HTT-R1-P2-96H_C19_1_2020y09m04d_11h03m.tif</v>
      </c>
      <c r="Y252" t="str">
        <f t="shared" si="25"/>
        <v>C:\Users\arpit.tandon\Desktop\Images AFFFs\RUN2 HTT\Plate 2 - 96hour\AFF-HTT-R2-P2-96H_C19_1_2020y09m11d_11h25m.tif</v>
      </c>
    </row>
    <row r="253" spans="1:25" x14ac:dyDescent="0.45">
      <c r="A253" t="s">
        <v>554</v>
      </c>
      <c r="B253" s="2" t="str">
        <f t="shared" si="18"/>
        <v>run1</v>
      </c>
      <c r="C253" s="2" t="str">
        <f t="shared" si="19"/>
        <v>run2</v>
      </c>
      <c r="D253" t="s">
        <v>263</v>
      </c>
      <c r="E253" s="10">
        <v>0.15891336574754228</v>
      </c>
      <c r="F253" s="1">
        <v>5.7853999934050249E-6</v>
      </c>
      <c r="G253" s="1">
        <f>VLOOKUP(A253,'[1]NTP Metadata'!$A$2:$U$2501,10,FALSE)</f>
        <v>0.15891336574754228</v>
      </c>
      <c r="H253">
        <v>2</v>
      </c>
      <c r="I253" t="s">
        <v>1507</v>
      </c>
      <c r="J253" t="s">
        <v>1508</v>
      </c>
      <c r="K253" t="s">
        <v>250</v>
      </c>
      <c r="L253" t="s">
        <v>245</v>
      </c>
      <c r="M253" t="s">
        <v>14</v>
      </c>
      <c r="N253">
        <v>16</v>
      </c>
      <c r="O253">
        <v>0</v>
      </c>
      <c r="P253">
        <v>0</v>
      </c>
      <c r="Q253">
        <v>0</v>
      </c>
      <c r="R253">
        <v>16</v>
      </c>
      <c r="S253">
        <v>0</v>
      </c>
      <c r="T253">
        <v>0</v>
      </c>
      <c r="U253">
        <v>0</v>
      </c>
      <c r="V253" s="1" t="str">
        <f t="shared" si="20"/>
        <v>AFF-HTT-R1-P2-96H_C20_1_2020y09m04d_11h03m.tif</v>
      </c>
      <c r="W253" s="1" t="str">
        <f t="shared" si="21"/>
        <v>AFF-HTT-R2-P2-96H_C20_1_2020y09m11d_11h25m.tif</v>
      </c>
      <c r="X253" t="str">
        <f t="shared" si="24"/>
        <v>C:\Users\arpit.tandon\Desktop\Images AFFFs\RUN1 HTT\Plate 2 - 96hour\AFF-HTT-R1-P2-96H_C20_1_2020y09m04d_11h03m.tif</v>
      </c>
      <c r="Y253" t="str">
        <f t="shared" si="25"/>
        <v>C:\Users\arpit.tandon\Desktop\Images AFFFs\RUN2 HTT\Plate 2 - 96hour\AFF-HTT-R2-P2-96H_C20_1_2020y09m11d_11h25m.tif</v>
      </c>
    </row>
    <row r="254" spans="1:25" x14ac:dyDescent="0.45">
      <c r="A254" t="s">
        <v>555</v>
      </c>
      <c r="B254" s="2" t="str">
        <f t="shared" si="18"/>
        <v>run1</v>
      </c>
      <c r="C254" s="2" t="str">
        <f t="shared" si="19"/>
        <v>run2</v>
      </c>
      <c r="D254" t="s">
        <v>263</v>
      </c>
      <c r="E254" s="10">
        <v>5.0289039793526037E-2</v>
      </c>
      <c r="F254" s="1">
        <v>1.830822782723109E-6</v>
      </c>
      <c r="G254" s="1">
        <f>VLOOKUP(A254,'[1]NTP Metadata'!$A$2:$U$2501,10,FALSE)</f>
        <v>5.0289039793526037E-2</v>
      </c>
      <c r="H254">
        <v>1</v>
      </c>
      <c r="I254" t="s">
        <v>1507</v>
      </c>
      <c r="J254" t="s">
        <v>1508</v>
      </c>
      <c r="K254" t="s">
        <v>250</v>
      </c>
      <c r="L254" t="s">
        <v>245</v>
      </c>
      <c r="M254" t="s">
        <v>15</v>
      </c>
      <c r="N254">
        <v>16</v>
      </c>
      <c r="O254">
        <v>0</v>
      </c>
      <c r="P254">
        <v>0</v>
      </c>
      <c r="Q254">
        <v>0</v>
      </c>
      <c r="R254">
        <v>16</v>
      </c>
      <c r="S254">
        <v>0</v>
      </c>
      <c r="T254">
        <v>0</v>
      </c>
      <c r="U254">
        <v>0</v>
      </c>
      <c r="V254" s="1" t="str">
        <f t="shared" si="20"/>
        <v>AFF-HTT-R1-P2-96H_C21_1_2020y09m04d_11h03m.tif</v>
      </c>
      <c r="W254" s="1" t="str">
        <f t="shared" si="21"/>
        <v>AFF-HTT-R2-P2-96H_C21_1_2020y09m11d_11h25m.tif</v>
      </c>
      <c r="X254" t="str">
        <f t="shared" si="24"/>
        <v>C:\Users\arpit.tandon\Desktop\Images AFFFs\RUN1 HTT\Plate 2 - 96hour\AFF-HTT-R1-P2-96H_C21_1_2020y09m04d_11h03m.tif</v>
      </c>
      <c r="Y254" t="str">
        <f t="shared" si="25"/>
        <v>C:\Users\arpit.tandon\Desktop\Images AFFFs\RUN2 HTT\Plate 2 - 96hour\AFF-HTT-R2-P2-96H_C21_1_2020y09m11d_11h25m.tif</v>
      </c>
    </row>
    <row r="255" spans="1:25" x14ac:dyDescent="0.45">
      <c r="A255" t="s">
        <v>556</v>
      </c>
      <c r="B255" s="2" t="str">
        <f t="shared" si="18"/>
        <v>run1</v>
      </c>
      <c r="C255" s="2" t="str">
        <f t="shared" si="19"/>
        <v>run2</v>
      </c>
      <c r="D255" t="s">
        <v>263</v>
      </c>
      <c r="E255" s="10">
        <v>5.0289039793526037E-2</v>
      </c>
      <c r="F255" s="1">
        <v>1.830822782723109E-6</v>
      </c>
      <c r="G255" s="1">
        <f>VLOOKUP(A255,'[1]NTP Metadata'!$A$2:$U$2501,10,FALSE)</f>
        <v>5.0289039793526037E-2</v>
      </c>
      <c r="H255">
        <v>2</v>
      </c>
      <c r="I255" t="s">
        <v>1507</v>
      </c>
      <c r="J255" t="s">
        <v>1508</v>
      </c>
      <c r="K255" t="s">
        <v>250</v>
      </c>
      <c r="L255" t="s">
        <v>245</v>
      </c>
      <c r="M255" t="s">
        <v>16</v>
      </c>
      <c r="N255">
        <v>16</v>
      </c>
      <c r="O255">
        <v>0</v>
      </c>
      <c r="P255">
        <v>0</v>
      </c>
      <c r="Q255">
        <v>0</v>
      </c>
      <c r="R255">
        <v>16</v>
      </c>
      <c r="S255">
        <v>0</v>
      </c>
      <c r="T255">
        <v>0</v>
      </c>
      <c r="U255">
        <v>0</v>
      </c>
      <c r="V255" s="1" t="str">
        <f t="shared" si="20"/>
        <v>AFF-HTT-R1-P2-96H_C22_1_2020y09m04d_11h03m.tif</v>
      </c>
      <c r="W255" s="1" t="str">
        <f t="shared" si="21"/>
        <v>AFF-HTT-R2-P2-96H_C22_1_2020y09m11d_11h25m.tif</v>
      </c>
      <c r="X255" t="str">
        <f t="shared" si="24"/>
        <v>C:\Users\arpit.tandon\Desktop\Images AFFFs\RUN1 HTT\Plate 2 - 96hour\AFF-HTT-R1-P2-96H_C22_1_2020y09m04d_11h03m.tif</v>
      </c>
      <c r="Y255" t="str">
        <f t="shared" si="25"/>
        <v>C:\Users\arpit.tandon\Desktop\Images AFFFs\RUN2 HTT\Plate 2 - 96hour\AFF-HTT-R2-P2-96H_C22_1_2020y09m11d_11h25m.tif</v>
      </c>
    </row>
    <row r="256" spans="1:25" x14ac:dyDescent="0.45">
      <c r="A256" t="s">
        <v>557</v>
      </c>
      <c r="B256" s="2" t="str">
        <f t="shared" si="18"/>
        <v>run1</v>
      </c>
      <c r="C256" s="2" t="str">
        <f t="shared" si="19"/>
        <v>run2</v>
      </c>
      <c r="D256" t="s">
        <v>263</v>
      </c>
      <c r="E256" s="10">
        <v>500</v>
      </c>
      <c r="F256" s="1">
        <v>1.8203E-2</v>
      </c>
      <c r="G256" s="1">
        <f>VLOOKUP(A256,'[1]NTP Metadata'!$A$2:$U$2501,10,FALSE)</f>
        <v>500</v>
      </c>
      <c r="H256">
        <v>1</v>
      </c>
      <c r="I256" t="s">
        <v>1507</v>
      </c>
      <c r="J256" t="s">
        <v>1508</v>
      </c>
      <c r="K256" t="s">
        <v>250</v>
      </c>
      <c r="L256" t="s">
        <v>245</v>
      </c>
      <c r="M256" t="s">
        <v>17</v>
      </c>
      <c r="N256">
        <v>16</v>
      </c>
      <c r="O256">
        <v>0</v>
      </c>
      <c r="P256">
        <v>1.6687500000000001E-2</v>
      </c>
      <c r="Q256">
        <v>6.4000000000000001E-2</v>
      </c>
      <c r="R256">
        <v>16</v>
      </c>
      <c r="S256">
        <v>0</v>
      </c>
      <c r="T256">
        <v>0.10475</v>
      </c>
      <c r="U256">
        <v>0.29199999999999998</v>
      </c>
      <c r="V256" s="1" t="str">
        <f t="shared" si="20"/>
        <v>AFF-HTT-R1-P2-96H_C3_1_2020y09m04d_11h03m.tif</v>
      </c>
      <c r="W256" s="1" t="str">
        <f t="shared" si="21"/>
        <v>AFF-HTT-R2-P2-96H_C3_1_2020y09m11d_11h25m.tif</v>
      </c>
      <c r="X256" t="str">
        <f t="shared" si="24"/>
        <v>C:\Users\arpit.tandon\Desktop\Images AFFFs\RUN1 HTT\Plate 2 - 96hour\AFF-HTT-R1-P2-96H_C3_1_2020y09m04d_11h03m.tif</v>
      </c>
      <c r="Y256" t="str">
        <f t="shared" si="25"/>
        <v>C:\Users\arpit.tandon\Desktop\Images AFFFs\RUN2 HTT\Plate 2 - 96hour\AFF-HTT-R2-P2-96H_C3_1_2020y09m11d_11h25m.tif</v>
      </c>
    </row>
    <row r="257" spans="1:25" x14ac:dyDescent="0.45">
      <c r="A257" t="s">
        <v>558</v>
      </c>
      <c r="B257" s="2" t="str">
        <f t="shared" si="18"/>
        <v>run1</v>
      </c>
      <c r="C257" s="2" t="str">
        <f t="shared" si="19"/>
        <v>run2</v>
      </c>
      <c r="D257" t="s">
        <v>263</v>
      </c>
      <c r="E257" s="10">
        <v>500</v>
      </c>
      <c r="F257" s="1">
        <v>1.8203E-2</v>
      </c>
      <c r="G257" s="1">
        <f>VLOOKUP(A257,'[1]NTP Metadata'!$A$2:$U$2501,10,FALSE)</f>
        <v>500</v>
      </c>
      <c r="H257">
        <v>2</v>
      </c>
      <c r="I257" t="s">
        <v>1507</v>
      </c>
      <c r="J257" t="s">
        <v>1508</v>
      </c>
      <c r="K257" t="s">
        <v>250</v>
      </c>
      <c r="L257" t="s">
        <v>245</v>
      </c>
      <c r="M257" t="s">
        <v>18</v>
      </c>
      <c r="N257">
        <v>16</v>
      </c>
      <c r="O257">
        <v>0</v>
      </c>
      <c r="P257">
        <v>1.575E-2</v>
      </c>
      <c r="Q257">
        <v>0.151</v>
      </c>
      <c r="R257">
        <v>16</v>
      </c>
      <c r="S257">
        <v>0</v>
      </c>
      <c r="T257">
        <v>1.6250000000000001E-2</v>
      </c>
      <c r="U257">
        <v>7.5999999999999998E-2</v>
      </c>
      <c r="V257" s="1" t="str">
        <f t="shared" si="20"/>
        <v>AFF-HTT-R1-P2-96H_C4_1_2020y09m04d_11h03m.tif</v>
      </c>
      <c r="W257" s="1" t="str">
        <f t="shared" si="21"/>
        <v>AFF-HTT-R2-P2-96H_C4_1_2020y09m11d_11h25m.tif</v>
      </c>
      <c r="X257" t="str">
        <f t="shared" si="24"/>
        <v>C:\Users\arpit.tandon\Desktop\Images AFFFs\RUN1 HTT\Plate 2 - 96hour\AFF-HTT-R1-P2-96H_C4_1_2020y09m04d_11h03m.tif</v>
      </c>
      <c r="Y257" t="str">
        <f t="shared" si="25"/>
        <v>C:\Users\arpit.tandon\Desktop\Images AFFFs\RUN2 HTT\Plate 2 - 96hour\AFF-HTT-R2-P2-96H_C4_1_2020y09m11d_11h25m.tif</v>
      </c>
    </row>
    <row r="258" spans="1:25" x14ac:dyDescent="0.45">
      <c r="A258" t="s">
        <v>559</v>
      </c>
      <c r="B258" s="2" t="str">
        <f t="shared" si="18"/>
        <v>run1</v>
      </c>
      <c r="C258" s="2" t="str">
        <f t="shared" si="19"/>
        <v>run2</v>
      </c>
      <c r="D258" t="s">
        <v>263</v>
      </c>
      <c r="E258" s="10">
        <v>158.22784810126581</v>
      </c>
      <c r="F258" s="1">
        <v>5.7604430379746838E-3</v>
      </c>
      <c r="G258" s="1">
        <f>VLOOKUP(A258,'[1]NTP Metadata'!$A$2:$U$2501,10,FALSE)</f>
        <v>158.22784810126581</v>
      </c>
      <c r="H258">
        <v>1</v>
      </c>
      <c r="I258" t="s">
        <v>1507</v>
      </c>
      <c r="J258" t="s">
        <v>1508</v>
      </c>
      <c r="K258" t="s">
        <v>250</v>
      </c>
      <c r="L258" t="s">
        <v>245</v>
      </c>
      <c r="M258" t="s">
        <v>19</v>
      </c>
      <c r="N258">
        <v>16</v>
      </c>
      <c r="O258">
        <v>0</v>
      </c>
      <c r="P258">
        <v>0</v>
      </c>
      <c r="Q258">
        <v>0</v>
      </c>
      <c r="R258">
        <v>16</v>
      </c>
      <c r="S258">
        <v>0</v>
      </c>
      <c r="T258">
        <v>0</v>
      </c>
      <c r="U258">
        <v>0</v>
      </c>
      <c r="V258" s="1" t="str">
        <f t="shared" si="20"/>
        <v>AFF-HTT-R1-P2-96H_C5_1_2020y09m04d_11h03m.tif</v>
      </c>
      <c r="W258" s="1" t="str">
        <f t="shared" si="21"/>
        <v>AFF-HTT-R2-P2-96H_C5_1_2020y09m11d_11h25m.tif</v>
      </c>
      <c r="X258" t="str">
        <f t="shared" si="24"/>
        <v>C:\Users\arpit.tandon\Desktop\Images AFFFs\RUN1 HTT\Plate 2 - 96hour\AFF-HTT-R1-P2-96H_C5_1_2020y09m04d_11h03m.tif</v>
      </c>
      <c r="Y258" t="str">
        <f t="shared" si="25"/>
        <v>C:\Users\arpit.tandon\Desktop\Images AFFFs\RUN2 HTT\Plate 2 - 96hour\AFF-HTT-R2-P2-96H_C5_1_2020y09m11d_11h25m.tif</v>
      </c>
    </row>
    <row r="259" spans="1:25" x14ac:dyDescent="0.45">
      <c r="A259" t="s">
        <v>560</v>
      </c>
      <c r="B259" s="2" t="str">
        <f t="shared" ref="B259:B322" si="26">HYPERLINK(X259,"run1")</f>
        <v>run1</v>
      </c>
      <c r="C259" s="2" t="str">
        <f t="shared" ref="C259:C322" si="27">HYPERLINK(Y259,"run2")</f>
        <v>run2</v>
      </c>
      <c r="D259" t="s">
        <v>263</v>
      </c>
      <c r="E259" s="10">
        <v>158.22784810126581</v>
      </c>
      <c r="F259" s="1">
        <v>5.7604430379746838E-3</v>
      </c>
      <c r="G259" s="1">
        <f>VLOOKUP(A259,'[1]NTP Metadata'!$A$2:$U$2501,10,FALSE)</f>
        <v>158.22784810126581</v>
      </c>
      <c r="H259">
        <v>2</v>
      </c>
      <c r="I259" t="s">
        <v>1507</v>
      </c>
      <c r="J259" t="s">
        <v>1508</v>
      </c>
      <c r="K259" t="s">
        <v>250</v>
      </c>
      <c r="L259" t="s">
        <v>245</v>
      </c>
      <c r="M259" t="s">
        <v>20</v>
      </c>
      <c r="N259">
        <v>16</v>
      </c>
      <c r="O259">
        <v>0</v>
      </c>
      <c r="P259">
        <v>0</v>
      </c>
      <c r="Q259">
        <v>0</v>
      </c>
      <c r="R259">
        <v>16</v>
      </c>
      <c r="S259">
        <v>0</v>
      </c>
      <c r="T259">
        <v>0</v>
      </c>
      <c r="U259">
        <v>0</v>
      </c>
      <c r="V259" s="1" t="str">
        <f t="shared" ref="V259:V322" si="28">_xlfn.CONCAT("AFF-HTT-R1-",  L259, "-96H_",  M259, "_1_", I259,".tif")</f>
        <v>AFF-HTT-R1-P2-96H_C6_1_2020y09m04d_11h03m.tif</v>
      </c>
      <c r="W259" s="1" t="str">
        <f t="shared" ref="W259:W322" si="29">_xlfn.CONCAT("AFF-HTT-R2-",  L259, "-96H_",  M259, "_1_", J259,".tif")</f>
        <v>AFF-HTT-R2-P2-96H_C6_1_2020y09m11d_11h25m.tif</v>
      </c>
      <c r="X259" t="str">
        <f t="shared" si="24"/>
        <v>C:\Users\arpit.tandon\Desktop\Images AFFFs\RUN1 HTT\Plate 2 - 96hour\AFF-HTT-R1-P2-96H_C6_1_2020y09m04d_11h03m.tif</v>
      </c>
      <c r="Y259" t="str">
        <f t="shared" si="25"/>
        <v>C:\Users\arpit.tandon\Desktop\Images AFFFs\RUN2 HTT\Plate 2 - 96hour\AFF-HTT-R2-P2-96H_C6_1_2020y09m11d_11h25m.tif</v>
      </c>
    </row>
    <row r="260" spans="1:25" x14ac:dyDescent="0.45">
      <c r="A260" t="s">
        <v>561</v>
      </c>
      <c r="B260" s="2" t="str">
        <f t="shared" si="26"/>
        <v>run1</v>
      </c>
      <c r="C260" s="2" t="str">
        <f t="shared" si="27"/>
        <v>run2</v>
      </c>
      <c r="D260" t="s">
        <v>263</v>
      </c>
      <c r="E260" s="10">
        <v>50.072103829514496</v>
      </c>
      <c r="F260" s="1">
        <v>1.8229250120173049E-3</v>
      </c>
      <c r="G260" s="1">
        <f>VLOOKUP(A260,'[1]NTP Metadata'!$A$2:$U$2501,10,FALSE)</f>
        <v>50.072103829514496</v>
      </c>
      <c r="H260">
        <v>1</v>
      </c>
      <c r="I260" t="s">
        <v>1507</v>
      </c>
      <c r="J260" t="s">
        <v>1508</v>
      </c>
      <c r="K260" t="s">
        <v>250</v>
      </c>
      <c r="L260" t="s">
        <v>245</v>
      </c>
      <c r="M260" t="s">
        <v>21</v>
      </c>
      <c r="N260">
        <v>16</v>
      </c>
      <c r="O260">
        <v>0</v>
      </c>
      <c r="P260">
        <v>0</v>
      </c>
      <c r="Q260">
        <v>0</v>
      </c>
      <c r="R260">
        <v>16</v>
      </c>
      <c r="S260">
        <v>0</v>
      </c>
      <c r="T260">
        <v>0</v>
      </c>
      <c r="U260">
        <v>0</v>
      </c>
      <c r="V260" s="1" t="str">
        <f t="shared" si="28"/>
        <v>AFF-HTT-R1-P2-96H_C7_1_2020y09m04d_11h03m.tif</v>
      </c>
      <c r="W260" s="1" t="str">
        <f t="shared" si="29"/>
        <v>AFF-HTT-R2-P2-96H_C7_1_2020y09m11d_11h25m.tif</v>
      </c>
      <c r="X260" t="str">
        <f t="shared" si="24"/>
        <v>C:\Users\arpit.tandon\Desktop\Images AFFFs\RUN1 HTT\Plate 2 - 96hour\AFF-HTT-R1-P2-96H_C7_1_2020y09m04d_11h03m.tif</v>
      </c>
      <c r="Y260" t="str">
        <f t="shared" si="25"/>
        <v>C:\Users\arpit.tandon\Desktop\Images AFFFs\RUN2 HTT\Plate 2 - 96hour\AFF-HTT-R2-P2-96H_C7_1_2020y09m11d_11h25m.tif</v>
      </c>
    </row>
    <row r="261" spans="1:25" x14ac:dyDescent="0.45">
      <c r="A261" t="s">
        <v>562</v>
      </c>
      <c r="B261" s="2" t="str">
        <f t="shared" si="26"/>
        <v>run1</v>
      </c>
      <c r="C261" s="2" t="str">
        <f t="shared" si="27"/>
        <v>run2</v>
      </c>
      <c r="D261" t="s">
        <v>263</v>
      </c>
      <c r="E261" s="10">
        <v>50.072103829514496</v>
      </c>
      <c r="F261" s="1">
        <v>1.8229250120173049E-3</v>
      </c>
      <c r="G261" s="1">
        <f>VLOOKUP(A261,'[1]NTP Metadata'!$A$2:$U$2501,10,FALSE)</f>
        <v>50.072103829514496</v>
      </c>
      <c r="H261">
        <v>2</v>
      </c>
      <c r="I261" t="s">
        <v>1507</v>
      </c>
      <c r="J261" t="s">
        <v>1508</v>
      </c>
      <c r="K261" t="s">
        <v>250</v>
      </c>
      <c r="L261" t="s">
        <v>245</v>
      </c>
      <c r="M261" t="s">
        <v>22</v>
      </c>
      <c r="N261">
        <v>16</v>
      </c>
      <c r="O261">
        <v>0</v>
      </c>
      <c r="P261">
        <v>0</v>
      </c>
      <c r="Q261">
        <v>0</v>
      </c>
      <c r="R261">
        <v>16</v>
      </c>
      <c r="S261">
        <v>0</v>
      </c>
      <c r="T261">
        <v>0</v>
      </c>
      <c r="U261">
        <v>0</v>
      </c>
      <c r="V261" s="1" t="str">
        <f t="shared" si="28"/>
        <v>AFF-HTT-R1-P2-96H_C8_1_2020y09m04d_11h03m.tif</v>
      </c>
      <c r="W261" s="1" t="str">
        <f t="shared" si="29"/>
        <v>AFF-HTT-R2-P2-96H_C8_1_2020y09m11d_11h25m.tif</v>
      </c>
      <c r="X261" t="str">
        <f t="shared" si="24"/>
        <v>C:\Users\arpit.tandon\Desktop\Images AFFFs\RUN1 HTT\Plate 2 - 96hour\AFF-HTT-R1-P2-96H_C8_1_2020y09m04d_11h03m.tif</v>
      </c>
      <c r="Y261" t="str">
        <f t="shared" si="25"/>
        <v>C:\Users\arpit.tandon\Desktop\Images AFFFs\RUN2 HTT\Plate 2 - 96hour\AFF-HTT-R2-P2-96H_C8_1_2020y09m11d_11h25m.tif</v>
      </c>
    </row>
    <row r="262" spans="1:25" x14ac:dyDescent="0.45">
      <c r="A262" t="s">
        <v>563</v>
      </c>
      <c r="B262" s="2" t="str">
        <f t="shared" si="26"/>
        <v>run1</v>
      </c>
      <c r="C262" s="2" t="str">
        <f t="shared" si="27"/>
        <v>run2</v>
      </c>
      <c r="D262" t="s">
        <v>263</v>
      </c>
      <c r="E262" s="10">
        <v>15.84560247769446</v>
      </c>
      <c r="F262" s="1">
        <v>5.7687500380294453E-4</v>
      </c>
      <c r="G262" s="1">
        <f>VLOOKUP(A262,'[1]NTP Metadata'!$A$2:$U$2501,10,FALSE)</f>
        <v>15.84560247769446</v>
      </c>
      <c r="H262">
        <v>1</v>
      </c>
      <c r="I262" t="s">
        <v>1507</v>
      </c>
      <c r="J262" t="s">
        <v>1508</v>
      </c>
      <c r="K262" t="s">
        <v>250</v>
      </c>
      <c r="L262" t="s">
        <v>245</v>
      </c>
      <c r="M262" t="s">
        <v>23</v>
      </c>
      <c r="N262">
        <v>16</v>
      </c>
      <c r="O262">
        <v>0</v>
      </c>
      <c r="P262">
        <v>0</v>
      </c>
      <c r="Q262">
        <v>0</v>
      </c>
      <c r="R262">
        <v>16</v>
      </c>
      <c r="S262">
        <v>0</v>
      </c>
      <c r="T262">
        <v>0</v>
      </c>
      <c r="U262">
        <v>0</v>
      </c>
      <c r="V262" s="1" t="str">
        <f t="shared" si="28"/>
        <v>AFF-HTT-R1-P2-96H_C9_1_2020y09m04d_11h03m.tif</v>
      </c>
      <c r="W262" s="1" t="str">
        <f t="shared" si="29"/>
        <v>AFF-HTT-R2-P2-96H_C9_1_2020y09m11d_11h25m.tif</v>
      </c>
      <c r="X262" t="str">
        <f t="shared" si="24"/>
        <v>C:\Users\arpit.tandon\Desktop\Images AFFFs\RUN1 HTT\Plate 2 - 96hour\AFF-HTT-R1-P2-96H_C9_1_2020y09m04d_11h03m.tif</v>
      </c>
      <c r="Y262" t="str">
        <f t="shared" si="25"/>
        <v>C:\Users\arpit.tandon\Desktop\Images AFFFs\RUN2 HTT\Plate 2 - 96hour\AFF-HTT-R2-P2-96H_C9_1_2020y09m11d_11h25m.tif</v>
      </c>
    </row>
    <row r="263" spans="1:25" x14ac:dyDescent="0.45">
      <c r="A263" t="s">
        <v>564</v>
      </c>
      <c r="B263" s="2" t="str">
        <f t="shared" si="26"/>
        <v>run1</v>
      </c>
      <c r="C263" s="2" t="str">
        <f t="shared" si="27"/>
        <v>run2</v>
      </c>
      <c r="D263" t="s">
        <v>263</v>
      </c>
      <c r="E263" s="10">
        <v>15.84560247769446</v>
      </c>
      <c r="F263" s="1">
        <v>5.7687500380294453E-4</v>
      </c>
      <c r="G263" s="1">
        <f>VLOOKUP(A263,'[1]NTP Metadata'!$A$2:$U$2501,10,FALSE)</f>
        <v>15.84560247769446</v>
      </c>
      <c r="H263">
        <v>4</v>
      </c>
      <c r="I263" t="s">
        <v>1507</v>
      </c>
      <c r="J263" t="s">
        <v>1508</v>
      </c>
      <c r="K263" t="s">
        <v>250</v>
      </c>
      <c r="L263" t="s">
        <v>245</v>
      </c>
      <c r="M263" t="s">
        <v>24</v>
      </c>
      <c r="N263">
        <v>16</v>
      </c>
      <c r="O263">
        <v>0</v>
      </c>
      <c r="P263">
        <v>6.2500000000000001E-5</v>
      </c>
      <c r="Q263">
        <v>1E-3</v>
      </c>
      <c r="R263">
        <v>16</v>
      </c>
      <c r="S263">
        <v>0</v>
      </c>
      <c r="T263">
        <v>0</v>
      </c>
      <c r="U263">
        <v>0</v>
      </c>
      <c r="V263" s="1" t="str">
        <f t="shared" si="28"/>
        <v>AFF-HTT-R1-P2-96H_D10_1_2020y09m04d_11h03m.tif</v>
      </c>
      <c r="W263" s="1" t="str">
        <f t="shared" si="29"/>
        <v>AFF-HTT-R2-P2-96H_D10_1_2020y09m11d_11h25m.tif</v>
      </c>
      <c r="X263" t="str">
        <f t="shared" si="24"/>
        <v>C:\Users\arpit.tandon\Desktop\Images AFFFs\RUN1 HTT\Plate 2 - 96hour\AFF-HTT-R1-P2-96H_D10_1_2020y09m04d_11h03m.tif</v>
      </c>
      <c r="Y263" t="str">
        <f t="shared" si="25"/>
        <v>C:\Users\arpit.tandon\Desktop\Images AFFFs\RUN2 HTT\Plate 2 - 96hour\AFF-HTT-R2-P2-96H_D10_1_2020y09m11d_11h25m.tif</v>
      </c>
    </row>
    <row r="264" spans="1:25" x14ac:dyDescent="0.45">
      <c r="A264" t="s">
        <v>565</v>
      </c>
      <c r="B264" s="2" t="str">
        <f t="shared" si="26"/>
        <v>run1</v>
      </c>
      <c r="C264" s="2" t="str">
        <f t="shared" si="27"/>
        <v>run2</v>
      </c>
      <c r="D264" t="s">
        <v>263</v>
      </c>
      <c r="E264" s="10">
        <v>5.0144311638273606</v>
      </c>
      <c r="F264" s="1">
        <v>1.8255538095029891E-4</v>
      </c>
      <c r="G264" s="1">
        <f>VLOOKUP(A264,'[1]NTP Metadata'!$A$2:$U$2501,10,FALSE)</f>
        <v>5.0144311638273606</v>
      </c>
      <c r="H264">
        <v>3</v>
      </c>
      <c r="I264" t="s">
        <v>1507</v>
      </c>
      <c r="J264" t="s">
        <v>1508</v>
      </c>
      <c r="K264" t="s">
        <v>250</v>
      </c>
      <c r="L264" t="s">
        <v>245</v>
      </c>
      <c r="M264" t="s">
        <v>25</v>
      </c>
      <c r="N264">
        <v>16</v>
      </c>
      <c r="O264">
        <v>0</v>
      </c>
      <c r="P264">
        <v>0</v>
      </c>
      <c r="Q264">
        <v>0</v>
      </c>
      <c r="R264">
        <v>16</v>
      </c>
      <c r="S264">
        <v>0</v>
      </c>
      <c r="T264">
        <v>0</v>
      </c>
      <c r="U264">
        <v>0</v>
      </c>
      <c r="V264" s="1" t="str">
        <f t="shared" si="28"/>
        <v>AFF-HTT-R1-P2-96H_D11_1_2020y09m04d_11h03m.tif</v>
      </c>
      <c r="W264" s="1" t="str">
        <f t="shared" si="29"/>
        <v>AFF-HTT-R2-P2-96H_D11_1_2020y09m11d_11h25m.tif</v>
      </c>
      <c r="X264" t="str">
        <f t="shared" si="24"/>
        <v>C:\Users\arpit.tandon\Desktop\Images AFFFs\RUN1 HTT\Plate 2 - 96hour\AFF-HTT-R1-P2-96H_D11_1_2020y09m04d_11h03m.tif</v>
      </c>
      <c r="Y264" t="str">
        <f t="shared" si="25"/>
        <v>C:\Users\arpit.tandon\Desktop\Images AFFFs\RUN2 HTT\Plate 2 - 96hour\AFF-HTT-R2-P2-96H_D11_1_2020y09m11d_11h25m.tif</v>
      </c>
    </row>
    <row r="265" spans="1:25" x14ac:dyDescent="0.45">
      <c r="A265" t="s">
        <v>566</v>
      </c>
      <c r="B265" s="2" t="str">
        <f t="shared" si="26"/>
        <v>run1</v>
      </c>
      <c r="C265" s="2" t="str">
        <f t="shared" si="27"/>
        <v>run2</v>
      </c>
      <c r="D265" t="s">
        <v>263</v>
      </c>
      <c r="E265" s="10">
        <v>5.0144311638273606</v>
      </c>
      <c r="F265" s="1">
        <v>1.8255538095029891E-4</v>
      </c>
      <c r="G265" s="1">
        <f>VLOOKUP(A265,'[1]NTP Metadata'!$A$2:$U$2501,10,FALSE)</f>
        <v>5.0144311638273606</v>
      </c>
      <c r="H265">
        <v>4</v>
      </c>
      <c r="I265" t="s">
        <v>1507</v>
      </c>
      <c r="J265" t="s">
        <v>1508</v>
      </c>
      <c r="K265" t="s">
        <v>250</v>
      </c>
      <c r="L265" t="s">
        <v>245</v>
      </c>
      <c r="M265" t="s">
        <v>26</v>
      </c>
      <c r="N265">
        <v>16</v>
      </c>
      <c r="O265">
        <v>0</v>
      </c>
      <c r="P265">
        <v>0</v>
      </c>
      <c r="Q265">
        <v>0</v>
      </c>
      <c r="R265">
        <v>16</v>
      </c>
      <c r="S265">
        <v>0</v>
      </c>
      <c r="T265">
        <v>0</v>
      </c>
      <c r="U265">
        <v>0</v>
      </c>
      <c r="V265" s="1" t="str">
        <f t="shared" si="28"/>
        <v>AFF-HTT-R1-P2-96H_D12_1_2020y09m04d_11h03m.tif</v>
      </c>
      <c r="W265" s="1" t="str">
        <f t="shared" si="29"/>
        <v>AFF-HTT-R2-P2-96H_D12_1_2020y09m11d_11h25m.tif</v>
      </c>
      <c r="X265" t="str">
        <f t="shared" si="24"/>
        <v>C:\Users\arpit.tandon\Desktop\Images AFFFs\RUN1 HTT\Plate 2 - 96hour\AFF-HTT-R1-P2-96H_D12_1_2020y09m04d_11h03m.tif</v>
      </c>
      <c r="Y265" t="str">
        <f t="shared" si="25"/>
        <v>C:\Users\arpit.tandon\Desktop\Images AFFFs\RUN2 HTT\Plate 2 - 96hour\AFF-HTT-R2-P2-96H_D12_1_2020y09m11d_11h25m.tif</v>
      </c>
    </row>
    <row r="266" spans="1:25" x14ac:dyDescent="0.45">
      <c r="A266" t="s">
        <v>567</v>
      </c>
      <c r="B266" s="2" t="str">
        <f t="shared" si="26"/>
        <v>run1</v>
      </c>
      <c r="C266" s="2" t="str">
        <f t="shared" si="27"/>
        <v>run2</v>
      </c>
      <c r="D266" t="s">
        <v>257</v>
      </c>
      <c r="E266" s="10">
        <v>0</v>
      </c>
      <c r="F266" s="10">
        <v>0</v>
      </c>
      <c r="G266" s="1">
        <f>VLOOKUP(A266,'[1]NTP Metadata'!$A$2:$U$2501,10,FALSE)</f>
        <v>0</v>
      </c>
      <c r="H266">
        <v>3</v>
      </c>
      <c r="I266" t="s">
        <v>1507</v>
      </c>
      <c r="J266" t="s">
        <v>1508</v>
      </c>
      <c r="K266" t="s">
        <v>250</v>
      </c>
      <c r="L266" t="s">
        <v>245</v>
      </c>
      <c r="M266" t="s">
        <v>27</v>
      </c>
      <c r="N266">
        <v>16</v>
      </c>
      <c r="O266">
        <v>0</v>
      </c>
      <c r="P266">
        <v>0</v>
      </c>
      <c r="Q266">
        <v>0</v>
      </c>
      <c r="R266">
        <v>16</v>
      </c>
      <c r="S266">
        <v>0</v>
      </c>
      <c r="T266">
        <v>0</v>
      </c>
      <c r="U266">
        <v>0</v>
      </c>
      <c r="V266" s="1" t="str">
        <f t="shared" si="28"/>
        <v>AFF-HTT-R1-P2-96H_D13_1_2020y09m04d_11h03m.tif</v>
      </c>
      <c r="W266" s="1" t="str">
        <f t="shared" si="29"/>
        <v>AFF-HTT-R2-P2-96H_D13_1_2020y09m11d_11h25m.tif</v>
      </c>
      <c r="X266" t="str">
        <f t="shared" si="24"/>
        <v>C:\Users\arpit.tandon\Desktop\Images AFFFs\RUN1 HTT\Plate 2 - 96hour\AFF-HTT-R1-P2-96H_D13_1_2020y09m04d_11h03m.tif</v>
      </c>
      <c r="Y266" t="str">
        <f t="shared" si="25"/>
        <v>C:\Users\arpit.tandon\Desktop\Images AFFFs\RUN2 HTT\Plate 2 - 96hour\AFF-HTT-R2-P2-96H_D13_1_2020y09m11d_11h25m.tif</v>
      </c>
    </row>
    <row r="267" spans="1:25" x14ac:dyDescent="0.45">
      <c r="A267" t="s">
        <v>568</v>
      </c>
      <c r="B267" s="2" t="str">
        <f t="shared" si="26"/>
        <v>run1</v>
      </c>
      <c r="C267" s="2" t="str">
        <f t="shared" si="27"/>
        <v>run2</v>
      </c>
      <c r="D267" t="s">
        <v>257</v>
      </c>
      <c r="E267" s="10">
        <v>0</v>
      </c>
      <c r="F267" s="10">
        <v>0</v>
      </c>
      <c r="G267" s="1">
        <f>VLOOKUP(A267,'[1]NTP Metadata'!$A$2:$U$2501,10,FALSE)</f>
        <v>0</v>
      </c>
      <c r="H267">
        <v>4</v>
      </c>
      <c r="I267" t="s">
        <v>1507</v>
      </c>
      <c r="J267" t="s">
        <v>1508</v>
      </c>
      <c r="K267" t="s">
        <v>250</v>
      </c>
      <c r="L267" t="s">
        <v>245</v>
      </c>
      <c r="M267" t="s">
        <v>28</v>
      </c>
      <c r="N267">
        <v>16</v>
      </c>
      <c r="O267">
        <v>0</v>
      </c>
      <c r="P267">
        <v>0</v>
      </c>
      <c r="Q267">
        <v>0</v>
      </c>
      <c r="R267">
        <v>16</v>
      </c>
      <c r="S267">
        <v>0</v>
      </c>
      <c r="T267">
        <v>0</v>
      </c>
      <c r="U267">
        <v>0</v>
      </c>
      <c r="V267" s="1" t="str">
        <f t="shared" si="28"/>
        <v>AFF-HTT-R1-P2-96H_D14_1_2020y09m04d_11h03m.tif</v>
      </c>
      <c r="W267" s="1" t="str">
        <f t="shared" si="29"/>
        <v>AFF-HTT-R2-P2-96H_D14_1_2020y09m11d_11h25m.tif</v>
      </c>
      <c r="X267" t="str">
        <f t="shared" si="24"/>
        <v>C:\Users\arpit.tandon\Desktop\Images AFFFs\RUN1 HTT\Plate 2 - 96hour\AFF-HTT-R1-P2-96H_D14_1_2020y09m04d_11h03m.tif</v>
      </c>
      <c r="Y267" t="str">
        <f t="shared" si="25"/>
        <v>C:\Users\arpit.tandon\Desktop\Images AFFFs\RUN2 HTT\Plate 2 - 96hour\AFF-HTT-R2-P2-96H_D14_1_2020y09m11d_11h25m.tif</v>
      </c>
    </row>
    <row r="268" spans="1:25" x14ac:dyDescent="0.45">
      <c r="A268" t="s">
        <v>569</v>
      </c>
      <c r="B268" s="2" t="str">
        <f t="shared" si="26"/>
        <v>run1</v>
      </c>
      <c r="C268" s="2" t="str">
        <f t="shared" si="27"/>
        <v>run2</v>
      </c>
      <c r="D268" t="s">
        <v>263</v>
      </c>
      <c r="E268" s="10">
        <v>1.5868453050086584</v>
      </c>
      <c r="F268" s="1">
        <v>5.7770690174145222E-5</v>
      </c>
      <c r="G268" s="1">
        <f>VLOOKUP(A268,'[1]NTP Metadata'!$A$2:$U$2501,10,FALSE)</f>
        <v>1.5868453050086584</v>
      </c>
      <c r="H268">
        <v>3</v>
      </c>
      <c r="I268" t="s">
        <v>1507</v>
      </c>
      <c r="J268" t="s">
        <v>1508</v>
      </c>
      <c r="K268" t="s">
        <v>250</v>
      </c>
      <c r="L268" t="s">
        <v>245</v>
      </c>
      <c r="M268" t="s">
        <v>29</v>
      </c>
      <c r="N268">
        <v>16</v>
      </c>
      <c r="O268">
        <v>0</v>
      </c>
      <c r="P268">
        <v>0</v>
      </c>
      <c r="Q268">
        <v>0</v>
      </c>
      <c r="R268">
        <v>16</v>
      </c>
      <c r="S268">
        <v>0</v>
      </c>
      <c r="T268">
        <v>0</v>
      </c>
      <c r="U268">
        <v>0</v>
      </c>
      <c r="V268" s="1" t="str">
        <f t="shared" si="28"/>
        <v>AFF-HTT-R1-P2-96H_D15_1_2020y09m04d_11h03m.tif</v>
      </c>
      <c r="W268" s="1" t="str">
        <f t="shared" si="29"/>
        <v>AFF-HTT-R2-P2-96H_D15_1_2020y09m11d_11h25m.tif</v>
      </c>
      <c r="X268" t="str">
        <f t="shared" si="24"/>
        <v>C:\Users\arpit.tandon\Desktop\Images AFFFs\RUN1 HTT\Plate 2 - 96hour\AFF-HTT-R1-P2-96H_D15_1_2020y09m04d_11h03m.tif</v>
      </c>
      <c r="Y268" t="str">
        <f t="shared" si="25"/>
        <v>C:\Users\arpit.tandon\Desktop\Images AFFFs\RUN2 HTT\Plate 2 - 96hour\AFF-HTT-R2-P2-96H_D15_1_2020y09m11d_11h25m.tif</v>
      </c>
    </row>
    <row r="269" spans="1:25" x14ac:dyDescent="0.45">
      <c r="A269" t="s">
        <v>570</v>
      </c>
      <c r="B269" s="2" t="str">
        <f t="shared" si="26"/>
        <v>run1</v>
      </c>
      <c r="C269" s="2" t="str">
        <f t="shared" si="27"/>
        <v>run2</v>
      </c>
      <c r="D269" t="s">
        <v>263</v>
      </c>
      <c r="E269" s="10">
        <v>1.5868453050086584</v>
      </c>
      <c r="F269" s="1">
        <v>5.7770690174145222E-5</v>
      </c>
      <c r="G269" s="1">
        <f>VLOOKUP(A269,'[1]NTP Metadata'!$A$2:$U$2501,10,FALSE)</f>
        <v>1.5868453050086584</v>
      </c>
      <c r="H269">
        <v>4</v>
      </c>
      <c r="I269" t="s">
        <v>1507</v>
      </c>
      <c r="J269" t="s">
        <v>1508</v>
      </c>
      <c r="K269" t="s">
        <v>250</v>
      </c>
      <c r="L269" t="s">
        <v>245</v>
      </c>
      <c r="M269" t="s">
        <v>30</v>
      </c>
      <c r="N269">
        <v>16</v>
      </c>
      <c r="O269">
        <v>0</v>
      </c>
      <c r="P269">
        <v>0</v>
      </c>
      <c r="Q269">
        <v>0</v>
      </c>
      <c r="R269">
        <v>16</v>
      </c>
      <c r="S269">
        <v>0</v>
      </c>
      <c r="T269">
        <v>6.2500000000000001E-5</v>
      </c>
      <c r="U269">
        <v>1E-3</v>
      </c>
      <c r="V269" s="1" t="str">
        <f t="shared" si="28"/>
        <v>AFF-HTT-R1-P2-96H_D16_1_2020y09m04d_11h03m.tif</v>
      </c>
      <c r="W269" s="1" t="str">
        <f t="shared" si="29"/>
        <v>AFF-HTT-R2-P2-96H_D16_1_2020y09m11d_11h25m.tif</v>
      </c>
      <c r="X269" t="str">
        <f t="shared" si="24"/>
        <v>C:\Users\arpit.tandon\Desktop\Images AFFFs\RUN1 HTT\Plate 2 - 96hour\AFF-HTT-R1-P2-96H_D16_1_2020y09m04d_11h03m.tif</v>
      </c>
      <c r="Y269" t="str">
        <f t="shared" si="25"/>
        <v>C:\Users\arpit.tandon\Desktop\Images AFFFs\RUN2 HTT\Plate 2 - 96hour\AFF-HTT-R2-P2-96H_D16_1_2020y09m11d_11h25m.tif</v>
      </c>
    </row>
    <row r="270" spans="1:25" x14ac:dyDescent="0.45">
      <c r="A270" t="s">
        <v>571</v>
      </c>
      <c r="B270" s="2" t="str">
        <f t="shared" si="26"/>
        <v>run1</v>
      </c>
      <c r="C270" s="2" t="str">
        <f t="shared" si="27"/>
        <v>run2</v>
      </c>
      <c r="D270" t="s">
        <v>263</v>
      </c>
      <c r="E270" s="10">
        <v>0.50216623576223363</v>
      </c>
      <c r="F270" s="1">
        <v>1.8281863979159876E-5</v>
      </c>
      <c r="G270" s="1">
        <f>VLOOKUP(A270,'[1]NTP Metadata'!$A$2:$U$2501,10,FALSE)</f>
        <v>0.50216623576223363</v>
      </c>
      <c r="H270">
        <v>3</v>
      </c>
      <c r="I270" t="s">
        <v>1507</v>
      </c>
      <c r="J270" t="s">
        <v>1508</v>
      </c>
      <c r="K270" t="s">
        <v>250</v>
      </c>
      <c r="L270" t="s">
        <v>245</v>
      </c>
      <c r="M270" t="s">
        <v>31</v>
      </c>
      <c r="N270">
        <v>16</v>
      </c>
      <c r="O270">
        <v>0</v>
      </c>
      <c r="P270">
        <v>0</v>
      </c>
      <c r="Q270">
        <v>0</v>
      </c>
      <c r="R270">
        <v>16</v>
      </c>
      <c r="S270">
        <v>0</v>
      </c>
      <c r="T270">
        <v>6.2500000000000001E-5</v>
      </c>
      <c r="U270">
        <v>1E-3</v>
      </c>
      <c r="V270" s="1" t="str">
        <f t="shared" si="28"/>
        <v>AFF-HTT-R1-P2-96H_D17_1_2020y09m04d_11h03m.tif</v>
      </c>
      <c r="W270" s="1" t="str">
        <f t="shared" si="29"/>
        <v>AFF-HTT-R2-P2-96H_D17_1_2020y09m11d_11h25m.tif</v>
      </c>
      <c r="X270" t="str">
        <f t="shared" si="24"/>
        <v>C:\Users\arpit.tandon\Desktop\Images AFFFs\RUN1 HTT\Plate 2 - 96hour\AFF-HTT-R1-P2-96H_D17_1_2020y09m04d_11h03m.tif</v>
      </c>
      <c r="Y270" t="str">
        <f t="shared" si="25"/>
        <v>C:\Users\arpit.tandon\Desktop\Images AFFFs\RUN2 HTT\Plate 2 - 96hour\AFF-HTT-R2-P2-96H_D17_1_2020y09m11d_11h25m.tif</v>
      </c>
    </row>
    <row r="271" spans="1:25" x14ac:dyDescent="0.45">
      <c r="A271" t="s">
        <v>572</v>
      </c>
      <c r="B271" s="2" t="str">
        <f t="shared" si="26"/>
        <v>run1</v>
      </c>
      <c r="C271" s="2" t="str">
        <f t="shared" si="27"/>
        <v>run2</v>
      </c>
      <c r="D271" t="s">
        <v>263</v>
      </c>
      <c r="E271" s="10">
        <v>0.50216623576223363</v>
      </c>
      <c r="F271" s="1">
        <v>1.8281863979159876E-5</v>
      </c>
      <c r="G271" s="1">
        <f>VLOOKUP(A271,'[1]NTP Metadata'!$A$2:$U$2501,10,FALSE)</f>
        <v>0.50216623576223363</v>
      </c>
      <c r="H271">
        <v>4</v>
      </c>
      <c r="I271" t="s">
        <v>1507</v>
      </c>
      <c r="J271" t="s">
        <v>1508</v>
      </c>
      <c r="K271" t="s">
        <v>250</v>
      </c>
      <c r="L271" t="s">
        <v>245</v>
      </c>
      <c r="M271" t="s">
        <v>32</v>
      </c>
      <c r="N271">
        <v>16</v>
      </c>
      <c r="O271">
        <v>0</v>
      </c>
      <c r="P271">
        <v>0</v>
      </c>
      <c r="Q271">
        <v>0</v>
      </c>
      <c r="R271">
        <v>16</v>
      </c>
      <c r="S271">
        <v>0</v>
      </c>
      <c r="T271">
        <v>0</v>
      </c>
      <c r="U271">
        <v>0</v>
      </c>
      <c r="V271" s="1" t="str">
        <f t="shared" si="28"/>
        <v>AFF-HTT-R1-P2-96H_D18_1_2020y09m04d_11h03m.tif</v>
      </c>
      <c r="W271" s="1" t="str">
        <f t="shared" si="29"/>
        <v>AFF-HTT-R2-P2-96H_D18_1_2020y09m11d_11h25m.tif</v>
      </c>
      <c r="X271" t="str">
        <f t="shared" si="24"/>
        <v>C:\Users\arpit.tandon\Desktop\Images AFFFs\RUN1 HTT\Plate 2 - 96hour\AFF-HTT-R1-P2-96H_D18_1_2020y09m04d_11h03m.tif</v>
      </c>
      <c r="Y271" t="str">
        <f t="shared" si="25"/>
        <v>C:\Users\arpit.tandon\Desktop\Images AFFFs\RUN2 HTT\Plate 2 - 96hour\AFF-HTT-R2-P2-96H_D18_1_2020y09m11d_11h25m.tif</v>
      </c>
    </row>
    <row r="272" spans="1:25" x14ac:dyDescent="0.45">
      <c r="A272" t="s">
        <v>573</v>
      </c>
      <c r="B272" s="2" t="str">
        <f t="shared" si="26"/>
        <v>run1</v>
      </c>
      <c r="C272" s="2" t="str">
        <f t="shared" si="27"/>
        <v>run2</v>
      </c>
      <c r="D272" t="s">
        <v>263</v>
      </c>
      <c r="E272" s="10">
        <v>0.15891336574754228</v>
      </c>
      <c r="F272" s="1">
        <v>5.7853999934050249E-6</v>
      </c>
      <c r="G272" s="1">
        <f>VLOOKUP(A272,'[1]NTP Metadata'!$A$2:$U$2501,10,FALSE)</f>
        <v>0.15891336574754228</v>
      </c>
      <c r="H272">
        <v>3</v>
      </c>
      <c r="I272" t="s">
        <v>1507</v>
      </c>
      <c r="J272" t="s">
        <v>1508</v>
      </c>
      <c r="K272" t="s">
        <v>250</v>
      </c>
      <c r="L272" t="s">
        <v>245</v>
      </c>
      <c r="M272" t="s">
        <v>33</v>
      </c>
      <c r="N272">
        <v>16</v>
      </c>
      <c r="O272">
        <v>0</v>
      </c>
      <c r="P272">
        <v>0</v>
      </c>
      <c r="Q272">
        <v>0</v>
      </c>
      <c r="R272">
        <v>16</v>
      </c>
      <c r="S272">
        <v>0</v>
      </c>
      <c r="T272">
        <v>0</v>
      </c>
      <c r="U272">
        <v>0</v>
      </c>
      <c r="V272" s="1" t="str">
        <f t="shared" si="28"/>
        <v>AFF-HTT-R1-P2-96H_D19_1_2020y09m04d_11h03m.tif</v>
      </c>
      <c r="W272" s="1" t="str">
        <f t="shared" si="29"/>
        <v>AFF-HTT-R2-P2-96H_D19_1_2020y09m11d_11h25m.tif</v>
      </c>
      <c r="X272" t="str">
        <f t="shared" si="24"/>
        <v>C:\Users\arpit.tandon\Desktop\Images AFFFs\RUN1 HTT\Plate 2 - 96hour\AFF-HTT-R1-P2-96H_D19_1_2020y09m04d_11h03m.tif</v>
      </c>
      <c r="Y272" t="str">
        <f t="shared" si="25"/>
        <v>C:\Users\arpit.tandon\Desktop\Images AFFFs\RUN2 HTT\Plate 2 - 96hour\AFF-HTT-R2-P2-96H_D19_1_2020y09m11d_11h25m.tif</v>
      </c>
    </row>
    <row r="273" spans="1:25" x14ac:dyDescent="0.45">
      <c r="A273" t="s">
        <v>574</v>
      </c>
      <c r="B273" s="2" t="str">
        <f t="shared" si="26"/>
        <v>run1</v>
      </c>
      <c r="C273" s="2" t="str">
        <f t="shared" si="27"/>
        <v>run2</v>
      </c>
      <c r="D273" t="s">
        <v>263</v>
      </c>
      <c r="E273" s="10">
        <v>0.15891336574754228</v>
      </c>
      <c r="F273" s="1">
        <v>5.7853999934050249E-6</v>
      </c>
      <c r="G273" s="1">
        <f>VLOOKUP(A273,'[1]NTP Metadata'!$A$2:$U$2501,10,FALSE)</f>
        <v>0.15891336574754228</v>
      </c>
      <c r="H273">
        <v>4</v>
      </c>
      <c r="I273" t="s">
        <v>1507</v>
      </c>
      <c r="J273" t="s">
        <v>1508</v>
      </c>
      <c r="K273" t="s">
        <v>250</v>
      </c>
      <c r="L273" t="s">
        <v>245</v>
      </c>
      <c r="M273" t="s">
        <v>34</v>
      </c>
      <c r="N273">
        <v>16</v>
      </c>
      <c r="O273">
        <v>0</v>
      </c>
      <c r="P273">
        <v>0</v>
      </c>
      <c r="Q273">
        <v>0</v>
      </c>
      <c r="R273">
        <v>16</v>
      </c>
      <c r="S273">
        <v>0</v>
      </c>
      <c r="T273">
        <v>0</v>
      </c>
      <c r="U273">
        <v>0</v>
      </c>
      <c r="V273" s="1" t="str">
        <f t="shared" si="28"/>
        <v>AFF-HTT-R1-P2-96H_D20_1_2020y09m04d_11h03m.tif</v>
      </c>
      <c r="W273" s="1" t="str">
        <f t="shared" si="29"/>
        <v>AFF-HTT-R2-P2-96H_D20_1_2020y09m11d_11h25m.tif</v>
      </c>
      <c r="X273" t="str">
        <f t="shared" si="24"/>
        <v>C:\Users\arpit.tandon\Desktop\Images AFFFs\RUN1 HTT\Plate 2 - 96hour\AFF-HTT-R1-P2-96H_D20_1_2020y09m04d_11h03m.tif</v>
      </c>
      <c r="Y273" t="str">
        <f t="shared" si="25"/>
        <v>C:\Users\arpit.tandon\Desktop\Images AFFFs\RUN2 HTT\Plate 2 - 96hour\AFF-HTT-R2-P2-96H_D20_1_2020y09m11d_11h25m.tif</v>
      </c>
    </row>
    <row r="274" spans="1:25" x14ac:dyDescent="0.45">
      <c r="A274" t="s">
        <v>575</v>
      </c>
      <c r="B274" s="2" t="str">
        <f t="shared" si="26"/>
        <v>run1</v>
      </c>
      <c r="C274" s="2" t="str">
        <f t="shared" si="27"/>
        <v>run2</v>
      </c>
      <c r="D274" t="s">
        <v>263</v>
      </c>
      <c r="E274" s="10">
        <v>5.0289039793526037E-2</v>
      </c>
      <c r="F274" s="1">
        <v>1.830822782723109E-6</v>
      </c>
      <c r="G274" s="1">
        <f>VLOOKUP(A274,'[1]NTP Metadata'!$A$2:$U$2501,10,FALSE)</f>
        <v>5.0289039793526037E-2</v>
      </c>
      <c r="H274">
        <v>3</v>
      </c>
      <c r="I274" t="s">
        <v>1507</v>
      </c>
      <c r="J274" t="s">
        <v>1508</v>
      </c>
      <c r="K274" t="s">
        <v>250</v>
      </c>
      <c r="L274" t="s">
        <v>245</v>
      </c>
      <c r="M274" t="s">
        <v>35</v>
      </c>
      <c r="N274">
        <v>16</v>
      </c>
      <c r="O274">
        <v>0</v>
      </c>
      <c r="P274">
        <v>0</v>
      </c>
      <c r="Q274">
        <v>0</v>
      </c>
      <c r="R274">
        <v>16</v>
      </c>
      <c r="S274">
        <v>0</v>
      </c>
      <c r="T274">
        <v>0</v>
      </c>
      <c r="U274">
        <v>0</v>
      </c>
      <c r="V274" s="1" t="str">
        <f t="shared" si="28"/>
        <v>AFF-HTT-R1-P2-96H_D21_1_2020y09m04d_11h03m.tif</v>
      </c>
      <c r="W274" s="1" t="str">
        <f t="shared" si="29"/>
        <v>AFF-HTT-R2-P2-96H_D21_1_2020y09m11d_11h25m.tif</v>
      </c>
      <c r="X274" t="str">
        <f t="shared" si="24"/>
        <v>C:\Users\arpit.tandon\Desktop\Images AFFFs\RUN1 HTT\Plate 2 - 96hour\AFF-HTT-R1-P2-96H_D21_1_2020y09m04d_11h03m.tif</v>
      </c>
      <c r="Y274" t="str">
        <f t="shared" si="25"/>
        <v>C:\Users\arpit.tandon\Desktop\Images AFFFs\RUN2 HTT\Plate 2 - 96hour\AFF-HTT-R2-P2-96H_D21_1_2020y09m11d_11h25m.tif</v>
      </c>
    </row>
    <row r="275" spans="1:25" x14ac:dyDescent="0.45">
      <c r="A275" t="s">
        <v>576</v>
      </c>
      <c r="B275" s="2" t="str">
        <f t="shared" si="26"/>
        <v>run1</v>
      </c>
      <c r="C275" s="2" t="str">
        <f t="shared" si="27"/>
        <v>run2</v>
      </c>
      <c r="D275" t="s">
        <v>263</v>
      </c>
      <c r="E275" s="10">
        <v>5.0289039793526037E-2</v>
      </c>
      <c r="F275" s="1">
        <v>1.830822782723109E-6</v>
      </c>
      <c r="G275" s="1">
        <f>VLOOKUP(A275,'[1]NTP Metadata'!$A$2:$U$2501,10,FALSE)</f>
        <v>5.0289039793526037E-2</v>
      </c>
      <c r="H275">
        <v>4</v>
      </c>
      <c r="I275" t="s">
        <v>1507</v>
      </c>
      <c r="J275" t="s">
        <v>1508</v>
      </c>
      <c r="K275" t="s">
        <v>250</v>
      </c>
      <c r="L275" t="s">
        <v>245</v>
      </c>
      <c r="M275" t="s">
        <v>36</v>
      </c>
      <c r="N275">
        <v>16</v>
      </c>
      <c r="O275">
        <v>0</v>
      </c>
      <c r="P275">
        <v>0</v>
      </c>
      <c r="Q275">
        <v>0</v>
      </c>
      <c r="R275">
        <v>16</v>
      </c>
      <c r="S275">
        <v>0</v>
      </c>
      <c r="T275">
        <v>0</v>
      </c>
      <c r="U275">
        <v>0</v>
      </c>
      <c r="V275" s="1" t="str">
        <f t="shared" si="28"/>
        <v>AFF-HTT-R1-P2-96H_D22_1_2020y09m04d_11h03m.tif</v>
      </c>
      <c r="W275" s="1" t="str">
        <f t="shared" si="29"/>
        <v>AFF-HTT-R2-P2-96H_D22_1_2020y09m11d_11h25m.tif</v>
      </c>
      <c r="X275" t="str">
        <f t="shared" si="24"/>
        <v>C:\Users\arpit.tandon\Desktop\Images AFFFs\RUN1 HTT\Plate 2 - 96hour\AFF-HTT-R1-P2-96H_D22_1_2020y09m04d_11h03m.tif</v>
      </c>
      <c r="Y275" t="str">
        <f t="shared" si="25"/>
        <v>C:\Users\arpit.tandon\Desktop\Images AFFFs\RUN2 HTT\Plate 2 - 96hour\AFF-HTT-R2-P2-96H_D22_1_2020y09m11d_11h25m.tif</v>
      </c>
    </row>
    <row r="276" spans="1:25" x14ac:dyDescent="0.45">
      <c r="A276" t="s">
        <v>577</v>
      </c>
      <c r="B276" s="2" t="str">
        <f t="shared" si="26"/>
        <v>run1</v>
      </c>
      <c r="C276" s="2" t="str">
        <f t="shared" si="27"/>
        <v>run2</v>
      </c>
      <c r="D276" t="s">
        <v>263</v>
      </c>
      <c r="E276" s="10">
        <v>500</v>
      </c>
      <c r="F276" s="1">
        <v>1.8203E-2</v>
      </c>
      <c r="G276" s="1">
        <f>VLOOKUP(A276,'[1]NTP Metadata'!$A$2:$U$2501,10,FALSE)</f>
        <v>500</v>
      </c>
      <c r="H276">
        <v>3</v>
      </c>
      <c r="I276" t="s">
        <v>1507</v>
      </c>
      <c r="J276" t="s">
        <v>1508</v>
      </c>
      <c r="K276" t="s">
        <v>250</v>
      </c>
      <c r="L276" t="s">
        <v>245</v>
      </c>
      <c r="M276" t="s">
        <v>37</v>
      </c>
      <c r="N276">
        <v>16</v>
      </c>
      <c r="O276">
        <v>0</v>
      </c>
      <c r="P276">
        <v>1.7250000000000001E-2</v>
      </c>
      <c r="Q276">
        <v>6.3E-2</v>
      </c>
      <c r="R276">
        <v>16</v>
      </c>
      <c r="S276">
        <v>0</v>
      </c>
      <c r="T276">
        <v>7.0499999999999993E-2</v>
      </c>
      <c r="U276">
        <v>0.245</v>
      </c>
      <c r="V276" s="1" t="str">
        <f t="shared" si="28"/>
        <v>AFF-HTT-R1-P2-96H_D3_1_2020y09m04d_11h03m.tif</v>
      </c>
      <c r="W276" s="1" t="str">
        <f t="shared" si="29"/>
        <v>AFF-HTT-R2-P2-96H_D3_1_2020y09m11d_11h25m.tif</v>
      </c>
      <c r="X276" t="str">
        <f t="shared" si="24"/>
        <v>C:\Users\arpit.tandon\Desktop\Images AFFFs\RUN1 HTT\Plate 2 - 96hour\AFF-HTT-R1-P2-96H_D3_1_2020y09m04d_11h03m.tif</v>
      </c>
      <c r="Y276" t="str">
        <f t="shared" si="25"/>
        <v>C:\Users\arpit.tandon\Desktop\Images AFFFs\RUN2 HTT\Plate 2 - 96hour\AFF-HTT-R2-P2-96H_D3_1_2020y09m11d_11h25m.tif</v>
      </c>
    </row>
    <row r="277" spans="1:25" x14ac:dyDescent="0.45">
      <c r="A277" t="s">
        <v>578</v>
      </c>
      <c r="B277" s="2" t="str">
        <f t="shared" si="26"/>
        <v>run1</v>
      </c>
      <c r="C277" s="2" t="str">
        <f t="shared" si="27"/>
        <v>run2</v>
      </c>
      <c r="D277" t="s">
        <v>263</v>
      </c>
      <c r="E277" s="10">
        <v>500</v>
      </c>
      <c r="F277" s="1">
        <v>1.8203E-2</v>
      </c>
      <c r="G277" s="1">
        <f>VLOOKUP(A277,'[1]NTP Metadata'!$A$2:$U$2501,10,FALSE)</f>
        <v>500</v>
      </c>
      <c r="H277">
        <v>4</v>
      </c>
      <c r="I277" t="s">
        <v>1507</v>
      </c>
      <c r="J277" t="s">
        <v>1508</v>
      </c>
      <c r="K277" t="s">
        <v>250</v>
      </c>
      <c r="L277" t="s">
        <v>245</v>
      </c>
      <c r="M277" t="s">
        <v>38</v>
      </c>
      <c r="N277">
        <v>15</v>
      </c>
      <c r="O277">
        <v>1</v>
      </c>
      <c r="P277">
        <v>4.9437500000000002E-2</v>
      </c>
      <c r="Q277">
        <v>0.59099999999999997</v>
      </c>
      <c r="R277">
        <v>15</v>
      </c>
      <c r="S277">
        <v>1</v>
      </c>
      <c r="T277">
        <v>6.74374999999999E-2</v>
      </c>
      <c r="U277">
        <v>0.81599999999999995</v>
      </c>
      <c r="V277" s="1" t="str">
        <f t="shared" si="28"/>
        <v>AFF-HTT-R1-P2-96H_D4_1_2020y09m04d_11h03m.tif</v>
      </c>
      <c r="W277" s="1" t="str">
        <f t="shared" si="29"/>
        <v>AFF-HTT-R2-P2-96H_D4_1_2020y09m11d_11h25m.tif</v>
      </c>
      <c r="X277" t="str">
        <f t="shared" si="24"/>
        <v>C:\Users\arpit.tandon\Desktop\Images AFFFs\RUN1 HTT\Plate 2 - 96hour\AFF-HTT-R1-P2-96H_D4_1_2020y09m04d_11h03m.tif</v>
      </c>
      <c r="Y277" t="str">
        <f t="shared" si="25"/>
        <v>C:\Users\arpit.tandon\Desktop\Images AFFFs\RUN2 HTT\Plate 2 - 96hour\AFF-HTT-R2-P2-96H_D4_1_2020y09m11d_11h25m.tif</v>
      </c>
    </row>
    <row r="278" spans="1:25" x14ac:dyDescent="0.45">
      <c r="A278" t="s">
        <v>579</v>
      </c>
      <c r="B278" s="2" t="str">
        <f t="shared" si="26"/>
        <v>run1</v>
      </c>
      <c r="C278" s="2" t="str">
        <f t="shared" si="27"/>
        <v>run2</v>
      </c>
      <c r="D278" t="s">
        <v>263</v>
      </c>
      <c r="E278" s="10">
        <v>158.22784810126581</v>
      </c>
      <c r="F278" s="1">
        <v>5.7604430379746838E-3</v>
      </c>
      <c r="G278" s="1">
        <f>VLOOKUP(A278,'[1]NTP Metadata'!$A$2:$U$2501,10,FALSE)</f>
        <v>158.22784810126581</v>
      </c>
      <c r="H278">
        <v>3</v>
      </c>
      <c r="I278" t="s">
        <v>1507</v>
      </c>
      <c r="J278" t="s">
        <v>1508</v>
      </c>
      <c r="K278" t="s">
        <v>250</v>
      </c>
      <c r="L278" t="s">
        <v>245</v>
      </c>
      <c r="M278" t="s">
        <v>39</v>
      </c>
      <c r="N278">
        <v>16</v>
      </c>
      <c r="O278">
        <v>0</v>
      </c>
      <c r="P278">
        <v>0</v>
      </c>
      <c r="Q278">
        <v>0</v>
      </c>
      <c r="R278">
        <v>16</v>
      </c>
      <c r="S278">
        <v>0</v>
      </c>
      <c r="T278">
        <v>0</v>
      </c>
      <c r="U278">
        <v>0</v>
      </c>
      <c r="V278" s="1" t="str">
        <f t="shared" si="28"/>
        <v>AFF-HTT-R1-P2-96H_D5_1_2020y09m04d_11h03m.tif</v>
      </c>
      <c r="W278" s="1" t="str">
        <f t="shared" si="29"/>
        <v>AFF-HTT-R2-P2-96H_D5_1_2020y09m11d_11h25m.tif</v>
      </c>
      <c r="X278" t="str">
        <f t="shared" si="24"/>
        <v>C:\Users\arpit.tandon\Desktop\Images AFFFs\RUN1 HTT\Plate 2 - 96hour\AFF-HTT-R1-P2-96H_D5_1_2020y09m04d_11h03m.tif</v>
      </c>
      <c r="Y278" t="str">
        <f t="shared" si="25"/>
        <v>C:\Users\arpit.tandon\Desktop\Images AFFFs\RUN2 HTT\Plate 2 - 96hour\AFF-HTT-R2-P2-96H_D5_1_2020y09m11d_11h25m.tif</v>
      </c>
    </row>
    <row r="279" spans="1:25" x14ac:dyDescent="0.45">
      <c r="A279" t="s">
        <v>580</v>
      </c>
      <c r="B279" s="2" t="str">
        <f t="shared" si="26"/>
        <v>run1</v>
      </c>
      <c r="C279" s="2" t="str">
        <f t="shared" si="27"/>
        <v>run2</v>
      </c>
      <c r="D279" t="s">
        <v>263</v>
      </c>
      <c r="E279" s="10">
        <v>158.22784810126581</v>
      </c>
      <c r="F279" s="1">
        <v>5.7604430379746838E-3</v>
      </c>
      <c r="G279" s="1">
        <f>VLOOKUP(A279,'[1]NTP Metadata'!$A$2:$U$2501,10,FALSE)</f>
        <v>158.22784810126581</v>
      </c>
      <c r="H279">
        <v>4</v>
      </c>
      <c r="I279" t="s">
        <v>1507</v>
      </c>
      <c r="J279" t="s">
        <v>1508</v>
      </c>
      <c r="K279" t="s">
        <v>250</v>
      </c>
      <c r="L279" t="s">
        <v>245</v>
      </c>
      <c r="M279" t="s">
        <v>40</v>
      </c>
      <c r="N279">
        <v>16</v>
      </c>
      <c r="O279">
        <v>0</v>
      </c>
      <c r="P279">
        <v>0</v>
      </c>
      <c r="Q279">
        <v>0</v>
      </c>
      <c r="R279">
        <v>16</v>
      </c>
      <c r="S279">
        <v>0</v>
      </c>
      <c r="T279">
        <v>0</v>
      </c>
      <c r="U279">
        <v>0</v>
      </c>
      <c r="V279" s="1" t="str">
        <f t="shared" si="28"/>
        <v>AFF-HTT-R1-P2-96H_D6_1_2020y09m04d_11h03m.tif</v>
      </c>
      <c r="W279" s="1" t="str">
        <f t="shared" si="29"/>
        <v>AFF-HTT-R2-P2-96H_D6_1_2020y09m11d_11h25m.tif</v>
      </c>
      <c r="X279" t="str">
        <f t="shared" si="24"/>
        <v>C:\Users\arpit.tandon\Desktop\Images AFFFs\RUN1 HTT\Plate 2 - 96hour\AFF-HTT-R1-P2-96H_D6_1_2020y09m04d_11h03m.tif</v>
      </c>
      <c r="Y279" t="str">
        <f t="shared" si="25"/>
        <v>C:\Users\arpit.tandon\Desktop\Images AFFFs\RUN2 HTT\Plate 2 - 96hour\AFF-HTT-R2-P2-96H_D6_1_2020y09m11d_11h25m.tif</v>
      </c>
    </row>
    <row r="280" spans="1:25" x14ac:dyDescent="0.45">
      <c r="A280" t="s">
        <v>581</v>
      </c>
      <c r="B280" s="2" t="str">
        <f t="shared" si="26"/>
        <v>run1</v>
      </c>
      <c r="C280" s="2" t="str">
        <f t="shared" si="27"/>
        <v>run2</v>
      </c>
      <c r="D280" t="s">
        <v>263</v>
      </c>
      <c r="E280" s="10">
        <v>50.072103829514496</v>
      </c>
      <c r="F280" s="1">
        <v>1.8229250120173049E-3</v>
      </c>
      <c r="G280" s="1">
        <f>VLOOKUP(A280,'[1]NTP Metadata'!$A$2:$U$2501,10,FALSE)</f>
        <v>50.072103829514496</v>
      </c>
      <c r="H280">
        <v>3</v>
      </c>
      <c r="I280" t="s">
        <v>1507</v>
      </c>
      <c r="J280" t="s">
        <v>1508</v>
      </c>
      <c r="K280" t="s">
        <v>250</v>
      </c>
      <c r="L280" t="s">
        <v>245</v>
      </c>
      <c r="M280" t="s">
        <v>41</v>
      </c>
      <c r="N280">
        <v>16</v>
      </c>
      <c r="O280">
        <v>0</v>
      </c>
      <c r="P280">
        <v>0</v>
      </c>
      <c r="Q280">
        <v>0</v>
      </c>
      <c r="R280">
        <v>16</v>
      </c>
      <c r="S280">
        <v>0</v>
      </c>
      <c r="T280">
        <v>0</v>
      </c>
      <c r="U280">
        <v>0</v>
      </c>
      <c r="V280" s="1" t="str">
        <f t="shared" si="28"/>
        <v>AFF-HTT-R1-P2-96H_D7_1_2020y09m04d_11h03m.tif</v>
      </c>
      <c r="W280" s="1" t="str">
        <f t="shared" si="29"/>
        <v>AFF-HTT-R2-P2-96H_D7_1_2020y09m11d_11h25m.tif</v>
      </c>
      <c r="X280" t="str">
        <f t="shared" si="24"/>
        <v>C:\Users\arpit.tandon\Desktop\Images AFFFs\RUN1 HTT\Plate 2 - 96hour\AFF-HTT-R1-P2-96H_D7_1_2020y09m04d_11h03m.tif</v>
      </c>
      <c r="Y280" t="str">
        <f t="shared" si="25"/>
        <v>C:\Users\arpit.tandon\Desktop\Images AFFFs\RUN2 HTT\Plate 2 - 96hour\AFF-HTT-R2-P2-96H_D7_1_2020y09m11d_11h25m.tif</v>
      </c>
    </row>
    <row r="281" spans="1:25" x14ac:dyDescent="0.45">
      <c r="A281" t="s">
        <v>582</v>
      </c>
      <c r="B281" s="2" t="str">
        <f t="shared" si="26"/>
        <v>run1</v>
      </c>
      <c r="C281" s="2" t="str">
        <f t="shared" si="27"/>
        <v>run2</v>
      </c>
      <c r="D281" t="s">
        <v>263</v>
      </c>
      <c r="E281" s="10">
        <v>50.072103829514496</v>
      </c>
      <c r="F281" s="1">
        <v>1.8229250120173049E-3</v>
      </c>
      <c r="G281" s="1">
        <f>VLOOKUP(A281,'[1]NTP Metadata'!$A$2:$U$2501,10,FALSE)</f>
        <v>50.072103829514496</v>
      </c>
      <c r="H281">
        <v>4</v>
      </c>
      <c r="I281" t="s">
        <v>1507</v>
      </c>
      <c r="J281" t="s">
        <v>1508</v>
      </c>
      <c r="K281" t="s">
        <v>250</v>
      </c>
      <c r="L281" t="s">
        <v>245</v>
      </c>
      <c r="M281" t="s">
        <v>42</v>
      </c>
      <c r="N281">
        <v>16</v>
      </c>
      <c r="O281">
        <v>0</v>
      </c>
      <c r="P281">
        <v>0</v>
      </c>
      <c r="Q281">
        <v>0</v>
      </c>
      <c r="R281">
        <v>16</v>
      </c>
      <c r="S281">
        <v>0</v>
      </c>
      <c r="T281">
        <v>0</v>
      </c>
      <c r="U281">
        <v>0</v>
      </c>
      <c r="V281" s="1" t="str">
        <f t="shared" si="28"/>
        <v>AFF-HTT-R1-P2-96H_D8_1_2020y09m04d_11h03m.tif</v>
      </c>
      <c r="W281" s="1" t="str">
        <f t="shared" si="29"/>
        <v>AFF-HTT-R2-P2-96H_D8_1_2020y09m11d_11h25m.tif</v>
      </c>
      <c r="X281" t="str">
        <f t="shared" si="24"/>
        <v>C:\Users\arpit.tandon\Desktop\Images AFFFs\RUN1 HTT\Plate 2 - 96hour\AFF-HTT-R1-P2-96H_D8_1_2020y09m04d_11h03m.tif</v>
      </c>
      <c r="Y281" t="str">
        <f t="shared" si="25"/>
        <v>C:\Users\arpit.tandon\Desktop\Images AFFFs\RUN2 HTT\Plate 2 - 96hour\AFF-HTT-R2-P2-96H_D8_1_2020y09m11d_11h25m.tif</v>
      </c>
    </row>
    <row r="282" spans="1:25" x14ac:dyDescent="0.45">
      <c r="A282" t="s">
        <v>583</v>
      </c>
      <c r="B282" s="2" t="str">
        <f t="shared" si="26"/>
        <v>run1</v>
      </c>
      <c r="C282" s="2" t="str">
        <f t="shared" si="27"/>
        <v>run2</v>
      </c>
      <c r="D282" t="s">
        <v>263</v>
      </c>
      <c r="E282" s="10">
        <v>15.84560247769446</v>
      </c>
      <c r="F282" s="1">
        <v>5.7687500380294453E-4</v>
      </c>
      <c r="G282" s="1">
        <f>VLOOKUP(A282,'[1]NTP Metadata'!$A$2:$U$2501,10,FALSE)</f>
        <v>15.84560247769446</v>
      </c>
      <c r="H282">
        <v>3</v>
      </c>
      <c r="I282" t="s">
        <v>1507</v>
      </c>
      <c r="J282" t="s">
        <v>1508</v>
      </c>
      <c r="K282" t="s">
        <v>250</v>
      </c>
      <c r="L282" t="s">
        <v>245</v>
      </c>
      <c r="M282" t="s">
        <v>43</v>
      </c>
      <c r="N282">
        <v>16</v>
      </c>
      <c r="O282">
        <v>0</v>
      </c>
      <c r="P282">
        <v>0</v>
      </c>
      <c r="Q282">
        <v>0</v>
      </c>
      <c r="R282">
        <v>16</v>
      </c>
      <c r="S282">
        <v>0</v>
      </c>
      <c r="T282">
        <v>0</v>
      </c>
      <c r="U282">
        <v>0</v>
      </c>
      <c r="V282" s="1" t="str">
        <f t="shared" si="28"/>
        <v>AFF-HTT-R1-P2-96H_D9_1_2020y09m04d_11h03m.tif</v>
      </c>
      <c r="W282" s="1" t="str">
        <f t="shared" si="29"/>
        <v>AFF-HTT-R2-P2-96H_D9_1_2020y09m11d_11h25m.tif</v>
      </c>
      <c r="X282" t="str">
        <f t="shared" si="24"/>
        <v>C:\Users\arpit.tandon\Desktop\Images AFFFs\RUN1 HTT\Plate 2 - 96hour\AFF-HTT-R1-P2-96H_D9_1_2020y09m04d_11h03m.tif</v>
      </c>
      <c r="Y282" t="str">
        <f t="shared" si="25"/>
        <v>C:\Users\arpit.tandon\Desktop\Images AFFFs\RUN2 HTT\Plate 2 - 96hour\AFF-HTT-R2-P2-96H_D9_1_2020y09m11d_11h25m.tif</v>
      </c>
    </row>
    <row r="283" spans="1:25" x14ac:dyDescent="0.45">
      <c r="A283" t="s">
        <v>584</v>
      </c>
      <c r="B283" s="2" t="str">
        <f t="shared" si="26"/>
        <v>run1</v>
      </c>
      <c r="C283" s="2" t="str">
        <f t="shared" si="27"/>
        <v>run2</v>
      </c>
      <c r="D283" t="s">
        <v>264</v>
      </c>
      <c r="E283" s="10">
        <v>15.84560247769446</v>
      </c>
      <c r="F283" s="1">
        <v>6.8481524788099912E-4</v>
      </c>
      <c r="G283" s="1">
        <f>VLOOKUP(A283,'[1]NTP Metadata'!$A$2:$U$2501,10,FALSE)</f>
        <v>15.84560247769446</v>
      </c>
      <c r="H283">
        <v>2</v>
      </c>
      <c r="I283" t="s">
        <v>1507</v>
      </c>
      <c r="J283" t="s">
        <v>1508</v>
      </c>
      <c r="K283" t="s">
        <v>250</v>
      </c>
      <c r="L283" t="s">
        <v>245</v>
      </c>
      <c r="M283" t="s">
        <v>44</v>
      </c>
      <c r="N283">
        <v>16</v>
      </c>
      <c r="O283">
        <v>0</v>
      </c>
      <c r="P283">
        <v>9.3749999999999997E-4</v>
      </c>
      <c r="Q283">
        <v>7.0000000000000001E-3</v>
      </c>
      <c r="R283">
        <v>16</v>
      </c>
      <c r="S283">
        <v>0</v>
      </c>
      <c r="T283">
        <v>6.2500000000000001E-5</v>
      </c>
      <c r="U283">
        <v>1E-3</v>
      </c>
      <c r="V283" s="1" t="str">
        <f t="shared" si="28"/>
        <v>AFF-HTT-R1-P2-96H_E10_1_2020y09m04d_11h03m.tif</v>
      </c>
      <c r="W283" s="1" t="str">
        <f t="shared" si="29"/>
        <v>AFF-HTT-R2-P2-96H_E10_1_2020y09m11d_11h25m.tif</v>
      </c>
      <c r="X283" t="str">
        <f t="shared" si="24"/>
        <v>C:\Users\arpit.tandon\Desktop\Images AFFFs\RUN1 HTT\Plate 2 - 96hour\AFF-HTT-R1-P2-96H_E10_1_2020y09m04d_11h03m.tif</v>
      </c>
      <c r="Y283" t="str">
        <f t="shared" si="25"/>
        <v>C:\Users\arpit.tandon\Desktop\Images AFFFs\RUN2 HTT\Plate 2 - 96hour\AFF-HTT-R2-P2-96H_E10_1_2020y09m11d_11h25m.tif</v>
      </c>
    </row>
    <row r="284" spans="1:25" x14ac:dyDescent="0.45">
      <c r="A284" t="s">
        <v>585</v>
      </c>
      <c r="B284" s="2" t="str">
        <f t="shared" si="26"/>
        <v>run1</v>
      </c>
      <c r="C284" s="2" t="str">
        <f t="shared" si="27"/>
        <v>run2</v>
      </c>
      <c r="D284" t="s">
        <v>264</v>
      </c>
      <c r="E284" s="10">
        <v>5.0144311638273606</v>
      </c>
      <c r="F284" s="1">
        <v>2.1671368603829087E-4</v>
      </c>
      <c r="G284" s="1">
        <f>VLOOKUP(A284,'[1]NTP Metadata'!$A$2:$U$2501,10,FALSE)</f>
        <v>5.0144311638273606</v>
      </c>
      <c r="H284">
        <v>1</v>
      </c>
      <c r="I284" t="s">
        <v>1507</v>
      </c>
      <c r="J284" t="s">
        <v>1508</v>
      </c>
      <c r="K284" t="s">
        <v>250</v>
      </c>
      <c r="L284" t="s">
        <v>245</v>
      </c>
      <c r="M284" t="s">
        <v>45</v>
      </c>
      <c r="N284">
        <v>16</v>
      </c>
      <c r="O284">
        <v>0</v>
      </c>
      <c r="P284">
        <v>0</v>
      </c>
      <c r="Q284">
        <v>0</v>
      </c>
      <c r="R284">
        <v>16</v>
      </c>
      <c r="S284">
        <v>0</v>
      </c>
      <c r="T284">
        <v>0</v>
      </c>
      <c r="U284">
        <v>0</v>
      </c>
      <c r="V284" s="1" t="str">
        <f t="shared" si="28"/>
        <v>AFF-HTT-R1-P2-96H_E11_1_2020y09m04d_11h03m.tif</v>
      </c>
      <c r="W284" s="1" t="str">
        <f t="shared" si="29"/>
        <v>AFF-HTT-R2-P2-96H_E11_1_2020y09m11d_11h25m.tif</v>
      </c>
      <c r="X284" t="str">
        <f t="shared" si="24"/>
        <v>C:\Users\arpit.tandon\Desktop\Images AFFFs\RUN1 HTT\Plate 2 - 96hour\AFF-HTT-R1-P2-96H_E11_1_2020y09m04d_11h03m.tif</v>
      </c>
      <c r="Y284" t="str">
        <f t="shared" si="25"/>
        <v>C:\Users\arpit.tandon\Desktop\Images AFFFs\RUN2 HTT\Plate 2 - 96hour\AFF-HTT-R2-P2-96H_E11_1_2020y09m11d_11h25m.tif</v>
      </c>
    </row>
    <row r="285" spans="1:25" x14ac:dyDescent="0.45">
      <c r="A285" t="s">
        <v>586</v>
      </c>
      <c r="B285" s="2" t="str">
        <f t="shared" si="26"/>
        <v>run1</v>
      </c>
      <c r="C285" s="2" t="str">
        <f t="shared" si="27"/>
        <v>run2</v>
      </c>
      <c r="D285" t="s">
        <v>264</v>
      </c>
      <c r="E285" s="10">
        <v>5.0144311638273606</v>
      </c>
      <c r="F285" s="1">
        <v>2.1671368603829087E-4</v>
      </c>
      <c r="G285" s="1">
        <f>VLOOKUP(A285,'[1]NTP Metadata'!$A$2:$U$2501,10,FALSE)</f>
        <v>5.0144311638273606</v>
      </c>
      <c r="H285">
        <v>2</v>
      </c>
      <c r="I285" t="s">
        <v>1507</v>
      </c>
      <c r="J285" t="s">
        <v>1508</v>
      </c>
      <c r="K285" t="s">
        <v>250</v>
      </c>
      <c r="L285" t="s">
        <v>245</v>
      </c>
      <c r="M285" t="s">
        <v>46</v>
      </c>
      <c r="N285">
        <v>16</v>
      </c>
      <c r="O285">
        <v>0</v>
      </c>
      <c r="P285">
        <v>1.25E-4</v>
      </c>
      <c r="Q285">
        <v>2E-3</v>
      </c>
      <c r="R285">
        <v>16</v>
      </c>
      <c r="S285">
        <v>0</v>
      </c>
      <c r="T285">
        <v>0</v>
      </c>
      <c r="U285">
        <v>0</v>
      </c>
      <c r="V285" s="1" t="str">
        <f t="shared" si="28"/>
        <v>AFF-HTT-R1-P2-96H_E12_1_2020y09m04d_11h03m.tif</v>
      </c>
      <c r="W285" s="1" t="str">
        <f t="shared" si="29"/>
        <v>AFF-HTT-R2-P2-96H_E12_1_2020y09m11d_11h25m.tif</v>
      </c>
      <c r="X285" t="str">
        <f t="shared" si="24"/>
        <v>C:\Users\arpit.tandon\Desktop\Images AFFFs\RUN1 HTT\Plate 2 - 96hour\AFF-HTT-R1-P2-96H_E12_1_2020y09m04d_11h03m.tif</v>
      </c>
      <c r="Y285" t="str">
        <f t="shared" si="25"/>
        <v>C:\Users\arpit.tandon\Desktop\Images AFFFs\RUN2 HTT\Plate 2 - 96hour\AFF-HTT-R2-P2-96H_E12_1_2020y09m11d_11h25m.tif</v>
      </c>
    </row>
    <row r="286" spans="1:25" x14ac:dyDescent="0.45">
      <c r="A286" t="s">
        <v>587</v>
      </c>
      <c r="B286" s="2" t="str">
        <f t="shared" si="26"/>
        <v>run1</v>
      </c>
      <c r="C286" s="2" t="str">
        <f t="shared" si="27"/>
        <v>run2</v>
      </c>
      <c r="D286" t="s">
        <v>257</v>
      </c>
      <c r="E286" s="10">
        <v>0</v>
      </c>
      <c r="F286" s="10">
        <v>0</v>
      </c>
      <c r="G286" s="1">
        <f>VLOOKUP(A286,'[1]NTP Metadata'!$A$2:$U$2501,10,FALSE)</f>
        <v>0</v>
      </c>
      <c r="H286">
        <v>1</v>
      </c>
      <c r="I286" t="s">
        <v>1507</v>
      </c>
      <c r="K286" t="s">
        <v>250</v>
      </c>
      <c r="L286" t="s">
        <v>245</v>
      </c>
      <c r="M286" t="s">
        <v>47</v>
      </c>
      <c r="N286">
        <v>16</v>
      </c>
      <c r="O286">
        <v>0</v>
      </c>
      <c r="P286">
        <v>0</v>
      </c>
      <c r="Q286">
        <v>0</v>
      </c>
      <c r="R286">
        <v>16</v>
      </c>
      <c r="S286">
        <v>0</v>
      </c>
      <c r="T286">
        <v>0</v>
      </c>
      <c r="U286">
        <v>0</v>
      </c>
      <c r="V286" s="1" t="str">
        <f t="shared" si="28"/>
        <v>AFF-HTT-R1-P2-96H_E13_1_2020y09m04d_11h03m.tif</v>
      </c>
      <c r="W286" s="1" t="str">
        <f t="shared" si="29"/>
        <v>AFF-HTT-R2-P2-96H_E13_1_.tif</v>
      </c>
      <c r="X286" t="str">
        <f t="shared" si="24"/>
        <v>C:\Users\arpit.tandon\Desktop\Images AFFFs\RUN1 HTT\Plate 2 - 96hour\AFF-HTT-R1-P2-96H_E13_1_2020y09m04d_11h03m.tif</v>
      </c>
      <c r="Y286" t="str">
        <f t="shared" si="25"/>
        <v>C:\Users\arpit.tandon\Desktop\Images AFFFs\RUN2 HTT\Plate 2 - 96hour\AFF-HTT-R2-P2-96H_E13_1_.tif</v>
      </c>
    </row>
    <row r="287" spans="1:25" x14ac:dyDescent="0.45">
      <c r="A287" t="s">
        <v>588</v>
      </c>
      <c r="B287" s="2" t="str">
        <f t="shared" si="26"/>
        <v>run1</v>
      </c>
      <c r="C287" s="2" t="str">
        <f t="shared" si="27"/>
        <v>run2</v>
      </c>
      <c r="D287" t="s">
        <v>257</v>
      </c>
      <c r="E287" s="10">
        <v>0</v>
      </c>
      <c r="F287" s="10">
        <v>0</v>
      </c>
      <c r="G287" s="1">
        <f>VLOOKUP(A287,'[1]NTP Metadata'!$A$2:$U$2501,10,FALSE)</f>
        <v>0</v>
      </c>
      <c r="H287">
        <v>2</v>
      </c>
      <c r="I287" t="s">
        <v>1507</v>
      </c>
      <c r="K287" t="s">
        <v>250</v>
      </c>
      <c r="L287" t="s">
        <v>245</v>
      </c>
      <c r="M287" t="s">
        <v>48</v>
      </c>
      <c r="N287">
        <v>16</v>
      </c>
      <c r="O287">
        <v>0</v>
      </c>
      <c r="P287">
        <v>0</v>
      </c>
      <c r="Q287">
        <v>0</v>
      </c>
      <c r="R287">
        <v>16</v>
      </c>
      <c r="S287">
        <v>0</v>
      </c>
      <c r="T287">
        <v>0</v>
      </c>
      <c r="U287">
        <v>0</v>
      </c>
      <c r="V287" s="1" t="str">
        <f t="shared" si="28"/>
        <v>AFF-HTT-R1-P2-96H_E14_1_2020y09m04d_11h03m.tif</v>
      </c>
      <c r="W287" s="1" t="str">
        <f t="shared" si="29"/>
        <v>AFF-HTT-R2-P2-96H_E14_1_.tif</v>
      </c>
      <c r="X287" t="str">
        <f t="shared" si="24"/>
        <v>C:\Users\arpit.tandon\Desktop\Images AFFFs\RUN1 HTT\Plate 2 - 96hour\AFF-HTT-R1-P2-96H_E14_1_2020y09m04d_11h03m.tif</v>
      </c>
      <c r="Y287" t="str">
        <f t="shared" si="25"/>
        <v>C:\Users\arpit.tandon\Desktop\Images AFFFs\RUN2 HTT\Plate 2 - 96hour\AFF-HTT-R2-P2-96H_E14_1_.tif</v>
      </c>
    </row>
    <row r="288" spans="1:25" x14ac:dyDescent="0.45">
      <c r="A288" t="s">
        <v>589</v>
      </c>
      <c r="B288" s="2" t="str">
        <f t="shared" si="26"/>
        <v>run1</v>
      </c>
      <c r="C288" s="2" t="str">
        <f t="shared" si="27"/>
        <v>run2</v>
      </c>
      <c r="D288" t="s">
        <v>264</v>
      </c>
      <c r="E288" s="10">
        <v>1.5868453050086584</v>
      </c>
      <c r="F288" s="1">
        <v>6.8580280391864197E-5</v>
      </c>
      <c r="G288" s="1">
        <f>VLOOKUP(A288,'[1]NTP Metadata'!$A$2:$U$2501,10,FALSE)</f>
        <v>1.5868453050086584</v>
      </c>
      <c r="H288">
        <v>1</v>
      </c>
      <c r="I288" t="s">
        <v>1507</v>
      </c>
      <c r="J288" t="s">
        <v>1508</v>
      </c>
      <c r="K288" t="s">
        <v>250</v>
      </c>
      <c r="L288" t="s">
        <v>245</v>
      </c>
      <c r="M288" t="s">
        <v>49</v>
      </c>
      <c r="N288">
        <v>16</v>
      </c>
      <c r="O288">
        <v>0</v>
      </c>
      <c r="P288">
        <v>0</v>
      </c>
      <c r="Q288">
        <v>0</v>
      </c>
      <c r="R288">
        <v>16</v>
      </c>
      <c r="S288">
        <v>0</v>
      </c>
      <c r="T288">
        <v>0</v>
      </c>
      <c r="U288">
        <v>0</v>
      </c>
      <c r="V288" s="1" t="str">
        <f t="shared" si="28"/>
        <v>AFF-HTT-R1-P2-96H_E15_1_2020y09m04d_11h03m.tif</v>
      </c>
      <c r="W288" s="1" t="str">
        <f t="shared" si="29"/>
        <v>AFF-HTT-R2-P2-96H_E15_1_2020y09m11d_11h25m.tif</v>
      </c>
      <c r="X288" t="str">
        <f t="shared" si="24"/>
        <v>C:\Users\arpit.tandon\Desktop\Images AFFFs\RUN1 HTT\Plate 2 - 96hour\AFF-HTT-R1-P2-96H_E15_1_2020y09m04d_11h03m.tif</v>
      </c>
      <c r="Y288" t="str">
        <f t="shared" si="25"/>
        <v>C:\Users\arpit.tandon\Desktop\Images AFFFs\RUN2 HTT\Plate 2 - 96hour\AFF-HTT-R2-P2-96H_E15_1_2020y09m11d_11h25m.tif</v>
      </c>
    </row>
    <row r="289" spans="1:25" x14ac:dyDescent="0.45">
      <c r="A289" t="s">
        <v>590</v>
      </c>
      <c r="B289" s="2" t="str">
        <f t="shared" si="26"/>
        <v>run1</v>
      </c>
      <c r="C289" s="2" t="str">
        <f t="shared" si="27"/>
        <v>run2</v>
      </c>
      <c r="D289" t="s">
        <v>264</v>
      </c>
      <c r="E289" s="10">
        <v>1.5868453050086584</v>
      </c>
      <c r="F289" s="1">
        <v>6.8580280391864197E-5</v>
      </c>
      <c r="G289" s="1">
        <f>VLOOKUP(A289,'[1]NTP Metadata'!$A$2:$U$2501,10,FALSE)</f>
        <v>1.5868453050086584</v>
      </c>
      <c r="H289">
        <v>2</v>
      </c>
      <c r="I289" t="s">
        <v>1507</v>
      </c>
      <c r="J289" t="s">
        <v>1508</v>
      </c>
      <c r="K289" t="s">
        <v>250</v>
      </c>
      <c r="L289" t="s">
        <v>245</v>
      </c>
      <c r="M289" t="s">
        <v>50</v>
      </c>
      <c r="N289">
        <v>16</v>
      </c>
      <c r="O289">
        <v>0</v>
      </c>
      <c r="P289">
        <v>0</v>
      </c>
      <c r="Q289">
        <v>0</v>
      </c>
      <c r="R289">
        <v>16</v>
      </c>
      <c r="S289">
        <v>0</v>
      </c>
      <c r="T289">
        <v>0</v>
      </c>
      <c r="U289">
        <v>0</v>
      </c>
      <c r="V289" s="1" t="str">
        <f t="shared" si="28"/>
        <v>AFF-HTT-R1-P2-96H_E16_1_2020y09m04d_11h03m.tif</v>
      </c>
      <c r="W289" s="1" t="str">
        <f t="shared" si="29"/>
        <v>AFF-HTT-R2-P2-96H_E16_1_2020y09m11d_11h25m.tif</v>
      </c>
      <c r="X289" t="str">
        <f t="shared" si="24"/>
        <v>C:\Users\arpit.tandon\Desktop\Images AFFFs\RUN1 HTT\Plate 2 - 96hour\AFF-HTT-R1-P2-96H_E16_1_2020y09m04d_11h03m.tif</v>
      </c>
      <c r="Y289" t="str">
        <f t="shared" si="25"/>
        <v>C:\Users\arpit.tandon\Desktop\Images AFFFs\RUN2 HTT\Plate 2 - 96hour\AFF-HTT-R2-P2-96H_E16_1_2020y09m11d_11h25m.tif</v>
      </c>
    </row>
    <row r="290" spans="1:25" x14ac:dyDescent="0.45">
      <c r="A290" t="s">
        <v>591</v>
      </c>
      <c r="B290" s="2" t="str">
        <f t="shared" si="26"/>
        <v>run1</v>
      </c>
      <c r="C290" s="2" t="str">
        <f t="shared" si="27"/>
        <v>run2</v>
      </c>
      <c r="D290" t="s">
        <v>264</v>
      </c>
      <c r="E290" s="10">
        <v>0.50216623576223363</v>
      </c>
      <c r="F290" s="1">
        <v>2.1702620377172214E-5</v>
      </c>
      <c r="G290" s="1">
        <f>VLOOKUP(A290,'[1]NTP Metadata'!$A$2:$U$2501,10,FALSE)</f>
        <v>0.50216623576223363</v>
      </c>
      <c r="H290">
        <v>1</v>
      </c>
      <c r="I290" t="s">
        <v>1507</v>
      </c>
      <c r="J290" t="s">
        <v>1508</v>
      </c>
      <c r="K290" t="s">
        <v>250</v>
      </c>
      <c r="L290" t="s">
        <v>245</v>
      </c>
      <c r="M290" t="s">
        <v>51</v>
      </c>
      <c r="N290">
        <v>16</v>
      </c>
      <c r="O290">
        <v>0</v>
      </c>
      <c r="P290">
        <v>0</v>
      </c>
      <c r="Q290">
        <v>0</v>
      </c>
      <c r="R290">
        <v>16</v>
      </c>
      <c r="S290">
        <v>0</v>
      </c>
      <c r="T290">
        <v>0</v>
      </c>
      <c r="U290">
        <v>0</v>
      </c>
      <c r="V290" s="1" t="str">
        <f t="shared" si="28"/>
        <v>AFF-HTT-R1-P2-96H_E17_1_2020y09m04d_11h03m.tif</v>
      </c>
      <c r="W290" s="1" t="str">
        <f t="shared" si="29"/>
        <v>AFF-HTT-R2-P2-96H_E17_1_2020y09m11d_11h25m.tif</v>
      </c>
      <c r="X290" t="str">
        <f t="shared" si="24"/>
        <v>C:\Users\arpit.tandon\Desktop\Images AFFFs\RUN1 HTT\Plate 2 - 96hour\AFF-HTT-R1-P2-96H_E17_1_2020y09m04d_11h03m.tif</v>
      </c>
      <c r="Y290" t="str">
        <f t="shared" si="25"/>
        <v>C:\Users\arpit.tandon\Desktop\Images AFFFs\RUN2 HTT\Plate 2 - 96hour\AFF-HTT-R2-P2-96H_E17_1_2020y09m11d_11h25m.tif</v>
      </c>
    </row>
    <row r="291" spans="1:25" x14ac:dyDescent="0.45">
      <c r="A291" t="s">
        <v>592</v>
      </c>
      <c r="B291" s="2" t="str">
        <f t="shared" si="26"/>
        <v>run1</v>
      </c>
      <c r="C291" s="2" t="str">
        <f t="shared" si="27"/>
        <v>run2</v>
      </c>
      <c r="D291" t="s">
        <v>264</v>
      </c>
      <c r="E291" s="10">
        <v>0.50216623576223363</v>
      </c>
      <c r="F291" s="1">
        <v>2.1702620377172214E-5</v>
      </c>
      <c r="G291" s="1">
        <f>VLOOKUP(A291,'[1]NTP Metadata'!$A$2:$U$2501,10,FALSE)</f>
        <v>0.50216623576223363</v>
      </c>
      <c r="H291">
        <v>2</v>
      </c>
      <c r="I291" t="s">
        <v>1507</v>
      </c>
      <c r="J291" t="s">
        <v>1508</v>
      </c>
      <c r="K291" t="s">
        <v>250</v>
      </c>
      <c r="L291" t="s">
        <v>245</v>
      </c>
      <c r="M291" t="s">
        <v>52</v>
      </c>
      <c r="N291">
        <v>16</v>
      </c>
      <c r="O291">
        <v>0</v>
      </c>
      <c r="P291">
        <v>0</v>
      </c>
      <c r="Q291">
        <v>0</v>
      </c>
      <c r="R291">
        <v>16</v>
      </c>
      <c r="S291">
        <v>0</v>
      </c>
      <c r="T291">
        <v>6.2500000000000001E-5</v>
      </c>
      <c r="U291">
        <v>1E-3</v>
      </c>
      <c r="V291" s="1" t="str">
        <f t="shared" si="28"/>
        <v>AFF-HTT-R1-P2-96H_E18_1_2020y09m04d_11h03m.tif</v>
      </c>
      <c r="W291" s="1" t="str">
        <f t="shared" si="29"/>
        <v>AFF-HTT-R2-P2-96H_E18_1_2020y09m11d_11h25m.tif</v>
      </c>
      <c r="X291" t="str">
        <f t="shared" si="24"/>
        <v>C:\Users\arpit.tandon\Desktop\Images AFFFs\RUN1 HTT\Plate 2 - 96hour\AFF-HTT-R1-P2-96H_E18_1_2020y09m04d_11h03m.tif</v>
      </c>
      <c r="Y291" t="str">
        <f t="shared" si="25"/>
        <v>C:\Users\arpit.tandon\Desktop\Images AFFFs\RUN2 HTT\Plate 2 - 96hour\AFF-HTT-R2-P2-96H_E18_1_2020y09m11d_11h25m.tif</v>
      </c>
    </row>
    <row r="292" spans="1:25" x14ac:dyDescent="0.45">
      <c r="A292" t="s">
        <v>593</v>
      </c>
      <c r="B292" s="2" t="str">
        <f t="shared" si="26"/>
        <v>run1</v>
      </c>
      <c r="C292" s="2" t="str">
        <f t="shared" si="27"/>
        <v>run2</v>
      </c>
      <c r="D292" t="s">
        <v>264</v>
      </c>
      <c r="E292" s="10">
        <v>0.15891336574754228</v>
      </c>
      <c r="F292" s="1">
        <v>6.8679178408772833E-6</v>
      </c>
      <c r="G292" s="1">
        <f>VLOOKUP(A292,'[1]NTP Metadata'!$A$2:$U$2501,10,FALSE)</f>
        <v>0.15891336574754228</v>
      </c>
      <c r="H292">
        <v>1</v>
      </c>
      <c r="I292" t="s">
        <v>1507</v>
      </c>
      <c r="J292" t="s">
        <v>1508</v>
      </c>
      <c r="K292" t="s">
        <v>250</v>
      </c>
      <c r="L292" t="s">
        <v>245</v>
      </c>
      <c r="M292" t="s">
        <v>53</v>
      </c>
      <c r="N292">
        <v>16</v>
      </c>
      <c r="O292">
        <v>0</v>
      </c>
      <c r="P292">
        <v>0</v>
      </c>
      <c r="Q292">
        <v>0</v>
      </c>
      <c r="R292">
        <v>16</v>
      </c>
      <c r="S292">
        <v>0</v>
      </c>
      <c r="T292">
        <v>0</v>
      </c>
      <c r="U292">
        <v>0</v>
      </c>
      <c r="V292" s="1" t="str">
        <f t="shared" si="28"/>
        <v>AFF-HTT-R1-P2-96H_E19_1_2020y09m04d_11h03m.tif</v>
      </c>
      <c r="W292" s="1" t="str">
        <f t="shared" si="29"/>
        <v>AFF-HTT-R2-P2-96H_E19_1_2020y09m11d_11h25m.tif</v>
      </c>
      <c r="X292" t="str">
        <f t="shared" si="24"/>
        <v>C:\Users\arpit.tandon\Desktop\Images AFFFs\RUN1 HTT\Plate 2 - 96hour\AFF-HTT-R1-P2-96H_E19_1_2020y09m04d_11h03m.tif</v>
      </c>
      <c r="Y292" t="str">
        <f t="shared" si="25"/>
        <v>C:\Users\arpit.tandon\Desktop\Images AFFFs\RUN2 HTT\Plate 2 - 96hour\AFF-HTT-R2-P2-96H_E19_1_2020y09m11d_11h25m.tif</v>
      </c>
    </row>
    <row r="293" spans="1:25" x14ac:dyDescent="0.45">
      <c r="A293" t="s">
        <v>594</v>
      </c>
      <c r="B293" s="2" t="str">
        <f t="shared" si="26"/>
        <v>run1</v>
      </c>
      <c r="C293" s="2" t="str">
        <f t="shared" si="27"/>
        <v>run2</v>
      </c>
      <c r="D293" t="s">
        <v>264</v>
      </c>
      <c r="E293" s="10">
        <v>0.15891336574754228</v>
      </c>
      <c r="F293" s="1">
        <v>6.8679178408772833E-6</v>
      </c>
      <c r="G293" s="1">
        <f>VLOOKUP(A293,'[1]NTP Metadata'!$A$2:$U$2501,10,FALSE)</f>
        <v>0.15891336574754228</v>
      </c>
      <c r="H293">
        <v>2</v>
      </c>
      <c r="I293" t="s">
        <v>1507</v>
      </c>
      <c r="J293" t="s">
        <v>1508</v>
      </c>
      <c r="K293" t="s">
        <v>250</v>
      </c>
      <c r="L293" t="s">
        <v>245</v>
      </c>
      <c r="M293" t="s">
        <v>54</v>
      </c>
      <c r="N293">
        <v>16</v>
      </c>
      <c r="O293">
        <v>0</v>
      </c>
      <c r="P293">
        <v>0</v>
      </c>
      <c r="Q293">
        <v>0</v>
      </c>
      <c r="R293">
        <v>16</v>
      </c>
      <c r="S293">
        <v>0</v>
      </c>
      <c r="T293">
        <v>0</v>
      </c>
      <c r="U293">
        <v>0</v>
      </c>
      <c r="V293" s="1" t="str">
        <f t="shared" si="28"/>
        <v>AFF-HTT-R1-P2-96H_E20_1_2020y09m04d_11h03m.tif</v>
      </c>
      <c r="W293" s="1" t="str">
        <f t="shared" si="29"/>
        <v>AFF-HTT-R2-P2-96H_E20_1_2020y09m11d_11h25m.tif</v>
      </c>
      <c r="X293" t="str">
        <f t="shared" si="24"/>
        <v>C:\Users\arpit.tandon\Desktop\Images AFFFs\RUN1 HTT\Plate 2 - 96hour\AFF-HTT-R1-P2-96H_E20_1_2020y09m04d_11h03m.tif</v>
      </c>
      <c r="Y293" t="str">
        <f t="shared" si="25"/>
        <v>C:\Users\arpit.tandon\Desktop\Images AFFFs\RUN2 HTT\Plate 2 - 96hour\AFF-HTT-R2-P2-96H_E20_1_2020y09m11d_11h25m.tif</v>
      </c>
    </row>
    <row r="294" spans="1:25" x14ac:dyDescent="0.45">
      <c r="A294" t="s">
        <v>595</v>
      </c>
      <c r="B294" s="2" t="str">
        <f t="shared" si="26"/>
        <v>run1</v>
      </c>
      <c r="C294" s="2" t="str">
        <f t="shared" si="27"/>
        <v>run2</v>
      </c>
      <c r="D294" t="s">
        <v>264</v>
      </c>
      <c r="E294" s="10">
        <v>5.0289039793526037E-2</v>
      </c>
      <c r="F294" s="1">
        <v>2.1733917217966084E-6</v>
      </c>
      <c r="G294" s="1">
        <f>VLOOKUP(A294,'[1]NTP Metadata'!$A$2:$U$2501,10,FALSE)</f>
        <v>5.0289039793526037E-2</v>
      </c>
      <c r="H294">
        <v>1</v>
      </c>
      <c r="I294" t="s">
        <v>1507</v>
      </c>
      <c r="J294" t="s">
        <v>1508</v>
      </c>
      <c r="K294" t="s">
        <v>250</v>
      </c>
      <c r="L294" t="s">
        <v>245</v>
      </c>
      <c r="M294" t="s">
        <v>55</v>
      </c>
      <c r="N294">
        <v>16</v>
      </c>
      <c r="O294">
        <v>0</v>
      </c>
      <c r="P294">
        <v>0</v>
      </c>
      <c r="Q294">
        <v>0</v>
      </c>
      <c r="R294">
        <v>16</v>
      </c>
      <c r="S294">
        <v>0</v>
      </c>
      <c r="T294">
        <v>0</v>
      </c>
      <c r="U294">
        <v>0</v>
      </c>
      <c r="V294" s="1" t="str">
        <f t="shared" si="28"/>
        <v>AFF-HTT-R1-P2-96H_E21_1_2020y09m04d_11h03m.tif</v>
      </c>
      <c r="W294" s="1" t="str">
        <f t="shared" si="29"/>
        <v>AFF-HTT-R2-P2-96H_E21_1_2020y09m11d_11h25m.tif</v>
      </c>
      <c r="X294" t="str">
        <f t="shared" si="24"/>
        <v>C:\Users\arpit.tandon\Desktop\Images AFFFs\RUN1 HTT\Plate 2 - 96hour\AFF-HTT-R1-P2-96H_E21_1_2020y09m04d_11h03m.tif</v>
      </c>
      <c r="Y294" t="str">
        <f t="shared" si="25"/>
        <v>C:\Users\arpit.tandon\Desktop\Images AFFFs\RUN2 HTT\Plate 2 - 96hour\AFF-HTT-R2-P2-96H_E21_1_2020y09m11d_11h25m.tif</v>
      </c>
    </row>
    <row r="295" spans="1:25" x14ac:dyDescent="0.45">
      <c r="A295" t="s">
        <v>596</v>
      </c>
      <c r="B295" s="2" t="str">
        <f t="shared" si="26"/>
        <v>run1</v>
      </c>
      <c r="C295" s="2" t="str">
        <f t="shared" si="27"/>
        <v>run2</v>
      </c>
      <c r="D295" t="s">
        <v>264</v>
      </c>
      <c r="E295" s="10">
        <v>5.0289039793526037E-2</v>
      </c>
      <c r="F295" s="1">
        <v>2.1733917217966084E-6</v>
      </c>
      <c r="G295" s="1">
        <f>VLOOKUP(A295,'[1]NTP Metadata'!$A$2:$U$2501,10,FALSE)</f>
        <v>5.0289039793526037E-2</v>
      </c>
      <c r="H295">
        <v>2</v>
      </c>
      <c r="I295" t="s">
        <v>1507</v>
      </c>
      <c r="J295" t="s">
        <v>1508</v>
      </c>
      <c r="K295" t="s">
        <v>250</v>
      </c>
      <c r="L295" t="s">
        <v>245</v>
      </c>
      <c r="M295" t="s">
        <v>56</v>
      </c>
      <c r="N295">
        <v>16</v>
      </c>
      <c r="O295">
        <v>0</v>
      </c>
      <c r="P295">
        <v>0</v>
      </c>
      <c r="Q295">
        <v>0</v>
      </c>
      <c r="R295">
        <v>16</v>
      </c>
      <c r="S295">
        <v>0</v>
      </c>
      <c r="T295">
        <v>0</v>
      </c>
      <c r="U295">
        <v>0</v>
      </c>
      <c r="V295" s="1" t="str">
        <f t="shared" si="28"/>
        <v>AFF-HTT-R1-P2-96H_E22_1_2020y09m04d_11h03m.tif</v>
      </c>
      <c r="W295" s="1" t="str">
        <f t="shared" si="29"/>
        <v>AFF-HTT-R2-P2-96H_E22_1_2020y09m11d_11h25m.tif</v>
      </c>
      <c r="X295" t="str">
        <f t="shared" si="24"/>
        <v>C:\Users\arpit.tandon\Desktop\Images AFFFs\RUN1 HTT\Plate 2 - 96hour\AFF-HTT-R1-P2-96H_E22_1_2020y09m04d_11h03m.tif</v>
      </c>
      <c r="Y295" t="str">
        <f t="shared" si="25"/>
        <v>C:\Users\arpit.tandon\Desktop\Images AFFFs\RUN2 HTT\Plate 2 - 96hour\AFF-HTT-R2-P2-96H_E22_1_2020y09m11d_11h25m.tif</v>
      </c>
    </row>
    <row r="296" spans="1:25" x14ac:dyDescent="0.45">
      <c r="A296" t="s">
        <v>597</v>
      </c>
      <c r="B296" s="2" t="str">
        <f t="shared" si="26"/>
        <v>run1</v>
      </c>
      <c r="C296" s="2" t="str">
        <f t="shared" si="27"/>
        <v>run2</v>
      </c>
      <c r="D296" t="s">
        <v>264</v>
      </c>
      <c r="E296" s="10">
        <v>500</v>
      </c>
      <c r="F296" s="1">
        <v>2.1609000000000003E-2</v>
      </c>
      <c r="G296" s="1">
        <f>VLOOKUP(A296,'[1]NTP Metadata'!$A$2:$U$2501,10,FALSE)</f>
        <v>500</v>
      </c>
      <c r="H296">
        <v>1</v>
      </c>
      <c r="I296" t="s">
        <v>1507</v>
      </c>
      <c r="J296" t="s">
        <v>1508</v>
      </c>
      <c r="K296" t="s">
        <v>250</v>
      </c>
      <c r="L296" t="s">
        <v>245</v>
      </c>
      <c r="M296" t="s">
        <v>57</v>
      </c>
      <c r="N296">
        <v>16</v>
      </c>
      <c r="O296">
        <v>0</v>
      </c>
      <c r="P296">
        <v>0</v>
      </c>
      <c r="Q296">
        <v>0</v>
      </c>
      <c r="R296">
        <v>16</v>
      </c>
      <c r="S296">
        <v>0</v>
      </c>
      <c r="T296">
        <v>0</v>
      </c>
      <c r="U296">
        <v>0</v>
      </c>
      <c r="V296" s="1" t="str">
        <f t="shared" si="28"/>
        <v>AFF-HTT-R1-P2-96H_E3_1_2020y09m04d_11h03m.tif</v>
      </c>
      <c r="W296" s="1" t="str">
        <f t="shared" si="29"/>
        <v>AFF-HTT-R2-P2-96H_E3_1_2020y09m11d_11h25m.tif</v>
      </c>
      <c r="X296" t="str">
        <f t="shared" si="24"/>
        <v>C:\Users\arpit.tandon\Desktop\Images AFFFs\RUN1 HTT\Plate 2 - 96hour\AFF-HTT-R1-P2-96H_E3_1_2020y09m04d_11h03m.tif</v>
      </c>
      <c r="Y296" t="str">
        <f t="shared" si="25"/>
        <v>C:\Users\arpit.tandon\Desktop\Images AFFFs\RUN2 HTT\Plate 2 - 96hour\AFF-HTT-R2-P2-96H_E3_1_2020y09m11d_11h25m.tif</v>
      </c>
    </row>
    <row r="297" spans="1:25" x14ac:dyDescent="0.45">
      <c r="A297" t="s">
        <v>598</v>
      </c>
      <c r="B297" s="2" t="str">
        <f t="shared" si="26"/>
        <v>run1</v>
      </c>
      <c r="C297" s="2" t="str">
        <f t="shared" si="27"/>
        <v>run2</v>
      </c>
      <c r="D297" t="s">
        <v>264</v>
      </c>
      <c r="E297" s="10">
        <v>500</v>
      </c>
      <c r="F297" s="1">
        <v>2.1609000000000003E-2</v>
      </c>
      <c r="G297" s="1">
        <f>VLOOKUP(A297,'[1]NTP Metadata'!$A$2:$U$2501,10,FALSE)</f>
        <v>500</v>
      </c>
      <c r="H297">
        <v>2</v>
      </c>
      <c r="I297" t="s">
        <v>1507</v>
      </c>
      <c r="J297" t="s">
        <v>1508</v>
      </c>
      <c r="K297" t="s">
        <v>250</v>
      </c>
      <c r="L297" t="s">
        <v>245</v>
      </c>
      <c r="M297" t="s">
        <v>58</v>
      </c>
      <c r="N297">
        <v>16</v>
      </c>
      <c r="O297">
        <v>0</v>
      </c>
      <c r="P297">
        <v>3.7500000000000001E-4</v>
      </c>
      <c r="Q297">
        <v>6.0000000000000001E-3</v>
      </c>
      <c r="R297">
        <v>16</v>
      </c>
      <c r="S297">
        <v>0</v>
      </c>
      <c r="T297">
        <v>0</v>
      </c>
      <c r="U297">
        <v>0</v>
      </c>
      <c r="V297" s="1" t="str">
        <f t="shared" si="28"/>
        <v>AFF-HTT-R1-P2-96H_E4_1_2020y09m04d_11h03m.tif</v>
      </c>
      <c r="W297" s="1" t="str">
        <f t="shared" si="29"/>
        <v>AFF-HTT-R2-P2-96H_E4_1_2020y09m11d_11h25m.tif</v>
      </c>
      <c r="X297" t="str">
        <f t="shared" si="24"/>
        <v>C:\Users\arpit.tandon\Desktop\Images AFFFs\RUN1 HTT\Plate 2 - 96hour\AFF-HTT-R1-P2-96H_E4_1_2020y09m04d_11h03m.tif</v>
      </c>
      <c r="Y297" t="str">
        <f t="shared" si="25"/>
        <v>C:\Users\arpit.tandon\Desktop\Images AFFFs\RUN2 HTT\Plate 2 - 96hour\AFF-HTT-R2-P2-96H_E4_1_2020y09m11d_11h25m.tif</v>
      </c>
    </row>
    <row r="298" spans="1:25" x14ac:dyDescent="0.45">
      <c r="A298" t="s">
        <v>599</v>
      </c>
      <c r="B298" s="2" t="str">
        <f t="shared" si="26"/>
        <v>run1</v>
      </c>
      <c r="C298" s="2" t="str">
        <f t="shared" si="27"/>
        <v>run2</v>
      </c>
      <c r="D298" t="s">
        <v>264</v>
      </c>
      <c r="E298" s="10">
        <v>158.22784810126581</v>
      </c>
      <c r="F298" s="1">
        <v>6.8382911392405061E-3</v>
      </c>
      <c r="G298" s="1">
        <f>VLOOKUP(A298,'[1]NTP Metadata'!$A$2:$U$2501,10,FALSE)</f>
        <v>158.22784810126581</v>
      </c>
      <c r="H298">
        <v>1</v>
      </c>
      <c r="I298" t="s">
        <v>1507</v>
      </c>
      <c r="J298" t="s">
        <v>1508</v>
      </c>
      <c r="K298" t="s">
        <v>250</v>
      </c>
      <c r="L298" t="s">
        <v>245</v>
      </c>
      <c r="M298" t="s">
        <v>59</v>
      </c>
      <c r="N298">
        <v>16</v>
      </c>
      <c r="O298">
        <v>0</v>
      </c>
      <c r="P298">
        <v>0</v>
      </c>
      <c r="Q298">
        <v>0</v>
      </c>
      <c r="R298">
        <v>16</v>
      </c>
      <c r="S298">
        <v>0</v>
      </c>
      <c r="T298">
        <v>0</v>
      </c>
      <c r="U298">
        <v>0</v>
      </c>
      <c r="V298" s="1" t="str">
        <f t="shared" si="28"/>
        <v>AFF-HTT-R1-P2-96H_E5_1_2020y09m04d_11h03m.tif</v>
      </c>
      <c r="W298" s="1" t="str">
        <f t="shared" si="29"/>
        <v>AFF-HTT-R2-P2-96H_E5_1_2020y09m11d_11h25m.tif</v>
      </c>
      <c r="X298" t="str">
        <f t="shared" si="24"/>
        <v>C:\Users\arpit.tandon\Desktop\Images AFFFs\RUN1 HTT\Plate 2 - 96hour\AFF-HTT-R1-P2-96H_E5_1_2020y09m04d_11h03m.tif</v>
      </c>
      <c r="Y298" t="str">
        <f t="shared" si="25"/>
        <v>C:\Users\arpit.tandon\Desktop\Images AFFFs\RUN2 HTT\Plate 2 - 96hour\AFF-HTT-R2-P2-96H_E5_1_2020y09m11d_11h25m.tif</v>
      </c>
    </row>
    <row r="299" spans="1:25" x14ac:dyDescent="0.45">
      <c r="A299" t="s">
        <v>600</v>
      </c>
      <c r="B299" s="2" t="str">
        <f t="shared" si="26"/>
        <v>run1</v>
      </c>
      <c r="C299" s="2" t="str">
        <f t="shared" si="27"/>
        <v>run2</v>
      </c>
      <c r="D299" t="s">
        <v>264</v>
      </c>
      <c r="E299" s="10">
        <v>158.22784810126581</v>
      </c>
      <c r="F299" s="1">
        <v>6.8382911392405061E-3</v>
      </c>
      <c r="G299" s="1">
        <f>VLOOKUP(A299,'[1]NTP Metadata'!$A$2:$U$2501,10,FALSE)</f>
        <v>158.22784810126581</v>
      </c>
      <c r="H299">
        <v>2</v>
      </c>
      <c r="I299" t="s">
        <v>1507</v>
      </c>
      <c r="J299" t="s">
        <v>1508</v>
      </c>
      <c r="K299" t="s">
        <v>250</v>
      </c>
      <c r="L299" t="s">
        <v>245</v>
      </c>
      <c r="M299" t="s">
        <v>60</v>
      </c>
      <c r="N299">
        <v>16</v>
      </c>
      <c r="O299">
        <v>0</v>
      </c>
      <c r="P299">
        <v>6.2500000000000001E-5</v>
      </c>
      <c r="Q299">
        <v>1E-3</v>
      </c>
      <c r="R299">
        <v>16</v>
      </c>
      <c r="S299">
        <v>0</v>
      </c>
      <c r="T299">
        <v>0</v>
      </c>
      <c r="U299">
        <v>0</v>
      </c>
      <c r="V299" s="1" t="str">
        <f t="shared" si="28"/>
        <v>AFF-HTT-R1-P2-96H_E6_1_2020y09m04d_11h03m.tif</v>
      </c>
      <c r="W299" s="1" t="str">
        <f t="shared" si="29"/>
        <v>AFF-HTT-R2-P2-96H_E6_1_2020y09m11d_11h25m.tif</v>
      </c>
      <c r="X299" t="str">
        <f t="shared" si="24"/>
        <v>C:\Users\arpit.tandon\Desktop\Images AFFFs\RUN1 HTT\Plate 2 - 96hour\AFF-HTT-R1-P2-96H_E6_1_2020y09m04d_11h03m.tif</v>
      </c>
      <c r="Y299" t="str">
        <f t="shared" si="25"/>
        <v>C:\Users\arpit.tandon\Desktop\Images AFFFs\RUN2 HTT\Plate 2 - 96hour\AFF-HTT-R2-P2-96H_E6_1_2020y09m11d_11h25m.tif</v>
      </c>
    </row>
    <row r="300" spans="1:25" x14ac:dyDescent="0.45">
      <c r="A300" t="s">
        <v>601</v>
      </c>
      <c r="B300" s="2" t="str">
        <f t="shared" si="26"/>
        <v>run1</v>
      </c>
      <c r="C300" s="2" t="str">
        <f t="shared" si="27"/>
        <v>run2</v>
      </c>
      <c r="D300" t="s">
        <v>264</v>
      </c>
      <c r="E300" s="10">
        <v>50.072103829514496</v>
      </c>
      <c r="F300" s="1">
        <v>2.1640161833039575E-3</v>
      </c>
      <c r="G300" s="1">
        <f>VLOOKUP(A300,'[1]NTP Metadata'!$A$2:$U$2501,10,FALSE)</f>
        <v>50.072103829514496</v>
      </c>
      <c r="H300">
        <v>1</v>
      </c>
      <c r="I300" t="s">
        <v>1507</v>
      </c>
      <c r="J300" t="s">
        <v>1508</v>
      </c>
      <c r="K300" t="s">
        <v>250</v>
      </c>
      <c r="L300" t="s">
        <v>245</v>
      </c>
      <c r="M300" t="s">
        <v>61</v>
      </c>
      <c r="N300">
        <v>16</v>
      </c>
      <c r="O300">
        <v>0</v>
      </c>
      <c r="P300">
        <v>0</v>
      </c>
      <c r="Q300">
        <v>0</v>
      </c>
      <c r="R300">
        <v>16</v>
      </c>
      <c r="S300">
        <v>0</v>
      </c>
      <c r="T300">
        <v>0</v>
      </c>
      <c r="U300">
        <v>0</v>
      </c>
      <c r="V300" s="1" t="str">
        <f t="shared" si="28"/>
        <v>AFF-HTT-R1-P2-96H_E7_1_2020y09m04d_11h03m.tif</v>
      </c>
      <c r="W300" s="1" t="str">
        <f t="shared" si="29"/>
        <v>AFF-HTT-R2-P2-96H_E7_1_2020y09m11d_11h25m.tif</v>
      </c>
      <c r="X300" t="str">
        <f t="shared" si="24"/>
        <v>C:\Users\arpit.tandon\Desktop\Images AFFFs\RUN1 HTT\Plate 2 - 96hour\AFF-HTT-R1-P2-96H_E7_1_2020y09m04d_11h03m.tif</v>
      </c>
      <c r="Y300" t="str">
        <f t="shared" si="25"/>
        <v>C:\Users\arpit.tandon\Desktop\Images AFFFs\RUN2 HTT\Plate 2 - 96hour\AFF-HTT-R2-P2-96H_E7_1_2020y09m11d_11h25m.tif</v>
      </c>
    </row>
    <row r="301" spans="1:25" x14ac:dyDescent="0.45">
      <c r="A301" t="s">
        <v>602</v>
      </c>
      <c r="B301" s="2" t="str">
        <f t="shared" si="26"/>
        <v>run1</v>
      </c>
      <c r="C301" s="2" t="str">
        <f t="shared" si="27"/>
        <v>run2</v>
      </c>
      <c r="D301" t="s">
        <v>264</v>
      </c>
      <c r="E301" s="10">
        <v>50.072103829514496</v>
      </c>
      <c r="F301" s="1">
        <v>2.1640161833039575E-3</v>
      </c>
      <c r="G301" s="1">
        <f>VLOOKUP(A301,'[1]NTP Metadata'!$A$2:$U$2501,10,FALSE)</f>
        <v>50.072103829514496</v>
      </c>
      <c r="H301">
        <v>2</v>
      </c>
      <c r="I301" t="s">
        <v>1507</v>
      </c>
      <c r="J301" t="s">
        <v>1508</v>
      </c>
      <c r="K301" t="s">
        <v>250</v>
      </c>
      <c r="L301" t="s">
        <v>245</v>
      </c>
      <c r="M301" t="s">
        <v>62</v>
      </c>
      <c r="N301">
        <v>16</v>
      </c>
      <c r="O301">
        <v>0</v>
      </c>
      <c r="P301">
        <v>0</v>
      </c>
      <c r="Q301">
        <v>0</v>
      </c>
      <c r="R301">
        <v>16</v>
      </c>
      <c r="S301">
        <v>0</v>
      </c>
      <c r="T301">
        <v>0</v>
      </c>
      <c r="U301">
        <v>0</v>
      </c>
      <c r="V301" s="1" t="str">
        <f t="shared" si="28"/>
        <v>AFF-HTT-R1-P2-96H_E8_1_2020y09m04d_11h03m.tif</v>
      </c>
      <c r="W301" s="1" t="str">
        <f t="shared" si="29"/>
        <v>AFF-HTT-R2-P2-96H_E8_1_2020y09m11d_11h25m.tif</v>
      </c>
      <c r="X301" t="str">
        <f t="shared" si="24"/>
        <v>C:\Users\arpit.tandon\Desktop\Images AFFFs\RUN1 HTT\Plate 2 - 96hour\AFF-HTT-R1-P2-96H_E8_1_2020y09m04d_11h03m.tif</v>
      </c>
      <c r="Y301" t="str">
        <f t="shared" si="25"/>
        <v>C:\Users\arpit.tandon\Desktop\Images AFFFs\RUN2 HTT\Plate 2 - 96hour\AFF-HTT-R2-P2-96H_E8_1_2020y09m11d_11h25m.tif</v>
      </c>
    </row>
    <row r="302" spans="1:25" x14ac:dyDescent="0.45">
      <c r="A302" t="s">
        <v>603</v>
      </c>
      <c r="B302" s="2" t="str">
        <f t="shared" si="26"/>
        <v>run1</v>
      </c>
      <c r="C302" s="2" t="str">
        <f t="shared" si="27"/>
        <v>run2</v>
      </c>
      <c r="D302" t="s">
        <v>264</v>
      </c>
      <c r="E302" s="10">
        <v>15.84560247769446</v>
      </c>
      <c r="F302" s="1">
        <v>6.8481524788099912E-4</v>
      </c>
      <c r="G302" s="1">
        <f>VLOOKUP(A302,'[1]NTP Metadata'!$A$2:$U$2501,10,FALSE)</f>
        <v>15.84560247769446</v>
      </c>
      <c r="H302">
        <v>1</v>
      </c>
      <c r="I302" t="s">
        <v>1507</v>
      </c>
      <c r="J302" t="s">
        <v>1508</v>
      </c>
      <c r="K302" t="s">
        <v>250</v>
      </c>
      <c r="L302" t="s">
        <v>245</v>
      </c>
      <c r="M302" t="s">
        <v>63</v>
      </c>
      <c r="N302">
        <v>16</v>
      </c>
      <c r="O302">
        <v>0</v>
      </c>
      <c r="P302">
        <v>0</v>
      </c>
      <c r="Q302">
        <v>0</v>
      </c>
      <c r="R302">
        <v>16</v>
      </c>
      <c r="S302">
        <v>0</v>
      </c>
      <c r="T302">
        <v>0</v>
      </c>
      <c r="U302">
        <v>0</v>
      </c>
      <c r="V302" s="1" t="str">
        <f t="shared" si="28"/>
        <v>AFF-HTT-R1-P2-96H_E9_1_2020y09m04d_11h03m.tif</v>
      </c>
      <c r="W302" s="1" t="str">
        <f t="shared" si="29"/>
        <v>AFF-HTT-R2-P2-96H_E9_1_2020y09m11d_11h25m.tif</v>
      </c>
      <c r="X302" t="str">
        <f t="shared" si="24"/>
        <v>C:\Users\arpit.tandon\Desktop\Images AFFFs\RUN1 HTT\Plate 2 - 96hour\AFF-HTT-R1-P2-96H_E9_1_2020y09m04d_11h03m.tif</v>
      </c>
      <c r="Y302" t="str">
        <f t="shared" si="25"/>
        <v>C:\Users\arpit.tandon\Desktop\Images AFFFs\RUN2 HTT\Plate 2 - 96hour\AFF-HTT-R2-P2-96H_E9_1_2020y09m11d_11h25m.tif</v>
      </c>
    </row>
    <row r="303" spans="1:25" x14ac:dyDescent="0.45">
      <c r="A303" t="s">
        <v>604</v>
      </c>
      <c r="B303" s="2" t="str">
        <f t="shared" si="26"/>
        <v>run1</v>
      </c>
      <c r="C303" s="2" t="str">
        <f t="shared" si="27"/>
        <v>run2</v>
      </c>
      <c r="D303" t="s">
        <v>264</v>
      </c>
      <c r="E303" s="10">
        <v>15.84560247769446</v>
      </c>
      <c r="F303" s="1">
        <v>6.8481524788099912E-4</v>
      </c>
      <c r="G303" s="1">
        <f>VLOOKUP(A303,'[1]NTP Metadata'!$A$2:$U$2501,10,FALSE)</f>
        <v>15.84560247769446</v>
      </c>
      <c r="H303">
        <v>4</v>
      </c>
      <c r="I303" t="s">
        <v>1507</v>
      </c>
      <c r="J303" t="s">
        <v>1508</v>
      </c>
      <c r="K303" t="s">
        <v>250</v>
      </c>
      <c r="L303" t="s">
        <v>245</v>
      </c>
      <c r="M303" t="s">
        <v>64</v>
      </c>
      <c r="N303">
        <v>16</v>
      </c>
      <c r="O303">
        <v>0</v>
      </c>
      <c r="P303">
        <v>0</v>
      </c>
      <c r="Q303">
        <v>0</v>
      </c>
      <c r="R303">
        <v>16</v>
      </c>
      <c r="S303">
        <v>0</v>
      </c>
      <c r="T303">
        <v>0</v>
      </c>
      <c r="U303">
        <v>0</v>
      </c>
      <c r="V303" s="1" t="str">
        <f t="shared" si="28"/>
        <v>AFF-HTT-R1-P2-96H_F10_1_2020y09m04d_11h03m.tif</v>
      </c>
      <c r="W303" s="1" t="str">
        <f t="shared" si="29"/>
        <v>AFF-HTT-R2-P2-96H_F10_1_2020y09m11d_11h25m.tif</v>
      </c>
      <c r="X303" t="str">
        <f t="shared" si="24"/>
        <v>C:\Users\arpit.tandon\Desktop\Images AFFFs\RUN1 HTT\Plate 2 - 96hour\AFF-HTT-R1-P2-96H_F10_1_2020y09m04d_11h03m.tif</v>
      </c>
      <c r="Y303" t="str">
        <f t="shared" si="25"/>
        <v>C:\Users\arpit.tandon\Desktop\Images AFFFs\RUN2 HTT\Plate 2 - 96hour\AFF-HTT-R2-P2-96H_F10_1_2020y09m11d_11h25m.tif</v>
      </c>
    </row>
    <row r="304" spans="1:25" x14ac:dyDescent="0.45">
      <c r="A304" t="s">
        <v>605</v>
      </c>
      <c r="B304" s="2" t="str">
        <f t="shared" si="26"/>
        <v>run1</v>
      </c>
      <c r="C304" s="2" t="str">
        <f t="shared" si="27"/>
        <v>run2</v>
      </c>
      <c r="D304" t="s">
        <v>264</v>
      </c>
      <c r="E304" s="10">
        <v>5.0144311638273606</v>
      </c>
      <c r="F304" s="1">
        <v>2.1671368603829087E-4</v>
      </c>
      <c r="G304" s="1">
        <f>VLOOKUP(A304,'[1]NTP Metadata'!$A$2:$U$2501,10,FALSE)</f>
        <v>5.0144311638273606</v>
      </c>
      <c r="H304">
        <v>3</v>
      </c>
      <c r="I304" t="s">
        <v>1507</v>
      </c>
      <c r="J304" t="s">
        <v>1508</v>
      </c>
      <c r="K304" t="s">
        <v>250</v>
      </c>
      <c r="L304" t="s">
        <v>245</v>
      </c>
      <c r="M304" t="s">
        <v>65</v>
      </c>
      <c r="N304">
        <v>16</v>
      </c>
      <c r="O304">
        <v>0</v>
      </c>
      <c r="P304">
        <v>6.2500000000000001E-5</v>
      </c>
      <c r="Q304">
        <v>1E-3</v>
      </c>
      <c r="R304">
        <v>16</v>
      </c>
      <c r="S304">
        <v>0</v>
      </c>
      <c r="T304">
        <v>0</v>
      </c>
      <c r="U304">
        <v>0</v>
      </c>
      <c r="V304" s="1" t="str">
        <f t="shared" si="28"/>
        <v>AFF-HTT-R1-P2-96H_F11_1_2020y09m04d_11h03m.tif</v>
      </c>
      <c r="W304" s="1" t="str">
        <f t="shared" si="29"/>
        <v>AFF-HTT-R2-P2-96H_F11_1_2020y09m11d_11h25m.tif</v>
      </c>
      <c r="X304" t="str">
        <f t="shared" si="24"/>
        <v>C:\Users\arpit.tandon\Desktop\Images AFFFs\RUN1 HTT\Plate 2 - 96hour\AFF-HTT-R1-P2-96H_F11_1_2020y09m04d_11h03m.tif</v>
      </c>
      <c r="Y304" t="str">
        <f t="shared" si="25"/>
        <v>C:\Users\arpit.tandon\Desktop\Images AFFFs\RUN2 HTT\Plate 2 - 96hour\AFF-HTT-R2-P2-96H_F11_1_2020y09m11d_11h25m.tif</v>
      </c>
    </row>
    <row r="305" spans="1:25" x14ac:dyDescent="0.45">
      <c r="A305" t="s">
        <v>606</v>
      </c>
      <c r="B305" s="2" t="str">
        <f t="shared" si="26"/>
        <v>run1</v>
      </c>
      <c r="C305" s="2" t="str">
        <f t="shared" si="27"/>
        <v>run2</v>
      </c>
      <c r="D305" t="s">
        <v>264</v>
      </c>
      <c r="E305" s="10">
        <v>5.0144311638273606</v>
      </c>
      <c r="F305" s="1">
        <v>2.1671368603829087E-4</v>
      </c>
      <c r="G305" s="1">
        <f>VLOOKUP(A305,'[1]NTP Metadata'!$A$2:$U$2501,10,FALSE)</f>
        <v>5.0144311638273606</v>
      </c>
      <c r="H305">
        <v>4</v>
      </c>
      <c r="I305" t="s">
        <v>1507</v>
      </c>
      <c r="J305" t="s">
        <v>1508</v>
      </c>
      <c r="K305" t="s">
        <v>250</v>
      </c>
      <c r="L305" t="s">
        <v>245</v>
      </c>
      <c r="M305" t="s">
        <v>66</v>
      </c>
      <c r="N305">
        <v>16</v>
      </c>
      <c r="O305">
        <v>0</v>
      </c>
      <c r="P305">
        <v>0</v>
      </c>
      <c r="Q305">
        <v>0</v>
      </c>
      <c r="R305">
        <v>16</v>
      </c>
      <c r="S305">
        <v>0</v>
      </c>
      <c r="T305">
        <v>0</v>
      </c>
      <c r="U305">
        <v>0</v>
      </c>
      <c r="V305" s="1" t="str">
        <f t="shared" si="28"/>
        <v>AFF-HTT-R1-P2-96H_F12_1_2020y09m04d_11h03m.tif</v>
      </c>
      <c r="W305" s="1" t="str">
        <f t="shared" si="29"/>
        <v>AFF-HTT-R2-P2-96H_F12_1_2020y09m11d_11h25m.tif</v>
      </c>
      <c r="X305" t="str">
        <f t="shared" si="24"/>
        <v>C:\Users\arpit.tandon\Desktop\Images AFFFs\RUN1 HTT\Plate 2 - 96hour\AFF-HTT-R1-P2-96H_F12_1_2020y09m04d_11h03m.tif</v>
      </c>
      <c r="Y305" t="str">
        <f t="shared" si="25"/>
        <v>C:\Users\arpit.tandon\Desktop\Images AFFFs\RUN2 HTT\Plate 2 - 96hour\AFF-HTT-R2-P2-96H_F12_1_2020y09m11d_11h25m.tif</v>
      </c>
    </row>
    <row r="306" spans="1:25" x14ac:dyDescent="0.45">
      <c r="A306" t="s">
        <v>607</v>
      </c>
      <c r="B306" s="2" t="str">
        <f t="shared" si="26"/>
        <v>run1</v>
      </c>
      <c r="C306" s="2" t="str">
        <f t="shared" si="27"/>
        <v>run2</v>
      </c>
      <c r="D306" t="s">
        <v>257</v>
      </c>
      <c r="E306" s="10">
        <v>0</v>
      </c>
      <c r="F306" s="10">
        <v>0</v>
      </c>
      <c r="G306" s="1">
        <f>VLOOKUP(A306,'[1]NTP Metadata'!$A$2:$U$2501,10,FALSE)</f>
        <v>0</v>
      </c>
      <c r="H306">
        <v>3</v>
      </c>
      <c r="I306" t="s">
        <v>1507</v>
      </c>
      <c r="K306" t="s">
        <v>250</v>
      </c>
      <c r="L306" t="s">
        <v>245</v>
      </c>
      <c r="M306" t="s">
        <v>67</v>
      </c>
      <c r="N306">
        <v>16</v>
      </c>
      <c r="O306">
        <v>0</v>
      </c>
      <c r="P306">
        <v>0</v>
      </c>
      <c r="Q306">
        <v>0</v>
      </c>
      <c r="R306">
        <v>16</v>
      </c>
      <c r="S306">
        <v>0</v>
      </c>
      <c r="T306">
        <v>0</v>
      </c>
      <c r="U306">
        <v>0</v>
      </c>
      <c r="V306" s="1" t="str">
        <f t="shared" si="28"/>
        <v>AFF-HTT-R1-P2-96H_F13_1_2020y09m04d_11h03m.tif</v>
      </c>
      <c r="W306" s="1" t="str">
        <f t="shared" si="29"/>
        <v>AFF-HTT-R2-P2-96H_F13_1_.tif</v>
      </c>
      <c r="X306" t="str">
        <f t="shared" si="24"/>
        <v>C:\Users\arpit.tandon\Desktop\Images AFFFs\RUN1 HTT\Plate 2 - 96hour\AFF-HTT-R1-P2-96H_F13_1_2020y09m04d_11h03m.tif</v>
      </c>
      <c r="Y306" t="str">
        <f t="shared" si="25"/>
        <v>C:\Users\arpit.tandon\Desktop\Images AFFFs\RUN2 HTT\Plate 2 - 96hour\AFF-HTT-R2-P2-96H_F13_1_.tif</v>
      </c>
    </row>
    <row r="307" spans="1:25" x14ac:dyDescent="0.45">
      <c r="A307" t="s">
        <v>608</v>
      </c>
      <c r="B307" s="2" t="str">
        <f t="shared" si="26"/>
        <v>run1</v>
      </c>
      <c r="C307" s="2" t="str">
        <f t="shared" si="27"/>
        <v>run2</v>
      </c>
      <c r="D307" t="s">
        <v>257</v>
      </c>
      <c r="E307" s="10">
        <v>0</v>
      </c>
      <c r="F307" s="10">
        <v>0</v>
      </c>
      <c r="G307" s="1">
        <f>VLOOKUP(A307,'[1]NTP Metadata'!$A$2:$U$2501,10,FALSE)</f>
        <v>0</v>
      </c>
      <c r="H307">
        <v>4</v>
      </c>
      <c r="I307" t="s">
        <v>1507</v>
      </c>
      <c r="K307" t="s">
        <v>250</v>
      </c>
      <c r="L307" t="s">
        <v>245</v>
      </c>
      <c r="M307" t="s">
        <v>68</v>
      </c>
      <c r="N307">
        <v>16</v>
      </c>
      <c r="O307">
        <v>0</v>
      </c>
      <c r="P307">
        <v>0</v>
      </c>
      <c r="Q307">
        <v>0</v>
      </c>
      <c r="R307">
        <v>16</v>
      </c>
      <c r="S307">
        <v>0</v>
      </c>
      <c r="T307">
        <v>0</v>
      </c>
      <c r="U307">
        <v>0</v>
      </c>
      <c r="V307" s="1" t="str">
        <f t="shared" si="28"/>
        <v>AFF-HTT-R1-P2-96H_F14_1_2020y09m04d_11h03m.tif</v>
      </c>
      <c r="W307" s="1" t="str">
        <f t="shared" si="29"/>
        <v>AFF-HTT-R2-P2-96H_F14_1_.tif</v>
      </c>
      <c r="X307" t="str">
        <f t="shared" ref="X307:X370" si="30">_xlfn.CONCAT("C:\Users\arpit.tandon\Desktop\Images AFFFs\","RUN1 HTT\Plate 2 - 96hour\",V307)</f>
        <v>C:\Users\arpit.tandon\Desktop\Images AFFFs\RUN1 HTT\Plate 2 - 96hour\AFF-HTT-R1-P2-96H_F14_1_2020y09m04d_11h03m.tif</v>
      </c>
      <c r="Y307" t="str">
        <f t="shared" ref="Y307:Y370" si="31">_xlfn.CONCAT("C:\Users\arpit.tandon\Desktop\Images AFFFs\","RUN2 HTT\Plate 2 - 96hour\",W307)</f>
        <v>C:\Users\arpit.tandon\Desktop\Images AFFFs\RUN2 HTT\Plate 2 - 96hour\AFF-HTT-R2-P2-96H_F14_1_.tif</v>
      </c>
    </row>
    <row r="308" spans="1:25" x14ac:dyDescent="0.45">
      <c r="A308" t="s">
        <v>609</v>
      </c>
      <c r="B308" s="2" t="str">
        <f t="shared" si="26"/>
        <v>run1</v>
      </c>
      <c r="C308" s="2" t="str">
        <f t="shared" si="27"/>
        <v>run2</v>
      </c>
      <c r="D308" t="s">
        <v>264</v>
      </c>
      <c r="E308" s="10">
        <v>1.5868453050086584</v>
      </c>
      <c r="F308" s="1">
        <v>6.8580280391864197E-5</v>
      </c>
      <c r="G308" s="1">
        <f>VLOOKUP(A308,'[1]NTP Metadata'!$A$2:$U$2501,10,FALSE)</f>
        <v>1.5868453050086584</v>
      </c>
      <c r="H308">
        <v>3</v>
      </c>
      <c r="I308" t="s">
        <v>1507</v>
      </c>
      <c r="J308" t="s">
        <v>1508</v>
      </c>
      <c r="K308" t="s">
        <v>250</v>
      </c>
      <c r="L308" t="s">
        <v>245</v>
      </c>
      <c r="M308" t="s">
        <v>69</v>
      </c>
      <c r="N308">
        <v>16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1.25E-4</v>
      </c>
      <c r="U308">
        <v>1E-3</v>
      </c>
      <c r="V308" s="1" t="str">
        <f t="shared" si="28"/>
        <v>AFF-HTT-R1-P2-96H_F15_1_2020y09m04d_11h03m.tif</v>
      </c>
      <c r="W308" s="1" t="str">
        <f t="shared" si="29"/>
        <v>AFF-HTT-R2-P2-96H_F15_1_2020y09m11d_11h25m.tif</v>
      </c>
      <c r="X308" t="str">
        <f t="shared" si="30"/>
        <v>C:\Users\arpit.tandon\Desktop\Images AFFFs\RUN1 HTT\Plate 2 - 96hour\AFF-HTT-R1-P2-96H_F15_1_2020y09m04d_11h03m.tif</v>
      </c>
      <c r="Y308" t="str">
        <f t="shared" si="31"/>
        <v>C:\Users\arpit.tandon\Desktop\Images AFFFs\RUN2 HTT\Plate 2 - 96hour\AFF-HTT-R2-P2-96H_F15_1_2020y09m11d_11h25m.tif</v>
      </c>
    </row>
    <row r="309" spans="1:25" x14ac:dyDescent="0.45">
      <c r="A309" t="s">
        <v>610</v>
      </c>
      <c r="B309" s="2" t="str">
        <f t="shared" si="26"/>
        <v>run1</v>
      </c>
      <c r="C309" s="2" t="str">
        <f t="shared" si="27"/>
        <v>run2</v>
      </c>
      <c r="D309" t="s">
        <v>264</v>
      </c>
      <c r="E309" s="10">
        <v>1.5868453050086584</v>
      </c>
      <c r="F309" s="1">
        <v>6.8580280391864197E-5</v>
      </c>
      <c r="G309" s="1">
        <f>VLOOKUP(A309,'[1]NTP Metadata'!$A$2:$U$2501,10,FALSE)</f>
        <v>1.5868453050086584</v>
      </c>
      <c r="H309">
        <v>4</v>
      </c>
      <c r="I309" t="s">
        <v>1507</v>
      </c>
      <c r="J309" t="s">
        <v>1508</v>
      </c>
      <c r="K309" t="s">
        <v>250</v>
      </c>
      <c r="L309" t="s">
        <v>245</v>
      </c>
      <c r="M309" t="s">
        <v>70</v>
      </c>
      <c r="N309">
        <v>16</v>
      </c>
      <c r="O309">
        <v>0</v>
      </c>
      <c r="P309">
        <v>6.2500000000000001E-5</v>
      </c>
      <c r="Q309">
        <v>1E-3</v>
      </c>
      <c r="R309">
        <v>16</v>
      </c>
      <c r="S309">
        <v>0</v>
      </c>
      <c r="T309">
        <v>0</v>
      </c>
      <c r="U309">
        <v>0</v>
      </c>
      <c r="V309" s="1" t="str">
        <f t="shared" si="28"/>
        <v>AFF-HTT-R1-P2-96H_F16_1_2020y09m04d_11h03m.tif</v>
      </c>
      <c r="W309" s="1" t="str">
        <f t="shared" si="29"/>
        <v>AFF-HTT-R2-P2-96H_F16_1_2020y09m11d_11h25m.tif</v>
      </c>
      <c r="X309" t="str">
        <f t="shared" si="30"/>
        <v>C:\Users\arpit.tandon\Desktop\Images AFFFs\RUN1 HTT\Plate 2 - 96hour\AFF-HTT-R1-P2-96H_F16_1_2020y09m04d_11h03m.tif</v>
      </c>
      <c r="Y309" t="str">
        <f t="shared" si="31"/>
        <v>C:\Users\arpit.tandon\Desktop\Images AFFFs\RUN2 HTT\Plate 2 - 96hour\AFF-HTT-R2-P2-96H_F16_1_2020y09m11d_11h25m.tif</v>
      </c>
    </row>
    <row r="310" spans="1:25" x14ac:dyDescent="0.45">
      <c r="A310" t="s">
        <v>611</v>
      </c>
      <c r="B310" s="2" t="str">
        <f t="shared" si="26"/>
        <v>run1</v>
      </c>
      <c r="C310" s="2" t="str">
        <f t="shared" si="27"/>
        <v>run2</v>
      </c>
      <c r="D310" t="s">
        <v>264</v>
      </c>
      <c r="E310" s="10">
        <v>0.50216623576223363</v>
      </c>
      <c r="F310" s="1">
        <v>2.1702620377172214E-5</v>
      </c>
      <c r="G310" s="1">
        <f>VLOOKUP(A310,'[1]NTP Metadata'!$A$2:$U$2501,10,FALSE)</f>
        <v>0.50216623576223363</v>
      </c>
      <c r="H310">
        <v>3</v>
      </c>
      <c r="I310" t="s">
        <v>1507</v>
      </c>
      <c r="J310" t="s">
        <v>1508</v>
      </c>
      <c r="K310" t="s">
        <v>250</v>
      </c>
      <c r="L310" t="s">
        <v>245</v>
      </c>
      <c r="M310" t="s">
        <v>71</v>
      </c>
      <c r="N310">
        <v>16</v>
      </c>
      <c r="O310">
        <v>0</v>
      </c>
      <c r="P310">
        <v>0</v>
      </c>
      <c r="Q310">
        <v>0</v>
      </c>
      <c r="R310">
        <v>16</v>
      </c>
      <c r="S310">
        <v>0</v>
      </c>
      <c r="T310">
        <v>0</v>
      </c>
      <c r="U310">
        <v>0</v>
      </c>
      <c r="V310" s="1" t="str">
        <f t="shared" si="28"/>
        <v>AFF-HTT-R1-P2-96H_F17_1_2020y09m04d_11h03m.tif</v>
      </c>
      <c r="W310" s="1" t="str">
        <f t="shared" si="29"/>
        <v>AFF-HTT-R2-P2-96H_F17_1_2020y09m11d_11h25m.tif</v>
      </c>
      <c r="X310" t="str">
        <f t="shared" si="30"/>
        <v>C:\Users\arpit.tandon\Desktop\Images AFFFs\RUN1 HTT\Plate 2 - 96hour\AFF-HTT-R1-P2-96H_F17_1_2020y09m04d_11h03m.tif</v>
      </c>
      <c r="Y310" t="str">
        <f t="shared" si="31"/>
        <v>C:\Users\arpit.tandon\Desktop\Images AFFFs\RUN2 HTT\Plate 2 - 96hour\AFF-HTT-R2-P2-96H_F17_1_2020y09m11d_11h25m.tif</v>
      </c>
    </row>
    <row r="311" spans="1:25" x14ac:dyDescent="0.45">
      <c r="A311" t="s">
        <v>612</v>
      </c>
      <c r="B311" s="2" t="str">
        <f t="shared" si="26"/>
        <v>run1</v>
      </c>
      <c r="C311" s="2" t="str">
        <f t="shared" si="27"/>
        <v>run2</v>
      </c>
      <c r="D311" t="s">
        <v>264</v>
      </c>
      <c r="E311" s="10">
        <v>0.50216623576223363</v>
      </c>
      <c r="F311" s="1">
        <v>2.1702620377172214E-5</v>
      </c>
      <c r="G311" s="1">
        <f>VLOOKUP(A311,'[1]NTP Metadata'!$A$2:$U$2501,10,FALSE)</f>
        <v>0.50216623576223363</v>
      </c>
      <c r="H311">
        <v>4</v>
      </c>
      <c r="I311" t="s">
        <v>1507</v>
      </c>
      <c r="J311" t="s">
        <v>1508</v>
      </c>
      <c r="K311" t="s">
        <v>250</v>
      </c>
      <c r="L311" t="s">
        <v>245</v>
      </c>
      <c r="M311" t="s">
        <v>72</v>
      </c>
      <c r="N311">
        <v>16</v>
      </c>
      <c r="O311">
        <v>0</v>
      </c>
      <c r="P311">
        <v>6.2500000000000001E-5</v>
      </c>
      <c r="Q311">
        <v>1E-3</v>
      </c>
      <c r="R311">
        <v>16</v>
      </c>
      <c r="S311">
        <v>0</v>
      </c>
      <c r="T311">
        <v>0</v>
      </c>
      <c r="U311">
        <v>0</v>
      </c>
      <c r="V311" s="1" t="str">
        <f t="shared" si="28"/>
        <v>AFF-HTT-R1-P2-96H_F18_1_2020y09m04d_11h03m.tif</v>
      </c>
      <c r="W311" s="1" t="str">
        <f t="shared" si="29"/>
        <v>AFF-HTT-R2-P2-96H_F18_1_2020y09m11d_11h25m.tif</v>
      </c>
      <c r="X311" t="str">
        <f t="shared" si="30"/>
        <v>C:\Users\arpit.tandon\Desktop\Images AFFFs\RUN1 HTT\Plate 2 - 96hour\AFF-HTT-R1-P2-96H_F18_1_2020y09m04d_11h03m.tif</v>
      </c>
      <c r="Y311" t="str">
        <f t="shared" si="31"/>
        <v>C:\Users\arpit.tandon\Desktop\Images AFFFs\RUN2 HTT\Plate 2 - 96hour\AFF-HTT-R2-P2-96H_F18_1_2020y09m11d_11h25m.tif</v>
      </c>
    </row>
    <row r="312" spans="1:25" x14ac:dyDescent="0.45">
      <c r="A312" t="s">
        <v>613</v>
      </c>
      <c r="B312" s="2" t="str">
        <f t="shared" si="26"/>
        <v>run1</v>
      </c>
      <c r="C312" s="2" t="str">
        <f t="shared" si="27"/>
        <v>run2</v>
      </c>
      <c r="D312" t="s">
        <v>264</v>
      </c>
      <c r="E312" s="10">
        <v>0.15891336574754228</v>
      </c>
      <c r="F312" s="1">
        <v>6.8679178408772833E-6</v>
      </c>
      <c r="G312" s="1">
        <f>VLOOKUP(A312,'[1]NTP Metadata'!$A$2:$U$2501,10,FALSE)</f>
        <v>0.15891336574754228</v>
      </c>
      <c r="H312">
        <v>3</v>
      </c>
      <c r="I312" t="s">
        <v>1507</v>
      </c>
      <c r="J312" t="s">
        <v>1508</v>
      </c>
      <c r="K312" t="s">
        <v>250</v>
      </c>
      <c r="L312" t="s">
        <v>245</v>
      </c>
      <c r="M312" t="s">
        <v>73</v>
      </c>
      <c r="N312">
        <v>16</v>
      </c>
      <c r="O312">
        <v>0</v>
      </c>
      <c r="P312">
        <v>0</v>
      </c>
      <c r="Q312">
        <v>0</v>
      </c>
      <c r="R312">
        <v>16</v>
      </c>
      <c r="S312">
        <v>0</v>
      </c>
      <c r="T312">
        <v>0</v>
      </c>
      <c r="U312">
        <v>0</v>
      </c>
      <c r="V312" s="1" t="str">
        <f t="shared" si="28"/>
        <v>AFF-HTT-R1-P2-96H_F19_1_2020y09m04d_11h03m.tif</v>
      </c>
      <c r="W312" s="1" t="str">
        <f t="shared" si="29"/>
        <v>AFF-HTT-R2-P2-96H_F19_1_2020y09m11d_11h25m.tif</v>
      </c>
      <c r="X312" t="str">
        <f t="shared" si="30"/>
        <v>C:\Users\arpit.tandon\Desktop\Images AFFFs\RUN1 HTT\Plate 2 - 96hour\AFF-HTT-R1-P2-96H_F19_1_2020y09m04d_11h03m.tif</v>
      </c>
      <c r="Y312" t="str">
        <f t="shared" si="31"/>
        <v>C:\Users\arpit.tandon\Desktop\Images AFFFs\RUN2 HTT\Plate 2 - 96hour\AFF-HTT-R2-P2-96H_F19_1_2020y09m11d_11h25m.tif</v>
      </c>
    </row>
    <row r="313" spans="1:25" x14ac:dyDescent="0.45">
      <c r="A313" t="s">
        <v>614</v>
      </c>
      <c r="B313" s="2" t="str">
        <f t="shared" si="26"/>
        <v>run1</v>
      </c>
      <c r="C313" s="2" t="str">
        <f t="shared" si="27"/>
        <v>run2</v>
      </c>
      <c r="D313" t="s">
        <v>264</v>
      </c>
      <c r="E313" s="10">
        <v>0.15891336574754228</v>
      </c>
      <c r="F313" s="1">
        <v>6.8679178408772833E-6</v>
      </c>
      <c r="G313" s="1">
        <f>VLOOKUP(A313,'[1]NTP Metadata'!$A$2:$U$2501,10,FALSE)</f>
        <v>0.15891336574754228</v>
      </c>
      <c r="H313">
        <v>4</v>
      </c>
      <c r="I313" t="s">
        <v>1507</v>
      </c>
      <c r="J313" t="s">
        <v>1508</v>
      </c>
      <c r="K313" t="s">
        <v>250</v>
      </c>
      <c r="L313" t="s">
        <v>245</v>
      </c>
      <c r="M313" t="s">
        <v>74</v>
      </c>
      <c r="N313">
        <v>16</v>
      </c>
      <c r="O313">
        <v>0</v>
      </c>
      <c r="P313">
        <v>0</v>
      </c>
      <c r="Q313">
        <v>0</v>
      </c>
      <c r="R313">
        <v>16</v>
      </c>
      <c r="S313">
        <v>0</v>
      </c>
      <c r="T313">
        <v>0</v>
      </c>
      <c r="U313">
        <v>0</v>
      </c>
      <c r="V313" s="1" t="str">
        <f t="shared" si="28"/>
        <v>AFF-HTT-R1-P2-96H_F20_1_2020y09m04d_11h03m.tif</v>
      </c>
      <c r="W313" s="1" t="str">
        <f t="shared" si="29"/>
        <v>AFF-HTT-R2-P2-96H_F20_1_2020y09m11d_11h25m.tif</v>
      </c>
      <c r="X313" t="str">
        <f t="shared" si="30"/>
        <v>C:\Users\arpit.tandon\Desktop\Images AFFFs\RUN1 HTT\Plate 2 - 96hour\AFF-HTT-R1-P2-96H_F20_1_2020y09m04d_11h03m.tif</v>
      </c>
      <c r="Y313" t="str">
        <f t="shared" si="31"/>
        <v>C:\Users\arpit.tandon\Desktop\Images AFFFs\RUN2 HTT\Plate 2 - 96hour\AFF-HTT-R2-P2-96H_F20_1_2020y09m11d_11h25m.tif</v>
      </c>
    </row>
    <row r="314" spans="1:25" x14ac:dyDescent="0.45">
      <c r="A314" t="s">
        <v>615</v>
      </c>
      <c r="B314" s="2" t="str">
        <f t="shared" si="26"/>
        <v>run1</v>
      </c>
      <c r="C314" s="2" t="str">
        <f t="shared" si="27"/>
        <v>run2</v>
      </c>
      <c r="D314" t="s">
        <v>264</v>
      </c>
      <c r="E314" s="10">
        <v>5.0289039793526037E-2</v>
      </c>
      <c r="F314" s="1">
        <v>2.1733917217966084E-6</v>
      </c>
      <c r="G314" s="1">
        <f>VLOOKUP(A314,'[1]NTP Metadata'!$A$2:$U$2501,10,FALSE)</f>
        <v>5.0289039793526037E-2</v>
      </c>
      <c r="H314">
        <v>3</v>
      </c>
      <c r="I314" t="s">
        <v>1507</v>
      </c>
      <c r="J314" t="s">
        <v>1508</v>
      </c>
      <c r="K314" t="s">
        <v>250</v>
      </c>
      <c r="L314" t="s">
        <v>245</v>
      </c>
      <c r="M314" t="s">
        <v>75</v>
      </c>
      <c r="N314">
        <v>16</v>
      </c>
      <c r="O314">
        <v>0</v>
      </c>
      <c r="P314">
        <v>0</v>
      </c>
      <c r="Q314">
        <v>0</v>
      </c>
      <c r="R314">
        <v>16</v>
      </c>
      <c r="S314">
        <v>0</v>
      </c>
      <c r="T314">
        <v>0</v>
      </c>
      <c r="U314">
        <v>0</v>
      </c>
      <c r="V314" s="1" t="str">
        <f t="shared" si="28"/>
        <v>AFF-HTT-R1-P2-96H_F21_1_2020y09m04d_11h03m.tif</v>
      </c>
      <c r="W314" s="1" t="str">
        <f t="shared" si="29"/>
        <v>AFF-HTT-R2-P2-96H_F21_1_2020y09m11d_11h25m.tif</v>
      </c>
      <c r="X314" t="str">
        <f t="shared" si="30"/>
        <v>C:\Users\arpit.tandon\Desktop\Images AFFFs\RUN1 HTT\Plate 2 - 96hour\AFF-HTT-R1-P2-96H_F21_1_2020y09m04d_11h03m.tif</v>
      </c>
      <c r="Y314" t="str">
        <f t="shared" si="31"/>
        <v>C:\Users\arpit.tandon\Desktop\Images AFFFs\RUN2 HTT\Plate 2 - 96hour\AFF-HTT-R2-P2-96H_F21_1_2020y09m11d_11h25m.tif</v>
      </c>
    </row>
    <row r="315" spans="1:25" x14ac:dyDescent="0.45">
      <c r="A315" t="s">
        <v>616</v>
      </c>
      <c r="B315" s="2" t="str">
        <f t="shared" si="26"/>
        <v>run1</v>
      </c>
      <c r="C315" s="2" t="str">
        <f t="shared" si="27"/>
        <v>run2</v>
      </c>
      <c r="D315" t="s">
        <v>264</v>
      </c>
      <c r="E315" s="10">
        <v>5.0289039793526037E-2</v>
      </c>
      <c r="F315" s="1">
        <v>2.1733917217966084E-6</v>
      </c>
      <c r="G315" s="1">
        <f>VLOOKUP(A315,'[1]NTP Metadata'!$A$2:$U$2501,10,FALSE)</f>
        <v>5.0289039793526037E-2</v>
      </c>
      <c r="H315">
        <v>4</v>
      </c>
      <c r="I315" t="s">
        <v>1507</v>
      </c>
      <c r="J315" t="s">
        <v>1508</v>
      </c>
      <c r="K315" t="s">
        <v>250</v>
      </c>
      <c r="L315" t="s">
        <v>245</v>
      </c>
      <c r="M315" t="s">
        <v>76</v>
      </c>
      <c r="N315">
        <v>16</v>
      </c>
      <c r="O315">
        <v>0</v>
      </c>
      <c r="P315">
        <v>0</v>
      </c>
      <c r="Q315">
        <v>0</v>
      </c>
      <c r="R315">
        <v>16</v>
      </c>
      <c r="S315">
        <v>0</v>
      </c>
      <c r="T315">
        <v>6.2500000000000001E-5</v>
      </c>
      <c r="U315">
        <v>1E-3</v>
      </c>
      <c r="V315" s="1" t="str">
        <f t="shared" si="28"/>
        <v>AFF-HTT-R1-P2-96H_F22_1_2020y09m04d_11h03m.tif</v>
      </c>
      <c r="W315" s="1" t="str">
        <f t="shared" si="29"/>
        <v>AFF-HTT-R2-P2-96H_F22_1_2020y09m11d_11h25m.tif</v>
      </c>
      <c r="X315" t="str">
        <f t="shared" si="30"/>
        <v>C:\Users\arpit.tandon\Desktop\Images AFFFs\RUN1 HTT\Plate 2 - 96hour\AFF-HTT-R1-P2-96H_F22_1_2020y09m04d_11h03m.tif</v>
      </c>
      <c r="Y315" t="str">
        <f t="shared" si="31"/>
        <v>C:\Users\arpit.tandon\Desktop\Images AFFFs\RUN2 HTT\Plate 2 - 96hour\AFF-HTT-R2-P2-96H_F22_1_2020y09m11d_11h25m.tif</v>
      </c>
    </row>
    <row r="316" spans="1:25" x14ac:dyDescent="0.45">
      <c r="A316" t="s">
        <v>617</v>
      </c>
      <c r="B316" s="2" t="str">
        <f t="shared" si="26"/>
        <v>run1</v>
      </c>
      <c r="C316" s="2" t="str">
        <f t="shared" si="27"/>
        <v>run2</v>
      </c>
      <c r="D316" t="s">
        <v>264</v>
      </c>
      <c r="E316" s="10">
        <v>500</v>
      </c>
      <c r="F316" s="1">
        <v>2.1609000000000003E-2</v>
      </c>
      <c r="G316" s="1">
        <f>VLOOKUP(A316,'[1]NTP Metadata'!$A$2:$U$2501,10,FALSE)</f>
        <v>500</v>
      </c>
      <c r="H316">
        <v>3</v>
      </c>
      <c r="I316" t="s">
        <v>1507</v>
      </c>
      <c r="J316" t="s">
        <v>1508</v>
      </c>
      <c r="K316" t="s">
        <v>250</v>
      </c>
      <c r="L316" t="s">
        <v>245</v>
      </c>
      <c r="M316" t="s">
        <v>77</v>
      </c>
      <c r="N316">
        <v>16</v>
      </c>
      <c r="O316">
        <v>0</v>
      </c>
      <c r="P316">
        <v>0</v>
      </c>
      <c r="Q316">
        <v>0</v>
      </c>
      <c r="R316">
        <v>16</v>
      </c>
      <c r="S316">
        <v>0</v>
      </c>
      <c r="T316">
        <v>0</v>
      </c>
      <c r="U316">
        <v>0</v>
      </c>
      <c r="V316" s="1" t="str">
        <f t="shared" si="28"/>
        <v>AFF-HTT-R1-P2-96H_F3_1_2020y09m04d_11h03m.tif</v>
      </c>
      <c r="W316" s="1" t="str">
        <f t="shared" si="29"/>
        <v>AFF-HTT-R2-P2-96H_F3_1_2020y09m11d_11h25m.tif</v>
      </c>
      <c r="X316" t="str">
        <f t="shared" si="30"/>
        <v>C:\Users\arpit.tandon\Desktop\Images AFFFs\RUN1 HTT\Plate 2 - 96hour\AFF-HTT-R1-P2-96H_F3_1_2020y09m04d_11h03m.tif</v>
      </c>
      <c r="Y316" t="str">
        <f t="shared" si="31"/>
        <v>C:\Users\arpit.tandon\Desktop\Images AFFFs\RUN2 HTT\Plate 2 - 96hour\AFF-HTT-R2-P2-96H_F3_1_2020y09m11d_11h25m.tif</v>
      </c>
    </row>
    <row r="317" spans="1:25" x14ac:dyDescent="0.45">
      <c r="A317" t="s">
        <v>618</v>
      </c>
      <c r="B317" s="2" t="str">
        <f t="shared" si="26"/>
        <v>run1</v>
      </c>
      <c r="C317" s="2" t="str">
        <f t="shared" si="27"/>
        <v>run2</v>
      </c>
      <c r="D317" t="s">
        <v>264</v>
      </c>
      <c r="E317" s="10">
        <v>500</v>
      </c>
      <c r="F317" s="1">
        <v>2.1609000000000003E-2</v>
      </c>
      <c r="G317" s="1">
        <f>VLOOKUP(A317,'[1]NTP Metadata'!$A$2:$U$2501,10,FALSE)</f>
        <v>500</v>
      </c>
      <c r="H317">
        <v>4</v>
      </c>
      <c r="I317" t="s">
        <v>1507</v>
      </c>
      <c r="J317" t="s">
        <v>1508</v>
      </c>
      <c r="K317" t="s">
        <v>250</v>
      </c>
      <c r="L317" t="s">
        <v>245</v>
      </c>
      <c r="M317" t="s">
        <v>78</v>
      </c>
      <c r="N317">
        <v>16</v>
      </c>
      <c r="O317">
        <v>0</v>
      </c>
      <c r="P317">
        <v>0</v>
      </c>
      <c r="Q317">
        <v>0</v>
      </c>
      <c r="R317">
        <v>16</v>
      </c>
      <c r="S317">
        <v>0</v>
      </c>
      <c r="T317">
        <v>0</v>
      </c>
      <c r="U317">
        <v>0</v>
      </c>
      <c r="V317" s="1" t="str">
        <f t="shared" si="28"/>
        <v>AFF-HTT-R1-P2-96H_F4_1_2020y09m04d_11h03m.tif</v>
      </c>
      <c r="W317" s="1" t="str">
        <f t="shared" si="29"/>
        <v>AFF-HTT-R2-P2-96H_F4_1_2020y09m11d_11h25m.tif</v>
      </c>
      <c r="X317" t="str">
        <f t="shared" si="30"/>
        <v>C:\Users\arpit.tandon\Desktop\Images AFFFs\RUN1 HTT\Plate 2 - 96hour\AFF-HTT-R1-P2-96H_F4_1_2020y09m04d_11h03m.tif</v>
      </c>
      <c r="Y317" t="str">
        <f t="shared" si="31"/>
        <v>C:\Users\arpit.tandon\Desktop\Images AFFFs\RUN2 HTT\Plate 2 - 96hour\AFF-HTT-R2-P2-96H_F4_1_2020y09m11d_11h25m.tif</v>
      </c>
    </row>
    <row r="318" spans="1:25" x14ac:dyDescent="0.45">
      <c r="A318" t="s">
        <v>619</v>
      </c>
      <c r="B318" s="2" t="str">
        <f t="shared" si="26"/>
        <v>run1</v>
      </c>
      <c r="C318" s="2" t="str">
        <f t="shared" si="27"/>
        <v>run2</v>
      </c>
      <c r="D318" t="s">
        <v>264</v>
      </c>
      <c r="E318" s="10">
        <v>158.22784810126581</v>
      </c>
      <c r="F318" s="1">
        <v>6.8382911392405061E-3</v>
      </c>
      <c r="G318" s="1">
        <f>VLOOKUP(A318,'[1]NTP Metadata'!$A$2:$U$2501,10,FALSE)</f>
        <v>158.22784810126581</v>
      </c>
      <c r="H318">
        <v>3</v>
      </c>
      <c r="I318" t="s">
        <v>1507</v>
      </c>
      <c r="J318" t="s">
        <v>1508</v>
      </c>
      <c r="K318" t="s">
        <v>250</v>
      </c>
      <c r="L318" t="s">
        <v>245</v>
      </c>
      <c r="M318" t="s">
        <v>79</v>
      </c>
      <c r="N318">
        <v>16</v>
      </c>
      <c r="O318">
        <v>0</v>
      </c>
      <c r="P318">
        <v>0</v>
      </c>
      <c r="Q318">
        <v>0</v>
      </c>
      <c r="R318">
        <v>16</v>
      </c>
      <c r="S318">
        <v>0</v>
      </c>
      <c r="T318">
        <v>0</v>
      </c>
      <c r="U318">
        <v>0</v>
      </c>
      <c r="V318" s="1" t="str">
        <f t="shared" si="28"/>
        <v>AFF-HTT-R1-P2-96H_F5_1_2020y09m04d_11h03m.tif</v>
      </c>
      <c r="W318" s="1" t="str">
        <f t="shared" si="29"/>
        <v>AFF-HTT-R2-P2-96H_F5_1_2020y09m11d_11h25m.tif</v>
      </c>
      <c r="X318" t="str">
        <f t="shared" si="30"/>
        <v>C:\Users\arpit.tandon\Desktop\Images AFFFs\RUN1 HTT\Plate 2 - 96hour\AFF-HTT-R1-P2-96H_F5_1_2020y09m04d_11h03m.tif</v>
      </c>
      <c r="Y318" t="str">
        <f t="shared" si="31"/>
        <v>C:\Users\arpit.tandon\Desktop\Images AFFFs\RUN2 HTT\Plate 2 - 96hour\AFF-HTT-R2-P2-96H_F5_1_2020y09m11d_11h25m.tif</v>
      </c>
    </row>
    <row r="319" spans="1:25" x14ac:dyDescent="0.45">
      <c r="A319" t="s">
        <v>620</v>
      </c>
      <c r="B319" s="2" t="str">
        <f t="shared" si="26"/>
        <v>run1</v>
      </c>
      <c r="C319" s="2" t="str">
        <f t="shared" si="27"/>
        <v>run2</v>
      </c>
      <c r="D319" t="s">
        <v>264</v>
      </c>
      <c r="E319" s="10">
        <v>158.22784810126581</v>
      </c>
      <c r="F319" s="1">
        <v>6.8382911392405061E-3</v>
      </c>
      <c r="G319" s="1">
        <f>VLOOKUP(A319,'[1]NTP Metadata'!$A$2:$U$2501,10,FALSE)</f>
        <v>158.22784810126581</v>
      </c>
      <c r="H319">
        <v>4</v>
      </c>
      <c r="I319" t="s">
        <v>1507</v>
      </c>
      <c r="J319" t="s">
        <v>1508</v>
      </c>
      <c r="K319" t="s">
        <v>250</v>
      </c>
      <c r="L319" t="s">
        <v>245</v>
      </c>
      <c r="M319" t="s">
        <v>80</v>
      </c>
      <c r="N319">
        <v>16</v>
      </c>
      <c r="O319">
        <v>0</v>
      </c>
      <c r="P319">
        <v>0</v>
      </c>
      <c r="Q319">
        <v>0</v>
      </c>
      <c r="R319">
        <v>16</v>
      </c>
      <c r="S319">
        <v>0</v>
      </c>
      <c r="T319">
        <v>0</v>
      </c>
      <c r="U319">
        <v>0</v>
      </c>
      <c r="V319" s="1" t="str">
        <f t="shared" si="28"/>
        <v>AFF-HTT-R1-P2-96H_F6_1_2020y09m04d_11h03m.tif</v>
      </c>
      <c r="W319" s="1" t="str">
        <f t="shared" si="29"/>
        <v>AFF-HTT-R2-P2-96H_F6_1_2020y09m11d_11h25m.tif</v>
      </c>
      <c r="X319" t="str">
        <f t="shared" si="30"/>
        <v>C:\Users\arpit.tandon\Desktop\Images AFFFs\RUN1 HTT\Plate 2 - 96hour\AFF-HTT-R1-P2-96H_F6_1_2020y09m04d_11h03m.tif</v>
      </c>
      <c r="Y319" t="str">
        <f t="shared" si="31"/>
        <v>C:\Users\arpit.tandon\Desktop\Images AFFFs\RUN2 HTT\Plate 2 - 96hour\AFF-HTT-R2-P2-96H_F6_1_2020y09m11d_11h25m.tif</v>
      </c>
    </row>
    <row r="320" spans="1:25" x14ac:dyDescent="0.45">
      <c r="A320" t="s">
        <v>621</v>
      </c>
      <c r="B320" s="2" t="str">
        <f t="shared" si="26"/>
        <v>run1</v>
      </c>
      <c r="C320" s="2" t="str">
        <f t="shared" si="27"/>
        <v>run2</v>
      </c>
      <c r="D320" t="s">
        <v>264</v>
      </c>
      <c r="E320" s="10">
        <v>50.072103829514496</v>
      </c>
      <c r="F320" s="1">
        <v>2.1640161833039575E-3</v>
      </c>
      <c r="G320" s="1">
        <f>VLOOKUP(A320,'[1]NTP Metadata'!$A$2:$U$2501,10,FALSE)</f>
        <v>50.072103829514496</v>
      </c>
      <c r="H320">
        <v>3</v>
      </c>
      <c r="I320" t="s">
        <v>1507</v>
      </c>
      <c r="J320" t="s">
        <v>1508</v>
      </c>
      <c r="K320" t="s">
        <v>250</v>
      </c>
      <c r="L320" t="s">
        <v>245</v>
      </c>
      <c r="M320" t="s">
        <v>81</v>
      </c>
      <c r="N320">
        <v>16</v>
      </c>
      <c r="O320">
        <v>0</v>
      </c>
      <c r="P320">
        <v>0</v>
      </c>
      <c r="Q320">
        <v>0</v>
      </c>
      <c r="R320">
        <v>16</v>
      </c>
      <c r="S320">
        <v>0</v>
      </c>
      <c r="T320">
        <v>0</v>
      </c>
      <c r="U320">
        <v>0</v>
      </c>
      <c r="V320" s="1" t="str">
        <f t="shared" si="28"/>
        <v>AFF-HTT-R1-P2-96H_F7_1_2020y09m04d_11h03m.tif</v>
      </c>
      <c r="W320" s="1" t="str">
        <f t="shared" si="29"/>
        <v>AFF-HTT-R2-P2-96H_F7_1_2020y09m11d_11h25m.tif</v>
      </c>
      <c r="X320" t="str">
        <f t="shared" si="30"/>
        <v>C:\Users\arpit.tandon\Desktop\Images AFFFs\RUN1 HTT\Plate 2 - 96hour\AFF-HTT-R1-P2-96H_F7_1_2020y09m04d_11h03m.tif</v>
      </c>
      <c r="Y320" t="str">
        <f t="shared" si="31"/>
        <v>C:\Users\arpit.tandon\Desktop\Images AFFFs\RUN2 HTT\Plate 2 - 96hour\AFF-HTT-R2-P2-96H_F7_1_2020y09m11d_11h25m.tif</v>
      </c>
    </row>
    <row r="321" spans="1:25" x14ac:dyDescent="0.45">
      <c r="A321" t="s">
        <v>622</v>
      </c>
      <c r="B321" s="2" t="str">
        <f t="shared" si="26"/>
        <v>run1</v>
      </c>
      <c r="C321" s="2" t="str">
        <f t="shared" si="27"/>
        <v>run2</v>
      </c>
      <c r="D321" t="s">
        <v>264</v>
      </c>
      <c r="E321" s="10">
        <v>50.072103829514496</v>
      </c>
      <c r="F321" s="1">
        <v>2.1640161833039575E-3</v>
      </c>
      <c r="G321" s="1">
        <f>VLOOKUP(A321,'[1]NTP Metadata'!$A$2:$U$2501,10,FALSE)</f>
        <v>50.072103829514496</v>
      </c>
      <c r="H321">
        <v>4</v>
      </c>
      <c r="I321" t="s">
        <v>1507</v>
      </c>
      <c r="J321" t="s">
        <v>1508</v>
      </c>
      <c r="K321" t="s">
        <v>250</v>
      </c>
      <c r="L321" t="s">
        <v>245</v>
      </c>
      <c r="M321" t="s">
        <v>82</v>
      </c>
      <c r="N321">
        <v>16</v>
      </c>
      <c r="O321">
        <v>0</v>
      </c>
      <c r="P321">
        <v>1.875E-4</v>
      </c>
      <c r="Q321">
        <v>3.0000000000000001E-3</v>
      </c>
      <c r="R321">
        <v>16</v>
      </c>
      <c r="S321">
        <v>0</v>
      </c>
      <c r="T321">
        <v>0</v>
      </c>
      <c r="U321">
        <v>0</v>
      </c>
      <c r="V321" s="1" t="str">
        <f t="shared" si="28"/>
        <v>AFF-HTT-R1-P2-96H_F8_1_2020y09m04d_11h03m.tif</v>
      </c>
      <c r="W321" s="1" t="str">
        <f t="shared" si="29"/>
        <v>AFF-HTT-R2-P2-96H_F8_1_2020y09m11d_11h25m.tif</v>
      </c>
      <c r="X321" t="str">
        <f t="shared" si="30"/>
        <v>C:\Users\arpit.tandon\Desktop\Images AFFFs\RUN1 HTT\Plate 2 - 96hour\AFF-HTT-R1-P2-96H_F8_1_2020y09m04d_11h03m.tif</v>
      </c>
      <c r="Y321" t="str">
        <f t="shared" si="31"/>
        <v>C:\Users\arpit.tandon\Desktop\Images AFFFs\RUN2 HTT\Plate 2 - 96hour\AFF-HTT-R2-P2-96H_F8_1_2020y09m11d_11h25m.tif</v>
      </c>
    </row>
    <row r="322" spans="1:25" x14ac:dyDescent="0.45">
      <c r="A322" t="s">
        <v>623</v>
      </c>
      <c r="B322" s="2" t="str">
        <f t="shared" si="26"/>
        <v>run1</v>
      </c>
      <c r="C322" s="2" t="str">
        <f t="shared" si="27"/>
        <v>run2</v>
      </c>
      <c r="D322" t="s">
        <v>264</v>
      </c>
      <c r="E322" s="10">
        <v>15.84560247769446</v>
      </c>
      <c r="F322" s="1">
        <v>6.8481524788099912E-4</v>
      </c>
      <c r="G322" s="1">
        <f>VLOOKUP(A322,'[1]NTP Metadata'!$A$2:$U$2501,10,FALSE)</f>
        <v>15.84560247769446</v>
      </c>
      <c r="H322">
        <v>3</v>
      </c>
      <c r="I322" t="s">
        <v>1507</v>
      </c>
      <c r="J322" t="s">
        <v>1508</v>
      </c>
      <c r="K322" t="s">
        <v>250</v>
      </c>
      <c r="L322" t="s">
        <v>245</v>
      </c>
      <c r="M322" t="s">
        <v>83</v>
      </c>
      <c r="N322">
        <v>16</v>
      </c>
      <c r="O322">
        <v>0</v>
      </c>
      <c r="P322">
        <v>0</v>
      </c>
      <c r="Q322">
        <v>0</v>
      </c>
      <c r="R322">
        <v>16</v>
      </c>
      <c r="S322">
        <v>0</v>
      </c>
      <c r="T322">
        <v>0</v>
      </c>
      <c r="U322">
        <v>0</v>
      </c>
      <c r="V322" s="1" t="str">
        <f t="shared" si="28"/>
        <v>AFF-HTT-R1-P2-96H_F9_1_2020y09m04d_11h03m.tif</v>
      </c>
      <c r="W322" s="1" t="str">
        <f t="shared" si="29"/>
        <v>AFF-HTT-R2-P2-96H_F9_1_2020y09m11d_11h25m.tif</v>
      </c>
      <c r="X322" t="str">
        <f t="shared" si="30"/>
        <v>C:\Users\arpit.tandon\Desktop\Images AFFFs\RUN1 HTT\Plate 2 - 96hour\AFF-HTT-R1-P2-96H_F9_1_2020y09m04d_11h03m.tif</v>
      </c>
      <c r="Y322" t="str">
        <f t="shared" si="31"/>
        <v>C:\Users\arpit.tandon\Desktop\Images AFFFs\RUN2 HTT\Plate 2 - 96hour\AFF-HTT-R2-P2-96H_F9_1_2020y09m11d_11h25m.tif</v>
      </c>
    </row>
    <row r="323" spans="1:25" x14ac:dyDescent="0.45">
      <c r="A323" t="s">
        <v>624</v>
      </c>
      <c r="B323" s="2" t="str">
        <f t="shared" ref="B323:B386" si="32">HYPERLINK(X323,"run1")</f>
        <v>run1</v>
      </c>
      <c r="C323" s="2" t="str">
        <f t="shared" ref="C323:C386" si="33">HYPERLINK(Y323,"run2")</f>
        <v>run2</v>
      </c>
      <c r="D323" t="s">
        <v>265</v>
      </c>
      <c r="E323" s="10">
        <v>31.691204955388919</v>
      </c>
      <c r="F323" s="1">
        <v>1.8383671854559173E-4</v>
      </c>
      <c r="G323" s="1">
        <f>VLOOKUP(A323,'[1]NTP Metadata'!$A$2:$U$2501,10,FALSE)</f>
        <v>31.691204955388919</v>
      </c>
      <c r="H323">
        <v>2</v>
      </c>
      <c r="I323" t="s">
        <v>1507</v>
      </c>
      <c r="K323" t="s">
        <v>250</v>
      </c>
      <c r="L323" t="s">
        <v>245</v>
      </c>
      <c r="M323" t="s">
        <v>84</v>
      </c>
      <c r="N323">
        <v>16</v>
      </c>
      <c r="O323">
        <v>0</v>
      </c>
      <c r="P323">
        <v>0</v>
      </c>
      <c r="Q323">
        <v>0</v>
      </c>
      <c r="R323">
        <v>16</v>
      </c>
      <c r="S323">
        <v>0</v>
      </c>
      <c r="T323">
        <v>0</v>
      </c>
      <c r="U323">
        <v>0</v>
      </c>
      <c r="V323" s="1" t="str">
        <f t="shared" ref="V323:V386" si="34">_xlfn.CONCAT("AFF-HTT-R1-",  L323, "-96H_",  M323, "_1_", I323,".tif")</f>
        <v>AFF-HTT-R1-P2-96H_G10_1_2020y09m04d_11h03m.tif</v>
      </c>
      <c r="W323" s="1" t="str">
        <f t="shared" ref="W323:W386" si="35">_xlfn.CONCAT("AFF-HTT-R2-",  L323, "-96H_",  M323, "_1_", J323,".tif")</f>
        <v>AFF-HTT-R2-P2-96H_G10_1_.tif</v>
      </c>
      <c r="X323" t="str">
        <f t="shared" si="30"/>
        <v>C:\Users\arpit.tandon\Desktop\Images AFFFs\RUN1 HTT\Plate 2 - 96hour\AFF-HTT-R1-P2-96H_G10_1_2020y09m04d_11h03m.tif</v>
      </c>
      <c r="Y323" t="str">
        <f t="shared" si="31"/>
        <v>C:\Users\arpit.tandon\Desktop\Images AFFFs\RUN2 HTT\Plate 2 - 96hour\AFF-HTT-R2-P2-96H_G10_1_.tif</v>
      </c>
    </row>
    <row r="324" spans="1:25" x14ac:dyDescent="0.45">
      <c r="A324" t="s">
        <v>625</v>
      </c>
      <c r="B324" s="2" t="str">
        <f t="shared" si="32"/>
        <v>run1</v>
      </c>
      <c r="C324" s="2" t="str">
        <f t="shared" si="33"/>
        <v>run2</v>
      </c>
      <c r="D324" t="s">
        <v>265</v>
      </c>
      <c r="E324" s="10">
        <v>10.028862327654721</v>
      </c>
      <c r="F324" s="1">
        <v>5.8176176754934087E-5</v>
      </c>
      <c r="G324" s="1">
        <f>VLOOKUP(A324,'[1]NTP Metadata'!$A$2:$U$2501,10,FALSE)</f>
        <v>10.028862327654721</v>
      </c>
      <c r="H324">
        <v>1</v>
      </c>
      <c r="I324" t="s">
        <v>1507</v>
      </c>
      <c r="K324" t="s">
        <v>250</v>
      </c>
      <c r="L324" t="s">
        <v>245</v>
      </c>
      <c r="M324" t="s">
        <v>85</v>
      </c>
      <c r="N324">
        <v>16</v>
      </c>
      <c r="O324">
        <v>0</v>
      </c>
      <c r="P324">
        <v>0</v>
      </c>
      <c r="Q324">
        <v>0</v>
      </c>
      <c r="R324">
        <v>16</v>
      </c>
      <c r="S324">
        <v>0</v>
      </c>
      <c r="T324">
        <v>0</v>
      </c>
      <c r="U324">
        <v>0</v>
      </c>
      <c r="V324" s="1" t="str">
        <f t="shared" si="34"/>
        <v>AFF-HTT-R1-P2-96H_G11_1_2020y09m04d_11h03m.tif</v>
      </c>
      <c r="W324" s="1" t="str">
        <f t="shared" si="35"/>
        <v>AFF-HTT-R2-P2-96H_G11_1_.tif</v>
      </c>
      <c r="X324" t="str">
        <f t="shared" si="30"/>
        <v>C:\Users\arpit.tandon\Desktop\Images AFFFs\RUN1 HTT\Plate 2 - 96hour\AFF-HTT-R1-P2-96H_G11_1_2020y09m04d_11h03m.tif</v>
      </c>
      <c r="Y324" t="str">
        <f t="shared" si="31"/>
        <v>C:\Users\arpit.tandon\Desktop\Images AFFFs\RUN2 HTT\Plate 2 - 96hour\AFF-HTT-R2-P2-96H_G11_1_.tif</v>
      </c>
    </row>
    <row r="325" spans="1:25" x14ac:dyDescent="0.45">
      <c r="A325" t="s">
        <v>626</v>
      </c>
      <c r="B325" s="2" t="str">
        <f t="shared" si="32"/>
        <v>run1</v>
      </c>
      <c r="C325" s="2" t="str">
        <f t="shared" si="33"/>
        <v>run2</v>
      </c>
      <c r="D325" t="s">
        <v>265</v>
      </c>
      <c r="E325" s="10">
        <v>10.028862327654721</v>
      </c>
      <c r="F325" s="1">
        <v>5.8176176754934087E-5</v>
      </c>
      <c r="G325" s="1">
        <f>VLOOKUP(A325,'[1]NTP Metadata'!$A$2:$U$2501,10,FALSE)</f>
        <v>10.028862327654721</v>
      </c>
      <c r="H325">
        <v>2</v>
      </c>
      <c r="I325" t="s">
        <v>1507</v>
      </c>
      <c r="K325" t="s">
        <v>250</v>
      </c>
      <c r="L325" t="s">
        <v>245</v>
      </c>
      <c r="M325" t="s">
        <v>86</v>
      </c>
      <c r="N325">
        <v>16</v>
      </c>
      <c r="O325">
        <v>0</v>
      </c>
      <c r="P325">
        <v>1.25E-4</v>
      </c>
      <c r="Q325">
        <v>1E-3</v>
      </c>
      <c r="R325">
        <v>16</v>
      </c>
      <c r="S325">
        <v>0</v>
      </c>
      <c r="T325">
        <v>0</v>
      </c>
      <c r="U325">
        <v>0</v>
      </c>
      <c r="V325" s="1" t="str">
        <f t="shared" si="34"/>
        <v>AFF-HTT-R1-P2-96H_G12_1_2020y09m04d_11h03m.tif</v>
      </c>
      <c r="W325" s="1" t="str">
        <f t="shared" si="35"/>
        <v>AFF-HTT-R2-P2-96H_G12_1_.tif</v>
      </c>
      <c r="X325" t="str">
        <f t="shared" si="30"/>
        <v>C:\Users\arpit.tandon\Desktop\Images AFFFs\RUN1 HTT\Plate 2 - 96hour\AFF-HTT-R1-P2-96H_G12_1_2020y09m04d_11h03m.tif</v>
      </c>
      <c r="Y325" t="str">
        <f t="shared" si="31"/>
        <v>C:\Users\arpit.tandon\Desktop\Images AFFFs\RUN2 HTT\Plate 2 - 96hour\AFF-HTT-R2-P2-96H_G12_1_.tif</v>
      </c>
    </row>
    <row r="326" spans="1:25" x14ac:dyDescent="0.45">
      <c r="A326" t="s">
        <v>627</v>
      </c>
      <c r="B326" s="2" t="str">
        <f t="shared" si="32"/>
        <v>run1</v>
      </c>
      <c r="C326" s="2" t="str">
        <f t="shared" si="33"/>
        <v>run2</v>
      </c>
      <c r="D326" t="s">
        <v>257</v>
      </c>
      <c r="E326" s="10">
        <v>0</v>
      </c>
      <c r="F326" s="10">
        <v>0</v>
      </c>
      <c r="G326" s="1">
        <f>VLOOKUP(A326,'[1]NTP Metadata'!$A$2:$U$2501,10,FALSE)</f>
        <v>0</v>
      </c>
      <c r="H326">
        <v>1</v>
      </c>
      <c r="I326" t="s">
        <v>1507</v>
      </c>
      <c r="K326" t="s">
        <v>250</v>
      </c>
      <c r="L326" t="s">
        <v>245</v>
      </c>
      <c r="M326" t="s">
        <v>87</v>
      </c>
      <c r="N326">
        <v>16</v>
      </c>
      <c r="O326">
        <v>0</v>
      </c>
      <c r="P326">
        <v>6.2500000000000001E-5</v>
      </c>
      <c r="Q326">
        <v>1E-3</v>
      </c>
      <c r="R326">
        <v>16</v>
      </c>
      <c r="S326">
        <v>0</v>
      </c>
      <c r="T326">
        <v>0</v>
      </c>
      <c r="U326">
        <v>0</v>
      </c>
      <c r="V326" s="1" t="str">
        <f t="shared" si="34"/>
        <v>AFF-HTT-R1-P2-96H_G13_1_2020y09m04d_11h03m.tif</v>
      </c>
      <c r="W326" s="1" t="str">
        <f t="shared" si="35"/>
        <v>AFF-HTT-R2-P2-96H_G13_1_.tif</v>
      </c>
      <c r="X326" t="str">
        <f t="shared" si="30"/>
        <v>C:\Users\arpit.tandon\Desktop\Images AFFFs\RUN1 HTT\Plate 2 - 96hour\AFF-HTT-R1-P2-96H_G13_1_2020y09m04d_11h03m.tif</v>
      </c>
      <c r="Y326" t="str">
        <f t="shared" si="31"/>
        <v>C:\Users\arpit.tandon\Desktop\Images AFFFs\RUN2 HTT\Plate 2 - 96hour\AFF-HTT-R2-P2-96H_G13_1_.tif</v>
      </c>
    </row>
    <row r="327" spans="1:25" x14ac:dyDescent="0.45">
      <c r="A327" t="s">
        <v>628</v>
      </c>
      <c r="B327" s="2" t="str">
        <f t="shared" si="32"/>
        <v>run1</v>
      </c>
      <c r="C327" s="2" t="str">
        <f t="shared" si="33"/>
        <v>run2</v>
      </c>
      <c r="D327" t="s">
        <v>257</v>
      </c>
      <c r="E327" s="10">
        <v>0</v>
      </c>
      <c r="F327" s="10">
        <v>0</v>
      </c>
      <c r="G327" s="1">
        <f>VLOOKUP(A327,'[1]NTP Metadata'!$A$2:$U$2501,10,FALSE)</f>
        <v>0</v>
      </c>
      <c r="H327">
        <v>2</v>
      </c>
      <c r="I327" t="s">
        <v>1507</v>
      </c>
      <c r="K327" t="s">
        <v>250</v>
      </c>
      <c r="L327" t="s">
        <v>245</v>
      </c>
      <c r="M327" t="s">
        <v>88</v>
      </c>
      <c r="N327">
        <v>16</v>
      </c>
      <c r="O327">
        <v>0</v>
      </c>
      <c r="P327">
        <v>0</v>
      </c>
      <c r="Q327">
        <v>0</v>
      </c>
      <c r="R327">
        <v>16</v>
      </c>
      <c r="S327">
        <v>0</v>
      </c>
      <c r="T327">
        <v>0</v>
      </c>
      <c r="U327">
        <v>0</v>
      </c>
      <c r="V327" s="1" t="str">
        <f t="shared" si="34"/>
        <v>AFF-HTT-R1-P2-96H_G14_1_2020y09m04d_11h03m.tif</v>
      </c>
      <c r="W327" s="1" t="str">
        <f t="shared" si="35"/>
        <v>AFF-HTT-R2-P2-96H_G14_1_.tif</v>
      </c>
      <c r="X327" t="str">
        <f t="shared" si="30"/>
        <v>C:\Users\arpit.tandon\Desktop\Images AFFFs\RUN1 HTT\Plate 2 - 96hour\AFF-HTT-R1-P2-96H_G14_1_2020y09m04d_11h03m.tif</v>
      </c>
      <c r="Y327" t="str">
        <f t="shared" si="31"/>
        <v>C:\Users\arpit.tandon\Desktop\Images AFFFs\RUN2 HTT\Plate 2 - 96hour\AFF-HTT-R2-P2-96H_G14_1_.tif</v>
      </c>
    </row>
    <row r="328" spans="1:25" x14ac:dyDescent="0.45">
      <c r="A328" t="s">
        <v>629</v>
      </c>
      <c r="B328" s="2" t="str">
        <f t="shared" si="32"/>
        <v>run1</v>
      </c>
      <c r="C328" s="2" t="str">
        <f t="shared" si="33"/>
        <v>run2</v>
      </c>
      <c r="D328" t="s">
        <v>265</v>
      </c>
      <c r="E328" s="10">
        <v>3.1736906100173168</v>
      </c>
      <c r="F328" s="1">
        <v>1.8410182517384207E-5</v>
      </c>
      <c r="G328" s="1">
        <f>VLOOKUP(A328,'[1]NTP Metadata'!$A$2:$U$2501,10,FALSE)</f>
        <v>3.1736906100173168</v>
      </c>
      <c r="H328">
        <v>1</v>
      </c>
      <c r="I328" t="s">
        <v>1507</v>
      </c>
      <c r="K328" t="s">
        <v>250</v>
      </c>
      <c r="L328" t="s">
        <v>245</v>
      </c>
      <c r="M328" t="s">
        <v>89</v>
      </c>
      <c r="N328">
        <v>16</v>
      </c>
      <c r="O328">
        <v>0</v>
      </c>
      <c r="P328">
        <v>0</v>
      </c>
      <c r="Q328">
        <v>0</v>
      </c>
      <c r="R328">
        <v>16</v>
      </c>
      <c r="S328">
        <v>0</v>
      </c>
      <c r="T328">
        <v>0</v>
      </c>
      <c r="U328">
        <v>0</v>
      </c>
      <c r="V328" s="1" t="str">
        <f t="shared" si="34"/>
        <v>AFF-HTT-R1-P2-96H_G15_1_2020y09m04d_11h03m.tif</v>
      </c>
      <c r="W328" s="1" t="str">
        <f t="shared" si="35"/>
        <v>AFF-HTT-R2-P2-96H_G15_1_.tif</v>
      </c>
      <c r="X328" t="str">
        <f t="shared" si="30"/>
        <v>C:\Users\arpit.tandon\Desktop\Images AFFFs\RUN1 HTT\Plate 2 - 96hour\AFF-HTT-R1-P2-96H_G15_1_2020y09m04d_11h03m.tif</v>
      </c>
      <c r="Y328" t="str">
        <f t="shared" si="31"/>
        <v>C:\Users\arpit.tandon\Desktop\Images AFFFs\RUN2 HTT\Plate 2 - 96hour\AFF-HTT-R2-P2-96H_G15_1_.tif</v>
      </c>
    </row>
    <row r="329" spans="1:25" x14ac:dyDescent="0.45">
      <c r="A329" t="s">
        <v>630</v>
      </c>
      <c r="B329" s="2" t="str">
        <f t="shared" si="32"/>
        <v>run1</v>
      </c>
      <c r="C329" s="2" t="str">
        <f t="shared" si="33"/>
        <v>run2</v>
      </c>
      <c r="D329" t="s">
        <v>265</v>
      </c>
      <c r="E329" s="10">
        <v>3.1736906100173168</v>
      </c>
      <c r="F329" s="1">
        <v>1.8410182517384207E-5</v>
      </c>
      <c r="G329" s="1">
        <f>VLOOKUP(A329,'[1]NTP Metadata'!$A$2:$U$2501,10,FALSE)</f>
        <v>3.1736906100173168</v>
      </c>
      <c r="H329">
        <v>2</v>
      </c>
      <c r="I329" t="s">
        <v>1507</v>
      </c>
      <c r="K329" t="s">
        <v>250</v>
      </c>
      <c r="L329" t="s">
        <v>245</v>
      </c>
      <c r="M329" t="s">
        <v>90</v>
      </c>
      <c r="N329">
        <v>16</v>
      </c>
      <c r="O329">
        <v>0</v>
      </c>
      <c r="P329">
        <v>0</v>
      </c>
      <c r="Q329">
        <v>0</v>
      </c>
      <c r="R329">
        <v>16</v>
      </c>
      <c r="S329">
        <v>0</v>
      </c>
      <c r="T329">
        <v>0</v>
      </c>
      <c r="U329">
        <v>0</v>
      </c>
      <c r="V329" s="1" t="str">
        <f t="shared" si="34"/>
        <v>AFF-HTT-R1-P2-96H_G16_1_2020y09m04d_11h03m.tif</v>
      </c>
      <c r="W329" s="1" t="str">
        <f t="shared" si="35"/>
        <v>AFF-HTT-R2-P2-96H_G16_1_.tif</v>
      </c>
      <c r="X329" t="str">
        <f t="shared" si="30"/>
        <v>C:\Users\arpit.tandon\Desktop\Images AFFFs\RUN1 HTT\Plate 2 - 96hour\AFF-HTT-R1-P2-96H_G16_1_2020y09m04d_11h03m.tif</v>
      </c>
      <c r="Y329" t="str">
        <f t="shared" si="31"/>
        <v>C:\Users\arpit.tandon\Desktop\Images AFFFs\RUN2 HTT\Plate 2 - 96hour\AFF-HTT-R2-P2-96H_G16_1_.tif</v>
      </c>
    </row>
    <row r="330" spans="1:25" x14ac:dyDescent="0.45">
      <c r="A330" t="s">
        <v>631</v>
      </c>
      <c r="B330" s="2" t="str">
        <f t="shared" si="32"/>
        <v>run1</v>
      </c>
      <c r="C330" s="2" t="str">
        <f t="shared" si="33"/>
        <v>run2</v>
      </c>
      <c r="D330" t="s">
        <v>265</v>
      </c>
      <c r="E330" s="10">
        <v>1.0043324715244673</v>
      </c>
      <c r="F330" s="1">
        <v>5.8260071257544939E-6</v>
      </c>
      <c r="G330" s="1">
        <f>VLOOKUP(A330,'[1]NTP Metadata'!$A$2:$U$2501,10,FALSE)</f>
        <v>1.0043324715244673</v>
      </c>
      <c r="H330">
        <v>1</v>
      </c>
      <c r="I330" t="s">
        <v>1507</v>
      </c>
      <c r="K330" t="s">
        <v>250</v>
      </c>
      <c r="L330" t="s">
        <v>245</v>
      </c>
      <c r="M330" t="s">
        <v>91</v>
      </c>
      <c r="N330">
        <v>16</v>
      </c>
      <c r="O330">
        <v>0</v>
      </c>
      <c r="P330">
        <v>0</v>
      </c>
      <c r="Q330">
        <v>0</v>
      </c>
      <c r="R330">
        <v>16</v>
      </c>
      <c r="S330">
        <v>0</v>
      </c>
      <c r="T330">
        <v>0</v>
      </c>
      <c r="U330">
        <v>0</v>
      </c>
      <c r="V330" s="1" t="str">
        <f t="shared" si="34"/>
        <v>AFF-HTT-R1-P2-96H_G17_1_2020y09m04d_11h03m.tif</v>
      </c>
      <c r="W330" s="1" t="str">
        <f t="shared" si="35"/>
        <v>AFF-HTT-R2-P2-96H_G17_1_.tif</v>
      </c>
      <c r="X330" t="str">
        <f t="shared" si="30"/>
        <v>C:\Users\arpit.tandon\Desktop\Images AFFFs\RUN1 HTT\Plate 2 - 96hour\AFF-HTT-R1-P2-96H_G17_1_2020y09m04d_11h03m.tif</v>
      </c>
      <c r="Y330" t="str">
        <f t="shared" si="31"/>
        <v>C:\Users\arpit.tandon\Desktop\Images AFFFs\RUN2 HTT\Plate 2 - 96hour\AFF-HTT-R2-P2-96H_G17_1_.tif</v>
      </c>
    </row>
    <row r="331" spans="1:25" x14ac:dyDescent="0.45">
      <c r="A331" t="s">
        <v>632</v>
      </c>
      <c r="B331" s="2" t="str">
        <f t="shared" si="32"/>
        <v>run1</v>
      </c>
      <c r="C331" s="2" t="str">
        <f t="shared" si="33"/>
        <v>run2</v>
      </c>
      <c r="D331" t="s">
        <v>265</v>
      </c>
      <c r="E331" s="10">
        <v>1.0043324715244673</v>
      </c>
      <c r="F331" s="1">
        <v>5.8260071257544939E-6</v>
      </c>
      <c r="G331" s="1">
        <f>VLOOKUP(A331,'[1]NTP Metadata'!$A$2:$U$2501,10,FALSE)</f>
        <v>1.0043324715244673</v>
      </c>
      <c r="H331">
        <v>2</v>
      </c>
      <c r="I331" t="s">
        <v>1507</v>
      </c>
      <c r="K331" t="s">
        <v>250</v>
      </c>
      <c r="L331" t="s">
        <v>245</v>
      </c>
      <c r="M331" t="s">
        <v>92</v>
      </c>
      <c r="N331">
        <v>16</v>
      </c>
      <c r="O331">
        <v>0</v>
      </c>
      <c r="P331">
        <v>0</v>
      </c>
      <c r="Q331">
        <v>0</v>
      </c>
      <c r="R331">
        <v>16</v>
      </c>
      <c r="S331">
        <v>0</v>
      </c>
      <c r="T331">
        <v>0</v>
      </c>
      <c r="U331">
        <v>0</v>
      </c>
      <c r="V331" s="1" t="str">
        <f t="shared" si="34"/>
        <v>AFF-HTT-R1-P2-96H_G18_1_2020y09m04d_11h03m.tif</v>
      </c>
      <c r="W331" s="1" t="str">
        <f t="shared" si="35"/>
        <v>AFF-HTT-R2-P2-96H_G18_1_.tif</v>
      </c>
      <c r="X331" t="str">
        <f t="shared" si="30"/>
        <v>C:\Users\arpit.tandon\Desktop\Images AFFFs\RUN1 HTT\Plate 2 - 96hour\AFF-HTT-R1-P2-96H_G18_1_2020y09m04d_11h03m.tif</v>
      </c>
      <c r="Y331" t="str">
        <f t="shared" si="31"/>
        <v>C:\Users\arpit.tandon\Desktop\Images AFFFs\RUN2 HTT\Plate 2 - 96hour\AFF-HTT-R2-P2-96H_G18_1_.tif</v>
      </c>
    </row>
    <row r="332" spans="1:25" x14ac:dyDescent="0.45">
      <c r="A332" t="s">
        <v>633</v>
      </c>
      <c r="B332" s="2" t="str">
        <f t="shared" si="32"/>
        <v>run1</v>
      </c>
      <c r="C332" s="2" t="str">
        <f t="shared" si="33"/>
        <v>run2</v>
      </c>
      <c r="D332" t="s">
        <v>265</v>
      </c>
      <c r="E332" s="10">
        <v>0.31782673149508456</v>
      </c>
      <c r="F332" s="1">
        <v>1.8436731410615489E-6</v>
      </c>
      <c r="G332" s="1">
        <f>VLOOKUP(A332,'[1]NTP Metadata'!$A$2:$U$2501,10,FALSE)</f>
        <v>0.31782673149508456</v>
      </c>
      <c r="H332">
        <v>1</v>
      </c>
      <c r="I332" t="s">
        <v>1507</v>
      </c>
      <c r="K332" t="s">
        <v>250</v>
      </c>
      <c r="L332" t="s">
        <v>245</v>
      </c>
      <c r="M332" t="s">
        <v>93</v>
      </c>
      <c r="N332">
        <v>16</v>
      </c>
      <c r="O332">
        <v>0</v>
      </c>
      <c r="P332">
        <v>6.2500000000000001E-5</v>
      </c>
      <c r="Q332">
        <v>1E-3</v>
      </c>
      <c r="R332">
        <v>16</v>
      </c>
      <c r="S332">
        <v>0</v>
      </c>
      <c r="T332">
        <v>0</v>
      </c>
      <c r="U332">
        <v>0</v>
      </c>
      <c r="V332" s="1" t="str">
        <f t="shared" si="34"/>
        <v>AFF-HTT-R1-P2-96H_G19_1_2020y09m04d_11h03m.tif</v>
      </c>
      <c r="W332" s="1" t="str">
        <f t="shared" si="35"/>
        <v>AFF-HTT-R2-P2-96H_G19_1_.tif</v>
      </c>
      <c r="X332" t="str">
        <f t="shared" si="30"/>
        <v>C:\Users\arpit.tandon\Desktop\Images AFFFs\RUN1 HTT\Plate 2 - 96hour\AFF-HTT-R1-P2-96H_G19_1_2020y09m04d_11h03m.tif</v>
      </c>
      <c r="Y332" t="str">
        <f t="shared" si="31"/>
        <v>C:\Users\arpit.tandon\Desktop\Images AFFFs\RUN2 HTT\Plate 2 - 96hour\AFF-HTT-R2-P2-96H_G19_1_.tif</v>
      </c>
    </row>
    <row r="333" spans="1:25" x14ac:dyDescent="0.45">
      <c r="A333" t="s">
        <v>634</v>
      </c>
      <c r="B333" s="2" t="str">
        <f t="shared" si="32"/>
        <v>run1</v>
      </c>
      <c r="C333" s="2" t="str">
        <f t="shared" si="33"/>
        <v>run2</v>
      </c>
      <c r="D333" t="s">
        <v>265</v>
      </c>
      <c r="E333" s="10">
        <v>0.31782673149508456</v>
      </c>
      <c r="F333" s="1">
        <v>1.8436731410615489E-6</v>
      </c>
      <c r="G333" s="1">
        <f>VLOOKUP(A333,'[1]NTP Metadata'!$A$2:$U$2501,10,FALSE)</f>
        <v>0.31782673149508456</v>
      </c>
      <c r="H333">
        <v>2</v>
      </c>
      <c r="I333" t="s">
        <v>1507</v>
      </c>
      <c r="K333" t="s">
        <v>250</v>
      </c>
      <c r="L333" t="s">
        <v>245</v>
      </c>
      <c r="M333" t="s">
        <v>94</v>
      </c>
      <c r="N333">
        <v>16</v>
      </c>
      <c r="O333">
        <v>0</v>
      </c>
      <c r="P333">
        <v>0</v>
      </c>
      <c r="Q333">
        <v>0</v>
      </c>
      <c r="R333">
        <v>16</v>
      </c>
      <c r="S333">
        <v>0</v>
      </c>
      <c r="T333">
        <v>0</v>
      </c>
      <c r="U333">
        <v>0</v>
      </c>
      <c r="V333" s="1" t="str">
        <f t="shared" si="34"/>
        <v>AFF-HTT-R1-P2-96H_G20_1_2020y09m04d_11h03m.tif</v>
      </c>
      <c r="W333" s="1" t="str">
        <f t="shared" si="35"/>
        <v>AFF-HTT-R2-P2-96H_G20_1_.tif</v>
      </c>
      <c r="X333" t="str">
        <f t="shared" si="30"/>
        <v>C:\Users\arpit.tandon\Desktop\Images AFFFs\RUN1 HTT\Plate 2 - 96hour\AFF-HTT-R1-P2-96H_G20_1_2020y09m04d_11h03m.tif</v>
      </c>
      <c r="Y333" t="str">
        <f t="shared" si="31"/>
        <v>C:\Users\arpit.tandon\Desktop\Images AFFFs\RUN2 HTT\Plate 2 - 96hour\AFF-HTT-R2-P2-96H_G20_1_.tif</v>
      </c>
    </row>
    <row r="334" spans="1:25" x14ac:dyDescent="0.45">
      <c r="A334" t="s">
        <v>635</v>
      </c>
      <c r="B334" s="2" t="str">
        <f t="shared" si="32"/>
        <v>run1</v>
      </c>
      <c r="C334" s="2" t="str">
        <f t="shared" si="33"/>
        <v>run2</v>
      </c>
      <c r="D334" t="s">
        <v>265</v>
      </c>
      <c r="E334" s="10">
        <v>0.10057807958705207</v>
      </c>
      <c r="F334" s="1">
        <v>5.8344086742454065E-7</v>
      </c>
      <c r="G334" s="1">
        <f>VLOOKUP(A334,'[1]NTP Metadata'!$A$2:$U$2501,10,FALSE)</f>
        <v>0.10057807958705207</v>
      </c>
      <c r="H334">
        <v>1</v>
      </c>
      <c r="I334" t="s">
        <v>1507</v>
      </c>
      <c r="K334" t="s">
        <v>250</v>
      </c>
      <c r="L334" t="s">
        <v>245</v>
      </c>
      <c r="M334" t="s">
        <v>95</v>
      </c>
      <c r="N334">
        <v>16</v>
      </c>
      <c r="O334">
        <v>0</v>
      </c>
      <c r="P334">
        <v>0</v>
      </c>
      <c r="Q334">
        <v>0</v>
      </c>
      <c r="R334">
        <v>16</v>
      </c>
      <c r="S334">
        <v>0</v>
      </c>
      <c r="T334">
        <v>0</v>
      </c>
      <c r="U334">
        <v>0</v>
      </c>
      <c r="V334" s="1" t="str">
        <f t="shared" si="34"/>
        <v>AFF-HTT-R1-P2-96H_G21_1_2020y09m04d_11h03m.tif</v>
      </c>
      <c r="W334" s="1" t="str">
        <f t="shared" si="35"/>
        <v>AFF-HTT-R2-P2-96H_G21_1_.tif</v>
      </c>
      <c r="X334" t="str">
        <f t="shared" si="30"/>
        <v>C:\Users\arpit.tandon\Desktop\Images AFFFs\RUN1 HTT\Plate 2 - 96hour\AFF-HTT-R1-P2-96H_G21_1_2020y09m04d_11h03m.tif</v>
      </c>
      <c r="Y334" t="str">
        <f t="shared" si="31"/>
        <v>C:\Users\arpit.tandon\Desktop\Images AFFFs\RUN2 HTT\Plate 2 - 96hour\AFF-HTT-R2-P2-96H_G21_1_.tif</v>
      </c>
    </row>
    <row r="335" spans="1:25" x14ac:dyDescent="0.45">
      <c r="A335" t="s">
        <v>636</v>
      </c>
      <c r="B335" s="2" t="str">
        <f t="shared" si="32"/>
        <v>run1</v>
      </c>
      <c r="C335" s="2" t="str">
        <f t="shared" si="33"/>
        <v>run2</v>
      </c>
      <c r="D335" t="s">
        <v>265</v>
      </c>
      <c r="E335" s="10">
        <v>0.10057807958705207</v>
      </c>
      <c r="F335" s="1">
        <v>5.8344086742454065E-7</v>
      </c>
      <c r="G335" s="1">
        <f>VLOOKUP(A335,'[1]NTP Metadata'!$A$2:$U$2501,10,FALSE)</f>
        <v>0.10057807958705207</v>
      </c>
      <c r="H335">
        <v>2</v>
      </c>
      <c r="I335" t="s">
        <v>1507</v>
      </c>
      <c r="K335" t="s">
        <v>250</v>
      </c>
      <c r="L335" t="s">
        <v>245</v>
      </c>
      <c r="M335" t="s">
        <v>96</v>
      </c>
      <c r="N335">
        <v>16</v>
      </c>
      <c r="O335">
        <v>0</v>
      </c>
      <c r="P335">
        <v>0</v>
      </c>
      <c r="Q335">
        <v>0</v>
      </c>
      <c r="R335">
        <v>16</v>
      </c>
      <c r="S335">
        <v>0</v>
      </c>
      <c r="T335">
        <v>0</v>
      </c>
      <c r="U335">
        <v>0</v>
      </c>
      <c r="V335" s="1" t="str">
        <f t="shared" si="34"/>
        <v>AFF-HTT-R1-P2-96H_G22_1_2020y09m04d_11h03m.tif</v>
      </c>
      <c r="W335" s="1" t="str">
        <f t="shared" si="35"/>
        <v>AFF-HTT-R2-P2-96H_G22_1_.tif</v>
      </c>
      <c r="X335" t="str">
        <f t="shared" si="30"/>
        <v>C:\Users\arpit.tandon\Desktop\Images AFFFs\RUN1 HTT\Plate 2 - 96hour\AFF-HTT-R1-P2-96H_G22_1_2020y09m04d_11h03m.tif</v>
      </c>
      <c r="Y335" t="str">
        <f t="shared" si="31"/>
        <v>C:\Users\arpit.tandon\Desktop\Images AFFFs\RUN2 HTT\Plate 2 - 96hour\AFF-HTT-R2-P2-96H_G22_1_.tif</v>
      </c>
    </row>
    <row r="336" spans="1:25" x14ac:dyDescent="0.45">
      <c r="A336" t="s">
        <v>637</v>
      </c>
      <c r="B336" s="2" t="str">
        <f t="shared" si="32"/>
        <v>run1</v>
      </c>
      <c r="C336" s="2" t="str">
        <f t="shared" si="33"/>
        <v>run2</v>
      </c>
      <c r="D336" t="s">
        <v>265</v>
      </c>
      <c r="E336" s="10">
        <v>1000</v>
      </c>
      <c r="F336" s="1">
        <v>5.8008750000000005E-3</v>
      </c>
      <c r="G336" s="1">
        <f>VLOOKUP(A336,'[1]NTP Metadata'!$A$2:$U$2501,10,FALSE)</f>
        <v>1000</v>
      </c>
      <c r="H336">
        <v>1</v>
      </c>
      <c r="I336" t="s">
        <v>1507</v>
      </c>
      <c r="K336" t="s">
        <v>250</v>
      </c>
      <c r="L336" t="s">
        <v>245</v>
      </c>
      <c r="M336" t="s">
        <v>97</v>
      </c>
      <c r="N336">
        <v>16</v>
      </c>
      <c r="O336">
        <v>0</v>
      </c>
      <c r="P336">
        <v>0</v>
      </c>
      <c r="Q336">
        <v>0</v>
      </c>
      <c r="R336">
        <v>16</v>
      </c>
      <c r="S336">
        <v>0</v>
      </c>
      <c r="T336">
        <v>0</v>
      </c>
      <c r="U336">
        <v>0</v>
      </c>
      <c r="V336" s="1" t="str">
        <f t="shared" si="34"/>
        <v>AFF-HTT-R1-P2-96H_G3_1_2020y09m04d_11h03m.tif</v>
      </c>
      <c r="W336" s="1" t="str">
        <f t="shared" si="35"/>
        <v>AFF-HTT-R2-P2-96H_G3_1_.tif</v>
      </c>
      <c r="X336" t="str">
        <f t="shared" si="30"/>
        <v>C:\Users\arpit.tandon\Desktop\Images AFFFs\RUN1 HTT\Plate 2 - 96hour\AFF-HTT-R1-P2-96H_G3_1_2020y09m04d_11h03m.tif</v>
      </c>
      <c r="Y336" t="str">
        <f t="shared" si="31"/>
        <v>C:\Users\arpit.tandon\Desktop\Images AFFFs\RUN2 HTT\Plate 2 - 96hour\AFF-HTT-R2-P2-96H_G3_1_.tif</v>
      </c>
    </row>
    <row r="337" spans="1:25" x14ac:dyDescent="0.45">
      <c r="A337" t="s">
        <v>638</v>
      </c>
      <c r="B337" s="2" t="str">
        <f t="shared" si="32"/>
        <v>run1</v>
      </c>
      <c r="C337" s="2" t="str">
        <f t="shared" si="33"/>
        <v>run2</v>
      </c>
      <c r="D337" t="s">
        <v>265</v>
      </c>
      <c r="E337" s="10">
        <v>1000</v>
      </c>
      <c r="F337" s="1">
        <v>5.8008750000000005E-3</v>
      </c>
      <c r="G337" s="1">
        <f>VLOOKUP(A337,'[1]NTP Metadata'!$A$2:$U$2501,10,FALSE)</f>
        <v>1000</v>
      </c>
      <c r="H337">
        <v>2</v>
      </c>
      <c r="I337" t="s">
        <v>1507</v>
      </c>
      <c r="K337" t="s">
        <v>250</v>
      </c>
      <c r="L337" t="s">
        <v>245</v>
      </c>
      <c r="M337" t="s">
        <v>98</v>
      </c>
      <c r="N337">
        <v>16</v>
      </c>
      <c r="O337">
        <v>0</v>
      </c>
      <c r="P337">
        <v>0</v>
      </c>
      <c r="Q337">
        <v>0</v>
      </c>
      <c r="R337">
        <v>16</v>
      </c>
      <c r="S337">
        <v>0</v>
      </c>
      <c r="T337">
        <v>0</v>
      </c>
      <c r="U337">
        <v>0</v>
      </c>
      <c r="V337" s="1" t="str">
        <f t="shared" si="34"/>
        <v>AFF-HTT-R1-P2-96H_G4_1_2020y09m04d_11h03m.tif</v>
      </c>
      <c r="W337" s="1" t="str">
        <f t="shared" si="35"/>
        <v>AFF-HTT-R2-P2-96H_G4_1_.tif</v>
      </c>
      <c r="X337" t="str">
        <f t="shared" si="30"/>
        <v>C:\Users\arpit.tandon\Desktop\Images AFFFs\RUN1 HTT\Plate 2 - 96hour\AFF-HTT-R1-P2-96H_G4_1_2020y09m04d_11h03m.tif</v>
      </c>
      <c r="Y337" t="str">
        <f t="shared" si="31"/>
        <v>C:\Users\arpit.tandon\Desktop\Images AFFFs\RUN2 HTT\Plate 2 - 96hour\AFF-HTT-R2-P2-96H_G4_1_.tif</v>
      </c>
    </row>
    <row r="338" spans="1:25" x14ac:dyDescent="0.45">
      <c r="A338" t="s">
        <v>639</v>
      </c>
      <c r="B338" s="2" t="str">
        <f t="shared" si="32"/>
        <v>run1</v>
      </c>
      <c r="C338" s="2" t="str">
        <f t="shared" si="33"/>
        <v>run2</v>
      </c>
      <c r="D338" t="s">
        <v>265</v>
      </c>
      <c r="E338" s="10">
        <v>316.45569620253161</v>
      </c>
      <c r="F338" s="1">
        <v>1.8357199367088606E-3</v>
      </c>
      <c r="G338" s="1">
        <f>VLOOKUP(A338,'[1]NTP Metadata'!$A$2:$U$2501,10,FALSE)</f>
        <v>316.45569620253161</v>
      </c>
      <c r="H338">
        <v>1</v>
      </c>
      <c r="I338" t="s">
        <v>1507</v>
      </c>
      <c r="K338" t="s">
        <v>250</v>
      </c>
      <c r="L338" t="s">
        <v>245</v>
      </c>
      <c r="M338" t="s">
        <v>99</v>
      </c>
      <c r="N338">
        <v>16</v>
      </c>
      <c r="O338">
        <v>0</v>
      </c>
      <c r="P338">
        <v>0</v>
      </c>
      <c r="Q338">
        <v>0</v>
      </c>
      <c r="R338">
        <v>16</v>
      </c>
      <c r="S338">
        <v>0</v>
      </c>
      <c r="T338">
        <v>0</v>
      </c>
      <c r="U338">
        <v>0</v>
      </c>
      <c r="V338" s="1" t="str">
        <f t="shared" si="34"/>
        <v>AFF-HTT-R1-P2-96H_G5_1_2020y09m04d_11h03m.tif</v>
      </c>
      <c r="W338" s="1" t="str">
        <f t="shared" si="35"/>
        <v>AFF-HTT-R2-P2-96H_G5_1_.tif</v>
      </c>
      <c r="X338" t="str">
        <f t="shared" si="30"/>
        <v>C:\Users\arpit.tandon\Desktop\Images AFFFs\RUN1 HTT\Plate 2 - 96hour\AFF-HTT-R1-P2-96H_G5_1_2020y09m04d_11h03m.tif</v>
      </c>
      <c r="Y338" t="str">
        <f t="shared" si="31"/>
        <v>C:\Users\arpit.tandon\Desktop\Images AFFFs\RUN2 HTT\Plate 2 - 96hour\AFF-HTT-R2-P2-96H_G5_1_.tif</v>
      </c>
    </row>
    <row r="339" spans="1:25" x14ac:dyDescent="0.45">
      <c r="A339" t="s">
        <v>640</v>
      </c>
      <c r="B339" s="2" t="str">
        <f t="shared" si="32"/>
        <v>run1</v>
      </c>
      <c r="C339" s="2" t="str">
        <f t="shared" si="33"/>
        <v>run2</v>
      </c>
      <c r="D339" t="s">
        <v>265</v>
      </c>
      <c r="E339" s="10">
        <v>316.45569620253161</v>
      </c>
      <c r="F339" s="1">
        <v>1.8357199367088606E-3</v>
      </c>
      <c r="G339" s="1">
        <f>VLOOKUP(A339,'[1]NTP Metadata'!$A$2:$U$2501,10,FALSE)</f>
        <v>316.45569620253161</v>
      </c>
      <c r="H339">
        <v>2</v>
      </c>
      <c r="I339" t="s">
        <v>1507</v>
      </c>
      <c r="K339" t="s">
        <v>250</v>
      </c>
      <c r="L339" t="s">
        <v>245</v>
      </c>
      <c r="M339" t="s">
        <v>100</v>
      </c>
      <c r="N339">
        <v>16</v>
      </c>
      <c r="O339">
        <v>0</v>
      </c>
      <c r="P339">
        <v>0</v>
      </c>
      <c r="Q339">
        <v>0</v>
      </c>
      <c r="R339">
        <v>16</v>
      </c>
      <c r="S339">
        <v>0</v>
      </c>
      <c r="T339">
        <v>0</v>
      </c>
      <c r="U339">
        <v>0</v>
      </c>
      <c r="V339" s="1" t="str">
        <f t="shared" si="34"/>
        <v>AFF-HTT-R1-P2-96H_G6_1_2020y09m04d_11h03m.tif</v>
      </c>
      <c r="W339" s="1" t="str">
        <f t="shared" si="35"/>
        <v>AFF-HTT-R2-P2-96H_G6_1_.tif</v>
      </c>
      <c r="X339" t="str">
        <f t="shared" si="30"/>
        <v>C:\Users\arpit.tandon\Desktop\Images AFFFs\RUN1 HTT\Plate 2 - 96hour\AFF-HTT-R1-P2-96H_G6_1_2020y09m04d_11h03m.tif</v>
      </c>
      <c r="Y339" t="str">
        <f t="shared" si="31"/>
        <v>C:\Users\arpit.tandon\Desktop\Images AFFFs\RUN2 HTT\Plate 2 - 96hour\AFF-HTT-R2-P2-96H_G6_1_.tif</v>
      </c>
    </row>
    <row r="340" spans="1:25" x14ac:dyDescent="0.45">
      <c r="A340" t="s">
        <v>641</v>
      </c>
      <c r="B340" s="2" t="str">
        <f t="shared" si="32"/>
        <v>run1</v>
      </c>
      <c r="C340" s="2" t="str">
        <f t="shared" si="33"/>
        <v>run2</v>
      </c>
      <c r="D340" t="s">
        <v>265</v>
      </c>
      <c r="E340" s="10">
        <v>100.14420765902899</v>
      </c>
      <c r="F340" s="1">
        <v>5.8092403060406976E-4</v>
      </c>
      <c r="G340" s="1">
        <f>VLOOKUP(A340,'[1]NTP Metadata'!$A$2:$U$2501,10,FALSE)</f>
        <v>100.14420765902899</v>
      </c>
      <c r="H340">
        <v>1</v>
      </c>
      <c r="I340" t="s">
        <v>1507</v>
      </c>
      <c r="K340" t="s">
        <v>250</v>
      </c>
      <c r="L340" t="s">
        <v>245</v>
      </c>
      <c r="M340" t="s">
        <v>101</v>
      </c>
      <c r="N340">
        <v>16</v>
      </c>
      <c r="O340">
        <v>0</v>
      </c>
      <c r="P340">
        <v>0</v>
      </c>
      <c r="Q340">
        <v>0</v>
      </c>
      <c r="R340">
        <v>16</v>
      </c>
      <c r="S340">
        <v>0</v>
      </c>
      <c r="T340">
        <v>0</v>
      </c>
      <c r="U340">
        <v>0</v>
      </c>
      <c r="V340" s="1" t="str">
        <f t="shared" si="34"/>
        <v>AFF-HTT-R1-P2-96H_G7_1_2020y09m04d_11h03m.tif</v>
      </c>
      <c r="W340" s="1" t="str">
        <f t="shared" si="35"/>
        <v>AFF-HTT-R2-P2-96H_G7_1_.tif</v>
      </c>
      <c r="X340" t="str">
        <f t="shared" si="30"/>
        <v>C:\Users\arpit.tandon\Desktop\Images AFFFs\RUN1 HTT\Plate 2 - 96hour\AFF-HTT-R1-P2-96H_G7_1_2020y09m04d_11h03m.tif</v>
      </c>
      <c r="Y340" t="str">
        <f t="shared" si="31"/>
        <v>C:\Users\arpit.tandon\Desktop\Images AFFFs\RUN2 HTT\Plate 2 - 96hour\AFF-HTT-R2-P2-96H_G7_1_.tif</v>
      </c>
    </row>
    <row r="341" spans="1:25" x14ac:dyDescent="0.45">
      <c r="A341" t="s">
        <v>642</v>
      </c>
      <c r="B341" s="2" t="str">
        <f t="shared" si="32"/>
        <v>run1</v>
      </c>
      <c r="C341" s="2" t="str">
        <f t="shared" si="33"/>
        <v>run2</v>
      </c>
      <c r="D341" t="s">
        <v>265</v>
      </c>
      <c r="E341" s="10">
        <v>100.14420765902899</v>
      </c>
      <c r="F341" s="1">
        <v>5.8092403060406976E-4</v>
      </c>
      <c r="G341" s="1">
        <f>VLOOKUP(A341,'[1]NTP Metadata'!$A$2:$U$2501,10,FALSE)</f>
        <v>100.14420765902899</v>
      </c>
      <c r="H341">
        <v>2</v>
      </c>
      <c r="I341" t="s">
        <v>1507</v>
      </c>
      <c r="K341" t="s">
        <v>250</v>
      </c>
      <c r="L341" t="s">
        <v>245</v>
      </c>
      <c r="M341" t="s">
        <v>102</v>
      </c>
      <c r="N341">
        <v>16</v>
      </c>
      <c r="O341">
        <v>0</v>
      </c>
      <c r="P341">
        <v>0</v>
      </c>
      <c r="Q341">
        <v>0</v>
      </c>
      <c r="R341">
        <v>16</v>
      </c>
      <c r="S341">
        <v>0</v>
      </c>
      <c r="T341">
        <v>0</v>
      </c>
      <c r="U341">
        <v>0</v>
      </c>
      <c r="V341" s="1" t="str">
        <f t="shared" si="34"/>
        <v>AFF-HTT-R1-P2-96H_G8_1_2020y09m04d_11h03m.tif</v>
      </c>
      <c r="W341" s="1" t="str">
        <f t="shared" si="35"/>
        <v>AFF-HTT-R2-P2-96H_G8_1_.tif</v>
      </c>
      <c r="X341" t="str">
        <f t="shared" si="30"/>
        <v>C:\Users\arpit.tandon\Desktop\Images AFFFs\RUN1 HTT\Plate 2 - 96hour\AFF-HTT-R1-P2-96H_G8_1_2020y09m04d_11h03m.tif</v>
      </c>
      <c r="Y341" t="str">
        <f t="shared" si="31"/>
        <v>C:\Users\arpit.tandon\Desktop\Images AFFFs\RUN2 HTT\Plate 2 - 96hour\AFF-HTT-R2-P2-96H_G8_1_.tif</v>
      </c>
    </row>
    <row r="342" spans="1:25" x14ac:dyDescent="0.45">
      <c r="A342" t="s">
        <v>643</v>
      </c>
      <c r="B342" s="2" t="str">
        <f t="shared" si="32"/>
        <v>run1</v>
      </c>
      <c r="C342" s="2" t="str">
        <f t="shared" si="33"/>
        <v>run2</v>
      </c>
      <c r="D342" t="s">
        <v>265</v>
      </c>
      <c r="E342" s="10">
        <v>31.691204955388919</v>
      </c>
      <c r="F342" s="1">
        <v>1.8383671854559173E-4</v>
      </c>
      <c r="G342" s="1">
        <f>VLOOKUP(A342,'[1]NTP Metadata'!$A$2:$U$2501,10,FALSE)</f>
        <v>31.691204955388919</v>
      </c>
      <c r="H342">
        <v>1</v>
      </c>
      <c r="I342" t="s">
        <v>1507</v>
      </c>
      <c r="K342" t="s">
        <v>250</v>
      </c>
      <c r="L342" t="s">
        <v>245</v>
      </c>
      <c r="M342" t="s">
        <v>103</v>
      </c>
      <c r="N342">
        <v>16</v>
      </c>
      <c r="O342">
        <v>0</v>
      </c>
      <c r="P342">
        <v>0</v>
      </c>
      <c r="Q342">
        <v>0</v>
      </c>
      <c r="R342">
        <v>16</v>
      </c>
      <c r="S342">
        <v>0</v>
      </c>
      <c r="T342">
        <v>0</v>
      </c>
      <c r="U342">
        <v>0</v>
      </c>
      <c r="V342" s="1" t="str">
        <f t="shared" si="34"/>
        <v>AFF-HTT-R1-P2-96H_G9_1_2020y09m04d_11h03m.tif</v>
      </c>
      <c r="W342" s="1" t="str">
        <f t="shared" si="35"/>
        <v>AFF-HTT-R2-P2-96H_G9_1_.tif</v>
      </c>
      <c r="X342" t="str">
        <f t="shared" si="30"/>
        <v>C:\Users\arpit.tandon\Desktop\Images AFFFs\RUN1 HTT\Plate 2 - 96hour\AFF-HTT-R1-P2-96H_G9_1_2020y09m04d_11h03m.tif</v>
      </c>
      <c r="Y342" t="str">
        <f t="shared" si="31"/>
        <v>C:\Users\arpit.tandon\Desktop\Images AFFFs\RUN2 HTT\Plate 2 - 96hour\AFF-HTT-R2-P2-96H_G9_1_.tif</v>
      </c>
    </row>
    <row r="343" spans="1:25" x14ac:dyDescent="0.45">
      <c r="A343" t="s">
        <v>644</v>
      </c>
      <c r="B343" s="2" t="str">
        <f t="shared" si="32"/>
        <v>run1</v>
      </c>
      <c r="C343" s="2" t="str">
        <f t="shared" si="33"/>
        <v>run2</v>
      </c>
      <c r="D343" t="s">
        <v>265</v>
      </c>
      <c r="E343" s="10">
        <v>31.691204955388919</v>
      </c>
      <c r="F343" s="1">
        <v>1.8383671854559173E-4</v>
      </c>
      <c r="G343" s="1">
        <f>VLOOKUP(A343,'[1]NTP Metadata'!$A$2:$U$2501,10,FALSE)</f>
        <v>31.691204955388919</v>
      </c>
      <c r="H343">
        <v>4</v>
      </c>
      <c r="I343" t="s">
        <v>1507</v>
      </c>
      <c r="K343" t="s">
        <v>250</v>
      </c>
      <c r="L343" t="s">
        <v>245</v>
      </c>
      <c r="M343" t="s">
        <v>104</v>
      </c>
      <c r="N343">
        <v>16</v>
      </c>
      <c r="O343">
        <v>0</v>
      </c>
      <c r="P343">
        <v>6.2500000000000001E-5</v>
      </c>
      <c r="Q343">
        <v>1E-3</v>
      </c>
      <c r="R343">
        <v>16</v>
      </c>
      <c r="S343">
        <v>0</v>
      </c>
      <c r="T343">
        <v>0</v>
      </c>
      <c r="U343">
        <v>0</v>
      </c>
      <c r="V343" s="1" t="str">
        <f t="shared" si="34"/>
        <v>AFF-HTT-R1-P2-96H_H10_1_2020y09m04d_11h03m.tif</v>
      </c>
      <c r="W343" s="1" t="str">
        <f t="shared" si="35"/>
        <v>AFF-HTT-R2-P2-96H_H10_1_.tif</v>
      </c>
      <c r="X343" t="str">
        <f t="shared" si="30"/>
        <v>C:\Users\arpit.tandon\Desktop\Images AFFFs\RUN1 HTT\Plate 2 - 96hour\AFF-HTT-R1-P2-96H_H10_1_2020y09m04d_11h03m.tif</v>
      </c>
      <c r="Y343" t="str">
        <f t="shared" si="31"/>
        <v>C:\Users\arpit.tandon\Desktop\Images AFFFs\RUN2 HTT\Plate 2 - 96hour\AFF-HTT-R2-P2-96H_H10_1_.tif</v>
      </c>
    </row>
    <row r="344" spans="1:25" x14ac:dyDescent="0.45">
      <c r="A344" t="s">
        <v>645</v>
      </c>
      <c r="B344" s="2" t="str">
        <f t="shared" si="32"/>
        <v>run1</v>
      </c>
      <c r="C344" s="2" t="str">
        <f t="shared" si="33"/>
        <v>run2</v>
      </c>
      <c r="D344" t="s">
        <v>265</v>
      </c>
      <c r="E344" s="10">
        <v>10.028862327654721</v>
      </c>
      <c r="F344" s="1">
        <v>5.8176176754934087E-5</v>
      </c>
      <c r="G344" s="1">
        <f>VLOOKUP(A344,'[1]NTP Metadata'!$A$2:$U$2501,10,FALSE)</f>
        <v>10.028862327654721</v>
      </c>
      <c r="H344">
        <v>3</v>
      </c>
      <c r="I344" t="s">
        <v>1507</v>
      </c>
      <c r="K344" t="s">
        <v>250</v>
      </c>
      <c r="L344" t="s">
        <v>245</v>
      </c>
      <c r="M344" t="s">
        <v>105</v>
      </c>
      <c r="N344">
        <v>16</v>
      </c>
      <c r="O344">
        <v>0</v>
      </c>
      <c r="P344">
        <v>6.2500000000000001E-5</v>
      </c>
      <c r="Q344">
        <v>1E-3</v>
      </c>
      <c r="R344">
        <v>16</v>
      </c>
      <c r="S344">
        <v>0</v>
      </c>
      <c r="T344">
        <v>0</v>
      </c>
      <c r="U344">
        <v>0</v>
      </c>
      <c r="V344" s="1" t="str">
        <f t="shared" si="34"/>
        <v>AFF-HTT-R1-P2-96H_H11_1_2020y09m04d_11h03m.tif</v>
      </c>
      <c r="W344" s="1" t="str">
        <f t="shared" si="35"/>
        <v>AFF-HTT-R2-P2-96H_H11_1_.tif</v>
      </c>
      <c r="X344" t="str">
        <f t="shared" si="30"/>
        <v>C:\Users\arpit.tandon\Desktop\Images AFFFs\RUN1 HTT\Plate 2 - 96hour\AFF-HTT-R1-P2-96H_H11_1_2020y09m04d_11h03m.tif</v>
      </c>
      <c r="Y344" t="str">
        <f t="shared" si="31"/>
        <v>C:\Users\arpit.tandon\Desktop\Images AFFFs\RUN2 HTT\Plate 2 - 96hour\AFF-HTT-R2-P2-96H_H11_1_.tif</v>
      </c>
    </row>
    <row r="345" spans="1:25" x14ac:dyDescent="0.45">
      <c r="A345" t="s">
        <v>646</v>
      </c>
      <c r="B345" s="2" t="str">
        <f t="shared" si="32"/>
        <v>run1</v>
      </c>
      <c r="C345" s="2" t="str">
        <f t="shared" si="33"/>
        <v>run2</v>
      </c>
      <c r="D345" t="s">
        <v>265</v>
      </c>
      <c r="E345" s="10">
        <v>10.028862327654721</v>
      </c>
      <c r="F345" s="1">
        <v>5.8176176754934087E-5</v>
      </c>
      <c r="G345" s="1">
        <f>VLOOKUP(A345,'[1]NTP Metadata'!$A$2:$U$2501,10,FALSE)</f>
        <v>10.028862327654721</v>
      </c>
      <c r="H345">
        <v>4</v>
      </c>
      <c r="I345" t="s">
        <v>1507</v>
      </c>
      <c r="K345" t="s">
        <v>250</v>
      </c>
      <c r="L345" t="s">
        <v>245</v>
      </c>
      <c r="M345" t="s">
        <v>106</v>
      </c>
      <c r="N345">
        <v>16</v>
      </c>
      <c r="O345">
        <v>0</v>
      </c>
      <c r="P345">
        <v>1.25E-4</v>
      </c>
      <c r="Q345">
        <v>1E-3</v>
      </c>
      <c r="R345">
        <v>16</v>
      </c>
      <c r="S345">
        <v>0</v>
      </c>
      <c r="T345">
        <v>0</v>
      </c>
      <c r="U345">
        <v>0</v>
      </c>
      <c r="V345" s="1" t="str">
        <f t="shared" si="34"/>
        <v>AFF-HTT-R1-P2-96H_H12_1_2020y09m04d_11h03m.tif</v>
      </c>
      <c r="W345" s="1" t="str">
        <f t="shared" si="35"/>
        <v>AFF-HTT-R2-P2-96H_H12_1_.tif</v>
      </c>
      <c r="X345" t="str">
        <f t="shared" si="30"/>
        <v>C:\Users\arpit.tandon\Desktop\Images AFFFs\RUN1 HTT\Plate 2 - 96hour\AFF-HTT-R1-P2-96H_H12_1_2020y09m04d_11h03m.tif</v>
      </c>
      <c r="Y345" t="str">
        <f t="shared" si="31"/>
        <v>C:\Users\arpit.tandon\Desktop\Images AFFFs\RUN2 HTT\Plate 2 - 96hour\AFF-HTT-R2-P2-96H_H12_1_.tif</v>
      </c>
    </row>
    <row r="346" spans="1:25" x14ac:dyDescent="0.45">
      <c r="A346" t="s">
        <v>647</v>
      </c>
      <c r="B346" s="2" t="str">
        <f t="shared" si="32"/>
        <v>run1</v>
      </c>
      <c r="C346" s="2" t="str">
        <f t="shared" si="33"/>
        <v>run2</v>
      </c>
      <c r="D346" t="s">
        <v>257</v>
      </c>
      <c r="E346" s="10">
        <v>0</v>
      </c>
      <c r="F346" s="10">
        <v>0</v>
      </c>
      <c r="G346" s="1">
        <f>VLOOKUP(A346,'[1]NTP Metadata'!$A$2:$U$2501,10,FALSE)</f>
        <v>0</v>
      </c>
      <c r="H346">
        <v>3</v>
      </c>
      <c r="I346" t="s">
        <v>1507</v>
      </c>
      <c r="K346" t="s">
        <v>250</v>
      </c>
      <c r="L346" t="s">
        <v>245</v>
      </c>
      <c r="M346" t="s">
        <v>107</v>
      </c>
      <c r="N346">
        <v>16</v>
      </c>
      <c r="O346">
        <v>0</v>
      </c>
      <c r="P346">
        <v>0</v>
      </c>
      <c r="Q346">
        <v>0</v>
      </c>
      <c r="R346">
        <v>16</v>
      </c>
      <c r="S346">
        <v>0</v>
      </c>
      <c r="T346">
        <v>0</v>
      </c>
      <c r="U346">
        <v>0</v>
      </c>
      <c r="V346" s="1" t="str">
        <f t="shared" si="34"/>
        <v>AFF-HTT-R1-P2-96H_H13_1_2020y09m04d_11h03m.tif</v>
      </c>
      <c r="W346" s="1" t="str">
        <f t="shared" si="35"/>
        <v>AFF-HTT-R2-P2-96H_H13_1_.tif</v>
      </c>
      <c r="X346" t="str">
        <f t="shared" si="30"/>
        <v>C:\Users\arpit.tandon\Desktop\Images AFFFs\RUN1 HTT\Plate 2 - 96hour\AFF-HTT-R1-P2-96H_H13_1_2020y09m04d_11h03m.tif</v>
      </c>
      <c r="Y346" t="str">
        <f t="shared" si="31"/>
        <v>C:\Users\arpit.tandon\Desktop\Images AFFFs\RUN2 HTT\Plate 2 - 96hour\AFF-HTT-R2-P2-96H_H13_1_.tif</v>
      </c>
    </row>
    <row r="347" spans="1:25" x14ac:dyDescent="0.45">
      <c r="A347" t="s">
        <v>648</v>
      </c>
      <c r="B347" s="2" t="str">
        <f t="shared" si="32"/>
        <v>run1</v>
      </c>
      <c r="C347" s="2" t="str">
        <f t="shared" si="33"/>
        <v>run2</v>
      </c>
      <c r="D347" t="s">
        <v>257</v>
      </c>
      <c r="E347" s="10">
        <v>0</v>
      </c>
      <c r="F347" s="10">
        <v>0</v>
      </c>
      <c r="G347" s="1">
        <f>VLOOKUP(A347,'[1]NTP Metadata'!$A$2:$U$2501,10,FALSE)</f>
        <v>0</v>
      </c>
      <c r="H347">
        <v>4</v>
      </c>
      <c r="I347" t="s">
        <v>1507</v>
      </c>
      <c r="K347" t="s">
        <v>250</v>
      </c>
      <c r="L347" t="s">
        <v>245</v>
      </c>
      <c r="M347" t="s">
        <v>108</v>
      </c>
      <c r="N347">
        <v>16</v>
      </c>
      <c r="O347">
        <v>0</v>
      </c>
      <c r="P347">
        <v>0</v>
      </c>
      <c r="Q347">
        <v>0</v>
      </c>
      <c r="R347">
        <v>16</v>
      </c>
      <c r="S347">
        <v>0</v>
      </c>
      <c r="T347">
        <v>0</v>
      </c>
      <c r="U347">
        <v>0</v>
      </c>
      <c r="V347" s="1" t="str">
        <f t="shared" si="34"/>
        <v>AFF-HTT-R1-P2-96H_H14_1_2020y09m04d_11h03m.tif</v>
      </c>
      <c r="W347" s="1" t="str">
        <f t="shared" si="35"/>
        <v>AFF-HTT-R2-P2-96H_H14_1_.tif</v>
      </c>
      <c r="X347" t="str">
        <f t="shared" si="30"/>
        <v>C:\Users\arpit.tandon\Desktop\Images AFFFs\RUN1 HTT\Plate 2 - 96hour\AFF-HTT-R1-P2-96H_H14_1_2020y09m04d_11h03m.tif</v>
      </c>
      <c r="Y347" t="str">
        <f t="shared" si="31"/>
        <v>C:\Users\arpit.tandon\Desktop\Images AFFFs\RUN2 HTT\Plate 2 - 96hour\AFF-HTT-R2-P2-96H_H14_1_.tif</v>
      </c>
    </row>
    <row r="348" spans="1:25" x14ac:dyDescent="0.45">
      <c r="A348" t="s">
        <v>649</v>
      </c>
      <c r="B348" s="2" t="str">
        <f t="shared" si="32"/>
        <v>run1</v>
      </c>
      <c r="C348" s="2" t="str">
        <f t="shared" si="33"/>
        <v>run2</v>
      </c>
      <c r="D348" t="s">
        <v>265</v>
      </c>
      <c r="E348" s="10">
        <v>3.1736906100173168</v>
      </c>
      <c r="F348" s="1">
        <v>1.8410182517384207E-5</v>
      </c>
      <c r="G348" s="1">
        <f>VLOOKUP(A348,'[1]NTP Metadata'!$A$2:$U$2501,10,FALSE)</f>
        <v>3.1736906100173168</v>
      </c>
      <c r="H348">
        <v>3</v>
      </c>
      <c r="I348" t="s">
        <v>1507</v>
      </c>
      <c r="K348" t="s">
        <v>250</v>
      </c>
      <c r="L348" t="s">
        <v>245</v>
      </c>
      <c r="M348" t="s">
        <v>109</v>
      </c>
      <c r="N348">
        <v>16</v>
      </c>
      <c r="O348">
        <v>0</v>
      </c>
      <c r="P348">
        <v>0</v>
      </c>
      <c r="Q348">
        <v>0</v>
      </c>
      <c r="R348">
        <v>16</v>
      </c>
      <c r="S348">
        <v>0</v>
      </c>
      <c r="T348">
        <v>0</v>
      </c>
      <c r="U348">
        <v>0</v>
      </c>
      <c r="V348" s="1" t="str">
        <f t="shared" si="34"/>
        <v>AFF-HTT-R1-P2-96H_H15_1_2020y09m04d_11h03m.tif</v>
      </c>
      <c r="W348" s="1" t="str">
        <f t="shared" si="35"/>
        <v>AFF-HTT-R2-P2-96H_H15_1_.tif</v>
      </c>
      <c r="X348" t="str">
        <f t="shared" si="30"/>
        <v>C:\Users\arpit.tandon\Desktop\Images AFFFs\RUN1 HTT\Plate 2 - 96hour\AFF-HTT-R1-P2-96H_H15_1_2020y09m04d_11h03m.tif</v>
      </c>
      <c r="Y348" t="str">
        <f t="shared" si="31"/>
        <v>C:\Users\arpit.tandon\Desktop\Images AFFFs\RUN2 HTT\Plate 2 - 96hour\AFF-HTT-R2-P2-96H_H15_1_.tif</v>
      </c>
    </row>
    <row r="349" spans="1:25" x14ac:dyDescent="0.45">
      <c r="A349" t="s">
        <v>650</v>
      </c>
      <c r="B349" s="2" t="str">
        <f t="shared" si="32"/>
        <v>run1</v>
      </c>
      <c r="C349" s="2" t="str">
        <f t="shared" si="33"/>
        <v>run2</v>
      </c>
      <c r="D349" t="s">
        <v>265</v>
      </c>
      <c r="E349" s="10">
        <v>3.1736906100173168</v>
      </c>
      <c r="F349" s="1">
        <v>1.8410182517384207E-5</v>
      </c>
      <c r="G349" s="1">
        <f>VLOOKUP(A349,'[1]NTP Metadata'!$A$2:$U$2501,10,FALSE)</f>
        <v>3.1736906100173168</v>
      </c>
      <c r="H349">
        <v>4</v>
      </c>
      <c r="I349" t="s">
        <v>1507</v>
      </c>
      <c r="K349" t="s">
        <v>250</v>
      </c>
      <c r="L349" t="s">
        <v>245</v>
      </c>
      <c r="M349" t="s">
        <v>110</v>
      </c>
      <c r="N349">
        <v>16</v>
      </c>
      <c r="O349">
        <v>0</v>
      </c>
      <c r="P349">
        <v>0</v>
      </c>
      <c r="Q349">
        <v>0</v>
      </c>
      <c r="R349">
        <v>16</v>
      </c>
      <c r="S349">
        <v>0</v>
      </c>
      <c r="T349">
        <v>0</v>
      </c>
      <c r="U349">
        <v>0</v>
      </c>
      <c r="V349" s="1" t="str">
        <f t="shared" si="34"/>
        <v>AFF-HTT-R1-P2-96H_H16_1_2020y09m04d_11h03m.tif</v>
      </c>
      <c r="W349" s="1" t="str">
        <f t="shared" si="35"/>
        <v>AFF-HTT-R2-P2-96H_H16_1_.tif</v>
      </c>
      <c r="X349" t="str">
        <f t="shared" si="30"/>
        <v>C:\Users\arpit.tandon\Desktop\Images AFFFs\RUN1 HTT\Plate 2 - 96hour\AFF-HTT-R1-P2-96H_H16_1_2020y09m04d_11h03m.tif</v>
      </c>
      <c r="Y349" t="str">
        <f t="shared" si="31"/>
        <v>C:\Users\arpit.tandon\Desktop\Images AFFFs\RUN2 HTT\Plate 2 - 96hour\AFF-HTT-R2-P2-96H_H16_1_.tif</v>
      </c>
    </row>
    <row r="350" spans="1:25" x14ac:dyDescent="0.45">
      <c r="A350" t="s">
        <v>651</v>
      </c>
      <c r="B350" s="2" t="str">
        <f t="shared" si="32"/>
        <v>run1</v>
      </c>
      <c r="C350" s="2" t="str">
        <f t="shared" si="33"/>
        <v>run2</v>
      </c>
      <c r="D350" t="s">
        <v>265</v>
      </c>
      <c r="E350" s="10">
        <v>1.0043324715244673</v>
      </c>
      <c r="F350" s="1">
        <v>5.8260071257544939E-6</v>
      </c>
      <c r="G350" s="1">
        <f>VLOOKUP(A350,'[1]NTP Metadata'!$A$2:$U$2501,10,FALSE)</f>
        <v>1.0043324715244673</v>
      </c>
      <c r="H350">
        <v>3</v>
      </c>
      <c r="I350" t="s">
        <v>1507</v>
      </c>
      <c r="K350" t="s">
        <v>250</v>
      </c>
      <c r="L350" t="s">
        <v>245</v>
      </c>
      <c r="M350" t="s">
        <v>111</v>
      </c>
      <c r="N350">
        <v>16</v>
      </c>
      <c r="O350">
        <v>0</v>
      </c>
      <c r="P350">
        <v>0</v>
      </c>
      <c r="Q350">
        <v>0</v>
      </c>
      <c r="R350">
        <v>16</v>
      </c>
      <c r="S350">
        <v>0</v>
      </c>
      <c r="T350">
        <v>6.2500000000000001E-5</v>
      </c>
      <c r="U350">
        <v>1E-3</v>
      </c>
      <c r="V350" s="1" t="str">
        <f t="shared" si="34"/>
        <v>AFF-HTT-R1-P2-96H_H17_1_2020y09m04d_11h03m.tif</v>
      </c>
      <c r="W350" s="1" t="str">
        <f t="shared" si="35"/>
        <v>AFF-HTT-R2-P2-96H_H17_1_.tif</v>
      </c>
      <c r="X350" t="str">
        <f t="shared" si="30"/>
        <v>C:\Users\arpit.tandon\Desktop\Images AFFFs\RUN1 HTT\Plate 2 - 96hour\AFF-HTT-R1-P2-96H_H17_1_2020y09m04d_11h03m.tif</v>
      </c>
      <c r="Y350" t="str">
        <f t="shared" si="31"/>
        <v>C:\Users\arpit.tandon\Desktop\Images AFFFs\RUN2 HTT\Plate 2 - 96hour\AFF-HTT-R2-P2-96H_H17_1_.tif</v>
      </c>
    </row>
    <row r="351" spans="1:25" x14ac:dyDescent="0.45">
      <c r="A351" t="s">
        <v>652</v>
      </c>
      <c r="B351" s="2" t="str">
        <f t="shared" si="32"/>
        <v>run1</v>
      </c>
      <c r="C351" s="2" t="str">
        <f t="shared" si="33"/>
        <v>run2</v>
      </c>
      <c r="D351" t="s">
        <v>265</v>
      </c>
      <c r="E351" s="10">
        <v>1.0043324715244673</v>
      </c>
      <c r="F351" s="1">
        <v>5.8260071257544939E-6</v>
      </c>
      <c r="G351" s="1">
        <f>VLOOKUP(A351,'[1]NTP Metadata'!$A$2:$U$2501,10,FALSE)</f>
        <v>1.0043324715244673</v>
      </c>
      <c r="H351">
        <v>4</v>
      </c>
      <c r="I351" t="s">
        <v>1507</v>
      </c>
      <c r="K351" t="s">
        <v>250</v>
      </c>
      <c r="L351" t="s">
        <v>245</v>
      </c>
      <c r="M351" t="s">
        <v>112</v>
      </c>
      <c r="N351">
        <v>16</v>
      </c>
      <c r="O351">
        <v>0</v>
      </c>
      <c r="P351">
        <v>6.2500000000000001E-5</v>
      </c>
      <c r="Q351">
        <v>1E-3</v>
      </c>
      <c r="R351">
        <v>16</v>
      </c>
      <c r="S351">
        <v>0</v>
      </c>
      <c r="T351">
        <v>0</v>
      </c>
      <c r="U351">
        <v>0</v>
      </c>
      <c r="V351" s="1" t="str">
        <f t="shared" si="34"/>
        <v>AFF-HTT-R1-P2-96H_H18_1_2020y09m04d_11h03m.tif</v>
      </c>
      <c r="W351" s="1" t="str">
        <f t="shared" si="35"/>
        <v>AFF-HTT-R2-P2-96H_H18_1_.tif</v>
      </c>
      <c r="X351" t="str">
        <f t="shared" si="30"/>
        <v>C:\Users\arpit.tandon\Desktop\Images AFFFs\RUN1 HTT\Plate 2 - 96hour\AFF-HTT-R1-P2-96H_H18_1_2020y09m04d_11h03m.tif</v>
      </c>
      <c r="Y351" t="str">
        <f t="shared" si="31"/>
        <v>C:\Users\arpit.tandon\Desktop\Images AFFFs\RUN2 HTT\Plate 2 - 96hour\AFF-HTT-R2-P2-96H_H18_1_.tif</v>
      </c>
    </row>
    <row r="352" spans="1:25" x14ac:dyDescent="0.45">
      <c r="A352" t="s">
        <v>653</v>
      </c>
      <c r="B352" s="2" t="str">
        <f t="shared" si="32"/>
        <v>run1</v>
      </c>
      <c r="C352" s="2" t="str">
        <f t="shared" si="33"/>
        <v>run2</v>
      </c>
      <c r="D352" t="s">
        <v>265</v>
      </c>
      <c r="E352" s="10">
        <v>0.31782673149508456</v>
      </c>
      <c r="F352" s="1">
        <v>1.8436731410615489E-6</v>
      </c>
      <c r="G352" s="1">
        <f>VLOOKUP(A352,'[1]NTP Metadata'!$A$2:$U$2501,10,FALSE)</f>
        <v>0.31782673149508456</v>
      </c>
      <c r="H352">
        <v>3</v>
      </c>
      <c r="I352" t="s">
        <v>1507</v>
      </c>
      <c r="K352" t="s">
        <v>250</v>
      </c>
      <c r="L352" t="s">
        <v>245</v>
      </c>
      <c r="M352" t="s">
        <v>113</v>
      </c>
      <c r="N352">
        <v>16</v>
      </c>
      <c r="O352">
        <v>0</v>
      </c>
      <c r="P352">
        <v>0</v>
      </c>
      <c r="Q352">
        <v>0</v>
      </c>
      <c r="R352">
        <v>16</v>
      </c>
      <c r="S352">
        <v>0</v>
      </c>
      <c r="T352">
        <v>0</v>
      </c>
      <c r="U352">
        <v>0</v>
      </c>
      <c r="V352" s="1" t="str">
        <f t="shared" si="34"/>
        <v>AFF-HTT-R1-P2-96H_H19_1_2020y09m04d_11h03m.tif</v>
      </c>
      <c r="W352" s="1" t="str">
        <f t="shared" si="35"/>
        <v>AFF-HTT-R2-P2-96H_H19_1_.tif</v>
      </c>
      <c r="X352" t="str">
        <f t="shared" si="30"/>
        <v>C:\Users\arpit.tandon\Desktop\Images AFFFs\RUN1 HTT\Plate 2 - 96hour\AFF-HTT-R1-P2-96H_H19_1_2020y09m04d_11h03m.tif</v>
      </c>
      <c r="Y352" t="str">
        <f t="shared" si="31"/>
        <v>C:\Users\arpit.tandon\Desktop\Images AFFFs\RUN2 HTT\Plate 2 - 96hour\AFF-HTT-R2-P2-96H_H19_1_.tif</v>
      </c>
    </row>
    <row r="353" spans="1:25" x14ac:dyDescent="0.45">
      <c r="A353" t="s">
        <v>654</v>
      </c>
      <c r="B353" s="2" t="str">
        <f t="shared" si="32"/>
        <v>run1</v>
      </c>
      <c r="C353" s="2" t="str">
        <f t="shared" si="33"/>
        <v>run2</v>
      </c>
      <c r="D353" t="s">
        <v>265</v>
      </c>
      <c r="E353" s="10">
        <v>0.31782673149508456</v>
      </c>
      <c r="F353" s="1">
        <v>1.8436731410615489E-6</v>
      </c>
      <c r="G353" s="1">
        <f>VLOOKUP(A353,'[1]NTP Metadata'!$A$2:$U$2501,10,FALSE)</f>
        <v>0.31782673149508456</v>
      </c>
      <c r="H353">
        <v>4</v>
      </c>
      <c r="I353" t="s">
        <v>1507</v>
      </c>
      <c r="K353" t="s">
        <v>250</v>
      </c>
      <c r="L353" t="s">
        <v>245</v>
      </c>
      <c r="M353" t="s">
        <v>114</v>
      </c>
      <c r="N353">
        <v>16</v>
      </c>
      <c r="O353">
        <v>0</v>
      </c>
      <c r="P353">
        <v>6.2500000000000001E-5</v>
      </c>
      <c r="Q353">
        <v>1E-3</v>
      </c>
      <c r="R353">
        <v>16</v>
      </c>
      <c r="S353">
        <v>0</v>
      </c>
      <c r="T353">
        <v>0</v>
      </c>
      <c r="U353">
        <v>0</v>
      </c>
      <c r="V353" s="1" t="str">
        <f t="shared" si="34"/>
        <v>AFF-HTT-R1-P2-96H_H20_1_2020y09m04d_11h03m.tif</v>
      </c>
      <c r="W353" s="1" t="str">
        <f t="shared" si="35"/>
        <v>AFF-HTT-R2-P2-96H_H20_1_.tif</v>
      </c>
      <c r="X353" t="str">
        <f t="shared" si="30"/>
        <v>C:\Users\arpit.tandon\Desktop\Images AFFFs\RUN1 HTT\Plate 2 - 96hour\AFF-HTT-R1-P2-96H_H20_1_2020y09m04d_11h03m.tif</v>
      </c>
      <c r="Y353" t="str">
        <f t="shared" si="31"/>
        <v>C:\Users\arpit.tandon\Desktop\Images AFFFs\RUN2 HTT\Plate 2 - 96hour\AFF-HTT-R2-P2-96H_H20_1_.tif</v>
      </c>
    </row>
    <row r="354" spans="1:25" x14ac:dyDescent="0.45">
      <c r="A354" t="s">
        <v>655</v>
      </c>
      <c r="B354" s="2" t="str">
        <f t="shared" si="32"/>
        <v>run1</v>
      </c>
      <c r="C354" s="2" t="str">
        <f t="shared" si="33"/>
        <v>run2</v>
      </c>
      <c r="D354" t="s">
        <v>265</v>
      </c>
      <c r="E354" s="10">
        <v>0.10057807958705207</v>
      </c>
      <c r="F354" s="1">
        <v>5.8344086742454065E-7</v>
      </c>
      <c r="G354" s="1">
        <f>VLOOKUP(A354,'[1]NTP Metadata'!$A$2:$U$2501,10,FALSE)</f>
        <v>0.10057807958705207</v>
      </c>
      <c r="H354">
        <v>3</v>
      </c>
      <c r="I354" t="s">
        <v>1507</v>
      </c>
      <c r="K354" t="s">
        <v>250</v>
      </c>
      <c r="L354" t="s">
        <v>245</v>
      </c>
      <c r="M354" t="s">
        <v>115</v>
      </c>
      <c r="N354">
        <v>16</v>
      </c>
      <c r="O354">
        <v>0</v>
      </c>
      <c r="P354">
        <v>0</v>
      </c>
      <c r="Q354">
        <v>0</v>
      </c>
      <c r="R354">
        <v>16</v>
      </c>
      <c r="S354">
        <v>0</v>
      </c>
      <c r="T354">
        <v>0</v>
      </c>
      <c r="U354">
        <v>0</v>
      </c>
      <c r="V354" s="1" t="str">
        <f t="shared" si="34"/>
        <v>AFF-HTT-R1-P2-96H_H21_1_2020y09m04d_11h03m.tif</v>
      </c>
      <c r="W354" s="1" t="str">
        <f t="shared" si="35"/>
        <v>AFF-HTT-R2-P2-96H_H21_1_.tif</v>
      </c>
      <c r="X354" t="str">
        <f t="shared" si="30"/>
        <v>C:\Users\arpit.tandon\Desktop\Images AFFFs\RUN1 HTT\Plate 2 - 96hour\AFF-HTT-R1-P2-96H_H21_1_2020y09m04d_11h03m.tif</v>
      </c>
      <c r="Y354" t="str">
        <f t="shared" si="31"/>
        <v>C:\Users\arpit.tandon\Desktop\Images AFFFs\RUN2 HTT\Plate 2 - 96hour\AFF-HTT-R2-P2-96H_H21_1_.tif</v>
      </c>
    </row>
    <row r="355" spans="1:25" x14ac:dyDescent="0.45">
      <c r="A355" t="s">
        <v>656</v>
      </c>
      <c r="B355" s="2" t="str">
        <f t="shared" si="32"/>
        <v>run1</v>
      </c>
      <c r="C355" s="2" t="str">
        <f t="shared" si="33"/>
        <v>run2</v>
      </c>
      <c r="D355" t="s">
        <v>265</v>
      </c>
      <c r="E355" s="10">
        <v>0.10057807958705207</v>
      </c>
      <c r="F355" s="1">
        <v>5.8344086742454065E-7</v>
      </c>
      <c r="G355" s="1">
        <f>VLOOKUP(A355,'[1]NTP Metadata'!$A$2:$U$2501,10,FALSE)</f>
        <v>0.10057807958705207</v>
      </c>
      <c r="H355">
        <v>4</v>
      </c>
      <c r="I355" t="s">
        <v>1507</v>
      </c>
      <c r="K355" t="s">
        <v>250</v>
      </c>
      <c r="L355" t="s">
        <v>245</v>
      </c>
      <c r="M355" t="s">
        <v>116</v>
      </c>
      <c r="N355">
        <v>16</v>
      </c>
      <c r="O355">
        <v>0</v>
      </c>
      <c r="P355">
        <v>6.2500000000000001E-5</v>
      </c>
      <c r="Q355">
        <v>1E-3</v>
      </c>
      <c r="R355">
        <v>16</v>
      </c>
      <c r="S355">
        <v>0</v>
      </c>
      <c r="T355">
        <v>0</v>
      </c>
      <c r="U355">
        <v>0</v>
      </c>
      <c r="V355" s="1" t="str">
        <f t="shared" si="34"/>
        <v>AFF-HTT-R1-P2-96H_H22_1_2020y09m04d_11h03m.tif</v>
      </c>
      <c r="W355" s="1" t="str">
        <f t="shared" si="35"/>
        <v>AFF-HTT-R2-P2-96H_H22_1_.tif</v>
      </c>
      <c r="X355" t="str">
        <f t="shared" si="30"/>
        <v>C:\Users\arpit.tandon\Desktop\Images AFFFs\RUN1 HTT\Plate 2 - 96hour\AFF-HTT-R1-P2-96H_H22_1_2020y09m04d_11h03m.tif</v>
      </c>
      <c r="Y355" t="str">
        <f t="shared" si="31"/>
        <v>C:\Users\arpit.tandon\Desktop\Images AFFFs\RUN2 HTT\Plate 2 - 96hour\AFF-HTT-R2-P2-96H_H22_1_.tif</v>
      </c>
    </row>
    <row r="356" spans="1:25" x14ac:dyDescent="0.45">
      <c r="A356" t="s">
        <v>657</v>
      </c>
      <c r="B356" s="2" t="str">
        <f t="shared" si="32"/>
        <v>run1</v>
      </c>
      <c r="C356" s="2" t="str">
        <f t="shared" si="33"/>
        <v>run2</v>
      </c>
      <c r="D356" t="s">
        <v>265</v>
      </c>
      <c r="E356" s="10">
        <v>1000</v>
      </c>
      <c r="F356" s="1">
        <v>5.8008750000000005E-3</v>
      </c>
      <c r="G356" s="1">
        <f>VLOOKUP(A356,'[1]NTP Metadata'!$A$2:$U$2501,10,FALSE)</f>
        <v>1000</v>
      </c>
      <c r="H356">
        <v>3</v>
      </c>
      <c r="I356" t="s">
        <v>1507</v>
      </c>
      <c r="K356" t="s">
        <v>250</v>
      </c>
      <c r="L356" t="s">
        <v>245</v>
      </c>
      <c r="M356" t="s">
        <v>117</v>
      </c>
      <c r="N356">
        <v>16</v>
      </c>
      <c r="O356">
        <v>0</v>
      </c>
      <c r="P356">
        <v>0</v>
      </c>
      <c r="Q356">
        <v>0</v>
      </c>
      <c r="R356">
        <v>16</v>
      </c>
      <c r="S356">
        <v>0</v>
      </c>
      <c r="T356">
        <v>0</v>
      </c>
      <c r="U356">
        <v>0</v>
      </c>
      <c r="V356" s="1" t="str">
        <f t="shared" si="34"/>
        <v>AFF-HTT-R1-P2-96H_H3_1_2020y09m04d_11h03m.tif</v>
      </c>
      <c r="W356" s="1" t="str">
        <f t="shared" si="35"/>
        <v>AFF-HTT-R2-P2-96H_H3_1_.tif</v>
      </c>
      <c r="X356" t="str">
        <f t="shared" si="30"/>
        <v>C:\Users\arpit.tandon\Desktop\Images AFFFs\RUN1 HTT\Plate 2 - 96hour\AFF-HTT-R1-P2-96H_H3_1_2020y09m04d_11h03m.tif</v>
      </c>
      <c r="Y356" t="str">
        <f t="shared" si="31"/>
        <v>C:\Users\arpit.tandon\Desktop\Images AFFFs\RUN2 HTT\Plate 2 - 96hour\AFF-HTT-R2-P2-96H_H3_1_.tif</v>
      </c>
    </row>
    <row r="357" spans="1:25" x14ac:dyDescent="0.45">
      <c r="A357" t="s">
        <v>658</v>
      </c>
      <c r="B357" s="2" t="str">
        <f t="shared" si="32"/>
        <v>run1</v>
      </c>
      <c r="C357" s="2" t="str">
        <f t="shared" si="33"/>
        <v>run2</v>
      </c>
      <c r="D357" t="s">
        <v>265</v>
      </c>
      <c r="E357" s="10">
        <v>1000</v>
      </c>
      <c r="F357" s="1">
        <v>5.8008750000000005E-3</v>
      </c>
      <c r="G357" s="1">
        <f>VLOOKUP(A357,'[1]NTP Metadata'!$A$2:$U$2501,10,FALSE)</f>
        <v>1000</v>
      </c>
      <c r="H357">
        <v>4</v>
      </c>
      <c r="I357" t="s">
        <v>1507</v>
      </c>
      <c r="K357" t="s">
        <v>250</v>
      </c>
      <c r="L357" t="s">
        <v>245</v>
      </c>
      <c r="M357" t="s">
        <v>118</v>
      </c>
      <c r="N357">
        <v>16</v>
      </c>
      <c r="O357">
        <v>0</v>
      </c>
      <c r="P357">
        <v>0</v>
      </c>
      <c r="Q357">
        <v>0</v>
      </c>
      <c r="R357">
        <v>16</v>
      </c>
      <c r="S357">
        <v>0</v>
      </c>
      <c r="T357">
        <v>0</v>
      </c>
      <c r="U357">
        <v>0</v>
      </c>
      <c r="V357" s="1" t="str">
        <f t="shared" si="34"/>
        <v>AFF-HTT-R1-P2-96H_H4_1_2020y09m04d_11h03m.tif</v>
      </c>
      <c r="W357" s="1" t="str">
        <f t="shared" si="35"/>
        <v>AFF-HTT-R2-P2-96H_H4_1_.tif</v>
      </c>
      <c r="X357" t="str">
        <f t="shared" si="30"/>
        <v>C:\Users\arpit.tandon\Desktop\Images AFFFs\RUN1 HTT\Plate 2 - 96hour\AFF-HTT-R1-P2-96H_H4_1_2020y09m04d_11h03m.tif</v>
      </c>
      <c r="Y357" t="str">
        <f t="shared" si="31"/>
        <v>C:\Users\arpit.tandon\Desktop\Images AFFFs\RUN2 HTT\Plate 2 - 96hour\AFF-HTT-R2-P2-96H_H4_1_.tif</v>
      </c>
    </row>
    <row r="358" spans="1:25" x14ac:dyDescent="0.45">
      <c r="A358" t="s">
        <v>659</v>
      </c>
      <c r="B358" s="2" t="str">
        <f t="shared" si="32"/>
        <v>run1</v>
      </c>
      <c r="C358" s="2" t="str">
        <f t="shared" si="33"/>
        <v>run2</v>
      </c>
      <c r="D358" t="s">
        <v>265</v>
      </c>
      <c r="E358" s="10">
        <v>316.45569620253161</v>
      </c>
      <c r="F358" s="1">
        <v>1.8357199367088606E-3</v>
      </c>
      <c r="G358" s="1">
        <f>VLOOKUP(A358,'[1]NTP Metadata'!$A$2:$U$2501,10,FALSE)</f>
        <v>316.45569620253161</v>
      </c>
      <c r="H358">
        <v>3</v>
      </c>
      <c r="I358" t="s">
        <v>1507</v>
      </c>
      <c r="K358" t="s">
        <v>250</v>
      </c>
      <c r="L358" t="s">
        <v>245</v>
      </c>
      <c r="M358" t="s">
        <v>119</v>
      </c>
      <c r="N358">
        <v>16</v>
      </c>
      <c r="O358">
        <v>0</v>
      </c>
      <c r="P358">
        <v>0</v>
      </c>
      <c r="Q358">
        <v>0</v>
      </c>
      <c r="R358">
        <v>16</v>
      </c>
      <c r="S358">
        <v>0</v>
      </c>
      <c r="T358">
        <v>0</v>
      </c>
      <c r="U358">
        <v>0</v>
      </c>
      <c r="V358" s="1" t="str">
        <f t="shared" si="34"/>
        <v>AFF-HTT-R1-P2-96H_H5_1_2020y09m04d_11h03m.tif</v>
      </c>
      <c r="W358" s="1" t="str">
        <f t="shared" si="35"/>
        <v>AFF-HTT-R2-P2-96H_H5_1_.tif</v>
      </c>
      <c r="X358" t="str">
        <f t="shared" si="30"/>
        <v>C:\Users\arpit.tandon\Desktop\Images AFFFs\RUN1 HTT\Plate 2 - 96hour\AFF-HTT-R1-P2-96H_H5_1_2020y09m04d_11h03m.tif</v>
      </c>
      <c r="Y358" t="str">
        <f t="shared" si="31"/>
        <v>C:\Users\arpit.tandon\Desktop\Images AFFFs\RUN2 HTT\Plate 2 - 96hour\AFF-HTT-R2-P2-96H_H5_1_.tif</v>
      </c>
    </row>
    <row r="359" spans="1:25" x14ac:dyDescent="0.45">
      <c r="A359" t="s">
        <v>660</v>
      </c>
      <c r="B359" s="2" t="str">
        <f t="shared" si="32"/>
        <v>run1</v>
      </c>
      <c r="C359" s="2" t="str">
        <f t="shared" si="33"/>
        <v>run2</v>
      </c>
      <c r="D359" t="s">
        <v>265</v>
      </c>
      <c r="E359" s="10">
        <v>316.45569620253161</v>
      </c>
      <c r="F359" s="1">
        <v>1.8357199367088606E-3</v>
      </c>
      <c r="G359" s="1">
        <f>VLOOKUP(A359,'[1]NTP Metadata'!$A$2:$U$2501,10,FALSE)</f>
        <v>316.45569620253161</v>
      </c>
      <c r="H359">
        <v>4</v>
      </c>
      <c r="I359" t="s">
        <v>1507</v>
      </c>
      <c r="K359" t="s">
        <v>250</v>
      </c>
      <c r="L359" t="s">
        <v>245</v>
      </c>
      <c r="M359" t="s">
        <v>120</v>
      </c>
      <c r="N359">
        <v>16</v>
      </c>
      <c r="O359">
        <v>0</v>
      </c>
      <c r="P359">
        <v>0</v>
      </c>
      <c r="Q359">
        <v>0</v>
      </c>
      <c r="R359">
        <v>16</v>
      </c>
      <c r="S359">
        <v>0</v>
      </c>
      <c r="T359">
        <v>0</v>
      </c>
      <c r="U359">
        <v>0</v>
      </c>
      <c r="V359" s="1" t="str">
        <f t="shared" si="34"/>
        <v>AFF-HTT-R1-P2-96H_H6_1_2020y09m04d_11h03m.tif</v>
      </c>
      <c r="W359" s="1" t="str">
        <f t="shared" si="35"/>
        <v>AFF-HTT-R2-P2-96H_H6_1_.tif</v>
      </c>
      <c r="X359" t="str">
        <f t="shared" si="30"/>
        <v>C:\Users\arpit.tandon\Desktop\Images AFFFs\RUN1 HTT\Plate 2 - 96hour\AFF-HTT-R1-P2-96H_H6_1_2020y09m04d_11h03m.tif</v>
      </c>
      <c r="Y359" t="str">
        <f t="shared" si="31"/>
        <v>C:\Users\arpit.tandon\Desktop\Images AFFFs\RUN2 HTT\Plate 2 - 96hour\AFF-HTT-R2-P2-96H_H6_1_.tif</v>
      </c>
    </row>
    <row r="360" spans="1:25" x14ac:dyDescent="0.45">
      <c r="A360" t="s">
        <v>661</v>
      </c>
      <c r="B360" s="2" t="str">
        <f t="shared" si="32"/>
        <v>run1</v>
      </c>
      <c r="C360" s="2" t="str">
        <f t="shared" si="33"/>
        <v>run2</v>
      </c>
      <c r="D360" t="s">
        <v>265</v>
      </c>
      <c r="E360" s="10">
        <v>100.14420765902899</v>
      </c>
      <c r="F360" s="1">
        <v>5.8092403060406976E-4</v>
      </c>
      <c r="G360" s="1">
        <f>VLOOKUP(A360,'[1]NTP Metadata'!$A$2:$U$2501,10,FALSE)</f>
        <v>100.14420765902899</v>
      </c>
      <c r="H360">
        <v>3</v>
      </c>
      <c r="I360" t="s">
        <v>1507</v>
      </c>
      <c r="K360" t="s">
        <v>250</v>
      </c>
      <c r="L360" t="s">
        <v>245</v>
      </c>
      <c r="M360" t="s">
        <v>121</v>
      </c>
      <c r="N360">
        <v>16</v>
      </c>
      <c r="O360">
        <v>0</v>
      </c>
      <c r="P360">
        <v>0</v>
      </c>
      <c r="Q360">
        <v>0</v>
      </c>
      <c r="R360">
        <v>16</v>
      </c>
      <c r="S360">
        <v>0</v>
      </c>
      <c r="T360">
        <v>0</v>
      </c>
      <c r="U360">
        <v>0</v>
      </c>
      <c r="V360" s="1" t="str">
        <f t="shared" si="34"/>
        <v>AFF-HTT-R1-P2-96H_H7_1_2020y09m04d_11h03m.tif</v>
      </c>
      <c r="W360" s="1" t="str">
        <f t="shared" si="35"/>
        <v>AFF-HTT-R2-P2-96H_H7_1_.tif</v>
      </c>
      <c r="X360" t="str">
        <f t="shared" si="30"/>
        <v>C:\Users\arpit.tandon\Desktop\Images AFFFs\RUN1 HTT\Plate 2 - 96hour\AFF-HTT-R1-P2-96H_H7_1_2020y09m04d_11h03m.tif</v>
      </c>
      <c r="Y360" t="str">
        <f t="shared" si="31"/>
        <v>C:\Users\arpit.tandon\Desktop\Images AFFFs\RUN2 HTT\Plate 2 - 96hour\AFF-HTT-R2-P2-96H_H7_1_.tif</v>
      </c>
    </row>
    <row r="361" spans="1:25" x14ac:dyDescent="0.45">
      <c r="A361" t="s">
        <v>662</v>
      </c>
      <c r="B361" s="2" t="str">
        <f t="shared" si="32"/>
        <v>run1</v>
      </c>
      <c r="C361" s="2" t="str">
        <f t="shared" si="33"/>
        <v>run2</v>
      </c>
      <c r="D361" t="s">
        <v>265</v>
      </c>
      <c r="E361" s="10">
        <v>100.14420765902899</v>
      </c>
      <c r="F361" s="1">
        <v>5.8092403060406976E-4</v>
      </c>
      <c r="G361" s="1">
        <f>VLOOKUP(A361,'[1]NTP Metadata'!$A$2:$U$2501,10,FALSE)</f>
        <v>100.14420765902899</v>
      </c>
      <c r="H361">
        <v>4</v>
      </c>
      <c r="I361" t="s">
        <v>1507</v>
      </c>
      <c r="K361" t="s">
        <v>250</v>
      </c>
      <c r="L361" t="s">
        <v>245</v>
      </c>
      <c r="M361" t="s">
        <v>122</v>
      </c>
      <c r="N361">
        <v>16</v>
      </c>
      <c r="O361">
        <v>0</v>
      </c>
      <c r="P361">
        <v>0</v>
      </c>
      <c r="Q361">
        <v>0</v>
      </c>
      <c r="R361">
        <v>16</v>
      </c>
      <c r="S361">
        <v>0</v>
      </c>
      <c r="T361">
        <v>0</v>
      </c>
      <c r="U361">
        <v>0</v>
      </c>
      <c r="V361" s="1" t="str">
        <f t="shared" si="34"/>
        <v>AFF-HTT-R1-P2-96H_H8_1_2020y09m04d_11h03m.tif</v>
      </c>
      <c r="W361" s="1" t="str">
        <f t="shared" si="35"/>
        <v>AFF-HTT-R2-P2-96H_H8_1_.tif</v>
      </c>
      <c r="X361" t="str">
        <f t="shared" si="30"/>
        <v>C:\Users\arpit.tandon\Desktop\Images AFFFs\RUN1 HTT\Plate 2 - 96hour\AFF-HTT-R1-P2-96H_H8_1_2020y09m04d_11h03m.tif</v>
      </c>
      <c r="Y361" t="str">
        <f t="shared" si="31"/>
        <v>C:\Users\arpit.tandon\Desktop\Images AFFFs\RUN2 HTT\Plate 2 - 96hour\AFF-HTT-R2-P2-96H_H8_1_.tif</v>
      </c>
    </row>
    <row r="362" spans="1:25" x14ac:dyDescent="0.45">
      <c r="A362" t="s">
        <v>663</v>
      </c>
      <c r="B362" s="2" t="str">
        <f t="shared" si="32"/>
        <v>run1</v>
      </c>
      <c r="C362" s="2" t="str">
        <f t="shared" si="33"/>
        <v>run2</v>
      </c>
      <c r="D362" t="s">
        <v>265</v>
      </c>
      <c r="E362" s="10">
        <v>31.691204955388919</v>
      </c>
      <c r="F362" s="1">
        <v>1.8383671854559173E-4</v>
      </c>
      <c r="G362" s="1">
        <f>VLOOKUP(A362,'[1]NTP Metadata'!$A$2:$U$2501,10,FALSE)</f>
        <v>31.691204955388919</v>
      </c>
      <c r="H362">
        <v>3</v>
      </c>
      <c r="I362" t="s">
        <v>1507</v>
      </c>
      <c r="K362" t="s">
        <v>250</v>
      </c>
      <c r="L362" t="s">
        <v>245</v>
      </c>
      <c r="M362" t="s">
        <v>123</v>
      </c>
      <c r="N362">
        <v>16</v>
      </c>
      <c r="O362">
        <v>0</v>
      </c>
      <c r="P362">
        <v>0</v>
      </c>
      <c r="Q362">
        <v>0</v>
      </c>
      <c r="R362">
        <v>16</v>
      </c>
      <c r="S362">
        <v>0</v>
      </c>
      <c r="T362">
        <v>0</v>
      </c>
      <c r="U362">
        <v>0</v>
      </c>
      <c r="V362" s="1" t="str">
        <f t="shared" si="34"/>
        <v>AFF-HTT-R1-P2-96H_H9_1_2020y09m04d_11h03m.tif</v>
      </c>
      <c r="W362" s="1" t="str">
        <f t="shared" si="35"/>
        <v>AFF-HTT-R2-P2-96H_H9_1_.tif</v>
      </c>
      <c r="X362" t="str">
        <f t="shared" si="30"/>
        <v>C:\Users\arpit.tandon\Desktop\Images AFFFs\RUN1 HTT\Plate 2 - 96hour\AFF-HTT-R1-P2-96H_H9_1_2020y09m04d_11h03m.tif</v>
      </c>
      <c r="Y362" t="str">
        <f t="shared" si="31"/>
        <v>C:\Users\arpit.tandon\Desktop\Images AFFFs\RUN2 HTT\Plate 2 - 96hour\AFF-HTT-R2-P2-96H_H9_1_.tif</v>
      </c>
    </row>
    <row r="363" spans="1:25" x14ac:dyDescent="0.45">
      <c r="A363" t="s">
        <v>664</v>
      </c>
      <c r="B363" s="2" t="str">
        <f t="shared" si="32"/>
        <v>run1</v>
      </c>
      <c r="C363" s="2" t="str">
        <f t="shared" si="33"/>
        <v>run2</v>
      </c>
      <c r="D363" t="s">
        <v>266</v>
      </c>
      <c r="E363" s="10">
        <v>3.9614006194236149</v>
      </c>
      <c r="F363" s="1">
        <v>1.8383671854559173E-4</v>
      </c>
      <c r="G363" s="1">
        <f>VLOOKUP(A363,'[1]NTP Metadata'!$A$2:$U$2501,10,FALSE)</f>
        <v>3.9614006194236149</v>
      </c>
      <c r="H363">
        <v>2</v>
      </c>
      <c r="I363" t="s">
        <v>1507</v>
      </c>
      <c r="K363" t="s">
        <v>250</v>
      </c>
      <c r="L363" t="s">
        <v>245</v>
      </c>
      <c r="M363" t="s">
        <v>124</v>
      </c>
      <c r="N363">
        <v>16</v>
      </c>
      <c r="O363">
        <v>0</v>
      </c>
      <c r="P363">
        <v>0</v>
      </c>
      <c r="Q363">
        <v>0</v>
      </c>
      <c r="R363">
        <v>16</v>
      </c>
      <c r="S363">
        <v>0</v>
      </c>
      <c r="T363">
        <v>0</v>
      </c>
      <c r="U363">
        <v>0</v>
      </c>
      <c r="V363" s="1" t="str">
        <f t="shared" si="34"/>
        <v>AFF-HTT-R1-P2-96H_I10_1_2020y09m04d_11h03m.tif</v>
      </c>
      <c r="W363" s="1" t="str">
        <f t="shared" si="35"/>
        <v>AFF-HTT-R2-P2-96H_I10_1_.tif</v>
      </c>
      <c r="X363" t="str">
        <f t="shared" si="30"/>
        <v>C:\Users\arpit.tandon\Desktop\Images AFFFs\RUN1 HTT\Plate 2 - 96hour\AFF-HTT-R1-P2-96H_I10_1_2020y09m04d_11h03m.tif</v>
      </c>
      <c r="Y363" t="str">
        <f t="shared" si="31"/>
        <v>C:\Users\arpit.tandon\Desktop\Images AFFFs\RUN2 HTT\Plate 2 - 96hour\AFF-HTT-R2-P2-96H_I10_1_.tif</v>
      </c>
    </row>
    <row r="364" spans="1:25" x14ac:dyDescent="0.45">
      <c r="A364" t="s">
        <v>665</v>
      </c>
      <c r="B364" s="2" t="str">
        <f t="shared" si="32"/>
        <v>run1</v>
      </c>
      <c r="C364" s="2" t="str">
        <f t="shared" si="33"/>
        <v>run2</v>
      </c>
      <c r="D364" t="s">
        <v>266</v>
      </c>
      <c r="E364" s="10">
        <v>1.2536077909568402</v>
      </c>
      <c r="F364" s="1">
        <v>5.8176176754934087E-5</v>
      </c>
      <c r="G364" s="1">
        <f>VLOOKUP(A364,'[1]NTP Metadata'!$A$2:$U$2501,10,FALSE)</f>
        <v>1.2536077909568402</v>
      </c>
      <c r="H364">
        <v>1</v>
      </c>
      <c r="I364" t="s">
        <v>1507</v>
      </c>
      <c r="K364" t="s">
        <v>250</v>
      </c>
      <c r="L364" t="s">
        <v>245</v>
      </c>
      <c r="M364" t="s">
        <v>125</v>
      </c>
      <c r="N364">
        <v>16</v>
      </c>
      <c r="O364">
        <v>0</v>
      </c>
      <c r="P364">
        <v>0</v>
      </c>
      <c r="Q364">
        <v>0</v>
      </c>
      <c r="R364">
        <v>16</v>
      </c>
      <c r="S364">
        <v>0</v>
      </c>
      <c r="T364">
        <v>0</v>
      </c>
      <c r="U364">
        <v>0</v>
      </c>
      <c r="V364" s="1" t="str">
        <f t="shared" si="34"/>
        <v>AFF-HTT-R1-P2-96H_I11_1_2020y09m04d_11h03m.tif</v>
      </c>
      <c r="W364" s="1" t="str">
        <f t="shared" si="35"/>
        <v>AFF-HTT-R2-P2-96H_I11_1_.tif</v>
      </c>
      <c r="X364" t="str">
        <f t="shared" si="30"/>
        <v>C:\Users\arpit.tandon\Desktop\Images AFFFs\RUN1 HTT\Plate 2 - 96hour\AFF-HTT-R1-P2-96H_I11_1_2020y09m04d_11h03m.tif</v>
      </c>
      <c r="Y364" t="str">
        <f t="shared" si="31"/>
        <v>C:\Users\arpit.tandon\Desktop\Images AFFFs\RUN2 HTT\Plate 2 - 96hour\AFF-HTT-R2-P2-96H_I11_1_.tif</v>
      </c>
    </row>
    <row r="365" spans="1:25" x14ac:dyDescent="0.45">
      <c r="A365" t="s">
        <v>666</v>
      </c>
      <c r="B365" s="2" t="str">
        <f t="shared" si="32"/>
        <v>run1</v>
      </c>
      <c r="C365" s="2" t="str">
        <f t="shared" si="33"/>
        <v>run2</v>
      </c>
      <c r="D365" t="s">
        <v>266</v>
      </c>
      <c r="E365" s="10">
        <v>1.2536077909568402</v>
      </c>
      <c r="F365" s="1">
        <v>5.8176176754934087E-5</v>
      </c>
      <c r="G365" s="1">
        <f>VLOOKUP(A365,'[1]NTP Metadata'!$A$2:$U$2501,10,FALSE)</f>
        <v>1.2536077909568402</v>
      </c>
      <c r="H365">
        <v>2</v>
      </c>
      <c r="I365" t="s">
        <v>1507</v>
      </c>
      <c r="K365" t="s">
        <v>250</v>
      </c>
      <c r="L365" t="s">
        <v>245</v>
      </c>
      <c r="M365" t="s">
        <v>126</v>
      </c>
      <c r="N365">
        <v>16</v>
      </c>
      <c r="O365">
        <v>0</v>
      </c>
      <c r="P365">
        <v>6.2500000000000001E-5</v>
      </c>
      <c r="Q365">
        <v>1E-3</v>
      </c>
      <c r="R365">
        <v>16</v>
      </c>
      <c r="S365">
        <v>0</v>
      </c>
      <c r="T365">
        <v>0</v>
      </c>
      <c r="U365">
        <v>0</v>
      </c>
      <c r="V365" s="1" t="str">
        <f t="shared" si="34"/>
        <v>AFF-HTT-R1-P2-96H_I12_1_2020y09m04d_11h03m.tif</v>
      </c>
      <c r="W365" s="1" t="str">
        <f t="shared" si="35"/>
        <v>AFF-HTT-R2-P2-96H_I12_1_.tif</v>
      </c>
      <c r="X365" t="str">
        <f t="shared" si="30"/>
        <v>C:\Users\arpit.tandon\Desktop\Images AFFFs\RUN1 HTT\Plate 2 - 96hour\AFF-HTT-R1-P2-96H_I12_1_2020y09m04d_11h03m.tif</v>
      </c>
      <c r="Y365" t="str">
        <f t="shared" si="31"/>
        <v>C:\Users\arpit.tandon\Desktop\Images AFFFs\RUN2 HTT\Plate 2 - 96hour\AFF-HTT-R2-P2-96H_I12_1_.tif</v>
      </c>
    </row>
    <row r="366" spans="1:25" x14ac:dyDescent="0.45">
      <c r="A366" t="s">
        <v>667</v>
      </c>
      <c r="B366" s="2" t="str">
        <f t="shared" si="32"/>
        <v>run1</v>
      </c>
      <c r="C366" s="2" t="str">
        <f t="shared" si="33"/>
        <v>run2</v>
      </c>
      <c r="D366" t="s">
        <v>267</v>
      </c>
      <c r="E366" s="10">
        <v>0</v>
      </c>
      <c r="F366" s="10">
        <v>0</v>
      </c>
      <c r="G366" s="1">
        <f>VLOOKUP(A366,'[1]NTP Metadata'!$A$2:$U$2501,10,FALSE)</f>
        <v>0</v>
      </c>
      <c r="H366">
        <v>1</v>
      </c>
      <c r="I366" t="s">
        <v>1507</v>
      </c>
      <c r="K366" t="s">
        <v>250</v>
      </c>
      <c r="L366" t="s">
        <v>245</v>
      </c>
      <c r="M366" t="s">
        <v>127</v>
      </c>
      <c r="N366">
        <v>16</v>
      </c>
      <c r="O366">
        <v>0</v>
      </c>
      <c r="P366">
        <v>0</v>
      </c>
      <c r="Q366">
        <v>0</v>
      </c>
      <c r="R366">
        <v>16</v>
      </c>
      <c r="S366">
        <v>0</v>
      </c>
      <c r="T366">
        <v>0</v>
      </c>
      <c r="U366">
        <v>0</v>
      </c>
      <c r="V366" s="1" t="str">
        <f t="shared" si="34"/>
        <v>AFF-HTT-R1-P2-96H_I13_1_2020y09m04d_11h03m.tif</v>
      </c>
      <c r="W366" s="1" t="str">
        <f t="shared" si="35"/>
        <v>AFF-HTT-R2-P2-96H_I13_1_.tif</v>
      </c>
      <c r="X366" t="str">
        <f t="shared" si="30"/>
        <v>C:\Users\arpit.tandon\Desktop\Images AFFFs\RUN1 HTT\Plate 2 - 96hour\AFF-HTT-R1-P2-96H_I13_1_2020y09m04d_11h03m.tif</v>
      </c>
      <c r="Y366" t="str">
        <f t="shared" si="31"/>
        <v>C:\Users\arpit.tandon\Desktop\Images AFFFs\RUN2 HTT\Plate 2 - 96hour\AFF-HTT-R2-P2-96H_I13_1_.tif</v>
      </c>
    </row>
    <row r="367" spans="1:25" x14ac:dyDescent="0.45">
      <c r="A367" t="s">
        <v>668</v>
      </c>
      <c r="B367" s="2" t="str">
        <f t="shared" si="32"/>
        <v>run1</v>
      </c>
      <c r="C367" s="2" t="str">
        <f t="shared" si="33"/>
        <v>run2</v>
      </c>
      <c r="D367" t="s">
        <v>267</v>
      </c>
      <c r="E367" s="10">
        <v>0</v>
      </c>
      <c r="F367" s="10">
        <v>0</v>
      </c>
      <c r="G367" s="1">
        <f>VLOOKUP(A367,'[1]NTP Metadata'!$A$2:$U$2501,10,FALSE)</f>
        <v>0</v>
      </c>
      <c r="H367">
        <v>2</v>
      </c>
      <c r="I367" t="s">
        <v>1507</v>
      </c>
      <c r="K367" t="s">
        <v>250</v>
      </c>
      <c r="L367" t="s">
        <v>245</v>
      </c>
      <c r="M367" t="s">
        <v>128</v>
      </c>
      <c r="N367">
        <v>16</v>
      </c>
      <c r="O367">
        <v>0</v>
      </c>
      <c r="P367">
        <v>0</v>
      </c>
      <c r="Q367">
        <v>0</v>
      </c>
      <c r="R367">
        <v>16</v>
      </c>
      <c r="S367">
        <v>0</v>
      </c>
      <c r="T367">
        <v>0</v>
      </c>
      <c r="U367">
        <v>0</v>
      </c>
      <c r="V367" s="1" t="str">
        <f t="shared" si="34"/>
        <v>AFF-HTT-R1-P2-96H_I14_1_2020y09m04d_11h03m.tif</v>
      </c>
      <c r="W367" s="1" t="str">
        <f t="shared" si="35"/>
        <v>AFF-HTT-R2-P2-96H_I14_1_.tif</v>
      </c>
      <c r="X367" t="str">
        <f t="shared" si="30"/>
        <v>C:\Users\arpit.tandon\Desktop\Images AFFFs\RUN1 HTT\Plate 2 - 96hour\AFF-HTT-R1-P2-96H_I14_1_2020y09m04d_11h03m.tif</v>
      </c>
      <c r="Y367" t="str">
        <f t="shared" si="31"/>
        <v>C:\Users\arpit.tandon\Desktop\Images AFFFs\RUN2 HTT\Plate 2 - 96hour\AFF-HTT-R2-P2-96H_I14_1_.tif</v>
      </c>
    </row>
    <row r="368" spans="1:25" x14ac:dyDescent="0.45">
      <c r="A368" t="s">
        <v>669</v>
      </c>
      <c r="B368" s="2" t="str">
        <f t="shared" si="32"/>
        <v>run1</v>
      </c>
      <c r="C368" s="2" t="str">
        <f t="shared" si="33"/>
        <v>run2</v>
      </c>
      <c r="D368" t="s">
        <v>266</v>
      </c>
      <c r="E368" s="10">
        <v>0.3967113262521646</v>
      </c>
      <c r="F368" s="1">
        <v>1.8410182517384207E-5</v>
      </c>
      <c r="G368" s="1">
        <f>VLOOKUP(A368,'[1]NTP Metadata'!$A$2:$U$2501,10,FALSE)</f>
        <v>0.3967113262521646</v>
      </c>
      <c r="H368">
        <v>1</v>
      </c>
      <c r="I368" t="s">
        <v>1507</v>
      </c>
      <c r="K368" t="s">
        <v>250</v>
      </c>
      <c r="L368" t="s">
        <v>245</v>
      </c>
      <c r="M368" t="s">
        <v>129</v>
      </c>
      <c r="N368">
        <v>16</v>
      </c>
      <c r="O368">
        <v>0</v>
      </c>
      <c r="P368">
        <v>0</v>
      </c>
      <c r="Q368">
        <v>0</v>
      </c>
      <c r="R368">
        <v>16</v>
      </c>
      <c r="S368">
        <v>0</v>
      </c>
      <c r="T368">
        <v>0</v>
      </c>
      <c r="U368">
        <v>0</v>
      </c>
      <c r="V368" s="1" t="str">
        <f t="shared" si="34"/>
        <v>AFF-HTT-R1-P2-96H_I15_1_2020y09m04d_11h03m.tif</v>
      </c>
      <c r="W368" s="1" t="str">
        <f t="shared" si="35"/>
        <v>AFF-HTT-R2-P2-96H_I15_1_.tif</v>
      </c>
      <c r="X368" t="str">
        <f t="shared" si="30"/>
        <v>C:\Users\arpit.tandon\Desktop\Images AFFFs\RUN1 HTT\Plate 2 - 96hour\AFF-HTT-R1-P2-96H_I15_1_2020y09m04d_11h03m.tif</v>
      </c>
      <c r="Y368" t="str">
        <f t="shared" si="31"/>
        <v>C:\Users\arpit.tandon\Desktop\Images AFFFs\RUN2 HTT\Plate 2 - 96hour\AFF-HTT-R2-P2-96H_I15_1_.tif</v>
      </c>
    </row>
    <row r="369" spans="1:25" x14ac:dyDescent="0.45">
      <c r="A369" t="s">
        <v>670</v>
      </c>
      <c r="B369" s="2" t="str">
        <f t="shared" si="32"/>
        <v>run1</v>
      </c>
      <c r="C369" s="2" t="str">
        <f t="shared" si="33"/>
        <v>run2</v>
      </c>
      <c r="D369" t="s">
        <v>266</v>
      </c>
      <c r="E369" s="10">
        <v>0.3967113262521646</v>
      </c>
      <c r="F369" s="1">
        <v>1.8410182517384207E-5</v>
      </c>
      <c r="G369" s="1">
        <f>VLOOKUP(A369,'[1]NTP Metadata'!$A$2:$U$2501,10,FALSE)</f>
        <v>0.3967113262521646</v>
      </c>
      <c r="H369">
        <v>2</v>
      </c>
      <c r="I369" t="s">
        <v>1507</v>
      </c>
      <c r="K369" t="s">
        <v>250</v>
      </c>
      <c r="L369" t="s">
        <v>245</v>
      </c>
      <c r="M369" t="s">
        <v>130</v>
      </c>
      <c r="N369">
        <v>16</v>
      </c>
      <c r="O369">
        <v>0</v>
      </c>
      <c r="P369">
        <v>6.2500000000000001E-5</v>
      </c>
      <c r="Q369">
        <v>1E-3</v>
      </c>
      <c r="R369">
        <v>16</v>
      </c>
      <c r="S369">
        <v>0</v>
      </c>
      <c r="T369">
        <v>0</v>
      </c>
      <c r="U369">
        <v>0</v>
      </c>
      <c r="V369" s="1" t="str">
        <f t="shared" si="34"/>
        <v>AFF-HTT-R1-P2-96H_I16_1_2020y09m04d_11h03m.tif</v>
      </c>
      <c r="W369" s="1" t="str">
        <f t="shared" si="35"/>
        <v>AFF-HTT-R2-P2-96H_I16_1_.tif</v>
      </c>
      <c r="X369" t="str">
        <f t="shared" si="30"/>
        <v>C:\Users\arpit.tandon\Desktop\Images AFFFs\RUN1 HTT\Plate 2 - 96hour\AFF-HTT-R1-P2-96H_I16_1_2020y09m04d_11h03m.tif</v>
      </c>
      <c r="Y369" t="str">
        <f t="shared" si="31"/>
        <v>C:\Users\arpit.tandon\Desktop\Images AFFFs\RUN2 HTT\Plate 2 - 96hour\AFF-HTT-R2-P2-96H_I16_1_.tif</v>
      </c>
    </row>
    <row r="370" spans="1:25" x14ac:dyDescent="0.45">
      <c r="A370" t="s">
        <v>671</v>
      </c>
      <c r="B370" s="2" t="str">
        <f t="shared" si="32"/>
        <v>run1</v>
      </c>
      <c r="C370" s="2" t="str">
        <f t="shared" si="33"/>
        <v>run2</v>
      </c>
      <c r="D370" t="s">
        <v>266</v>
      </c>
      <c r="E370" s="10">
        <v>0.12554155894055841</v>
      </c>
      <c r="F370" s="1">
        <v>5.8260071257544939E-6</v>
      </c>
      <c r="G370" s="1">
        <f>VLOOKUP(A370,'[1]NTP Metadata'!$A$2:$U$2501,10,FALSE)</f>
        <v>0.12554155894055841</v>
      </c>
      <c r="H370">
        <v>1</v>
      </c>
      <c r="I370" t="s">
        <v>1507</v>
      </c>
      <c r="K370" t="s">
        <v>250</v>
      </c>
      <c r="L370" t="s">
        <v>245</v>
      </c>
      <c r="M370" t="s">
        <v>131</v>
      </c>
      <c r="N370">
        <v>16</v>
      </c>
      <c r="O370">
        <v>0</v>
      </c>
      <c r="P370">
        <v>0</v>
      </c>
      <c r="Q370">
        <v>0</v>
      </c>
      <c r="R370">
        <v>16</v>
      </c>
      <c r="S370">
        <v>0</v>
      </c>
      <c r="T370">
        <v>0</v>
      </c>
      <c r="U370">
        <v>0</v>
      </c>
      <c r="V370" s="1" t="str">
        <f t="shared" si="34"/>
        <v>AFF-HTT-R1-P2-96H_I17_1_2020y09m04d_11h03m.tif</v>
      </c>
      <c r="W370" s="1" t="str">
        <f t="shared" si="35"/>
        <v>AFF-HTT-R2-P2-96H_I17_1_.tif</v>
      </c>
      <c r="X370" t="str">
        <f t="shared" si="30"/>
        <v>C:\Users\arpit.tandon\Desktop\Images AFFFs\RUN1 HTT\Plate 2 - 96hour\AFF-HTT-R1-P2-96H_I17_1_2020y09m04d_11h03m.tif</v>
      </c>
      <c r="Y370" t="str">
        <f t="shared" si="31"/>
        <v>C:\Users\arpit.tandon\Desktop\Images AFFFs\RUN2 HTT\Plate 2 - 96hour\AFF-HTT-R2-P2-96H_I17_1_.tif</v>
      </c>
    </row>
    <row r="371" spans="1:25" x14ac:dyDescent="0.45">
      <c r="A371" t="s">
        <v>672</v>
      </c>
      <c r="B371" s="2" t="str">
        <f t="shared" si="32"/>
        <v>run1</v>
      </c>
      <c r="C371" s="2" t="str">
        <f t="shared" si="33"/>
        <v>run2</v>
      </c>
      <c r="D371" t="s">
        <v>266</v>
      </c>
      <c r="E371" s="10">
        <v>0.12554155894055841</v>
      </c>
      <c r="F371" s="1">
        <v>5.8260071257544939E-6</v>
      </c>
      <c r="G371" s="1">
        <f>VLOOKUP(A371,'[1]NTP Metadata'!$A$2:$U$2501,10,FALSE)</f>
        <v>0.12554155894055841</v>
      </c>
      <c r="H371">
        <v>2</v>
      </c>
      <c r="I371" t="s">
        <v>1507</v>
      </c>
      <c r="K371" t="s">
        <v>250</v>
      </c>
      <c r="L371" t="s">
        <v>245</v>
      </c>
      <c r="M371" t="s">
        <v>132</v>
      </c>
      <c r="N371">
        <v>16</v>
      </c>
      <c r="O371">
        <v>0</v>
      </c>
      <c r="P371">
        <v>0</v>
      </c>
      <c r="Q371">
        <v>0</v>
      </c>
      <c r="R371">
        <v>16</v>
      </c>
      <c r="S371">
        <v>0</v>
      </c>
      <c r="T371">
        <v>0</v>
      </c>
      <c r="U371">
        <v>0</v>
      </c>
      <c r="V371" s="1" t="str">
        <f t="shared" si="34"/>
        <v>AFF-HTT-R1-P2-96H_I18_1_2020y09m04d_11h03m.tif</v>
      </c>
      <c r="W371" s="1" t="str">
        <f t="shared" si="35"/>
        <v>AFF-HTT-R2-P2-96H_I18_1_.tif</v>
      </c>
      <c r="X371" t="str">
        <f t="shared" ref="X371:X434" si="36">_xlfn.CONCAT("C:\Users\arpit.tandon\Desktop\Images AFFFs\","RUN1 HTT\Plate 2 - 96hour\",V371)</f>
        <v>C:\Users\arpit.tandon\Desktop\Images AFFFs\RUN1 HTT\Plate 2 - 96hour\AFF-HTT-R1-P2-96H_I18_1_2020y09m04d_11h03m.tif</v>
      </c>
      <c r="Y371" t="str">
        <f t="shared" ref="Y371:Y434" si="37">_xlfn.CONCAT("C:\Users\arpit.tandon\Desktop\Images AFFFs\","RUN2 HTT\Plate 2 - 96hour\",W371)</f>
        <v>C:\Users\arpit.tandon\Desktop\Images AFFFs\RUN2 HTT\Plate 2 - 96hour\AFF-HTT-R2-P2-96H_I18_1_.tif</v>
      </c>
    </row>
    <row r="372" spans="1:25" x14ac:dyDescent="0.45">
      <c r="A372" t="s">
        <v>673</v>
      </c>
      <c r="B372" s="2" t="str">
        <f t="shared" si="32"/>
        <v>run1</v>
      </c>
      <c r="C372" s="2" t="str">
        <f t="shared" si="33"/>
        <v>run2</v>
      </c>
      <c r="D372" t="s">
        <v>266</v>
      </c>
      <c r="E372" s="10">
        <v>3.972834143688557E-2</v>
      </c>
      <c r="F372" s="1">
        <v>1.8436731410615489E-6</v>
      </c>
      <c r="G372" s="1">
        <f>VLOOKUP(A372,'[1]NTP Metadata'!$A$2:$U$2501,10,FALSE)</f>
        <v>3.972834143688557E-2</v>
      </c>
      <c r="H372">
        <v>1</v>
      </c>
      <c r="I372" t="s">
        <v>1507</v>
      </c>
      <c r="K372" t="s">
        <v>250</v>
      </c>
      <c r="L372" t="s">
        <v>245</v>
      </c>
      <c r="M372" t="s">
        <v>133</v>
      </c>
      <c r="N372">
        <v>16</v>
      </c>
      <c r="O372">
        <v>0</v>
      </c>
      <c r="P372">
        <v>0</v>
      </c>
      <c r="Q372">
        <v>0</v>
      </c>
      <c r="R372">
        <v>16</v>
      </c>
      <c r="S372">
        <v>0</v>
      </c>
      <c r="T372">
        <v>0</v>
      </c>
      <c r="U372">
        <v>0</v>
      </c>
      <c r="V372" s="1" t="str">
        <f t="shared" si="34"/>
        <v>AFF-HTT-R1-P2-96H_I19_1_2020y09m04d_11h03m.tif</v>
      </c>
      <c r="W372" s="1" t="str">
        <f t="shared" si="35"/>
        <v>AFF-HTT-R2-P2-96H_I19_1_.tif</v>
      </c>
      <c r="X372" t="str">
        <f t="shared" si="36"/>
        <v>C:\Users\arpit.tandon\Desktop\Images AFFFs\RUN1 HTT\Plate 2 - 96hour\AFF-HTT-R1-P2-96H_I19_1_2020y09m04d_11h03m.tif</v>
      </c>
      <c r="Y372" t="str">
        <f t="shared" si="37"/>
        <v>C:\Users\arpit.tandon\Desktop\Images AFFFs\RUN2 HTT\Plate 2 - 96hour\AFF-HTT-R2-P2-96H_I19_1_.tif</v>
      </c>
    </row>
    <row r="373" spans="1:25" x14ac:dyDescent="0.45">
      <c r="A373" t="s">
        <v>674</v>
      </c>
      <c r="B373" s="2" t="str">
        <f t="shared" si="32"/>
        <v>run1</v>
      </c>
      <c r="C373" s="2" t="str">
        <f t="shared" si="33"/>
        <v>run2</v>
      </c>
      <c r="D373" t="s">
        <v>266</v>
      </c>
      <c r="E373" s="10">
        <v>3.972834143688557E-2</v>
      </c>
      <c r="F373" s="1">
        <v>1.8436731410615489E-6</v>
      </c>
      <c r="G373" s="1">
        <f>VLOOKUP(A373,'[1]NTP Metadata'!$A$2:$U$2501,10,FALSE)</f>
        <v>3.972834143688557E-2</v>
      </c>
      <c r="H373">
        <v>2</v>
      </c>
      <c r="I373" t="s">
        <v>1507</v>
      </c>
      <c r="K373" t="s">
        <v>250</v>
      </c>
      <c r="L373" t="s">
        <v>245</v>
      </c>
      <c r="M373" t="s">
        <v>134</v>
      </c>
      <c r="N373">
        <v>16</v>
      </c>
      <c r="O373">
        <v>0</v>
      </c>
      <c r="P373">
        <v>0</v>
      </c>
      <c r="Q373">
        <v>0</v>
      </c>
      <c r="R373">
        <v>16</v>
      </c>
      <c r="S373">
        <v>0</v>
      </c>
      <c r="T373">
        <v>0</v>
      </c>
      <c r="U373">
        <v>0</v>
      </c>
      <c r="V373" s="1" t="str">
        <f t="shared" si="34"/>
        <v>AFF-HTT-R1-P2-96H_I20_1_2020y09m04d_11h03m.tif</v>
      </c>
      <c r="W373" s="1" t="str">
        <f t="shared" si="35"/>
        <v>AFF-HTT-R2-P2-96H_I20_1_.tif</v>
      </c>
      <c r="X373" t="str">
        <f t="shared" si="36"/>
        <v>C:\Users\arpit.tandon\Desktop\Images AFFFs\RUN1 HTT\Plate 2 - 96hour\AFF-HTT-R1-P2-96H_I20_1_2020y09m04d_11h03m.tif</v>
      </c>
      <c r="Y373" t="str">
        <f t="shared" si="37"/>
        <v>C:\Users\arpit.tandon\Desktop\Images AFFFs\RUN2 HTT\Plate 2 - 96hour\AFF-HTT-R2-P2-96H_I20_1_.tif</v>
      </c>
    </row>
    <row r="374" spans="1:25" x14ac:dyDescent="0.45">
      <c r="A374" t="s">
        <v>675</v>
      </c>
      <c r="B374" s="2" t="str">
        <f t="shared" si="32"/>
        <v>run1</v>
      </c>
      <c r="C374" s="2" t="str">
        <f t="shared" si="33"/>
        <v>run2</v>
      </c>
      <c r="D374" t="s">
        <v>266</v>
      </c>
      <c r="E374" s="10">
        <v>1.2572259948381509E-2</v>
      </c>
      <c r="F374" s="1">
        <v>5.8344086742454065E-7</v>
      </c>
      <c r="G374" s="1">
        <f>VLOOKUP(A374,'[1]NTP Metadata'!$A$2:$U$2501,10,FALSE)</f>
        <v>1.2572259948381509E-2</v>
      </c>
      <c r="H374">
        <v>1</v>
      </c>
      <c r="I374" t="s">
        <v>1507</v>
      </c>
      <c r="K374" t="s">
        <v>250</v>
      </c>
      <c r="L374" t="s">
        <v>245</v>
      </c>
      <c r="M374" t="s">
        <v>135</v>
      </c>
      <c r="N374">
        <v>16</v>
      </c>
      <c r="O374">
        <v>0</v>
      </c>
      <c r="P374">
        <v>0</v>
      </c>
      <c r="Q374">
        <v>0</v>
      </c>
      <c r="R374">
        <v>16</v>
      </c>
      <c r="S374">
        <v>0</v>
      </c>
      <c r="T374">
        <v>0</v>
      </c>
      <c r="U374">
        <v>0</v>
      </c>
      <c r="V374" s="1" t="str">
        <f t="shared" si="34"/>
        <v>AFF-HTT-R1-P2-96H_I21_1_2020y09m04d_11h03m.tif</v>
      </c>
      <c r="W374" s="1" t="str">
        <f t="shared" si="35"/>
        <v>AFF-HTT-R2-P2-96H_I21_1_.tif</v>
      </c>
      <c r="X374" t="str">
        <f t="shared" si="36"/>
        <v>C:\Users\arpit.tandon\Desktop\Images AFFFs\RUN1 HTT\Plate 2 - 96hour\AFF-HTT-R1-P2-96H_I21_1_2020y09m04d_11h03m.tif</v>
      </c>
      <c r="Y374" t="str">
        <f t="shared" si="37"/>
        <v>C:\Users\arpit.tandon\Desktop\Images AFFFs\RUN2 HTT\Plate 2 - 96hour\AFF-HTT-R2-P2-96H_I21_1_.tif</v>
      </c>
    </row>
    <row r="375" spans="1:25" x14ac:dyDescent="0.45">
      <c r="A375" t="s">
        <v>676</v>
      </c>
      <c r="B375" s="2" t="str">
        <f t="shared" si="32"/>
        <v>run1</v>
      </c>
      <c r="C375" s="2" t="str">
        <f t="shared" si="33"/>
        <v>run2</v>
      </c>
      <c r="D375" t="s">
        <v>266</v>
      </c>
      <c r="E375" s="10">
        <v>1.2572259948381509E-2</v>
      </c>
      <c r="F375" s="1">
        <v>5.8344086742454065E-7</v>
      </c>
      <c r="G375" s="1">
        <f>VLOOKUP(A375,'[1]NTP Metadata'!$A$2:$U$2501,10,FALSE)</f>
        <v>1.2572259948381509E-2</v>
      </c>
      <c r="H375">
        <v>2</v>
      </c>
      <c r="I375" t="s">
        <v>1507</v>
      </c>
      <c r="K375" t="s">
        <v>250</v>
      </c>
      <c r="L375" t="s">
        <v>245</v>
      </c>
      <c r="M375" t="s">
        <v>136</v>
      </c>
      <c r="N375">
        <v>16</v>
      </c>
      <c r="O375">
        <v>0</v>
      </c>
      <c r="P375">
        <v>0</v>
      </c>
      <c r="Q375">
        <v>0</v>
      </c>
      <c r="R375">
        <v>16</v>
      </c>
      <c r="S375">
        <v>0</v>
      </c>
      <c r="T375">
        <v>0</v>
      </c>
      <c r="U375">
        <v>0</v>
      </c>
      <c r="V375" s="1" t="str">
        <f t="shared" si="34"/>
        <v>AFF-HTT-R1-P2-96H_I22_1_2020y09m04d_11h03m.tif</v>
      </c>
      <c r="W375" s="1" t="str">
        <f t="shared" si="35"/>
        <v>AFF-HTT-R2-P2-96H_I22_1_.tif</v>
      </c>
      <c r="X375" t="str">
        <f t="shared" si="36"/>
        <v>C:\Users\arpit.tandon\Desktop\Images AFFFs\RUN1 HTT\Plate 2 - 96hour\AFF-HTT-R1-P2-96H_I22_1_2020y09m04d_11h03m.tif</v>
      </c>
      <c r="Y375" t="str">
        <f t="shared" si="37"/>
        <v>C:\Users\arpit.tandon\Desktop\Images AFFFs\RUN2 HTT\Plate 2 - 96hour\AFF-HTT-R2-P2-96H_I22_1_.tif</v>
      </c>
    </row>
    <row r="376" spans="1:25" x14ac:dyDescent="0.45">
      <c r="A376" t="s">
        <v>677</v>
      </c>
      <c r="B376" s="2" t="str">
        <f t="shared" si="32"/>
        <v>run1</v>
      </c>
      <c r="C376" s="2" t="str">
        <f t="shared" si="33"/>
        <v>run2</v>
      </c>
      <c r="D376" t="s">
        <v>266</v>
      </c>
      <c r="E376" s="10">
        <v>125</v>
      </c>
      <c r="F376" s="1">
        <v>5.8008750000000005E-3</v>
      </c>
      <c r="G376" s="1">
        <f>VLOOKUP(A376,'[1]NTP Metadata'!$A$2:$U$2501,10,FALSE)</f>
        <v>125</v>
      </c>
      <c r="H376">
        <v>1</v>
      </c>
      <c r="I376" t="s">
        <v>1507</v>
      </c>
      <c r="K376" t="s">
        <v>250</v>
      </c>
      <c r="L376" t="s">
        <v>245</v>
      </c>
      <c r="M376" t="s">
        <v>137</v>
      </c>
      <c r="N376">
        <v>16</v>
      </c>
      <c r="O376">
        <v>0</v>
      </c>
      <c r="P376">
        <v>0</v>
      </c>
      <c r="Q376">
        <v>0</v>
      </c>
      <c r="R376">
        <v>16</v>
      </c>
      <c r="S376">
        <v>0</v>
      </c>
      <c r="T376">
        <v>0</v>
      </c>
      <c r="U376">
        <v>0</v>
      </c>
      <c r="V376" s="1" t="str">
        <f t="shared" si="34"/>
        <v>AFF-HTT-R1-P2-96H_I3_1_2020y09m04d_11h03m.tif</v>
      </c>
      <c r="W376" s="1" t="str">
        <f t="shared" si="35"/>
        <v>AFF-HTT-R2-P2-96H_I3_1_.tif</v>
      </c>
      <c r="X376" t="str">
        <f t="shared" si="36"/>
        <v>C:\Users\arpit.tandon\Desktop\Images AFFFs\RUN1 HTT\Plate 2 - 96hour\AFF-HTT-R1-P2-96H_I3_1_2020y09m04d_11h03m.tif</v>
      </c>
      <c r="Y376" t="str">
        <f t="shared" si="37"/>
        <v>C:\Users\arpit.tandon\Desktop\Images AFFFs\RUN2 HTT\Plate 2 - 96hour\AFF-HTT-R2-P2-96H_I3_1_.tif</v>
      </c>
    </row>
    <row r="377" spans="1:25" x14ac:dyDescent="0.45">
      <c r="A377" t="s">
        <v>678</v>
      </c>
      <c r="B377" s="2" t="str">
        <f t="shared" si="32"/>
        <v>run1</v>
      </c>
      <c r="C377" s="2" t="str">
        <f t="shared" si="33"/>
        <v>run2</v>
      </c>
      <c r="D377" t="s">
        <v>266</v>
      </c>
      <c r="E377" s="10">
        <v>125</v>
      </c>
      <c r="F377" s="1">
        <v>5.8008750000000005E-3</v>
      </c>
      <c r="G377" s="1">
        <f>VLOOKUP(A377,'[1]NTP Metadata'!$A$2:$U$2501,10,FALSE)</f>
        <v>125</v>
      </c>
      <c r="H377">
        <v>2</v>
      </c>
      <c r="I377" t="s">
        <v>1507</v>
      </c>
      <c r="K377" t="s">
        <v>250</v>
      </c>
      <c r="L377" t="s">
        <v>245</v>
      </c>
      <c r="M377" t="s">
        <v>138</v>
      </c>
      <c r="N377">
        <v>16</v>
      </c>
      <c r="O377">
        <v>0</v>
      </c>
      <c r="P377">
        <v>6.2500000000000001E-5</v>
      </c>
      <c r="Q377">
        <v>1E-3</v>
      </c>
      <c r="R377">
        <v>16</v>
      </c>
      <c r="S377">
        <v>0</v>
      </c>
      <c r="T377">
        <v>0</v>
      </c>
      <c r="U377">
        <v>0</v>
      </c>
      <c r="V377" s="1" t="str">
        <f t="shared" si="34"/>
        <v>AFF-HTT-R1-P2-96H_I4_1_2020y09m04d_11h03m.tif</v>
      </c>
      <c r="W377" s="1" t="str">
        <f t="shared" si="35"/>
        <v>AFF-HTT-R2-P2-96H_I4_1_.tif</v>
      </c>
      <c r="X377" t="str">
        <f t="shared" si="36"/>
        <v>C:\Users\arpit.tandon\Desktop\Images AFFFs\RUN1 HTT\Plate 2 - 96hour\AFF-HTT-R1-P2-96H_I4_1_2020y09m04d_11h03m.tif</v>
      </c>
      <c r="Y377" t="str">
        <f t="shared" si="37"/>
        <v>C:\Users\arpit.tandon\Desktop\Images AFFFs\RUN2 HTT\Plate 2 - 96hour\AFF-HTT-R2-P2-96H_I4_1_.tif</v>
      </c>
    </row>
    <row r="378" spans="1:25" x14ac:dyDescent="0.45">
      <c r="A378" t="s">
        <v>679</v>
      </c>
      <c r="B378" s="2" t="str">
        <f t="shared" si="32"/>
        <v>run1</v>
      </c>
      <c r="C378" s="2" t="str">
        <f t="shared" si="33"/>
        <v>run2</v>
      </c>
      <c r="D378" t="s">
        <v>266</v>
      </c>
      <c r="E378" s="10">
        <v>39.556962025316452</v>
      </c>
      <c r="F378" s="1">
        <v>1.8357199367088606E-3</v>
      </c>
      <c r="G378" s="1">
        <f>VLOOKUP(A378,'[1]NTP Metadata'!$A$2:$U$2501,10,FALSE)</f>
        <v>39.556962025316452</v>
      </c>
      <c r="H378">
        <v>1</v>
      </c>
      <c r="I378" t="s">
        <v>1507</v>
      </c>
      <c r="K378" t="s">
        <v>250</v>
      </c>
      <c r="L378" t="s">
        <v>245</v>
      </c>
      <c r="M378" t="s">
        <v>139</v>
      </c>
      <c r="N378">
        <v>16</v>
      </c>
      <c r="O378">
        <v>0</v>
      </c>
      <c r="P378">
        <v>0</v>
      </c>
      <c r="Q378">
        <v>0</v>
      </c>
      <c r="R378">
        <v>16</v>
      </c>
      <c r="S378">
        <v>0</v>
      </c>
      <c r="T378">
        <v>0</v>
      </c>
      <c r="U378">
        <v>0</v>
      </c>
      <c r="V378" s="1" t="str">
        <f t="shared" si="34"/>
        <v>AFF-HTT-R1-P2-96H_I5_1_2020y09m04d_11h03m.tif</v>
      </c>
      <c r="W378" s="1" t="str">
        <f t="shared" si="35"/>
        <v>AFF-HTT-R2-P2-96H_I5_1_.tif</v>
      </c>
      <c r="X378" t="str">
        <f t="shared" si="36"/>
        <v>C:\Users\arpit.tandon\Desktop\Images AFFFs\RUN1 HTT\Plate 2 - 96hour\AFF-HTT-R1-P2-96H_I5_1_2020y09m04d_11h03m.tif</v>
      </c>
      <c r="Y378" t="str">
        <f t="shared" si="37"/>
        <v>C:\Users\arpit.tandon\Desktop\Images AFFFs\RUN2 HTT\Plate 2 - 96hour\AFF-HTT-R2-P2-96H_I5_1_.tif</v>
      </c>
    </row>
    <row r="379" spans="1:25" x14ac:dyDescent="0.45">
      <c r="A379" t="s">
        <v>680</v>
      </c>
      <c r="B379" s="2" t="str">
        <f t="shared" si="32"/>
        <v>run1</v>
      </c>
      <c r="C379" s="2" t="str">
        <f t="shared" si="33"/>
        <v>run2</v>
      </c>
      <c r="D379" t="s">
        <v>266</v>
      </c>
      <c r="E379" s="10">
        <v>39.556962025316452</v>
      </c>
      <c r="F379" s="1">
        <v>1.8357199367088606E-3</v>
      </c>
      <c r="G379" s="1">
        <f>VLOOKUP(A379,'[1]NTP Metadata'!$A$2:$U$2501,10,FALSE)</f>
        <v>39.556962025316452</v>
      </c>
      <c r="H379">
        <v>2</v>
      </c>
      <c r="I379" t="s">
        <v>1507</v>
      </c>
      <c r="K379" t="s">
        <v>250</v>
      </c>
      <c r="L379" t="s">
        <v>245</v>
      </c>
      <c r="M379" t="s">
        <v>140</v>
      </c>
      <c r="N379">
        <v>16</v>
      </c>
      <c r="O379">
        <v>0</v>
      </c>
      <c r="P379">
        <v>0</v>
      </c>
      <c r="Q379">
        <v>0</v>
      </c>
      <c r="R379">
        <v>16</v>
      </c>
      <c r="S379">
        <v>0</v>
      </c>
      <c r="T379">
        <v>0</v>
      </c>
      <c r="U379">
        <v>0</v>
      </c>
      <c r="V379" s="1" t="str">
        <f t="shared" si="34"/>
        <v>AFF-HTT-R1-P2-96H_I6_1_2020y09m04d_11h03m.tif</v>
      </c>
      <c r="W379" s="1" t="str">
        <f t="shared" si="35"/>
        <v>AFF-HTT-R2-P2-96H_I6_1_.tif</v>
      </c>
      <c r="X379" t="str">
        <f t="shared" si="36"/>
        <v>C:\Users\arpit.tandon\Desktop\Images AFFFs\RUN1 HTT\Plate 2 - 96hour\AFF-HTT-R1-P2-96H_I6_1_2020y09m04d_11h03m.tif</v>
      </c>
      <c r="Y379" t="str">
        <f t="shared" si="37"/>
        <v>C:\Users\arpit.tandon\Desktop\Images AFFFs\RUN2 HTT\Plate 2 - 96hour\AFF-HTT-R2-P2-96H_I6_1_.tif</v>
      </c>
    </row>
    <row r="380" spans="1:25" x14ac:dyDescent="0.45">
      <c r="A380" t="s">
        <v>681</v>
      </c>
      <c r="B380" s="2" t="str">
        <f t="shared" si="32"/>
        <v>run1</v>
      </c>
      <c r="C380" s="2" t="str">
        <f t="shared" si="33"/>
        <v>run2</v>
      </c>
      <c r="D380" t="s">
        <v>266</v>
      </c>
      <c r="E380" s="10">
        <v>12.518025957378624</v>
      </c>
      <c r="F380" s="1">
        <v>5.8092403060406976E-4</v>
      </c>
      <c r="G380" s="1">
        <f>VLOOKUP(A380,'[1]NTP Metadata'!$A$2:$U$2501,10,FALSE)</f>
        <v>12.518025957378624</v>
      </c>
      <c r="H380">
        <v>1</v>
      </c>
      <c r="I380" t="s">
        <v>1507</v>
      </c>
      <c r="K380" t="s">
        <v>250</v>
      </c>
      <c r="L380" t="s">
        <v>245</v>
      </c>
      <c r="M380" t="s">
        <v>141</v>
      </c>
      <c r="N380">
        <v>16</v>
      </c>
      <c r="O380">
        <v>0</v>
      </c>
      <c r="P380">
        <v>0</v>
      </c>
      <c r="Q380">
        <v>0</v>
      </c>
      <c r="R380">
        <v>16</v>
      </c>
      <c r="S380">
        <v>0</v>
      </c>
      <c r="T380">
        <v>0</v>
      </c>
      <c r="U380">
        <v>0</v>
      </c>
      <c r="V380" s="1" t="str">
        <f t="shared" si="34"/>
        <v>AFF-HTT-R1-P2-96H_I7_1_2020y09m04d_11h03m.tif</v>
      </c>
      <c r="W380" s="1" t="str">
        <f t="shared" si="35"/>
        <v>AFF-HTT-R2-P2-96H_I7_1_.tif</v>
      </c>
      <c r="X380" t="str">
        <f t="shared" si="36"/>
        <v>C:\Users\arpit.tandon\Desktop\Images AFFFs\RUN1 HTT\Plate 2 - 96hour\AFF-HTT-R1-P2-96H_I7_1_2020y09m04d_11h03m.tif</v>
      </c>
      <c r="Y380" t="str">
        <f t="shared" si="37"/>
        <v>C:\Users\arpit.tandon\Desktop\Images AFFFs\RUN2 HTT\Plate 2 - 96hour\AFF-HTT-R2-P2-96H_I7_1_.tif</v>
      </c>
    </row>
    <row r="381" spans="1:25" x14ac:dyDescent="0.45">
      <c r="A381" t="s">
        <v>682</v>
      </c>
      <c r="B381" s="2" t="str">
        <f t="shared" si="32"/>
        <v>run1</v>
      </c>
      <c r="C381" s="2" t="str">
        <f t="shared" si="33"/>
        <v>run2</v>
      </c>
      <c r="D381" t="s">
        <v>266</v>
      </c>
      <c r="E381" s="10">
        <v>12.518025957378624</v>
      </c>
      <c r="F381" s="1">
        <v>5.8092403060406976E-4</v>
      </c>
      <c r="G381" s="1">
        <f>VLOOKUP(A381,'[1]NTP Metadata'!$A$2:$U$2501,10,FALSE)</f>
        <v>12.518025957378624</v>
      </c>
      <c r="H381">
        <v>2</v>
      </c>
      <c r="I381" t="s">
        <v>1507</v>
      </c>
      <c r="K381" t="s">
        <v>250</v>
      </c>
      <c r="L381" t="s">
        <v>245</v>
      </c>
      <c r="M381" t="s">
        <v>142</v>
      </c>
      <c r="N381">
        <v>16</v>
      </c>
      <c r="O381">
        <v>0</v>
      </c>
      <c r="P381">
        <v>1.25E-4</v>
      </c>
      <c r="Q381">
        <v>1E-3</v>
      </c>
      <c r="R381">
        <v>16</v>
      </c>
      <c r="S381">
        <v>0</v>
      </c>
      <c r="T381">
        <v>0</v>
      </c>
      <c r="U381">
        <v>0</v>
      </c>
      <c r="V381" s="1" t="str">
        <f t="shared" si="34"/>
        <v>AFF-HTT-R1-P2-96H_I8_1_2020y09m04d_11h03m.tif</v>
      </c>
      <c r="W381" s="1" t="str">
        <f t="shared" si="35"/>
        <v>AFF-HTT-R2-P2-96H_I8_1_.tif</v>
      </c>
      <c r="X381" t="str">
        <f t="shared" si="36"/>
        <v>C:\Users\arpit.tandon\Desktop\Images AFFFs\RUN1 HTT\Plate 2 - 96hour\AFF-HTT-R1-P2-96H_I8_1_2020y09m04d_11h03m.tif</v>
      </c>
      <c r="Y381" t="str">
        <f t="shared" si="37"/>
        <v>C:\Users\arpit.tandon\Desktop\Images AFFFs\RUN2 HTT\Plate 2 - 96hour\AFF-HTT-R2-P2-96H_I8_1_.tif</v>
      </c>
    </row>
    <row r="382" spans="1:25" x14ac:dyDescent="0.45">
      <c r="A382" t="s">
        <v>683</v>
      </c>
      <c r="B382" s="2" t="str">
        <f t="shared" si="32"/>
        <v>run1</v>
      </c>
      <c r="C382" s="2" t="str">
        <f t="shared" si="33"/>
        <v>run2</v>
      </c>
      <c r="D382" t="s">
        <v>266</v>
      </c>
      <c r="E382" s="10">
        <v>3.9614006194236149</v>
      </c>
      <c r="F382" s="1">
        <v>1.8383671854559173E-4</v>
      </c>
      <c r="G382" s="1">
        <f>VLOOKUP(A382,'[1]NTP Metadata'!$A$2:$U$2501,10,FALSE)</f>
        <v>3.9614006194236149</v>
      </c>
      <c r="H382">
        <v>1</v>
      </c>
      <c r="I382" t="s">
        <v>1507</v>
      </c>
      <c r="K382" t="s">
        <v>250</v>
      </c>
      <c r="L382" t="s">
        <v>245</v>
      </c>
      <c r="M382" t="s">
        <v>143</v>
      </c>
      <c r="N382">
        <v>16</v>
      </c>
      <c r="O382">
        <v>0</v>
      </c>
      <c r="P382">
        <v>0</v>
      </c>
      <c r="Q382">
        <v>0</v>
      </c>
      <c r="R382">
        <v>16</v>
      </c>
      <c r="S382">
        <v>0</v>
      </c>
      <c r="T382">
        <v>0</v>
      </c>
      <c r="U382">
        <v>0</v>
      </c>
      <c r="V382" s="1" t="str">
        <f t="shared" si="34"/>
        <v>AFF-HTT-R1-P2-96H_I9_1_2020y09m04d_11h03m.tif</v>
      </c>
      <c r="W382" s="1" t="str">
        <f t="shared" si="35"/>
        <v>AFF-HTT-R2-P2-96H_I9_1_.tif</v>
      </c>
      <c r="X382" t="str">
        <f t="shared" si="36"/>
        <v>C:\Users\arpit.tandon\Desktop\Images AFFFs\RUN1 HTT\Plate 2 - 96hour\AFF-HTT-R1-P2-96H_I9_1_2020y09m04d_11h03m.tif</v>
      </c>
      <c r="Y382" t="str">
        <f t="shared" si="37"/>
        <v>C:\Users\arpit.tandon\Desktop\Images AFFFs\RUN2 HTT\Plate 2 - 96hour\AFF-HTT-R2-P2-96H_I9_1_.tif</v>
      </c>
    </row>
    <row r="383" spans="1:25" x14ac:dyDescent="0.45">
      <c r="A383" t="s">
        <v>684</v>
      </c>
      <c r="B383" s="2" t="str">
        <f t="shared" si="32"/>
        <v>run1</v>
      </c>
      <c r="C383" s="2" t="str">
        <f t="shared" si="33"/>
        <v>run2</v>
      </c>
      <c r="D383" t="s">
        <v>266</v>
      </c>
      <c r="E383" s="10">
        <v>3.9614006194236149</v>
      </c>
      <c r="F383" s="1">
        <v>1.8383671854559173E-4</v>
      </c>
      <c r="G383" s="1">
        <f>VLOOKUP(A383,'[1]NTP Metadata'!$A$2:$U$2501,10,FALSE)</f>
        <v>3.9614006194236149</v>
      </c>
      <c r="H383">
        <v>4</v>
      </c>
      <c r="I383" t="s">
        <v>1507</v>
      </c>
      <c r="K383" t="s">
        <v>250</v>
      </c>
      <c r="L383" t="s">
        <v>245</v>
      </c>
      <c r="M383" t="s">
        <v>144</v>
      </c>
      <c r="N383">
        <v>16</v>
      </c>
      <c r="O383">
        <v>0</v>
      </c>
      <c r="P383">
        <v>0</v>
      </c>
      <c r="Q383">
        <v>0</v>
      </c>
      <c r="R383">
        <v>16</v>
      </c>
      <c r="S383">
        <v>0</v>
      </c>
      <c r="T383">
        <v>0</v>
      </c>
      <c r="U383">
        <v>0</v>
      </c>
      <c r="V383" s="1" t="str">
        <f t="shared" si="34"/>
        <v>AFF-HTT-R1-P2-96H_J10_1_2020y09m04d_11h03m.tif</v>
      </c>
      <c r="W383" s="1" t="str">
        <f t="shared" si="35"/>
        <v>AFF-HTT-R2-P2-96H_J10_1_.tif</v>
      </c>
      <c r="X383" t="str">
        <f t="shared" si="36"/>
        <v>C:\Users\arpit.tandon\Desktop\Images AFFFs\RUN1 HTT\Plate 2 - 96hour\AFF-HTT-R1-P2-96H_J10_1_2020y09m04d_11h03m.tif</v>
      </c>
      <c r="Y383" t="str">
        <f t="shared" si="37"/>
        <v>C:\Users\arpit.tandon\Desktop\Images AFFFs\RUN2 HTT\Plate 2 - 96hour\AFF-HTT-R2-P2-96H_J10_1_.tif</v>
      </c>
    </row>
    <row r="384" spans="1:25" x14ac:dyDescent="0.45">
      <c r="A384" t="s">
        <v>685</v>
      </c>
      <c r="B384" s="2" t="str">
        <f t="shared" si="32"/>
        <v>run1</v>
      </c>
      <c r="C384" s="2" t="str">
        <f t="shared" si="33"/>
        <v>run2</v>
      </c>
      <c r="D384" t="s">
        <v>266</v>
      </c>
      <c r="E384" s="10">
        <v>1.2536077909568402</v>
      </c>
      <c r="F384" s="1">
        <v>5.8176176754934087E-5</v>
      </c>
      <c r="G384" s="1">
        <f>VLOOKUP(A384,'[1]NTP Metadata'!$A$2:$U$2501,10,FALSE)</f>
        <v>1.2536077909568402</v>
      </c>
      <c r="H384">
        <v>3</v>
      </c>
      <c r="I384" t="s">
        <v>1507</v>
      </c>
      <c r="K384" t="s">
        <v>250</v>
      </c>
      <c r="L384" t="s">
        <v>245</v>
      </c>
      <c r="M384" t="s">
        <v>145</v>
      </c>
      <c r="N384">
        <v>16</v>
      </c>
      <c r="O384">
        <v>0</v>
      </c>
      <c r="P384">
        <v>0</v>
      </c>
      <c r="Q384">
        <v>0</v>
      </c>
      <c r="R384">
        <v>16</v>
      </c>
      <c r="S384">
        <v>0</v>
      </c>
      <c r="T384">
        <v>0</v>
      </c>
      <c r="U384">
        <v>0</v>
      </c>
      <c r="V384" s="1" t="str">
        <f t="shared" si="34"/>
        <v>AFF-HTT-R1-P2-96H_J11_1_2020y09m04d_11h03m.tif</v>
      </c>
      <c r="W384" s="1" t="str">
        <f t="shared" si="35"/>
        <v>AFF-HTT-R2-P2-96H_J11_1_.tif</v>
      </c>
      <c r="X384" t="str">
        <f t="shared" si="36"/>
        <v>C:\Users\arpit.tandon\Desktop\Images AFFFs\RUN1 HTT\Plate 2 - 96hour\AFF-HTT-R1-P2-96H_J11_1_2020y09m04d_11h03m.tif</v>
      </c>
      <c r="Y384" t="str">
        <f t="shared" si="37"/>
        <v>C:\Users\arpit.tandon\Desktop\Images AFFFs\RUN2 HTT\Plate 2 - 96hour\AFF-HTT-R2-P2-96H_J11_1_.tif</v>
      </c>
    </row>
    <row r="385" spans="1:25" x14ac:dyDescent="0.45">
      <c r="A385" t="s">
        <v>686</v>
      </c>
      <c r="B385" s="2" t="str">
        <f t="shared" si="32"/>
        <v>run1</v>
      </c>
      <c r="C385" s="2" t="str">
        <f t="shared" si="33"/>
        <v>run2</v>
      </c>
      <c r="D385" t="s">
        <v>266</v>
      </c>
      <c r="E385" s="10">
        <v>1.2536077909568402</v>
      </c>
      <c r="F385" s="1">
        <v>5.8176176754934087E-5</v>
      </c>
      <c r="G385" s="1">
        <f>VLOOKUP(A385,'[1]NTP Metadata'!$A$2:$U$2501,10,FALSE)</f>
        <v>1.2536077909568402</v>
      </c>
      <c r="H385">
        <v>4</v>
      </c>
      <c r="I385" t="s">
        <v>1507</v>
      </c>
      <c r="K385" t="s">
        <v>250</v>
      </c>
      <c r="L385" t="s">
        <v>245</v>
      </c>
      <c r="M385" t="s">
        <v>146</v>
      </c>
      <c r="N385">
        <v>16</v>
      </c>
      <c r="O385">
        <v>0</v>
      </c>
      <c r="P385">
        <v>0</v>
      </c>
      <c r="Q385">
        <v>0</v>
      </c>
      <c r="R385">
        <v>16</v>
      </c>
      <c r="S385">
        <v>0</v>
      </c>
      <c r="T385">
        <v>0</v>
      </c>
      <c r="U385">
        <v>0</v>
      </c>
      <c r="V385" s="1" t="str">
        <f t="shared" si="34"/>
        <v>AFF-HTT-R1-P2-96H_J12_1_2020y09m04d_11h03m.tif</v>
      </c>
      <c r="W385" s="1" t="str">
        <f t="shared" si="35"/>
        <v>AFF-HTT-R2-P2-96H_J12_1_.tif</v>
      </c>
      <c r="X385" t="str">
        <f t="shared" si="36"/>
        <v>C:\Users\arpit.tandon\Desktop\Images AFFFs\RUN1 HTT\Plate 2 - 96hour\AFF-HTT-R1-P2-96H_J12_1_2020y09m04d_11h03m.tif</v>
      </c>
      <c r="Y385" t="str">
        <f t="shared" si="37"/>
        <v>C:\Users\arpit.tandon\Desktop\Images AFFFs\RUN2 HTT\Plate 2 - 96hour\AFF-HTT-R2-P2-96H_J12_1_.tif</v>
      </c>
    </row>
    <row r="386" spans="1:25" x14ac:dyDescent="0.45">
      <c r="A386" t="s">
        <v>687</v>
      </c>
      <c r="B386" s="2" t="str">
        <f t="shared" si="32"/>
        <v>run1</v>
      </c>
      <c r="C386" s="2" t="str">
        <f t="shared" si="33"/>
        <v>run2</v>
      </c>
      <c r="D386" t="s">
        <v>267</v>
      </c>
      <c r="E386" s="10">
        <v>0</v>
      </c>
      <c r="F386" s="10">
        <v>0</v>
      </c>
      <c r="G386" s="1">
        <f>VLOOKUP(A386,'[1]NTP Metadata'!$A$2:$U$2501,10,FALSE)</f>
        <v>0</v>
      </c>
      <c r="H386">
        <v>3</v>
      </c>
      <c r="I386" t="s">
        <v>1507</v>
      </c>
      <c r="K386" t="s">
        <v>250</v>
      </c>
      <c r="L386" t="s">
        <v>245</v>
      </c>
      <c r="M386" t="s">
        <v>147</v>
      </c>
      <c r="N386">
        <v>16</v>
      </c>
      <c r="O386">
        <v>0</v>
      </c>
      <c r="P386">
        <v>0</v>
      </c>
      <c r="Q386">
        <v>0</v>
      </c>
      <c r="R386">
        <v>16</v>
      </c>
      <c r="S386">
        <v>0</v>
      </c>
      <c r="T386">
        <v>0</v>
      </c>
      <c r="U386">
        <v>0</v>
      </c>
      <c r="V386" s="1" t="str">
        <f t="shared" si="34"/>
        <v>AFF-HTT-R1-P2-96H_J13_1_2020y09m04d_11h03m.tif</v>
      </c>
      <c r="W386" s="1" t="str">
        <f t="shared" si="35"/>
        <v>AFF-HTT-R2-P2-96H_J13_1_.tif</v>
      </c>
      <c r="X386" t="str">
        <f t="shared" si="36"/>
        <v>C:\Users\arpit.tandon\Desktop\Images AFFFs\RUN1 HTT\Plate 2 - 96hour\AFF-HTT-R1-P2-96H_J13_1_2020y09m04d_11h03m.tif</v>
      </c>
      <c r="Y386" t="str">
        <f t="shared" si="37"/>
        <v>C:\Users\arpit.tandon\Desktop\Images AFFFs\RUN2 HTT\Plate 2 - 96hour\AFF-HTT-R2-P2-96H_J13_1_.tif</v>
      </c>
    </row>
    <row r="387" spans="1:25" x14ac:dyDescent="0.45">
      <c r="A387" t="s">
        <v>688</v>
      </c>
      <c r="B387" s="2" t="str">
        <f t="shared" ref="B387:B450" si="38">HYPERLINK(X387,"run1")</f>
        <v>run1</v>
      </c>
      <c r="C387" s="2" t="str">
        <f t="shared" ref="C387:C450" si="39">HYPERLINK(Y387,"run2")</f>
        <v>run2</v>
      </c>
      <c r="D387" t="s">
        <v>267</v>
      </c>
      <c r="E387" s="10">
        <v>0</v>
      </c>
      <c r="F387" s="10">
        <v>0</v>
      </c>
      <c r="G387" s="1">
        <f>VLOOKUP(A387,'[1]NTP Metadata'!$A$2:$U$2501,10,FALSE)</f>
        <v>0</v>
      </c>
      <c r="H387">
        <v>4</v>
      </c>
      <c r="I387" t="s">
        <v>1507</v>
      </c>
      <c r="K387" t="s">
        <v>250</v>
      </c>
      <c r="L387" t="s">
        <v>245</v>
      </c>
      <c r="M387" t="s">
        <v>148</v>
      </c>
      <c r="N387">
        <v>16</v>
      </c>
      <c r="O387">
        <v>0</v>
      </c>
      <c r="P387">
        <v>0</v>
      </c>
      <c r="Q387">
        <v>0</v>
      </c>
      <c r="R387">
        <v>16</v>
      </c>
      <c r="S387">
        <v>0</v>
      </c>
      <c r="T387">
        <v>0</v>
      </c>
      <c r="U387">
        <v>0</v>
      </c>
      <c r="V387" s="1" t="str">
        <f t="shared" ref="V387:V450" si="40">_xlfn.CONCAT("AFF-HTT-R1-",  L387, "-96H_",  M387, "_1_", I387,".tif")</f>
        <v>AFF-HTT-R1-P2-96H_J14_1_2020y09m04d_11h03m.tif</v>
      </c>
      <c r="W387" s="1" t="str">
        <f t="shared" ref="W387:W450" si="41">_xlfn.CONCAT("AFF-HTT-R2-",  L387, "-96H_",  M387, "_1_", J387,".tif")</f>
        <v>AFF-HTT-R2-P2-96H_J14_1_.tif</v>
      </c>
      <c r="X387" t="str">
        <f t="shared" si="36"/>
        <v>C:\Users\arpit.tandon\Desktop\Images AFFFs\RUN1 HTT\Plate 2 - 96hour\AFF-HTT-R1-P2-96H_J14_1_2020y09m04d_11h03m.tif</v>
      </c>
      <c r="Y387" t="str">
        <f t="shared" si="37"/>
        <v>C:\Users\arpit.tandon\Desktop\Images AFFFs\RUN2 HTT\Plate 2 - 96hour\AFF-HTT-R2-P2-96H_J14_1_.tif</v>
      </c>
    </row>
    <row r="388" spans="1:25" x14ac:dyDescent="0.45">
      <c r="A388" t="s">
        <v>689</v>
      </c>
      <c r="B388" s="2" t="str">
        <f t="shared" si="38"/>
        <v>run1</v>
      </c>
      <c r="C388" s="2" t="str">
        <f t="shared" si="39"/>
        <v>run2</v>
      </c>
      <c r="D388" t="s">
        <v>266</v>
      </c>
      <c r="E388" s="10">
        <v>0.3967113262521646</v>
      </c>
      <c r="F388" s="1">
        <v>1.8410182517384207E-5</v>
      </c>
      <c r="G388" s="1">
        <f>VLOOKUP(A388,'[1]NTP Metadata'!$A$2:$U$2501,10,FALSE)</f>
        <v>0.3967113262521646</v>
      </c>
      <c r="H388">
        <v>3</v>
      </c>
      <c r="I388" t="s">
        <v>1507</v>
      </c>
      <c r="K388" t="s">
        <v>250</v>
      </c>
      <c r="L388" t="s">
        <v>245</v>
      </c>
      <c r="M388" t="s">
        <v>149</v>
      </c>
      <c r="N388">
        <v>16</v>
      </c>
      <c r="O388">
        <v>0</v>
      </c>
      <c r="P388">
        <v>0</v>
      </c>
      <c r="Q388">
        <v>0</v>
      </c>
      <c r="R388">
        <v>16</v>
      </c>
      <c r="S388">
        <v>0</v>
      </c>
      <c r="T388">
        <v>0</v>
      </c>
      <c r="U388">
        <v>0</v>
      </c>
      <c r="V388" s="1" t="str">
        <f t="shared" si="40"/>
        <v>AFF-HTT-R1-P2-96H_J15_1_2020y09m04d_11h03m.tif</v>
      </c>
      <c r="W388" s="1" t="str">
        <f t="shared" si="41"/>
        <v>AFF-HTT-R2-P2-96H_J15_1_.tif</v>
      </c>
      <c r="X388" t="str">
        <f t="shared" si="36"/>
        <v>C:\Users\arpit.tandon\Desktop\Images AFFFs\RUN1 HTT\Plate 2 - 96hour\AFF-HTT-R1-P2-96H_J15_1_2020y09m04d_11h03m.tif</v>
      </c>
      <c r="Y388" t="str">
        <f t="shared" si="37"/>
        <v>C:\Users\arpit.tandon\Desktop\Images AFFFs\RUN2 HTT\Plate 2 - 96hour\AFF-HTT-R2-P2-96H_J15_1_.tif</v>
      </c>
    </row>
    <row r="389" spans="1:25" x14ac:dyDescent="0.45">
      <c r="A389" t="s">
        <v>690</v>
      </c>
      <c r="B389" s="2" t="str">
        <f t="shared" si="38"/>
        <v>run1</v>
      </c>
      <c r="C389" s="2" t="str">
        <f t="shared" si="39"/>
        <v>run2</v>
      </c>
      <c r="D389" t="s">
        <v>266</v>
      </c>
      <c r="E389" s="10">
        <v>0.3967113262521646</v>
      </c>
      <c r="F389" s="1">
        <v>1.8410182517384207E-5</v>
      </c>
      <c r="G389" s="1">
        <f>VLOOKUP(A389,'[1]NTP Metadata'!$A$2:$U$2501,10,FALSE)</f>
        <v>0.3967113262521646</v>
      </c>
      <c r="H389">
        <v>4</v>
      </c>
      <c r="I389" t="s">
        <v>1507</v>
      </c>
      <c r="K389" t="s">
        <v>250</v>
      </c>
      <c r="L389" t="s">
        <v>245</v>
      </c>
      <c r="M389" t="s">
        <v>150</v>
      </c>
      <c r="N389">
        <v>16</v>
      </c>
      <c r="O389">
        <v>0</v>
      </c>
      <c r="P389">
        <v>0</v>
      </c>
      <c r="Q389">
        <v>0</v>
      </c>
      <c r="R389">
        <v>16</v>
      </c>
      <c r="S389">
        <v>0</v>
      </c>
      <c r="T389">
        <v>0</v>
      </c>
      <c r="U389">
        <v>0</v>
      </c>
      <c r="V389" s="1" t="str">
        <f t="shared" si="40"/>
        <v>AFF-HTT-R1-P2-96H_J16_1_2020y09m04d_11h03m.tif</v>
      </c>
      <c r="W389" s="1" t="str">
        <f t="shared" si="41"/>
        <v>AFF-HTT-R2-P2-96H_J16_1_.tif</v>
      </c>
      <c r="X389" t="str">
        <f t="shared" si="36"/>
        <v>C:\Users\arpit.tandon\Desktop\Images AFFFs\RUN1 HTT\Plate 2 - 96hour\AFF-HTT-R1-P2-96H_J16_1_2020y09m04d_11h03m.tif</v>
      </c>
      <c r="Y389" t="str">
        <f t="shared" si="37"/>
        <v>C:\Users\arpit.tandon\Desktop\Images AFFFs\RUN2 HTT\Plate 2 - 96hour\AFF-HTT-R2-P2-96H_J16_1_.tif</v>
      </c>
    </row>
    <row r="390" spans="1:25" x14ac:dyDescent="0.45">
      <c r="A390" t="s">
        <v>691</v>
      </c>
      <c r="B390" s="2" t="str">
        <f t="shared" si="38"/>
        <v>run1</v>
      </c>
      <c r="C390" s="2" t="str">
        <f t="shared" si="39"/>
        <v>run2</v>
      </c>
      <c r="D390" t="s">
        <v>266</v>
      </c>
      <c r="E390" s="10">
        <v>0.12554155894055841</v>
      </c>
      <c r="F390" s="1">
        <v>5.8260071257544939E-6</v>
      </c>
      <c r="G390" s="1">
        <f>VLOOKUP(A390,'[1]NTP Metadata'!$A$2:$U$2501,10,FALSE)</f>
        <v>0.12554155894055841</v>
      </c>
      <c r="H390">
        <v>3</v>
      </c>
      <c r="I390" t="s">
        <v>1507</v>
      </c>
      <c r="K390" t="s">
        <v>250</v>
      </c>
      <c r="L390" t="s">
        <v>245</v>
      </c>
      <c r="M390" t="s">
        <v>151</v>
      </c>
      <c r="N390">
        <v>16</v>
      </c>
      <c r="O390">
        <v>0</v>
      </c>
      <c r="P390">
        <v>0</v>
      </c>
      <c r="Q390">
        <v>0</v>
      </c>
      <c r="R390">
        <v>16</v>
      </c>
      <c r="S390">
        <v>0</v>
      </c>
      <c r="T390">
        <v>0</v>
      </c>
      <c r="U390">
        <v>0</v>
      </c>
      <c r="V390" s="1" t="str">
        <f t="shared" si="40"/>
        <v>AFF-HTT-R1-P2-96H_J17_1_2020y09m04d_11h03m.tif</v>
      </c>
      <c r="W390" s="1" t="str">
        <f t="shared" si="41"/>
        <v>AFF-HTT-R2-P2-96H_J17_1_.tif</v>
      </c>
      <c r="X390" t="str">
        <f t="shared" si="36"/>
        <v>C:\Users\arpit.tandon\Desktop\Images AFFFs\RUN1 HTT\Plate 2 - 96hour\AFF-HTT-R1-P2-96H_J17_1_2020y09m04d_11h03m.tif</v>
      </c>
      <c r="Y390" t="str">
        <f t="shared" si="37"/>
        <v>C:\Users\arpit.tandon\Desktop\Images AFFFs\RUN2 HTT\Plate 2 - 96hour\AFF-HTT-R2-P2-96H_J17_1_.tif</v>
      </c>
    </row>
    <row r="391" spans="1:25" x14ac:dyDescent="0.45">
      <c r="A391" t="s">
        <v>692</v>
      </c>
      <c r="B391" s="2" t="str">
        <f t="shared" si="38"/>
        <v>run1</v>
      </c>
      <c r="C391" s="2" t="str">
        <f t="shared" si="39"/>
        <v>run2</v>
      </c>
      <c r="D391" t="s">
        <v>266</v>
      </c>
      <c r="E391" s="10">
        <v>0.12554155894055841</v>
      </c>
      <c r="F391" s="1">
        <v>5.8260071257544939E-6</v>
      </c>
      <c r="G391" s="1">
        <f>VLOOKUP(A391,'[1]NTP Metadata'!$A$2:$U$2501,10,FALSE)</f>
        <v>0.12554155894055841</v>
      </c>
      <c r="H391">
        <v>4</v>
      </c>
      <c r="I391" t="s">
        <v>1507</v>
      </c>
      <c r="K391" t="s">
        <v>250</v>
      </c>
      <c r="L391" t="s">
        <v>245</v>
      </c>
      <c r="M391" t="s">
        <v>152</v>
      </c>
      <c r="N391">
        <v>16</v>
      </c>
      <c r="O391">
        <v>0</v>
      </c>
      <c r="P391">
        <v>0</v>
      </c>
      <c r="Q391">
        <v>0</v>
      </c>
      <c r="R391">
        <v>16</v>
      </c>
      <c r="S391">
        <v>0</v>
      </c>
      <c r="T391">
        <v>0</v>
      </c>
      <c r="U391">
        <v>0</v>
      </c>
      <c r="V391" s="1" t="str">
        <f t="shared" si="40"/>
        <v>AFF-HTT-R1-P2-96H_J18_1_2020y09m04d_11h03m.tif</v>
      </c>
      <c r="W391" s="1" t="str">
        <f t="shared" si="41"/>
        <v>AFF-HTT-R2-P2-96H_J18_1_.tif</v>
      </c>
      <c r="X391" t="str">
        <f t="shared" si="36"/>
        <v>C:\Users\arpit.tandon\Desktop\Images AFFFs\RUN1 HTT\Plate 2 - 96hour\AFF-HTT-R1-P2-96H_J18_1_2020y09m04d_11h03m.tif</v>
      </c>
      <c r="Y391" t="str">
        <f t="shared" si="37"/>
        <v>C:\Users\arpit.tandon\Desktop\Images AFFFs\RUN2 HTT\Plate 2 - 96hour\AFF-HTT-R2-P2-96H_J18_1_.tif</v>
      </c>
    </row>
    <row r="392" spans="1:25" x14ac:dyDescent="0.45">
      <c r="A392" t="s">
        <v>693</v>
      </c>
      <c r="B392" s="2" t="str">
        <f t="shared" si="38"/>
        <v>run1</v>
      </c>
      <c r="C392" s="2" t="str">
        <f t="shared" si="39"/>
        <v>run2</v>
      </c>
      <c r="D392" t="s">
        <v>266</v>
      </c>
      <c r="E392" s="10">
        <v>3.972834143688557E-2</v>
      </c>
      <c r="F392" s="1">
        <v>1.8436731410615489E-6</v>
      </c>
      <c r="G392" s="1">
        <f>VLOOKUP(A392,'[1]NTP Metadata'!$A$2:$U$2501,10,FALSE)</f>
        <v>3.972834143688557E-2</v>
      </c>
      <c r="H392">
        <v>3</v>
      </c>
      <c r="I392" t="s">
        <v>1507</v>
      </c>
      <c r="K392" t="s">
        <v>250</v>
      </c>
      <c r="L392" t="s">
        <v>245</v>
      </c>
      <c r="M392" t="s">
        <v>153</v>
      </c>
      <c r="N392">
        <v>16</v>
      </c>
      <c r="O392">
        <v>0</v>
      </c>
      <c r="P392">
        <v>0</v>
      </c>
      <c r="Q392">
        <v>0</v>
      </c>
      <c r="R392">
        <v>16</v>
      </c>
      <c r="S392">
        <v>0</v>
      </c>
      <c r="T392">
        <v>0</v>
      </c>
      <c r="U392">
        <v>0</v>
      </c>
      <c r="V392" s="1" t="str">
        <f t="shared" si="40"/>
        <v>AFF-HTT-R1-P2-96H_J19_1_2020y09m04d_11h03m.tif</v>
      </c>
      <c r="W392" s="1" t="str">
        <f t="shared" si="41"/>
        <v>AFF-HTT-R2-P2-96H_J19_1_.tif</v>
      </c>
      <c r="X392" t="str">
        <f t="shared" si="36"/>
        <v>C:\Users\arpit.tandon\Desktop\Images AFFFs\RUN1 HTT\Plate 2 - 96hour\AFF-HTT-R1-P2-96H_J19_1_2020y09m04d_11h03m.tif</v>
      </c>
      <c r="Y392" t="str">
        <f t="shared" si="37"/>
        <v>C:\Users\arpit.tandon\Desktop\Images AFFFs\RUN2 HTT\Plate 2 - 96hour\AFF-HTT-R2-P2-96H_J19_1_.tif</v>
      </c>
    </row>
    <row r="393" spans="1:25" x14ac:dyDescent="0.45">
      <c r="A393" t="s">
        <v>694</v>
      </c>
      <c r="B393" s="2" t="str">
        <f t="shared" si="38"/>
        <v>run1</v>
      </c>
      <c r="C393" s="2" t="str">
        <f t="shared" si="39"/>
        <v>run2</v>
      </c>
      <c r="D393" t="s">
        <v>266</v>
      </c>
      <c r="E393" s="10">
        <v>3.972834143688557E-2</v>
      </c>
      <c r="F393" s="1">
        <v>1.8436731410615489E-6</v>
      </c>
      <c r="G393" s="1">
        <f>VLOOKUP(A393,'[1]NTP Metadata'!$A$2:$U$2501,10,FALSE)</f>
        <v>3.972834143688557E-2</v>
      </c>
      <c r="H393">
        <v>4</v>
      </c>
      <c r="I393" t="s">
        <v>1507</v>
      </c>
      <c r="K393" t="s">
        <v>250</v>
      </c>
      <c r="L393" t="s">
        <v>245</v>
      </c>
      <c r="M393" t="s">
        <v>154</v>
      </c>
      <c r="N393">
        <v>16</v>
      </c>
      <c r="O393">
        <v>0</v>
      </c>
      <c r="P393">
        <v>0</v>
      </c>
      <c r="Q393">
        <v>0</v>
      </c>
      <c r="R393">
        <v>16</v>
      </c>
      <c r="S393">
        <v>0</v>
      </c>
      <c r="T393">
        <v>0</v>
      </c>
      <c r="U393">
        <v>0</v>
      </c>
      <c r="V393" s="1" t="str">
        <f t="shared" si="40"/>
        <v>AFF-HTT-R1-P2-96H_J20_1_2020y09m04d_11h03m.tif</v>
      </c>
      <c r="W393" s="1" t="str">
        <f t="shared" si="41"/>
        <v>AFF-HTT-R2-P2-96H_J20_1_.tif</v>
      </c>
      <c r="X393" t="str">
        <f t="shared" si="36"/>
        <v>C:\Users\arpit.tandon\Desktop\Images AFFFs\RUN1 HTT\Plate 2 - 96hour\AFF-HTT-R1-P2-96H_J20_1_2020y09m04d_11h03m.tif</v>
      </c>
      <c r="Y393" t="str">
        <f t="shared" si="37"/>
        <v>C:\Users\arpit.tandon\Desktop\Images AFFFs\RUN2 HTT\Plate 2 - 96hour\AFF-HTT-R2-P2-96H_J20_1_.tif</v>
      </c>
    </row>
    <row r="394" spans="1:25" x14ac:dyDescent="0.45">
      <c r="A394" t="s">
        <v>695</v>
      </c>
      <c r="B394" s="2" t="str">
        <f t="shared" si="38"/>
        <v>run1</v>
      </c>
      <c r="C394" s="2" t="str">
        <f t="shared" si="39"/>
        <v>run2</v>
      </c>
      <c r="D394" t="s">
        <v>266</v>
      </c>
      <c r="E394" s="10">
        <v>1.2572259948381509E-2</v>
      </c>
      <c r="F394" s="1">
        <v>5.8344086742454065E-7</v>
      </c>
      <c r="G394" s="1">
        <f>VLOOKUP(A394,'[1]NTP Metadata'!$A$2:$U$2501,10,FALSE)</f>
        <v>1.2572259948381509E-2</v>
      </c>
      <c r="H394">
        <v>3</v>
      </c>
      <c r="I394" t="s">
        <v>1507</v>
      </c>
      <c r="K394" t="s">
        <v>250</v>
      </c>
      <c r="L394" t="s">
        <v>245</v>
      </c>
      <c r="M394" t="s">
        <v>155</v>
      </c>
      <c r="N394">
        <v>16</v>
      </c>
      <c r="O394">
        <v>0</v>
      </c>
      <c r="P394">
        <v>0</v>
      </c>
      <c r="Q394">
        <v>0</v>
      </c>
      <c r="R394">
        <v>16</v>
      </c>
      <c r="S394">
        <v>0</v>
      </c>
      <c r="T394">
        <v>0</v>
      </c>
      <c r="U394">
        <v>0</v>
      </c>
      <c r="V394" s="1" t="str">
        <f t="shared" si="40"/>
        <v>AFF-HTT-R1-P2-96H_J21_1_2020y09m04d_11h03m.tif</v>
      </c>
      <c r="W394" s="1" t="str">
        <f t="shared" si="41"/>
        <v>AFF-HTT-R2-P2-96H_J21_1_.tif</v>
      </c>
      <c r="X394" t="str">
        <f t="shared" si="36"/>
        <v>C:\Users\arpit.tandon\Desktop\Images AFFFs\RUN1 HTT\Plate 2 - 96hour\AFF-HTT-R1-P2-96H_J21_1_2020y09m04d_11h03m.tif</v>
      </c>
      <c r="Y394" t="str">
        <f t="shared" si="37"/>
        <v>C:\Users\arpit.tandon\Desktop\Images AFFFs\RUN2 HTT\Plate 2 - 96hour\AFF-HTT-R2-P2-96H_J21_1_.tif</v>
      </c>
    </row>
    <row r="395" spans="1:25" x14ac:dyDescent="0.45">
      <c r="A395" t="s">
        <v>696</v>
      </c>
      <c r="B395" s="2" t="str">
        <f t="shared" si="38"/>
        <v>run1</v>
      </c>
      <c r="C395" s="2" t="str">
        <f t="shared" si="39"/>
        <v>run2</v>
      </c>
      <c r="D395" t="s">
        <v>266</v>
      </c>
      <c r="E395" s="10">
        <v>1.2572259948381509E-2</v>
      </c>
      <c r="F395" s="1">
        <v>5.8344086742454065E-7</v>
      </c>
      <c r="G395" s="1">
        <f>VLOOKUP(A395,'[1]NTP Metadata'!$A$2:$U$2501,10,FALSE)</f>
        <v>1.2572259948381509E-2</v>
      </c>
      <c r="H395">
        <v>4</v>
      </c>
      <c r="I395" t="s">
        <v>1507</v>
      </c>
      <c r="K395" t="s">
        <v>250</v>
      </c>
      <c r="L395" t="s">
        <v>245</v>
      </c>
      <c r="M395" t="s">
        <v>156</v>
      </c>
      <c r="N395">
        <v>16</v>
      </c>
      <c r="O395">
        <v>0</v>
      </c>
      <c r="P395">
        <v>0</v>
      </c>
      <c r="Q395">
        <v>0</v>
      </c>
      <c r="R395">
        <v>16</v>
      </c>
      <c r="S395">
        <v>0</v>
      </c>
      <c r="T395">
        <v>0</v>
      </c>
      <c r="U395">
        <v>0</v>
      </c>
      <c r="V395" s="1" t="str">
        <f t="shared" si="40"/>
        <v>AFF-HTT-R1-P2-96H_J22_1_2020y09m04d_11h03m.tif</v>
      </c>
      <c r="W395" s="1" t="str">
        <f t="shared" si="41"/>
        <v>AFF-HTT-R2-P2-96H_J22_1_.tif</v>
      </c>
      <c r="X395" t="str">
        <f t="shared" si="36"/>
        <v>C:\Users\arpit.tandon\Desktop\Images AFFFs\RUN1 HTT\Plate 2 - 96hour\AFF-HTT-R1-P2-96H_J22_1_2020y09m04d_11h03m.tif</v>
      </c>
      <c r="Y395" t="str">
        <f t="shared" si="37"/>
        <v>C:\Users\arpit.tandon\Desktop\Images AFFFs\RUN2 HTT\Plate 2 - 96hour\AFF-HTT-R2-P2-96H_J22_1_.tif</v>
      </c>
    </row>
    <row r="396" spans="1:25" x14ac:dyDescent="0.45">
      <c r="A396" t="s">
        <v>697</v>
      </c>
      <c r="B396" s="2" t="str">
        <f t="shared" si="38"/>
        <v>run1</v>
      </c>
      <c r="C396" s="2" t="str">
        <f t="shared" si="39"/>
        <v>run2</v>
      </c>
      <c r="D396" t="s">
        <v>266</v>
      </c>
      <c r="E396" s="10">
        <v>125</v>
      </c>
      <c r="F396" s="1">
        <v>5.8008750000000005E-3</v>
      </c>
      <c r="G396" s="1">
        <f>VLOOKUP(A396,'[1]NTP Metadata'!$A$2:$U$2501,10,FALSE)</f>
        <v>125</v>
      </c>
      <c r="H396">
        <v>3</v>
      </c>
      <c r="I396" t="s">
        <v>1507</v>
      </c>
      <c r="K396" t="s">
        <v>250</v>
      </c>
      <c r="L396" t="s">
        <v>245</v>
      </c>
      <c r="M396" t="s">
        <v>157</v>
      </c>
      <c r="N396">
        <v>16</v>
      </c>
      <c r="O396">
        <v>0</v>
      </c>
      <c r="P396">
        <v>0</v>
      </c>
      <c r="Q396">
        <v>0</v>
      </c>
      <c r="R396">
        <v>16</v>
      </c>
      <c r="S396">
        <v>0</v>
      </c>
      <c r="T396">
        <v>0</v>
      </c>
      <c r="U396">
        <v>0</v>
      </c>
      <c r="V396" s="1" t="str">
        <f t="shared" si="40"/>
        <v>AFF-HTT-R1-P2-96H_J3_1_2020y09m04d_11h03m.tif</v>
      </c>
      <c r="W396" s="1" t="str">
        <f t="shared" si="41"/>
        <v>AFF-HTT-R2-P2-96H_J3_1_.tif</v>
      </c>
      <c r="X396" t="str">
        <f t="shared" si="36"/>
        <v>C:\Users\arpit.tandon\Desktop\Images AFFFs\RUN1 HTT\Plate 2 - 96hour\AFF-HTT-R1-P2-96H_J3_1_2020y09m04d_11h03m.tif</v>
      </c>
      <c r="Y396" t="str">
        <f t="shared" si="37"/>
        <v>C:\Users\arpit.tandon\Desktop\Images AFFFs\RUN2 HTT\Plate 2 - 96hour\AFF-HTT-R2-P2-96H_J3_1_.tif</v>
      </c>
    </row>
    <row r="397" spans="1:25" x14ac:dyDescent="0.45">
      <c r="A397" t="s">
        <v>698</v>
      </c>
      <c r="B397" s="2" t="str">
        <f t="shared" si="38"/>
        <v>run1</v>
      </c>
      <c r="C397" s="2" t="str">
        <f t="shared" si="39"/>
        <v>run2</v>
      </c>
      <c r="D397" t="s">
        <v>266</v>
      </c>
      <c r="E397" s="10">
        <v>125</v>
      </c>
      <c r="F397" s="1">
        <v>5.8008750000000005E-3</v>
      </c>
      <c r="G397" s="1">
        <f>VLOOKUP(A397,'[1]NTP Metadata'!$A$2:$U$2501,10,FALSE)</f>
        <v>125</v>
      </c>
      <c r="H397">
        <v>4</v>
      </c>
      <c r="I397" t="s">
        <v>1507</v>
      </c>
      <c r="K397" t="s">
        <v>250</v>
      </c>
      <c r="L397" t="s">
        <v>245</v>
      </c>
      <c r="M397" t="s">
        <v>158</v>
      </c>
      <c r="N397">
        <v>16</v>
      </c>
      <c r="O397">
        <v>0</v>
      </c>
      <c r="P397">
        <v>0</v>
      </c>
      <c r="Q397">
        <v>0</v>
      </c>
      <c r="R397">
        <v>16</v>
      </c>
      <c r="S397">
        <v>0</v>
      </c>
      <c r="T397">
        <v>0</v>
      </c>
      <c r="U397">
        <v>0</v>
      </c>
      <c r="V397" s="1" t="str">
        <f t="shared" si="40"/>
        <v>AFF-HTT-R1-P2-96H_J4_1_2020y09m04d_11h03m.tif</v>
      </c>
      <c r="W397" s="1" t="str">
        <f t="shared" si="41"/>
        <v>AFF-HTT-R2-P2-96H_J4_1_.tif</v>
      </c>
      <c r="X397" t="str">
        <f t="shared" si="36"/>
        <v>C:\Users\arpit.tandon\Desktop\Images AFFFs\RUN1 HTT\Plate 2 - 96hour\AFF-HTT-R1-P2-96H_J4_1_2020y09m04d_11h03m.tif</v>
      </c>
      <c r="Y397" t="str">
        <f t="shared" si="37"/>
        <v>C:\Users\arpit.tandon\Desktop\Images AFFFs\RUN2 HTT\Plate 2 - 96hour\AFF-HTT-R2-P2-96H_J4_1_.tif</v>
      </c>
    </row>
    <row r="398" spans="1:25" x14ac:dyDescent="0.45">
      <c r="A398" t="s">
        <v>699</v>
      </c>
      <c r="B398" s="2" t="str">
        <f t="shared" si="38"/>
        <v>run1</v>
      </c>
      <c r="C398" s="2" t="str">
        <f t="shared" si="39"/>
        <v>run2</v>
      </c>
      <c r="D398" t="s">
        <v>266</v>
      </c>
      <c r="E398" s="10">
        <v>39.556962025316452</v>
      </c>
      <c r="F398" s="1">
        <v>1.8357199367088606E-3</v>
      </c>
      <c r="G398" s="1">
        <f>VLOOKUP(A398,'[1]NTP Metadata'!$A$2:$U$2501,10,FALSE)</f>
        <v>39.556962025316452</v>
      </c>
      <c r="H398">
        <v>3</v>
      </c>
      <c r="I398" t="s">
        <v>1507</v>
      </c>
      <c r="K398" t="s">
        <v>250</v>
      </c>
      <c r="L398" t="s">
        <v>245</v>
      </c>
      <c r="M398" t="s">
        <v>159</v>
      </c>
      <c r="N398">
        <v>16</v>
      </c>
      <c r="O398">
        <v>0</v>
      </c>
      <c r="P398">
        <v>0</v>
      </c>
      <c r="Q398">
        <v>0</v>
      </c>
      <c r="R398">
        <v>16</v>
      </c>
      <c r="S398">
        <v>0</v>
      </c>
      <c r="T398">
        <v>0</v>
      </c>
      <c r="U398">
        <v>0</v>
      </c>
      <c r="V398" s="1" t="str">
        <f t="shared" si="40"/>
        <v>AFF-HTT-R1-P2-96H_J5_1_2020y09m04d_11h03m.tif</v>
      </c>
      <c r="W398" s="1" t="str">
        <f t="shared" si="41"/>
        <v>AFF-HTT-R2-P2-96H_J5_1_.tif</v>
      </c>
      <c r="X398" t="str">
        <f t="shared" si="36"/>
        <v>C:\Users\arpit.tandon\Desktop\Images AFFFs\RUN1 HTT\Plate 2 - 96hour\AFF-HTT-R1-P2-96H_J5_1_2020y09m04d_11h03m.tif</v>
      </c>
      <c r="Y398" t="str">
        <f t="shared" si="37"/>
        <v>C:\Users\arpit.tandon\Desktop\Images AFFFs\RUN2 HTT\Plate 2 - 96hour\AFF-HTT-R2-P2-96H_J5_1_.tif</v>
      </c>
    </row>
    <row r="399" spans="1:25" x14ac:dyDescent="0.45">
      <c r="A399" t="s">
        <v>700</v>
      </c>
      <c r="B399" s="2" t="str">
        <f t="shared" si="38"/>
        <v>run1</v>
      </c>
      <c r="C399" s="2" t="str">
        <f t="shared" si="39"/>
        <v>run2</v>
      </c>
      <c r="D399" t="s">
        <v>266</v>
      </c>
      <c r="E399" s="10">
        <v>39.556962025316452</v>
      </c>
      <c r="F399" s="1">
        <v>1.8357199367088606E-3</v>
      </c>
      <c r="G399" s="1">
        <f>VLOOKUP(A399,'[1]NTP Metadata'!$A$2:$U$2501,10,FALSE)</f>
        <v>39.556962025316452</v>
      </c>
      <c r="H399">
        <v>4</v>
      </c>
      <c r="I399" t="s">
        <v>1507</v>
      </c>
      <c r="K399" t="s">
        <v>250</v>
      </c>
      <c r="L399" t="s">
        <v>245</v>
      </c>
      <c r="M399" t="s">
        <v>160</v>
      </c>
      <c r="N399">
        <v>16</v>
      </c>
      <c r="O399">
        <v>0</v>
      </c>
      <c r="P399">
        <v>0</v>
      </c>
      <c r="Q399">
        <v>0</v>
      </c>
      <c r="R399">
        <v>16</v>
      </c>
      <c r="S399">
        <v>0</v>
      </c>
      <c r="T399">
        <v>0</v>
      </c>
      <c r="U399">
        <v>0</v>
      </c>
      <c r="V399" s="1" t="str">
        <f t="shared" si="40"/>
        <v>AFF-HTT-R1-P2-96H_J6_1_2020y09m04d_11h03m.tif</v>
      </c>
      <c r="W399" s="1" t="str">
        <f t="shared" si="41"/>
        <v>AFF-HTT-R2-P2-96H_J6_1_.tif</v>
      </c>
      <c r="X399" t="str">
        <f t="shared" si="36"/>
        <v>C:\Users\arpit.tandon\Desktop\Images AFFFs\RUN1 HTT\Plate 2 - 96hour\AFF-HTT-R1-P2-96H_J6_1_2020y09m04d_11h03m.tif</v>
      </c>
      <c r="Y399" t="str">
        <f t="shared" si="37"/>
        <v>C:\Users\arpit.tandon\Desktop\Images AFFFs\RUN2 HTT\Plate 2 - 96hour\AFF-HTT-R2-P2-96H_J6_1_.tif</v>
      </c>
    </row>
    <row r="400" spans="1:25" x14ac:dyDescent="0.45">
      <c r="A400" t="s">
        <v>701</v>
      </c>
      <c r="B400" s="2" t="str">
        <f t="shared" si="38"/>
        <v>run1</v>
      </c>
      <c r="C400" s="2" t="str">
        <f t="shared" si="39"/>
        <v>run2</v>
      </c>
      <c r="D400" t="s">
        <v>266</v>
      </c>
      <c r="E400" s="10">
        <v>12.518025957378624</v>
      </c>
      <c r="F400" s="1">
        <v>5.8092403060406976E-4</v>
      </c>
      <c r="G400" s="1">
        <f>VLOOKUP(A400,'[1]NTP Metadata'!$A$2:$U$2501,10,FALSE)</f>
        <v>12.518025957378624</v>
      </c>
      <c r="H400">
        <v>3</v>
      </c>
      <c r="I400" t="s">
        <v>1507</v>
      </c>
      <c r="K400" t="s">
        <v>250</v>
      </c>
      <c r="L400" t="s">
        <v>245</v>
      </c>
      <c r="M400" t="s">
        <v>161</v>
      </c>
      <c r="N400">
        <v>16</v>
      </c>
      <c r="O400">
        <v>0</v>
      </c>
      <c r="P400">
        <v>0</v>
      </c>
      <c r="Q400">
        <v>0</v>
      </c>
      <c r="R400">
        <v>16</v>
      </c>
      <c r="S400">
        <v>0</v>
      </c>
      <c r="T400">
        <v>0</v>
      </c>
      <c r="U400">
        <v>0</v>
      </c>
      <c r="V400" s="1" t="str">
        <f t="shared" si="40"/>
        <v>AFF-HTT-R1-P2-96H_J7_1_2020y09m04d_11h03m.tif</v>
      </c>
      <c r="W400" s="1" t="str">
        <f t="shared" si="41"/>
        <v>AFF-HTT-R2-P2-96H_J7_1_.tif</v>
      </c>
      <c r="X400" t="str">
        <f t="shared" si="36"/>
        <v>C:\Users\arpit.tandon\Desktop\Images AFFFs\RUN1 HTT\Plate 2 - 96hour\AFF-HTT-R1-P2-96H_J7_1_2020y09m04d_11h03m.tif</v>
      </c>
      <c r="Y400" t="str">
        <f t="shared" si="37"/>
        <v>C:\Users\arpit.tandon\Desktop\Images AFFFs\RUN2 HTT\Plate 2 - 96hour\AFF-HTT-R2-P2-96H_J7_1_.tif</v>
      </c>
    </row>
    <row r="401" spans="1:25" x14ac:dyDescent="0.45">
      <c r="A401" t="s">
        <v>702</v>
      </c>
      <c r="B401" s="2" t="str">
        <f t="shared" si="38"/>
        <v>run1</v>
      </c>
      <c r="C401" s="2" t="str">
        <f t="shared" si="39"/>
        <v>run2</v>
      </c>
      <c r="D401" t="s">
        <v>266</v>
      </c>
      <c r="E401" s="10">
        <v>12.518025957378624</v>
      </c>
      <c r="F401" s="1">
        <v>5.8092403060406976E-4</v>
      </c>
      <c r="G401" s="1">
        <f>VLOOKUP(A401,'[1]NTP Metadata'!$A$2:$U$2501,10,FALSE)</f>
        <v>12.518025957378624</v>
      </c>
      <c r="H401">
        <v>4</v>
      </c>
      <c r="I401" t="s">
        <v>1507</v>
      </c>
      <c r="K401" t="s">
        <v>250</v>
      </c>
      <c r="L401" t="s">
        <v>245</v>
      </c>
      <c r="M401" t="s">
        <v>162</v>
      </c>
      <c r="N401">
        <v>16</v>
      </c>
      <c r="O401">
        <v>0</v>
      </c>
      <c r="P401">
        <v>0</v>
      </c>
      <c r="Q401">
        <v>0</v>
      </c>
      <c r="R401">
        <v>16</v>
      </c>
      <c r="S401">
        <v>0</v>
      </c>
      <c r="T401">
        <v>0</v>
      </c>
      <c r="U401">
        <v>0</v>
      </c>
      <c r="V401" s="1" t="str">
        <f t="shared" si="40"/>
        <v>AFF-HTT-R1-P2-96H_J8_1_2020y09m04d_11h03m.tif</v>
      </c>
      <c r="W401" s="1" t="str">
        <f t="shared" si="41"/>
        <v>AFF-HTT-R2-P2-96H_J8_1_.tif</v>
      </c>
      <c r="X401" t="str">
        <f t="shared" si="36"/>
        <v>C:\Users\arpit.tandon\Desktop\Images AFFFs\RUN1 HTT\Plate 2 - 96hour\AFF-HTT-R1-P2-96H_J8_1_2020y09m04d_11h03m.tif</v>
      </c>
      <c r="Y401" t="str">
        <f t="shared" si="37"/>
        <v>C:\Users\arpit.tandon\Desktop\Images AFFFs\RUN2 HTT\Plate 2 - 96hour\AFF-HTT-R2-P2-96H_J8_1_.tif</v>
      </c>
    </row>
    <row r="402" spans="1:25" x14ac:dyDescent="0.45">
      <c r="A402" t="s">
        <v>703</v>
      </c>
      <c r="B402" s="2" t="str">
        <f t="shared" si="38"/>
        <v>run1</v>
      </c>
      <c r="C402" s="2" t="str">
        <f t="shared" si="39"/>
        <v>run2</v>
      </c>
      <c r="D402" t="s">
        <v>266</v>
      </c>
      <c r="E402" s="10">
        <v>3.9614006194236149</v>
      </c>
      <c r="F402" s="1">
        <v>1.8383671854559173E-4</v>
      </c>
      <c r="G402" s="1">
        <f>VLOOKUP(A402,'[1]NTP Metadata'!$A$2:$U$2501,10,FALSE)</f>
        <v>3.9614006194236149</v>
      </c>
      <c r="H402">
        <v>3</v>
      </c>
      <c r="I402" t="s">
        <v>1507</v>
      </c>
      <c r="K402" t="s">
        <v>250</v>
      </c>
      <c r="L402" t="s">
        <v>245</v>
      </c>
      <c r="M402" t="s">
        <v>163</v>
      </c>
      <c r="N402">
        <v>16</v>
      </c>
      <c r="O402">
        <v>0</v>
      </c>
      <c r="P402">
        <v>0</v>
      </c>
      <c r="Q402">
        <v>0</v>
      </c>
      <c r="R402">
        <v>16</v>
      </c>
      <c r="S402">
        <v>0</v>
      </c>
      <c r="T402">
        <v>0</v>
      </c>
      <c r="U402">
        <v>0</v>
      </c>
      <c r="V402" s="1" t="str">
        <f t="shared" si="40"/>
        <v>AFF-HTT-R1-P2-96H_J9_1_2020y09m04d_11h03m.tif</v>
      </c>
      <c r="W402" s="1" t="str">
        <f t="shared" si="41"/>
        <v>AFF-HTT-R2-P2-96H_J9_1_.tif</v>
      </c>
      <c r="X402" t="str">
        <f t="shared" si="36"/>
        <v>C:\Users\arpit.tandon\Desktop\Images AFFFs\RUN1 HTT\Plate 2 - 96hour\AFF-HTT-R1-P2-96H_J9_1_2020y09m04d_11h03m.tif</v>
      </c>
      <c r="Y402" t="str">
        <f t="shared" si="37"/>
        <v>C:\Users\arpit.tandon\Desktop\Images AFFFs\RUN2 HTT\Plate 2 - 96hour\AFF-HTT-R2-P2-96H_J9_1_.tif</v>
      </c>
    </row>
    <row r="403" spans="1:25" x14ac:dyDescent="0.45">
      <c r="A403" t="s">
        <v>704</v>
      </c>
      <c r="B403" s="2" t="str">
        <f t="shared" si="38"/>
        <v>run1</v>
      </c>
      <c r="C403" s="2" t="str">
        <f t="shared" si="39"/>
        <v>run2</v>
      </c>
      <c r="D403" t="s">
        <v>268</v>
      </c>
      <c r="E403" s="10">
        <v>15.84560247769446</v>
      </c>
      <c r="F403" s="1">
        <v>1.8383671854559173E-4</v>
      </c>
      <c r="G403" s="1">
        <f>VLOOKUP(A403,'[1]NTP Metadata'!$A$2:$U$2501,10,FALSE)</f>
        <v>15.84560247769446</v>
      </c>
      <c r="H403">
        <v>2</v>
      </c>
      <c r="I403" t="s">
        <v>1507</v>
      </c>
      <c r="K403" t="s">
        <v>250</v>
      </c>
      <c r="L403" t="s">
        <v>245</v>
      </c>
      <c r="M403" t="s">
        <v>164</v>
      </c>
      <c r="N403">
        <v>16</v>
      </c>
      <c r="O403">
        <v>0</v>
      </c>
      <c r="P403">
        <v>1.25E-4</v>
      </c>
      <c r="Q403">
        <v>1E-3</v>
      </c>
      <c r="R403">
        <v>16</v>
      </c>
      <c r="S403">
        <v>0</v>
      </c>
      <c r="T403">
        <v>0</v>
      </c>
      <c r="U403">
        <v>0</v>
      </c>
      <c r="V403" s="1" t="str">
        <f t="shared" si="40"/>
        <v>AFF-HTT-R1-P2-96H_K10_1_2020y09m04d_11h03m.tif</v>
      </c>
      <c r="W403" s="1" t="str">
        <f t="shared" si="41"/>
        <v>AFF-HTT-R2-P2-96H_K10_1_.tif</v>
      </c>
      <c r="X403" t="str">
        <f t="shared" si="36"/>
        <v>C:\Users\arpit.tandon\Desktop\Images AFFFs\RUN1 HTT\Plate 2 - 96hour\AFF-HTT-R1-P2-96H_K10_1_2020y09m04d_11h03m.tif</v>
      </c>
      <c r="Y403" t="str">
        <f t="shared" si="37"/>
        <v>C:\Users\arpit.tandon\Desktop\Images AFFFs\RUN2 HTT\Plate 2 - 96hour\AFF-HTT-R2-P2-96H_K10_1_.tif</v>
      </c>
    </row>
    <row r="404" spans="1:25" x14ac:dyDescent="0.45">
      <c r="A404" t="s">
        <v>705</v>
      </c>
      <c r="B404" s="2" t="str">
        <f t="shared" si="38"/>
        <v>run1</v>
      </c>
      <c r="C404" s="2" t="str">
        <f t="shared" si="39"/>
        <v>run2</v>
      </c>
      <c r="D404" t="s">
        <v>268</v>
      </c>
      <c r="E404" s="10">
        <v>5.0144311638273606</v>
      </c>
      <c r="F404" s="1">
        <v>5.8176176754934087E-5</v>
      </c>
      <c r="G404" s="1">
        <f>VLOOKUP(A404,'[1]NTP Metadata'!$A$2:$U$2501,10,FALSE)</f>
        <v>5.0144311638273606</v>
      </c>
      <c r="H404">
        <v>1</v>
      </c>
      <c r="I404" t="s">
        <v>1507</v>
      </c>
      <c r="K404" t="s">
        <v>250</v>
      </c>
      <c r="L404" t="s">
        <v>245</v>
      </c>
      <c r="M404" t="s">
        <v>165</v>
      </c>
      <c r="N404">
        <v>16</v>
      </c>
      <c r="O404">
        <v>0</v>
      </c>
      <c r="P404">
        <v>6.2500000000000001E-5</v>
      </c>
      <c r="Q404">
        <v>1E-3</v>
      </c>
      <c r="R404">
        <v>16</v>
      </c>
      <c r="S404">
        <v>0</v>
      </c>
      <c r="T404">
        <v>0</v>
      </c>
      <c r="U404">
        <v>0</v>
      </c>
      <c r="V404" s="1" t="str">
        <f t="shared" si="40"/>
        <v>AFF-HTT-R1-P2-96H_K11_1_2020y09m04d_11h03m.tif</v>
      </c>
      <c r="W404" s="1" t="str">
        <f t="shared" si="41"/>
        <v>AFF-HTT-R2-P2-96H_K11_1_.tif</v>
      </c>
      <c r="X404" t="str">
        <f t="shared" si="36"/>
        <v>C:\Users\arpit.tandon\Desktop\Images AFFFs\RUN1 HTT\Plate 2 - 96hour\AFF-HTT-R1-P2-96H_K11_1_2020y09m04d_11h03m.tif</v>
      </c>
      <c r="Y404" t="str">
        <f t="shared" si="37"/>
        <v>C:\Users\arpit.tandon\Desktop\Images AFFFs\RUN2 HTT\Plate 2 - 96hour\AFF-HTT-R2-P2-96H_K11_1_.tif</v>
      </c>
    </row>
    <row r="405" spans="1:25" x14ac:dyDescent="0.45">
      <c r="A405" t="s">
        <v>706</v>
      </c>
      <c r="B405" s="2" t="str">
        <f t="shared" si="38"/>
        <v>run1</v>
      </c>
      <c r="C405" s="2" t="str">
        <f t="shared" si="39"/>
        <v>run2</v>
      </c>
      <c r="D405" t="s">
        <v>268</v>
      </c>
      <c r="E405" s="10">
        <v>5.0144311638273606</v>
      </c>
      <c r="F405" s="1">
        <v>5.8176176754934087E-5</v>
      </c>
      <c r="G405" s="1">
        <f>VLOOKUP(A405,'[1]NTP Metadata'!$A$2:$U$2501,10,FALSE)</f>
        <v>5.0144311638273606</v>
      </c>
      <c r="H405">
        <v>2</v>
      </c>
      <c r="I405" t="s">
        <v>1507</v>
      </c>
      <c r="K405" t="s">
        <v>250</v>
      </c>
      <c r="L405" t="s">
        <v>245</v>
      </c>
      <c r="M405" t="s">
        <v>166</v>
      </c>
      <c r="N405">
        <v>16</v>
      </c>
      <c r="O405">
        <v>0</v>
      </c>
      <c r="P405">
        <v>4.3750000000000001E-4</v>
      </c>
      <c r="Q405">
        <v>5.0000000000000001E-3</v>
      </c>
      <c r="R405">
        <v>16</v>
      </c>
      <c r="S405">
        <v>0</v>
      </c>
      <c r="T405">
        <v>0</v>
      </c>
      <c r="U405">
        <v>0</v>
      </c>
      <c r="V405" s="1" t="str">
        <f t="shared" si="40"/>
        <v>AFF-HTT-R1-P2-96H_K12_1_2020y09m04d_11h03m.tif</v>
      </c>
      <c r="W405" s="1" t="str">
        <f t="shared" si="41"/>
        <v>AFF-HTT-R2-P2-96H_K12_1_.tif</v>
      </c>
      <c r="X405" t="str">
        <f t="shared" si="36"/>
        <v>C:\Users\arpit.tandon\Desktop\Images AFFFs\RUN1 HTT\Plate 2 - 96hour\AFF-HTT-R1-P2-96H_K12_1_2020y09m04d_11h03m.tif</v>
      </c>
      <c r="Y405" t="str">
        <f t="shared" si="37"/>
        <v>C:\Users\arpit.tandon\Desktop\Images AFFFs\RUN2 HTT\Plate 2 - 96hour\AFF-HTT-R2-P2-96H_K12_1_.tif</v>
      </c>
    </row>
    <row r="406" spans="1:25" x14ac:dyDescent="0.45">
      <c r="A406" t="s">
        <v>707</v>
      </c>
      <c r="B406" s="2" t="str">
        <f t="shared" si="38"/>
        <v>run1</v>
      </c>
      <c r="C406" s="2" t="str">
        <f t="shared" si="39"/>
        <v>run2</v>
      </c>
      <c r="D406" t="s">
        <v>267</v>
      </c>
      <c r="E406" s="10">
        <v>0</v>
      </c>
      <c r="F406" s="10">
        <v>0</v>
      </c>
      <c r="G406" s="1">
        <f>VLOOKUP(A406,'[1]NTP Metadata'!$A$2:$U$2501,10,FALSE)</f>
        <v>0</v>
      </c>
      <c r="H406">
        <v>1</v>
      </c>
      <c r="I406" t="s">
        <v>1507</v>
      </c>
      <c r="K406" t="s">
        <v>250</v>
      </c>
      <c r="L406" t="s">
        <v>245</v>
      </c>
      <c r="M406" t="s">
        <v>167</v>
      </c>
      <c r="N406">
        <v>16</v>
      </c>
      <c r="O406">
        <v>0</v>
      </c>
      <c r="P406">
        <v>0</v>
      </c>
      <c r="Q406">
        <v>0</v>
      </c>
      <c r="R406">
        <v>16</v>
      </c>
      <c r="S406">
        <v>0</v>
      </c>
      <c r="T406">
        <v>0</v>
      </c>
      <c r="U406">
        <v>0</v>
      </c>
      <c r="V406" s="1" t="str">
        <f t="shared" si="40"/>
        <v>AFF-HTT-R1-P2-96H_K13_1_2020y09m04d_11h03m.tif</v>
      </c>
      <c r="W406" s="1" t="str">
        <f t="shared" si="41"/>
        <v>AFF-HTT-R2-P2-96H_K13_1_.tif</v>
      </c>
      <c r="X406" t="str">
        <f t="shared" si="36"/>
        <v>C:\Users\arpit.tandon\Desktop\Images AFFFs\RUN1 HTT\Plate 2 - 96hour\AFF-HTT-R1-P2-96H_K13_1_2020y09m04d_11h03m.tif</v>
      </c>
      <c r="Y406" t="str">
        <f t="shared" si="37"/>
        <v>C:\Users\arpit.tandon\Desktop\Images AFFFs\RUN2 HTT\Plate 2 - 96hour\AFF-HTT-R2-P2-96H_K13_1_.tif</v>
      </c>
    </row>
    <row r="407" spans="1:25" x14ac:dyDescent="0.45">
      <c r="A407" t="s">
        <v>708</v>
      </c>
      <c r="B407" s="2" t="str">
        <f t="shared" si="38"/>
        <v>run1</v>
      </c>
      <c r="C407" s="2" t="str">
        <f t="shared" si="39"/>
        <v>run2</v>
      </c>
      <c r="D407" t="s">
        <v>267</v>
      </c>
      <c r="E407" s="10">
        <v>0</v>
      </c>
      <c r="F407" s="10">
        <v>0</v>
      </c>
      <c r="G407" s="1">
        <f>VLOOKUP(A407,'[1]NTP Metadata'!$A$2:$U$2501,10,FALSE)</f>
        <v>0</v>
      </c>
      <c r="H407">
        <v>2</v>
      </c>
      <c r="I407" t="s">
        <v>1507</v>
      </c>
      <c r="K407" t="s">
        <v>250</v>
      </c>
      <c r="L407" t="s">
        <v>245</v>
      </c>
      <c r="M407" t="s">
        <v>168</v>
      </c>
      <c r="N407">
        <v>16</v>
      </c>
      <c r="O407">
        <v>0</v>
      </c>
      <c r="P407">
        <v>1.875E-4</v>
      </c>
      <c r="Q407">
        <v>1E-3</v>
      </c>
      <c r="R407">
        <v>16</v>
      </c>
      <c r="S407">
        <v>0</v>
      </c>
      <c r="T407">
        <v>0</v>
      </c>
      <c r="U407">
        <v>0</v>
      </c>
      <c r="V407" s="1" t="str">
        <f t="shared" si="40"/>
        <v>AFF-HTT-R1-P2-96H_K14_1_2020y09m04d_11h03m.tif</v>
      </c>
      <c r="W407" s="1" t="str">
        <f t="shared" si="41"/>
        <v>AFF-HTT-R2-P2-96H_K14_1_.tif</v>
      </c>
      <c r="X407" t="str">
        <f t="shared" si="36"/>
        <v>C:\Users\arpit.tandon\Desktop\Images AFFFs\RUN1 HTT\Plate 2 - 96hour\AFF-HTT-R1-P2-96H_K14_1_2020y09m04d_11h03m.tif</v>
      </c>
      <c r="Y407" t="str">
        <f t="shared" si="37"/>
        <v>C:\Users\arpit.tandon\Desktop\Images AFFFs\RUN2 HTT\Plate 2 - 96hour\AFF-HTT-R2-P2-96H_K14_1_.tif</v>
      </c>
    </row>
    <row r="408" spans="1:25" x14ac:dyDescent="0.45">
      <c r="A408" t="s">
        <v>709</v>
      </c>
      <c r="B408" s="2" t="str">
        <f t="shared" si="38"/>
        <v>run1</v>
      </c>
      <c r="C408" s="2" t="str">
        <f t="shared" si="39"/>
        <v>run2</v>
      </c>
      <c r="D408" t="s">
        <v>268</v>
      </c>
      <c r="E408" s="10">
        <v>1.5868453050086584</v>
      </c>
      <c r="F408" s="1">
        <v>1.8410182517384207E-5</v>
      </c>
      <c r="G408" s="1">
        <f>VLOOKUP(A408,'[1]NTP Metadata'!$A$2:$U$2501,10,FALSE)</f>
        <v>1.5868453050086584</v>
      </c>
      <c r="H408">
        <v>1</v>
      </c>
      <c r="I408" t="s">
        <v>1507</v>
      </c>
      <c r="K408" t="s">
        <v>250</v>
      </c>
      <c r="L408" t="s">
        <v>245</v>
      </c>
      <c r="M408" t="s">
        <v>169</v>
      </c>
      <c r="N408">
        <v>16</v>
      </c>
      <c r="O408">
        <v>0</v>
      </c>
      <c r="P408">
        <v>0</v>
      </c>
      <c r="Q408">
        <v>0</v>
      </c>
      <c r="R408">
        <v>16</v>
      </c>
      <c r="S408">
        <v>0</v>
      </c>
      <c r="T408">
        <v>0</v>
      </c>
      <c r="U408">
        <v>0</v>
      </c>
      <c r="V408" s="1" t="str">
        <f t="shared" si="40"/>
        <v>AFF-HTT-R1-P2-96H_K15_1_2020y09m04d_11h03m.tif</v>
      </c>
      <c r="W408" s="1" t="str">
        <f t="shared" si="41"/>
        <v>AFF-HTT-R2-P2-96H_K15_1_.tif</v>
      </c>
      <c r="X408" t="str">
        <f t="shared" si="36"/>
        <v>C:\Users\arpit.tandon\Desktop\Images AFFFs\RUN1 HTT\Plate 2 - 96hour\AFF-HTT-R1-P2-96H_K15_1_2020y09m04d_11h03m.tif</v>
      </c>
      <c r="Y408" t="str">
        <f t="shared" si="37"/>
        <v>C:\Users\arpit.tandon\Desktop\Images AFFFs\RUN2 HTT\Plate 2 - 96hour\AFF-HTT-R2-P2-96H_K15_1_.tif</v>
      </c>
    </row>
    <row r="409" spans="1:25" x14ac:dyDescent="0.45">
      <c r="A409" t="s">
        <v>710</v>
      </c>
      <c r="B409" s="2" t="str">
        <f t="shared" si="38"/>
        <v>run1</v>
      </c>
      <c r="C409" s="2" t="str">
        <f t="shared" si="39"/>
        <v>run2</v>
      </c>
      <c r="D409" t="s">
        <v>268</v>
      </c>
      <c r="E409" s="10">
        <v>1.5868453050086584</v>
      </c>
      <c r="F409" s="1">
        <v>1.8410182517384207E-5</v>
      </c>
      <c r="G409" s="1">
        <f>VLOOKUP(A409,'[1]NTP Metadata'!$A$2:$U$2501,10,FALSE)</f>
        <v>1.5868453050086584</v>
      </c>
      <c r="H409">
        <v>2</v>
      </c>
      <c r="I409" t="s">
        <v>1507</v>
      </c>
      <c r="K409" t="s">
        <v>250</v>
      </c>
      <c r="L409" t="s">
        <v>245</v>
      </c>
      <c r="M409" t="s">
        <v>170</v>
      </c>
      <c r="N409">
        <v>16</v>
      </c>
      <c r="O409">
        <v>0</v>
      </c>
      <c r="P409">
        <v>6.2500000000000001E-5</v>
      </c>
      <c r="Q409">
        <v>1E-3</v>
      </c>
      <c r="R409">
        <v>16</v>
      </c>
      <c r="S409">
        <v>0</v>
      </c>
      <c r="T409">
        <v>0</v>
      </c>
      <c r="U409">
        <v>0</v>
      </c>
      <c r="V409" s="1" t="str">
        <f t="shared" si="40"/>
        <v>AFF-HTT-R1-P2-96H_K16_1_2020y09m04d_11h03m.tif</v>
      </c>
      <c r="W409" s="1" t="str">
        <f t="shared" si="41"/>
        <v>AFF-HTT-R2-P2-96H_K16_1_.tif</v>
      </c>
      <c r="X409" t="str">
        <f t="shared" si="36"/>
        <v>C:\Users\arpit.tandon\Desktop\Images AFFFs\RUN1 HTT\Plate 2 - 96hour\AFF-HTT-R1-P2-96H_K16_1_2020y09m04d_11h03m.tif</v>
      </c>
      <c r="Y409" t="str">
        <f t="shared" si="37"/>
        <v>C:\Users\arpit.tandon\Desktop\Images AFFFs\RUN2 HTT\Plate 2 - 96hour\AFF-HTT-R2-P2-96H_K16_1_.tif</v>
      </c>
    </row>
    <row r="410" spans="1:25" x14ac:dyDescent="0.45">
      <c r="A410" t="s">
        <v>711</v>
      </c>
      <c r="B410" s="2" t="str">
        <f t="shared" si="38"/>
        <v>run1</v>
      </c>
      <c r="C410" s="2" t="str">
        <f t="shared" si="39"/>
        <v>run2</v>
      </c>
      <c r="D410" t="s">
        <v>268</v>
      </c>
      <c r="E410" s="10">
        <v>0.50216623576223363</v>
      </c>
      <c r="F410" s="1">
        <v>5.8260071257544939E-6</v>
      </c>
      <c r="G410" s="1">
        <f>VLOOKUP(A410,'[1]NTP Metadata'!$A$2:$U$2501,10,FALSE)</f>
        <v>0.50216623576223363</v>
      </c>
      <c r="H410">
        <v>1</v>
      </c>
      <c r="I410" t="s">
        <v>1507</v>
      </c>
      <c r="K410" t="s">
        <v>250</v>
      </c>
      <c r="L410" t="s">
        <v>245</v>
      </c>
      <c r="M410" t="s">
        <v>171</v>
      </c>
      <c r="N410">
        <v>16</v>
      </c>
      <c r="O410">
        <v>0</v>
      </c>
      <c r="P410">
        <v>0</v>
      </c>
      <c r="Q410">
        <v>0</v>
      </c>
      <c r="R410">
        <v>16</v>
      </c>
      <c r="S410">
        <v>0</v>
      </c>
      <c r="T410">
        <v>0</v>
      </c>
      <c r="U410">
        <v>0</v>
      </c>
      <c r="V410" s="1" t="str">
        <f t="shared" si="40"/>
        <v>AFF-HTT-R1-P2-96H_K17_1_2020y09m04d_11h03m.tif</v>
      </c>
      <c r="W410" s="1" t="str">
        <f t="shared" si="41"/>
        <v>AFF-HTT-R2-P2-96H_K17_1_.tif</v>
      </c>
      <c r="X410" t="str">
        <f t="shared" si="36"/>
        <v>C:\Users\arpit.tandon\Desktop\Images AFFFs\RUN1 HTT\Plate 2 - 96hour\AFF-HTT-R1-P2-96H_K17_1_2020y09m04d_11h03m.tif</v>
      </c>
      <c r="Y410" t="str">
        <f t="shared" si="37"/>
        <v>C:\Users\arpit.tandon\Desktop\Images AFFFs\RUN2 HTT\Plate 2 - 96hour\AFF-HTT-R2-P2-96H_K17_1_.tif</v>
      </c>
    </row>
    <row r="411" spans="1:25" x14ac:dyDescent="0.45">
      <c r="A411" t="s">
        <v>712</v>
      </c>
      <c r="B411" s="2" t="str">
        <f t="shared" si="38"/>
        <v>run1</v>
      </c>
      <c r="C411" s="2" t="str">
        <f t="shared" si="39"/>
        <v>run2</v>
      </c>
      <c r="D411" t="s">
        <v>268</v>
      </c>
      <c r="E411" s="10">
        <v>0.50216623576223363</v>
      </c>
      <c r="F411" s="1">
        <v>5.8260071257544939E-6</v>
      </c>
      <c r="G411" s="1">
        <f>VLOOKUP(A411,'[1]NTP Metadata'!$A$2:$U$2501,10,FALSE)</f>
        <v>0.50216623576223363</v>
      </c>
      <c r="H411">
        <v>2</v>
      </c>
      <c r="I411" t="s">
        <v>1507</v>
      </c>
      <c r="K411" t="s">
        <v>250</v>
      </c>
      <c r="L411" t="s">
        <v>245</v>
      </c>
      <c r="M411" t="s">
        <v>172</v>
      </c>
      <c r="N411">
        <v>16</v>
      </c>
      <c r="O411">
        <v>0</v>
      </c>
      <c r="P411">
        <v>2.5000000000000001E-4</v>
      </c>
      <c r="Q411">
        <v>3.0000000000000001E-3</v>
      </c>
      <c r="R411">
        <v>16</v>
      </c>
      <c r="S411">
        <v>0</v>
      </c>
      <c r="T411">
        <v>0</v>
      </c>
      <c r="U411">
        <v>0</v>
      </c>
      <c r="V411" s="1" t="str">
        <f t="shared" si="40"/>
        <v>AFF-HTT-R1-P2-96H_K18_1_2020y09m04d_11h03m.tif</v>
      </c>
      <c r="W411" s="1" t="str">
        <f t="shared" si="41"/>
        <v>AFF-HTT-R2-P2-96H_K18_1_.tif</v>
      </c>
      <c r="X411" t="str">
        <f t="shared" si="36"/>
        <v>C:\Users\arpit.tandon\Desktop\Images AFFFs\RUN1 HTT\Plate 2 - 96hour\AFF-HTT-R1-P2-96H_K18_1_2020y09m04d_11h03m.tif</v>
      </c>
      <c r="Y411" t="str">
        <f t="shared" si="37"/>
        <v>C:\Users\arpit.tandon\Desktop\Images AFFFs\RUN2 HTT\Plate 2 - 96hour\AFF-HTT-R2-P2-96H_K18_1_.tif</v>
      </c>
    </row>
    <row r="412" spans="1:25" x14ac:dyDescent="0.45">
      <c r="A412" t="s">
        <v>713</v>
      </c>
      <c r="B412" s="2" t="str">
        <f t="shared" si="38"/>
        <v>run1</v>
      </c>
      <c r="C412" s="2" t="str">
        <f t="shared" si="39"/>
        <v>run2</v>
      </c>
      <c r="D412" t="s">
        <v>268</v>
      </c>
      <c r="E412" s="10">
        <v>0.15891336574754228</v>
      </c>
      <c r="F412" s="1">
        <v>1.8436731410615489E-6</v>
      </c>
      <c r="G412" s="1">
        <f>VLOOKUP(A412,'[1]NTP Metadata'!$A$2:$U$2501,10,FALSE)</f>
        <v>0.15891336574754228</v>
      </c>
      <c r="H412">
        <v>1</v>
      </c>
      <c r="I412" t="s">
        <v>1507</v>
      </c>
      <c r="K412" t="s">
        <v>250</v>
      </c>
      <c r="L412" t="s">
        <v>245</v>
      </c>
      <c r="M412" t="s">
        <v>173</v>
      </c>
      <c r="N412">
        <v>16</v>
      </c>
      <c r="O412">
        <v>0</v>
      </c>
      <c r="P412">
        <v>0</v>
      </c>
      <c r="Q412">
        <v>0</v>
      </c>
      <c r="R412">
        <v>16</v>
      </c>
      <c r="S412">
        <v>0</v>
      </c>
      <c r="T412">
        <v>0</v>
      </c>
      <c r="U412">
        <v>0</v>
      </c>
      <c r="V412" s="1" t="str">
        <f t="shared" si="40"/>
        <v>AFF-HTT-R1-P2-96H_K19_1_2020y09m04d_11h03m.tif</v>
      </c>
      <c r="W412" s="1" t="str">
        <f t="shared" si="41"/>
        <v>AFF-HTT-R2-P2-96H_K19_1_.tif</v>
      </c>
      <c r="X412" t="str">
        <f t="shared" si="36"/>
        <v>C:\Users\arpit.tandon\Desktop\Images AFFFs\RUN1 HTT\Plate 2 - 96hour\AFF-HTT-R1-P2-96H_K19_1_2020y09m04d_11h03m.tif</v>
      </c>
      <c r="Y412" t="str">
        <f t="shared" si="37"/>
        <v>C:\Users\arpit.tandon\Desktop\Images AFFFs\RUN2 HTT\Plate 2 - 96hour\AFF-HTT-R2-P2-96H_K19_1_.tif</v>
      </c>
    </row>
    <row r="413" spans="1:25" x14ac:dyDescent="0.45">
      <c r="A413" t="s">
        <v>714</v>
      </c>
      <c r="B413" s="2" t="str">
        <f t="shared" si="38"/>
        <v>run1</v>
      </c>
      <c r="C413" s="2" t="str">
        <f t="shared" si="39"/>
        <v>run2</v>
      </c>
      <c r="D413" t="s">
        <v>268</v>
      </c>
      <c r="E413" s="10">
        <v>0.15891336574754228</v>
      </c>
      <c r="F413" s="1">
        <v>1.8436731410615489E-6</v>
      </c>
      <c r="G413" s="1">
        <f>VLOOKUP(A413,'[1]NTP Metadata'!$A$2:$U$2501,10,FALSE)</f>
        <v>0.15891336574754228</v>
      </c>
      <c r="H413">
        <v>2</v>
      </c>
      <c r="I413" t="s">
        <v>1507</v>
      </c>
      <c r="K413" t="s">
        <v>250</v>
      </c>
      <c r="L413" t="s">
        <v>245</v>
      </c>
      <c r="M413" t="s">
        <v>174</v>
      </c>
      <c r="N413">
        <v>16</v>
      </c>
      <c r="O413">
        <v>0</v>
      </c>
      <c r="P413">
        <v>8.1249999999999996E-4</v>
      </c>
      <c r="Q413">
        <v>6.0000000000000001E-3</v>
      </c>
      <c r="R413">
        <v>16</v>
      </c>
      <c r="S413">
        <v>0</v>
      </c>
      <c r="T413">
        <v>0</v>
      </c>
      <c r="U413">
        <v>0</v>
      </c>
      <c r="V413" s="1" t="str">
        <f t="shared" si="40"/>
        <v>AFF-HTT-R1-P2-96H_K20_1_2020y09m04d_11h03m.tif</v>
      </c>
      <c r="W413" s="1" t="str">
        <f t="shared" si="41"/>
        <v>AFF-HTT-R2-P2-96H_K20_1_.tif</v>
      </c>
      <c r="X413" t="str">
        <f t="shared" si="36"/>
        <v>C:\Users\arpit.tandon\Desktop\Images AFFFs\RUN1 HTT\Plate 2 - 96hour\AFF-HTT-R1-P2-96H_K20_1_2020y09m04d_11h03m.tif</v>
      </c>
      <c r="Y413" t="str">
        <f t="shared" si="37"/>
        <v>C:\Users\arpit.tandon\Desktop\Images AFFFs\RUN2 HTT\Plate 2 - 96hour\AFF-HTT-R2-P2-96H_K20_1_.tif</v>
      </c>
    </row>
    <row r="414" spans="1:25" x14ac:dyDescent="0.45">
      <c r="A414" t="s">
        <v>715</v>
      </c>
      <c r="B414" s="2" t="str">
        <f t="shared" si="38"/>
        <v>run1</v>
      </c>
      <c r="C414" s="2" t="str">
        <f t="shared" si="39"/>
        <v>run2</v>
      </c>
      <c r="D414" t="s">
        <v>268</v>
      </c>
      <c r="E414" s="10">
        <v>5.0289039793526037E-2</v>
      </c>
      <c r="F414" s="1">
        <v>5.8344086742454065E-7</v>
      </c>
      <c r="G414" s="1">
        <f>VLOOKUP(A414,'[1]NTP Metadata'!$A$2:$U$2501,10,FALSE)</f>
        <v>5.0289039793526037E-2</v>
      </c>
      <c r="H414">
        <v>1</v>
      </c>
      <c r="I414" t="s">
        <v>1507</v>
      </c>
      <c r="K414" t="s">
        <v>250</v>
      </c>
      <c r="L414" t="s">
        <v>245</v>
      </c>
      <c r="M414" t="s">
        <v>175</v>
      </c>
      <c r="N414">
        <v>16</v>
      </c>
      <c r="O414">
        <v>0</v>
      </c>
      <c r="P414">
        <v>0</v>
      </c>
      <c r="Q414">
        <v>0</v>
      </c>
      <c r="R414">
        <v>16</v>
      </c>
      <c r="S414">
        <v>0</v>
      </c>
      <c r="T414">
        <v>0</v>
      </c>
      <c r="U414">
        <v>0</v>
      </c>
      <c r="V414" s="1" t="str">
        <f t="shared" si="40"/>
        <v>AFF-HTT-R1-P2-96H_K21_1_2020y09m04d_11h03m.tif</v>
      </c>
      <c r="W414" s="1" t="str">
        <f t="shared" si="41"/>
        <v>AFF-HTT-R2-P2-96H_K21_1_.tif</v>
      </c>
      <c r="X414" t="str">
        <f t="shared" si="36"/>
        <v>C:\Users\arpit.tandon\Desktop\Images AFFFs\RUN1 HTT\Plate 2 - 96hour\AFF-HTT-R1-P2-96H_K21_1_2020y09m04d_11h03m.tif</v>
      </c>
      <c r="Y414" t="str">
        <f t="shared" si="37"/>
        <v>C:\Users\arpit.tandon\Desktop\Images AFFFs\RUN2 HTT\Plate 2 - 96hour\AFF-HTT-R2-P2-96H_K21_1_.tif</v>
      </c>
    </row>
    <row r="415" spans="1:25" x14ac:dyDescent="0.45">
      <c r="A415" t="s">
        <v>716</v>
      </c>
      <c r="B415" s="2" t="str">
        <f t="shared" si="38"/>
        <v>run1</v>
      </c>
      <c r="C415" s="2" t="str">
        <f t="shared" si="39"/>
        <v>run2</v>
      </c>
      <c r="D415" t="s">
        <v>268</v>
      </c>
      <c r="E415" s="10">
        <v>5.0289039793526037E-2</v>
      </c>
      <c r="F415" s="1">
        <v>5.8344086742454065E-7</v>
      </c>
      <c r="G415" s="1">
        <f>VLOOKUP(A415,'[1]NTP Metadata'!$A$2:$U$2501,10,FALSE)</f>
        <v>5.0289039793526037E-2</v>
      </c>
      <c r="H415">
        <v>2</v>
      </c>
      <c r="I415" t="s">
        <v>1507</v>
      </c>
      <c r="K415" t="s">
        <v>250</v>
      </c>
      <c r="L415" t="s">
        <v>245</v>
      </c>
      <c r="M415" t="s">
        <v>176</v>
      </c>
      <c r="N415">
        <v>16</v>
      </c>
      <c r="O415">
        <v>0</v>
      </c>
      <c r="P415">
        <v>2.5000000000000001E-4</v>
      </c>
      <c r="Q415">
        <v>3.0000000000000001E-3</v>
      </c>
      <c r="R415">
        <v>16</v>
      </c>
      <c r="S415">
        <v>0</v>
      </c>
      <c r="T415">
        <v>0</v>
      </c>
      <c r="U415">
        <v>0</v>
      </c>
      <c r="V415" s="1" t="str">
        <f t="shared" si="40"/>
        <v>AFF-HTT-R1-P2-96H_K22_1_2020y09m04d_11h03m.tif</v>
      </c>
      <c r="W415" s="1" t="str">
        <f t="shared" si="41"/>
        <v>AFF-HTT-R2-P2-96H_K22_1_.tif</v>
      </c>
      <c r="X415" t="str">
        <f t="shared" si="36"/>
        <v>C:\Users\arpit.tandon\Desktop\Images AFFFs\RUN1 HTT\Plate 2 - 96hour\AFF-HTT-R1-P2-96H_K22_1_2020y09m04d_11h03m.tif</v>
      </c>
      <c r="Y415" t="str">
        <f t="shared" si="37"/>
        <v>C:\Users\arpit.tandon\Desktop\Images AFFFs\RUN2 HTT\Plate 2 - 96hour\AFF-HTT-R2-P2-96H_K22_1_.tif</v>
      </c>
    </row>
    <row r="416" spans="1:25" x14ac:dyDescent="0.45">
      <c r="A416" t="s">
        <v>717</v>
      </c>
      <c r="B416" s="2" t="str">
        <f t="shared" si="38"/>
        <v>run1</v>
      </c>
      <c r="C416" s="2" t="str">
        <f t="shared" si="39"/>
        <v>run2</v>
      </c>
      <c r="D416" t="s">
        <v>268</v>
      </c>
      <c r="E416" s="10">
        <v>500</v>
      </c>
      <c r="F416" s="1">
        <v>5.8008750000000005E-3</v>
      </c>
      <c r="G416" s="1">
        <f>VLOOKUP(A416,'[1]NTP Metadata'!$A$2:$U$2501,10,FALSE)</f>
        <v>500</v>
      </c>
      <c r="H416">
        <v>1</v>
      </c>
      <c r="I416" t="s">
        <v>1507</v>
      </c>
      <c r="K416" t="s">
        <v>250</v>
      </c>
      <c r="L416" t="s">
        <v>245</v>
      </c>
      <c r="M416" t="s">
        <v>177</v>
      </c>
      <c r="N416">
        <v>0</v>
      </c>
      <c r="O416">
        <v>16</v>
      </c>
      <c r="P416">
        <v>0.99593749999999903</v>
      </c>
      <c r="Q416">
        <v>1</v>
      </c>
      <c r="R416">
        <v>0</v>
      </c>
      <c r="S416">
        <v>16</v>
      </c>
      <c r="T416">
        <v>0.99843749999999998</v>
      </c>
      <c r="U416">
        <v>1</v>
      </c>
      <c r="V416" s="1" t="str">
        <f t="shared" si="40"/>
        <v>AFF-HTT-R1-P2-96H_K3_1_2020y09m04d_11h03m.tif</v>
      </c>
      <c r="W416" s="1" t="str">
        <f t="shared" si="41"/>
        <v>AFF-HTT-R2-P2-96H_K3_1_.tif</v>
      </c>
      <c r="X416" t="str">
        <f t="shared" si="36"/>
        <v>C:\Users\arpit.tandon\Desktop\Images AFFFs\RUN1 HTT\Plate 2 - 96hour\AFF-HTT-R1-P2-96H_K3_1_2020y09m04d_11h03m.tif</v>
      </c>
      <c r="Y416" t="str">
        <f t="shared" si="37"/>
        <v>C:\Users\arpit.tandon\Desktop\Images AFFFs\RUN2 HTT\Plate 2 - 96hour\AFF-HTT-R2-P2-96H_K3_1_.tif</v>
      </c>
    </row>
    <row r="417" spans="1:25" x14ac:dyDescent="0.45">
      <c r="A417" t="s">
        <v>718</v>
      </c>
      <c r="B417" s="2" t="str">
        <f t="shared" si="38"/>
        <v>run1</v>
      </c>
      <c r="C417" s="2" t="str">
        <f t="shared" si="39"/>
        <v>run2</v>
      </c>
      <c r="D417" t="s">
        <v>268</v>
      </c>
      <c r="E417" s="10">
        <v>500</v>
      </c>
      <c r="F417" s="1">
        <v>5.8008750000000005E-3</v>
      </c>
      <c r="G417" s="1">
        <f>VLOOKUP(A417,'[1]NTP Metadata'!$A$2:$U$2501,10,FALSE)</f>
        <v>500</v>
      </c>
      <c r="H417">
        <v>2</v>
      </c>
      <c r="I417" t="s">
        <v>1507</v>
      </c>
      <c r="K417" t="s">
        <v>250</v>
      </c>
      <c r="L417" t="s">
        <v>245</v>
      </c>
      <c r="M417" t="s">
        <v>178</v>
      </c>
      <c r="N417">
        <v>0</v>
      </c>
      <c r="O417">
        <v>16</v>
      </c>
      <c r="P417">
        <v>0.99749999999999905</v>
      </c>
      <c r="Q417">
        <v>0.999</v>
      </c>
      <c r="R417">
        <v>0</v>
      </c>
      <c r="S417">
        <v>16</v>
      </c>
      <c r="T417">
        <v>0.99856250000000002</v>
      </c>
      <c r="U417">
        <v>1</v>
      </c>
      <c r="V417" s="1" t="str">
        <f t="shared" si="40"/>
        <v>AFF-HTT-R1-P2-96H_K4_1_2020y09m04d_11h03m.tif</v>
      </c>
      <c r="W417" s="1" t="str">
        <f t="shared" si="41"/>
        <v>AFF-HTT-R2-P2-96H_K4_1_.tif</v>
      </c>
      <c r="X417" t="str">
        <f t="shared" si="36"/>
        <v>C:\Users\arpit.tandon\Desktop\Images AFFFs\RUN1 HTT\Plate 2 - 96hour\AFF-HTT-R1-P2-96H_K4_1_2020y09m04d_11h03m.tif</v>
      </c>
      <c r="Y417" t="str">
        <f t="shared" si="37"/>
        <v>C:\Users\arpit.tandon\Desktop\Images AFFFs\RUN2 HTT\Plate 2 - 96hour\AFF-HTT-R2-P2-96H_K4_1_.tif</v>
      </c>
    </row>
    <row r="418" spans="1:25" x14ac:dyDescent="0.45">
      <c r="A418" t="s">
        <v>719</v>
      </c>
      <c r="B418" s="2" t="str">
        <f t="shared" si="38"/>
        <v>run1</v>
      </c>
      <c r="C418" s="2" t="str">
        <f t="shared" si="39"/>
        <v>run2</v>
      </c>
      <c r="D418" t="s">
        <v>268</v>
      </c>
      <c r="E418" s="10">
        <v>158.22784810126581</v>
      </c>
      <c r="F418" s="1">
        <v>1.8357199367088606E-3</v>
      </c>
      <c r="G418" s="1">
        <f>VLOOKUP(A418,'[1]NTP Metadata'!$A$2:$U$2501,10,FALSE)</f>
        <v>158.22784810126581</v>
      </c>
      <c r="H418">
        <v>1</v>
      </c>
      <c r="I418" t="s">
        <v>1507</v>
      </c>
      <c r="K418" t="s">
        <v>250</v>
      </c>
      <c r="L418" t="s">
        <v>245</v>
      </c>
      <c r="M418" t="s">
        <v>179</v>
      </c>
      <c r="N418">
        <v>1</v>
      </c>
      <c r="O418">
        <v>15</v>
      </c>
      <c r="P418">
        <v>0.84299999999999997</v>
      </c>
      <c r="Q418">
        <v>1</v>
      </c>
      <c r="R418">
        <v>16</v>
      </c>
      <c r="S418">
        <v>0</v>
      </c>
      <c r="T418">
        <v>0</v>
      </c>
      <c r="U418">
        <v>0</v>
      </c>
      <c r="V418" s="1" t="str">
        <f t="shared" si="40"/>
        <v>AFF-HTT-R1-P2-96H_K5_1_2020y09m04d_11h03m.tif</v>
      </c>
      <c r="W418" s="1" t="str">
        <f t="shared" si="41"/>
        <v>AFF-HTT-R2-P2-96H_K5_1_.tif</v>
      </c>
      <c r="X418" t="str">
        <f t="shared" si="36"/>
        <v>C:\Users\arpit.tandon\Desktop\Images AFFFs\RUN1 HTT\Plate 2 - 96hour\AFF-HTT-R1-P2-96H_K5_1_2020y09m04d_11h03m.tif</v>
      </c>
      <c r="Y418" t="str">
        <f t="shared" si="37"/>
        <v>C:\Users\arpit.tandon\Desktop\Images AFFFs\RUN2 HTT\Plate 2 - 96hour\AFF-HTT-R2-P2-96H_K5_1_.tif</v>
      </c>
    </row>
    <row r="419" spans="1:25" x14ac:dyDescent="0.45">
      <c r="A419" t="s">
        <v>720</v>
      </c>
      <c r="B419" s="2" t="str">
        <f t="shared" si="38"/>
        <v>run1</v>
      </c>
      <c r="C419" s="2" t="str">
        <f t="shared" si="39"/>
        <v>run2</v>
      </c>
      <c r="D419" t="s">
        <v>268</v>
      </c>
      <c r="E419" s="10">
        <v>158.22784810126581</v>
      </c>
      <c r="F419" s="1">
        <v>1.8357199367088606E-3</v>
      </c>
      <c r="G419" s="1">
        <f>VLOOKUP(A419,'[1]NTP Metadata'!$A$2:$U$2501,10,FALSE)</f>
        <v>158.22784810126581</v>
      </c>
      <c r="H419">
        <v>2</v>
      </c>
      <c r="I419" t="s">
        <v>1507</v>
      </c>
      <c r="K419" t="s">
        <v>250</v>
      </c>
      <c r="L419" t="s">
        <v>245</v>
      </c>
      <c r="M419" t="s">
        <v>180</v>
      </c>
      <c r="N419">
        <v>5</v>
      </c>
      <c r="O419">
        <v>11</v>
      </c>
      <c r="P419">
        <v>0.65768749999999898</v>
      </c>
      <c r="Q419">
        <v>0.99099999999999999</v>
      </c>
      <c r="R419">
        <v>16</v>
      </c>
      <c r="S419">
        <v>0</v>
      </c>
      <c r="T419">
        <v>0</v>
      </c>
      <c r="U419">
        <v>0</v>
      </c>
      <c r="V419" s="1" t="str">
        <f t="shared" si="40"/>
        <v>AFF-HTT-R1-P2-96H_K6_1_2020y09m04d_11h03m.tif</v>
      </c>
      <c r="W419" s="1" t="str">
        <f t="shared" si="41"/>
        <v>AFF-HTT-R2-P2-96H_K6_1_.tif</v>
      </c>
      <c r="X419" t="str">
        <f t="shared" si="36"/>
        <v>C:\Users\arpit.tandon\Desktop\Images AFFFs\RUN1 HTT\Plate 2 - 96hour\AFF-HTT-R1-P2-96H_K6_1_2020y09m04d_11h03m.tif</v>
      </c>
      <c r="Y419" t="str">
        <f t="shared" si="37"/>
        <v>C:\Users\arpit.tandon\Desktop\Images AFFFs\RUN2 HTT\Plate 2 - 96hour\AFF-HTT-R2-P2-96H_K6_1_.tif</v>
      </c>
    </row>
    <row r="420" spans="1:25" x14ac:dyDescent="0.45">
      <c r="A420" t="s">
        <v>721</v>
      </c>
      <c r="B420" s="2" t="str">
        <f t="shared" si="38"/>
        <v>run1</v>
      </c>
      <c r="C420" s="2" t="str">
        <f t="shared" si="39"/>
        <v>run2</v>
      </c>
      <c r="D420" t="s">
        <v>268</v>
      </c>
      <c r="E420" s="10">
        <v>50.072103829514496</v>
      </c>
      <c r="F420" s="1">
        <v>5.8092403060406976E-4</v>
      </c>
      <c r="G420" s="1">
        <f>VLOOKUP(A420,'[1]NTP Metadata'!$A$2:$U$2501,10,FALSE)</f>
        <v>50.072103829514496</v>
      </c>
      <c r="H420">
        <v>1</v>
      </c>
      <c r="I420" t="s">
        <v>1507</v>
      </c>
      <c r="K420" t="s">
        <v>250</v>
      </c>
      <c r="L420" t="s">
        <v>245</v>
      </c>
      <c r="M420" t="s">
        <v>181</v>
      </c>
      <c r="N420">
        <v>16</v>
      </c>
      <c r="O420">
        <v>0</v>
      </c>
      <c r="P420">
        <v>0</v>
      </c>
      <c r="Q420">
        <v>0</v>
      </c>
      <c r="R420">
        <v>16</v>
      </c>
      <c r="S420">
        <v>0</v>
      </c>
      <c r="T420">
        <v>0</v>
      </c>
      <c r="U420">
        <v>0</v>
      </c>
      <c r="V420" s="1" t="str">
        <f t="shared" si="40"/>
        <v>AFF-HTT-R1-P2-96H_K7_1_2020y09m04d_11h03m.tif</v>
      </c>
      <c r="W420" s="1" t="str">
        <f t="shared" si="41"/>
        <v>AFF-HTT-R2-P2-96H_K7_1_.tif</v>
      </c>
      <c r="X420" t="str">
        <f t="shared" si="36"/>
        <v>C:\Users\arpit.tandon\Desktop\Images AFFFs\RUN1 HTT\Plate 2 - 96hour\AFF-HTT-R1-P2-96H_K7_1_2020y09m04d_11h03m.tif</v>
      </c>
      <c r="Y420" t="str">
        <f t="shared" si="37"/>
        <v>C:\Users\arpit.tandon\Desktop\Images AFFFs\RUN2 HTT\Plate 2 - 96hour\AFF-HTT-R2-P2-96H_K7_1_.tif</v>
      </c>
    </row>
    <row r="421" spans="1:25" x14ac:dyDescent="0.45">
      <c r="A421" t="s">
        <v>722</v>
      </c>
      <c r="B421" s="2" t="str">
        <f t="shared" si="38"/>
        <v>run1</v>
      </c>
      <c r="C421" s="2" t="str">
        <f t="shared" si="39"/>
        <v>run2</v>
      </c>
      <c r="D421" t="s">
        <v>268</v>
      </c>
      <c r="E421" s="10">
        <v>50.072103829514496</v>
      </c>
      <c r="F421" s="1">
        <v>5.8092403060406976E-4</v>
      </c>
      <c r="G421" s="1">
        <f>VLOOKUP(A421,'[1]NTP Metadata'!$A$2:$U$2501,10,FALSE)</f>
        <v>50.072103829514496</v>
      </c>
      <c r="H421">
        <v>2</v>
      </c>
      <c r="I421" t="s">
        <v>1507</v>
      </c>
      <c r="K421" t="s">
        <v>250</v>
      </c>
      <c r="L421" t="s">
        <v>245</v>
      </c>
      <c r="M421" t="s">
        <v>182</v>
      </c>
      <c r="N421">
        <v>16</v>
      </c>
      <c r="O421">
        <v>0</v>
      </c>
      <c r="P421">
        <v>0</v>
      </c>
      <c r="Q421">
        <v>0</v>
      </c>
      <c r="R421">
        <v>16</v>
      </c>
      <c r="S421">
        <v>0</v>
      </c>
      <c r="T421">
        <v>0</v>
      </c>
      <c r="U421">
        <v>0</v>
      </c>
      <c r="V421" s="1" t="str">
        <f t="shared" si="40"/>
        <v>AFF-HTT-R1-P2-96H_K8_1_2020y09m04d_11h03m.tif</v>
      </c>
      <c r="W421" s="1" t="str">
        <f t="shared" si="41"/>
        <v>AFF-HTT-R2-P2-96H_K8_1_.tif</v>
      </c>
      <c r="X421" t="str">
        <f t="shared" si="36"/>
        <v>C:\Users\arpit.tandon\Desktop\Images AFFFs\RUN1 HTT\Plate 2 - 96hour\AFF-HTT-R1-P2-96H_K8_1_2020y09m04d_11h03m.tif</v>
      </c>
      <c r="Y421" t="str">
        <f t="shared" si="37"/>
        <v>C:\Users\arpit.tandon\Desktop\Images AFFFs\RUN2 HTT\Plate 2 - 96hour\AFF-HTT-R2-P2-96H_K8_1_.tif</v>
      </c>
    </row>
    <row r="422" spans="1:25" x14ac:dyDescent="0.45">
      <c r="A422" t="s">
        <v>723</v>
      </c>
      <c r="B422" s="2" t="str">
        <f t="shared" si="38"/>
        <v>run1</v>
      </c>
      <c r="C422" s="2" t="str">
        <f t="shared" si="39"/>
        <v>run2</v>
      </c>
      <c r="D422" t="s">
        <v>268</v>
      </c>
      <c r="E422" s="10">
        <v>15.84560247769446</v>
      </c>
      <c r="F422" s="1">
        <v>1.8383671854559173E-4</v>
      </c>
      <c r="G422" s="1">
        <f>VLOOKUP(A422,'[1]NTP Metadata'!$A$2:$U$2501,10,FALSE)</f>
        <v>15.84560247769446</v>
      </c>
      <c r="H422">
        <v>1</v>
      </c>
      <c r="I422" t="s">
        <v>1507</v>
      </c>
      <c r="K422" t="s">
        <v>250</v>
      </c>
      <c r="L422" t="s">
        <v>245</v>
      </c>
      <c r="M422" t="s">
        <v>183</v>
      </c>
      <c r="N422">
        <v>16</v>
      </c>
      <c r="O422">
        <v>0</v>
      </c>
      <c r="P422">
        <v>0</v>
      </c>
      <c r="Q422">
        <v>0</v>
      </c>
      <c r="R422">
        <v>16</v>
      </c>
      <c r="S422">
        <v>0</v>
      </c>
      <c r="T422">
        <v>0</v>
      </c>
      <c r="U422">
        <v>0</v>
      </c>
      <c r="V422" s="1" t="str">
        <f t="shared" si="40"/>
        <v>AFF-HTT-R1-P2-96H_K9_1_2020y09m04d_11h03m.tif</v>
      </c>
      <c r="W422" s="1" t="str">
        <f t="shared" si="41"/>
        <v>AFF-HTT-R2-P2-96H_K9_1_.tif</v>
      </c>
      <c r="X422" t="str">
        <f t="shared" si="36"/>
        <v>C:\Users\arpit.tandon\Desktop\Images AFFFs\RUN1 HTT\Plate 2 - 96hour\AFF-HTT-R1-P2-96H_K9_1_2020y09m04d_11h03m.tif</v>
      </c>
      <c r="Y422" t="str">
        <f t="shared" si="37"/>
        <v>C:\Users\arpit.tandon\Desktop\Images AFFFs\RUN2 HTT\Plate 2 - 96hour\AFF-HTT-R2-P2-96H_K9_1_.tif</v>
      </c>
    </row>
    <row r="423" spans="1:25" x14ac:dyDescent="0.45">
      <c r="A423" t="s">
        <v>724</v>
      </c>
      <c r="B423" s="2" t="str">
        <f t="shared" si="38"/>
        <v>run1</v>
      </c>
      <c r="C423" s="2" t="str">
        <f t="shared" si="39"/>
        <v>run2</v>
      </c>
      <c r="D423" t="s">
        <v>268</v>
      </c>
      <c r="E423" s="10">
        <v>15.84560247769446</v>
      </c>
      <c r="F423" s="1">
        <v>1.8383671854559173E-4</v>
      </c>
      <c r="G423" s="1">
        <f>VLOOKUP(A423,'[1]NTP Metadata'!$A$2:$U$2501,10,FALSE)</f>
        <v>15.84560247769446</v>
      </c>
      <c r="H423">
        <v>4</v>
      </c>
      <c r="I423" t="s">
        <v>1507</v>
      </c>
      <c r="K423" t="s">
        <v>250</v>
      </c>
      <c r="L423" t="s">
        <v>245</v>
      </c>
      <c r="M423" t="s">
        <v>184</v>
      </c>
      <c r="N423">
        <v>16</v>
      </c>
      <c r="O423">
        <v>0</v>
      </c>
      <c r="P423">
        <v>6.2500000000000001E-5</v>
      </c>
      <c r="Q423">
        <v>1E-3</v>
      </c>
      <c r="R423">
        <v>16</v>
      </c>
      <c r="S423">
        <v>0</v>
      </c>
      <c r="T423">
        <v>0</v>
      </c>
      <c r="U423">
        <v>0</v>
      </c>
      <c r="V423" s="1" t="str">
        <f t="shared" si="40"/>
        <v>AFF-HTT-R1-P2-96H_L10_1_2020y09m04d_11h03m.tif</v>
      </c>
      <c r="W423" s="1" t="str">
        <f t="shared" si="41"/>
        <v>AFF-HTT-R2-P2-96H_L10_1_.tif</v>
      </c>
      <c r="X423" t="str">
        <f t="shared" si="36"/>
        <v>C:\Users\arpit.tandon\Desktop\Images AFFFs\RUN1 HTT\Plate 2 - 96hour\AFF-HTT-R1-P2-96H_L10_1_2020y09m04d_11h03m.tif</v>
      </c>
      <c r="Y423" t="str">
        <f t="shared" si="37"/>
        <v>C:\Users\arpit.tandon\Desktop\Images AFFFs\RUN2 HTT\Plate 2 - 96hour\AFF-HTT-R2-P2-96H_L10_1_.tif</v>
      </c>
    </row>
    <row r="424" spans="1:25" x14ac:dyDescent="0.45">
      <c r="A424" t="s">
        <v>725</v>
      </c>
      <c r="B424" s="2" t="str">
        <f t="shared" si="38"/>
        <v>run1</v>
      </c>
      <c r="C424" s="2" t="str">
        <f t="shared" si="39"/>
        <v>run2</v>
      </c>
      <c r="D424" t="s">
        <v>268</v>
      </c>
      <c r="E424" s="10">
        <v>5.0144311638273606</v>
      </c>
      <c r="F424" s="1">
        <v>5.8176176754934087E-5</v>
      </c>
      <c r="G424" s="1">
        <f>VLOOKUP(A424,'[1]NTP Metadata'!$A$2:$U$2501,10,FALSE)</f>
        <v>5.0144311638273606</v>
      </c>
      <c r="H424">
        <v>3</v>
      </c>
      <c r="I424" t="s">
        <v>1507</v>
      </c>
      <c r="K424" t="s">
        <v>250</v>
      </c>
      <c r="L424" t="s">
        <v>245</v>
      </c>
      <c r="M424" t="s">
        <v>185</v>
      </c>
      <c r="N424">
        <v>16</v>
      </c>
      <c r="O424">
        <v>0</v>
      </c>
      <c r="P424">
        <v>0</v>
      </c>
      <c r="Q424">
        <v>0</v>
      </c>
      <c r="R424">
        <v>16</v>
      </c>
      <c r="S424">
        <v>0</v>
      </c>
      <c r="T424">
        <v>6.2500000000000001E-5</v>
      </c>
      <c r="U424">
        <v>1E-3</v>
      </c>
      <c r="V424" s="1" t="str">
        <f t="shared" si="40"/>
        <v>AFF-HTT-R1-P2-96H_L11_1_2020y09m04d_11h03m.tif</v>
      </c>
      <c r="W424" s="1" t="str">
        <f t="shared" si="41"/>
        <v>AFF-HTT-R2-P2-96H_L11_1_.tif</v>
      </c>
      <c r="X424" t="str">
        <f t="shared" si="36"/>
        <v>C:\Users\arpit.tandon\Desktop\Images AFFFs\RUN1 HTT\Plate 2 - 96hour\AFF-HTT-R1-P2-96H_L11_1_2020y09m04d_11h03m.tif</v>
      </c>
      <c r="Y424" t="str">
        <f t="shared" si="37"/>
        <v>C:\Users\arpit.tandon\Desktop\Images AFFFs\RUN2 HTT\Plate 2 - 96hour\AFF-HTT-R2-P2-96H_L11_1_.tif</v>
      </c>
    </row>
    <row r="425" spans="1:25" x14ac:dyDescent="0.45">
      <c r="A425" t="s">
        <v>726</v>
      </c>
      <c r="B425" s="2" t="str">
        <f t="shared" si="38"/>
        <v>run1</v>
      </c>
      <c r="C425" s="2" t="str">
        <f t="shared" si="39"/>
        <v>run2</v>
      </c>
      <c r="D425" t="s">
        <v>268</v>
      </c>
      <c r="E425" s="10">
        <v>5.0144311638273606</v>
      </c>
      <c r="F425" s="1">
        <v>5.8176176754934087E-5</v>
      </c>
      <c r="G425" s="1">
        <f>VLOOKUP(A425,'[1]NTP Metadata'!$A$2:$U$2501,10,FALSE)</f>
        <v>5.0144311638273606</v>
      </c>
      <c r="H425">
        <v>4</v>
      </c>
      <c r="I425" t="s">
        <v>1507</v>
      </c>
      <c r="K425" t="s">
        <v>250</v>
      </c>
      <c r="L425" t="s">
        <v>245</v>
      </c>
      <c r="M425" t="s">
        <v>186</v>
      </c>
      <c r="N425">
        <v>16</v>
      </c>
      <c r="O425">
        <v>0</v>
      </c>
      <c r="P425">
        <v>0</v>
      </c>
      <c r="Q425">
        <v>0</v>
      </c>
      <c r="R425">
        <v>16</v>
      </c>
      <c r="S425">
        <v>0</v>
      </c>
      <c r="T425">
        <v>0</v>
      </c>
      <c r="U425">
        <v>0</v>
      </c>
      <c r="V425" s="1" t="str">
        <f t="shared" si="40"/>
        <v>AFF-HTT-R1-P2-96H_L12_1_2020y09m04d_11h03m.tif</v>
      </c>
      <c r="W425" s="1" t="str">
        <f t="shared" si="41"/>
        <v>AFF-HTT-R2-P2-96H_L12_1_.tif</v>
      </c>
      <c r="X425" t="str">
        <f t="shared" si="36"/>
        <v>C:\Users\arpit.tandon\Desktop\Images AFFFs\RUN1 HTT\Plate 2 - 96hour\AFF-HTT-R1-P2-96H_L12_1_2020y09m04d_11h03m.tif</v>
      </c>
      <c r="Y425" t="str">
        <f t="shared" si="37"/>
        <v>C:\Users\arpit.tandon\Desktop\Images AFFFs\RUN2 HTT\Plate 2 - 96hour\AFF-HTT-R2-P2-96H_L12_1_.tif</v>
      </c>
    </row>
    <row r="426" spans="1:25" x14ac:dyDescent="0.45">
      <c r="A426" t="s">
        <v>727</v>
      </c>
      <c r="B426" s="2" t="str">
        <f t="shared" si="38"/>
        <v>run1</v>
      </c>
      <c r="C426" s="2" t="str">
        <f t="shared" si="39"/>
        <v>run2</v>
      </c>
      <c r="D426" t="s">
        <v>267</v>
      </c>
      <c r="E426" s="10">
        <v>0</v>
      </c>
      <c r="F426" s="10">
        <v>0</v>
      </c>
      <c r="G426" s="1">
        <f>VLOOKUP(A426,'[1]NTP Metadata'!$A$2:$U$2501,10,FALSE)</f>
        <v>0</v>
      </c>
      <c r="H426">
        <v>3</v>
      </c>
      <c r="I426" t="s">
        <v>1507</v>
      </c>
      <c r="K426" t="s">
        <v>250</v>
      </c>
      <c r="L426" t="s">
        <v>245</v>
      </c>
      <c r="M426" t="s">
        <v>187</v>
      </c>
      <c r="N426">
        <v>16</v>
      </c>
      <c r="O426">
        <v>0</v>
      </c>
      <c r="P426">
        <v>0</v>
      </c>
      <c r="Q426">
        <v>0</v>
      </c>
      <c r="R426">
        <v>16</v>
      </c>
      <c r="S426">
        <v>0</v>
      </c>
      <c r="T426">
        <v>0</v>
      </c>
      <c r="U426">
        <v>0</v>
      </c>
      <c r="V426" s="1" t="str">
        <f t="shared" si="40"/>
        <v>AFF-HTT-R1-P2-96H_L13_1_2020y09m04d_11h03m.tif</v>
      </c>
      <c r="W426" s="1" t="str">
        <f t="shared" si="41"/>
        <v>AFF-HTT-R2-P2-96H_L13_1_.tif</v>
      </c>
      <c r="X426" t="str">
        <f t="shared" si="36"/>
        <v>C:\Users\arpit.tandon\Desktop\Images AFFFs\RUN1 HTT\Plate 2 - 96hour\AFF-HTT-R1-P2-96H_L13_1_2020y09m04d_11h03m.tif</v>
      </c>
      <c r="Y426" t="str">
        <f t="shared" si="37"/>
        <v>C:\Users\arpit.tandon\Desktop\Images AFFFs\RUN2 HTT\Plate 2 - 96hour\AFF-HTT-R2-P2-96H_L13_1_.tif</v>
      </c>
    </row>
    <row r="427" spans="1:25" x14ac:dyDescent="0.45">
      <c r="A427" t="s">
        <v>728</v>
      </c>
      <c r="B427" s="2" t="str">
        <f t="shared" si="38"/>
        <v>run1</v>
      </c>
      <c r="C427" s="2" t="str">
        <f t="shared" si="39"/>
        <v>run2</v>
      </c>
      <c r="D427" t="s">
        <v>267</v>
      </c>
      <c r="E427" s="10">
        <v>0</v>
      </c>
      <c r="F427" s="10">
        <v>0</v>
      </c>
      <c r="G427" s="1">
        <f>VLOOKUP(A427,'[1]NTP Metadata'!$A$2:$U$2501,10,FALSE)</f>
        <v>0</v>
      </c>
      <c r="H427">
        <v>4</v>
      </c>
      <c r="I427" t="s">
        <v>1507</v>
      </c>
      <c r="K427" t="s">
        <v>250</v>
      </c>
      <c r="L427" t="s">
        <v>245</v>
      </c>
      <c r="M427" t="s">
        <v>188</v>
      </c>
      <c r="N427">
        <v>16</v>
      </c>
      <c r="O427">
        <v>0</v>
      </c>
      <c r="P427">
        <v>0</v>
      </c>
      <c r="Q427">
        <v>0</v>
      </c>
      <c r="R427">
        <v>16</v>
      </c>
      <c r="S427">
        <v>0</v>
      </c>
      <c r="T427">
        <v>0</v>
      </c>
      <c r="U427">
        <v>0</v>
      </c>
      <c r="V427" s="1" t="str">
        <f t="shared" si="40"/>
        <v>AFF-HTT-R1-P2-96H_L14_1_2020y09m04d_11h03m.tif</v>
      </c>
      <c r="W427" s="1" t="str">
        <f t="shared" si="41"/>
        <v>AFF-HTT-R2-P2-96H_L14_1_.tif</v>
      </c>
      <c r="X427" t="str">
        <f t="shared" si="36"/>
        <v>C:\Users\arpit.tandon\Desktop\Images AFFFs\RUN1 HTT\Plate 2 - 96hour\AFF-HTT-R1-P2-96H_L14_1_2020y09m04d_11h03m.tif</v>
      </c>
      <c r="Y427" t="str">
        <f t="shared" si="37"/>
        <v>C:\Users\arpit.tandon\Desktop\Images AFFFs\RUN2 HTT\Plate 2 - 96hour\AFF-HTT-R2-P2-96H_L14_1_.tif</v>
      </c>
    </row>
    <row r="428" spans="1:25" x14ac:dyDescent="0.45">
      <c r="A428" t="s">
        <v>729</v>
      </c>
      <c r="B428" s="2" t="str">
        <f t="shared" si="38"/>
        <v>run1</v>
      </c>
      <c r="C428" s="2" t="str">
        <f t="shared" si="39"/>
        <v>run2</v>
      </c>
      <c r="D428" t="s">
        <v>268</v>
      </c>
      <c r="E428" s="10">
        <v>1.5868453050086584</v>
      </c>
      <c r="F428" s="1">
        <v>1.8410182517384207E-5</v>
      </c>
      <c r="G428" s="1">
        <f>VLOOKUP(A428,'[1]NTP Metadata'!$A$2:$U$2501,10,FALSE)</f>
        <v>1.5868453050086584</v>
      </c>
      <c r="H428">
        <v>3</v>
      </c>
      <c r="I428" t="s">
        <v>1507</v>
      </c>
      <c r="K428" t="s">
        <v>250</v>
      </c>
      <c r="L428" t="s">
        <v>245</v>
      </c>
      <c r="M428" t="s">
        <v>189</v>
      </c>
      <c r="N428">
        <v>16</v>
      </c>
      <c r="O428">
        <v>0</v>
      </c>
      <c r="P428">
        <v>0</v>
      </c>
      <c r="Q428">
        <v>0</v>
      </c>
      <c r="R428">
        <v>16</v>
      </c>
      <c r="S428">
        <v>0</v>
      </c>
      <c r="T428">
        <v>0</v>
      </c>
      <c r="U428">
        <v>0</v>
      </c>
      <c r="V428" s="1" t="str">
        <f t="shared" si="40"/>
        <v>AFF-HTT-R1-P2-96H_L15_1_2020y09m04d_11h03m.tif</v>
      </c>
      <c r="W428" s="1" t="str">
        <f t="shared" si="41"/>
        <v>AFF-HTT-R2-P2-96H_L15_1_.tif</v>
      </c>
      <c r="X428" t="str">
        <f t="shared" si="36"/>
        <v>C:\Users\arpit.tandon\Desktop\Images AFFFs\RUN1 HTT\Plate 2 - 96hour\AFF-HTT-R1-P2-96H_L15_1_2020y09m04d_11h03m.tif</v>
      </c>
      <c r="Y428" t="str">
        <f t="shared" si="37"/>
        <v>C:\Users\arpit.tandon\Desktop\Images AFFFs\RUN2 HTT\Plate 2 - 96hour\AFF-HTT-R2-P2-96H_L15_1_.tif</v>
      </c>
    </row>
    <row r="429" spans="1:25" x14ac:dyDescent="0.45">
      <c r="A429" t="s">
        <v>730</v>
      </c>
      <c r="B429" s="2" t="str">
        <f t="shared" si="38"/>
        <v>run1</v>
      </c>
      <c r="C429" s="2" t="str">
        <f t="shared" si="39"/>
        <v>run2</v>
      </c>
      <c r="D429" t="s">
        <v>268</v>
      </c>
      <c r="E429" s="10">
        <v>1.5868453050086584</v>
      </c>
      <c r="F429" s="1">
        <v>1.8410182517384207E-5</v>
      </c>
      <c r="G429" s="1">
        <f>VLOOKUP(A429,'[1]NTP Metadata'!$A$2:$U$2501,10,FALSE)</f>
        <v>1.5868453050086584</v>
      </c>
      <c r="H429">
        <v>4</v>
      </c>
      <c r="I429" t="s">
        <v>1507</v>
      </c>
      <c r="K429" t="s">
        <v>250</v>
      </c>
      <c r="L429" t="s">
        <v>245</v>
      </c>
      <c r="M429" t="s">
        <v>190</v>
      </c>
      <c r="N429">
        <v>16</v>
      </c>
      <c r="O429">
        <v>0</v>
      </c>
      <c r="P429">
        <v>0</v>
      </c>
      <c r="Q429">
        <v>0</v>
      </c>
      <c r="R429">
        <v>16</v>
      </c>
      <c r="S429">
        <v>0</v>
      </c>
      <c r="T429">
        <v>0</v>
      </c>
      <c r="U429">
        <v>0</v>
      </c>
      <c r="V429" s="1" t="str">
        <f t="shared" si="40"/>
        <v>AFF-HTT-R1-P2-96H_L16_1_2020y09m04d_11h03m.tif</v>
      </c>
      <c r="W429" s="1" t="str">
        <f t="shared" si="41"/>
        <v>AFF-HTT-R2-P2-96H_L16_1_.tif</v>
      </c>
      <c r="X429" t="str">
        <f t="shared" si="36"/>
        <v>C:\Users\arpit.tandon\Desktop\Images AFFFs\RUN1 HTT\Plate 2 - 96hour\AFF-HTT-R1-P2-96H_L16_1_2020y09m04d_11h03m.tif</v>
      </c>
      <c r="Y429" t="str">
        <f t="shared" si="37"/>
        <v>C:\Users\arpit.tandon\Desktop\Images AFFFs\RUN2 HTT\Plate 2 - 96hour\AFF-HTT-R2-P2-96H_L16_1_.tif</v>
      </c>
    </row>
    <row r="430" spans="1:25" x14ac:dyDescent="0.45">
      <c r="A430" t="s">
        <v>731</v>
      </c>
      <c r="B430" s="2" t="str">
        <f t="shared" si="38"/>
        <v>run1</v>
      </c>
      <c r="C430" s="2" t="str">
        <f t="shared" si="39"/>
        <v>run2</v>
      </c>
      <c r="D430" t="s">
        <v>268</v>
      </c>
      <c r="E430" s="10">
        <v>0.50216623576223363</v>
      </c>
      <c r="F430" s="1">
        <v>5.8260071257544939E-6</v>
      </c>
      <c r="G430" s="1">
        <f>VLOOKUP(A430,'[1]NTP Metadata'!$A$2:$U$2501,10,FALSE)</f>
        <v>0.50216623576223363</v>
      </c>
      <c r="H430">
        <v>3</v>
      </c>
      <c r="I430" t="s">
        <v>1507</v>
      </c>
      <c r="K430" t="s">
        <v>250</v>
      </c>
      <c r="L430" t="s">
        <v>245</v>
      </c>
      <c r="M430" t="s">
        <v>191</v>
      </c>
      <c r="N430">
        <v>16</v>
      </c>
      <c r="O430">
        <v>0</v>
      </c>
      <c r="P430">
        <v>0</v>
      </c>
      <c r="Q430">
        <v>0</v>
      </c>
      <c r="R430">
        <v>16</v>
      </c>
      <c r="S430">
        <v>0</v>
      </c>
      <c r="T430">
        <v>0</v>
      </c>
      <c r="U430">
        <v>0</v>
      </c>
      <c r="V430" s="1" t="str">
        <f t="shared" si="40"/>
        <v>AFF-HTT-R1-P2-96H_L17_1_2020y09m04d_11h03m.tif</v>
      </c>
      <c r="W430" s="1" t="str">
        <f t="shared" si="41"/>
        <v>AFF-HTT-R2-P2-96H_L17_1_.tif</v>
      </c>
      <c r="X430" t="str">
        <f t="shared" si="36"/>
        <v>C:\Users\arpit.tandon\Desktop\Images AFFFs\RUN1 HTT\Plate 2 - 96hour\AFF-HTT-R1-P2-96H_L17_1_2020y09m04d_11h03m.tif</v>
      </c>
      <c r="Y430" t="str">
        <f t="shared" si="37"/>
        <v>C:\Users\arpit.tandon\Desktop\Images AFFFs\RUN2 HTT\Plate 2 - 96hour\AFF-HTT-R2-P2-96H_L17_1_.tif</v>
      </c>
    </row>
    <row r="431" spans="1:25" x14ac:dyDescent="0.45">
      <c r="A431" t="s">
        <v>732</v>
      </c>
      <c r="B431" s="2" t="str">
        <f t="shared" si="38"/>
        <v>run1</v>
      </c>
      <c r="C431" s="2" t="str">
        <f t="shared" si="39"/>
        <v>run2</v>
      </c>
      <c r="D431" t="s">
        <v>268</v>
      </c>
      <c r="E431" s="10">
        <v>0.50216623576223363</v>
      </c>
      <c r="F431" s="1">
        <v>5.8260071257544939E-6</v>
      </c>
      <c r="G431" s="1">
        <f>VLOOKUP(A431,'[1]NTP Metadata'!$A$2:$U$2501,10,FALSE)</f>
        <v>0.50216623576223363</v>
      </c>
      <c r="H431">
        <v>4</v>
      </c>
      <c r="I431" t="s">
        <v>1507</v>
      </c>
      <c r="K431" t="s">
        <v>250</v>
      </c>
      <c r="L431" t="s">
        <v>245</v>
      </c>
      <c r="M431" t="s">
        <v>192</v>
      </c>
      <c r="N431">
        <v>16</v>
      </c>
      <c r="O431">
        <v>0</v>
      </c>
      <c r="P431">
        <v>2.5000000000000001E-4</v>
      </c>
      <c r="Q431">
        <v>4.0000000000000001E-3</v>
      </c>
      <c r="R431">
        <v>16</v>
      </c>
      <c r="S431">
        <v>0</v>
      </c>
      <c r="T431">
        <v>0</v>
      </c>
      <c r="U431">
        <v>0</v>
      </c>
      <c r="V431" s="1" t="str">
        <f t="shared" si="40"/>
        <v>AFF-HTT-R1-P2-96H_L18_1_2020y09m04d_11h03m.tif</v>
      </c>
      <c r="W431" s="1" t="str">
        <f t="shared" si="41"/>
        <v>AFF-HTT-R2-P2-96H_L18_1_.tif</v>
      </c>
      <c r="X431" t="str">
        <f t="shared" si="36"/>
        <v>C:\Users\arpit.tandon\Desktop\Images AFFFs\RUN1 HTT\Plate 2 - 96hour\AFF-HTT-R1-P2-96H_L18_1_2020y09m04d_11h03m.tif</v>
      </c>
      <c r="Y431" t="str">
        <f t="shared" si="37"/>
        <v>C:\Users\arpit.tandon\Desktop\Images AFFFs\RUN2 HTT\Plate 2 - 96hour\AFF-HTT-R2-P2-96H_L18_1_.tif</v>
      </c>
    </row>
    <row r="432" spans="1:25" x14ac:dyDescent="0.45">
      <c r="A432" t="s">
        <v>733</v>
      </c>
      <c r="B432" s="2" t="str">
        <f t="shared" si="38"/>
        <v>run1</v>
      </c>
      <c r="C432" s="2" t="str">
        <f t="shared" si="39"/>
        <v>run2</v>
      </c>
      <c r="D432" t="s">
        <v>268</v>
      </c>
      <c r="E432" s="10">
        <v>0.15891336574754228</v>
      </c>
      <c r="F432" s="1">
        <v>1.8436731410615489E-6</v>
      </c>
      <c r="G432" s="1">
        <f>VLOOKUP(A432,'[1]NTP Metadata'!$A$2:$U$2501,10,FALSE)</f>
        <v>0.15891336574754228</v>
      </c>
      <c r="H432">
        <v>3</v>
      </c>
      <c r="I432" t="s">
        <v>1507</v>
      </c>
      <c r="K432" t="s">
        <v>250</v>
      </c>
      <c r="L432" t="s">
        <v>245</v>
      </c>
      <c r="M432" t="s">
        <v>193</v>
      </c>
      <c r="N432">
        <v>16</v>
      </c>
      <c r="O432">
        <v>0</v>
      </c>
      <c r="P432">
        <v>0</v>
      </c>
      <c r="Q432">
        <v>0</v>
      </c>
      <c r="R432">
        <v>16</v>
      </c>
      <c r="S432">
        <v>0</v>
      </c>
      <c r="T432">
        <v>0</v>
      </c>
      <c r="U432">
        <v>0</v>
      </c>
      <c r="V432" s="1" t="str">
        <f t="shared" si="40"/>
        <v>AFF-HTT-R1-P2-96H_L19_1_2020y09m04d_11h03m.tif</v>
      </c>
      <c r="W432" s="1" t="str">
        <f t="shared" si="41"/>
        <v>AFF-HTT-R2-P2-96H_L19_1_.tif</v>
      </c>
      <c r="X432" t="str">
        <f t="shared" si="36"/>
        <v>C:\Users\arpit.tandon\Desktop\Images AFFFs\RUN1 HTT\Plate 2 - 96hour\AFF-HTT-R1-P2-96H_L19_1_2020y09m04d_11h03m.tif</v>
      </c>
      <c r="Y432" t="str">
        <f t="shared" si="37"/>
        <v>C:\Users\arpit.tandon\Desktop\Images AFFFs\RUN2 HTT\Plate 2 - 96hour\AFF-HTT-R2-P2-96H_L19_1_.tif</v>
      </c>
    </row>
    <row r="433" spans="1:25" x14ac:dyDescent="0.45">
      <c r="A433" t="s">
        <v>734</v>
      </c>
      <c r="B433" s="2" t="str">
        <f t="shared" si="38"/>
        <v>run1</v>
      </c>
      <c r="C433" s="2" t="str">
        <f t="shared" si="39"/>
        <v>run2</v>
      </c>
      <c r="D433" t="s">
        <v>268</v>
      </c>
      <c r="E433" s="10">
        <v>0.15891336574754228</v>
      </c>
      <c r="F433" s="1">
        <v>1.8436731410615489E-6</v>
      </c>
      <c r="G433" s="1">
        <f>VLOOKUP(A433,'[1]NTP Metadata'!$A$2:$U$2501,10,FALSE)</f>
        <v>0.15891336574754228</v>
      </c>
      <c r="H433">
        <v>4</v>
      </c>
      <c r="I433" t="s">
        <v>1507</v>
      </c>
      <c r="K433" t="s">
        <v>250</v>
      </c>
      <c r="L433" t="s">
        <v>245</v>
      </c>
      <c r="M433" t="s">
        <v>194</v>
      </c>
      <c r="N433">
        <v>16</v>
      </c>
      <c r="O433">
        <v>0</v>
      </c>
      <c r="P433">
        <v>0</v>
      </c>
      <c r="Q433">
        <v>0</v>
      </c>
      <c r="R433">
        <v>16</v>
      </c>
      <c r="S433">
        <v>0</v>
      </c>
      <c r="T433">
        <v>0</v>
      </c>
      <c r="U433">
        <v>0</v>
      </c>
      <c r="V433" s="1" t="str">
        <f t="shared" si="40"/>
        <v>AFF-HTT-R1-P2-96H_L20_1_2020y09m04d_11h03m.tif</v>
      </c>
      <c r="W433" s="1" t="str">
        <f t="shared" si="41"/>
        <v>AFF-HTT-R2-P2-96H_L20_1_.tif</v>
      </c>
      <c r="X433" t="str">
        <f t="shared" si="36"/>
        <v>C:\Users\arpit.tandon\Desktop\Images AFFFs\RUN1 HTT\Plate 2 - 96hour\AFF-HTT-R1-P2-96H_L20_1_2020y09m04d_11h03m.tif</v>
      </c>
      <c r="Y433" t="str">
        <f t="shared" si="37"/>
        <v>C:\Users\arpit.tandon\Desktop\Images AFFFs\RUN2 HTT\Plate 2 - 96hour\AFF-HTT-R2-P2-96H_L20_1_.tif</v>
      </c>
    </row>
    <row r="434" spans="1:25" x14ac:dyDescent="0.45">
      <c r="A434" t="s">
        <v>735</v>
      </c>
      <c r="B434" s="2" t="str">
        <f t="shared" si="38"/>
        <v>run1</v>
      </c>
      <c r="C434" s="2" t="str">
        <f t="shared" si="39"/>
        <v>run2</v>
      </c>
      <c r="D434" t="s">
        <v>268</v>
      </c>
      <c r="E434" s="10">
        <v>5.0289039793526037E-2</v>
      </c>
      <c r="F434" s="1">
        <v>5.8344086742454065E-7</v>
      </c>
      <c r="G434" s="1">
        <f>VLOOKUP(A434,'[1]NTP Metadata'!$A$2:$U$2501,10,FALSE)</f>
        <v>5.0289039793526037E-2</v>
      </c>
      <c r="H434">
        <v>3</v>
      </c>
      <c r="I434" t="s">
        <v>1507</v>
      </c>
      <c r="K434" t="s">
        <v>250</v>
      </c>
      <c r="L434" t="s">
        <v>245</v>
      </c>
      <c r="M434" t="s">
        <v>195</v>
      </c>
      <c r="N434">
        <v>16</v>
      </c>
      <c r="O434">
        <v>0</v>
      </c>
      <c r="P434">
        <v>0</v>
      </c>
      <c r="Q434">
        <v>0</v>
      </c>
      <c r="R434">
        <v>16</v>
      </c>
      <c r="S434">
        <v>0</v>
      </c>
      <c r="T434">
        <v>0</v>
      </c>
      <c r="U434">
        <v>0</v>
      </c>
      <c r="V434" s="1" t="str">
        <f t="shared" si="40"/>
        <v>AFF-HTT-R1-P2-96H_L21_1_2020y09m04d_11h03m.tif</v>
      </c>
      <c r="W434" s="1" t="str">
        <f t="shared" si="41"/>
        <v>AFF-HTT-R2-P2-96H_L21_1_.tif</v>
      </c>
      <c r="X434" t="str">
        <f t="shared" si="36"/>
        <v>C:\Users\arpit.tandon\Desktop\Images AFFFs\RUN1 HTT\Plate 2 - 96hour\AFF-HTT-R1-P2-96H_L21_1_2020y09m04d_11h03m.tif</v>
      </c>
      <c r="Y434" t="str">
        <f t="shared" si="37"/>
        <v>C:\Users\arpit.tandon\Desktop\Images AFFFs\RUN2 HTT\Plate 2 - 96hour\AFF-HTT-R2-P2-96H_L21_1_.tif</v>
      </c>
    </row>
    <row r="435" spans="1:25" x14ac:dyDescent="0.45">
      <c r="A435" t="s">
        <v>736</v>
      </c>
      <c r="B435" s="2" t="str">
        <f t="shared" si="38"/>
        <v>run1</v>
      </c>
      <c r="C435" s="2" t="str">
        <f t="shared" si="39"/>
        <v>run2</v>
      </c>
      <c r="D435" t="s">
        <v>268</v>
      </c>
      <c r="E435" s="10">
        <v>5.0289039793526037E-2</v>
      </c>
      <c r="F435" s="1">
        <v>5.8344086742454065E-7</v>
      </c>
      <c r="G435" s="1">
        <f>VLOOKUP(A435,'[1]NTP Metadata'!$A$2:$U$2501,10,FALSE)</f>
        <v>5.0289039793526037E-2</v>
      </c>
      <c r="H435">
        <v>4</v>
      </c>
      <c r="I435" t="s">
        <v>1507</v>
      </c>
      <c r="K435" t="s">
        <v>250</v>
      </c>
      <c r="L435" t="s">
        <v>245</v>
      </c>
      <c r="M435" t="s">
        <v>196</v>
      </c>
      <c r="N435">
        <v>16</v>
      </c>
      <c r="O435">
        <v>0</v>
      </c>
      <c r="P435">
        <v>0</v>
      </c>
      <c r="Q435">
        <v>0</v>
      </c>
      <c r="R435">
        <v>16</v>
      </c>
      <c r="S435">
        <v>0</v>
      </c>
      <c r="T435">
        <v>0</v>
      </c>
      <c r="U435">
        <v>0</v>
      </c>
      <c r="V435" s="1" t="str">
        <f t="shared" si="40"/>
        <v>AFF-HTT-R1-P2-96H_L22_1_2020y09m04d_11h03m.tif</v>
      </c>
      <c r="W435" s="1" t="str">
        <f t="shared" si="41"/>
        <v>AFF-HTT-R2-P2-96H_L22_1_.tif</v>
      </c>
      <c r="X435" t="str">
        <f t="shared" ref="X435:X482" si="42">_xlfn.CONCAT("C:\Users\arpit.tandon\Desktop\Images AFFFs\","RUN1 HTT\Plate 2 - 96hour\",V435)</f>
        <v>C:\Users\arpit.tandon\Desktop\Images AFFFs\RUN1 HTT\Plate 2 - 96hour\AFF-HTT-R1-P2-96H_L22_1_2020y09m04d_11h03m.tif</v>
      </c>
      <c r="Y435" t="str">
        <f t="shared" ref="Y435:Y482" si="43">_xlfn.CONCAT("C:\Users\arpit.tandon\Desktop\Images AFFFs\","RUN2 HTT\Plate 2 - 96hour\",W435)</f>
        <v>C:\Users\arpit.tandon\Desktop\Images AFFFs\RUN2 HTT\Plate 2 - 96hour\AFF-HTT-R2-P2-96H_L22_1_.tif</v>
      </c>
    </row>
    <row r="436" spans="1:25" x14ac:dyDescent="0.45">
      <c r="A436" t="s">
        <v>737</v>
      </c>
      <c r="B436" s="2" t="str">
        <f t="shared" si="38"/>
        <v>run1</v>
      </c>
      <c r="C436" s="2" t="str">
        <f t="shared" si="39"/>
        <v>run2</v>
      </c>
      <c r="D436" t="s">
        <v>268</v>
      </c>
      <c r="E436" s="10">
        <v>500</v>
      </c>
      <c r="F436" s="1">
        <v>5.8008750000000005E-3</v>
      </c>
      <c r="G436" s="1">
        <f>VLOOKUP(A436,'[1]NTP Metadata'!$A$2:$U$2501,10,FALSE)</f>
        <v>500</v>
      </c>
      <c r="H436">
        <v>3</v>
      </c>
      <c r="I436" t="s">
        <v>1507</v>
      </c>
      <c r="K436" t="s">
        <v>250</v>
      </c>
      <c r="L436" t="s">
        <v>245</v>
      </c>
      <c r="M436" t="s">
        <v>197</v>
      </c>
      <c r="N436">
        <v>0</v>
      </c>
      <c r="O436">
        <v>16</v>
      </c>
      <c r="P436">
        <v>0.99493750000000003</v>
      </c>
      <c r="Q436">
        <v>0.999</v>
      </c>
      <c r="R436">
        <v>0</v>
      </c>
      <c r="S436">
        <v>16</v>
      </c>
      <c r="T436">
        <v>0.99750000000000005</v>
      </c>
      <c r="U436">
        <v>1</v>
      </c>
      <c r="V436" s="1" t="str">
        <f t="shared" si="40"/>
        <v>AFF-HTT-R1-P2-96H_L3_1_2020y09m04d_11h03m.tif</v>
      </c>
      <c r="W436" s="1" t="str">
        <f t="shared" si="41"/>
        <v>AFF-HTT-R2-P2-96H_L3_1_.tif</v>
      </c>
      <c r="X436" t="str">
        <f t="shared" si="42"/>
        <v>C:\Users\arpit.tandon\Desktop\Images AFFFs\RUN1 HTT\Plate 2 - 96hour\AFF-HTT-R1-P2-96H_L3_1_2020y09m04d_11h03m.tif</v>
      </c>
      <c r="Y436" t="str">
        <f t="shared" si="43"/>
        <v>C:\Users\arpit.tandon\Desktop\Images AFFFs\RUN2 HTT\Plate 2 - 96hour\AFF-HTT-R2-P2-96H_L3_1_.tif</v>
      </c>
    </row>
    <row r="437" spans="1:25" x14ac:dyDescent="0.45">
      <c r="A437" t="s">
        <v>738</v>
      </c>
      <c r="B437" s="2" t="str">
        <f t="shared" si="38"/>
        <v>run1</v>
      </c>
      <c r="C437" s="2" t="str">
        <f t="shared" si="39"/>
        <v>run2</v>
      </c>
      <c r="D437" t="s">
        <v>268</v>
      </c>
      <c r="E437" s="10">
        <v>500</v>
      </c>
      <c r="F437" s="1">
        <v>5.8008750000000005E-3</v>
      </c>
      <c r="G437" s="1">
        <f>VLOOKUP(A437,'[1]NTP Metadata'!$A$2:$U$2501,10,FALSE)</f>
        <v>500</v>
      </c>
      <c r="H437">
        <v>4</v>
      </c>
      <c r="I437" t="s">
        <v>1507</v>
      </c>
      <c r="K437" t="s">
        <v>250</v>
      </c>
      <c r="L437" t="s">
        <v>245</v>
      </c>
      <c r="M437" t="s">
        <v>198</v>
      </c>
      <c r="N437">
        <v>0</v>
      </c>
      <c r="O437">
        <v>16</v>
      </c>
      <c r="P437">
        <v>0.99487499999999995</v>
      </c>
      <c r="Q437">
        <v>0.999</v>
      </c>
      <c r="R437">
        <v>0</v>
      </c>
      <c r="S437">
        <v>16</v>
      </c>
      <c r="T437">
        <v>0.99812499999999904</v>
      </c>
      <c r="U437">
        <v>1</v>
      </c>
      <c r="V437" s="1" t="str">
        <f t="shared" si="40"/>
        <v>AFF-HTT-R1-P2-96H_L4_1_2020y09m04d_11h03m.tif</v>
      </c>
      <c r="W437" s="1" t="str">
        <f t="shared" si="41"/>
        <v>AFF-HTT-R2-P2-96H_L4_1_.tif</v>
      </c>
      <c r="X437" t="str">
        <f t="shared" si="42"/>
        <v>C:\Users\arpit.tandon\Desktop\Images AFFFs\RUN1 HTT\Plate 2 - 96hour\AFF-HTT-R1-P2-96H_L4_1_2020y09m04d_11h03m.tif</v>
      </c>
      <c r="Y437" t="str">
        <f t="shared" si="43"/>
        <v>C:\Users\arpit.tandon\Desktop\Images AFFFs\RUN2 HTT\Plate 2 - 96hour\AFF-HTT-R2-P2-96H_L4_1_.tif</v>
      </c>
    </row>
    <row r="438" spans="1:25" x14ac:dyDescent="0.45">
      <c r="A438" t="s">
        <v>739</v>
      </c>
      <c r="B438" s="2" t="str">
        <f t="shared" si="38"/>
        <v>run1</v>
      </c>
      <c r="C438" s="2" t="str">
        <f t="shared" si="39"/>
        <v>run2</v>
      </c>
      <c r="D438" t="s">
        <v>268</v>
      </c>
      <c r="E438" s="10">
        <v>158.22784810126581</v>
      </c>
      <c r="F438" s="1">
        <v>1.8357199367088606E-3</v>
      </c>
      <c r="G438" s="1">
        <f>VLOOKUP(A438,'[1]NTP Metadata'!$A$2:$U$2501,10,FALSE)</f>
        <v>158.22784810126581</v>
      </c>
      <c r="H438">
        <v>3</v>
      </c>
      <c r="I438" t="s">
        <v>1507</v>
      </c>
      <c r="K438" t="s">
        <v>250</v>
      </c>
      <c r="L438" t="s">
        <v>245</v>
      </c>
      <c r="M438" t="s">
        <v>199</v>
      </c>
      <c r="N438">
        <v>16</v>
      </c>
      <c r="O438">
        <v>0</v>
      </c>
      <c r="P438">
        <v>1.3375E-2</v>
      </c>
      <c r="Q438">
        <v>6.0999999999999999E-2</v>
      </c>
      <c r="R438">
        <v>16</v>
      </c>
      <c r="S438">
        <v>0</v>
      </c>
      <c r="T438">
        <v>0</v>
      </c>
      <c r="U438">
        <v>0</v>
      </c>
      <c r="V438" s="1" t="str">
        <f t="shared" si="40"/>
        <v>AFF-HTT-R1-P2-96H_L5_1_2020y09m04d_11h03m.tif</v>
      </c>
      <c r="W438" s="1" t="str">
        <f t="shared" si="41"/>
        <v>AFF-HTT-R2-P2-96H_L5_1_.tif</v>
      </c>
      <c r="X438" t="str">
        <f t="shared" si="42"/>
        <v>C:\Users\arpit.tandon\Desktop\Images AFFFs\RUN1 HTT\Plate 2 - 96hour\AFF-HTT-R1-P2-96H_L5_1_2020y09m04d_11h03m.tif</v>
      </c>
      <c r="Y438" t="str">
        <f t="shared" si="43"/>
        <v>C:\Users\arpit.tandon\Desktop\Images AFFFs\RUN2 HTT\Plate 2 - 96hour\AFF-HTT-R2-P2-96H_L5_1_.tif</v>
      </c>
    </row>
    <row r="439" spans="1:25" x14ac:dyDescent="0.45">
      <c r="A439" t="s">
        <v>740</v>
      </c>
      <c r="B439" s="2" t="str">
        <f t="shared" si="38"/>
        <v>run1</v>
      </c>
      <c r="C439" s="2" t="str">
        <f t="shared" si="39"/>
        <v>run2</v>
      </c>
      <c r="D439" t="s">
        <v>268</v>
      </c>
      <c r="E439" s="10">
        <v>158.22784810126581</v>
      </c>
      <c r="F439" s="1">
        <v>1.8357199367088606E-3</v>
      </c>
      <c r="G439" s="1">
        <f>VLOOKUP(A439,'[1]NTP Metadata'!$A$2:$U$2501,10,FALSE)</f>
        <v>158.22784810126581</v>
      </c>
      <c r="H439">
        <v>4</v>
      </c>
      <c r="I439" t="s">
        <v>1507</v>
      </c>
      <c r="K439" t="s">
        <v>250</v>
      </c>
      <c r="L439" t="s">
        <v>245</v>
      </c>
      <c r="M439" t="s">
        <v>200</v>
      </c>
      <c r="N439">
        <v>16</v>
      </c>
      <c r="O439">
        <v>0</v>
      </c>
      <c r="P439">
        <v>1.1062499999999999E-2</v>
      </c>
      <c r="Q439">
        <v>5.6000000000000001E-2</v>
      </c>
      <c r="R439">
        <v>16</v>
      </c>
      <c r="S439">
        <v>0</v>
      </c>
      <c r="T439">
        <v>0</v>
      </c>
      <c r="U439">
        <v>0</v>
      </c>
      <c r="V439" s="1" t="str">
        <f t="shared" si="40"/>
        <v>AFF-HTT-R1-P2-96H_L6_1_2020y09m04d_11h03m.tif</v>
      </c>
      <c r="W439" s="1" t="str">
        <f t="shared" si="41"/>
        <v>AFF-HTT-R2-P2-96H_L6_1_.tif</v>
      </c>
      <c r="X439" t="str">
        <f t="shared" si="42"/>
        <v>C:\Users\arpit.tandon\Desktop\Images AFFFs\RUN1 HTT\Plate 2 - 96hour\AFF-HTT-R1-P2-96H_L6_1_2020y09m04d_11h03m.tif</v>
      </c>
      <c r="Y439" t="str">
        <f t="shared" si="43"/>
        <v>C:\Users\arpit.tandon\Desktop\Images AFFFs\RUN2 HTT\Plate 2 - 96hour\AFF-HTT-R2-P2-96H_L6_1_.tif</v>
      </c>
    </row>
    <row r="440" spans="1:25" x14ac:dyDescent="0.45">
      <c r="A440" t="s">
        <v>741</v>
      </c>
      <c r="B440" s="2" t="str">
        <f t="shared" si="38"/>
        <v>run1</v>
      </c>
      <c r="C440" s="2" t="str">
        <f t="shared" si="39"/>
        <v>run2</v>
      </c>
      <c r="D440" t="s">
        <v>268</v>
      </c>
      <c r="E440" s="10">
        <v>50.072103829514496</v>
      </c>
      <c r="F440" s="1">
        <v>5.8092403060406976E-4</v>
      </c>
      <c r="G440" s="1">
        <f>VLOOKUP(A440,'[1]NTP Metadata'!$A$2:$U$2501,10,FALSE)</f>
        <v>50.072103829514496</v>
      </c>
      <c r="H440">
        <v>3</v>
      </c>
      <c r="I440" t="s">
        <v>1507</v>
      </c>
      <c r="K440" t="s">
        <v>250</v>
      </c>
      <c r="L440" t="s">
        <v>245</v>
      </c>
      <c r="M440" t="s">
        <v>201</v>
      </c>
      <c r="N440">
        <v>16</v>
      </c>
      <c r="O440">
        <v>0</v>
      </c>
      <c r="P440">
        <v>0</v>
      </c>
      <c r="Q440">
        <v>0</v>
      </c>
      <c r="R440">
        <v>16</v>
      </c>
      <c r="S440">
        <v>0</v>
      </c>
      <c r="T440">
        <v>0</v>
      </c>
      <c r="U440">
        <v>0</v>
      </c>
      <c r="V440" s="1" t="str">
        <f t="shared" si="40"/>
        <v>AFF-HTT-R1-P2-96H_L7_1_2020y09m04d_11h03m.tif</v>
      </c>
      <c r="W440" s="1" t="str">
        <f t="shared" si="41"/>
        <v>AFF-HTT-R2-P2-96H_L7_1_.tif</v>
      </c>
      <c r="X440" t="str">
        <f t="shared" si="42"/>
        <v>C:\Users\arpit.tandon\Desktop\Images AFFFs\RUN1 HTT\Plate 2 - 96hour\AFF-HTT-R1-P2-96H_L7_1_2020y09m04d_11h03m.tif</v>
      </c>
      <c r="Y440" t="str">
        <f t="shared" si="43"/>
        <v>C:\Users\arpit.tandon\Desktop\Images AFFFs\RUN2 HTT\Plate 2 - 96hour\AFF-HTT-R2-P2-96H_L7_1_.tif</v>
      </c>
    </row>
    <row r="441" spans="1:25" x14ac:dyDescent="0.45">
      <c r="A441" t="s">
        <v>742</v>
      </c>
      <c r="B441" s="2" t="str">
        <f t="shared" si="38"/>
        <v>run1</v>
      </c>
      <c r="C441" s="2" t="str">
        <f t="shared" si="39"/>
        <v>run2</v>
      </c>
      <c r="D441" t="s">
        <v>268</v>
      </c>
      <c r="E441" s="10">
        <v>50.072103829514496</v>
      </c>
      <c r="F441" s="1">
        <v>5.8092403060406976E-4</v>
      </c>
      <c r="G441" s="1">
        <f>VLOOKUP(A441,'[1]NTP Metadata'!$A$2:$U$2501,10,FALSE)</f>
        <v>50.072103829514496</v>
      </c>
      <c r="H441">
        <v>4</v>
      </c>
      <c r="I441" t="s">
        <v>1507</v>
      </c>
      <c r="K441" t="s">
        <v>250</v>
      </c>
      <c r="L441" t="s">
        <v>245</v>
      </c>
      <c r="M441" t="s">
        <v>202</v>
      </c>
      <c r="N441">
        <v>16</v>
      </c>
      <c r="O441">
        <v>0</v>
      </c>
      <c r="P441">
        <v>1.4375E-3</v>
      </c>
      <c r="Q441">
        <v>2.3E-2</v>
      </c>
      <c r="R441">
        <v>16</v>
      </c>
      <c r="S441">
        <v>0</v>
      </c>
      <c r="T441">
        <v>0</v>
      </c>
      <c r="U441">
        <v>0</v>
      </c>
      <c r="V441" s="1" t="str">
        <f t="shared" si="40"/>
        <v>AFF-HTT-R1-P2-96H_L8_1_2020y09m04d_11h03m.tif</v>
      </c>
      <c r="W441" s="1" t="str">
        <f t="shared" si="41"/>
        <v>AFF-HTT-R2-P2-96H_L8_1_.tif</v>
      </c>
      <c r="X441" t="str">
        <f t="shared" si="42"/>
        <v>C:\Users\arpit.tandon\Desktop\Images AFFFs\RUN1 HTT\Plate 2 - 96hour\AFF-HTT-R1-P2-96H_L8_1_2020y09m04d_11h03m.tif</v>
      </c>
      <c r="Y441" t="str">
        <f t="shared" si="43"/>
        <v>C:\Users\arpit.tandon\Desktop\Images AFFFs\RUN2 HTT\Plate 2 - 96hour\AFF-HTT-R2-P2-96H_L8_1_.tif</v>
      </c>
    </row>
    <row r="442" spans="1:25" x14ac:dyDescent="0.45">
      <c r="A442" t="s">
        <v>743</v>
      </c>
      <c r="B442" s="2" t="str">
        <f t="shared" si="38"/>
        <v>run1</v>
      </c>
      <c r="C442" s="2" t="str">
        <f t="shared" si="39"/>
        <v>run2</v>
      </c>
      <c r="D442" t="s">
        <v>268</v>
      </c>
      <c r="E442" s="10">
        <v>15.84560247769446</v>
      </c>
      <c r="F442" s="1">
        <v>1.8383671854559173E-4</v>
      </c>
      <c r="G442" s="1">
        <f>VLOOKUP(A442,'[1]NTP Metadata'!$A$2:$U$2501,10,FALSE)</f>
        <v>15.84560247769446</v>
      </c>
      <c r="H442">
        <v>3</v>
      </c>
      <c r="I442" t="s">
        <v>1507</v>
      </c>
      <c r="K442" t="s">
        <v>250</v>
      </c>
      <c r="L442" t="s">
        <v>245</v>
      </c>
      <c r="M442" t="s">
        <v>203</v>
      </c>
      <c r="N442">
        <v>16</v>
      </c>
      <c r="O442">
        <v>0</v>
      </c>
      <c r="P442">
        <v>0</v>
      </c>
      <c r="Q442">
        <v>0</v>
      </c>
      <c r="R442">
        <v>16</v>
      </c>
      <c r="S442">
        <v>0</v>
      </c>
      <c r="T442">
        <v>0</v>
      </c>
      <c r="U442">
        <v>0</v>
      </c>
      <c r="V442" s="1" t="str">
        <f t="shared" si="40"/>
        <v>AFF-HTT-R1-P2-96H_L9_1_2020y09m04d_11h03m.tif</v>
      </c>
      <c r="W442" s="1" t="str">
        <f t="shared" si="41"/>
        <v>AFF-HTT-R2-P2-96H_L9_1_.tif</v>
      </c>
      <c r="X442" t="str">
        <f t="shared" si="42"/>
        <v>C:\Users\arpit.tandon\Desktop\Images AFFFs\RUN1 HTT\Plate 2 - 96hour\AFF-HTT-R1-P2-96H_L9_1_2020y09m04d_11h03m.tif</v>
      </c>
      <c r="Y442" t="str">
        <f t="shared" si="43"/>
        <v>C:\Users\arpit.tandon\Desktop\Images AFFFs\RUN2 HTT\Plate 2 - 96hour\AFF-HTT-R2-P2-96H_L9_1_.tif</v>
      </c>
    </row>
    <row r="443" spans="1:25" x14ac:dyDescent="0.45">
      <c r="A443" t="s">
        <v>744</v>
      </c>
      <c r="B443" s="2" t="str">
        <f t="shared" si="38"/>
        <v>run1</v>
      </c>
      <c r="C443" s="2" t="str">
        <f t="shared" si="39"/>
        <v>run2</v>
      </c>
      <c r="D443" t="s">
        <v>269</v>
      </c>
      <c r="E443" s="10">
        <v>15.84560247769446</v>
      </c>
      <c r="F443" s="1">
        <v>5.7693838621285525E-4</v>
      </c>
      <c r="G443" s="1">
        <f>VLOOKUP(A443,'[1]NTP Metadata'!$A$2:$U$2501,10,FALSE)</f>
        <v>15.84560247769446</v>
      </c>
      <c r="H443">
        <v>2</v>
      </c>
      <c r="I443" t="s">
        <v>1507</v>
      </c>
      <c r="J443" t="s">
        <v>1508</v>
      </c>
      <c r="K443" t="s">
        <v>250</v>
      </c>
      <c r="L443" t="s">
        <v>245</v>
      </c>
      <c r="M443" t="s">
        <v>204</v>
      </c>
      <c r="N443">
        <v>16</v>
      </c>
      <c r="O443">
        <v>0</v>
      </c>
      <c r="P443">
        <v>0</v>
      </c>
      <c r="Q443">
        <v>0</v>
      </c>
      <c r="R443">
        <v>16</v>
      </c>
      <c r="S443">
        <v>0</v>
      </c>
      <c r="T443">
        <v>0</v>
      </c>
      <c r="U443">
        <v>0</v>
      </c>
      <c r="V443" s="1" t="str">
        <f t="shared" si="40"/>
        <v>AFF-HTT-R1-P2-96H_M10_1_2020y09m04d_11h03m.tif</v>
      </c>
      <c r="W443" s="1" t="str">
        <f t="shared" si="41"/>
        <v>AFF-HTT-R2-P2-96H_M10_1_2020y09m11d_11h25m.tif</v>
      </c>
      <c r="X443" t="str">
        <f t="shared" si="42"/>
        <v>C:\Users\arpit.tandon\Desktop\Images AFFFs\RUN1 HTT\Plate 2 - 96hour\AFF-HTT-R1-P2-96H_M10_1_2020y09m04d_11h03m.tif</v>
      </c>
      <c r="Y443" t="str">
        <f t="shared" si="43"/>
        <v>C:\Users\arpit.tandon\Desktop\Images AFFFs\RUN2 HTT\Plate 2 - 96hour\AFF-HTT-R2-P2-96H_M10_1_2020y09m11d_11h25m.tif</v>
      </c>
    </row>
    <row r="444" spans="1:25" x14ac:dyDescent="0.45">
      <c r="A444" t="s">
        <v>745</v>
      </c>
      <c r="B444" s="2" t="str">
        <f t="shared" si="38"/>
        <v>run1</v>
      </c>
      <c r="C444" s="2" t="str">
        <f t="shared" si="39"/>
        <v>run2</v>
      </c>
      <c r="D444" t="s">
        <v>269</v>
      </c>
      <c r="E444" s="10">
        <v>5.0144311638273606</v>
      </c>
      <c r="F444" s="1">
        <v>1.8257543867495422E-4</v>
      </c>
      <c r="G444" s="1">
        <f>VLOOKUP(A444,'[1]NTP Metadata'!$A$2:$U$2501,10,FALSE)</f>
        <v>5.0144311638273606</v>
      </c>
      <c r="H444">
        <v>1</v>
      </c>
      <c r="I444" t="s">
        <v>1507</v>
      </c>
      <c r="J444" t="s">
        <v>1508</v>
      </c>
      <c r="K444" t="s">
        <v>250</v>
      </c>
      <c r="L444" t="s">
        <v>245</v>
      </c>
      <c r="M444" t="s">
        <v>205</v>
      </c>
      <c r="N444">
        <v>16</v>
      </c>
      <c r="O444">
        <v>0</v>
      </c>
      <c r="P444">
        <v>0</v>
      </c>
      <c r="Q444">
        <v>0</v>
      </c>
      <c r="R444">
        <v>16</v>
      </c>
      <c r="S444">
        <v>0</v>
      </c>
      <c r="T444">
        <v>0</v>
      </c>
      <c r="U444">
        <v>0</v>
      </c>
      <c r="V444" s="1" t="str">
        <f t="shared" si="40"/>
        <v>AFF-HTT-R1-P2-96H_M11_1_2020y09m04d_11h03m.tif</v>
      </c>
      <c r="W444" s="1" t="str">
        <f t="shared" si="41"/>
        <v>AFF-HTT-R2-P2-96H_M11_1_2020y09m11d_11h25m.tif</v>
      </c>
      <c r="X444" t="str">
        <f t="shared" si="42"/>
        <v>C:\Users\arpit.tandon\Desktop\Images AFFFs\RUN1 HTT\Plate 2 - 96hour\AFF-HTT-R1-P2-96H_M11_1_2020y09m04d_11h03m.tif</v>
      </c>
      <c r="Y444" t="str">
        <f t="shared" si="43"/>
        <v>C:\Users\arpit.tandon\Desktop\Images AFFFs\RUN2 HTT\Plate 2 - 96hour\AFF-HTT-R2-P2-96H_M11_1_2020y09m11d_11h25m.tif</v>
      </c>
    </row>
    <row r="445" spans="1:25" x14ac:dyDescent="0.45">
      <c r="A445" t="s">
        <v>746</v>
      </c>
      <c r="B445" s="2" t="str">
        <f t="shared" si="38"/>
        <v>run1</v>
      </c>
      <c r="C445" s="2" t="str">
        <f t="shared" si="39"/>
        <v>run2</v>
      </c>
      <c r="D445" t="s">
        <v>269</v>
      </c>
      <c r="E445" s="10">
        <v>5.0144311638273606</v>
      </c>
      <c r="F445" s="1">
        <v>1.8257543867495422E-4</v>
      </c>
      <c r="G445" s="1">
        <f>VLOOKUP(A445,'[1]NTP Metadata'!$A$2:$U$2501,10,FALSE)</f>
        <v>5.0144311638273606</v>
      </c>
      <c r="H445">
        <v>2</v>
      </c>
      <c r="I445" t="s">
        <v>1507</v>
      </c>
      <c r="J445" t="s">
        <v>1508</v>
      </c>
      <c r="K445" t="s">
        <v>250</v>
      </c>
      <c r="L445" t="s">
        <v>245</v>
      </c>
      <c r="M445" t="s">
        <v>206</v>
      </c>
      <c r="N445">
        <v>16</v>
      </c>
      <c r="O445">
        <v>0</v>
      </c>
      <c r="P445">
        <v>0</v>
      </c>
      <c r="Q445">
        <v>0</v>
      </c>
      <c r="R445">
        <v>16</v>
      </c>
      <c r="S445">
        <v>0</v>
      </c>
      <c r="T445">
        <v>0</v>
      </c>
      <c r="U445">
        <v>0</v>
      </c>
      <c r="V445" s="1" t="str">
        <f t="shared" si="40"/>
        <v>AFF-HTT-R1-P2-96H_M12_1_2020y09m04d_11h03m.tif</v>
      </c>
      <c r="W445" s="1" t="str">
        <f t="shared" si="41"/>
        <v>AFF-HTT-R2-P2-96H_M12_1_2020y09m11d_11h25m.tif</v>
      </c>
      <c r="X445" t="str">
        <f t="shared" si="42"/>
        <v>C:\Users\arpit.tandon\Desktop\Images AFFFs\RUN1 HTT\Plate 2 - 96hour\AFF-HTT-R1-P2-96H_M12_1_2020y09m04d_11h03m.tif</v>
      </c>
      <c r="Y445" t="str">
        <f t="shared" si="43"/>
        <v>C:\Users\arpit.tandon\Desktop\Images AFFFs\RUN2 HTT\Plate 2 - 96hour\AFF-HTT-R2-P2-96H_M12_1_2020y09m11d_11h25m.tif</v>
      </c>
    </row>
    <row r="446" spans="1:25" x14ac:dyDescent="0.45">
      <c r="A446" t="s">
        <v>747</v>
      </c>
      <c r="B446" s="2" t="str">
        <f t="shared" si="38"/>
        <v>run1</v>
      </c>
      <c r="C446" s="2" t="str">
        <f t="shared" si="39"/>
        <v>run2</v>
      </c>
      <c r="D446" t="s">
        <v>267</v>
      </c>
      <c r="E446" s="10">
        <v>0</v>
      </c>
      <c r="F446" s="10">
        <v>0</v>
      </c>
      <c r="G446" s="1">
        <f>VLOOKUP(A446,'[1]NTP Metadata'!$A$2:$U$2501,10,FALSE)</f>
        <v>0</v>
      </c>
      <c r="H446">
        <v>1</v>
      </c>
      <c r="K446" t="s">
        <v>250</v>
      </c>
      <c r="L446" t="s">
        <v>245</v>
      </c>
      <c r="M446" t="s">
        <v>207</v>
      </c>
      <c r="N446">
        <v>16</v>
      </c>
      <c r="O446">
        <v>0</v>
      </c>
      <c r="P446">
        <v>0</v>
      </c>
      <c r="Q446">
        <v>0</v>
      </c>
      <c r="R446">
        <v>16</v>
      </c>
      <c r="S446">
        <v>0</v>
      </c>
      <c r="T446">
        <v>0</v>
      </c>
      <c r="U446">
        <v>0</v>
      </c>
      <c r="V446" s="1" t="str">
        <f t="shared" si="40"/>
        <v>AFF-HTT-R1-P2-96H_M13_1_.tif</v>
      </c>
      <c r="W446" s="1" t="str">
        <f t="shared" si="41"/>
        <v>AFF-HTT-R2-P2-96H_M13_1_.tif</v>
      </c>
      <c r="X446" t="str">
        <f t="shared" si="42"/>
        <v>C:\Users\arpit.tandon\Desktop\Images AFFFs\RUN1 HTT\Plate 2 - 96hour\AFF-HTT-R1-P2-96H_M13_1_.tif</v>
      </c>
      <c r="Y446" t="str">
        <f t="shared" si="43"/>
        <v>C:\Users\arpit.tandon\Desktop\Images AFFFs\RUN2 HTT\Plate 2 - 96hour\AFF-HTT-R2-P2-96H_M13_1_.tif</v>
      </c>
    </row>
    <row r="447" spans="1:25" x14ac:dyDescent="0.45">
      <c r="A447" t="s">
        <v>748</v>
      </c>
      <c r="B447" s="2" t="str">
        <f t="shared" si="38"/>
        <v>run1</v>
      </c>
      <c r="C447" s="2" t="str">
        <f t="shared" si="39"/>
        <v>run2</v>
      </c>
      <c r="D447" t="s">
        <v>267</v>
      </c>
      <c r="E447" s="10">
        <v>0</v>
      </c>
      <c r="F447" s="10">
        <v>0</v>
      </c>
      <c r="G447" s="1">
        <f>VLOOKUP(A447,'[1]NTP Metadata'!$A$2:$U$2501,10,FALSE)</f>
        <v>0</v>
      </c>
      <c r="H447">
        <v>2</v>
      </c>
      <c r="K447" t="s">
        <v>250</v>
      </c>
      <c r="L447" t="s">
        <v>245</v>
      </c>
      <c r="M447" t="s">
        <v>208</v>
      </c>
      <c r="N447">
        <v>16</v>
      </c>
      <c r="O447">
        <v>0</v>
      </c>
      <c r="P447">
        <v>0</v>
      </c>
      <c r="Q447">
        <v>0</v>
      </c>
      <c r="R447">
        <v>16</v>
      </c>
      <c r="S447">
        <v>0</v>
      </c>
      <c r="T447">
        <v>0</v>
      </c>
      <c r="U447">
        <v>0</v>
      </c>
      <c r="V447" s="1" t="str">
        <f t="shared" si="40"/>
        <v>AFF-HTT-R1-P2-96H_M14_1_.tif</v>
      </c>
      <c r="W447" s="1" t="str">
        <f t="shared" si="41"/>
        <v>AFF-HTT-R2-P2-96H_M14_1_.tif</v>
      </c>
      <c r="X447" t="str">
        <f t="shared" si="42"/>
        <v>C:\Users\arpit.tandon\Desktop\Images AFFFs\RUN1 HTT\Plate 2 - 96hour\AFF-HTT-R1-P2-96H_M14_1_.tif</v>
      </c>
      <c r="Y447" t="str">
        <f t="shared" si="43"/>
        <v>C:\Users\arpit.tandon\Desktop\Images AFFFs\RUN2 HTT\Plate 2 - 96hour\AFF-HTT-R2-P2-96H_M14_1_.tif</v>
      </c>
    </row>
    <row r="448" spans="1:25" x14ac:dyDescent="0.45">
      <c r="A448" t="s">
        <v>749</v>
      </c>
      <c r="B448" s="2" t="str">
        <f t="shared" si="38"/>
        <v>run1</v>
      </c>
      <c r="C448" s="2" t="str">
        <f t="shared" si="39"/>
        <v>run2</v>
      </c>
      <c r="D448" t="s">
        <v>269</v>
      </c>
      <c r="E448" s="10">
        <v>1.5868453050086584</v>
      </c>
      <c r="F448" s="1">
        <v>5.7777037555365264E-5</v>
      </c>
      <c r="G448" s="1">
        <f>VLOOKUP(A448,'[1]NTP Metadata'!$A$2:$U$2501,10,FALSE)</f>
        <v>1.5868453050086584</v>
      </c>
      <c r="H448">
        <v>1</v>
      </c>
      <c r="I448" t="s">
        <v>1507</v>
      </c>
      <c r="J448" t="s">
        <v>1508</v>
      </c>
      <c r="K448" t="s">
        <v>250</v>
      </c>
      <c r="L448" t="s">
        <v>245</v>
      </c>
      <c r="M448" t="s">
        <v>209</v>
      </c>
      <c r="N448">
        <v>16</v>
      </c>
      <c r="O448">
        <v>0</v>
      </c>
      <c r="P448">
        <v>0</v>
      </c>
      <c r="Q448">
        <v>0</v>
      </c>
      <c r="R448">
        <v>16</v>
      </c>
      <c r="S448">
        <v>0</v>
      </c>
      <c r="T448">
        <v>0</v>
      </c>
      <c r="U448">
        <v>0</v>
      </c>
      <c r="V448" s="1" t="str">
        <f t="shared" si="40"/>
        <v>AFF-HTT-R1-P2-96H_M15_1_2020y09m04d_11h03m.tif</v>
      </c>
      <c r="W448" s="1" t="str">
        <f t="shared" si="41"/>
        <v>AFF-HTT-R2-P2-96H_M15_1_2020y09m11d_11h25m.tif</v>
      </c>
      <c r="X448" t="str">
        <f t="shared" si="42"/>
        <v>C:\Users\arpit.tandon\Desktop\Images AFFFs\RUN1 HTT\Plate 2 - 96hour\AFF-HTT-R1-P2-96H_M15_1_2020y09m04d_11h03m.tif</v>
      </c>
      <c r="Y448" t="str">
        <f t="shared" si="43"/>
        <v>C:\Users\arpit.tandon\Desktop\Images AFFFs\RUN2 HTT\Plate 2 - 96hour\AFF-HTT-R2-P2-96H_M15_1_2020y09m11d_11h25m.tif</v>
      </c>
    </row>
    <row r="449" spans="1:25" x14ac:dyDescent="0.45">
      <c r="A449" t="s">
        <v>750</v>
      </c>
      <c r="B449" s="2" t="str">
        <f t="shared" si="38"/>
        <v>run1</v>
      </c>
      <c r="C449" s="2" t="str">
        <f t="shared" si="39"/>
        <v>run2</v>
      </c>
      <c r="D449" t="s">
        <v>269</v>
      </c>
      <c r="E449" s="10">
        <v>1.5868453050086584</v>
      </c>
      <c r="F449" s="1">
        <v>5.7777037555365264E-5</v>
      </c>
      <c r="G449" s="1">
        <f>VLOOKUP(A449,'[1]NTP Metadata'!$A$2:$U$2501,10,FALSE)</f>
        <v>1.5868453050086584</v>
      </c>
      <c r="H449">
        <v>2</v>
      </c>
      <c r="I449" t="s">
        <v>1507</v>
      </c>
      <c r="J449" t="s">
        <v>1508</v>
      </c>
      <c r="K449" t="s">
        <v>250</v>
      </c>
      <c r="L449" t="s">
        <v>245</v>
      </c>
      <c r="M449" t="s">
        <v>210</v>
      </c>
      <c r="N449">
        <v>16</v>
      </c>
      <c r="O449">
        <v>0</v>
      </c>
      <c r="P449">
        <v>0</v>
      </c>
      <c r="Q449">
        <v>0</v>
      </c>
      <c r="R449">
        <v>16</v>
      </c>
      <c r="S449">
        <v>0</v>
      </c>
      <c r="T449">
        <v>0</v>
      </c>
      <c r="U449">
        <v>0</v>
      </c>
      <c r="V449" s="1" t="str">
        <f t="shared" si="40"/>
        <v>AFF-HTT-R1-P2-96H_M16_1_2020y09m04d_11h03m.tif</v>
      </c>
      <c r="W449" s="1" t="str">
        <f t="shared" si="41"/>
        <v>AFF-HTT-R2-P2-96H_M16_1_2020y09m11d_11h25m.tif</v>
      </c>
      <c r="X449" t="str">
        <f t="shared" si="42"/>
        <v>C:\Users\arpit.tandon\Desktop\Images AFFFs\RUN1 HTT\Plate 2 - 96hour\AFF-HTT-R1-P2-96H_M16_1_2020y09m04d_11h03m.tif</v>
      </c>
      <c r="Y449" t="str">
        <f t="shared" si="43"/>
        <v>C:\Users\arpit.tandon\Desktop\Images AFFFs\RUN2 HTT\Plate 2 - 96hour\AFF-HTT-R2-P2-96H_M16_1_2020y09m11d_11h25m.tif</v>
      </c>
    </row>
    <row r="450" spans="1:25" x14ac:dyDescent="0.45">
      <c r="A450" t="s">
        <v>751</v>
      </c>
      <c r="B450" s="2" t="str">
        <f t="shared" si="38"/>
        <v>run1</v>
      </c>
      <c r="C450" s="2" t="str">
        <f t="shared" si="39"/>
        <v>run2</v>
      </c>
      <c r="D450" t="s">
        <v>269</v>
      </c>
      <c r="E450" s="10">
        <v>0.50216623576223363</v>
      </c>
      <c r="F450" s="1">
        <v>1.8283872644102931E-5</v>
      </c>
      <c r="G450" s="1">
        <f>VLOOKUP(A450,'[1]NTP Metadata'!$A$2:$U$2501,10,FALSE)</f>
        <v>0.50216623576223363</v>
      </c>
      <c r="H450">
        <v>1</v>
      </c>
      <c r="I450" t="s">
        <v>1507</v>
      </c>
      <c r="J450" t="s">
        <v>1508</v>
      </c>
      <c r="K450" t="s">
        <v>250</v>
      </c>
      <c r="L450" t="s">
        <v>245</v>
      </c>
      <c r="M450" t="s">
        <v>211</v>
      </c>
      <c r="N450">
        <v>16</v>
      </c>
      <c r="O450">
        <v>0</v>
      </c>
      <c r="P450">
        <v>0</v>
      </c>
      <c r="Q450">
        <v>0</v>
      </c>
      <c r="R450">
        <v>16</v>
      </c>
      <c r="S450">
        <v>0</v>
      </c>
      <c r="T450">
        <v>0</v>
      </c>
      <c r="U450">
        <v>0</v>
      </c>
      <c r="V450" s="1" t="str">
        <f t="shared" si="40"/>
        <v>AFF-HTT-R1-P2-96H_M17_1_2020y09m04d_11h03m.tif</v>
      </c>
      <c r="W450" s="1" t="str">
        <f t="shared" si="41"/>
        <v>AFF-HTT-R2-P2-96H_M17_1_2020y09m11d_11h25m.tif</v>
      </c>
      <c r="X450" t="str">
        <f t="shared" si="42"/>
        <v>C:\Users\arpit.tandon\Desktop\Images AFFFs\RUN1 HTT\Plate 2 - 96hour\AFF-HTT-R1-P2-96H_M17_1_2020y09m04d_11h03m.tif</v>
      </c>
      <c r="Y450" t="str">
        <f t="shared" si="43"/>
        <v>C:\Users\arpit.tandon\Desktop\Images AFFFs\RUN2 HTT\Plate 2 - 96hour\AFF-HTT-R2-P2-96H_M17_1_2020y09m11d_11h25m.tif</v>
      </c>
    </row>
    <row r="451" spans="1:25" x14ac:dyDescent="0.45">
      <c r="A451" t="s">
        <v>752</v>
      </c>
      <c r="B451" s="2" t="str">
        <f t="shared" ref="B451:B514" si="44">HYPERLINK(X451,"run1")</f>
        <v>run1</v>
      </c>
      <c r="C451" s="2" t="str">
        <f t="shared" ref="C451:C514" si="45">HYPERLINK(Y451,"run2")</f>
        <v>run2</v>
      </c>
      <c r="D451" t="s">
        <v>269</v>
      </c>
      <c r="E451" s="10">
        <v>0.50216623576223363</v>
      </c>
      <c r="F451" s="1">
        <v>1.8283872644102931E-5</v>
      </c>
      <c r="G451" s="1">
        <f>VLOOKUP(A451,'[1]NTP Metadata'!$A$2:$U$2501,10,FALSE)</f>
        <v>0.50216623576223363</v>
      </c>
      <c r="H451">
        <v>2</v>
      </c>
      <c r="I451" t="s">
        <v>1507</v>
      </c>
      <c r="J451" t="s">
        <v>1508</v>
      </c>
      <c r="K451" t="s">
        <v>250</v>
      </c>
      <c r="L451" t="s">
        <v>245</v>
      </c>
      <c r="M451" t="s">
        <v>212</v>
      </c>
      <c r="N451">
        <v>16</v>
      </c>
      <c r="O451">
        <v>0</v>
      </c>
      <c r="P451">
        <v>0</v>
      </c>
      <c r="Q451">
        <v>0</v>
      </c>
      <c r="R451">
        <v>16</v>
      </c>
      <c r="S451">
        <v>0</v>
      </c>
      <c r="T451">
        <v>0</v>
      </c>
      <c r="U451">
        <v>0</v>
      </c>
      <c r="V451" s="1" t="str">
        <f t="shared" ref="V451:V514" si="46">_xlfn.CONCAT("AFF-HTT-R1-",  L451, "-96H_",  M451, "_1_", I451,".tif")</f>
        <v>AFF-HTT-R1-P2-96H_M18_1_2020y09m04d_11h03m.tif</v>
      </c>
      <c r="W451" s="1" t="str">
        <f t="shared" ref="W451:W514" si="47">_xlfn.CONCAT("AFF-HTT-R2-",  L451, "-96H_",  M451, "_1_", J451,".tif")</f>
        <v>AFF-HTT-R2-P2-96H_M18_1_2020y09m11d_11h25m.tif</v>
      </c>
      <c r="X451" t="str">
        <f t="shared" si="42"/>
        <v>C:\Users\arpit.tandon\Desktop\Images AFFFs\RUN1 HTT\Plate 2 - 96hour\AFF-HTT-R1-P2-96H_M18_1_2020y09m04d_11h03m.tif</v>
      </c>
      <c r="Y451" t="str">
        <f t="shared" si="43"/>
        <v>C:\Users\arpit.tandon\Desktop\Images AFFFs\RUN2 HTT\Plate 2 - 96hour\AFF-HTT-R2-P2-96H_M18_1_2020y09m11d_11h25m.tif</v>
      </c>
    </row>
    <row r="452" spans="1:25" x14ac:dyDescent="0.45">
      <c r="A452" t="s">
        <v>753</v>
      </c>
      <c r="B452" s="2" t="str">
        <f t="shared" si="44"/>
        <v>run1</v>
      </c>
      <c r="C452" s="2" t="str">
        <f t="shared" si="45"/>
        <v>run2</v>
      </c>
      <c r="D452" t="s">
        <v>269</v>
      </c>
      <c r="E452" s="10">
        <v>0.15891336574754228</v>
      </c>
      <c r="F452" s="1">
        <v>5.7860356468680149E-6</v>
      </c>
      <c r="G452" s="1">
        <f>VLOOKUP(A452,'[1]NTP Metadata'!$A$2:$U$2501,10,FALSE)</f>
        <v>0.15891336574754228</v>
      </c>
      <c r="H452">
        <v>1</v>
      </c>
      <c r="I452" t="s">
        <v>1507</v>
      </c>
      <c r="J452" t="s">
        <v>1508</v>
      </c>
      <c r="K452" t="s">
        <v>250</v>
      </c>
      <c r="L452" t="s">
        <v>245</v>
      </c>
      <c r="M452" t="s">
        <v>213</v>
      </c>
      <c r="N452">
        <v>16</v>
      </c>
      <c r="O452">
        <v>0</v>
      </c>
      <c r="P452">
        <v>0</v>
      </c>
      <c r="Q452">
        <v>0</v>
      </c>
      <c r="R452">
        <v>16</v>
      </c>
      <c r="S452">
        <v>0</v>
      </c>
      <c r="T452">
        <v>0</v>
      </c>
      <c r="U452">
        <v>0</v>
      </c>
      <c r="V452" s="1" t="str">
        <f t="shared" si="46"/>
        <v>AFF-HTT-R1-P2-96H_M19_1_2020y09m04d_11h03m.tif</v>
      </c>
      <c r="W452" s="1" t="str">
        <f t="shared" si="47"/>
        <v>AFF-HTT-R2-P2-96H_M19_1_2020y09m11d_11h25m.tif</v>
      </c>
      <c r="X452" t="str">
        <f t="shared" si="42"/>
        <v>C:\Users\arpit.tandon\Desktop\Images AFFFs\RUN1 HTT\Plate 2 - 96hour\AFF-HTT-R1-P2-96H_M19_1_2020y09m04d_11h03m.tif</v>
      </c>
      <c r="Y452" t="str">
        <f t="shared" si="43"/>
        <v>C:\Users\arpit.tandon\Desktop\Images AFFFs\RUN2 HTT\Plate 2 - 96hour\AFF-HTT-R2-P2-96H_M19_1_2020y09m11d_11h25m.tif</v>
      </c>
    </row>
    <row r="453" spans="1:25" x14ac:dyDescent="0.45">
      <c r="A453" t="s">
        <v>754</v>
      </c>
      <c r="B453" s="2" t="str">
        <f t="shared" si="44"/>
        <v>run1</v>
      </c>
      <c r="C453" s="2" t="str">
        <f t="shared" si="45"/>
        <v>run2</v>
      </c>
      <c r="D453" t="s">
        <v>269</v>
      </c>
      <c r="E453" s="10">
        <v>0.15891336574754228</v>
      </c>
      <c r="F453" s="1">
        <v>5.7860356468680149E-6</v>
      </c>
      <c r="G453" s="1">
        <f>VLOOKUP(A453,'[1]NTP Metadata'!$A$2:$U$2501,10,FALSE)</f>
        <v>0.15891336574754228</v>
      </c>
      <c r="H453">
        <v>2</v>
      </c>
      <c r="I453" t="s">
        <v>1507</v>
      </c>
      <c r="J453" t="s">
        <v>1508</v>
      </c>
      <c r="K453" t="s">
        <v>250</v>
      </c>
      <c r="L453" t="s">
        <v>245</v>
      </c>
      <c r="M453" t="s">
        <v>214</v>
      </c>
      <c r="N453">
        <v>16</v>
      </c>
      <c r="O453">
        <v>0</v>
      </c>
      <c r="P453">
        <v>0</v>
      </c>
      <c r="Q453">
        <v>0</v>
      </c>
      <c r="R453">
        <v>16</v>
      </c>
      <c r="S453">
        <v>0</v>
      </c>
      <c r="T453">
        <v>0</v>
      </c>
      <c r="U453">
        <v>0</v>
      </c>
      <c r="V453" s="1" t="str">
        <f t="shared" si="46"/>
        <v>AFF-HTT-R1-P2-96H_M20_1_2020y09m04d_11h03m.tif</v>
      </c>
      <c r="W453" s="1" t="str">
        <f t="shared" si="47"/>
        <v>AFF-HTT-R2-P2-96H_M20_1_2020y09m11d_11h25m.tif</v>
      </c>
      <c r="X453" t="str">
        <f t="shared" si="42"/>
        <v>C:\Users\arpit.tandon\Desktop\Images AFFFs\RUN1 HTT\Plate 2 - 96hour\AFF-HTT-R1-P2-96H_M20_1_2020y09m04d_11h03m.tif</v>
      </c>
      <c r="Y453" t="str">
        <f t="shared" si="43"/>
        <v>C:\Users\arpit.tandon\Desktop\Images AFFFs\RUN2 HTT\Plate 2 - 96hour\AFF-HTT-R2-P2-96H_M20_1_2020y09m11d_11h25m.tif</v>
      </c>
    </row>
    <row r="454" spans="1:25" x14ac:dyDescent="0.45">
      <c r="A454" t="s">
        <v>755</v>
      </c>
      <c r="B454" s="2" t="str">
        <f t="shared" si="44"/>
        <v>run1</v>
      </c>
      <c r="C454" s="2" t="str">
        <f t="shared" si="45"/>
        <v>run2</v>
      </c>
      <c r="D454" t="s">
        <v>269</v>
      </c>
      <c r="E454" s="10">
        <v>5.0289039793526037E-2</v>
      </c>
      <c r="F454" s="1">
        <v>1.8310239388822834E-6</v>
      </c>
      <c r="G454" s="1">
        <f>VLOOKUP(A454,'[1]NTP Metadata'!$A$2:$U$2501,10,FALSE)</f>
        <v>5.0289039793526037E-2</v>
      </c>
      <c r="H454">
        <v>1</v>
      </c>
      <c r="I454" t="s">
        <v>1507</v>
      </c>
      <c r="J454" t="s">
        <v>1508</v>
      </c>
      <c r="K454" t="s">
        <v>250</v>
      </c>
      <c r="L454" t="s">
        <v>245</v>
      </c>
      <c r="M454" t="s">
        <v>215</v>
      </c>
      <c r="N454">
        <v>16</v>
      </c>
      <c r="O454">
        <v>0</v>
      </c>
      <c r="P454">
        <v>0</v>
      </c>
      <c r="Q454">
        <v>0</v>
      </c>
      <c r="R454">
        <v>16</v>
      </c>
      <c r="S454">
        <v>0</v>
      </c>
      <c r="T454">
        <v>0</v>
      </c>
      <c r="U454">
        <v>0</v>
      </c>
      <c r="V454" s="1" t="str">
        <f t="shared" si="46"/>
        <v>AFF-HTT-R1-P2-96H_M21_1_2020y09m04d_11h03m.tif</v>
      </c>
      <c r="W454" s="1" t="str">
        <f t="shared" si="47"/>
        <v>AFF-HTT-R2-P2-96H_M21_1_2020y09m11d_11h25m.tif</v>
      </c>
      <c r="X454" t="str">
        <f t="shared" si="42"/>
        <v>C:\Users\arpit.tandon\Desktop\Images AFFFs\RUN1 HTT\Plate 2 - 96hour\AFF-HTT-R1-P2-96H_M21_1_2020y09m04d_11h03m.tif</v>
      </c>
      <c r="Y454" t="str">
        <f t="shared" si="43"/>
        <v>C:\Users\arpit.tandon\Desktop\Images AFFFs\RUN2 HTT\Plate 2 - 96hour\AFF-HTT-R2-P2-96H_M21_1_2020y09m11d_11h25m.tif</v>
      </c>
    </row>
    <row r="455" spans="1:25" x14ac:dyDescent="0.45">
      <c r="A455" t="s">
        <v>756</v>
      </c>
      <c r="B455" s="2" t="str">
        <f t="shared" si="44"/>
        <v>run1</v>
      </c>
      <c r="C455" s="2" t="str">
        <f t="shared" si="45"/>
        <v>run2</v>
      </c>
      <c r="D455" t="s">
        <v>269</v>
      </c>
      <c r="E455" s="10">
        <v>5.0289039793526037E-2</v>
      </c>
      <c r="F455" s="1">
        <v>1.8310239388822834E-6</v>
      </c>
      <c r="G455" s="1">
        <f>VLOOKUP(A455,'[1]NTP Metadata'!$A$2:$U$2501,10,FALSE)</f>
        <v>5.0289039793526037E-2</v>
      </c>
      <c r="H455">
        <v>2</v>
      </c>
      <c r="I455" t="s">
        <v>1507</v>
      </c>
      <c r="J455" t="s">
        <v>1508</v>
      </c>
      <c r="K455" t="s">
        <v>250</v>
      </c>
      <c r="L455" t="s">
        <v>245</v>
      </c>
      <c r="M455" t="s">
        <v>216</v>
      </c>
      <c r="N455">
        <v>16</v>
      </c>
      <c r="O455">
        <v>0</v>
      </c>
      <c r="P455">
        <v>0</v>
      </c>
      <c r="Q455">
        <v>0</v>
      </c>
      <c r="R455">
        <v>16</v>
      </c>
      <c r="S455">
        <v>0</v>
      </c>
      <c r="T455">
        <v>0</v>
      </c>
      <c r="U455">
        <v>0</v>
      </c>
      <c r="V455" s="1" t="str">
        <f t="shared" si="46"/>
        <v>AFF-HTT-R1-P2-96H_M22_1_2020y09m04d_11h03m.tif</v>
      </c>
      <c r="W455" s="1" t="str">
        <f t="shared" si="47"/>
        <v>AFF-HTT-R2-P2-96H_M22_1_2020y09m11d_11h25m.tif</v>
      </c>
      <c r="X455" t="str">
        <f t="shared" si="42"/>
        <v>C:\Users\arpit.tandon\Desktop\Images AFFFs\RUN1 HTT\Plate 2 - 96hour\AFF-HTT-R1-P2-96H_M22_1_2020y09m04d_11h03m.tif</v>
      </c>
      <c r="Y455" t="str">
        <f t="shared" si="43"/>
        <v>C:\Users\arpit.tandon\Desktop\Images AFFFs\RUN2 HTT\Plate 2 - 96hour\AFF-HTT-R2-P2-96H_M22_1_2020y09m11d_11h25m.tif</v>
      </c>
    </row>
    <row r="456" spans="1:25" x14ac:dyDescent="0.45">
      <c r="A456" t="s">
        <v>757</v>
      </c>
      <c r="B456" s="2" t="str">
        <f t="shared" si="44"/>
        <v>run1</v>
      </c>
      <c r="C456" s="2" t="str">
        <f t="shared" si="45"/>
        <v>run2</v>
      </c>
      <c r="D456" t="s">
        <v>269</v>
      </c>
      <c r="E456" s="10">
        <v>500</v>
      </c>
      <c r="F456" s="1">
        <v>1.8204999999999999E-2</v>
      </c>
      <c r="G456" s="1">
        <f>VLOOKUP(A456,'[1]NTP Metadata'!$A$2:$U$2501,10,FALSE)</f>
        <v>500</v>
      </c>
      <c r="H456">
        <v>1</v>
      </c>
      <c r="I456" t="s">
        <v>1507</v>
      </c>
      <c r="J456" t="s">
        <v>1508</v>
      </c>
      <c r="K456" t="s">
        <v>250</v>
      </c>
      <c r="L456" t="s">
        <v>245</v>
      </c>
      <c r="M456" t="s">
        <v>217</v>
      </c>
      <c r="N456">
        <v>16</v>
      </c>
      <c r="O456">
        <v>0</v>
      </c>
      <c r="P456">
        <v>0</v>
      </c>
      <c r="Q456">
        <v>0</v>
      </c>
      <c r="R456">
        <v>16</v>
      </c>
      <c r="S456">
        <v>0</v>
      </c>
      <c r="T456">
        <v>0</v>
      </c>
      <c r="U456">
        <v>0</v>
      </c>
      <c r="V456" s="1" t="str">
        <f t="shared" si="46"/>
        <v>AFF-HTT-R1-P2-96H_M3_1_2020y09m04d_11h03m.tif</v>
      </c>
      <c r="W456" s="1" t="str">
        <f t="shared" si="47"/>
        <v>AFF-HTT-R2-P2-96H_M3_1_2020y09m11d_11h25m.tif</v>
      </c>
      <c r="X456" t="str">
        <f t="shared" si="42"/>
        <v>C:\Users\arpit.tandon\Desktop\Images AFFFs\RUN1 HTT\Plate 2 - 96hour\AFF-HTT-R1-P2-96H_M3_1_2020y09m04d_11h03m.tif</v>
      </c>
      <c r="Y456" t="str">
        <f t="shared" si="43"/>
        <v>C:\Users\arpit.tandon\Desktop\Images AFFFs\RUN2 HTT\Plate 2 - 96hour\AFF-HTT-R2-P2-96H_M3_1_2020y09m11d_11h25m.tif</v>
      </c>
    </row>
    <row r="457" spans="1:25" x14ac:dyDescent="0.45">
      <c r="A457" t="s">
        <v>758</v>
      </c>
      <c r="B457" s="2" t="str">
        <f t="shared" si="44"/>
        <v>run1</v>
      </c>
      <c r="C457" s="2" t="str">
        <f t="shared" si="45"/>
        <v>run2</v>
      </c>
      <c r="D457" t="s">
        <v>269</v>
      </c>
      <c r="E457" s="10">
        <v>500</v>
      </c>
      <c r="F457" s="1">
        <v>1.8204999999999999E-2</v>
      </c>
      <c r="G457" s="1">
        <f>VLOOKUP(A457,'[1]NTP Metadata'!$A$2:$U$2501,10,FALSE)</f>
        <v>500</v>
      </c>
      <c r="H457">
        <v>2</v>
      </c>
      <c r="I457" t="s">
        <v>1507</v>
      </c>
      <c r="J457" t="s">
        <v>1508</v>
      </c>
      <c r="K457" t="s">
        <v>250</v>
      </c>
      <c r="L457" t="s">
        <v>245</v>
      </c>
      <c r="M457" t="s">
        <v>218</v>
      </c>
      <c r="N457">
        <v>16</v>
      </c>
      <c r="O457">
        <v>0</v>
      </c>
      <c r="P457">
        <v>0</v>
      </c>
      <c r="Q457">
        <v>0</v>
      </c>
      <c r="R457">
        <v>16</v>
      </c>
      <c r="S457">
        <v>0</v>
      </c>
      <c r="T457">
        <v>0</v>
      </c>
      <c r="U457">
        <v>0</v>
      </c>
      <c r="V457" s="1" t="str">
        <f t="shared" si="46"/>
        <v>AFF-HTT-R1-P2-96H_M4_1_2020y09m04d_11h03m.tif</v>
      </c>
      <c r="W457" s="1" t="str">
        <f t="shared" si="47"/>
        <v>AFF-HTT-R2-P2-96H_M4_1_2020y09m11d_11h25m.tif</v>
      </c>
      <c r="X457" t="str">
        <f t="shared" si="42"/>
        <v>C:\Users\arpit.tandon\Desktop\Images AFFFs\RUN1 HTT\Plate 2 - 96hour\AFF-HTT-R1-P2-96H_M4_1_2020y09m04d_11h03m.tif</v>
      </c>
      <c r="Y457" t="str">
        <f t="shared" si="43"/>
        <v>C:\Users\arpit.tandon\Desktop\Images AFFFs\RUN2 HTT\Plate 2 - 96hour\AFF-HTT-R2-P2-96H_M4_1_2020y09m11d_11h25m.tif</v>
      </c>
    </row>
    <row r="458" spans="1:25" x14ac:dyDescent="0.45">
      <c r="A458" t="s">
        <v>759</v>
      </c>
      <c r="B458" s="2" t="str">
        <f t="shared" si="44"/>
        <v>run1</v>
      </c>
      <c r="C458" s="2" t="str">
        <f t="shared" si="45"/>
        <v>run2</v>
      </c>
      <c r="D458" t="s">
        <v>269</v>
      </c>
      <c r="E458" s="10">
        <v>158.22784810126581</v>
      </c>
      <c r="F458" s="1">
        <v>5.7610759493670885E-3</v>
      </c>
      <c r="G458" s="1">
        <f>VLOOKUP(A458,'[1]NTP Metadata'!$A$2:$U$2501,10,FALSE)</f>
        <v>158.22784810126581</v>
      </c>
      <c r="H458">
        <v>1</v>
      </c>
      <c r="I458" t="s">
        <v>1507</v>
      </c>
      <c r="J458" t="s">
        <v>1508</v>
      </c>
      <c r="K458" t="s">
        <v>250</v>
      </c>
      <c r="L458" t="s">
        <v>245</v>
      </c>
      <c r="M458" t="s">
        <v>219</v>
      </c>
      <c r="N458">
        <v>16</v>
      </c>
      <c r="O458">
        <v>0</v>
      </c>
      <c r="P458">
        <v>0</v>
      </c>
      <c r="Q458">
        <v>0</v>
      </c>
      <c r="R458">
        <v>16</v>
      </c>
      <c r="S458">
        <v>0</v>
      </c>
      <c r="T458">
        <v>0</v>
      </c>
      <c r="U458">
        <v>0</v>
      </c>
      <c r="V458" s="1" t="str">
        <f t="shared" si="46"/>
        <v>AFF-HTT-R1-P2-96H_M5_1_2020y09m04d_11h03m.tif</v>
      </c>
      <c r="W458" s="1" t="str">
        <f t="shared" si="47"/>
        <v>AFF-HTT-R2-P2-96H_M5_1_2020y09m11d_11h25m.tif</v>
      </c>
      <c r="X458" t="str">
        <f t="shared" si="42"/>
        <v>C:\Users\arpit.tandon\Desktop\Images AFFFs\RUN1 HTT\Plate 2 - 96hour\AFF-HTT-R1-P2-96H_M5_1_2020y09m04d_11h03m.tif</v>
      </c>
      <c r="Y458" t="str">
        <f t="shared" si="43"/>
        <v>C:\Users\arpit.tandon\Desktop\Images AFFFs\RUN2 HTT\Plate 2 - 96hour\AFF-HTT-R2-P2-96H_M5_1_2020y09m11d_11h25m.tif</v>
      </c>
    </row>
    <row r="459" spans="1:25" x14ac:dyDescent="0.45">
      <c r="A459" t="s">
        <v>760</v>
      </c>
      <c r="B459" s="2" t="str">
        <f t="shared" si="44"/>
        <v>run1</v>
      </c>
      <c r="C459" s="2" t="str">
        <f t="shared" si="45"/>
        <v>run2</v>
      </c>
      <c r="D459" t="s">
        <v>269</v>
      </c>
      <c r="E459" s="10">
        <v>158.22784810126581</v>
      </c>
      <c r="F459" s="1">
        <v>5.7610759493670885E-3</v>
      </c>
      <c r="G459" s="1">
        <f>VLOOKUP(A459,'[1]NTP Metadata'!$A$2:$U$2501,10,FALSE)</f>
        <v>158.22784810126581</v>
      </c>
      <c r="H459">
        <v>2</v>
      </c>
      <c r="I459" t="s">
        <v>1507</v>
      </c>
      <c r="J459" t="s">
        <v>1508</v>
      </c>
      <c r="K459" t="s">
        <v>250</v>
      </c>
      <c r="L459" t="s">
        <v>245</v>
      </c>
      <c r="M459" t="s">
        <v>220</v>
      </c>
      <c r="N459">
        <v>16</v>
      </c>
      <c r="O459">
        <v>0</v>
      </c>
      <c r="P459">
        <v>0</v>
      </c>
      <c r="Q459">
        <v>0</v>
      </c>
      <c r="R459">
        <v>16</v>
      </c>
      <c r="S459">
        <v>0</v>
      </c>
      <c r="T459">
        <v>0</v>
      </c>
      <c r="U459">
        <v>0</v>
      </c>
      <c r="V459" s="1" t="str">
        <f t="shared" si="46"/>
        <v>AFF-HTT-R1-P2-96H_M6_1_2020y09m04d_11h03m.tif</v>
      </c>
      <c r="W459" s="1" t="str">
        <f t="shared" si="47"/>
        <v>AFF-HTT-R2-P2-96H_M6_1_2020y09m11d_11h25m.tif</v>
      </c>
      <c r="X459" t="str">
        <f t="shared" si="42"/>
        <v>C:\Users\arpit.tandon\Desktop\Images AFFFs\RUN1 HTT\Plate 2 - 96hour\AFF-HTT-R1-P2-96H_M6_1_2020y09m04d_11h03m.tif</v>
      </c>
      <c r="Y459" t="str">
        <f t="shared" si="43"/>
        <v>C:\Users\arpit.tandon\Desktop\Images AFFFs\RUN2 HTT\Plate 2 - 96hour\AFF-HTT-R2-P2-96H_M6_1_2020y09m11d_11h25m.tif</v>
      </c>
    </row>
    <row r="460" spans="1:25" x14ac:dyDescent="0.45">
      <c r="A460" t="s">
        <v>761</v>
      </c>
      <c r="B460" s="2" t="str">
        <f t="shared" si="44"/>
        <v>run1</v>
      </c>
      <c r="C460" s="2" t="str">
        <f t="shared" si="45"/>
        <v>run2</v>
      </c>
      <c r="D460" t="s">
        <v>269</v>
      </c>
      <c r="E460" s="10">
        <v>50.072103829514496</v>
      </c>
      <c r="F460" s="1">
        <v>1.8231253004326231E-3</v>
      </c>
      <c r="G460" s="1">
        <f>VLOOKUP(A460,'[1]NTP Metadata'!$A$2:$U$2501,10,FALSE)</f>
        <v>50.072103829514496</v>
      </c>
      <c r="H460">
        <v>1</v>
      </c>
      <c r="I460" t="s">
        <v>1507</v>
      </c>
      <c r="J460" t="s">
        <v>1508</v>
      </c>
      <c r="K460" t="s">
        <v>250</v>
      </c>
      <c r="L460" t="s">
        <v>245</v>
      </c>
      <c r="M460" t="s">
        <v>221</v>
      </c>
      <c r="N460">
        <v>16</v>
      </c>
      <c r="O460">
        <v>0</v>
      </c>
      <c r="P460">
        <v>0</v>
      </c>
      <c r="Q460">
        <v>0</v>
      </c>
      <c r="R460">
        <v>16</v>
      </c>
      <c r="S460">
        <v>0</v>
      </c>
      <c r="T460">
        <v>0</v>
      </c>
      <c r="U460">
        <v>0</v>
      </c>
      <c r="V460" s="1" t="str">
        <f t="shared" si="46"/>
        <v>AFF-HTT-R1-P2-96H_M7_1_2020y09m04d_11h03m.tif</v>
      </c>
      <c r="W460" s="1" t="str">
        <f t="shared" si="47"/>
        <v>AFF-HTT-R2-P2-96H_M7_1_2020y09m11d_11h25m.tif</v>
      </c>
      <c r="X460" t="str">
        <f t="shared" si="42"/>
        <v>C:\Users\arpit.tandon\Desktop\Images AFFFs\RUN1 HTT\Plate 2 - 96hour\AFF-HTT-R1-P2-96H_M7_1_2020y09m04d_11h03m.tif</v>
      </c>
      <c r="Y460" t="str">
        <f t="shared" si="43"/>
        <v>C:\Users\arpit.tandon\Desktop\Images AFFFs\RUN2 HTT\Plate 2 - 96hour\AFF-HTT-R2-P2-96H_M7_1_2020y09m11d_11h25m.tif</v>
      </c>
    </row>
    <row r="461" spans="1:25" x14ac:dyDescent="0.45">
      <c r="A461" t="s">
        <v>762</v>
      </c>
      <c r="B461" s="2" t="str">
        <f t="shared" si="44"/>
        <v>run1</v>
      </c>
      <c r="C461" s="2" t="str">
        <f t="shared" si="45"/>
        <v>run2</v>
      </c>
      <c r="D461" t="s">
        <v>269</v>
      </c>
      <c r="E461" s="10">
        <v>50.072103829514496</v>
      </c>
      <c r="F461" s="1">
        <v>1.8231253004326231E-3</v>
      </c>
      <c r="G461" s="1">
        <f>VLOOKUP(A461,'[1]NTP Metadata'!$A$2:$U$2501,10,FALSE)</f>
        <v>50.072103829514496</v>
      </c>
      <c r="H461">
        <v>2</v>
      </c>
      <c r="I461" t="s">
        <v>1507</v>
      </c>
      <c r="J461" t="s">
        <v>1508</v>
      </c>
      <c r="K461" t="s">
        <v>250</v>
      </c>
      <c r="L461" t="s">
        <v>245</v>
      </c>
      <c r="M461" t="s">
        <v>222</v>
      </c>
      <c r="N461">
        <v>16</v>
      </c>
      <c r="O461">
        <v>0</v>
      </c>
      <c r="P461">
        <v>0</v>
      </c>
      <c r="Q461">
        <v>0</v>
      </c>
      <c r="R461">
        <v>16</v>
      </c>
      <c r="S461">
        <v>0</v>
      </c>
      <c r="T461">
        <v>0</v>
      </c>
      <c r="U461">
        <v>0</v>
      </c>
      <c r="V461" s="1" t="str">
        <f t="shared" si="46"/>
        <v>AFF-HTT-R1-P2-96H_M8_1_2020y09m04d_11h03m.tif</v>
      </c>
      <c r="W461" s="1" t="str">
        <f t="shared" si="47"/>
        <v>AFF-HTT-R2-P2-96H_M8_1_2020y09m11d_11h25m.tif</v>
      </c>
      <c r="X461" t="str">
        <f t="shared" si="42"/>
        <v>C:\Users\arpit.tandon\Desktop\Images AFFFs\RUN1 HTT\Plate 2 - 96hour\AFF-HTT-R1-P2-96H_M8_1_2020y09m04d_11h03m.tif</v>
      </c>
      <c r="Y461" t="str">
        <f t="shared" si="43"/>
        <v>C:\Users\arpit.tandon\Desktop\Images AFFFs\RUN2 HTT\Plate 2 - 96hour\AFF-HTT-R2-P2-96H_M8_1_2020y09m11d_11h25m.tif</v>
      </c>
    </row>
    <row r="462" spans="1:25" x14ac:dyDescent="0.45">
      <c r="A462" t="s">
        <v>763</v>
      </c>
      <c r="B462" s="2" t="str">
        <f t="shared" si="44"/>
        <v>run1</v>
      </c>
      <c r="C462" s="2" t="str">
        <f t="shared" si="45"/>
        <v>run2</v>
      </c>
      <c r="D462" t="s">
        <v>269</v>
      </c>
      <c r="E462" s="10">
        <v>15.84560247769446</v>
      </c>
      <c r="F462" s="1">
        <v>5.7693838621285525E-4</v>
      </c>
      <c r="G462" s="1">
        <f>VLOOKUP(A462,'[1]NTP Metadata'!$A$2:$U$2501,10,FALSE)</f>
        <v>15.84560247769446</v>
      </c>
      <c r="H462">
        <v>1</v>
      </c>
      <c r="I462" t="s">
        <v>1507</v>
      </c>
      <c r="J462" t="s">
        <v>1508</v>
      </c>
      <c r="K462" t="s">
        <v>250</v>
      </c>
      <c r="L462" t="s">
        <v>245</v>
      </c>
      <c r="M462" t="s">
        <v>223</v>
      </c>
      <c r="N462">
        <v>16</v>
      </c>
      <c r="O462">
        <v>0</v>
      </c>
      <c r="P462">
        <v>0</v>
      </c>
      <c r="Q462">
        <v>0</v>
      </c>
      <c r="R462">
        <v>16</v>
      </c>
      <c r="S462">
        <v>0</v>
      </c>
      <c r="T462">
        <v>0</v>
      </c>
      <c r="U462">
        <v>0</v>
      </c>
      <c r="V462" s="1" t="str">
        <f t="shared" si="46"/>
        <v>AFF-HTT-R1-P2-96H_M9_1_2020y09m04d_11h03m.tif</v>
      </c>
      <c r="W462" s="1" t="str">
        <f t="shared" si="47"/>
        <v>AFF-HTT-R2-P2-96H_M9_1_2020y09m11d_11h25m.tif</v>
      </c>
      <c r="X462" t="str">
        <f t="shared" si="42"/>
        <v>C:\Users\arpit.tandon\Desktop\Images AFFFs\RUN1 HTT\Plate 2 - 96hour\AFF-HTT-R1-P2-96H_M9_1_2020y09m04d_11h03m.tif</v>
      </c>
      <c r="Y462" t="str">
        <f t="shared" si="43"/>
        <v>C:\Users\arpit.tandon\Desktop\Images AFFFs\RUN2 HTT\Plate 2 - 96hour\AFF-HTT-R2-P2-96H_M9_1_2020y09m11d_11h25m.tif</v>
      </c>
    </row>
    <row r="463" spans="1:25" x14ac:dyDescent="0.45">
      <c r="A463" t="s">
        <v>764</v>
      </c>
      <c r="B463" s="2" t="str">
        <f t="shared" si="44"/>
        <v>run1</v>
      </c>
      <c r="C463" s="2" t="str">
        <f t="shared" si="45"/>
        <v>run2</v>
      </c>
      <c r="D463" t="s">
        <v>269</v>
      </c>
      <c r="E463" s="10">
        <v>15.84560247769446</v>
      </c>
      <c r="F463" s="1">
        <v>5.7693838621285525E-4</v>
      </c>
      <c r="G463" s="1">
        <f>VLOOKUP(A463,'[1]NTP Metadata'!$A$2:$U$2501,10,FALSE)</f>
        <v>15.84560247769446</v>
      </c>
      <c r="H463">
        <v>4</v>
      </c>
      <c r="I463" t="s">
        <v>1507</v>
      </c>
      <c r="J463" t="s">
        <v>1508</v>
      </c>
      <c r="K463" t="s">
        <v>250</v>
      </c>
      <c r="L463" t="s">
        <v>245</v>
      </c>
      <c r="M463" t="s">
        <v>224</v>
      </c>
      <c r="N463">
        <v>16</v>
      </c>
      <c r="O463">
        <v>0</v>
      </c>
      <c r="P463">
        <v>0</v>
      </c>
      <c r="Q463">
        <v>0</v>
      </c>
      <c r="R463">
        <v>16</v>
      </c>
      <c r="S463">
        <v>0</v>
      </c>
      <c r="T463">
        <v>0</v>
      </c>
      <c r="U463">
        <v>0</v>
      </c>
      <c r="V463" s="1" t="str">
        <f t="shared" si="46"/>
        <v>AFF-HTT-R1-P2-96H_N10_1_2020y09m04d_11h03m.tif</v>
      </c>
      <c r="W463" s="1" t="str">
        <f t="shared" si="47"/>
        <v>AFF-HTT-R2-P2-96H_N10_1_2020y09m11d_11h25m.tif</v>
      </c>
      <c r="X463" t="str">
        <f t="shared" si="42"/>
        <v>C:\Users\arpit.tandon\Desktop\Images AFFFs\RUN1 HTT\Plate 2 - 96hour\AFF-HTT-R1-P2-96H_N10_1_2020y09m04d_11h03m.tif</v>
      </c>
      <c r="Y463" t="str">
        <f t="shared" si="43"/>
        <v>C:\Users\arpit.tandon\Desktop\Images AFFFs\RUN2 HTT\Plate 2 - 96hour\AFF-HTT-R2-P2-96H_N10_1_2020y09m11d_11h25m.tif</v>
      </c>
    </row>
    <row r="464" spans="1:25" x14ac:dyDescent="0.45">
      <c r="A464" t="s">
        <v>765</v>
      </c>
      <c r="B464" s="2" t="str">
        <f t="shared" si="44"/>
        <v>run1</v>
      </c>
      <c r="C464" s="2" t="str">
        <f t="shared" si="45"/>
        <v>run2</v>
      </c>
      <c r="D464" t="s">
        <v>269</v>
      </c>
      <c r="E464" s="10">
        <v>5.0144311638273606</v>
      </c>
      <c r="F464" s="1">
        <v>1.8257543867495422E-4</v>
      </c>
      <c r="G464" s="1">
        <f>VLOOKUP(A464,'[1]NTP Metadata'!$A$2:$U$2501,10,FALSE)</f>
        <v>5.0144311638273606</v>
      </c>
      <c r="H464">
        <v>3</v>
      </c>
      <c r="I464" t="s">
        <v>1507</v>
      </c>
      <c r="J464" t="s">
        <v>1508</v>
      </c>
      <c r="K464" t="s">
        <v>250</v>
      </c>
      <c r="L464" t="s">
        <v>245</v>
      </c>
      <c r="M464" t="s">
        <v>225</v>
      </c>
      <c r="N464">
        <v>16</v>
      </c>
      <c r="O464">
        <v>0</v>
      </c>
      <c r="P464">
        <v>0</v>
      </c>
      <c r="Q464">
        <v>0</v>
      </c>
      <c r="R464">
        <v>16</v>
      </c>
      <c r="S464">
        <v>0</v>
      </c>
      <c r="T464">
        <v>0</v>
      </c>
      <c r="U464">
        <v>0</v>
      </c>
      <c r="V464" s="1" t="str">
        <f t="shared" si="46"/>
        <v>AFF-HTT-R1-P2-96H_N11_1_2020y09m04d_11h03m.tif</v>
      </c>
      <c r="W464" s="1" t="str">
        <f t="shared" si="47"/>
        <v>AFF-HTT-R2-P2-96H_N11_1_2020y09m11d_11h25m.tif</v>
      </c>
      <c r="X464" t="str">
        <f t="shared" si="42"/>
        <v>C:\Users\arpit.tandon\Desktop\Images AFFFs\RUN1 HTT\Plate 2 - 96hour\AFF-HTT-R1-P2-96H_N11_1_2020y09m04d_11h03m.tif</v>
      </c>
      <c r="Y464" t="str">
        <f t="shared" si="43"/>
        <v>C:\Users\arpit.tandon\Desktop\Images AFFFs\RUN2 HTT\Plate 2 - 96hour\AFF-HTT-R2-P2-96H_N11_1_2020y09m11d_11h25m.tif</v>
      </c>
    </row>
    <row r="465" spans="1:25" x14ac:dyDescent="0.45">
      <c r="A465" t="s">
        <v>766</v>
      </c>
      <c r="B465" s="2" t="str">
        <f t="shared" si="44"/>
        <v>run1</v>
      </c>
      <c r="C465" s="2" t="str">
        <f t="shared" si="45"/>
        <v>run2</v>
      </c>
      <c r="D465" t="s">
        <v>269</v>
      </c>
      <c r="E465" s="10">
        <v>5.0144311638273606</v>
      </c>
      <c r="F465" s="1">
        <v>1.8257543867495422E-4</v>
      </c>
      <c r="G465" s="1">
        <f>VLOOKUP(A465,'[1]NTP Metadata'!$A$2:$U$2501,10,FALSE)</f>
        <v>5.0144311638273606</v>
      </c>
      <c r="H465">
        <v>4</v>
      </c>
      <c r="I465" t="s">
        <v>1507</v>
      </c>
      <c r="J465" t="s">
        <v>1508</v>
      </c>
      <c r="K465" t="s">
        <v>250</v>
      </c>
      <c r="L465" t="s">
        <v>245</v>
      </c>
      <c r="M465" t="s">
        <v>226</v>
      </c>
      <c r="N465">
        <v>16</v>
      </c>
      <c r="O465">
        <v>0</v>
      </c>
      <c r="P465">
        <v>0</v>
      </c>
      <c r="Q465">
        <v>0</v>
      </c>
      <c r="R465">
        <v>16</v>
      </c>
      <c r="S465">
        <v>0</v>
      </c>
      <c r="T465">
        <v>0</v>
      </c>
      <c r="U465">
        <v>0</v>
      </c>
      <c r="V465" s="1" t="str">
        <f t="shared" si="46"/>
        <v>AFF-HTT-R1-P2-96H_N12_1_2020y09m04d_11h03m.tif</v>
      </c>
      <c r="W465" s="1" t="str">
        <f t="shared" si="47"/>
        <v>AFF-HTT-R2-P2-96H_N12_1_2020y09m11d_11h25m.tif</v>
      </c>
      <c r="X465" t="str">
        <f t="shared" si="42"/>
        <v>C:\Users\arpit.tandon\Desktop\Images AFFFs\RUN1 HTT\Plate 2 - 96hour\AFF-HTT-R1-P2-96H_N12_1_2020y09m04d_11h03m.tif</v>
      </c>
      <c r="Y465" t="str">
        <f t="shared" si="43"/>
        <v>C:\Users\arpit.tandon\Desktop\Images AFFFs\RUN2 HTT\Plate 2 - 96hour\AFF-HTT-R2-P2-96H_N12_1_2020y09m11d_11h25m.tif</v>
      </c>
    </row>
    <row r="466" spans="1:25" x14ac:dyDescent="0.45">
      <c r="A466" t="s">
        <v>767</v>
      </c>
      <c r="B466" s="2" t="str">
        <f t="shared" si="44"/>
        <v>run1</v>
      </c>
      <c r="C466" s="2" t="str">
        <f t="shared" si="45"/>
        <v>run2</v>
      </c>
      <c r="D466" t="s">
        <v>267</v>
      </c>
      <c r="E466" s="10">
        <v>0</v>
      </c>
      <c r="F466" s="10">
        <v>0</v>
      </c>
      <c r="G466" s="1">
        <f>VLOOKUP(A466,'[1]NTP Metadata'!$A$2:$U$2501,10,FALSE)</f>
        <v>0</v>
      </c>
      <c r="H466">
        <v>3</v>
      </c>
      <c r="K466" t="s">
        <v>250</v>
      </c>
      <c r="L466" t="s">
        <v>245</v>
      </c>
      <c r="M466" t="s">
        <v>227</v>
      </c>
      <c r="N466">
        <v>16</v>
      </c>
      <c r="O466">
        <v>0</v>
      </c>
      <c r="P466">
        <v>0</v>
      </c>
      <c r="Q466">
        <v>0</v>
      </c>
      <c r="R466">
        <v>16</v>
      </c>
      <c r="S466">
        <v>0</v>
      </c>
      <c r="T466">
        <v>0</v>
      </c>
      <c r="U466">
        <v>0</v>
      </c>
      <c r="V466" s="1" t="str">
        <f t="shared" si="46"/>
        <v>AFF-HTT-R1-P2-96H_N13_1_.tif</v>
      </c>
      <c r="W466" s="1" t="str">
        <f t="shared" si="47"/>
        <v>AFF-HTT-R2-P2-96H_N13_1_.tif</v>
      </c>
      <c r="X466" t="str">
        <f t="shared" si="42"/>
        <v>C:\Users\arpit.tandon\Desktop\Images AFFFs\RUN1 HTT\Plate 2 - 96hour\AFF-HTT-R1-P2-96H_N13_1_.tif</v>
      </c>
      <c r="Y466" t="str">
        <f t="shared" si="43"/>
        <v>C:\Users\arpit.tandon\Desktop\Images AFFFs\RUN2 HTT\Plate 2 - 96hour\AFF-HTT-R2-P2-96H_N13_1_.tif</v>
      </c>
    </row>
    <row r="467" spans="1:25" x14ac:dyDescent="0.45">
      <c r="A467" t="s">
        <v>768</v>
      </c>
      <c r="B467" s="2" t="str">
        <f t="shared" si="44"/>
        <v>run1</v>
      </c>
      <c r="C467" s="2" t="str">
        <f t="shared" si="45"/>
        <v>run2</v>
      </c>
      <c r="D467" t="s">
        <v>267</v>
      </c>
      <c r="E467" s="10">
        <v>0</v>
      </c>
      <c r="F467" s="10">
        <v>0</v>
      </c>
      <c r="G467" s="1">
        <f>VLOOKUP(A467,'[1]NTP Metadata'!$A$2:$U$2501,10,FALSE)</f>
        <v>0</v>
      </c>
      <c r="H467">
        <v>4</v>
      </c>
      <c r="K467" t="s">
        <v>250</v>
      </c>
      <c r="L467" t="s">
        <v>245</v>
      </c>
      <c r="M467" t="s">
        <v>228</v>
      </c>
      <c r="N467">
        <v>16</v>
      </c>
      <c r="O467">
        <v>0</v>
      </c>
      <c r="P467">
        <v>0</v>
      </c>
      <c r="Q467">
        <v>0</v>
      </c>
      <c r="R467">
        <v>16</v>
      </c>
      <c r="S467">
        <v>0</v>
      </c>
      <c r="T467">
        <v>0</v>
      </c>
      <c r="U467">
        <v>0</v>
      </c>
      <c r="V467" s="1" t="str">
        <f t="shared" si="46"/>
        <v>AFF-HTT-R1-P2-96H_N14_1_.tif</v>
      </c>
      <c r="W467" s="1" t="str">
        <f t="shared" si="47"/>
        <v>AFF-HTT-R2-P2-96H_N14_1_.tif</v>
      </c>
      <c r="X467" t="str">
        <f t="shared" si="42"/>
        <v>C:\Users\arpit.tandon\Desktop\Images AFFFs\RUN1 HTT\Plate 2 - 96hour\AFF-HTT-R1-P2-96H_N14_1_.tif</v>
      </c>
      <c r="Y467" t="str">
        <f t="shared" si="43"/>
        <v>C:\Users\arpit.tandon\Desktop\Images AFFFs\RUN2 HTT\Plate 2 - 96hour\AFF-HTT-R2-P2-96H_N14_1_.tif</v>
      </c>
    </row>
    <row r="468" spans="1:25" x14ac:dyDescent="0.45">
      <c r="A468" t="s">
        <v>769</v>
      </c>
      <c r="B468" s="2" t="str">
        <f t="shared" si="44"/>
        <v>run1</v>
      </c>
      <c r="C468" s="2" t="str">
        <f t="shared" si="45"/>
        <v>run2</v>
      </c>
      <c r="D468" t="s">
        <v>269</v>
      </c>
      <c r="E468" s="10">
        <v>1.5868453050086584</v>
      </c>
      <c r="F468" s="1">
        <v>5.7777037555365264E-5</v>
      </c>
      <c r="G468" s="1">
        <f>VLOOKUP(A468,'[1]NTP Metadata'!$A$2:$U$2501,10,FALSE)</f>
        <v>1.5868453050086584</v>
      </c>
      <c r="H468">
        <v>3</v>
      </c>
      <c r="I468" t="s">
        <v>1507</v>
      </c>
      <c r="J468" t="s">
        <v>1508</v>
      </c>
      <c r="K468" t="s">
        <v>250</v>
      </c>
      <c r="L468" t="s">
        <v>245</v>
      </c>
      <c r="M468" t="s">
        <v>229</v>
      </c>
      <c r="N468">
        <v>16</v>
      </c>
      <c r="O468">
        <v>0</v>
      </c>
      <c r="P468">
        <v>0</v>
      </c>
      <c r="Q468">
        <v>0</v>
      </c>
      <c r="R468">
        <v>16</v>
      </c>
      <c r="S468">
        <v>0</v>
      </c>
      <c r="T468">
        <v>0</v>
      </c>
      <c r="U468">
        <v>0</v>
      </c>
      <c r="V468" s="1" t="str">
        <f t="shared" si="46"/>
        <v>AFF-HTT-R1-P2-96H_N15_1_2020y09m04d_11h03m.tif</v>
      </c>
      <c r="W468" s="1" t="str">
        <f t="shared" si="47"/>
        <v>AFF-HTT-R2-P2-96H_N15_1_2020y09m11d_11h25m.tif</v>
      </c>
      <c r="X468" t="str">
        <f t="shared" si="42"/>
        <v>C:\Users\arpit.tandon\Desktop\Images AFFFs\RUN1 HTT\Plate 2 - 96hour\AFF-HTT-R1-P2-96H_N15_1_2020y09m04d_11h03m.tif</v>
      </c>
      <c r="Y468" t="str">
        <f t="shared" si="43"/>
        <v>C:\Users\arpit.tandon\Desktop\Images AFFFs\RUN2 HTT\Plate 2 - 96hour\AFF-HTT-R2-P2-96H_N15_1_2020y09m11d_11h25m.tif</v>
      </c>
    </row>
    <row r="469" spans="1:25" x14ac:dyDescent="0.45">
      <c r="A469" t="s">
        <v>770</v>
      </c>
      <c r="B469" s="2" t="str">
        <f t="shared" si="44"/>
        <v>run1</v>
      </c>
      <c r="C469" s="2" t="str">
        <f t="shared" si="45"/>
        <v>run2</v>
      </c>
      <c r="D469" t="s">
        <v>269</v>
      </c>
      <c r="E469" s="10">
        <v>1.5868453050086584</v>
      </c>
      <c r="F469" s="1">
        <v>5.7777037555365264E-5</v>
      </c>
      <c r="G469" s="1">
        <f>VLOOKUP(A469,'[1]NTP Metadata'!$A$2:$U$2501,10,FALSE)</f>
        <v>1.5868453050086584</v>
      </c>
      <c r="H469">
        <v>4</v>
      </c>
      <c r="I469" t="s">
        <v>1507</v>
      </c>
      <c r="J469" t="s">
        <v>1508</v>
      </c>
      <c r="K469" t="s">
        <v>250</v>
      </c>
      <c r="L469" t="s">
        <v>245</v>
      </c>
      <c r="M469" t="s">
        <v>230</v>
      </c>
      <c r="N469">
        <v>16</v>
      </c>
      <c r="O469">
        <v>0</v>
      </c>
      <c r="P469">
        <v>0</v>
      </c>
      <c r="Q469">
        <v>0</v>
      </c>
      <c r="R469">
        <v>16</v>
      </c>
      <c r="S469">
        <v>0</v>
      </c>
      <c r="T469">
        <v>0</v>
      </c>
      <c r="U469">
        <v>0</v>
      </c>
      <c r="V469" s="1" t="str">
        <f t="shared" si="46"/>
        <v>AFF-HTT-R1-P2-96H_N16_1_2020y09m04d_11h03m.tif</v>
      </c>
      <c r="W469" s="1" t="str">
        <f t="shared" si="47"/>
        <v>AFF-HTT-R2-P2-96H_N16_1_2020y09m11d_11h25m.tif</v>
      </c>
      <c r="X469" t="str">
        <f t="shared" si="42"/>
        <v>C:\Users\arpit.tandon\Desktop\Images AFFFs\RUN1 HTT\Plate 2 - 96hour\AFF-HTT-R1-P2-96H_N16_1_2020y09m04d_11h03m.tif</v>
      </c>
      <c r="Y469" t="str">
        <f t="shared" si="43"/>
        <v>C:\Users\arpit.tandon\Desktop\Images AFFFs\RUN2 HTT\Plate 2 - 96hour\AFF-HTT-R2-P2-96H_N16_1_2020y09m11d_11h25m.tif</v>
      </c>
    </row>
    <row r="470" spans="1:25" x14ac:dyDescent="0.45">
      <c r="A470" t="s">
        <v>771</v>
      </c>
      <c r="B470" s="2" t="str">
        <f t="shared" si="44"/>
        <v>run1</v>
      </c>
      <c r="C470" s="2" t="str">
        <f t="shared" si="45"/>
        <v>run2</v>
      </c>
      <c r="D470" t="s">
        <v>269</v>
      </c>
      <c r="E470" s="10">
        <v>0.50216623576223363</v>
      </c>
      <c r="F470" s="1">
        <v>1.8283872644102931E-5</v>
      </c>
      <c r="G470" s="1">
        <f>VLOOKUP(A470,'[1]NTP Metadata'!$A$2:$U$2501,10,FALSE)</f>
        <v>0.50216623576223363</v>
      </c>
      <c r="H470">
        <v>3</v>
      </c>
      <c r="I470" t="s">
        <v>1507</v>
      </c>
      <c r="J470" t="s">
        <v>1508</v>
      </c>
      <c r="K470" t="s">
        <v>250</v>
      </c>
      <c r="L470" t="s">
        <v>245</v>
      </c>
      <c r="M470" t="s">
        <v>231</v>
      </c>
      <c r="N470">
        <v>16</v>
      </c>
      <c r="O470">
        <v>0</v>
      </c>
      <c r="P470">
        <v>0</v>
      </c>
      <c r="Q470">
        <v>0</v>
      </c>
      <c r="R470">
        <v>16</v>
      </c>
      <c r="S470">
        <v>0</v>
      </c>
      <c r="T470">
        <v>0</v>
      </c>
      <c r="U470">
        <v>0</v>
      </c>
      <c r="V470" s="1" t="str">
        <f t="shared" si="46"/>
        <v>AFF-HTT-R1-P2-96H_N17_1_2020y09m04d_11h03m.tif</v>
      </c>
      <c r="W470" s="1" t="str">
        <f t="shared" si="47"/>
        <v>AFF-HTT-R2-P2-96H_N17_1_2020y09m11d_11h25m.tif</v>
      </c>
      <c r="X470" t="str">
        <f t="shared" si="42"/>
        <v>C:\Users\arpit.tandon\Desktop\Images AFFFs\RUN1 HTT\Plate 2 - 96hour\AFF-HTT-R1-P2-96H_N17_1_2020y09m04d_11h03m.tif</v>
      </c>
      <c r="Y470" t="str">
        <f t="shared" si="43"/>
        <v>C:\Users\arpit.tandon\Desktop\Images AFFFs\RUN2 HTT\Plate 2 - 96hour\AFF-HTT-R2-P2-96H_N17_1_2020y09m11d_11h25m.tif</v>
      </c>
    </row>
    <row r="471" spans="1:25" x14ac:dyDescent="0.45">
      <c r="A471" t="s">
        <v>772</v>
      </c>
      <c r="B471" s="2" t="str">
        <f t="shared" si="44"/>
        <v>run1</v>
      </c>
      <c r="C471" s="2" t="str">
        <f t="shared" si="45"/>
        <v>run2</v>
      </c>
      <c r="D471" t="s">
        <v>269</v>
      </c>
      <c r="E471" s="10">
        <v>0.50216623576223363</v>
      </c>
      <c r="F471" s="1">
        <v>1.8283872644102931E-5</v>
      </c>
      <c r="G471" s="1">
        <f>VLOOKUP(A471,'[1]NTP Metadata'!$A$2:$U$2501,10,FALSE)</f>
        <v>0.50216623576223363</v>
      </c>
      <c r="H471">
        <v>4</v>
      </c>
      <c r="I471" t="s">
        <v>1507</v>
      </c>
      <c r="J471" t="s">
        <v>1508</v>
      </c>
      <c r="K471" t="s">
        <v>250</v>
      </c>
      <c r="L471" t="s">
        <v>245</v>
      </c>
      <c r="M471" t="s">
        <v>232</v>
      </c>
      <c r="N471">
        <v>16</v>
      </c>
      <c r="O471">
        <v>0</v>
      </c>
      <c r="P471">
        <v>0</v>
      </c>
      <c r="Q471">
        <v>0</v>
      </c>
      <c r="R471">
        <v>16</v>
      </c>
      <c r="S471">
        <v>0</v>
      </c>
      <c r="T471">
        <v>0</v>
      </c>
      <c r="U471">
        <v>0</v>
      </c>
      <c r="V471" s="1" t="str">
        <f t="shared" si="46"/>
        <v>AFF-HTT-R1-P2-96H_N18_1_2020y09m04d_11h03m.tif</v>
      </c>
      <c r="W471" s="1" t="str">
        <f t="shared" si="47"/>
        <v>AFF-HTT-R2-P2-96H_N18_1_2020y09m11d_11h25m.tif</v>
      </c>
      <c r="X471" t="str">
        <f t="shared" si="42"/>
        <v>C:\Users\arpit.tandon\Desktop\Images AFFFs\RUN1 HTT\Plate 2 - 96hour\AFF-HTT-R1-P2-96H_N18_1_2020y09m04d_11h03m.tif</v>
      </c>
      <c r="Y471" t="str">
        <f t="shared" si="43"/>
        <v>C:\Users\arpit.tandon\Desktop\Images AFFFs\RUN2 HTT\Plate 2 - 96hour\AFF-HTT-R2-P2-96H_N18_1_2020y09m11d_11h25m.tif</v>
      </c>
    </row>
    <row r="472" spans="1:25" x14ac:dyDescent="0.45">
      <c r="A472" t="s">
        <v>773</v>
      </c>
      <c r="B472" s="2" t="str">
        <f t="shared" si="44"/>
        <v>run1</v>
      </c>
      <c r="C472" s="2" t="str">
        <f t="shared" si="45"/>
        <v>run2</v>
      </c>
      <c r="D472" t="s">
        <v>269</v>
      </c>
      <c r="E472" s="10">
        <v>0.15891336574754228</v>
      </c>
      <c r="F472" s="1">
        <v>5.7860356468680149E-6</v>
      </c>
      <c r="G472" s="1">
        <f>VLOOKUP(A472,'[1]NTP Metadata'!$A$2:$U$2501,10,FALSE)</f>
        <v>0.15891336574754228</v>
      </c>
      <c r="H472">
        <v>3</v>
      </c>
      <c r="I472" t="s">
        <v>1507</v>
      </c>
      <c r="J472" t="s">
        <v>1508</v>
      </c>
      <c r="K472" t="s">
        <v>250</v>
      </c>
      <c r="L472" t="s">
        <v>245</v>
      </c>
      <c r="M472" t="s">
        <v>233</v>
      </c>
      <c r="N472">
        <v>16</v>
      </c>
      <c r="O472">
        <v>0</v>
      </c>
      <c r="P472">
        <v>0</v>
      </c>
      <c r="Q472">
        <v>0</v>
      </c>
      <c r="R472">
        <v>16</v>
      </c>
      <c r="S472">
        <v>0</v>
      </c>
      <c r="T472">
        <v>0</v>
      </c>
      <c r="U472">
        <v>0</v>
      </c>
      <c r="V472" s="1" t="str">
        <f t="shared" si="46"/>
        <v>AFF-HTT-R1-P2-96H_N19_1_2020y09m04d_11h03m.tif</v>
      </c>
      <c r="W472" s="1" t="str">
        <f t="shared" si="47"/>
        <v>AFF-HTT-R2-P2-96H_N19_1_2020y09m11d_11h25m.tif</v>
      </c>
      <c r="X472" t="str">
        <f t="shared" si="42"/>
        <v>C:\Users\arpit.tandon\Desktop\Images AFFFs\RUN1 HTT\Plate 2 - 96hour\AFF-HTT-R1-P2-96H_N19_1_2020y09m04d_11h03m.tif</v>
      </c>
      <c r="Y472" t="str">
        <f t="shared" si="43"/>
        <v>C:\Users\arpit.tandon\Desktop\Images AFFFs\RUN2 HTT\Plate 2 - 96hour\AFF-HTT-R2-P2-96H_N19_1_2020y09m11d_11h25m.tif</v>
      </c>
    </row>
    <row r="473" spans="1:25" x14ac:dyDescent="0.45">
      <c r="A473" t="s">
        <v>774</v>
      </c>
      <c r="B473" s="2" t="str">
        <f t="shared" si="44"/>
        <v>run1</v>
      </c>
      <c r="C473" s="2" t="str">
        <f t="shared" si="45"/>
        <v>run2</v>
      </c>
      <c r="D473" t="s">
        <v>269</v>
      </c>
      <c r="E473" s="10">
        <v>0.15891336574754228</v>
      </c>
      <c r="F473" s="1">
        <v>5.7860356468680149E-6</v>
      </c>
      <c r="G473" s="1">
        <f>VLOOKUP(A473,'[1]NTP Metadata'!$A$2:$U$2501,10,FALSE)</f>
        <v>0.15891336574754228</v>
      </c>
      <c r="H473">
        <v>4</v>
      </c>
      <c r="I473" t="s">
        <v>1507</v>
      </c>
      <c r="J473" t="s">
        <v>1508</v>
      </c>
      <c r="K473" t="s">
        <v>250</v>
      </c>
      <c r="L473" t="s">
        <v>245</v>
      </c>
      <c r="M473" t="s">
        <v>234</v>
      </c>
      <c r="N473">
        <v>16</v>
      </c>
      <c r="O473">
        <v>0</v>
      </c>
      <c r="P473">
        <v>0</v>
      </c>
      <c r="Q473">
        <v>0</v>
      </c>
      <c r="R473">
        <v>16</v>
      </c>
      <c r="S473">
        <v>0</v>
      </c>
      <c r="T473">
        <v>0</v>
      </c>
      <c r="U473">
        <v>0</v>
      </c>
      <c r="V473" s="1" t="str">
        <f t="shared" si="46"/>
        <v>AFF-HTT-R1-P2-96H_N20_1_2020y09m04d_11h03m.tif</v>
      </c>
      <c r="W473" s="1" t="str">
        <f t="shared" si="47"/>
        <v>AFF-HTT-R2-P2-96H_N20_1_2020y09m11d_11h25m.tif</v>
      </c>
      <c r="X473" t="str">
        <f t="shared" si="42"/>
        <v>C:\Users\arpit.tandon\Desktop\Images AFFFs\RUN1 HTT\Plate 2 - 96hour\AFF-HTT-R1-P2-96H_N20_1_2020y09m04d_11h03m.tif</v>
      </c>
      <c r="Y473" t="str">
        <f t="shared" si="43"/>
        <v>C:\Users\arpit.tandon\Desktop\Images AFFFs\RUN2 HTT\Plate 2 - 96hour\AFF-HTT-R2-P2-96H_N20_1_2020y09m11d_11h25m.tif</v>
      </c>
    </row>
    <row r="474" spans="1:25" x14ac:dyDescent="0.45">
      <c r="A474" t="s">
        <v>775</v>
      </c>
      <c r="B474" s="2" t="str">
        <f t="shared" si="44"/>
        <v>run1</v>
      </c>
      <c r="C474" s="2" t="str">
        <f t="shared" si="45"/>
        <v>run2</v>
      </c>
      <c r="D474" t="s">
        <v>269</v>
      </c>
      <c r="E474" s="10">
        <v>5.0289039793526037E-2</v>
      </c>
      <c r="F474" s="1">
        <v>1.8310239388822834E-6</v>
      </c>
      <c r="G474" s="1">
        <f>VLOOKUP(A474,'[1]NTP Metadata'!$A$2:$U$2501,10,FALSE)</f>
        <v>5.0289039793526037E-2</v>
      </c>
      <c r="H474">
        <v>3</v>
      </c>
      <c r="I474" t="s">
        <v>1507</v>
      </c>
      <c r="J474" t="s">
        <v>1508</v>
      </c>
      <c r="K474" t="s">
        <v>250</v>
      </c>
      <c r="L474" t="s">
        <v>245</v>
      </c>
      <c r="M474" t="s">
        <v>235</v>
      </c>
      <c r="N474">
        <v>16</v>
      </c>
      <c r="O474">
        <v>0</v>
      </c>
      <c r="P474">
        <v>0</v>
      </c>
      <c r="Q474">
        <v>0</v>
      </c>
      <c r="R474">
        <v>16</v>
      </c>
      <c r="S474">
        <v>0</v>
      </c>
      <c r="T474">
        <v>0</v>
      </c>
      <c r="U474">
        <v>0</v>
      </c>
      <c r="V474" s="1" t="str">
        <f t="shared" si="46"/>
        <v>AFF-HTT-R1-P2-96H_N21_1_2020y09m04d_11h03m.tif</v>
      </c>
      <c r="W474" s="1" t="str">
        <f t="shared" si="47"/>
        <v>AFF-HTT-R2-P2-96H_N21_1_2020y09m11d_11h25m.tif</v>
      </c>
      <c r="X474" t="str">
        <f t="shared" si="42"/>
        <v>C:\Users\arpit.tandon\Desktop\Images AFFFs\RUN1 HTT\Plate 2 - 96hour\AFF-HTT-R1-P2-96H_N21_1_2020y09m04d_11h03m.tif</v>
      </c>
      <c r="Y474" t="str">
        <f t="shared" si="43"/>
        <v>C:\Users\arpit.tandon\Desktop\Images AFFFs\RUN2 HTT\Plate 2 - 96hour\AFF-HTT-R2-P2-96H_N21_1_2020y09m11d_11h25m.tif</v>
      </c>
    </row>
    <row r="475" spans="1:25" x14ac:dyDescent="0.45">
      <c r="A475" t="s">
        <v>776</v>
      </c>
      <c r="B475" s="2" t="str">
        <f t="shared" si="44"/>
        <v>run1</v>
      </c>
      <c r="C475" s="2" t="str">
        <f t="shared" si="45"/>
        <v>run2</v>
      </c>
      <c r="D475" t="s">
        <v>269</v>
      </c>
      <c r="E475" s="10">
        <v>5.0289039793526037E-2</v>
      </c>
      <c r="F475" s="1">
        <v>1.8310239388822834E-6</v>
      </c>
      <c r="G475" s="1">
        <f>VLOOKUP(A475,'[1]NTP Metadata'!$A$2:$U$2501,10,FALSE)</f>
        <v>5.0289039793526037E-2</v>
      </c>
      <c r="H475">
        <v>4</v>
      </c>
      <c r="I475" t="s">
        <v>1507</v>
      </c>
      <c r="J475" t="s">
        <v>1508</v>
      </c>
      <c r="K475" t="s">
        <v>250</v>
      </c>
      <c r="L475" t="s">
        <v>245</v>
      </c>
      <c r="M475" t="s">
        <v>236</v>
      </c>
      <c r="N475">
        <v>16</v>
      </c>
      <c r="O475">
        <v>0</v>
      </c>
      <c r="P475">
        <v>0</v>
      </c>
      <c r="Q475">
        <v>0</v>
      </c>
      <c r="R475">
        <v>16</v>
      </c>
      <c r="S475">
        <v>0</v>
      </c>
      <c r="T475">
        <v>0</v>
      </c>
      <c r="U475">
        <v>0</v>
      </c>
      <c r="V475" s="1" t="str">
        <f t="shared" si="46"/>
        <v>AFF-HTT-R1-P2-96H_N22_1_2020y09m04d_11h03m.tif</v>
      </c>
      <c r="W475" s="1" t="str">
        <f t="shared" si="47"/>
        <v>AFF-HTT-R2-P2-96H_N22_1_2020y09m11d_11h25m.tif</v>
      </c>
      <c r="X475" t="str">
        <f t="shared" si="42"/>
        <v>C:\Users\arpit.tandon\Desktop\Images AFFFs\RUN1 HTT\Plate 2 - 96hour\AFF-HTT-R1-P2-96H_N22_1_2020y09m04d_11h03m.tif</v>
      </c>
      <c r="Y475" t="str">
        <f t="shared" si="43"/>
        <v>C:\Users\arpit.tandon\Desktop\Images AFFFs\RUN2 HTT\Plate 2 - 96hour\AFF-HTT-R2-P2-96H_N22_1_2020y09m11d_11h25m.tif</v>
      </c>
    </row>
    <row r="476" spans="1:25" x14ac:dyDescent="0.45">
      <c r="A476" t="s">
        <v>777</v>
      </c>
      <c r="B476" s="2" t="str">
        <f t="shared" si="44"/>
        <v>run1</v>
      </c>
      <c r="C476" s="2" t="str">
        <f t="shared" si="45"/>
        <v>run2</v>
      </c>
      <c r="D476" t="s">
        <v>269</v>
      </c>
      <c r="E476" s="10">
        <v>500</v>
      </c>
      <c r="F476" s="1">
        <v>1.8204999999999999E-2</v>
      </c>
      <c r="G476" s="1">
        <f>VLOOKUP(A476,'[1]NTP Metadata'!$A$2:$U$2501,10,FALSE)</f>
        <v>500</v>
      </c>
      <c r="H476">
        <v>3</v>
      </c>
      <c r="I476" t="s">
        <v>1507</v>
      </c>
      <c r="J476" t="s">
        <v>1508</v>
      </c>
      <c r="K476" t="s">
        <v>250</v>
      </c>
      <c r="L476" t="s">
        <v>245</v>
      </c>
      <c r="M476" t="s">
        <v>237</v>
      </c>
      <c r="N476">
        <v>16</v>
      </c>
      <c r="O476">
        <v>0</v>
      </c>
      <c r="P476">
        <v>0</v>
      </c>
      <c r="Q476">
        <v>0</v>
      </c>
      <c r="R476">
        <v>16</v>
      </c>
      <c r="S476">
        <v>0</v>
      </c>
      <c r="T476">
        <v>0</v>
      </c>
      <c r="U476">
        <v>0</v>
      </c>
      <c r="V476" s="1" t="str">
        <f t="shared" si="46"/>
        <v>AFF-HTT-R1-P2-96H_N3_1_2020y09m04d_11h03m.tif</v>
      </c>
      <c r="W476" s="1" t="str">
        <f t="shared" si="47"/>
        <v>AFF-HTT-R2-P2-96H_N3_1_2020y09m11d_11h25m.tif</v>
      </c>
      <c r="X476" t="str">
        <f t="shared" si="42"/>
        <v>C:\Users\arpit.tandon\Desktop\Images AFFFs\RUN1 HTT\Plate 2 - 96hour\AFF-HTT-R1-P2-96H_N3_1_2020y09m04d_11h03m.tif</v>
      </c>
      <c r="Y476" t="str">
        <f t="shared" si="43"/>
        <v>C:\Users\arpit.tandon\Desktop\Images AFFFs\RUN2 HTT\Plate 2 - 96hour\AFF-HTT-R2-P2-96H_N3_1_2020y09m11d_11h25m.tif</v>
      </c>
    </row>
    <row r="477" spans="1:25" x14ac:dyDescent="0.45">
      <c r="A477" t="s">
        <v>778</v>
      </c>
      <c r="B477" s="2" t="str">
        <f t="shared" si="44"/>
        <v>run1</v>
      </c>
      <c r="C477" s="2" t="str">
        <f t="shared" si="45"/>
        <v>run2</v>
      </c>
      <c r="D477" t="s">
        <v>269</v>
      </c>
      <c r="E477" s="10">
        <v>500</v>
      </c>
      <c r="F477" s="1">
        <v>1.8204999999999999E-2</v>
      </c>
      <c r="G477" s="1">
        <f>VLOOKUP(A477,'[1]NTP Metadata'!$A$2:$U$2501,10,FALSE)</f>
        <v>500</v>
      </c>
      <c r="H477">
        <v>4</v>
      </c>
      <c r="I477" t="s">
        <v>1507</v>
      </c>
      <c r="J477" t="s">
        <v>1508</v>
      </c>
      <c r="K477" t="s">
        <v>250</v>
      </c>
      <c r="L477" t="s">
        <v>245</v>
      </c>
      <c r="M477" t="s">
        <v>238</v>
      </c>
      <c r="N477">
        <v>16</v>
      </c>
      <c r="O477">
        <v>0</v>
      </c>
      <c r="P477">
        <v>0</v>
      </c>
      <c r="Q477">
        <v>0</v>
      </c>
      <c r="R477">
        <v>16</v>
      </c>
      <c r="S477">
        <v>0</v>
      </c>
      <c r="T477">
        <v>0</v>
      </c>
      <c r="U477">
        <v>0</v>
      </c>
      <c r="V477" s="1" t="str">
        <f t="shared" si="46"/>
        <v>AFF-HTT-R1-P2-96H_N4_1_2020y09m04d_11h03m.tif</v>
      </c>
      <c r="W477" s="1" t="str">
        <f t="shared" si="47"/>
        <v>AFF-HTT-R2-P2-96H_N4_1_2020y09m11d_11h25m.tif</v>
      </c>
      <c r="X477" t="str">
        <f t="shared" si="42"/>
        <v>C:\Users\arpit.tandon\Desktop\Images AFFFs\RUN1 HTT\Plate 2 - 96hour\AFF-HTT-R1-P2-96H_N4_1_2020y09m04d_11h03m.tif</v>
      </c>
      <c r="Y477" t="str">
        <f t="shared" si="43"/>
        <v>C:\Users\arpit.tandon\Desktop\Images AFFFs\RUN2 HTT\Plate 2 - 96hour\AFF-HTT-R2-P2-96H_N4_1_2020y09m11d_11h25m.tif</v>
      </c>
    </row>
    <row r="478" spans="1:25" x14ac:dyDescent="0.45">
      <c r="A478" t="s">
        <v>779</v>
      </c>
      <c r="B478" s="2" t="str">
        <f t="shared" si="44"/>
        <v>run1</v>
      </c>
      <c r="C478" s="2" t="str">
        <f t="shared" si="45"/>
        <v>run2</v>
      </c>
      <c r="D478" t="s">
        <v>269</v>
      </c>
      <c r="E478" s="10">
        <v>158.22784810126581</v>
      </c>
      <c r="F478" s="1">
        <v>5.7610759493670885E-3</v>
      </c>
      <c r="G478" s="1">
        <f>VLOOKUP(A478,'[1]NTP Metadata'!$A$2:$U$2501,10,FALSE)</f>
        <v>158.22784810126581</v>
      </c>
      <c r="H478">
        <v>3</v>
      </c>
      <c r="I478" t="s">
        <v>1507</v>
      </c>
      <c r="J478" t="s">
        <v>1508</v>
      </c>
      <c r="K478" t="s">
        <v>250</v>
      </c>
      <c r="L478" t="s">
        <v>245</v>
      </c>
      <c r="M478" t="s">
        <v>239</v>
      </c>
      <c r="N478">
        <v>16</v>
      </c>
      <c r="O478">
        <v>0</v>
      </c>
      <c r="P478">
        <v>0</v>
      </c>
      <c r="Q478">
        <v>0</v>
      </c>
      <c r="R478">
        <v>16</v>
      </c>
      <c r="S478">
        <v>0</v>
      </c>
      <c r="T478">
        <v>6.2500000000000001E-5</v>
      </c>
      <c r="U478">
        <v>1E-3</v>
      </c>
      <c r="V478" s="1" t="str">
        <f t="shared" si="46"/>
        <v>AFF-HTT-R1-P2-96H_N5_1_2020y09m04d_11h03m.tif</v>
      </c>
      <c r="W478" s="1" t="str">
        <f t="shared" si="47"/>
        <v>AFF-HTT-R2-P2-96H_N5_1_2020y09m11d_11h25m.tif</v>
      </c>
      <c r="X478" t="str">
        <f t="shared" si="42"/>
        <v>C:\Users\arpit.tandon\Desktop\Images AFFFs\RUN1 HTT\Plate 2 - 96hour\AFF-HTT-R1-P2-96H_N5_1_2020y09m04d_11h03m.tif</v>
      </c>
      <c r="Y478" t="str">
        <f t="shared" si="43"/>
        <v>C:\Users\arpit.tandon\Desktop\Images AFFFs\RUN2 HTT\Plate 2 - 96hour\AFF-HTT-R2-P2-96H_N5_1_2020y09m11d_11h25m.tif</v>
      </c>
    </row>
    <row r="479" spans="1:25" x14ac:dyDescent="0.45">
      <c r="A479" t="s">
        <v>780</v>
      </c>
      <c r="B479" s="2" t="str">
        <f t="shared" si="44"/>
        <v>run1</v>
      </c>
      <c r="C479" s="2" t="str">
        <f t="shared" si="45"/>
        <v>run2</v>
      </c>
      <c r="D479" t="s">
        <v>269</v>
      </c>
      <c r="E479" s="10">
        <v>158.22784810126581</v>
      </c>
      <c r="F479" s="1">
        <v>5.7610759493670885E-3</v>
      </c>
      <c r="G479" s="1">
        <f>VLOOKUP(A479,'[1]NTP Metadata'!$A$2:$U$2501,10,FALSE)</f>
        <v>158.22784810126581</v>
      </c>
      <c r="H479">
        <v>4</v>
      </c>
      <c r="I479" t="s">
        <v>1507</v>
      </c>
      <c r="J479" t="s">
        <v>1508</v>
      </c>
      <c r="K479" t="s">
        <v>250</v>
      </c>
      <c r="L479" t="s">
        <v>245</v>
      </c>
      <c r="M479" t="s">
        <v>240</v>
      </c>
      <c r="N479">
        <v>16</v>
      </c>
      <c r="O479">
        <v>0</v>
      </c>
      <c r="P479">
        <v>0</v>
      </c>
      <c r="Q479">
        <v>0</v>
      </c>
      <c r="R479">
        <v>16</v>
      </c>
      <c r="S479">
        <v>0</v>
      </c>
      <c r="T479">
        <v>0</v>
      </c>
      <c r="U479">
        <v>0</v>
      </c>
      <c r="V479" s="1" t="str">
        <f t="shared" si="46"/>
        <v>AFF-HTT-R1-P2-96H_N6_1_2020y09m04d_11h03m.tif</v>
      </c>
      <c r="W479" s="1" t="str">
        <f t="shared" si="47"/>
        <v>AFF-HTT-R2-P2-96H_N6_1_2020y09m11d_11h25m.tif</v>
      </c>
      <c r="X479" t="str">
        <f t="shared" si="42"/>
        <v>C:\Users\arpit.tandon\Desktop\Images AFFFs\RUN1 HTT\Plate 2 - 96hour\AFF-HTT-R1-P2-96H_N6_1_2020y09m04d_11h03m.tif</v>
      </c>
      <c r="Y479" t="str">
        <f t="shared" si="43"/>
        <v>C:\Users\arpit.tandon\Desktop\Images AFFFs\RUN2 HTT\Plate 2 - 96hour\AFF-HTT-R2-P2-96H_N6_1_2020y09m11d_11h25m.tif</v>
      </c>
    </row>
    <row r="480" spans="1:25" x14ac:dyDescent="0.45">
      <c r="A480" t="s">
        <v>781</v>
      </c>
      <c r="B480" s="2" t="str">
        <f t="shared" si="44"/>
        <v>run1</v>
      </c>
      <c r="C480" s="2" t="str">
        <f t="shared" si="45"/>
        <v>run2</v>
      </c>
      <c r="D480" t="s">
        <v>269</v>
      </c>
      <c r="E480" s="10">
        <v>50.072103829514496</v>
      </c>
      <c r="F480" s="1">
        <v>1.8231253004326231E-3</v>
      </c>
      <c r="G480" s="1">
        <f>VLOOKUP(A480,'[1]NTP Metadata'!$A$2:$U$2501,10,FALSE)</f>
        <v>50.072103829514496</v>
      </c>
      <c r="H480">
        <v>3</v>
      </c>
      <c r="I480" t="s">
        <v>1507</v>
      </c>
      <c r="J480" t="s">
        <v>1508</v>
      </c>
      <c r="K480" t="s">
        <v>250</v>
      </c>
      <c r="L480" t="s">
        <v>245</v>
      </c>
      <c r="M480" t="s">
        <v>241</v>
      </c>
      <c r="N480">
        <v>16</v>
      </c>
      <c r="O480">
        <v>0</v>
      </c>
      <c r="P480">
        <v>0</v>
      </c>
      <c r="Q480">
        <v>0</v>
      </c>
      <c r="R480">
        <v>16</v>
      </c>
      <c r="S480">
        <v>0</v>
      </c>
      <c r="T480">
        <v>0</v>
      </c>
      <c r="U480">
        <v>0</v>
      </c>
      <c r="V480" s="1" t="str">
        <f t="shared" si="46"/>
        <v>AFF-HTT-R1-P2-96H_N7_1_2020y09m04d_11h03m.tif</v>
      </c>
      <c r="W480" s="1" t="str">
        <f t="shared" si="47"/>
        <v>AFF-HTT-R2-P2-96H_N7_1_2020y09m11d_11h25m.tif</v>
      </c>
      <c r="X480" t="str">
        <f t="shared" si="42"/>
        <v>C:\Users\arpit.tandon\Desktop\Images AFFFs\RUN1 HTT\Plate 2 - 96hour\AFF-HTT-R1-P2-96H_N7_1_2020y09m04d_11h03m.tif</v>
      </c>
      <c r="Y480" t="str">
        <f t="shared" si="43"/>
        <v>C:\Users\arpit.tandon\Desktop\Images AFFFs\RUN2 HTT\Plate 2 - 96hour\AFF-HTT-R2-P2-96H_N7_1_2020y09m11d_11h25m.tif</v>
      </c>
    </row>
    <row r="481" spans="1:25" x14ac:dyDescent="0.45">
      <c r="A481" t="s">
        <v>782</v>
      </c>
      <c r="B481" s="2" t="str">
        <f t="shared" si="44"/>
        <v>run1</v>
      </c>
      <c r="C481" s="2" t="str">
        <f t="shared" si="45"/>
        <v>run2</v>
      </c>
      <c r="D481" t="s">
        <v>269</v>
      </c>
      <c r="E481" s="10">
        <v>50.072103829514496</v>
      </c>
      <c r="F481" s="1">
        <v>1.8231253004326231E-3</v>
      </c>
      <c r="G481" s="1">
        <f>VLOOKUP(A481,'[1]NTP Metadata'!$A$2:$U$2501,10,FALSE)</f>
        <v>50.072103829514496</v>
      </c>
      <c r="H481">
        <v>4</v>
      </c>
      <c r="I481" t="s">
        <v>1507</v>
      </c>
      <c r="J481" t="s">
        <v>1508</v>
      </c>
      <c r="K481" t="s">
        <v>250</v>
      </c>
      <c r="L481" t="s">
        <v>245</v>
      </c>
      <c r="M481" t="s">
        <v>242</v>
      </c>
      <c r="N481">
        <v>16</v>
      </c>
      <c r="O481">
        <v>0</v>
      </c>
      <c r="P481">
        <v>0</v>
      </c>
      <c r="Q481">
        <v>0</v>
      </c>
      <c r="R481">
        <v>16</v>
      </c>
      <c r="S481">
        <v>0</v>
      </c>
      <c r="T481">
        <v>0</v>
      </c>
      <c r="U481">
        <v>0</v>
      </c>
      <c r="V481" s="1" t="str">
        <f t="shared" si="46"/>
        <v>AFF-HTT-R1-P2-96H_N8_1_2020y09m04d_11h03m.tif</v>
      </c>
      <c r="W481" s="1" t="str">
        <f t="shared" si="47"/>
        <v>AFF-HTT-R2-P2-96H_N8_1_2020y09m11d_11h25m.tif</v>
      </c>
      <c r="X481" t="str">
        <f t="shared" si="42"/>
        <v>C:\Users\arpit.tandon\Desktop\Images AFFFs\RUN1 HTT\Plate 2 - 96hour\AFF-HTT-R1-P2-96H_N8_1_2020y09m04d_11h03m.tif</v>
      </c>
      <c r="Y481" t="str">
        <f t="shared" si="43"/>
        <v>C:\Users\arpit.tandon\Desktop\Images AFFFs\RUN2 HTT\Plate 2 - 96hour\AFF-HTT-R2-P2-96H_N8_1_2020y09m11d_11h25m.tif</v>
      </c>
    </row>
    <row r="482" spans="1:25" x14ac:dyDescent="0.45">
      <c r="A482" t="s">
        <v>783</v>
      </c>
      <c r="B482" s="2" t="str">
        <f t="shared" si="44"/>
        <v>run1</v>
      </c>
      <c r="C482" s="2" t="str">
        <f t="shared" si="45"/>
        <v>run2</v>
      </c>
      <c r="D482" t="s">
        <v>269</v>
      </c>
      <c r="E482" s="10">
        <v>15.84560247769446</v>
      </c>
      <c r="F482" s="1">
        <v>5.7693838621285525E-4</v>
      </c>
      <c r="G482" s="1">
        <f>VLOOKUP(A482,'[1]NTP Metadata'!$A$2:$U$2501,10,FALSE)</f>
        <v>15.84560247769446</v>
      </c>
      <c r="H482">
        <v>3</v>
      </c>
      <c r="I482" t="s">
        <v>1507</v>
      </c>
      <c r="J482" t="s">
        <v>1508</v>
      </c>
      <c r="K482" t="s">
        <v>250</v>
      </c>
      <c r="L482" t="s">
        <v>245</v>
      </c>
      <c r="M482" t="s">
        <v>243</v>
      </c>
      <c r="N482">
        <v>16</v>
      </c>
      <c r="O482">
        <v>0</v>
      </c>
      <c r="P482">
        <v>0</v>
      </c>
      <c r="Q482">
        <v>0</v>
      </c>
      <c r="R482">
        <v>16</v>
      </c>
      <c r="S482">
        <v>0</v>
      </c>
      <c r="T482">
        <v>0</v>
      </c>
      <c r="U482">
        <v>0</v>
      </c>
      <c r="V482" s="1" t="str">
        <f t="shared" si="46"/>
        <v>AFF-HTT-R1-P2-96H_N9_1_2020y09m04d_11h03m.tif</v>
      </c>
      <c r="W482" s="1" t="str">
        <f t="shared" si="47"/>
        <v>AFF-HTT-R2-P2-96H_N9_1_2020y09m11d_11h25m.tif</v>
      </c>
      <c r="X482" t="str">
        <f t="shared" si="42"/>
        <v>C:\Users\arpit.tandon\Desktop\Images AFFFs\RUN1 HTT\Plate 2 - 96hour\AFF-HTT-R1-P2-96H_N9_1_2020y09m04d_11h03m.tif</v>
      </c>
      <c r="Y482" t="str">
        <f t="shared" si="43"/>
        <v>C:\Users\arpit.tandon\Desktop\Images AFFFs\RUN2 HTT\Plate 2 - 96hour\AFF-HTT-R2-P2-96H_N9_1_2020y09m11d_11h25m.tif</v>
      </c>
    </row>
    <row r="483" spans="1:25" x14ac:dyDescent="0.45">
      <c r="A483" t="s">
        <v>784</v>
      </c>
      <c r="B483" s="2" t="str">
        <f t="shared" si="44"/>
        <v>run1</v>
      </c>
      <c r="C483" s="2" t="str">
        <f t="shared" si="45"/>
        <v>run2</v>
      </c>
      <c r="D483" t="s">
        <v>270</v>
      </c>
      <c r="E483" s="10">
        <v>15.84560247769446</v>
      </c>
      <c r="F483" s="1">
        <v>7.3542610219475533E-4</v>
      </c>
      <c r="G483" s="1">
        <f>VLOOKUP(A483,'[1]NTP Metadata'!$A$2:$U$2501,10,FALSE)</f>
        <v>15.84560247769446</v>
      </c>
      <c r="H483">
        <v>2</v>
      </c>
      <c r="I483" t="s">
        <v>1505</v>
      </c>
      <c r="J483" t="s">
        <v>1508</v>
      </c>
      <c r="K483" t="s">
        <v>250</v>
      </c>
      <c r="L483" t="s">
        <v>246</v>
      </c>
      <c r="M483" t="s">
        <v>4</v>
      </c>
      <c r="N483">
        <v>16</v>
      </c>
      <c r="O483">
        <v>0</v>
      </c>
      <c r="P483">
        <v>6.2500000000000001E-5</v>
      </c>
      <c r="Q483">
        <v>1E-3</v>
      </c>
      <c r="R483">
        <v>16</v>
      </c>
      <c r="S483">
        <v>0</v>
      </c>
      <c r="T483">
        <v>0</v>
      </c>
      <c r="U483">
        <v>0</v>
      </c>
      <c r="V483" s="1" t="str">
        <f t="shared" si="46"/>
        <v>AFF-HTT-R1-P3-96H_C10_1_2020y09m02d_10h47m.tif</v>
      </c>
      <c r="W483" s="1" t="str">
        <f t="shared" si="47"/>
        <v>AFF-HTT-R2-P3-96H_C10_1_2020y09m11d_11h25m.tif</v>
      </c>
      <c r="X483" t="str">
        <f t="shared" ref="X483:X546" si="48">_xlfn.CONCAT("C:\Users\arpit.tandon\Desktop\Images AFFFs\","RUN1 HTT\Plate 3 - 96hour\",V483)</f>
        <v>C:\Users\arpit.tandon\Desktop\Images AFFFs\RUN1 HTT\Plate 3 - 96hour\AFF-HTT-R1-P3-96H_C10_1_2020y09m02d_10h47m.tif</v>
      </c>
      <c r="Y483" t="str">
        <f t="shared" ref="Y483:Y546" si="49">_xlfn.CONCAT("C:\Users\arpit.tandon\Desktop\Images AFFFs\","RUN2 HTT\Plate 3 - 96hour\",W483)</f>
        <v>C:\Users\arpit.tandon\Desktop\Images AFFFs\RUN2 HTT\Plate 3 - 96hour\AFF-HTT-R2-P3-96H_C10_1_2020y09m11d_11h25m.tif</v>
      </c>
    </row>
    <row r="484" spans="1:25" x14ac:dyDescent="0.45">
      <c r="A484" t="s">
        <v>785</v>
      </c>
      <c r="B484" s="2" t="str">
        <f t="shared" si="44"/>
        <v>run1</v>
      </c>
      <c r="C484" s="2" t="str">
        <f t="shared" si="45"/>
        <v>run2</v>
      </c>
      <c r="D484" t="s">
        <v>270</v>
      </c>
      <c r="E484" s="10">
        <v>5.0144311638273606</v>
      </c>
      <c r="F484" s="1">
        <v>2.3272977917555544E-4</v>
      </c>
      <c r="G484" s="1">
        <f>VLOOKUP(A484,'[1]NTP Metadata'!$A$2:$U$2501,10,FALSE)</f>
        <v>5.0144311638273606</v>
      </c>
      <c r="H484">
        <v>1</v>
      </c>
      <c r="I484" t="s">
        <v>1505</v>
      </c>
      <c r="J484" t="s">
        <v>1508</v>
      </c>
      <c r="K484" t="s">
        <v>250</v>
      </c>
      <c r="L484" t="s">
        <v>246</v>
      </c>
      <c r="M484" t="s">
        <v>5</v>
      </c>
      <c r="N484">
        <v>16</v>
      </c>
      <c r="O484">
        <v>0</v>
      </c>
      <c r="P484">
        <v>1.25E-4</v>
      </c>
      <c r="Q484">
        <v>1E-3</v>
      </c>
      <c r="R484">
        <v>16</v>
      </c>
      <c r="S484">
        <v>0</v>
      </c>
      <c r="T484">
        <v>0</v>
      </c>
      <c r="U484">
        <v>0</v>
      </c>
      <c r="V484" s="1" t="str">
        <f t="shared" si="46"/>
        <v>AFF-HTT-R1-P3-96H_C11_1_2020y09m02d_10h47m.tif</v>
      </c>
      <c r="W484" s="1" t="str">
        <f t="shared" si="47"/>
        <v>AFF-HTT-R2-P3-96H_C11_1_2020y09m11d_11h25m.tif</v>
      </c>
      <c r="X484" t="str">
        <f t="shared" si="48"/>
        <v>C:\Users\arpit.tandon\Desktop\Images AFFFs\RUN1 HTT\Plate 3 - 96hour\AFF-HTT-R1-P3-96H_C11_1_2020y09m02d_10h47m.tif</v>
      </c>
      <c r="Y484" t="str">
        <f t="shared" si="49"/>
        <v>C:\Users\arpit.tandon\Desktop\Images AFFFs\RUN2 HTT\Plate 3 - 96hour\AFF-HTT-R2-P3-96H_C11_1_2020y09m11d_11h25m.tif</v>
      </c>
    </row>
    <row r="485" spans="1:25" x14ac:dyDescent="0.45">
      <c r="A485" t="s">
        <v>786</v>
      </c>
      <c r="B485" s="2" t="str">
        <f t="shared" si="44"/>
        <v>run1</v>
      </c>
      <c r="C485" s="2" t="str">
        <f t="shared" si="45"/>
        <v>run2</v>
      </c>
      <c r="D485" t="s">
        <v>270</v>
      </c>
      <c r="E485" s="10">
        <v>5.0144311638273606</v>
      </c>
      <c r="F485" s="1">
        <v>2.3272977917555544E-4</v>
      </c>
      <c r="G485" s="1">
        <f>VLOOKUP(A485,'[1]NTP Metadata'!$A$2:$U$2501,10,FALSE)</f>
        <v>5.0144311638273606</v>
      </c>
      <c r="H485">
        <v>2</v>
      </c>
      <c r="I485" t="s">
        <v>1505</v>
      </c>
      <c r="J485" t="s">
        <v>1508</v>
      </c>
      <c r="K485" t="s">
        <v>250</v>
      </c>
      <c r="L485" t="s">
        <v>246</v>
      </c>
      <c r="M485" t="s">
        <v>6</v>
      </c>
      <c r="N485">
        <v>16</v>
      </c>
      <c r="O485">
        <v>0</v>
      </c>
      <c r="P485">
        <v>3.1250000000000001E-4</v>
      </c>
      <c r="Q485">
        <v>3.0000000000000001E-3</v>
      </c>
      <c r="R485">
        <v>16</v>
      </c>
      <c r="S485">
        <v>0</v>
      </c>
      <c r="T485">
        <v>0</v>
      </c>
      <c r="U485">
        <v>0</v>
      </c>
      <c r="V485" s="1" t="str">
        <f t="shared" si="46"/>
        <v>AFF-HTT-R1-P3-96H_C12_1_2020y09m02d_10h47m.tif</v>
      </c>
      <c r="W485" s="1" t="str">
        <f t="shared" si="47"/>
        <v>AFF-HTT-R2-P3-96H_C12_1_2020y09m11d_11h25m.tif</v>
      </c>
      <c r="X485" t="str">
        <f t="shared" si="48"/>
        <v>C:\Users\arpit.tandon\Desktop\Images AFFFs\RUN1 HTT\Plate 3 - 96hour\AFF-HTT-R1-P3-96H_C12_1_2020y09m02d_10h47m.tif</v>
      </c>
      <c r="Y485" t="str">
        <f t="shared" si="49"/>
        <v>C:\Users\arpit.tandon\Desktop\Images AFFFs\RUN2 HTT\Plate 3 - 96hour\AFF-HTT-R2-P3-96H_C12_1_2020y09m11d_11h25m.tif</v>
      </c>
    </row>
    <row r="486" spans="1:25" x14ac:dyDescent="0.45">
      <c r="A486" t="s">
        <v>787</v>
      </c>
      <c r="B486" s="2" t="str">
        <f t="shared" si="44"/>
        <v>run1</v>
      </c>
      <c r="C486" s="2" t="str">
        <f t="shared" si="45"/>
        <v>run2</v>
      </c>
      <c r="D486" t="s">
        <v>267</v>
      </c>
      <c r="E486" s="10">
        <v>0</v>
      </c>
      <c r="F486" s="10">
        <v>0</v>
      </c>
      <c r="G486" s="1">
        <f>VLOOKUP(A486,'[1]NTP Metadata'!$A$2:$U$2501,10,FALSE)</f>
        <v>0</v>
      </c>
      <c r="H486">
        <v>1</v>
      </c>
      <c r="I486" t="s">
        <v>1505</v>
      </c>
      <c r="J486" t="s">
        <v>1508</v>
      </c>
      <c r="K486" t="s">
        <v>250</v>
      </c>
      <c r="L486" t="s">
        <v>246</v>
      </c>
      <c r="M486" t="s">
        <v>7</v>
      </c>
      <c r="N486">
        <v>16</v>
      </c>
      <c r="O486">
        <v>0</v>
      </c>
      <c r="P486">
        <v>3.1250000000000001E-4</v>
      </c>
      <c r="Q486">
        <v>2E-3</v>
      </c>
      <c r="R486">
        <v>16</v>
      </c>
      <c r="S486">
        <v>0</v>
      </c>
      <c r="T486">
        <v>0</v>
      </c>
      <c r="U486">
        <v>0</v>
      </c>
      <c r="V486" s="1" t="str">
        <f t="shared" si="46"/>
        <v>AFF-HTT-R1-P3-96H_C13_1_2020y09m02d_10h47m.tif</v>
      </c>
      <c r="W486" s="1" t="str">
        <f t="shared" si="47"/>
        <v>AFF-HTT-R2-P3-96H_C13_1_2020y09m11d_11h25m.tif</v>
      </c>
      <c r="X486" t="str">
        <f t="shared" si="48"/>
        <v>C:\Users\arpit.tandon\Desktop\Images AFFFs\RUN1 HTT\Plate 3 - 96hour\AFF-HTT-R1-P3-96H_C13_1_2020y09m02d_10h47m.tif</v>
      </c>
      <c r="Y486" t="str">
        <f t="shared" si="49"/>
        <v>C:\Users\arpit.tandon\Desktop\Images AFFFs\RUN2 HTT\Plate 3 - 96hour\AFF-HTT-R2-P3-96H_C13_1_2020y09m11d_11h25m.tif</v>
      </c>
    </row>
    <row r="487" spans="1:25" x14ac:dyDescent="0.45">
      <c r="A487" t="s">
        <v>788</v>
      </c>
      <c r="B487" s="2" t="str">
        <f t="shared" si="44"/>
        <v>run1</v>
      </c>
      <c r="C487" s="2" t="str">
        <f t="shared" si="45"/>
        <v>run2</v>
      </c>
      <c r="D487" t="s">
        <v>267</v>
      </c>
      <c r="E487" s="10">
        <v>0</v>
      </c>
      <c r="F487" s="10">
        <v>0</v>
      </c>
      <c r="G487" s="1">
        <f>VLOOKUP(A487,'[1]NTP Metadata'!$A$2:$U$2501,10,FALSE)</f>
        <v>0</v>
      </c>
      <c r="H487">
        <v>2</v>
      </c>
      <c r="I487" t="s">
        <v>1505</v>
      </c>
      <c r="J487" t="s">
        <v>1508</v>
      </c>
      <c r="K487" t="s">
        <v>250</v>
      </c>
      <c r="L487" t="s">
        <v>246</v>
      </c>
      <c r="M487" t="s">
        <v>8</v>
      </c>
      <c r="N487">
        <v>16</v>
      </c>
      <c r="O487">
        <v>0</v>
      </c>
      <c r="P487">
        <v>0</v>
      </c>
      <c r="Q487">
        <v>0</v>
      </c>
      <c r="R487">
        <v>16</v>
      </c>
      <c r="S487">
        <v>0</v>
      </c>
      <c r="T487">
        <v>0</v>
      </c>
      <c r="U487">
        <v>0</v>
      </c>
      <c r="V487" s="1" t="str">
        <f t="shared" si="46"/>
        <v>AFF-HTT-R1-P3-96H_C14_1_2020y09m02d_10h47m.tif</v>
      </c>
      <c r="W487" s="1" t="str">
        <f t="shared" si="47"/>
        <v>AFF-HTT-R2-P3-96H_C14_1_2020y09m11d_11h25m.tif</v>
      </c>
      <c r="X487" t="str">
        <f t="shared" si="48"/>
        <v>C:\Users\arpit.tandon\Desktop\Images AFFFs\RUN1 HTT\Plate 3 - 96hour\AFF-HTT-R1-P3-96H_C14_1_2020y09m02d_10h47m.tif</v>
      </c>
      <c r="Y487" t="str">
        <f t="shared" si="49"/>
        <v>C:\Users\arpit.tandon\Desktop\Images AFFFs\RUN2 HTT\Plate 3 - 96hour\AFF-HTT-R2-P3-96H_C14_1_2020y09m11d_11h25m.tif</v>
      </c>
    </row>
    <row r="488" spans="1:25" x14ac:dyDescent="0.45">
      <c r="A488" t="s">
        <v>789</v>
      </c>
      <c r="B488" s="2" t="str">
        <f t="shared" si="44"/>
        <v>run1</v>
      </c>
      <c r="C488" s="2" t="str">
        <f t="shared" si="45"/>
        <v>run2</v>
      </c>
      <c r="D488" t="s">
        <v>270</v>
      </c>
      <c r="E488" s="10">
        <v>1.5868453050086584</v>
      </c>
      <c r="F488" s="1">
        <v>7.3648664296061854E-5</v>
      </c>
      <c r="G488" s="1">
        <f>VLOOKUP(A488,'[1]NTP Metadata'!$A$2:$U$2501,10,FALSE)</f>
        <v>1.5868453050086584</v>
      </c>
      <c r="H488">
        <v>1</v>
      </c>
      <c r="I488" t="s">
        <v>1505</v>
      </c>
      <c r="J488" t="s">
        <v>1508</v>
      </c>
      <c r="K488" t="s">
        <v>250</v>
      </c>
      <c r="L488" t="s">
        <v>246</v>
      </c>
      <c r="M488" t="s">
        <v>9</v>
      </c>
      <c r="N488">
        <v>16</v>
      </c>
      <c r="O488">
        <v>0</v>
      </c>
      <c r="P488">
        <v>0</v>
      </c>
      <c r="Q488">
        <v>0</v>
      </c>
      <c r="R488">
        <v>16</v>
      </c>
      <c r="S488">
        <v>0</v>
      </c>
      <c r="T488">
        <v>0</v>
      </c>
      <c r="U488">
        <v>0</v>
      </c>
      <c r="V488" s="1" t="str">
        <f t="shared" si="46"/>
        <v>AFF-HTT-R1-P3-96H_C15_1_2020y09m02d_10h47m.tif</v>
      </c>
      <c r="W488" s="1" t="str">
        <f t="shared" si="47"/>
        <v>AFF-HTT-R2-P3-96H_C15_1_2020y09m11d_11h25m.tif</v>
      </c>
      <c r="X488" t="str">
        <f t="shared" si="48"/>
        <v>C:\Users\arpit.tandon\Desktop\Images AFFFs\RUN1 HTT\Plate 3 - 96hour\AFF-HTT-R1-P3-96H_C15_1_2020y09m02d_10h47m.tif</v>
      </c>
      <c r="Y488" t="str">
        <f t="shared" si="49"/>
        <v>C:\Users\arpit.tandon\Desktop\Images AFFFs\RUN2 HTT\Plate 3 - 96hour\AFF-HTT-R2-P3-96H_C15_1_2020y09m11d_11h25m.tif</v>
      </c>
    </row>
    <row r="489" spans="1:25" x14ac:dyDescent="0.45">
      <c r="A489" t="s">
        <v>790</v>
      </c>
      <c r="B489" s="2" t="str">
        <f t="shared" si="44"/>
        <v>run1</v>
      </c>
      <c r="C489" s="2" t="str">
        <f t="shared" si="45"/>
        <v>run2</v>
      </c>
      <c r="D489" t="s">
        <v>270</v>
      </c>
      <c r="E489" s="10">
        <v>1.5868453050086584</v>
      </c>
      <c r="F489" s="1">
        <v>7.3648664296061854E-5</v>
      </c>
      <c r="G489" s="1">
        <f>VLOOKUP(A489,'[1]NTP Metadata'!$A$2:$U$2501,10,FALSE)</f>
        <v>1.5868453050086584</v>
      </c>
      <c r="H489">
        <v>2</v>
      </c>
      <c r="I489" t="s">
        <v>1505</v>
      </c>
      <c r="J489" t="s">
        <v>1508</v>
      </c>
      <c r="K489" t="s">
        <v>250</v>
      </c>
      <c r="L489" t="s">
        <v>246</v>
      </c>
      <c r="M489" t="s">
        <v>10</v>
      </c>
      <c r="N489">
        <v>16</v>
      </c>
      <c r="O489">
        <v>0</v>
      </c>
      <c r="P489">
        <v>0</v>
      </c>
      <c r="Q489">
        <v>0</v>
      </c>
      <c r="R489">
        <v>16</v>
      </c>
      <c r="S489">
        <v>0</v>
      </c>
      <c r="T489">
        <v>0</v>
      </c>
      <c r="U489">
        <v>0</v>
      </c>
      <c r="V489" s="1" t="str">
        <f t="shared" si="46"/>
        <v>AFF-HTT-R1-P3-96H_C16_1_2020y09m02d_10h47m.tif</v>
      </c>
      <c r="W489" s="1" t="str">
        <f t="shared" si="47"/>
        <v>AFF-HTT-R2-P3-96H_C16_1_2020y09m11d_11h25m.tif</v>
      </c>
      <c r="X489" t="str">
        <f t="shared" si="48"/>
        <v>C:\Users\arpit.tandon\Desktop\Images AFFFs\RUN1 HTT\Plate 3 - 96hour\AFF-HTT-R1-P3-96H_C16_1_2020y09m02d_10h47m.tif</v>
      </c>
      <c r="Y489" t="str">
        <f t="shared" si="49"/>
        <v>C:\Users\arpit.tandon\Desktop\Images AFFFs\RUN2 HTT\Plate 3 - 96hour\AFF-HTT-R2-P3-96H_C16_1_2020y09m11d_11h25m.tif</v>
      </c>
    </row>
    <row r="490" spans="1:25" x14ac:dyDescent="0.45">
      <c r="A490" t="s">
        <v>791</v>
      </c>
      <c r="B490" s="2" t="str">
        <f t="shared" si="44"/>
        <v>run1</v>
      </c>
      <c r="C490" s="2" t="str">
        <f t="shared" si="45"/>
        <v>run2</v>
      </c>
      <c r="D490" t="s">
        <v>270</v>
      </c>
      <c r="E490" s="10">
        <v>0.50216623576223363</v>
      </c>
      <c r="F490" s="1">
        <v>2.330653933419679E-5</v>
      </c>
      <c r="G490" s="1">
        <f>VLOOKUP(A490,'[1]NTP Metadata'!$A$2:$U$2501,10,FALSE)</f>
        <v>0.50216623576223363</v>
      </c>
      <c r="H490">
        <v>1</v>
      </c>
      <c r="I490" t="s">
        <v>1505</v>
      </c>
      <c r="J490" t="s">
        <v>1508</v>
      </c>
      <c r="K490" t="s">
        <v>250</v>
      </c>
      <c r="L490" t="s">
        <v>246</v>
      </c>
      <c r="M490" t="s">
        <v>11</v>
      </c>
      <c r="N490">
        <v>16</v>
      </c>
      <c r="O490">
        <v>0</v>
      </c>
      <c r="P490">
        <v>5.6249999999999996E-4</v>
      </c>
      <c r="Q490">
        <v>4.0000000000000001E-3</v>
      </c>
      <c r="R490">
        <v>16</v>
      </c>
      <c r="S490">
        <v>0</v>
      </c>
      <c r="T490">
        <v>6.2500000000000001E-5</v>
      </c>
      <c r="U490">
        <v>1E-3</v>
      </c>
      <c r="V490" s="1" t="str">
        <f t="shared" si="46"/>
        <v>AFF-HTT-R1-P3-96H_C17_1_2020y09m02d_10h47m.tif</v>
      </c>
      <c r="W490" s="1" t="str">
        <f t="shared" si="47"/>
        <v>AFF-HTT-R2-P3-96H_C17_1_2020y09m11d_11h25m.tif</v>
      </c>
      <c r="X490" t="str">
        <f t="shared" si="48"/>
        <v>C:\Users\arpit.tandon\Desktop\Images AFFFs\RUN1 HTT\Plate 3 - 96hour\AFF-HTT-R1-P3-96H_C17_1_2020y09m02d_10h47m.tif</v>
      </c>
      <c r="Y490" t="str">
        <f t="shared" si="49"/>
        <v>C:\Users\arpit.tandon\Desktop\Images AFFFs\RUN2 HTT\Plate 3 - 96hour\AFF-HTT-R2-P3-96H_C17_1_2020y09m11d_11h25m.tif</v>
      </c>
    </row>
    <row r="491" spans="1:25" x14ac:dyDescent="0.45">
      <c r="A491" t="s">
        <v>792</v>
      </c>
      <c r="B491" s="2" t="str">
        <f t="shared" si="44"/>
        <v>run1</v>
      </c>
      <c r="C491" s="2" t="str">
        <f t="shared" si="45"/>
        <v>run2</v>
      </c>
      <c r="D491" t="s">
        <v>270</v>
      </c>
      <c r="E491" s="10">
        <v>0.50216623576223363</v>
      </c>
      <c r="F491" s="1">
        <v>2.330653933419679E-5</v>
      </c>
      <c r="G491" s="1">
        <f>VLOOKUP(A491,'[1]NTP Metadata'!$A$2:$U$2501,10,FALSE)</f>
        <v>0.50216623576223363</v>
      </c>
      <c r="H491">
        <v>2</v>
      </c>
      <c r="I491" t="s">
        <v>1505</v>
      </c>
      <c r="J491" t="s">
        <v>1508</v>
      </c>
      <c r="K491" t="s">
        <v>250</v>
      </c>
      <c r="L491" t="s">
        <v>246</v>
      </c>
      <c r="M491" t="s">
        <v>12</v>
      </c>
      <c r="N491">
        <v>16</v>
      </c>
      <c r="O491">
        <v>0</v>
      </c>
      <c r="P491">
        <v>3.7500000000000001E-4</v>
      </c>
      <c r="Q491">
        <v>3.0000000000000001E-3</v>
      </c>
      <c r="R491">
        <v>16</v>
      </c>
      <c r="S491">
        <v>0</v>
      </c>
      <c r="T491">
        <v>0</v>
      </c>
      <c r="U491">
        <v>0</v>
      </c>
      <c r="V491" s="1" t="str">
        <f t="shared" si="46"/>
        <v>AFF-HTT-R1-P3-96H_C18_1_2020y09m02d_10h47m.tif</v>
      </c>
      <c r="W491" s="1" t="str">
        <f t="shared" si="47"/>
        <v>AFF-HTT-R2-P3-96H_C18_1_2020y09m11d_11h25m.tif</v>
      </c>
      <c r="X491" t="str">
        <f t="shared" si="48"/>
        <v>C:\Users\arpit.tandon\Desktop\Images AFFFs\RUN1 HTT\Plate 3 - 96hour\AFF-HTT-R1-P3-96H_C18_1_2020y09m02d_10h47m.tif</v>
      </c>
      <c r="Y491" t="str">
        <f t="shared" si="49"/>
        <v>C:\Users\arpit.tandon\Desktop\Images AFFFs\RUN2 HTT\Plate 3 - 96hour\AFF-HTT-R2-P3-96H_C18_1_2020y09m11d_11h25m.tif</v>
      </c>
    </row>
    <row r="492" spans="1:25" x14ac:dyDescent="0.45">
      <c r="A492" t="s">
        <v>793</v>
      </c>
      <c r="B492" s="2" t="str">
        <f t="shared" si="44"/>
        <v>run1</v>
      </c>
      <c r="C492" s="2" t="str">
        <f t="shared" si="45"/>
        <v>run2</v>
      </c>
      <c r="D492" t="s">
        <v>270</v>
      </c>
      <c r="E492" s="10">
        <v>0.15891336574754228</v>
      </c>
      <c r="F492" s="1">
        <v>7.3754871310749336E-6</v>
      </c>
      <c r="G492" s="1">
        <f>VLOOKUP(A492,'[1]NTP Metadata'!$A$2:$U$2501,10,FALSE)</f>
        <v>0.15891336574754228</v>
      </c>
      <c r="H492">
        <v>1</v>
      </c>
      <c r="I492" t="s">
        <v>1505</v>
      </c>
      <c r="J492" t="s">
        <v>1508</v>
      </c>
      <c r="K492" t="s">
        <v>250</v>
      </c>
      <c r="L492" t="s">
        <v>246</v>
      </c>
      <c r="M492" t="s">
        <v>13</v>
      </c>
      <c r="N492">
        <v>16</v>
      </c>
      <c r="O492">
        <v>0</v>
      </c>
      <c r="P492">
        <v>6.2500000000000001E-5</v>
      </c>
      <c r="Q492">
        <v>1E-3</v>
      </c>
      <c r="R492">
        <v>16</v>
      </c>
      <c r="S492">
        <v>0</v>
      </c>
      <c r="T492">
        <v>0</v>
      </c>
      <c r="U492">
        <v>0</v>
      </c>
      <c r="V492" s="1" t="str">
        <f t="shared" si="46"/>
        <v>AFF-HTT-R1-P3-96H_C19_1_2020y09m02d_10h47m.tif</v>
      </c>
      <c r="W492" s="1" t="str">
        <f t="shared" si="47"/>
        <v>AFF-HTT-R2-P3-96H_C19_1_2020y09m11d_11h25m.tif</v>
      </c>
      <c r="X492" t="str">
        <f t="shared" si="48"/>
        <v>C:\Users\arpit.tandon\Desktop\Images AFFFs\RUN1 HTT\Plate 3 - 96hour\AFF-HTT-R1-P3-96H_C19_1_2020y09m02d_10h47m.tif</v>
      </c>
      <c r="Y492" t="str">
        <f t="shared" si="49"/>
        <v>C:\Users\arpit.tandon\Desktop\Images AFFFs\RUN2 HTT\Plate 3 - 96hour\AFF-HTT-R2-P3-96H_C19_1_2020y09m11d_11h25m.tif</v>
      </c>
    </row>
    <row r="493" spans="1:25" x14ac:dyDescent="0.45">
      <c r="A493" t="s">
        <v>794</v>
      </c>
      <c r="B493" s="2" t="str">
        <f t="shared" si="44"/>
        <v>run1</v>
      </c>
      <c r="C493" s="2" t="str">
        <f t="shared" si="45"/>
        <v>run2</v>
      </c>
      <c r="D493" t="s">
        <v>270</v>
      </c>
      <c r="E493" s="10">
        <v>0.15891336574754228</v>
      </c>
      <c r="F493" s="1">
        <v>7.3754871310749336E-6</v>
      </c>
      <c r="G493" s="1">
        <f>VLOOKUP(A493,'[1]NTP Metadata'!$A$2:$U$2501,10,FALSE)</f>
        <v>0.15891336574754228</v>
      </c>
      <c r="H493">
        <v>2</v>
      </c>
      <c r="I493" t="s">
        <v>1505</v>
      </c>
      <c r="J493" t="s">
        <v>1508</v>
      </c>
      <c r="K493" t="s">
        <v>250</v>
      </c>
      <c r="L493" t="s">
        <v>246</v>
      </c>
      <c r="M493" t="s">
        <v>14</v>
      </c>
      <c r="N493">
        <v>16</v>
      </c>
      <c r="O493">
        <v>0</v>
      </c>
      <c r="P493">
        <v>0</v>
      </c>
      <c r="Q493">
        <v>0</v>
      </c>
      <c r="R493">
        <v>16</v>
      </c>
      <c r="S493">
        <v>0</v>
      </c>
      <c r="T493">
        <v>0</v>
      </c>
      <c r="U493">
        <v>0</v>
      </c>
      <c r="V493" s="1" t="str">
        <f t="shared" si="46"/>
        <v>AFF-HTT-R1-P3-96H_C20_1_2020y09m02d_10h47m.tif</v>
      </c>
      <c r="W493" s="1" t="str">
        <f t="shared" si="47"/>
        <v>AFF-HTT-R2-P3-96H_C20_1_2020y09m11d_11h25m.tif</v>
      </c>
      <c r="X493" t="str">
        <f t="shared" si="48"/>
        <v>C:\Users\arpit.tandon\Desktop\Images AFFFs\RUN1 HTT\Plate 3 - 96hour\AFF-HTT-R1-P3-96H_C20_1_2020y09m02d_10h47m.tif</v>
      </c>
      <c r="Y493" t="str">
        <f t="shared" si="49"/>
        <v>C:\Users\arpit.tandon\Desktop\Images AFFFs\RUN2 HTT\Plate 3 - 96hour\AFF-HTT-R2-P3-96H_C20_1_2020y09m11d_11h25m.tif</v>
      </c>
    </row>
    <row r="494" spans="1:25" x14ac:dyDescent="0.45">
      <c r="A494" t="s">
        <v>795</v>
      </c>
      <c r="B494" s="2" t="str">
        <f t="shared" si="44"/>
        <v>run1</v>
      </c>
      <c r="C494" s="2" t="str">
        <f t="shared" si="45"/>
        <v>run2</v>
      </c>
      <c r="D494" t="s">
        <v>270</v>
      </c>
      <c r="E494" s="10">
        <v>5.0289039793526037E-2</v>
      </c>
      <c r="F494" s="1">
        <v>2.3340149148971304E-6</v>
      </c>
      <c r="G494" s="1">
        <f>VLOOKUP(A494,'[1]NTP Metadata'!$A$2:$U$2501,10,FALSE)</f>
        <v>5.0289039793526037E-2</v>
      </c>
      <c r="H494">
        <v>1</v>
      </c>
      <c r="I494" t="s">
        <v>1505</v>
      </c>
      <c r="J494" t="s">
        <v>1508</v>
      </c>
      <c r="K494" t="s">
        <v>250</v>
      </c>
      <c r="L494" t="s">
        <v>246</v>
      </c>
      <c r="M494" t="s">
        <v>15</v>
      </c>
      <c r="N494">
        <v>16</v>
      </c>
      <c r="O494">
        <v>0</v>
      </c>
      <c r="P494">
        <v>1.875E-4</v>
      </c>
      <c r="Q494">
        <v>1E-3</v>
      </c>
      <c r="R494">
        <v>16</v>
      </c>
      <c r="S494">
        <v>0</v>
      </c>
      <c r="T494">
        <v>0</v>
      </c>
      <c r="U494">
        <v>0</v>
      </c>
      <c r="V494" s="1" t="str">
        <f t="shared" si="46"/>
        <v>AFF-HTT-R1-P3-96H_C21_1_2020y09m02d_10h47m.tif</v>
      </c>
      <c r="W494" s="1" t="str">
        <f t="shared" si="47"/>
        <v>AFF-HTT-R2-P3-96H_C21_1_2020y09m11d_11h25m.tif</v>
      </c>
      <c r="X494" t="str">
        <f t="shared" si="48"/>
        <v>C:\Users\arpit.tandon\Desktop\Images AFFFs\RUN1 HTT\Plate 3 - 96hour\AFF-HTT-R1-P3-96H_C21_1_2020y09m02d_10h47m.tif</v>
      </c>
      <c r="Y494" t="str">
        <f t="shared" si="49"/>
        <v>C:\Users\arpit.tandon\Desktop\Images AFFFs\RUN2 HTT\Plate 3 - 96hour\AFF-HTT-R2-P3-96H_C21_1_2020y09m11d_11h25m.tif</v>
      </c>
    </row>
    <row r="495" spans="1:25" x14ac:dyDescent="0.45">
      <c r="A495" t="s">
        <v>796</v>
      </c>
      <c r="B495" s="2" t="str">
        <f t="shared" si="44"/>
        <v>run1</v>
      </c>
      <c r="C495" s="2" t="str">
        <f t="shared" si="45"/>
        <v>run2</v>
      </c>
      <c r="D495" t="s">
        <v>270</v>
      </c>
      <c r="E495" s="10">
        <v>5.0289039793526037E-2</v>
      </c>
      <c r="F495" s="1">
        <v>2.3340149148971304E-6</v>
      </c>
      <c r="G495" s="1">
        <f>VLOOKUP(A495,'[1]NTP Metadata'!$A$2:$U$2501,10,FALSE)</f>
        <v>5.0289039793526037E-2</v>
      </c>
      <c r="H495">
        <v>2</v>
      </c>
      <c r="I495" t="s">
        <v>1505</v>
      </c>
      <c r="J495" t="s">
        <v>1508</v>
      </c>
      <c r="K495" t="s">
        <v>250</v>
      </c>
      <c r="L495" t="s">
        <v>246</v>
      </c>
      <c r="M495" t="s">
        <v>16</v>
      </c>
      <c r="N495">
        <v>16</v>
      </c>
      <c r="O495">
        <v>0</v>
      </c>
      <c r="P495">
        <v>3.1250000000000001E-4</v>
      </c>
      <c r="Q495">
        <v>3.0000000000000001E-3</v>
      </c>
      <c r="R495">
        <v>16</v>
      </c>
      <c r="S495">
        <v>0</v>
      </c>
      <c r="T495">
        <v>0</v>
      </c>
      <c r="U495">
        <v>0</v>
      </c>
      <c r="V495" s="1" t="str">
        <f t="shared" si="46"/>
        <v>AFF-HTT-R1-P3-96H_C22_1_2020y09m02d_10h47m.tif</v>
      </c>
      <c r="W495" s="1" t="str">
        <f t="shared" si="47"/>
        <v>AFF-HTT-R2-P3-96H_C22_1_2020y09m11d_11h25m.tif</v>
      </c>
      <c r="X495" t="str">
        <f t="shared" si="48"/>
        <v>C:\Users\arpit.tandon\Desktop\Images AFFFs\RUN1 HTT\Plate 3 - 96hour\AFF-HTT-R1-P3-96H_C22_1_2020y09m02d_10h47m.tif</v>
      </c>
      <c r="Y495" t="str">
        <f t="shared" si="49"/>
        <v>C:\Users\arpit.tandon\Desktop\Images AFFFs\RUN2 HTT\Plate 3 - 96hour\AFF-HTT-R2-P3-96H_C22_1_2020y09m11d_11h25m.tif</v>
      </c>
    </row>
    <row r="496" spans="1:25" x14ac:dyDescent="0.45">
      <c r="A496" t="s">
        <v>797</v>
      </c>
      <c r="B496" s="2" t="str">
        <f t="shared" si="44"/>
        <v>run1</v>
      </c>
      <c r="C496" s="2" t="str">
        <f t="shared" si="45"/>
        <v>run2</v>
      </c>
      <c r="D496" t="s">
        <v>270</v>
      </c>
      <c r="E496" s="10">
        <v>500</v>
      </c>
      <c r="F496" s="1">
        <v>2.3206000000000001E-2</v>
      </c>
      <c r="G496" s="1">
        <f>VLOOKUP(A496,'[1]NTP Metadata'!$A$2:$U$2501,10,FALSE)</f>
        <v>500</v>
      </c>
      <c r="H496">
        <v>1</v>
      </c>
      <c r="I496" t="s">
        <v>1505</v>
      </c>
      <c r="J496" t="s">
        <v>1508</v>
      </c>
      <c r="K496" t="s">
        <v>250</v>
      </c>
      <c r="L496" t="s">
        <v>246</v>
      </c>
      <c r="M496" t="s">
        <v>17</v>
      </c>
      <c r="N496">
        <v>16</v>
      </c>
      <c r="O496">
        <v>0</v>
      </c>
      <c r="P496">
        <v>0</v>
      </c>
      <c r="Q496">
        <v>0</v>
      </c>
      <c r="R496">
        <v>16</v>
      </c>
      <c r="S496">
        <v>0</v>
      </c>
      <c r="T496">
        <v>0</v>
      </c>
      <c r="U496">
        <v>0</v>
      </c>
      <c r="V496" s="1" t="str">
        <f t="shared" si="46"/>
        <v>AFF-HTT-R1-P3-96H_C3_1_2020y09m02d_10h47m.tif</v>
      </c>
      <c r="W496" s="1" t="str">
        <f t="shared" si="47"/>
        <v>AFF-HTT-R2-P3-96H_C3_1_2020y09m11d_11h25m.tif</v>
      </c>
      <c r="X496" t="str">
        <f t="shared" si="48"/>
        <v>C:\Users\arpit.tandon\Desktop\Images AFFFs\RUN1 HTT\Plate 3 - 96hour\AFF-HTT-R1-P3-96H_C3_1_2020y09m02d_10h47m.tif</v>
      </c>
      <c r="Y496" t="str">
        <f t="shared" si="49"/>
        <v>C:\Users\arpit.tandon\Desktop\Images AFFFs\RUN2 HTT\Plate 3 - 96hour\AFF-HTT-R2-P3-96H_C3_1_2020y09m11d_11h25m.tif</v>
      </c>
    </row>
    <row r="497" spans="1:25" x14ac:dyDescent="0.45">
      <c r="A497" t="s">
        <v>798</v>
      </c>
      <c r="B497" s="2" t="str">
        <f t="shared" si="44"/>
        <v>run1</v>
      </c>
      <c r="C497" s="2" t="str">
        <f t="shared" si="45"/>
        <v>run2</v>
      </c>
      <c r="D497" t="s">
        <v>270</v>
      </c>
      <c r="E497" s="10">
        <v>500</v>
      </c>
      <c r="F497" s="1">
        <v>2.3206000000000001E-2</v>
      </c>
      <c r="G497" s="1">
        <f>VLOOKUP(A497,'[1]NTP Metadata'!$A$2:$U$2501,10,FALSE)</f>
        <v>500</v>
      </c>
      <c r="H497">
        <v>2</v>
      </c>
      <c r="I497" t="s">
        <v>1505</v>
      </c>
      <c r="J497" t="s">
        <v>1508</v>
      </c>
      <c r="K497" t="s">
        <v>250</v>
      </c>
      <c r="L497" t="s">
        <v>246</v>
      </c>
      <c r="M497" t="s">
        <v>18</v>
      </c>
      <c r="N497">
        <v>16</v>
      </c>
      <c r="O497">
        <v>0</v>
      </c>
      <c r="P497">
        <v>0</v>
      </c>
      <c r="Q497">
        <v>0</v>
      </c>
      <c r="R497">
        <v>16</v>
      </c>
      <c r="S497">
        <v>0</v>
      </c>
      <c r="T497">
        <v>0</v>
      </c>
      <c r="U497">
        <v>0</v>
      </c>
      <c r="V497" s="1" t="str">
        <f t="shared" si="46"/>
        <v>AFF-HTT-R1-P3-96H_C4_1_2020y09m02d_10h47m.tif</v>
      </c>
      <c r="W497" s="1" t="str">
        <f t="shared" si="47"/>
        <v>AFF-HTT-R2-P3-96H_C4_1_2020y09m11d_11h25m.tif</v>
      </c>
      <c r="X497" t="str">
        <f t="shared" si="48"/>
        <v>C:\Users\arpit.tandon\Desktop\Images AFFFs\RUN1 HTT\Plate 3 - 96hour\AFF-HTT-R1-P3-96H_C4_1_2020y09m02d_10h47m.tif</v>
      </c>
      <c r="Y497" t="str">
        <f t="shared" si="49"/>
        <v>C:\Users\arpit.tandon\Desktop\Images AFFFs\RUN2 HTT\Plate 3 - 96hour\AFF-HTT-R2-P3-96H_C4_1_2020y09m11d_11h25m.tif</v>
      </c>
    </row>
    <row r="498" spans="1:25" x14ac:dyDescent="0.45">
      <c r="A498" t="s">
        <v>799</v>
      </c>
      <c r="B498" s="2" t="str">
        <f t="shared" si="44"/>
        <v>run1</v>
      </c>
      <c r="C498" s="2" t="str">
        <f t="shared" si="45"/>
        <v>run2</v>
      </c>
      <c r="D498" t="s">
        <v>270</v>
      </c>
      <c r="E498" s="10">
        <v>158.22784810126581</v>
      </c>
      <c r="F498" s="1">
        <v>7.3436708860759497E-3</v>
      </c>
      <c r="G498" s="1">
        <f>VLOOKUP(A498,'[1]NTP Metadata'!$A$2:$U$2501,10,FALSE)</f>
        <v>158.22784810126581</v>
      </c>
      <c r="H498">
        <v>1</v>
      </c>
      <c r="I498" t="s">
        <v>1505</v>
      </c>
      <c r="J498" t="s">
        <v>1508</v>
      </c>
      <c r="K498" t="s">
        <v>250</v>
      </c>
      <c r="L498" t="s">
        <v>246</v>
      </c>
      <c r="M498" t="s">
        <v>19</v>
      </c>
      <c r="N498">
        <v>16</v>
      </c>
      <c r="O498">
        <v>0</v>
      </c>
      <c r="P498">
        <v>1.25E-4</v>
      </c>
      <c r="Q498">
        <v>2E-3</v>
      </c>
      <c r="R498">
        <v>16</v>
      </c>
      <c r="S498">
        <v>0</v>
      </c>
      <c r="T498">
        <v>0</v>
      </c>
      <c r="U498">
        <v>0</v>
      </c>
      <c r="V498" s="1" t="str">
        <f t="shared" si="46"/>
        <v>AFF-HTT-R1-P3-96H_C5_1_2020y09m02d_10h47m.tif</v>
      </c>
      <c r="W498" s="1" t="str">
        <f t="shared" si="47"/>
        <v>AFF-HTT-R2-P3-96H_C5_1_2020y09m11d_11h25m.tif</v>
      </c>
      <c r="X498" t="str">
        <f t="shared" si="48"/>
        <v>C:\Users\arpit.tandon\Desktop\Images AFFFs\RUN1 HTT\Plate 3 - 96hour\AFF-HTT-R1-P3-96H_C5_1_2020y09m02d_10h47m.tif</v>
      </c>
      <c r="Y498" t="str">
        <f t="shared" si="49"/>
        <v>C:\Users\arpit.tandon\Desktop\Images AFFFs\RUN2 HTT\Plate 3 - 96hour\AFF-HTT-R2-P3-96H_C5_1_2020y09m11d_11h25m.tif</v>
      </c>
    </row>
    <row r="499" spans="1:25" x14ac:dyDescent="0.45">
      <c r="A499" t="s">
        <v>800</v>
      </c>
      <c r="B499" s="2" t="str">
        <f t="shared" si="44"/>
        <v>run1</v>
      </c>
      <c r="C499" s="2" t="str">
        <f t="shared" si="45"/>
        <v>run2</v>
      </c>
      <c r="D499" t="s">
        <v>270</v>
      </c>
      <c r="E499" s="10">
        <v>158.22784810126581</v>
      </c>
      <c r="F499" s="1">
        <v>7.3436708860759497E-3</v>
      </c>
      <c r="G499" s="1">
        <f>VLOOKUP(A499,'[1]NTP Metadata'!$A$2:$U$2501,10,FALSE)</f>
        <v>158.22784810126581</v>
      </c>
      <c r="H499">
        <v>2</v>
      </c>
      <c r="I499" t="s">
        <v>1505</v>
      </c>
      <c r="J499" t="s">
        <v>1508</v>
      </c>
      <c r="K499" t="s">
        <v>250</v>
      </c>
      <c r="L499" t="s">
        <v>246</v>
      </c>
      <c r="M499" t="s">
        <v>20</v>
      </c>
      <c r="N499">
        <v>16</v>
      </c>
      <c r="O499">
        <v>0</v>
      </c>
      <c r="P499">
        <v>6.2500000000000001E-5</v>
      </c>
      <c r="Q499">
        <v>1E-3</v>
      </c>
      <c r="R499">
        <v>16</v>
      </c>
      <c r="S499">
        <v>0</v>
      </c>
      <c r="T499">
        <v>0</v>
      </c>
      <c r="U499">
        <v>0</v>
      </c>
      <c r="V499" s="1" t="str">
        <f t="shared" si="46"/>
        <v>AFF-HTT-R1-P3-96H_C6_1_2020y09m02d_10h47m.tif</v>
      </c>
      <c r="W499" s="1" t="str">
        <f t="shared" si="47"/>
        <v>AFF-HTT-R2-P3-96H_C6_1_2020y09m11d_11h25m.tif</v>
      </c>
      <c r="X499" t="str">
        <f t="shared" si="48"/>
        <v>C:\Users\arpit.tandon\Desktop\Images AFFFs\RUN1 HTT\Plate 3 - 96hour\AFF-HTT-R1-P3-96H_C6_1_2020y09m02d_10h47m.tif</v>
      </c>
      <c r="Y499" t="str">
        <f t="shared" si="49"/>
        <v>C:\Users\arpit.tandon\Desktop\Images AFFFs\RUN2 HTT\Plate 3 - 96hour\AFF-HTT-R2-P3-96H_C6_1_2020y09m11d_11h25m.tif</v>
      </c>
    </row>
    <row r="500" spans="1:25" x14ac:dyDescent="0.45">
      <c r="A500" t="s">
        <v>801</v>
      </c>
      <c r="B500" s="2" t="str">
        <f t="shared" si="44"/>
        <v>run1</v>
      </c>
      <c r="C500" s="2" t="str">
        <f t="shared" si="45"/>
        <v>run2</v>
      </c>
      <c r="D500" t="s">
        <v>270</v>
      </c>
      <c r="E500" s="10">
        <v>50.072103829514496</v>
      </c>
      <c r="F500" s="1">
        <v>2.3239464829354268E-3</v>
      </c>
      <c r="G500" s="1">
        <f>VLOOKUP(A500,'[1]NTP Metadata'!$A$2:$U$2501,10,FALSE)</f>
        <v>50.072103829514496</v>
      </c>
      <c r="H500">
        <v>1</v>
      </c>
      <c r="I500" t="s">
        <v>1505</v>
      </c>
      <c r="J500" t="s">
        <v>1508</v>
      </c>
      <c r="K500" t="s">
        <v>250</v>
      </c>
      <c r="L500" t="s">
        <v>246</v>
      </c>
      <c r="M500" t="s">
        <v>21</v>
      </c>
      <c r="N500">
        <v>16</v>
      </c>
      <c r="O500">
        <v>0</v>
      </c>
      <c r="P500">
        <v>6.2500000000000001E-5</v>
      </c>
      <c r="Q500">
        <v>1E-3</v>
      </c>
      <c r="R500">
        <v>16</v>
      </c>
      <c r="S500">
        <v>0</v>
      </c>
      <c r="T500">
        <v>0</v>
      </c>
      <c r="U500">
        <v>0</v>
      </c>
      <c r="V500" s="1" t="str">
        <f t="shared" si="46"/>
        <v>AFF-HTT-R1-P3-96H_C7_1_2020y09m02d_10h47m.tif</v>
      </c>
      <c r="W500" s="1" t="str">
        <f t="shared" si="47"/>
        <v>AFF-HTT-R2-P3-96H_C7_1_2020y09m11d_11h25m.tif</v>
      </c>
      <c r="X500" t="str">
        <f t="shared" si="48"/>
        <v>C:\Users\arpit.tandon\Desktop\Images AFFFs\RUN1 HTT\Plate 3 - 96hour\AFF-HTT-R1-P3-96H_C7_1_2020y09m02d_10h47m.tif</v>
      </c>
      <c r="Y500" t="str">
        <f t="shared" si="49"/>
        <v>C:\Users\arpit.tandon\Desktop\Images AFFFs\RUN2 HTT\Plate 3 - 96hour\AFF-HTT-R2-P3-96H_C7_1_2020y09m11d_11h25m.tif</v>
      </c>
    </row>
    <row r="501" spans="1:25" x14ac:dyDescent="0.45">
      <c r="A501" t="s">
        <v>802</v>
      </c>
      <c r="B501" s="2" t="str">
        <f t="shared" si="44"/>
        <v>run1</v>
      </c>
      <c r="C501" s="2" t="str">
        <f t="shared" si="45"/>
        <v>run2</v>
      </c>
      <c r="D501" t="s">
        <v>270</v>
      </c>
      <c r="E501" s="10">
        <v>50.072103829514496</v>
      </c>
      <c r="F501" s="1">
        <v>2.3239464829354268E-3</v>
      </c>
      <c r="G501" s="1">
        <f>VLOOKUP(A501,'[1]NTP Metadata'!$A$2:$U$2501,10,FALSE)</f>
        <v>50.072103829514496</v>
      </c>
      <c r="H501">
        <v>2</v>
      </c>
      <c r="I501" t="s">
        <v>1505</v>
      </c>
      <c r="J501" t="s">
        <v>1508</v>
      </c>
      <c r="K501" t="s">
        <v>250</v>
      </c>
      <c r="L501" t="s">
        <v>246</v>
      </c>
      <c r="M501" t="s">
        <v>22</v>
      </c>
      <c r="N501">
        <v>16</v>
      </c>
      <c r="O501">
        <v>0</v>
      </c>
      <c r="P501">
        <v>6.2500000000000001E-5</v>
      </c>
      <c r="Q501">
        <v>1E-3</v>
      </c>
      <c r="R501">
        <v>16</v>
      </c>
      <c r="S501">
        <v>0</v>
      </c>
      <c r="T501">
        <v>0</v>
      </c>
      <c r="U501">
        <v>0</v>
      </c>
      <c r="V501" s="1" t="str">
        <f t="shared" si="46"/>
        <v>AFF-HTT-R1-P3-96H_C8_1_2020y09m02d_10h47m.tif</v>
      </c>
      <c r="W501" s="1" t="str">
        <f t="shared" si="47"/>
        <v>AFF-HTT-R2-P3-96H_C8_1_2020y09m11d_11h25m.tif</v>
      </c>
      <c r="X501" t="str">
        <f t="shared" si="48"/>
        <v>C:\Users\arpit.tandon\Desktop\Images AFFFs\RUN1 HTT\Plate 3 - 96hour\AFF-HTT-R1-P3-96H_C8_1_2020y09m02d_10h47m.tif</v>
      </c>
      <c r="Y501" t="str">
        <f t="shared" si="49"/>
        <v>C:\Users\arpit.tandon\Desktop\Images AFFFs\RUN2 HTT\Plate 3 - 96hour\AFF-HTT-R2-P3-96H_C8_1_2020y09m11d_11h25m.tif</v>
      </c>
    </row>
    <row r="502" spans="1:25" x14ac:dyDescent="0.45">
      <c r="A502" t="s">
        <v>803</v>
      </c>
      <c r="B502" s="2" t="str">
        <f t="shared" si="44"/>
        <v>run1</v>
      </c>
      <c r="C502" s="2" t="str">
        <f t="shared" si="45"/>
        <v>run2</v>
      </c>
      <c r="D502" t="s">
        <v>270</v>
      </c>
      <c r="E502" s="10">
        <v>15.84560247769446</v>
      </c>
      <c r="F502" s="1">
        <v>7.3542610219475533E-4</v>
      </c>
      <c r="G502" s="1">
        <f>VLOOKUP(A502,'[1]NTP Metadata'!$A$2:$U$2501,10,FALSE)</f>
        <v>15.84560247769446</v>
      </c>
      <c r="H502">
        <v>1</v>
      </c>
      <c r="I502" t="s">
        <v>1505</v>
      </c>
      <c r="J502" t="s">
        <v>1508</v>
      </c>
      <c r="K502" t="s">
        <v>250</v>
      </c>
      <c r="L502" t="s">
        <v>246</v>
      </c>
      <c r="M502" t="s">
        <v>23</v>
      </c>
      <c r="N502">
        <v>16</v>
      </c>
      <c r="O502">
        <v>0</v>
      </c>
      <c r="P502">
        <v>0</v>
      </c>
      <c r="Q502">
        <v>0</v>
      </c>
      <c r="R502">
        <v>16</v>
      </c>
      <c r="S502">
        <v>0</v>
      </c>
      <c r="T502">
        <v>0</v>
      </c>
      <c r="U502">
        <v>0</v>
      </c>
      <c r="V502" s="1" t="str">
        <f t="shared" si="46"/>
        <v>AFF-HTT-R1-P3-96H_C9_1_2020y09m02d_10h47m.tif</v>
      </c>
      <c r="W502" s="1" t="str">
        <f t="shared" si="47"/>
        <v>AFF-HTT-R2-P3-96H_C9_1_2020y09m11d_11h25m.tif</v>
      </c>
      <c r="X502" t="str">
        <f t="shared" si="48"/>
        <v>C:\Users\arpit.tandon\Desktop\Images AFFFs\RUN1 HTT\Plate 3 - 96hour\AFF-HTT-R1-P3-96H_C9_1_2020y09m02d_10h47m.tif</v>
      </c>
      <c r="Y502" t="str">
        <f t="shared" si="49"/>
        <v>C:\Users\arpit.tandon\Desktop\Images AFFFs\RUN2 HTT\Plate 3 - 96hour\AFF-HTT-R2-P3-96H_C9_1_2020y09m11d_11h25m.tif</v>
      </c>
    </row>
    <row r="503" spans="1:25" x14ac:dyDescent="0.45">
      <c r="A503" t="s">
        <v>804</v>
      </c>
      <c r="B503" s="2" t="str">
        <f t="shared" si="44"/>
        <v>run1</v>
      </c>
      <c r="C503" s="2" t="str">
        <f t="shared" si="45"/>
        <v>run2</v>
      </c>
      <c r="D503" t="s">
        <v>270</v>
      </c>
      <c r="E503" s="10">
        <v>15.84560247769446</v>
      </c>
      <c r="F503" s="1">
        <v>7.3542610219475533E-4</v>
      </c>
      <c r="G503" s="1">
        <f>VLOOKUP(A503,'[1]NTP Metadata'!$A$2:$U$2501,10,FALSE)</f>
        <v>15.84560247769446</v>
      </c>
      <c r="H503">
        <v>4</v>
      </c>
      <c r="I503" t="s">
        <v>1505</v>
      </c>
      <c r="J503" t="s">
        <v>1508</v>
      </c>
      <c r="K503" t="s">
        <v>250</v>
      </c>
      <c r="L503" t="s">
        <v>246</v>
      </c>
      <c r="M503" t="s">
        <v>24</v>
      </c>
      <c r="N503">
        <v>16</v>
      </c>
      <c r="O503">
        <v>0</v>
      </c>
      <c r="P503">
        <v>5.0000000000000001E-4</v>
      </c>
      <c r="Q503">
        <v>7.0000000000000001E-3</v>
      </c>
      <c r="R503">
        <v>16</v>
      </c>
      <c r="S503">
        <v>0</v>
      </c>
      <c r="T503">
        <v>0</v>
      </c>
      <c r="U503">
        <v>0</v>
      </c>
      <c r="V503" s="1" t="str">
        <f t="shared" si="46"/>
        <v>AFF-HTT-R1-P3-96H_D10_1_2020y09m02d_10h47m.tif</v>
      </c>
      <c r="W503" s="1" t="str">
        <f t="shared" si="47"/>
        <v>AFF-HTT-R2-P3-96H_D10_1_2020y09m11d_11h25m.tif</v>
      </c>
      <c r="X503" t="str">
        <f t="shared" si="48"/>
        <v>C:\Users\arpit.tandon\Desktop\Images AFFFs\RUN1 HTT\Plate 3 - 96hour\AFF-HTT-R1-P3-96H_D10_1_2020y09m02d_10h47m.tif</v>
      </c>
      <c r="Y503" t="str">
        <f t="shared" si="49"/>
        <v>C:\Users\arpit.tandon\Desktop\Images AFFFs\RUN2 HTT\Plate 3 - 96hour\AFF-HTT-R2-P3-96H_D10_1_2020y09m11d_11h25m.tif</v>
      </c>
    </row>
    <row r="504" spans="1:25" x14ac:dyDescent="0.45">
      <c r="A504" t="s">
        <v>805</v>
      </c>
      <c r="B504" s="2" t="str">
        <f t="shared" si="44"/>
        <v>run1</v>
      </c>
      <c r="C504" s="2" t="str">
        <f t="shared" si="45"/>
        <v>run2</v>
      </c>
      <c r="D504" t="s">
        <v>270</v>
      </c>
      <c r="E504" s="10">
        <v>5.0144311638273606</v>
      </c>
      <c r="F504" s="1">
        <v>2.3272977917555544E-4</v>
      </c>
      <c r="G504" s="1">
        <f>VLOOKUP(A504,'[1]NTP Metadata'!$A$2:$U$2501,10,FALSE)</f>
        <v>5.0144311638273606</v>
      </c>
      <c r="H504">
        <v>3</v>
      </c>
      <c r="I504" t="s">
        <v>1505</v>
      </c>
      <c r="J504" t="s">
        <v>1508</v>
      </c>
      <c r="K504" t="s">
        <v>250</v>
      </c>
      <c r="L504" t="s">
        <v>246</v>
      </c>
      <c r="M504" t="s">
        <v>25</v>
      </c>
      <c r="N504">
        <v>16</v>
      </c>
      <c r="O504">
        <v>0</v>
      </c>
      <c r="P504">
        <v>0</v>
      </c>
      <c r="Q504">
        <v>0</v>
      </c>
      <c r="R504">
        <v>16</v>
      </c>
      <c r="S504">
        <v>0</v>
      </c>
      <c r="T504">
        <v>6.2500000000000001E-5</v>
      </c>
      <c r="U504">
        <v>1E-3</v>
      </c>
      <c r="V504" s="1" t="str">
        <f t="shared" si="46"/>
        <v>AFF-HTT-R1-P3-96H_D11_1_2020y09m02d_10h47m.tif</v>
      </c>
      <c r="W504" s="1" t="str">
        <f t="shared" si="47"/>
        <v>AFF-HTT-R2-P3-96H_D11_1_2020y09m11d_11h25m.tif</v>
      </c>
      <c r="X504" t="str">
        <f t="shared" si="48"/>
        <v>C:\Users\arpit.tandon\Desktop\Images AFFFs\RUN1 HTT\Plate 3 - 96hour\AFF-HTT-R1-P3-96H_D11_1_2020y09m02d_10h47m.tif</v>
      </c>
      <c r="Y504" t="str">
        <f t="shared" si="49"/>
        <v>C:\Users\arpit.tandon\Desktop\Images AFFFs\RUN2 HTT\Plate 3 - 96hour\AFF-HTT-R2-P3-96H_D11_1_2020y09m11d_11h25m.tif</v>
      </c>
    </row>
    <row r="505" spans="1:25" x14ac:dyDescent="0.45">
      <c r="A505" t="s">
        <v>806</v>
      </c>
      <c r="B505" s="2" t="str">
        <f t="shared" si="44"/>
        <v>run1</v>
      </c>
      <c r="C505" s="2" t="str">
        <f t="shared" si="45"/>
        <v>run2</v>
      </c>
      <c r="D505" t="s">
        <v>270</v>
      </c>
      <c r="E505" s="10">
        <v>5.0144311638273606</v>
      </c>
      <c r="F505" s="1">
        <v>2.3272977917555544E-4</v>
      </c>
      <c r="G505" s="1">
        <f>VLOOKUP(A505,'[1]NTP Metadata'!$A$2:$U$2501,10,FALSE)</f>
        <v>5.0144311638273606</v>
      </c>
      <c r="H505">
        <v>4</v>
      </c>
      <c r="I505" t="s">
        <v>1505</v>
      </c>
      <c r="J505" t="s">
        <v>1508</v>
      </c>
      <c r="K505" t="s">
        <v>250</v>
      </c>
      <c r="L505" t="s">
        <v>246</v>
      </c>
      <c r="M505" t="s">
        <v>26</v>
      </c>
      <c r="N505">
        <v>16</v>
      </c>
      <c r="O505">
        <v>0</v>
      </c>
      <c r="P505">
        <v>6.2500000000000001E-5</v>
      </c>
      <c r="Q505">
        <v>1E-3</v>
      </c>
      <c r="R505">
        <v>16</v>
      </c>
      <c r="S505">
        <v>0</v>
      </c>
      <c r="T505">
        <v>0</v>
      </c>
      <c r="U505">
        <v>0</v>
      </c>
      <c r="V505" s="1" t="str">
        <f t="shared" si="46"/>
        <v>AFF-HTT-R1-P3-96H_D12_1_2020y09m02d_10h47m.tif</v>
      </c>
      <c r="W505" s="1" t="str">
        <f t="shared" si="47"/>
        <v>AFF-HTT-R2-P3-96H_D12_1_2020y09m11d_11h25m.tif</v>
      </c>
      <c r="X505" t="str">
        <f t="shared" si="48"/>
        <v>C:\Users\arpit.tandon\Desktop\Images AFFFs\RUN1 HTT\Plate 3 - 96hour\AFF-HTT-R1-P3-96H_D12_1_2020y09m02d_10h47m.tif</v>
      </c>
      <c r="Y505" t="str">
        <f t="shared" si="49"/>
        <v>C:\Users\arpit.tandon\Desktop\Images AFFFs\RUN2 HTT\Plate 3 - 96hour\AFF-HTT-R2-P3-96H_D12_1_2020y09m11d_11h25m.tif</v>
      </c>
    </row>
    <row r="506" spans="1:25" x14ac:dyDescent="0.45">
      <c r="A506" t="s">
        <v>807</v>
      </c>
      <c r="B506" s="2" t="str">
        <f t="shared" si="44"/>
        <v>run1</v>
      </c>
      <c r="C506" s="2" t="str">
        <f t="shared" si="45"/>
        <v>run2</v>
      </c>
      <c r="D506" t="s">
        <v>267</v>
      </c>
      <c r="E506" s="10">
        <v>0</v>
      </c>
      <c r="F506" s="10">
        <v>0</v>
      </c>
      <c r="G506" s="1">
        <f>VLOOKUP(A506,'[1]NTP Metadata'!$A$2:$U$2501,10,FALSE)</f>
        <v>0</v>
      </c>
      <c r="H506">
        <v>3</v>
      </c>
      <c r="I506" t="s">
        <v>1505</v>
      </c>
      <c r="J506" t="s">
        <v>1508</v>
      </c>
      <c r="K506" t="s">
        <v>250</v>
      </c>
      <c r="L506" t="s">
        <v>246</v>
      </c>
      <c r="M506" t="s">
        <v>27</v>
      </c>
      <c r="N506">
        <v>16</v>
      </c>
      <c r="O506">
        <v>0</v>
      </c>
      <c r="P506">
        <v>6.2500000000000001E-5</v>
      </c>
      <c r="Q506">
        <v>1E-3</v>
      </c>
      <c r="R506">
        <v>16</v>
      </c>
      <c r="S506">
        <v>0</v>
      </c>
      <c r="T506">
        <v>0</v>
      </c>
      <c r="U506">
        <v>0</v>
      </c>
      <c r="V506" s="1" t="str">
        <f t="shared" si="46"/>
        <v>AFF-HTT-R1-P3-96H_D13_1_2020y09m02d_10h47m.tif</v>
      </c>
      <c r="W506" s="1" t="str">
        <f t="shared" si="47"/>
        <v>AFF-HTT-R2-P3-96H_D13_1_2020y09m11d_11h25m.tif</v>
      </c>
      <c r="X506" t="str">
        <f t="shared" si="48"/>
        <v>C:\Users\arpit.tandon\Desktop\Images AFFFs\RUN1 HTT\Plate 3 - 96hour\AFF-HTT-R1-P3-96H_D13_1_2020y09m02d_10h47m.tif</v>
      </c>
      <c r="Y506" t="str">
        <f t="shared" si="49"/>
        <v>C:\Users\arpit.tandon\Desktop\Images AFFFs\RUN2 HTT\Plate 3 - 96hour\AFF-HTT-R2-P3-96H_D13_1_2020y09m11d_11h25m.tif</v>
      </c>
    </row>
    <row r="507" spans="1:25" x14ac:dyDescent="0.45">
      <c r="A507" t="s">
        <v>808</v>
      </c>
      <c r="B507" s="2" t="str">
        <f t="shared" si="44"/>
        <v>run1</v>
      </c>
      <c r="C507" s="2" t="str">
        <f t="shared" si="45"/>
        <v>run2</v>
      </c>
      <c r="D507" t="s">
        <v>267</v>
      </c>
      <c r="E507" s="10">
        <v>0</v>
      </c>
      <c r="F507" s="10">
        <v>0</v>
      </c>
      <c r="G507" s="1">
        <f>VLOOKUP(A507,'[1]NTP Metadata'!$A$2:$U$2501,10,FALSE)</f>
        <v>0</v>
      </c>
      <c r="H507">
        <v>4</v>
      </c>
      <c r="I507" t="s">
        <v>1505</v>
      </c>
      <c r="J507" t="s">
        <v>1508</v>
      </c>
      <c r="K507" t="s">
        <v>250</v>
      </c>
      <c r="L507" t="s">
        <v>246</v>
      </c>
      <c r="M507" t="s">
        <v>28</v>
      </c>
      <c r="N507">
        <v>16</v>
      </c>
      <c r="O507">
        <v>0</v>
      </c>
      <c r="P507">
        <v>6.2500000000000001E-5</v>
      </c>
      <c r="Q507">
        <v>1E-3</v>
      </c>
      <c r="R507">
        <v>16</v>
      </c>
      <c r="S507">
        <v>0</v>
      </c>
      <c r="T507">
        <v>0</v>
      </c>
      <c r="U507">
        <v>0</v>
      </c>
      <c r="V507" s="1" t="str">
        <f t="shared" si="46"/>
        <v>AFF-HTT-R1-P3-96H_D14_1_2020y09m02d_10h47m.tif</v>
      </c>
      <c r="W507" s="1" t="str">
        <f t="shared" si="47"/>
        <v>AFF-HTT-R2-P3-96H_D14_1_2020y09m11d_11h25m.tif</v>
      </c>
      <c r="X507" t="str">
        <f t="shared" si="48"/>
        <v>C:\Users\arpit.tandon\Desktop\Images AFFFs\RUN1 HTT\Plate 3 - 96hour\AFF-HTT-R1-P3-96H_D14_1_2020y09m02d_10h47m.tif</v>
      </c>
      <c r="Y507" t="str">
        <f t="shared" si="49"/>
        <v>C:\Users\arpit.tandon\Desktop\Images AFFFs\RUN2 HTT\Plate 3 - 96hour\AFF-HTT-R2-P3-96H_D14_1_2020y09m11d_11h25m.tif</v>
      </c>
    </row>
    <row r="508" spans="1:25" x14ac:dyDescent="0.45">
      <c r="A508" t="s">
        <v>809</v>
      </c>
      <c r="B508" s="2" t="str">
        <f t="shared" si="44"/>
        <v>run1</v>
      </c>
      <c r="C508" s="2" t="str">
        <f t="shared" si="45"/>
        <v>run2</v>
      </c>
      <c r="D508" t="s">
        <v>270</v>
      </c>
      <c r="E508" s="10">
        <v>1.5868453050086584</v>
      </c>
      <c r="F508" s="1">
        <v>7.3648664296061854E-5</v>
      </c>
      <c r="G508" s="1">
        <f>VLOOKUP(A508,'[1]NTP Metadata'!$A$2:$U$2501,10,FALSE)</f>
        <v>1.5868453050086584</v>
      </c>
      <c r="H508">
        <v>3</v>
      </c>
      <c r="I508" t="s">
        <v>1505</v>
      </c>
      <c r="J508" t="s">
        <v>1508</v>
      </c>
      <c r="K508" t="s">
        <v>250</v>
      </c>
      <c r="L508" t="s">
        <v>246</v>
      </c>
      <c r="M508" t="s">
        <v>29</v>
      </c>
      <c r="N508">
        <v>16</v>
      </c>
      <c r="O508">
        <v>0</v>
      </c>
      <c r="P508">
        <v>6.2500000000000001E-5</v>
      </c>
      <c r="Q508">
        <v>1E-3</v>
      </c>
      <c r="R508">
        <v>16</v>
      </c>
      <c r="S508">
        <v>0</v>
      </c>
      <c r="T508">
        <v>0</v>
      </c>
      <c r="U508">
        <v>0</v>
      </c>
      <c r="V508" s="1" t="str">
        <f t="shared" si="46"/>
        <v>AFF-HTT-R1-P3-96H_D15_1_2020y09m02d_10h47m.tif</v>
      </c>
      <c r="W508" s="1" t="str">
        <f t="shared" si="47"/>
        <v>AFF-HTT-R2-P3-96H_D15_1_2020y09m11d_11h25m.tif</v>
      </c>
      <c r="X508" t="str">
        <f t="shared" si="48"/>
        <v>C:\Users\arpit.tandon\Desktop\Images AFFFs\RUN1 HTT\Plate 3 - 96hour\AFF-HTT-R1-P3-96H_D15_1_2020y09m02d_10h47m.tif</v>
      </c>
      <c r="Y508" t="str">
        <f t="shared" si="49"/>
        <v>C:\Users\arpit.tandon\Desktop\Images AFFFs\RUN2 HTT\Plate 3 - 96hour\AFF-HTT-R2-P3-96H_D15_1_2020y09m11d_11h25m.tif</v>
      </c>
    </row>
    <row r="509" spans="1:25" x14ac:dyDescent="0.45">
      <c r="A509" t="s">
        <v>810</v>
      </c>
      <c r="B509" s="2" t="str">
        <f t="shared" si="44"/>
        <v>run1</v>
      </c>
      <c r="C509" s="2" t="str">
        <f t="shared" si="45"/>
        <v>run2</v>
      </c>
      <c r="D509" t="s">
        <v>270</v>
      </c>
      <c r="E509" s="10">
        <v>1.5868453050086584</v>
      </c>
      <c r="F509" s="1">
        <v>7.3648664296061854E-5</v>
      </c>
      <c r="G509" s="1">
        <f>VLOOKUP(A509,'[1]NTP Metadata'!$A$2:$U$2501,10,FALSE)</f>
        <v>1.5868453050086584</v>
      </c>
      <c r="H509">
        <v>4</v>
      </c>
      <c r="I509" t="s">
        <v>1505</v>
      </c>
      <c r="J509" t="s">
        <v>1508</v>
      </c>
      <c r="K509" t="s">
        <v>250</v>
      </c>
      <c r="L509" t="s">
        <v>246</v>
      </c>
      <c r="M509" t="s">
        <v>30</v>
      </c>
      <c r="N509">
        <v>16</v>
      </c>
      <c r="O509">
        <v>0</v>
      </c>
      <c r="P509">
        <v>0</v>
      </c>
      <c r="Q509">
        <v>0</v>
      </c>
      <c r="R509">
        <v>16</v>
      </c>
      <c r="S509">
        <v>0</v>
      </c>
      <c r="T509">
        <v>0</v>
      </c>
      <c r="U509">
        <v>0</v>
      </c>
      <c r="V509" s="1" t="str">
        <f t="shared" si="46"/>
        <v>AFF-HTT-R1-P3-96H_D16_1_2020y09m02d_10h47m.tif</v>
      </c>
      <c r="W509" s="1" t="str">
        <f t="shared" si="47"/>
        <v>AFF-HTT-R2-P3-96H_D16_1_2020y09m11d_11h25m.tif</v>
      </c>
      <c r="X509" t="str">
        <f t="shared" si="48"/>
        <v>C:\Users\arpit.tandon\Desktop\Images AFFFs\RUN1 HTT\Plate 3 - 96hour\AFF-HTT-R1-P3-96H_D16_1_2020y09m02d_10h47m.tif</v>
      </c>
      <c r="Y509" t="str">
        <f t="shared" si="49"/>
        <v>C:\Users\arpit.tandon\Desktop\Images AFFFs\RUN2 HTT\Plate 3 - 96hour\AFF-HTT-R2-P3-96H_D16_1_2020y09m11d_11h25m.tif</v>
      </c>
    </row>
    <row r="510" spans="1:25" x14ac:dyDescent="0.45">
      <c r="A510" t="s">
        <v>811</v>
      </c>
      <c r="B510" s="2" t="str">
        <f t="shared" si="44"/>
        <v>run1</v>
      </c>
      <c r="C510" s="2" t="str">
        <f t="shared" si="45"/>
        <v>run2</v>
      </c>
      <c r="D510" t="s">
        <v>270</v>
      </c>
      <c r="E510" s="10">
        <v>0.50216623576223363</v>
      </c>
      <c r="F510" s="1">
        <v>2.330653933419679E-5</v>
      </c>
      <c r="G510" s="1">
        <f>VLOOKUP(A510,'[1]NTP Metadata'!$A$2:$U$2501,10,FALSE)</f>
        <v>0.50216623576223363</v>
      </c>
      <c r="H510">
        <v>3</v>
      </c>
      <c r="I510" t="s">
        <v>1505</v>
      </c>
      <c r="J510" t="s">
        <v>1508</v>
      </c>
      <c r="K510" t="s">
        <v>250</v>
      </c>
      <c r="L510" t="s">
        <v>246</v>
      </c>
      <c r="M510" t="s">
        <v>31</v>
      </c>
      <c r="N510">
        <v>16</v>
      </c>
      <c r="O510">
        <v>0</v>
      </c>
      <c r="P510">
        <v>2.5000000000000001E-4</v>
      </c>
      <c r="Q510">
        <v>2E-3</v>
      </c>
      <c r="R510">
        <v>16</v>
      </c>
      <c r="S510">
        <v>0</v>
      </c>
      <c r="T510">
        <v>0</v>
      </c>
      <c r="U510">
        <v>0</v>
      </c>
      <c r="V510" s="1" t="str">
        <f t="shared" si="46"/>
        <v>AFF-HTT-R1-P3-96H_D17_1_2020y09m02d_10h47m.tif</v>
      </c>
      <c r="W510" s="1" t="str">
        <f t="shared" si="47"/>
        <v>AFF-HTT-R2-P3-96H_D17_1_2020y09m11d_11h25m.tif</v>
      </c>
      <c r="X510" t="str">
        <f t="shared" si="48"/>
        <v>C:\Users\arpit.tandon\Desktop\Images AFFFs\RUN1 HTT\Plate 3 - 96hour\AFF-HTT-R1-P3-96H_D17_1_2020y09m02d_10h47m.tif</v>
      </c>
      <c r="Y510" t="str">
        <f t="shared" si="49"/>
        <v>C:\Users\arpit.tandon\Desktop\Images AFFFs\RUN2 HTT\Plate 3 - 96hour\AFF-HTT-R2-P3-96H_D17_1_2020y09m11d_11h25m.tif</v>
      </c>
    </row>
    <row r="511" spans="1:25" x14ac:dyDescent="0.45">
      <c r="A511" t="s">
        <v>812</v>
      </c>
      <c r="B511" s="2" t="str">
        <f t="shared" si="44"/>
        <v>run1</v>
      </c>
      <c r="C511" s="2" t="str">
        <f t="shared" si="45"/>
        <v>run2</v>
      </c>
      <c r="D511" t="s">
        <v>270</v>
      </c>
      <c r="E511" s="10">
        <v>0.50216623576223363</v>
      </c>
      <c r="F511" s="1">
        <v>2.330653933419679E-5</v>
      </c>
      <c r="G511" s="1">
        <f>VLOOKUP(A511,'[1]NTP Metadata'!$A$2:$U$2501,10,FALSE)</f>
        <v>0.50216623576223363</v>
      </c>
      <c r="H511">
        <v>4</v>
      </c>
      <c r="I511" t="s">
        <v>1505</v>
      </c>
      <c r="J511" t="s">
        <v>1508</v>
      </c>
      <c r="K511" t="s">
        <v>250</v>
      </c>
      <c r="L511" t="s">
        <v>246</v>
      </c>
      <c r="M511" t="s">
        <v>32</v>
      </c>
      <c r="N511">
        <v>16</v>
      </c>
      <c r="O511">
        <v>0</v>
      </c>
      <c r="P511">
        <v>0</v>
      </c>
      <c r="Q511">
        <v>0</v>
      </c>
      <c r="R511">
        <v>16</v>
      </c>
      <c r="S511">
        <v>0</v>
      </c>
      <c r="T511">
        <v>0</v>
      </c>
      <c r="U511">
        <v>0</v>
      </c>
      <c r="V511" s="1" t="str">
        <f t="shared" si="46"/>
        <v>AFF-HTT-R1-P3-96H_D18_1_2020y09m02d_10h47m.tif</v>
      </c>
      <c r="W511" s="1" t="str">
        <f t="shared" si="47"/>
        <v>AFF-HTT-R2-P3-96H_D18_1_2020y09m11d_11h25m.tif</v>
      </c>
      <c r="X511" t="str">
        <f t="shared" si="48"/>
        <v>C:\Users\arpit.tandon\Desktop\Images AFFFs\RUN1 HTT\Plate 3 - 96hour\AFF-HTT-R1-P3-96H_D18_1_2020y09m02d_10h47m.tif</v>
      </c>
      <c r="Y511" t="str">
        <f t="shared" si="49"/>
        <v>C:\Users\arpit.tandon\Desktop\Images AFFFs\RUN2 HTT\Plate 3 - 96hour\AFF-HTT-R2-P3-96H_D18_1_2020y09m11d_11h25m.tif</v>
      </c>
    </row>
    <row r="512" spans="1:25" x14ac:dyDescent="0.45">
      <c r="A512" t="s">
        <v>813</v>
      </c>
      <c r="B512" s="2" t="str">
        <f t="shared" si="44"/>
        <v>run1</v>
      </c>
      <c r="C512" s="2" t="str">
        <f t="shared" si="45"/>
        <v>run2</v>
      </c>
      <c r="D512" t="s">
        <v>270</v>
      </c>
      <c r="E512" s="10">
        <v>0.15891336574754228</v>
      </c>
      <c r="F512" s="1">
        <v>7.3754871310749336E-6</v>
      </c>
      <c r="G512" s="1">
        <f>VLOOKUP(A512,'[1]NTP Metadata'!$A$2:$U$2501,10,FALSE)</f>
        <v>0.15891336574754228</v>
      </c>
      <c r="H512">
        <v>3</v>
      </c>
      <c r="I512" t="s">
        <v>1505</v>
      </c>
      <c r="J512" t="s">
        <v>1508</v>
      </c>
      <c r="K512" t="s">
        <v>250</v>
      </c>
      <c r="L512" t="s">
        <v>246</v>
      </c>
      <c r="M512" t="s">
        <v>33</v>
      </c>
      <c r="N512">
        <v>16</v>
      </c>
      <c r="O512">
        <v>0</v>
      </c>
      <c r="P512">
        <v>1.875E-4</v>
      </c>
      <c r="Q512">
        <v>1E-3</v>
      </c>
      <c r="R512">
        <v>16</v>
      </c>
      <c r="S512">
        <v>0</v>
      </c>
      <c r="T512">
        <v>0</v>
      </c>
      <c r="U512">
        <v>0</v>
      </c>
      <c r="V512" s="1" t="str">
        <f t="shared" si="46"/>
        <v>AFF-HTT-R1-P3-96H_D19_1_2020y09m02d_10h47m.tif</v>
      </c>
      <c r="W512" s="1" t="str">
        <f t="shared" si="47"/>
        <v>AFF-HTT-R2-P3-96H_D19_1_2020y09m11d_11h25m.tif</v>
      </c>
      <c r="X512" t="str">
        <f t="shared" si="48"/>
        <v>C:\Users\arpit.tandon\Desktop\Images AFFFs\RUN1 HTT\Plate 3 - 96hour\AFF-HTT-R1-P3-96H_D19_1_2020y09m02d_10h47m.tif</v>
      </c>
      <c r="Y512" t="str">
        <f t="shared" si="49"/>
        <v>C:\Users\arpit.tandon\Desktop\Images AFFFs\RUN2 HTT\Plate 3 - 96hour\AFF-HTT-R2-P3-96H_D19_1_2020y09m11d_11h25m.tif</v>
      </c>
    </row>
    <row r="513" spans="1:25" x14ac:dyDescent="0.45">
      <c r="A513" t="s">
        <v>814</v>
      </c>
      <c r="B513" s="2" t="str">
        <f t="shared" si="44"/>
        <v>run1</v>
      </c>
      <c r="C513" s="2" t="str">
        <f t="shared" si="45"/>
        <v>run2</v>
      </c>
      <c r="D513" t="s">
        <v>270</v>
      </c>
      <c r="E513" s="10">
        <v>0.15891336574754228</v>
      </c>
      <c r="F513" s="1">
        <v>7.3754871310749336E-6</v>
      </c>
      <c r="G513" s="1">
        <f>VLOOKUP(A513,'[1]NTP Metadata'!$A$2:$U$2501,10,FALSE)</f>
        <v>0.15891336574754228</v>
      </c>
      <c r="H513">
        <v>4</v>
      </c>
      <c r="I513" t="s">
        <v>1505</v>
      </c>
      <c r="J513" t="s">
        <v>1508</v>
      </c>
      <c r="K513" t="s">
        <v>250</v>
      </c>
      <c r="L513" t="s">
        <v>246</v>
      </c>
      <c r="M513" t="s">
        <v>34</v>
      </c>
      <c r="N513">
        <v>16</v>
      </c>
      <c r="O513">
        <v>0</v>
      </c>
      <c r="P513">
        <v>1.25E-4</v>
      </c>
      <c r="Q513">
        <v>1E-3</v>
      </c>
      <c r="R513">
        <v>16</v>
      </c>
      <c r="S513">
        <v>0</v>
      </c>
      <c r="T513">
        <v>0</v>
      </c>
      <c r="U513">
        <v>0</v>
      </c>
      <c r="V513" s="1" t="str">
        <f t="shared" si="46"/>
        <v>AFF-HTT-R1-P3-96H_D20_1_2020y09m02d_10h47m.tif</v>
      </c>
      <c r="W513" s="1" t="str">
        <f t="shared" si="47"/>
        <v>AFF-HTT-R2-P3-96H_D20_1_2020y09m11d_11h25m.tif</v>
      </c>
      <c r="X513" t="str">
        <f t="shared" si="48"/>
        <v>C:\Users\arpit.tandon\Desktop\Images AFFFs\RUN1 HTT\Plate 3 - 96hour\AFF-HTT-R1-P3-96H_D20_1_2020y09m02d_10h47m.tif</v>
      </c>
      <c r="Y513" t="str">
        <f t="shared" si="49"/>
        <v>C:\Users\arpit.tandon\Desktop\Images AFFFs\RUN2 HTT\Plate 3 - 96hour\AFF-HTT-R2-P3-96H_D20_1_2020y09m11d_11h25m.tif</v>
      </c>
    </row>
    <row r="514" spans="1:25" x14ac:dyDescent="0.45">
      <c r="A514" t="s">
        <v>815</v>
      </c>
      <c r="B514" s="2" t="str">
        <f t="shared" si="44"/>
        <v>run1</v>
      </c>
      <c r="C514" s="2" t="str">
        <f t="shared" si="45"/>
        <v>run2</v>
      </c>
      <c r="D514" t="s">
        <v>270</v>
      </c>
      <c r="E514" s="10">
        <v>5.0289039793526037E-2</v>
      </c>
      <c r="F514" s="1">
        <v>2.3340149148971304E-6</v>
      </c>
      <c r="G514" s="1">
        <f>VLOOKUP(A514,'[1]NTP Metadata'!$A$2:$U$2501,10,FALSE)</f>
        <v>5.0289039793526037E-2</v>
      </c>
      <c r="H514">
        <v>3</v>
      </c>
      <c r="I514" t="s">
        <v>1505</v>
      </c>
      <c r="J514" t="s">
        <v>1508</v>
      </c>
      <c r="K514" t="s">
        <v>250</v>
      </c>
      <c r="L514" t="s">
        <v>246</v>
      </c>
      <c r="M514" t="s">
        <v>35</v>
      </c>
      <c r="N514">
        <v>16</v>
      </c>
      <c r="O514">
        <v>0</v>
      </c>
      <c r="P514">
        <v>0</v>
      </c>
      <c r="Q514">
        <v>0</v>
      </c>
      <c r="R514">
        <v>16</v>
      </c>
      <c r="S514">
        <v>0</v>
      </c>
      <c r="T514">
        <v>0</v>
      </c>
      <c r="U514">
        <v>0</v>
      </c>
      <c r="V514" s="1" t="str">
        <f t="shared" si="46"/>
        <v>AFF-HTT-R1-P3-96H_D21_1_2020y09m02d_10h47m.tif</v>
      </c>
      <c r="W514" s="1" t="str">
        <f t="shared" si="47"/>
        <v>AFF-HTT-R2-P3-96H_D21_1_2020y09m11d_11h25m.tif</v>
      </c>
      <c r="X514" t="str">
        <f t="shared" si="48"/>
        <v>C:\Users\arpit.tandon\Desktop\Images AFFFs\RUN1 HTT\Plate 3 - 96hour\AFF-HTT-R1-P3-96H_D21_1_2020y09m02d_10h47m.tif</v>
      </c>
      <c r="Y514" t="str">
        <f t="shared" si="49"/>
        <v>C:\Users\arpit.tandon\Desktop\Images AFFFs\RUN2 HTT\Plate 3 - 96hour\AFF-HTT-R2-P3-96H_D21_1_2020y09m11d_11h25m.tif</v>
      </c>
    </row>
    <row r="515" spans="1:25" x14ac:dyDescent="0.45">
      <c r="A515" t="s">
        <v>816</v>
      </c>
      <c r="B515" s="2" t="str">
        <f t="shared" ref="B515:B578" si="50">HYPERLINK(X515,"run1")</f>
        <v>run1</v>
      </c>
      <c r="C515" s="2" t="str">
        <f t="shared" ref="C515:C578" si="51">HYPERLINK(Y515,"run2")</f>
        <v>run2</v>
      </c>
      <c r="D515" t="s">
        <v>270</v>
      </c>
      <c r="E515" s="10">
        <v>5.0289039793526037E-2</v>
      </c>
      <c r="F515" s="1">
        <v>2.3340149148971304E-6</v>
      </c>
      <c r="G515" s="1">
        <f>VLOOKUP(A515,'[1]NTP Metadata'!$A$2:$U$2501,10,FALSE)</f>
        <v>5.0289039793526037E-2</v>
      </c>
      <c r="H515">
        <v>4</v>
      </c>
      <c r="I515" t="s">
        <v>1505</v>
      </c>
      <c r="J515" t="s">
        <v>1508</v>
      </c>
      <c r="K515" t="s">
        <v>250</v>
      </c>
      <c r="L515" t="s">
        <v>246</v>
      </c>
      <c r="M515" t="s">
        <v>36</v>
      </c>
      <c r="N515">
        <v>16</v>
      </c>
      <c r="O515">
        <v>0</v>
      </c>
      <c r="P515">
        <v>8.7499999999999904E-4</v>
      </c>
      <c r="Q515">
        <v>1.0999999999999999E-2</v>
      </c>
      <c r="R515">
        <v>16</v>
      </c>
      <c r="S515">
        <v>0</v>
      </c>
      <c r="T515">
        <v>6.2500000000000001E-5</v>
      </c>
      <c r="U515">
        <v>1E-3</v>
      </c>
      <c r="V515" s="1" t="str">
        <f t="shared" ref="V515:V578" si="52">_xlfn.CONCAT("AFF-HTT-R1-",  L515, "-96H_",  M515, "_1_", I515,".tif")</f>
        <v>AFF-HTT-R1-P3-96H_D22_1_2020y09m02d_10h47m.tif</v>
      </c>
      <c r="W515" s="1" t="str">
        <f t="shared" ref="W515:W578" si="53">_xlfn.CONCAT("AFF-HTT-R2-",  L515, "-96H_",  M515, "_1_", J515,".tif")</f>
        <v>AFF-HTT-R2-P3-96H_D22_1_2020y09m11d_11h25m.tif</v>
      </c>
      <c r="X515" t="str">
        <f t="shared" si="48"/>
        <v>C:\Users\arpit.tandon\Desktop\Images AFFFs\RUN1 HTT\Plate 3 - 96hour\AFF-HTT-R1-P3-96H_D22_1_2020y09m02d_10h47m.tif</v>
      </c>
      <c r="Y515" t="str">
        <f t="shared" si="49"/>
        <v>C:\Users\arpit.tandon\Desktop\Images AFFFs\RUN2 HTT\Plate 3 - 96hour\AFF-HTT-R2-P3-96H_D22_1_2020y09m11d_11h25m.tif</v>
      </c>
    </row>
    <row r="516" spans="1:25" x14ac:dyDescent="0.45">
      <c r="A516" t="s">
        <v>817</v>
      </c>
      <c r="B516" s="2" t="str">
        <f t="shared" si="50"/>
        <v>run1</v>
      </c>
      <c r="C516" s="2" t="str">
        <f t="shared" si="51"/>
        <v>run2</v>
      </c>
      <c r="D516" t="s">
        <v>270</v>
      </c>
      <c r="E516" s="10">
        <v>500</v>
      </c>
      <c r="F516" s="1">
        <v>2.3206000000000001E-2</v>
      </c>
      <c r="G516" s="1">
        <f>VLOOKUP(A516,'[1]NTP Metadata'!$A$2:$U$2501,10,FALSE)</f>
        <v>500</v>
      </c>
      <c r="H516">
        <v>3</v>
      </c>
      <c r="I516" t="s">
        <v>1505</v>
      </c>
      <c r="J516" t="s">
        <v>1508</v>
      </c>
      <c r="K516" t="s">
        <v>250</v>
      </c>
      <c r="L516" t="s">
        <v>246</v>
      </c>
      <c r="M516" t="s">
        <v>37</v>
      </c>
      <c r="N516">
        <v>16</v>
      </c>
      <c r="O516">
        <v>0</v>
      </c>
      <c r="P516">
        <v>3.1250000000000001E-4</v>
      </c>
      <c r="Q516">
        <v>5.0000000000000001E-3</v>
      </c>
      <c r="R516">
        <v>16</v>
      </c>
      <c r="S516">
        <v>0</v>
      </c>
      <c r="T516">
        <v>0</v>
      </c>
      <c r="U516">
        <v>0</v>
      </c>
      <c r="V516" s="1" t="str">
        <f t="shared" si="52"/>
        <v>AFF-HTT-R1-P3-96H_D3_1_2020y09m02d_10h47m.tif</v>
      </c>
      <c r="W516" s="1" t="str">
        <f t="shared" si="53"/>
        <v>AFF-HTT-R2-P3-96H_D3_1_2020y09m11d_11h25m.tif</v>
      </c>
      <c r="X516" t="str">
        <f t="shared" si="48"/>
        <v>C:\Users\arpit.tandon\Desktop\Images AFFFs\RUN1 HTT\Plate 3 - 96hour\AFF-HTT-R1-P3-96H_D3_1_2020y09m02d_10h47m.tif</v>
      </c>
      <c r="Y516" t="str">
        <f t="shared" si="49"/>
        <v>C:\Users\arpit.tandon\Desktop\Images AFFFs\RUN2 HTT\Plate 3 - 96hour\AFF-HTT-R2-P3-96H_D3_1_2020y09m11d_11h25m.tif</v>
      </c>
    </row>
    <row r="517" spans="1:25" x14ac:dyDescent="0.45">
      <c r="A517" t="s">
        <v>818</v>
      </c>
      <c r="B517" s="2" t="str">
        <f t="shared" si="50"/>
        <v>run1</v>
      </c>
      <c r="C517" s="2" t="str">
        <f t="shared" si="51"/>
        <v>run2</v>
      </c>
      <c r="D517" t="s">
        <v>270</v>
      </c>
      <c r="E517" s="10">
        <v>500</v>
      </c>
      <c r="F517" s="1">
        <v>2.3206000000000001E-2</v>
      </c>
      <c r="G517" s="1">
        <f>VLOOKUP(A517,'[1]NTP Metadata'!$A$2:$U$2501,10,FALSE)</f>
        <v>500</v>
      </c>
      <c r="H517">
        <v>4</v>
      </c>
      <c r="I517" t="s">
        <v>1505</v>
      </c>
      <c r="J517" t="s">
        <v>1508</v>
      </c>
      <c r="K517" t="s">
        <v>250</v>
      </c>
      <c r="L517" t="s">
        <v>246</v>
      </c>
      <c r="M517" t="s">
        <v>38</v>
      </c>
      <c r="N517">
        <v>16</v>
      </c>
      <c r="O517">
        <v>0</v>
      </c>
      <c r="P517">
        <v>2.5000000000000001E-4</v>
      </c>
      <c r="Q517">
        <v>3.0000000000000001E-3</v>
      </c>
      <c r="R517">
        <v>16</v>
      </c>
      <c r="S517">
        <v>0</v>
      </c>
      <c r="T517">
        <v>0</v>
      </c>
      <c r="U517">
        <v>0</v>
      </c>
      <c r="V517" s="1" t="str">
        <f t="shared" si="52"/>
        <v>AFF-HTT-R1-P3-96H_D4_1_2020y09m02d_10h47m.tif</v>
      </c>
      <c r="W517" s="1" t="str">
        <f t="shared" si="53"/>
        <v>AFF-HTT-R2-P3-96H_D4_1_2020y09m11d_11h25m.tif</v>
      </c>
      <c r="X517" t="str">
        <f t="shared" si="48"/>
        <v>C:\Users\arpit.tandon\Desktop\Images AFFFs\RUN1 HTT\Plate 3 - 96hour\AFF-HTT-R1-P3-96H_D4_1_2020y09m02d_10h47m.tif</v>
      </c>
      <c r="Y517" t="str">
        <f t="shared" si="49"/>
        <v>C:\Users\arpit.tandon\Desktop\Images AFFFs\RUN2 HTT\Plate 3 - 96hour\AFF-HTT-R2-P3-96H_D4_1_2020y09m11d_11h25m.tif</v>
      </c>
    </row>
    <row r="518" spans="1:25" x14ac:dyDescent="0.45">
      <c r="A518" t="s">
        <v>819</v>
      </c>
      <c r="B518" s="2" t="str">
        <f t="shared" si="50"/>
        <v>run1</v>
      </c>
      <c r="C518" s="2" t="str">
        <f t="shared" si="51"/>
        <v>run2</v>
      </c>
      <c r="D518" t="s">
        <v>270</v>
      </c>
      <c r="E518" s="10">
        <v>158.22784810126581</v>
      </c>
      <c r="F518" s="1">
        <v>7.3436708860759497E-3</v>
      </c>
      <c r="G518" s="1">
        <f>VLOOKUP(A518,'[1]NTP Metadata'!$A$2:$U$2501,10,FALSE)</f>
        <v>158.22784810126581</v>
      </c>
      <c r="H518">
        <v>3</v>
      </c>
      <c r="I518" t="s">
        <v>1505</v>
      </c>
      <c r="J518" t="s">
        <v>1508</v>
      </c>
      <c r="K518" t="s">
        <v>250</v>
      </c>
      <c r="L518" t="s">
        <v>246</v>
      </c>
      <c r="M518" t="s">
        <v>39</v>
      </c>
      <c r="N518">
        <v>16</v>
      </c>
      <c r="O518">
        <v>0</v>
      </c>
      <c r="P518">
        <v>6.2500000000000001E-5</v>
      </c>
      <c r="Q518">
        <v>1E-3</v>
      </c>
      <c r="R518">
        <v>16</v>
      </c>
      <c r="S518">
        <v>0</v>
      </c>
      <c r="T518">
        <v>0</v>
      </c>
      <c r="U518">
        <v>0</v>
      </c>
      <c r="V518" s="1" t="str">
        <f t="shared" si="52"/>
        <v>AFF-HTT-R1-P3-96H_D5_1_2020y09m02d_10h47m.tif</v>
      </c>
      <c r="W518" s="1" t="str">
        <f t="shared" si="53"/>
        <v>AFF-HTT-R2-P3-96H_D5_1_2020y09m11d_11h25m.tif</v>
      </c>
      <c r="X518" t="str">
        <f t="shared" si="48"/>
        <v>C:\Users\arpit.tandon\Desktop\Images AFFFs\RUN1 HTT\Plate 3 - 96hour\AFF-HTT-R1-P3-96H_D5_1_2020y09m02d_10h47m.tif</v>
      </c>
      <c r="Y518" t="str">
        <f t="shared" si="49"/>
        <v>C:\Users\arpit.tandon\Desktop\Images AFFFs\RUN2 HTT\Plate 3 - 96hour\AFF-HTT-R2-P3-96H_D5_1_2020y09m11d_11h25m.tif</v>
      </c>
    </row>
    <row r="519" spans="1:25" x14ac:dyDescent="0.45">
      <c r="A519" t="s">
        <v>820</v>
      </c>
      <c r="B519" s="2" t="str">
        <f t="shared" si="50"/>
        <v>run1</v>
      </c>
      <c r="C519" s="2" t="str">
        <f t="shared" si="51"/>
        <v>run2</v>
      </c>
      <c r="D519" t="s">
        <v>270</v>
      </c>
      <c r="E519" s="10">
        <v>158.22784810126581</v>
      </c>
      <c r="F519" s="1">
        <v>7.3436708860759497E-3</v>
      </c>
      <c r="G519" s="1">
        <f>VLOOKUP(A519,'[1]NTP Metadata'!$A$2:$U$2501,10,FALSE)</f>
        <v>158.22784810126581</v>
      </c>
      <c r="H519">
        <v>4</v>
      </c>
      <c r="I519" t="s">
        <v>1505</v>
      </c>
      <c r="J519" t="s">
        <v>1508</v>
      </c>
      <c r="K519" t="s">
        <v>250</v>
      </c>
      <c r="L519" t="s">
        <v>246</v>
      </c>
      <c r="M519" t="s">
        <v>40</v>
      </c>
      <c r="N519">
        <v>16</v>
      </c>
      <c r="O519">
        <v>0</v>
      </c>
      <c r="P519">
        <v>0</v>
      </c>
      <c r="Q519">
        <v>0</v>
      </c>
      <c r="R519">
        <v>16</v>
      </c>
      <c r="S519">
        <v>0</v>
      </c>
      <c r="T519">
        <v>0</v>
      </c>
      <c r="U519">
        <v>0</v>
      </c>
      <c r="V519" s="1" t="str">
        <f t="shared" si="52"/>
        <v>AFF-HTT-R1-P3-96H_D6_1_2020y09m02d_10h47m.tif</v>
      </c>
      <c r="W519" s="1" t="str">
        <f t="shared" si="53"/>
        <v>AFF-HTT-R2-P3-96H_D6_1_2020y09m11d_11h25m.tif</v>
      </c>
      <c r="X519" t="str">
        <f t="shared" si="48"/>
        <v>C:\Users\arpit.tandon\Desktop\Images AFFFs\RUN1 HTT\Plate 3 - 96hour\AFF-HTT-R1-P3-96H_D6_1_2020y09m02d_10h47m.tif</v>
      </c>
      <c r="Y519" t="str">
        <f t="shared" si="49"/>
        <v>C:\Users\arpit.tandon\Desktop\Images AFFFs\RUN2 HTT\Plate 3 - 96hour\AFF-HTT-R2-P3-96H_D6_1_2020y09m11d_11h25m.tif</v>
      </c>
    </row>
    <row r="520" spans="1:25" x14ac:dyDescent="0.45">
      <c r="A520" t="s">
        <v>821</v>
      </c>
      <c r="B520" s="2" t="str">
        <f t="shared" si="50"/>
        <v>run1</v>
      </c>
      <c r="C520" s="2" t="str">
        <f t="shared" si="51"/>
        <v>run2</v>
      </c>
      <c r="D520" t="s">
        <v>270</v>
      </c>
      <c r="E520" s="10">
        <v>50.072103829514496</v>
      </c>
      <c r="F520" s="1">
        <v>2.3239464829354268E-3</v>
      </c>
      <c r="G520" s="1">
        <f>VLOOKUP(A520,'[1]NTP Metadata'!$A$2:$U$2501,10,FALSE)</f>
        <v>50.072103829514496</v>
      </c>
      <c r="H520">
        <v>3</v>
      </c>
      <c r="I520" t="s">
        <v>1505</v>
      </c>
      <c r="J520" t="s">
        <v>1508</v>
      </c>
      <c r="K520" t="s">
        <v>250</v>
      </c>
      <c r="L520" t="s">
        <v>246</v>
      </c>
      <c r="M520" t="s">
        <v>41</v>
      </c>
      <c r="N520">
        <v>16</v>
      </c>
      <c r="O520">
        <v>0</v>
      </c>
      <c r="P520">
        <v>1.25E-4</v>
      </c>
      <c r="Q520">
        <v>1E-3</v>
      </c>
      <c r="R520">
        <v>16</v>
      </c>
      <c r="S520">
        <v>0</v>
      </c>
      <c r="T520">
        <v>0</v>
      </c>
      <c r="U520">
        <v>0</v>
      </c>
      <c r="V520" s="1" t="str">
        <f t="shared" si="52"/>
        <v>AFF-HTT-R1-P3-96H_D7_1_2020y09m02d_10h47m.tif</v>
      </c>
      <c r="W520" s="1" t="str">
        <f t="shared" si="53"/>
        <v>AFF-HTT-R2-P3-96H_D7_1_2020y09m11d_11h25m.tif</v>
      </c>
      <c r="X520" t="str">
        <f t="shared" si="48"/>
        <v>C:\Users\arpit.tandon\Desktop\Images AFFFs\RUN1 HTT\Plate 3 - 96hour\AFF-HTT-R1-P3-96H_D7_1_2020y09m02d_10h47m.tif</v>
      </c>
      <c r="Y520" t="str">
        <f t="shared" si="49"/>
        <v>C:\Users\arpit.tandon\Desktop\Images AFFFs\RUN2 HTT\Plate 3 - 96hour\AFF-HTT-R2-P3-96H_D7_1_2020y09m11d_11h25m.tif</v>
      </c>
    </row>
    <row r="521" spans="1:25" x14ac:dyDescent="0.45">
      <c r="A521" t="s">
        <v>822</v>
      </c>
      <c r="B521" s="2" t="str">
        <f t="shared" si="50"/>
        <v>run1</v>
      </c>
      <c r="C521" s="2" t="str">
        <f t="shared" si="51"/>
        <v>run2</v>
      </c>
      <c r="D521" t="s">
        <v>270</v>
      </c>
      <c r="E521" s="10">
        <v>50.072103829514496</v>
      </c>
      <c r="F521" s="1">
        <v>2.3239464829354268E-3</v>
      </c>
      <c r="G521" s="1">
        <f>VLOOKUP(A521,'[1]NTP Metadata'!$A$2:$U$2501,10,FALSE)</f>
        <v>50.072103829514496</v>
      </c>
      <c r="H521">
        <v>4</v>
      </c>
      <c r="I521" t="s">
        <v>1505</v>
      </c>
      <c r="J521" t="s">
        <v>1508</v>
      </c>
      <c r="K521" t="s">
        <v>250</v>
      </c>
      <c r="L521" t="s">
        <v>246</v>
      </c>
      <c r="M521" t="s">
        <v>42</v>
      </c>
      <c r="N521">
        <v>16</v>
      </c>
      <c r="O521">
        <v>0</v>
      </c>
      <c r="P521">
        <v>1.875E-4</v>
      </c>
      <c r="Q521">
        <v>3.0000000000000001E-3</v>
      </c>
      <c r="R521">
        <v>16</v>
      </c>
      <c r="S521">
        <v>0</v>
      </c>
      <c r="T521">
        <v>0</v>
      </c>
      <c r="U521">
        <v>0</v>
      </c>
      <c r="V521" s="1" t="str">
        <f t="shared" si="52"/>
        <v>AFF-HTT-R1-P3-96H_D8_1_2020y09m02d_10h47m.tif</v>
      </c>
      <c r="W521" s="1" t="str">
        <f t="shared" si="53"/>
        <v>AFF-HTT-R2-P3-96H_D8_1_2020y09m11d_11h25m.tif</v>
      </c>
      <c r="X521" t="str">
        <f t="shared" si="48"/>
        <v>C:\Users\arpit.tandon\Desktop\Images AFFFs\RUN1 HTT\Plate 3 - 96hour\AFF-HTT-R1-P3-96H_D8_1_2020y09m02d_10h47m.tif</v>
      </c>
      <c r="Y521" t="str">
        <f t="shared" si="49"/>
        <v>C:\Users\arpit.tandon\Desktop\Images AFFFs\RUN2 HTT\Plate 3 - 96hour\AFF-HTT-R2-P3-96H_D8_1_2020y09m11d_11h25m.tif</v>
      </c>
    </row>
    <row r="522" spans="1:25" x14ac:dyDescent="0.45">
      <c r="A522" t="s">
        <v>823</v>
      </c>
      <c r="B522" s="2" t="str">
        <f t="shared" si="50"/>
        <v>run1</v>
      </c>
      <c r="C522" s="2" t="str">
        <f t="shared" si="51"/>
        <v>run2</v>
      </c>
      <c r="D522" t="s">
        <v>270</v>
      </c>
      <c r="E522" s="10">
        <v>15.84560247769446</v>
      </c>
      <c r="F522" s="1">
        <v>7.3542610219475533E-4</v>
      </c>
      <c r="G522" s="1">
        <f>VLOOKUP(A522,'[1]NTP Metadata'!$A$2:$U$2501,10,FALSE)</f>
        <v>15.84560247769446</v>
      </c>
      <c r="H522">
        <v>3</v>
      </c>
      <c r="I522" t="s">
        <v>1505</v>
      </c>
      <c r="J522" t="s">
        <v>1508</v>
      </c>
      <c r="K522" t="s">
        <v>250</v>
      </c>
      <c r="L522" t="s">
        <v>246</v>
      </c>
      <c r="M522" t="s">
        <v>43</v>
      </c>
      <c r="N522">
        <v>16</v>
      </c>
      <c r="O522">
        <v>0</v>
      </c>
      <c r="P522">
        <v>6.2500000000000001E-5</v>
      </c>
      <c r="Q522">
        <v>1E-3</v>
      </c>
      <c r="R522">
        <v>16</v>
      </c>
      <c r="S522">
        <v>0</v>
      </c>
      <c r="T522">
        <v>6.2500000000000001E-5</v>
      </c>
      <c r="U522">
        <v>1E-3</v>
      </c>
      <c r="V522" s="1" t="str">
        <f t="shared" si="52"/>
        <v>AFF-HTT-R1-P3-96H_D9_1_2020y09m02d_10h47m.tif</v>
      </c>
      <c r="W522" s="1" t="str">
        <f t="shared" si="53"/>
        <v>AFF-HTT-R2-P3-96H_D9_1_2020y09m11d_11h25m.tif</v>
      </c>
      <c r="X522" t="str">
        <f t="shared" si="48"/>
        <v>C:\Users\arpit.tandon\Desktop\Images AFFFs\RUN1 HTT\Plate 3 - 96hour\AFF-HTT-R1-P3-96H_D9_1_2020y09m02d_10h47m.tif</v>
      </c>
      <c r="Y522" t="str">
        <f t="shared" si="49"/>
        <v>C:\Users\arpit.tandon\Desktop\Images AFFFs\RUN2 HTT\Plate 3 - 96hour\AFF-HTT-R2-P3-96H_D9_1_2020y09m11d_11h25m.tif</v>
      </c>
    </row>
    <row r="523" spans="1:25" x14ac:dyDescent="0.45">
      <c r="A523" t="s">
        <v>824</v>
      </c>
      <c r="B523" s="2" t="str">
        <f t="shared" si="50"/>
        <v>run1</v>
      </c>
      <c r="C523" s="2" t="str">
        <f t="shared" si="51"/>
        <v>run2</v>
      </c>
      <c r="D523" t="s">
        <v>271</v>
      </c>
      <c r="E523" s="10">
        <v>7.9228012388472298</v>
      </c>
      <c r="F523" s="1">
        <v>3.9624305835846656E-4</v>
      </c>
      <c r="G523" s="1">
        <f>VLOOKUP(A523,'[1]NTP Metadata'!$A$2:$U$2501,10,FALSE)</f>
        <v>7.9228012388472298</v>
      </c>
      <c r="H523">
        <v>2</v>
      </c>
      <c r="I523" t="s">
        <v>1505</v>
      </c>
      <c r="J523" t="s">
        <v>1508</v>
      </c>
      <c r="K523" t="s">
        <v>250</v>
      </c>
      <c r="L523" t="s">
        <v>246</v>
      </c>
      <c r="M523" t="s">
        <v>44</v>
      </c>
      <c r="N523">
        <v>16</v>
      </c>
      <c r="O523">
        <v>0</v>
      </c>
      <c r="P523">
        <v>0</v>
      </c>
      <c r="Q523">
        <v>0</v>
      </c>
      <c r="R523">
        <v>16</v>
      </c>
      <c r="S523">
        <v>0</v>
      </c>
      <c r="T523">
        <v>0</v>
      </c>
      <c r="U523">
        <v>0</v>
      </c>
      <c r="V523" s="1" t="str">
        <f t="shared" si="52"/>
        <v>AFF-HTT-R1-P3-96H_E10_1_2020y09m02d_10h47m.tif</v>
      </c>
      <c r="W523" s="1" t="str">
        <f t="shared" si="53"/>
        <v>AFF-HTT-R2-P3-96H_E10_1_2020y09m11d_11h25m.tif</v>
      </c>
      <c r="X523" t="str">
        <f t="shared" si="48"/>
        <v>C:\Users\arpit.tandon\Desktop\Images AFFFs\RUN1 HTT\Plate 3 - 96hour\AFF-HTT-R1-P3-96H_E10_1_2020y09m02d_10h47m.tif</v>
      </c>
      <c r="Y523" t="str">
        <f t="shared" si="49"/>
        <v>C:\Users\arpit.tandon\Desktop\Images AFFFs\RUN2 HTT\Plate 3 - 96hour\AFF-HTT-R2-P3-96H_E10_1_2020y09m11d_11h25m.tif</v>
      </c>
    </row>
    <row r="524" spans="1:25" x14ac:dyDescent="0.45">
      <c r="A524" t="s">
        <v>825</v>
      </c>
      <c r="B524" s="2" t="str">
        <f t="shared" si="50"/>
        <v>run1</v>
      </c>
      <c r="C524" s="2" t="str">
        <f t="shared" si="51"/>
        <v>run2</v>
      </c>
      <c r="D524" t="s">
        <v>271</v>
      </c>
      <c r="E524" s="10">
        <v>2.5072155819136803</v>
      </c>
      <c r="F524" s="1">
        <v>1.2539337289824888E-4</v>
      </c>
      <c r="G524" s="1">
        <f>VLOOKUP(A524,'[1]NTP Metadata'!$A$2:$U$2501,10,FALSE)</f>
        <v>2.5072155819136803</v>
      </c>
      <c r="H524">
        <v>1</v>
      </c>
      <c r="I524" t="s">
        <v>1505</v>
      </c>
      <c r="J524" t="s">
        <v>1508</v>
      </c>
      <c r="K524" t="s">
        <v>250</v>
      </c>
      <c r="L524" t="s">
        <v>246</v>
      </c>
      <c r="M524" t="s">
        <v>45</v>
      </c>
      <c r="N524">
        <v>16</v>
      </c>
      <c r="O524">
        <v>0</v>
      </c>
      <c r="P524">
        <v>6.2500000000000001E-5</v>
      </c>
      <c r="Q524">
        <v>1E-3</v>
      </c>
      <c r="R524">
        <v>16</v>
      </c>
      <c r="S524">
        <v>0</v>
      </c>
      <c r="T524">
        <v>0</v>
      </c>
      <c r="U524">
        <v>0</v>
      </c>
      <c r="V524" s="1" t="str">
        <f t="shared" si="52"/>
        <v>AFF-HTT-R1-P3-96H_E11_1_2020y09m02d_10h47m.tif</v>
      </c>
      <c r="W524" s="1" t="str">
        <f t="shared" si="53"/>
        <v>AFF-HTT-R2-P3-96H_E11_1_2020y09m11d_11h25m.tif</v>
      </c>
      <c r="X524" t="str">
        <f t="shared" si="48"/>
        <v>C:\Users\arpit.tandon\Desktop\Images AFFFs\RUN1 HTT\Plate 3 - 96hour\AFF-HTT-R1-P3-96H_E11_1_2020y09m02d_10h47m.tif</v>
      </c>
      <c r="Y524" t="str">
        <f t="shared" si="49"/>
        <v>C:\Users\arpit.tandon\Desktop\Images AFFFs\RUN2 HTT\Plate 3 - 96hour\AFF-HTT-R2-P3-96H_E11_1_2020y09m11d_11h25m.tif</v>
      </c>
    </row>
    <row r="525" spans="1:25" x14ac:dyDescent="0.45">
      <c r="A525" t="s">
        <v>826</v>
      </c>
      <c r="B525" s="2" t="str">
        <f t="shared" si="50"/>
        <v>run1</v>
      </c>
      <c r="C525" s="2" t="str">
        <f t="shared" si="51"/>
        <v>run2</v>
      </c>
      <c r="D525" t="s">
        <v>271</v>
      </c>
      <c r="E525" s="10">
        <v>2.5072155819136803</v>
      </c>
      <c r="F525" s="1">
        <v>1.2539337289824888E-4</v>
      </c>
      <c r="G525" s="1">
        <f>VLOOKUP(A525,'[1]NTP Metadata'!$A$2:$U$2501,10,FALSE)</f>
        <v>2.5072155819136803</v>
      </c>
      <c r="H525">
        <v>2</v>
      </c>
      <c r="I525" t="s">
        <v>1505</v>
      </c>
      <c r="J525" t="s">
        <v>1508</v>
      </c>
      <c r="K525" t="s">
        <v>250</v>
      </c>
      <c r="L525" t="s">
        <v>246</v>
      </c>
      <c r="M525" t="s">
        <v>46</v>
      </c>
      <c r="N525">
        <v>16</v>
      </c>
      <c r="O525">
        <v>0</v>
      </c>
      <c r="P525">
        <v>6.2500000000000001E-5</v>
      </c>
      <c r="Q525">
        <v>1E-3</v>
      </c>
      <c r="R525">
        <v>16</v>
      </c>
      <c r="S525">
        <v>0</v>
      </c>
      <c r="T525">
        <v>0</v>
      </c>
      <c r="U525">
        <v>0</v>
      </c>
      <c r="V525" s="1" t="str">
        <f t="shared" si="52"/>
        <v>AFF-HTT-R1-P3-96H_E12_1_2020y09m02d_10h47m.tif</v>
      </c>
      <c r="W525" s="1" t="str">
        <f t="shared" si="53"/>
        <v>AFF-HTT-R2-P3-96H_E12_1_2020y09m11d_11h25m.tif</v>
      </c>
      <c r="X525" t="str">
        <f t="shared" si="48"/>
        <v>C:\Users\arpit.tandon\Desktop\Images AFFFs\RUN1 HTT\Plate 3 - 96hour\AFF-HTT-R1-P3-96H_E12_1_2020y09m02d_10h47m.tif</v>
      </c>
      <c r="Y525" t="str">
        <f t="shared" si="49"/>
        <v>C:\Users\arpit.tandon\Desktop\Images AFFFs\RUN2 HTT\Plate 3 - 96hour\AFF-HTT-R2-P3-96H_E12_1_2020y09m11d_11h25m.tif</v>
      </c>
    </row>
    <row r="526" spans="1:25" x14ac:dyDescent="0.45">
      <c r="A526" t="s">
        <v>827</v>
      </c>
      <c r="B526" s="2" t="str">
        <f t="shared" si="50"/>
        <v>run1</v>
      </c>
      <c r="C526" s="2" t="str">
        <f t="shared" si="51"/>
        <v>run2</v>
      </c>
      <c r="D526" t="s">
        <v>272</v>
      </c>
      <c r="E526" s="10">
        <v>0</v>
      </c>
      <c r="F526" s="10">
        <v>0</v>
      </c>
      <c r="G526" s="1">
        <f>VLOOKUP(A526,'[1]NTP Metadata'!$A$2:$U$2501,10,FALSE)</f>
        <v>0</v>
      </c>
      <c r="H526">
        <v>1</v>
      </c>
      <c r="I526" t="s">
        <v>1505</v>
      </c>
      <c r="J526" t="s">
        <v>1508</v>
      </c>
      <c r="K526" t="s">
        <v>250</v>
      </c>
      <c r="L526" t="s">
        <v>246</v>
      </c>
      <c r="M526" t="s">
        <v>47</v>
      </c>
      <c r="N526">
        <v>16</v>
      </c>
      <c r="O526">
        <v>0</v>
      </c>
      <c r="P526">
        <v>6.2500000000000001E-5</v>
      </c>
      <c r="Q526">
        <v>1E-3</v>
      </c>
      <c r="R526">
        <v>16</v>
      </c>
      <c r="S526">
        <v>0</v>
      </c>
      <c r="T526">
        <v>0</v>
      </c>
      <c r="U526">
        <v>0</v>
      </c>
      <c r="V526" s="1" t="str">
        <f t="shared" si="52"/>
        <v>AFF-HTT-R1-P3-96H_E13_1_2020y09m02d_10h47m.tif</v>
      </c>
      <c r="W526" s="1" t="str">
        <f t="shared" si="53"/>
        <v>AFF-HTT-R2-P3-96H_E13_1_2020y09m11d_11h25m.tif</v>
      </c>
      <c r="X526" t="str">
        <f t="shared" si="48"/>
        <v>C:\Users\arpit.tandon\Desktop\Images AFFFs\RUN1 HTT\Plate 3 - 96hour\AFF-HTT-R1-P3-96H_E13_1_2020y09m02d_10h47m.tif</v>
      </c>
      <c r="Y526" t="str">
        <f t="shared" si="49"/>
        <v>C:\Users\arpit.tandon\Desktop\Images AFFFs\RUN2 HTT\Plate 3 - 96hour\AFF-HTT-R2-P3-96H_E13_1_2020y09m11d_11h25m.tif</v>
      </c>
    </row>
    <row r="527" spans="1:25" x14ac:dyDescent="0.45">
      <c r="A527" t="s">
        <v>828</v>
      </c>
      <c r="B527" s="2" t="str">
        <f t="shared" si="50"/>
        <v>run1</v>
      </c>
      <c r="C527" s="2" t="str">
        <f t="shared" si="51"/>
        <v>run2</v>
      </c>
      <c r="D527" t="s">
        <v>272</v>
      </c>
      <c r="E527" s="10">
        <v>0</v>
      </c>
      <c r="F527" s="10">
        <v>0</v>
      </c>
      <c r="G527" s="1">
        <f>VLOOKUP(A527,'[1]NTP Metadata'!$A$2:$U$2501,10,FALSE)</f>
        <v>0</v>
      </c>
      <c r="H527">
        <v>2</v>
      </c>
      <c r="I527" t="s">
        <v>1505</v>
      </c>
      <c r="J527" t="s">
        <v>1508</v>
      </c>
      <c r="K527" t="s">
        <v>250</v>
      </c>
      <c r="L527" t="s">
        <v>246</v>
      </c>
      <c r="M527" t="s">
        <v>48</v>
      </c>
      <c r="N527">
        <v>16</v>
      </c>
      <c r="O527">
        <v>0</v>
      </c>
      <c r="P527">
        <v>0</v>
      </c>
      <c r="Q527">
        <v>0</v>
      </c>
      <c r="R527">
        <v>16</v>
      </c>
      <c r="S527">
        <v>0</v>
      </c>
      <c r="T527">
        <v>0</v>
      </c>
      <c r="U527">
        <v>0</v>
      </c>
      <c r="V527" s="1" t="str">
        <f t="shared" si="52"/>
        <v>AFF-HTT-R1-P3-96H_E14_1_2020y09m02d_10h47m.tif</v>
      </c>
      <c r="W527" s="1" t="str">
        <f t="shared" si="53"/>
        <v>AFF-HTT-R2-P3-96H_E14_1_2020y09m11d_11h25m.tif</v>
      </c>
      <c r="X527" t="str">
        <f t="shared" si="48"/>
        <v>C:\Users\arpit.tandon\Desktop\Images AFFFs\RUN1 HTT\Plate 3 - 96hour\AFF-HTT-R1-P3-96H_E14_1_2020y09m02d_10h47m.tif</v>
      </c>
      <c r="Y527" t="str">
        <f t="shared" si="49"/>
        <v>C:\Users\arpit.tandon\Desktop\Images AFFFs\RUN2 HTT\Plate 3 - 96hour\AFF-HTT-R2-P3-96H_E14_1_2020y09m11d_11h25m.tif</v>
      </c>
    </row>
    <row r="528" spans="1:25" x14ac:dyDescent="0.45">
      <c r="A528" t="s">
        <v>829</v>
      </c>
      <c r="B528" s="2" t="str">
        <f t="shared" si="50"/>
        <v>run1</v>
      </c>
      <c r="C528" s="2" t="str">
        <f t="shared" si="51"/>
        <v>run2</v>
      </c>
      <c r="D528" t="s">
        <v>271</v>
      </c>
      <c r="E528" s="10">
        <v>0.7934226525043292</v>
      </c>
      <c r="F528" s="1">
        <v>3.9681447119699014E-5</v>
      </c>
      <c r="G528" s="1">
        <f>VLOOKUP(A528,'[1]NTP Metadata'!$A$2:$U$2501,10,FALSE)</f>
        <v>0.7934226525043292</v>
      </c>
      <c r="H528">
        <v>1</v>
      </c>
      <c r="I528" t="s">
        <v>1505</v>
      </c>
      <c r="J528" t="s">
        <v>1508</v>
      </c>
      <c r="K528" t="s">
        <v>250</v>
      </c>
      <c r="L528" t="s">
        <v>246</v>
      </c>
      <c r="M528" t="s">
        <v>49</v>
      </c>
      <c r="N528">
        <v>16</v>
      </c>
      <c r="O528">
        <v>0</v>
      </c>
      <c r="P528">
        <v>5.6249999999999996E-4</v>
      </c>
      <c r="Q528">
        <v>8.9999999999999993E-3</v>
      </c>
      <c r="R528">
        <v>16</v>
      </c>
      <c r="S528">
        <v>0</v>
      </c>
      <c r="T528">
        <v>0</v>
      </c>
      <c r="U528">
        <v>0</v>
      </c>
      <c r="V528" s="1" t="str">
        <f t="shared" si="52"/>
        <v>AFF-HTT-R1-P3-96H_E15_1_2020y09m02d_10h47m.tif</v>
      </c>
      <c r="W528" s="1" t="str">
        <f t="shared" si="53"/>
        <v>AFF-HTT-R2-P3-96H_E15_1_2020y09m11d_11h25m.tif</v>
      </c>
      <c r="X528" t="str">
        <f t="shared" si="48"/>
        <v>C:\Users\arpit.tandon\Desktop\Images AFFFs\RUN1 HTT\Plate 3 - 96hour\AFF-HTT-R1-P3-96H_E15_1_2020y09m02d_10h47m.tif</v>
      </c>
      <c r="Y528" t="str">
        <f t="shared" si="49"/>
        <v>C:\Users\arpit.tandon\Desktop\Images AFFFs\RUN2 HTT\Plate 3 - 96hour\AFF-HTT-R2-P3-96H_E15_1_2020y09m11d_11h25m.tif</v>
      </c>
    </row>
    <row r="529" spans="1:25" x14ac:dyDescent="0.45">
      <c r="A529" t="s">
        <v>830</v>
      </c>
      <c r="B529" s="2" t="str">
        <f t="shared" si="50"/>
        <v>run1</v>
      </c>
      <c r="C529" s="2" t="str">
        <f t="shared" si="51"/>
        <v>run2</v>
      </c>
      <c r="D529" t="s">
        <v>271</v>
      </c>
      <c r="E529" s="10">
        <v>0.7934226525043292</v>
      </c>
      <c r="F529" s="1">
        <v>3.9681447119699014E-5</v>
      </c>
      <c r="G529" s="1">
        <f>VLOOKUP(A529,'[1]NTP Metadata'!$A$2:$U$2501,10,FALSE)</f>
        <v>0.7934226525043292</v>
      </c>
      <c r="H529">
        <v>2</v>
      </c>
      <c r="I529" t="s">
        <v>1505</v>
      </c>
      <c r="J529" t="s">
        <v>1508</v>
      </c>
      <c r="K529" t="s">
        <v>250</v>
      </c>
      <c r="L529" t="s">
        <v>246</v>
      </c>
      <c r="M529" t="s">
        <v>50</v>
      </c>
      <c r="N529">
        <v>16</v>
      </c>
      <c r="O529">
        <v>0</v>
      </c>
      <c r="P529">
        <v>1.875E-4</v>
      </c>
      <c r="Q529">
        <v>2E-3</v>
      </c>
      <c r="R529">
        <v>16</v>
      </c>
      <c r="S529">
        <v>0</v>
      </c>
      <c r="T529">
        <v>0</v>
      </c>
      <c r="U529">
        <v>0</v>
      </c>
      <c r="V529" s="1" t="str">
        <f t="shared" si="52"/>
        <v>AFF-HTT-R1-P3-96H_E16_1_2020y09m02d_10h47m.tif</v>
      </c>
      <c r="W529" s="1" t="str">
        <f t="shared" si="53"/>
        <v>AFF-HTT-R2-P3-96H_E16_1_2020y09m11d_11h25m.tif</v>
      </c>
      <c r="X529" t="str">
        <f t="shared" si="48"/>
        <v>C:\Users\arpit.tandon\Desktop\Images AFFFs\RUN1 HTT\Plate 3 - 96hour\AFF-HTT-R1-P3-96H_E16_1_2020y09m02d_10h47m.tif</v>
      </c>
      <c r="Y529" t="str">
        <f t="shared" si="49"/>
        <v>C:\Users\arpit.tandon\Desktop\Images AFFFs\RUN2 HTT\Plate 3 - 96hour\AFF-HTT-R2-P3-96H_E16_1_2020y09m11d_11h25m.tif</v>
      </c>
    </row>
    <row r="530" spans="1:25" x14ac:dyDescent="0.45">
      <c r="A530" t="s">
        <v>831</v>
      </c>
      <c r="B530" s="2" t="str">
        <f t="shared" si="50"/>
        <v>run1</v>
      </c>
      <c r="C530" s="2" t="str">
        <f t="shared" si="51"/>
        <v>run2</v>
      </c>
      <c r="D530" t="s">
        <v>271</v>
      </c>
      <c r="E530" s="10">
        <v>0.25108311788111681</v>
      </c>
      <c r="F530" s="1">
        <v>1.2557419974588296E-5</v>
      </c>
      <c r="G530" s="1">
        <f>VLOOKUP(A530,'[1]NTP Metadata'!$A$2:$U$2501,10,FALSE)</f>
        <v>0.25108311788111681</v>
      </c>
      <c r="H530">
        <v>1</v>
      </c>
      <c r="I530" t="s">
        <v>1505</v>
      </c>
      <c r="J530" t="s">
        <v>1508</v>
      </c>
      <c r="K530" t="s">
        <v>250</v>
      </c>
      <c r="L530" t="s">
        <v>246</v>
      </c>
      <c r="M530" t="s">
        <v>51</v>
      </c>
      <c r="N530">
        <v>16</v>
      </c>
      <c r="O530">
        <v>0</v>
      </c>
      <c r="P530">
        <v>0</v>
      </c>
      <c r="Q530">
        <v>0</v>
      </c>
      <c r="R530">
        <v>16</v>
      </c>
      <c r="S530">
        <v>0</v>
      </c>
      <c r="T530">
        <v>0</v>
      </c>
      <c r="U530">
        <v>0</v>
      </c>
      <c r="V530" s="1" t="str">
        <f t="shared" si="52"/>
        <v>AFF-HTT-R1-P3-96H_E17_1_2020y09m02d_10h47m.tif</v>
      </c>
      <c r="W530" s="1" t="str">
        <f t="shared" si="53"/>
        <v>AFF-HTT-R2-P3-96H_E17_1_2020y09m11d_11h25m.tif</v>
      </c>
      <c r="X530" t="str">
        <f t="shared" si="48"/>
        <v>C:\Users\arpit.tandon\Desktop\Images AFFFs\RUN1 HTT\Plate 3 - 96hour\AFF-HTT-R1-P3-96H_E17_1_2020y09m02d_10h47m.tif</v>
      </c>
      <c r="Y530" t="str">
        <f t="shared" si="49"/>
        <v>C:\Users\arpit.tandon\Desktop\Images AFFFs\RUN2 HTT\Plate 3 - 96hour\AFF-HTT-R2-P3-96H_E17_1_2020y09m11d_11h25m.tif</v>
      </c>
    </row>
    <row r="531" spans="1:25" x14ac:dyDescent="0.45">
      <c r="A531" t="s">
        <v>832</v>
      </c>
      <c r="B531" s="2" t="str">
        <f t="shared" si="50"/>
        <v>run1</v>
      </c>
      <c r="C531" s="2" t="str">
        <f t="shared" si="51"/>
        <v>run2</v>
      </c>
      <c r="D531" t="s">
        <v>271</v>
      </c>
      <c r="E531" s="10">
        <v>0.25108311788111681</v>
      </c>
      <c r="F531" s="1">
        <v>1.2557419974588296E-5</v>
      </c>
      <c r="G531" s="1">
        <f>VLOOKUP(A531,'[1]NTP Metadata'!$A$2:$U$2501,10,FALSE)</f>
        <v>0.25108311788111681</v>
      </c>
      <c r="H531">
        <v>2</v>
      </c>
      <c r="I531" t="s">
        <v>1505</v>
      </c>
      <c r="J531" t="s">
        <v>1508</v>
      </c>
      <c r="K531" t="s">
        <v>250</v>
      </c>
      <c r="L531" t="s">
        <v>246</v>
      </c>
      <c r="M531" t="s">
        <v>52</v>
      </c>
      <c r="N531">
        <v>16</v>
      </c>
      <c r="O531">
        <v>0</v>
      </c>
      <c r="P531">
        <v>6.2500000000000001E-5</v>
      </c>
      <c r="Q531">
        <v>1E-3</v>
      </c>
      <c r="R531">
        <v>16</v>
      </c>
      <c r="S531">
        <v>0</v>
      </c>
      <c r="T531">
        <v>0</v>
      </c>
      <c r="U531">
        <v>0</v>
      </c>
      <c r="V531" s="1" t="str">
        <f t="shared" si="52"/>
        <v>AFF-HTT-R1-P3-96H_E18_1_2020y09m02d_10h47m.tif</v>
      </c>
      <c r="W531" s="1" t="str">
        <f t="shared" si="53"/>
        <v>AFF-HTT-R2-P3-96H_E18_1_2020y09m11d_11h25m.tif</v>
      </c>
      <c r="X531" t="str">
        <f t="shared" si="48"/>
        <v>C:\Users\arpit.tandon\Desktop\Images AFFFs\RUN1 HTT\Plate 3 - 96hour\AFF-HTT-R1-P3-96H_E18_1_2020y09m02d_10h47m.tif</v>
      </c>
      <c r="Y531" t="str">
        <f t="shared" si="49"/>
        <v>C:\Users\arpit.tandon\Desktop\Images AFFFs\RUN2 HTT\Plate 3 - 96hour\AFF-HTT-R2-P3-96H_E18_1_2020y09m11d_11h25m.tif</v>
      </c>
    </row>
    <row r="532" spans="1:25" x14ac:dyDescent="0.45">
      <c r="A532" t="s">
        <v>833</v>
      </c>
      <c r="B532" s="2" t="str">
        <f t="shared" si="50"/>
        <v>run1</v>
      </c>
      <c r="C532" s="2" t="str">
        <f t="shared" si="51"/>
        <v>run2</v>
      </c>
      <c r="D532" t="s">
        <v>271</v>
      </c>
      <c r="E532" s="10">
        <v>7.9456682873771139E-2</v>
      </c>
      <c r="F532" s="1">
        <v>3.9738670805659165E-6</v>
      </c>
      <c r="G532" s="1">
        <f>VLOOKUP(A532,'[1]NTP Metadata'!$A$2:$U$2501,10,FALSE)</f>
        <v>7.9456682873771139E-2</v>
      </c>
      <c r="H532">
        <v>1</v>
      </c>
      <c r="I532" t="s">
        <v>1505</v>
      </c>
      <c r="J532" t="s">
        <v>1508</v>
      </c>
      <c r="K532" t="s">
        <v>250</v>
      </c>
      <c r="L532" t="s">
        <v>246</v>
      </c>
      <c r="M532" t="s">
        <v>53</v>
      </c>
      <c r="N532">
        <v>16</v>
      </c>
      <c r="O532">
        <v>0</v>
      </c>
      <c r="P532">
        <v>3.1250000000000001E-4</v>
      </c>
      <c r="Q532">
        <v>3.0000000000000001E-3</v>
      </c>
      <c r="R532">
        <v>16</v>
      </c>
      <c r="S532">
        <v>0</v>
      </c>
      <c r="T532">
        <v>0</v>
      </c>
      <c r="U532">
        <v>0</v>
      </c>
      <c r="V532" s="1" t="str">
        <f t="shared" si="52"/>
        <v>AFF-HTT-R1-P3-96H_E19_1_2020y09m02d_10h47m.tif</v>
      </c>
      <c r="W532" s="1" t="str">
        <f t="shared" si="53"/>
        <v>AFF-HTT-R2-P3-96H_E19_1_2020y09m11d_11h25m.tif</v>
      </c>
      <c r="X532" t="str">
        <f t="shared" si="48"/>
        <v>C:\Users\arpit.tandon\Desktop\Images AFFFs\RUN1 HTT\Plate 3 - 96hour\AFF-HTT-R1-P3-96H_E19_1_2020y09m02d_10h47m.tif</v>
      </c>
      <c r="Y532" t="str">
        <f t="shared" si="49"/>
        <v>C:\Users\arpit.tandon\Desktop\Images AFFFs\RUN2 HTT\Plate 3 - 96hour\AFF-HTT-R2-P3-96H_E19_1_2020y09m11d_11h25m.tif</v>
      </c>
    </row>
    <row r="533" spans="1:25" x14ac:dyDescent="0.45">
      <c r="A533" t="s">
        <v>834</v>
      </c>
      <c r="B533" s="2" t="str">
        <f t="shared" si="50"/>
        <v>run1</v>
      </c>
      <c r="C533" s="2" t="str">
        <f t="shared" si="51"/>
        <v>run2</v>
      </c>
      <c r="D533" t="s">
        <v>271</v>
      </c>
      <c r="E533" s="10">
        <v>7.9456682873771139E-2</v>
      </c>
      <c r="F533" s="1">
        <v>3.9738670805659165E-6</v>
      </c>
      <c r="G533" s="1">
        <f>VLOOKUP(A533,'[1]NTP Metadata'!$A$2:$U$2501,10,FALSE)</f>
        <v>7.9456682873771139E-2</v>
      </c>
      <c r="H533">
        <v>2</v>
      </c>
      <c r="I533" t="s">
        <v>1505</v>
      </c>
      <c r="J533" t="s">
        <v>1508</v>
      </c>
      <c r="K533" t="s">
        <v>250</v>
      </c>
      <c r="L533" t="s">
        <v>246</v>
      </c>
      <c r="M533" t="s">
        <v>54</v>
      </c>
      <c r="N533">
        <v>16</v>
      </c>
      <c r="O533">
        <v>0</v>
      </c>
      <c r="P533">
        <v>6.2500000000000001E-5</v>
      </c>
      <c r="Q533">
        <v>1E-3</v>
      </c>
      <c r="R533">
        <v>16</v>
      </c>
      <c r="S533">
        <v>0</v>
      </c>
      <c r="T533">
        <v>0</v>
      </c>
      <c r="U533">
        <v>0</v>
      </c>
      <c r="V533" s="1" t="str">
        <f t="shared" si="52"/>
        <v>AFF-HTT-R1-P3-96H_E20_1_2020y09m02d_10h47m.tif</v>
      </c>
      <c r="W533" s="1" t="str">
        <f t="shared" si="53"/>
        <v>AFF-HTT-R2-P3-96H_E20_1_2020y09m11d_11h25m.tif</v>
      </c>
      <c r="X533" t="str">
        <f t="shared" si="48"/>
        <v>C:\Users\arpit.tandon\Desktop\Images AFFFs\RUN1 HTT\Plate 3 - 96hour\AFF-HTT-R1-P3-96H_E20_1_2020y09m02d_10h47m.tif</v>
      </c>
      <c r="Y533" t="str">
        <f t="shared" si="49"/>
        <v>C:\Users\arpit.tandon\Desktop\Images AFFFs\RUN2 HTT\Plate 3 - 96hour\AFF-HTT-R2-P3-96H_E20_1_2020y09m11d_11h25m.tif</v>
      </c>
    </row>
    <row r="534" spans="1:25" x14ac:dyDescent="0.45">
      <c r="A534" t="s">
        <v>835</v>
      </c>
      <c r="B534" s="2" t="str">
        <f t="shared" si="50"/>
        <v>run1</v>
      </c>
      <c r="C534" s="2" t="str">
        <f t="shared" si="51"/>
        <v>run2</v>
      </c>
      <c r="D534" t="s">
        <v>271</v>
      </c>
      <c r="E534" s="10">
        <v>2.5144519896763019E-2</v>
      </c>
      <c r="F534" s="1">
        <v>1.2575528735968089E-6</v>
      </c>
      <c r="G534" s="1">
        <f>VLOOKUP(A534,'[1]NTP Metadata'!$A$2:$U$2501,10,FALSE)</f>
        <v>2.5144519896763019E-2</v>
      </c>
      <c r="H534">
        <v>1</v>
      </c>
      <c r="I534" t="s">
        <v>1505</v>
      </c>
      <c r="J534" t="s">
        <v>1508</v>
      </c>
      <c r="K534" t="s">
        <v>250</v>
      </c>
      <c r="L534" t="s">
        <v>246</v>
      </c>
      <c r="M534" t="s">
        <v>55</v>
      </c>
      <c r="N534">
        <v>16</v>
      </c>
      <c r="O534">
        <v>0</v>
      </c>
      <c r="P534">
        <v>6.2500000000000001E-5</v>
      </c>
      <c r="Q534">
        <v>1E-3</v>
      </c>
      <c r="R534">
        <v>16</v>
      </c>
      <c r="S534">
        <v>0</v>
      </c>
      <c r="T534">
        <v>0</v>
      </c>
      <c r="U534">
        <v>0</v>
      </c>
      <c r="V534" s="1" t="str">
        <f t="shared" si="52"/>
        <v>AFF-HTT-R1-P3-96H_E21_1_2020y09m02d_10h47m.tif</v>
      </c>
      <c r="W534" s="1" t="str">
        <f t="shared" si="53"/>
        <v>AFF-HTT-R2-P3-96H_E21_1_2020y09m11d_11h25m.tif</v>
      </c>
      <c r="X534" t="str">
        <f t="shared" si="48"/>
        <v>C:\Users\arpit.tandon\Desktop\Images AFFFs\RUN1 HTT\Plate 3 - 96hour\AFF-HTT-R1-P3-96H_E21_1_2020y09m02d_10h47m.tif</v>
      </c>
      <c r="Y534" t="str">
        <f t="shared" si="49"/>
        <v>C:\Users\arpit.tandon\Desktop\Images AFFFs\RUN2 HTT\Plate 3 - 96hour\AFF-HTT-R2-P3-96H_E21_1_2020y09m11d_11h25m.tif</v>
      </c>
    </row>
    <row r="535" spans="1:25" x14ac:dyDescent="0.45">
      <c r="A535" t="s">
        <v>836</v>
      </c>
      <c r="B535" s="2" t="str">
        <f t="shared" si="50"/>
        <v>run1</v>
      </c>
      <c r="C535" s="2" t="str">
        <f t="shared" si="51"/>
        <v>run2</v>
      </c>
      <c r="D535" t="s">
        <v>271</v>
      </c>
      <c r="E535" s="10">
        <v>2.5144519896763019E-2</v>
      </c>
      <c r="F535" s="1">
        <v>1.2575528735968089E-6</v>
      </c>
      <c r="G535" s="1">
        <f>VLOOKUP(A535,'[1]NTP Metadata'!$A$2:$U$2501,10,FALSE)</f>
        <v>2.5144519896763019E-2</v>
      </c>
      <c r="H535">
        <v>2</v>
      </c>
      <c r="I535" t="s">
        <v>1505</v>
      </c>
      <c r="J535" t="s">
        <v>1508</v>
      </c>
      <c r="K535" t="s">
        <v>250</v>
      </c>
      <c r="L535" t="s">
        <v>246</v>
      </c>
      <c r="M535" t="s">
        <v>56</v>
      </c>
      <c r="N535">
        <v>16</v>
      </c>
      <c r="O535">
        <v>0</v>
      </c>
      <c r="P535">
        <v>0</v>
      </c>
      <c r="Q535">
        <v>0</v>
      </c>
      <c r="R535">
        <v>16</v>
      </c>
      <c r="S535">
        <v>0</v>
      </c>
      <c r="T535">
        <v>0</v>
      </c>
      <c r="U535">
        <v>0</v>
      </c>
      <c r="V535" s="1" t="str">
        <f t="shared" si="52"/>
        <v>AFF-HTT-R1-P3-96H_E22_1_2020y09m02d_10h47m.tif</v>
      </c>
      <c r="W535" s="1" t="str">
        <f t="shared" si="53"/>
        <v>AFF-HTT-R2-P3-96H_E22_1_2020y09m11d_11h25m.tif</v>
      </c>
      <c r="X535" t="str">
        <f t="shared" si="48"/>
        <v>C:\Users\arpit.tandon\Desktop\Images AFFFs\RUN1 HTT\Plate 3 - 96hour\AFF-HTT-R1-P3-96H_E22_1_2020y09m02d_10h47m.tif</v>
      </c>
      <c r="Y535" t="str">
        <f t="shared" si="49"/>
        <v>C:\Users\arpit.tandon\Desktop\Images AFFFs\RUN2 HTT\Plate 3 - 96hour\AFF-HTT-R2-P3-96H_E22_1_2020y09m11d_11h25m.tif</v>
      </c>
    </row>
    <row r="536" spans="1:25" x14ac:dyDescent="0.45">
      <c r="A536" t="s">
        <v>837</v>
      </c>
      <c r="B536" s="2" t="str">
        <f t="shared" si="50"/>
        <v>run1</v>
      </c>
      <c r="C536" s="2" t="str">
        <f t="shared" si="51"/>
        <v>run2</v>
      </c>
      <c r="D536" t="s">
        <v>271</v>
      </c>
      <c r="E536" s="10">
        <v>250</v>
      </c>
      <c r="F536" s="1">
        <v>1.2503250000000002E-2</v>
      </c>
      <c r="G536" s="1">
        <f>VLOOKUP(A536,'[1]NTP Metadata'!$A$2:$U$2501,10,FALSE)</f>
        <v>250</v>
      </c>
      <c r="H536">
        <v>1</v>
      </c>
      <c r="I536" t="s">
        <v>1505</v>
      </c>
      <c r="J536" t="s">
        <v>1508</v>
      </c>
      <c r="K536" t="s">
        <v>250</v>
      </c>
      <c r="L536" t="s">
        <v>246</v>
      </c>
      <c r="M536" t="s">
        <v>57</v>
      </c>
      <c r="N536">
        <v>16</v>
      </c>
      <c r="O536">
        <v>0</v>
      </c>
      <c r="P536">
        <v>0</v>
      </c>
      <c r="Q536">
        <v>0</v>
      </c>
      <c r="R536">
        <v>16</v>
      </c>
      <c r="S536">
        <v>0</v>
      </c>
      <c r="T536">
        <v>0</v>
      </c>
      <c r="U536">
        <v>0</v>
      </c>
      <c r="V536" s="1" t="str">
        <f t="shared" si="52"/>
        <v>AFF-HTT-R1-P3-96H_E3_1_2020y09m02d_10h47m.tif</v>
      </c>
      <c r="W536" s="1" t="str">
        <f t="shared" si="53"/>
        <v>AFF-HTT-R2-P3-96H_E3_1_2020y09m11d_11h25m.tif</v>
      </c>
      <c r="X536" t="str">
        <f t="shared" si="48"/>
        <v>C:\Users\arpit.tandon\Desktop\Images AFFFs\RUN1 HTT\Plate 3 - 96hour\AFF-HTT-R1-P3-96H_E3_1_2020y09m02d_10h47m.tif</v>
      </c>
      <c r="Y536" t="str">
        <f t="shared" si="49"/>
        <v>C:\Users\arpit.tandon\Desktop\Images AFFFs\RUN2 HTT\Plate 3 - 96hour\AFF-HTT-R2-P3-96H_E3_1_2020y09m11d_11h25m.tif</v>
      </c>
    </row>
    <row r="537" spans="1:25" x14ac:dyDescent="0.45">
      <c r="A537" t="s">
        <v>838</v>
      </c>
      <c r="B537" s="2" t="str">
        <f t="shared" si="50"/>
        <v>run1</v>
      </c>
      <c r="C537" s="2" t="str">
        <f t="shared" si="51"/>
        <v>run2</v>
      </c>
      <c r="D537" t="s">
        <v>271</v>
      </c>
      <c r="E537" s="10">
        <v>250</v>
      </c>
      <c r="F537" s="1">
        <v>1.2503250000000002E-2</v>
      </c>
      <c r="G537" s="1">
        <f>VLOOKUP(A537,'[1]NTP Metadata'!$A$2:$U$2501,10,FALSE)</f>
        <v>250</v>
      </c>
      <c r="H537">
        <v>2</v>
      </c>
      <c r="I537" t="s">
        <v>1505</v>
      </c>
      <c r="J537" t="s">
        <v>1508</v>
      </c>
      <c r="K537" t="s">
        <v>250</v>
      </c>
      <c r="L537" t="s">
        <v>246</v>
      </c>
      <c r="M537" t="s">
        <v>58</v>
      </c>
      <c r="N537">
        <v>16</v>
      </c>
      <c r="O537">
        <v>0</v>
      </c>
      <c r="P537">
        <v>0</v>
      </c>
      <c r="Q537">
        <v>0</v>
      </c>
      <c r="R537">
        <v>16</v>
      </c>
      <c r="S537">
        <v>0</v>
      </c>
      <c r="T537">
        <v>0</v>
      </c>
      <c r="U537">
        <v>0</v>
      </c>
      <c r="V537" s="1" t="str">
        <f t="shared" si="52"/>
        <v>AFF-HTT-R1-P3-96H_E4_1_2020y09m02d_10h47m.tif</v>
      </c>
      <c r="W537" s="1" t="str">
        <f t="shared" si="53"/>
        <v>AFF-HTT-R2-P3-96H_E4_1_2020y09m11d_11h25m.tif</v>
      </c>
      <c r="X537" t="str">
        <f t="shared" si="48"/>
        <v>C:\Users\arpit.tandon\Desktop\Images AFFFs\RUN1 HTT\Plate 3 - 96hour\AFF-HTT-R1-P3-96H_E4_1_2020y09m02d_10h47m.tif</v>
      </c>
      <c r="Y537" t="str">
        <f t="shared" si="49"/>
        <v>C:\Users\arpit.tandon\Desktop\Images AFFFs\RUN2 HTT\Plate 3 - 96hour\AFF-HTT-R2-P3-96H_E4_1_2020y09m11d_11h25m.tif</v>
      </c>
    </row>
    <row r="538" spans="1:25" x14ac:dyDescent="0.45">
      <c r="A538" t="s">
        <v>839</v>
      </c>
      <c r="B538" s="2" t="str">
        <f t="shared" si="50"/>
        <v>run1</v>
      </c>
      <c r="C538" s="2" t="str">
        <f t="shared" si="51"/>
        <v>run2</v>
      </c>
      <c r="D538" t="s">
        <v>271</v>
      </c>
      <c r="E538" s="10">
        <v>79.113924050632903</v>
      </c>
      <c r="F538" s="1">
        <v>3.9567246835443028E-3</v>
      </c>
      <c r="G538" s="1">
        <f>VLOOKUP(A538,'[1]NTP Metadata'!$A$2:$U$2501,10,FALSE)</f>
        <v>79.113924050632903</v>
      </c>
      <c r="H538">
        <v>1</v>
      </c>
      <c r="I538" t="s">
        <v>1505</v>
      </c>
      <c r="J538" t="s">
        <v>1508</v>
      </c>
      <c r="K538" t="s">
        <v>250</v>
      </c>
      <c r="L538" t="s">
        <v>246</v>
      </c>
      <c r="M538" t="s">
        <v>59</v>
      </c>
      <c r="N538">
        <v>16</v>
      </c>
      <c r="O538">
        <v>0</v>
      </c>
      <c r="P538">
        <v>0</v>
      </c>
      <c r="Q538">
        <v>0</v>
      </c>
      <c r="R538">
        <v>16</v>
      </c>
      <c r="S538">
        <v>0</v>
      </c>
      <c r="T538">
        <v>0</v>
      </c>
      <c r="U538">
        <v>0</v>
      </c>
      <c r="V538" s="1" t="str">
        <f t="shared" si="52"/>
        <v>AFF-HTT-R1-P3-96H_E5_1_2020y09m02d_10h47m.tif</v>
      </c>
      <c r="W538" s="1" t="str">
        <f t="shared" si="53"/>
        <v>AFF-HTT-R2-P3-96H_E5_1_2020y09m11d_11h25m.tif</v>
      </c>
      <c r="X538" t="str">
        <f t="shared" si="48"/>
        <v>C:\Users\arpit.tandon\Desktop\Images AFFFs\RUN1 HTT\Plate 3 - 96hour\AFF-HTT-R1-P3-96H_E5_1_2020y09m02d_10h47m.tif</v>
      </c>
      <c r="Y538" t="str">
        <f t="shared" si="49"/>
        <v>C:\Users\arpit.tandon\Desktop\Images AFFFs\RUN2 HTT\Plate 3 - 96hour\AFF-HTT-R2-P3-96H_E5_1_2020y09m11d_11h25m.tif</v>
      </c>
    </row>
    <row r="539" spans="1:25" x14ac:dyDescent="0.45">
      <c r="A539" t="s">
        <v>840</v>
      </c>
      <c r="B539" s="2" t="str">
        <f t="shared" si="50"/>
        <v>run1</v>
      </c>
      <c r="C539" s="2" t="str">
        <f t="shared" si="51"/>
        <v>run2</v>
      </c>
      <c r="D539" t="s">
        <v>271</v>
      </c>
      <c r="E539" s="10">
        <v>79.113924050632903</v>
      </c>
      <c r="F539" s="1">
        <v>3.9567246835443028E-3</v>
      </c>
      <c r="G539" s="1">
        <f>VLOOKUP(A539,'[1]NTP Metadata'!$A$2:$U$2501,10,FALSE)</f>
        <v>79.113924050632903</v>
      </c>
      <c r="H539">
        <v>2</v>
      </c>
      <c r="I539" t="s">
        <v>1505</v>
      </c>
      <c r="J539" t="s">
        <v>1508</v>
      </c>
      <c r="K539" t="s">
        <v>250</v>
      </c>
      <c r="L539" t="s">
        <v>246</v>
      </c>
      <c r="M539" t="s">
        <v>60</v>
      </c>
      <c r="N539">
        <v>16</v>
      </c>
      <c r="O539">
        <v>0</v>
      </c>
      <c r="P539">
        <v>1.875E-4</v>
      </c>
      <c r="Q539">
        <v>1E-3</v>
      </c>
      <c r="R539">
        <v>16</v>
      </c>
      <c r="S539">
        <v>0</v>
      </c>
      <c r="T539">
        <v>0</v>
      </c>
      <c r="U539">
        <v>0</v>
      </c>
      <c r="V539" s="1" t="str">
        <f t="shared" si="52"/>
        <v>AFF-HTT-R1-P3-96H_E6_1_2020y09m02d_10h47m.tif</v>
      </c>
      <c r="W539" s="1" t="str">
        <f t="shared" si="53"/>
        <v>AFF-HTT-R2-P3-96H_E6_1_2020y09m11d_11h25m.tif</v>
      </c>
      <c r="X539" t="str">
        <f t="shared" si="48"/>
        <v>C:\Users\arpit.tandon\Desktop\Images AFFFs\RUN1 HTT\Plate 3 - 96hour\AFF-HTT-R1-P3-96H_E6_1_2020y09m02d_10h47m.tif</v>
      </c>
      <c r="Y539" t="str">
        <f t="shared" si="49"/>
        <v>C:\Users\arpit.tandon\Desktop\Images AFFFs\RUN2 HTT\Plate 3 - 96hour\AFF-HTT-R2-P3-96H_E6_1_2020y09m11d_11h25m.tif</v>
      </c>
    </row>
    <row r="540" spans="1:25" x14ac:dyDescent="0.45">
      <c r="A540" t="s">
        <v>841</v>
      </c>
      <c r="B540" s="2" t="str">
        <f t="shared" si="50"/>
        <v>run1</v>
      </c>
      <c r="C540" s="2" t="str">
        <f t="shared" si="51"/>
        <v>run2</v>
      </c>
      <c r="D540" t="s">
        <v>271</v>
      </c>
      <c r="E540" s="10">
        <v>25.036051914757248</v>
      </c>
      <c r="F540" s="1">
        <v>1.2521280644127543E-3</v>
      </c>
      <c r="G540" s="1">
        <f>VLOOKUP(A540,'[1]NTP Metadata'!$A$2:$U$2501,10,FALSE)</f>
        <v>25.036051914757248</v>
      </c>
      <c r="H540">
        <v>1</v>
      </c>
      <c r="I540" t="s">
        <v>1505</v>
      </c>
      <c r="J540" t="s">
        <v>1508</v>
      </c>
      <c r="K540" t="s">
        <v>250</v>
      </c>
      <c r="L540" t="s">
        <v>246</v>
      </c>
      <c r="M540" t="s">
        <v>61</v>
      </c>
      <c r="N540">
        <v>16</v>
      </c>
      <c r="O540">
        <v>0</v>
      </c>
      <c r="P540">
        <v>1.875E-4</v>
      </c>
      <c r="Q540">
        <v>2E-3</v>
      </c>
      <c r="R540">
        <v>16</v>
      </c>
      <c r="S540">
        <v>0</v>
      </c>
      <c r="T540">
        <v>0</v>
      </c>
      <c r="U540">
        <v>0</v>
      </c>
      <c r="V540" s="1" t="str">
        <f t="shared" si="52"/>
        <v>AFF-HTT-R1-P3-96H_E7_1_2020y09m02d_10h47m.tif</v>
      </c>
      <c r="W540" s="1" t="str">
        <f t="shared" si="53"/>
        <v>AFF-HTT-R2-P3-96H_E7_1_2020y09m11d_11h25m.tif</v>
      </c>
      <c r="X540" t="str">
        <f t="shared" si="48"/>
        <v>C:\Users\arpit.tandon\Desktop\Images AFFFs\RUN1 HTT\Plate 3 - 96hour\AFF-HTT-R1-P3-96H_E7_1_2020y09m02d_10h47m.tif</v>
      </c>
      <c r="Y540" t="str">
        <f t="shared" si="49"/>
        <v>C:\Users\arpit.tandon\Desktop\Images AFFFs\RUN2 HTT\Plate 3 - 96hour\AFF-HTT-R2-P3-96H_E7_1_2020y09m11d_11h25m.tif</v>
      </c>
    </row>
    <row r="541" spans="1:25" x14ac:dyDescent="0.45">
      <c r="A541" t="s">
        <v>842</v>
      </c>
      <c r="B541" s="2" t="str">
        <f t="shared" si="50"/>
        <v>run1</v>
      </c>
      <c r="C541" s="2" t="str">
        <f t="shared" si="51"/>
        <v>run2</v>
      </c>
      <c r="D541" t="s">
        <v>271</v>
      </c>
      <c r="E541" s="10">
        <v>25.036051914757248</v>
      </c>
      <c r="F541" s="1">
        <v>1.2521280644127543E-3</v>
      </c>
      <c r="G541" s="1">
        <f>VLOOKUP(A541,'[1]NTP Metadata'!$A$2:$U$2501,10,FALSE)</f>
        <v>25.036051914757248</v>
      </c>
      <c r="H541">
        <v>2</v>
      </c>
      <c r="I541" t="s">
        <v>1505</v>
      </c>
      <c r="J541" t="s">
        <v>1508</v>
      </c>
      <c r="K541" t="s">
        <v>250</v>
      </c>
      <c r="L541" t="s">
        <v>246</v>
      </c>
      <c r="M541" t="s">
        <v>62</v>
      </c>
      <c r="N541">
        <v>16</v>
      </c>
      <c r="O541">
        <v>0</v>
      </c>
      <c r="P541">
        <v>6.2500000000000001E-5</v>
      </c>
      <c r="Q541">
        <v>1E-3</v>
      </c>
      <c r="R541">
        <v>16</v>
      </c>
      <c r="S541">
        <v>0</v>
      </c>
      <c r="T541">
        <v>0</v>
      </c>
      <c r="U541">
        <v>0</v>
      </c>
      <c r="V541" s="1" t="str">
        <f t="shared" si="52"/>
        <v>AFF-HTT-R1-P3-96H_E8_1_2020y09m02d_10h47m.tif</v>
      </c>
      <c r="W541" s="1" t="str">
        <f t="shared" si="53"/>
        <v>AFF-HTT-R2-P3-96H_E8_1_2020y09m11d_11h25m.tif</v>
      </c>
      <c r="X541" t="str">
        <f t="shared" si="48"/>
        <v>C:\Users\arpit.tandon\Desktop\Images AFFFs\RUN1 HTT\Plate 3 - 96hour\AFF-HTT-R1-P3-96H_E8_1_2020y09m02d_10h47m.tif</v>
      </c>
      <c r="Y541" t="str">
        <f t="shared" si="49"/>
        <v>C:\Users\arpit.tandon\Desktop\Images AFFFs\RUN2 HTT\Plate 3 - 96hour\AFF-HTT-R2-P3-96H_E8_1_2020y09m11d_11h25m.tif</v>
      </c>
    </row>
    <row r="542" spans="1:25" x14ac:dyDescent="0.45">
      <c r="A542" t="s">
        <v>843</v>
      </c>
      <c r="B542" s="2" t="str">
        <f t="shared" si="50"/>
        <v>run1</v>
      </c>
      <c r="C542" s="2" t="str">
        <f t="shared" si="51"/>
        <v>run2</v>
      </c>
      <c r="D542" t="s">
        <v>271</v>
      </c>
      <c r="E542" s="10">
        <v>7.9228012388472298</v>
      </c>
      <c r="F542" s="1">
        <v>3.9624305835846656E-4</v>
      </c>
      <c r="G542" s="1">
        <f>VLOOKUP(A542,'[1]NTP Metadata'!$A$2:$U$2501,10,FALSE)</f>
        <v>7.9228012388472298</v>
      </c>
      <c r="H542">
        <v>1</v>
      </c>
      <c r="I542" t="s">
        <v>1505</v>
      </c>
      <c r="J542" t="s">
        <v>1508</v>
      </c>
      <c r="K542" t="s">
        <v>250</v>
      </c>
      <c r="L542" t="s">
        <v>246</v>
      </c>
      <c r="M542" t="s">
        <v>63</v>
      </c>
      <c r="N542">
        <v>16</v>
      </c>
      <c r="O542">
        <v>0</v>
      </c>
      <c r="P542">
        <v>6.2500000000000001E-5</v>
      </c>
      <c r="Q542">
        <v>1E-3</v>
      </c>
      <c r="R542">
        <v>16</v>
      </c>
      <c r="S542">
        <v>0</v>
      </c>
      <c r="T542">
        <v>0</v>
      </c>
      <c r="U542">
        <v>0</v>
      </c>
      <c r="V542" s="1" t="str">
        <f t="shared" si="52"/>
        <v>AFF-HTT-R1-P3-96H_E9_1_2020y09m02d_10h47m.tif</v>
      </c>
      <c r="W542" s="1" t="str">
        <f t="shared" si="53"/>
        <v>AFF-HTT-R2-P3-96H_E9_1_2020y09m11d_11h25m.tif</v>
      </c>
      <c r="X542" t="str">
        <f t="shared" si="48"/>
        <v>C:\Users\arpit.tandon\Desktop\Images AFFFs\RUN1 HTT\Plate 3 - 96hour\AFF-HTT-R1-P3-96H_E9_1_2020y09m02d_10h47m.tif</v>
      </c>
      <c r="Y542" t="str">
        <f t="shared" si="49"/>
        <v>C:\Users\arpit.tandon\Desktop\Images AFFFs\RUN2 HTT\Plate 3 - 96hour\AFF-HTT-R2-P3-96H_E9_1_2020y09m11d_11h25m.tif</v>
      </c>
    </row>
    <row r="543" spans="1:25" x14ac:dyDescent="0.45">
      <c r="A543" t="s">
        <v>844</v>
      </c>
      <c r="B543" s="2" t="str">
        <f t="shared" si="50"/>
        <v>run1</v>
      </c>
      <c r="C543" s="2" t="str">
        <f t="shared" si="51"/>
        <v>run2</v>
      </c>
      <c r="D543" t="s">
        <v>271</v>
      </c>
      <c r="E543" s="10">
        <v>7.9228012388472298</v>
      </c>
      <c r="F543" s="1">
        <v>3.9624305835846656E-4</v>
      </c>
      <c r="G543" s="1">
        <f>VLOOKUP(A543,'[1]NTP Metadata'!$A$2:$U$2501,10,FALSE)</f>
        <v>7.9228012388472298</v>
      </c>
      <c r="H543">
        <v>4</v>
      </c>
      <c r="I543" t="s">
        <v>1505</v>
      </c>
      <c r="J543" t="s">
        <v>1508</v>
      </c>
      <c r="K543" t="s">
        <v>250</v>
      </c>
      <c r="L543" t="s">
        <v>246</v>
      </c>
      <c r="M543" t="s">
        <v>64</v>
      </c>
      <c r="N543">
        <v>16</v>
      </c>
      <c r="O543">
        <v>0</v>
      </c>
      <c r="P543">
        <v>6.2500000000000001E-5</v>
      </c>
      <c r="Q543">
        <v>1E-3</v>
      </c>
      <c r="R543">
        <v>16</v>
      </c>
      <c r="S543">
        <v>0</v>
      </c>
      <c r="T543">
        <v>0</v>
      </c>
      <c r="U543">
        <v>0</v>
      </c>
      <c r="V543" s="1" t="str">
        <f t="shared" si="52"/>
        <v>AFF-HTT-R1-P3-96H_F10_1_2020y09m02d_10h47m.tif</v>
      </c>
      <c r="W543" s="1" t="str">
        <f t="shared" si="53"/>
        <v>AFF-HTT-R2-P3-96H_F10_1_2020y09m11d_11h25m.tif</v>
      </c>
      <c r="X543" t="str">
        <f t="shared" si="48"/>
        <v>C:\Users\arpit.tandon\Desktop\Images AFFFs\RUN1 HTT\Plate 3 - 96hour\AFF-HTT-R1-P3-96H_F10_1_2020y09m02d_10h47m.tif</v>
      </c>
      <c r="Y543" t="str">
        <f t="shared" si="49"/>
        <v>C:\Users\arpit.tandon\Desktop\Images AFFFs\RUN2 HTT\Plate 3 - 96hour\AFF-HTT-R2-P3-96H_F10_1_2020y09m11d_11h25m.tif</v>
      </c>
    </row>
    <row r="544" spans="1:25" x14ac:dyDescent="0.45">
      <c r="A544" t="s">
        <v>845</v>
      </c>
      <c r="B544" s="2" t="str">
        <f t="shared" si="50"/>
        <v>run1</v>
      </c>
      <c r="C544" s="2" t="str">
        <f t="shared" si="51"/>
        <v>run2</v>
      </c>
      <c r="D544" t="s">
        <v>271</v>
      </c>
      <c r="E544" s="10">
        <v>2.5072155819136803</v>
      </c>
      <c r="F544" s="1">
        <v>1.2539337289824888E-4</v>
      </c>
      <c r="G544" s="1">
        <f>VLOOKUP(A544,'[1]NTP Metadata'!$A$2:$U$2501,10,FALSE)</f>
        <v>2.5072155819136803</v>
      </c>
      <c r="H544">
        <v>3</v>
      </c>
      <c r="I544" t="s">
        <v>1505</v>
      </c>
      <c r="J544" t="s">
        <v>1508</v>
      </c>
      <c r="K544" t="s">
        <v>250</v>
      </c>
      <c r="L544" t="s">
        <v>246</v>
      </c>
      <c r="M544" t="s">
        <v>65</v>
      </c>
      <c r="N544">
        <v>16</v>
      </c>
      <c r="O544">
        <v>0</v>
      </c>
      <c r="P544">
        <v>0</v>
      </c>
      <c r="Q544">
        <v>0</v>
      </c>
      <c r="R544">
        <v>16</v>
      </c>
      <c r="S544">
        <v>0</v>
      </c>
      <c r="T544">
        <v>0</v>
      </c>
      <c r="U544">
        <v>0</v>
      </c>
      <c r="V544" s="1" t="str">
        <f t="shared" si="52"/>
        <v>AFF-HTT-R1-P3-96H_F11_1_2020y09m02d_10h47m.tif</v>
      </c>
      <c r="W544" s="1" t="str">
        <f t="shared" si="53"/>
        <v>AFF-HTT-R2-P3-96H_F11_1_2020y09m11d_11h25m.tif</v>
      </c>
      <c r="X544" t="str">
        <f t="shared" si="48"/>
        <v>C:\Users\arpit.tandon\Desktop\Images AFFFs\RUN1 HTT\Plate 3 - 96hour\AFF-HTT-R1-P3-96H_F11_1_2020y09m02d_10h47m.tif</v>
      </c>
      <c r="Y544" t="str">
        <f t="shared" si="49"/>
        <v>C:\Users\arpit.tandon\Desktop\Images AFFFs\RUN2 HTT\Plate 3 - 96hour\AFF-HTT-R2-P3-96H_F11_1_2020y09m11d_11h25m.tif</v>
      </c>
    </row>
    <row r="545" spans="1:25" x14ac:dyDescent="0.45">
      <c r="A545" t="s">
        <v>846</v>
      </c>
      <c r="B545" s="2" t="str">
        <f t="shared" si="50"/>
        <v>run1</v>
      </c>
      <c r="C545" s="2" t="str">
        <f t="shared" si="51"/>
        <v>run2</v>
      </c>
      <c r="D545" t="s">
        <v>271</v>
      </c>
      <c r="E545" s="10">
        <v>2.5072155819136803</v>
      </c>
      <c r="F545" s="1">
        <v>1.2539337289824888E-4</v>
      </c>
      <c r="G545" s="1">
        <f>VLOOKUP(A545,'[1]NTP Metadata'!$A$2:$U$2501,10,FALSE)</f>
        <v>2.5072155819136803</v>
      </c>
      <c r="H545">
        <v>4</v>
      </c>
      <c r="I545" t="s">
        <v>1505</v>
      </c>
      <c r="J545" t="s">
        <v>1508</v>
      </c>
      <c r="K545" t="s">
        <v>250</v>
      </c>
      <c r="L545" t="s">
        <v>246</v>
      </c>
      <c r="M545" t="s">
        <v>66</v>
      </c>
      <c r="N545">
        <v>16</v>
      </c>
      <c r="O545">
        <v>0</v>
      </c>
      <c r="P545">
        <v>6.2500000000000001E-5</v>
      </c>
      <c r="Q545">
        <v>1E-3</v>
      </c>
      <c r="R545">
        <v>16</v>
      </c>
      <c r="S545">
        <v>0</v>
      </c>
      <c r="T545">
        <v>0</v>
      </c>
      <c r="U545">
        <v>0</v>
      </c>
      <c r="V545" s="1" t="str">
        <f t="shared" si="52"/>
        <v>AFF-HTT-R1-P3-96H_F12_1_2020y09m02d_10h47m.tif</v>
      </c>
      <c r="W545" s="1" t="str">
        <f t="shared" si="53"/>
        <v>AFF-HTT-R2-P3-96H_F12_1_2020y09m11d_11h25m.tif</v>
      </c>
      <c r="X545" t="str">
        <f t="shared" si="48"/>
        <v>C:\Users\arpit.tandon\Desktop\Images AFFFs\RUN1 HTT\Plate 3 - 96hour\AFF-HTT-R1-P3-96H_F12_1_2020y09m02d_10h47m.tif</v>
      </c>
      <c r="Y545" t="str">
        <f t="shared" si="49"/>
        <v>C:\Users\arpit.tandon\Desktop\Images AFFFs\RUN2 HTT\Plate 3 - 96hour\AFF-HTT-R2-P3-96H_F12_1_2020y09m11d_11h25m.tif</v>
      </c>
    </row>
    <row r="546" spans="1:25" x14ac:dyDescent="0.45">
      <c r="A546" t="s">
        <v>847</v>
      </c>
      <c r="B546" s="2" t="str">
        <f t="shared" si="50"/>
        <v>run1</v>
      </c>
      <c r="C546" s="2" t="str">
        <f t="shared" si="51"/>
        <v>run2</v>
      </c>
      <c r="D546" t="s">
        <v>272</v>
      </c>
      <c r="E546" s="10">
        <v>0</v>
      </c>
      <c r="F546" s="10">
        <v>0</v>
      </c>
      <c r="G546" s="1">
        <f>VLOOKUP(A546,'[1]NTP Metadata'!$A$2:$U$2501,10,FALSE)</f>
        <v>0</v>
      </c>
      <c r="H546">
        <v>3</v>
      </c>
      <c r="I546" t="s">
        <v>1505</v>
      </c>
      <c r="J546" t="s">
        <v>1508</v>
      </c>
      <c r="K546" t="s">
        <v>250</v>
      </c>
      <c r="L546" t="s">
        <v>246</v>
      </c>
      <c r="M546" t="s">
        <v>67</v>
      </c>
      <c r="N546">
        <v>16</v>
      </c>
      <c r="O546">
        <v>0</v>
      </c>
      <c r="P546">
        <v>0</v>
      </c>
      <c r="Q546">
        <v>0</v>
      </c>
      <c r="R546">
        <v>16</v>
      </c>
      <c r="S546">
        <v>0</v>
      </c>
      <c r="T546">
        <v>0</v>
      </c>
      <c r="U546">
        <v>0</v>
      </c>
      <c r="V546" s="1" t="str">
        <f t="shared" si="52"/>
        <v>AFF-HTT-R1-P3-96H_F13_1_2020y09m02d_10h47m.tif</v>
      </c>
      <c r="W546" s="1" t="str">
        <f t="shared" si="53"/>
        <v>AFF-HTT-R2-P3-96H_F13_1_2020y09m11d_11h25m.tif</v>
      </c>
      <c r="X546" t="str">
        <f t="shared" si="48"/>
        <v>C:\Users\arpit.tandon\Desktop\Images AFFFs\RUN1 HTT\Plate 3 - 96hour\AFF-HTT-R1-P3-96H_F13_1_2020y09m02d_10h47m.tif</v>
      </c>
      <c r="Y546" t="str">
        <f t="shared" si="49"/>
        <v>C:\Users\arpit.tandon\Desktop\Images AFFFs\RUN2 HTT\Plate 3 - 96hour\AFF-HTT-R2-P3-96H_F13_1_2020y09m11d_11h25m.tif</v>
      </c>
    </row>
    <row r="547" spans="1:25" x14ac:dyDescent="0.45">
      <c r="A547" t="s">
        <v>848</v>
      </c>
      <c r="B547" s="2" t="str">
        <f t="shared" si="50"/>
        <v>run1</v>
      </c>
      <c r="C547" s="2" t="str">
        <f t="shared" si="51"/>
        <v>run2</v>
      </c>
      <c r="D547" t="s">
        <v>272</v>
      </c>
      <c r="E547" s="10">
        <v>0</v>
      </c>
      <c r="F547" s="10">
        <v>0</v>
      </c>
      <c r="G547" s="1">
        <f>VLOOKUP(A547,'[1]NTP Metadata'!$A$2:$U$2501,10,FALSE)</f>
        <v>0</v>
      </c>
      <c r="H547">
        <v>4</v>
      </c>
      <c r="I547" t="s">
        <v>1505</v>
      </c>
      <c r="J547" t="s">
        <v>1508</v>
      </c>
      <c r="K547" t="s">
        <v>250</v>
      </c>
      <c r="L547" t="s">
        <v>246</v>
      </c>
      <c r="M547" t="s">
        <v>68</v>
      </c>
      <c r="N547">
        <v>16</v>
      </c>
      <c r="O547">
        <v>0</v>
      </c>
      <c r="P547">
        <v>6.2500000000000001E-5</v>
      </c>
      <c r="Q547">
        <v>1E-3</v>
      </c>
      <c r="R547">
        <v>16</v>
      </c>
      <c r="S547">
        <v>0</v>
      </c>
      <c r="T547">
        <v>0</v>
      </c>
      <c r="U547">
        <v>0</v>
      </c>
      <c r="V547" s="1" t="str">
        <f t="shared" si="52"/>
        <v>AFF-HTT-R1-P3-96H_F14_1_2020y09m02d_10h47m.tif</v>
      </c>
      <c r="W547" s="1" t="str">
        <f t="shared" si="53"/>
        <v>AFF-HTT-R2-P3-96H_F14_1_2020y09m11d_11h25m.tif</v>
      </c>
      <c r="X547" t="str">
        <f t="shared" ref="X547:X610" si="54">_xlfn.CONCAT("C:\Users\arpit.tandon\Desktop\Images AFFFs\","RUN1 HTT\Plate 3 - 96hour\",V547)</f>
        <v>C:\Users\arpit.tandon\Desktop\Images AFFFs\RUN1 HTT\Plate 3 - 96hour\AFF-HTT-R1-P3-96H_F14_1_2020y09m02d_10h47m.tif</v>
      </c>
      <c r="Y547" t="str">
        <f t="shared" ref="Y547:Y610" si="55">_xlfn.CONCAT("C:\Users\arpit.tandon\Desktop\Images AFFFs\","RUN2 HTT\Plate 3 - 96hour\",W547)</f>
        <v>C:\Users\arpit.tandon\Desktop\Images AFFFs\RUN2 HTT\Plate 3 - 96hour\AFF-HTT-R2-P3-96H_F14_1_2020y09m11d_11h25m.tif</v>
      </c>
    </row>
    <row r="548" spans="1:25" x14ac:dyDescent="0.45">
      <c r="A548" t="s">
        <v>849</v>
      </c>
      <c r="B548" s="2" t="str">
        <f t="shared" si="50"/>
        <v>run1</v>
      </c>
      <c r="C548" s="2" t="str">
        <f t="shared" si="51"/>
        <v>run2</v>
      </c>
      <c r="D548" t="s">
        <v>271</v>
      </c>
      <c r="E548" s="10">
        <v>0.7934226525043292</v>
      </c>
      <c r="F548" s="1">
        <v>3.9681447119699014E-5</v>
      </c>
      <c r="G548" s="1">
        <f>VLOOKUP(A548,'[1]NTP Metadata'!$A$2:$U$2501,10,FALSE)</f>
        <v>0.7934226525043292</v>
      </c>
      <c r="H548">
        <v>3</v>
      </c>
      <c r="I548" t="s">
        <v>1505</v>
      </c>
      <c r="J548" t="s">
        <v>1508</v>
      </c>
      <c r="K548" t="s">
        <v>250</v>
      </c>
      <c r="L548" t="s">
        <v>246</v>
      </c>
      <c r="M548" t="s">
        <v>69</v>
      </c>
      <c r="N548">
        <v>16</v>
      </c>
      <c r="O548">
        <v>0</v>
      </c>
      <c r="P548">
        <v>0</v>
      </c>
      <c r="Q548">
        <v>0</v>
      </c>
      <c r="R548">
        <v>16</v>
      </c>
      <c r="S548">
        <v>0</v>
      </c>
      <c r="T548">
        <v>0</v>
      </c>
      <c r="U548">
        <v>0</v>
      </c>
      <c r="V548" s="1" t="str">
        <f t="shared" si="52"/>
        <v>AFF-HTT-R1-P3-96H_F15_1_2020y09m02d_10h47m.tif</v>
      </c>
      <c r="W548" s="1" t="str">
        <f t="shared" si="53"/>
        <v>AFF-HTT-R2-P3-96H_F15_1_2020y09m11d_11h25m.tif</v>
      </c>
      <c r="X548" t="str">
        <f t="shared" si="54"/>
        <v>C:\Users\arpit.tandon\Desktop\Images AFFFs\RUN1 HTT\Plate 3 - 96hour\AFF-HTT-R1-P3-96H_F15_1_2020y09m02d_10h47m.tif</v>
      </c>
      <c r="Y548" t="str">
        <f t="shared" si="55"/>
        <v>C:\Users\arpit.tandon\Desktop\Images AFFFs\RUN2 HTT\Plate 3 - 96hour\AFF-HTT-R2-P3-96H_F15_1_2020y09m11d_11h25m.tif</v>
      </c>
    </row>
    <row r="549" spans="1:25" x14ac:dyDescent="0.45">
      <c r="A549" t="s">
        <v>850</v>
      </c>
      <c r="B549" s="2" t="str">
        <f t="shared" si="50"/>
        <v>run1</v>
      </c>
      <c r="C549" s="2" t="str">
        <f t="shared" si="51"/>
        <v>run2</v>
      </c>
      <c r="D549" t="s">
        <v>271</v>
      </c>
      <c r="E549" s="10">
        <v>0.7934226525043292</v>
      </c>
      <c r="F549" s="1">
        <v>3.9681447119699014E-5</v>
      </c>
      <c r="G549" s="1">
        <f>VLOOKUP(A549,'[1]NTP Metadata'!$A$2:$U$2501,10,FALSE)</f>
        <v>0.7934226525043292</v>
      </c>
      <c r="H549">
        <v>4</v>
      </c>
      <c r="I549" t="s">
        <v>1505</v>
      </c>
      <c r="J549" t="s">
        <v>1508</v>
      </c>
      <c r="K549" t="s">
        <v>250</v>
      </c>
      <c r="L549" t="s">
        <v>246</v>
      </c>
      <c r="M549" t="s">
        <v>70</v>
      </c>
      <c r="N549">
        <v>16</v>
      </c>
      <c r="O549">
        <v>0</v>
      </c>
      <c r="P549">
        <v>6.2500000000000001E-5</v>
      </c>
      <c r="Q549">
        <v>1E-3</v>
      </c>
      <c r="R549">
        <v>16</v>
      </c>
      <c r="S549">
        <v>0</v>
      </c>
      <c r="T549">
        <v>0</v>
      </c>
      <c r="U549">
        <v>0</v>
      </c>
      <c r="V549" s="1" t="str">
        <f t="shared" si="52"/>
        <v>AFF-HTT-R1-P3-96H_F16_1_2020y09m02d_10h47m.tif</v>
      </c>
      <c r="W549" s="1" t="str">
        <f t="shared" si="53"/>
        <v>AFF-HTT-R2-P3-96H_F16_1_2020y09m11d_11h25m.tif</v>
      </c>
      <c r="X549" t="str">
        <f t="shared" si="54"/>
        <v>C:\Users\arpit.tandon\Desktop\Images AFFFs\RUN1 HTT\Plate 3 - 96hour\AFF-HTT-R1-P3-96H_F16_1_2020y09m02d_10h47m.tif</v>
      </c>
      <c r="Y549" t="str">
        <f t="shared" si="55"/>
        <v>C:\Users\arpit.tandon\Desktop\Images AFFFs\RUN2 HTT\Plate 3 - 96hour\AFF-HTT-R2-P3-96H_F16_1_2020y09m11d_11h25m.tif</v>
      </c>
    </row>
    <row r="550" spans="1:25" x14ac:dyDescent="0.45">
      <c r="A550" t="s">
        <v>851</v>
      </c>
      <c r="B550" s="2" t="str">
        <f t="shared" si="50"/>
        <v>run1</v>
      </c>
      <c r="C550" s="2" t="str">
        <f t="shared" si="51"/>
        <v>run2</v>
      </c>
      <c r="D550" t="s">
        <v>271</v>
      </c>
      <c r="E550" s="10">
        <v>0.25108311788111681</v>
      </c>
      <c r="F550" s="1">
        <v>1.2557419974588296E-5</v>
      </c>
      <c r="G550" s="1">
        <f>VLOOKUP(A550,'[1]NTP Metadata'!$A$2:$U$2501,10,FALSE)</f>
        <v>0.25108311788111681</v>
      </c>
      <c r="H550">
        <v>3</v>
      </c>
      <c r="I550" t="s">
        <v>1505</v>
      </c>
      <c r="J550" t="s">
        <v>1508</v>
      </c>
      <c r="K550" t="s">
        <v>250</v>
      </c>
      <c r="L550" t="s">
        <v>246</v>
      </c>
      <c r="M550" t="s">
        <v>71</v>
      </c>
      <c r="N550">
        <v>16</v>
      </c>
      <c r="O550">
        <v>0</v>
      </c>
      <c r="P550">
        <v>0</v>
      </c>
      <c r="Q550">
        <v>0</v>
      </c>
      <c r="R550">
        <v>16</v>
      </c>
      <c r="S550">
        <v>0</v>
      </c>
      <c r="T550">
        <v>0</v>
      </c>
      <c r="U550">
        <v>0</v>
      </c>
      <c r="V550" s="1" t="str">
        <f t="shared" si="52"/>
        <v>AFF-HTT-R1-P3-96H_F17_1_2020y09m02d_10h47m.tif</v>
      </c>
      <c r="W550" s="1" t="str">
        <f t="shared" si="53"/>
        <v>AFF-HTT-R2-P3-96H_F17_1_2020y09m11d_11h25m.tif</v>
      </c>
      <c r="X550" t="str">
        <f t="shared" si="54"/>
        <v>C:\Users\arpit.tandon\Desktop\Images AFFFs\RUN1 HTT\Plate 3 - 96hour\AFF-HTT-R1-P3-96H_F17_1_2020y09m02d_10h47m.tif</v>
      </c>
      <c r="Y550" t="str">
        <f t="shared" si="55"/>
        <v>C:\Users\arpit.tandon\Desktop\Images AFFFs\RUN2 HTT\Plate 3 - 96hour\AFF-HTT-R2-P3-96H_F17_1_2020y09m11d_11h25m.tif</v>
      </c>
    </row>
    <row r="551" spans="1:25" x14ac:dyDescent="0.45">
      <c r="A551" t="s">
        <v>852</v>
      </c>
      <c r="B551" s="2" t="str">
        <f t="shared" si="50"/>
        <v>run1</v>
      </c>
      <c r="C551" s="2" t="str">
        <f t="shared" si="51"/>
        <v>run2</v>
      </c>
      <c r="D551" t="s">
        <v>271</v>
      </c>
      <c r="E551" s="10">
        <v>0.25108311788111681</v>
      </c>
      <c r="F551" s="1">
        <v>1.2557419974588296E-5</v>
      </c>
      <c r="G551" s="1">
        <f>VLOOKUP(A551,'[1]NTP Metadata'!$A$2:$U$2501,10,FALSE)</f>
        <v>0.25108311788111681</v>
      </c>
      <c r="H551">
        <v>4</v>
      </c>
      <c r="I551" t="s">
        <v>1505</v>
      </c>
      <c r="J551" t="s">
        <v>1508</v>
      </c>
      <c r="K551" t="s">
        <v>250</v>
      </c>
      <c r="L551" t="s">
        <v>246</v>
      </c>
      <c r="M551" t="s">
        <v>72</v>
      </c>
      <c r="N551">
        <v>16</v>
      </c>
      <c r="O551">
        <v>0</v>
      </c>
      <c r="P551">
        <v>0</v>
      </c>
      <c r="Q551">
        <v>0</v>
      </c>
      <c r="R551">
        <v>16</v>
      </c>
      <c r="S551">
        <v>0</v>
      </c>
      <c r="T551">
        <v>0</v>
      </c>
      <c r="U551">
        <v>0</v>
      </c>
      <c r="V551" s="1" t="str">
        <f t="shared" si="52"/>
        <v>AFF-HTT-R1-P3-96H_F18_1_2020y09m02d_10h47m.tif</v>
      </c>
      <c r="W551" s="1" t="str">
        <f t="shared" si="53"/>
        <v>AFF-HTT-R2-P3-96H_F18_1_2020y09m11d_11h25m.tif</v>
      </c>
      <c r="X551" t="str">
        <f t="shared" si="54"/>
        <v>C:\Users\arpit.tandon\Desktop\Images AFFFs\RUN1 HTT\Plate 3 - 96hour\AFF-HTT-R1-P3-96H_F18_1_2020y09m02d_10h47m.tif</v>
      </c>
      <c r="Y551" t="str">
        <f t="shared" si="55"/>
        <v>C:\Users\arpit.tandon\Desktop\Images AFFFs\RUN2 HTT\Plate 3 - 96hour\AFF-HTT-R2-P3-96H_F18_1_2020y09m11d_11h25m.tif</v>
      </c>
    </row>
    <row r="552" spans="1:25" x14ac:dyDescent="0.45">
      <c r="A552" t="s">
        <v>853</v>
      </c>
      <c r="B552" s="2" t="str">
        <f t="shared" si="50"/>
        <v>run1</v>
      </c>
      <c r="C552" s="2" t="str">
        <f t="shared" si="51"/>
        <v>run2</v>
      </c>
      <c r="D552" t="s">
        <v>271</v>
      </c>
      <c r="E552" s="10">
        <v>7.9456682873771139E-2</v>
      </c>
      <c r="F552" s="1">
        <v>3.9738670805659165E-6</v>
      </c>
      <c r="G552" s="1">
        <f>VLOOKUP(A552,'[1]NTP Metadata'!$A$2:$U$2501,10,FALSE)</f>
        <v>7.9456682873771139E-2</v>
      </c>
      <c r="H552">
        <v>3</v>
      </c>
      <c r="I552" t="s">
        <v>1505</v>
      </c>
      <c r="J552" t="s">
        <v>1508</v>
      </c>
      <c r="K552" t="s">
        <v>250</v>
      </c>
      <c r="L552" t="s">
        <v>246</v>
      </c>
      <c r="M552" t="s">
        <v>73</v>
      </c>
      <c r="N552">
        <v>16</v>
      </c>
      <c r="O552">
        <v>0</v>
      </c>
      <c r="P552">
        <v>0</v>
      </c>
      <c r="Q552">
        <v>0</v>
      </c>
      <c r="R552">
        <v>16</v>
      </c>
      <c r="S552">
        <v>0</v>
      </c>
      <c r="T552">
        <v>0</v>
      </c>
      <c r="U552">
        <v>0</v>
      </c>
      <c r="V552" s="1" t="str">
        <f t="shared" si="52"/>
        <v>AFF-HTT-R1-P3-96H_F19_1_2020y09m02d_10h47m.tif</v>
      </c>
      <c r="W552" s="1" t="str">
        <f t="shared" si="53"/>
        <v>AFF-HTT-R2-P3-96H_F19_1_2020y09m11d_11h25m.tif</v>
      </c>
      <c r="X552" t="str">
        <f t="shared" si="54"/>
        <v>C:\Users\arpit.tandon\Desktop\Images AFFFs\RUN1 HTT\Plate 3 - 96hour\AFF-HTT-R1-P3-96H_F19_1_2020y09m02d_10h47m.tif</v>
      </c>
      <c r="Y552" t="str">
        <f t="shared" si="55"/>
        <v>C:\Users\arpit.tandon\Desktop\Images AFFFs\RUN2 HTT\Plate 3 - 96hour\AFF-HTT-R2-P3-96H_F19_1_2020y09m11d_11h25m.tif</v>
      </c>
    </row>
    <row r="553" spans="1:25" x14ac:dyDescent="0.45">
      <c r="A553" t="s">
        <v>854</v>
      </c>
      <c r="B553" s="2" t="str">
        <f t="shared" si="50"/>
        <v>run1</v>
      </c>
      <c r="C553" s="2" t="str">
        <f t="shared" si="51"/>
        <v>run2</v>
      </c>
      <c r="D553" t="s">
        <v>271</v>
      </c>
      <c r="E553" s="10">
        <v>7.9456682873771139E-2</v>
      </c>
      <c r="F553" s="1">
        <v>3.9738670805659165E-6</v>
      </c>
      <c r="G553" s="1">
        <f>VLOOKUP(A553,'[1]NTP Metadata'!$A$2:$U$2501,10,FALSE)</f>
        <v>7.9456682873771139E-2</v>
      </c>
      <c r="H553">
        <v>4</v>
      </c>
      <c r="I553" t="s">
        <v>1505</v>
      </c>
      <c r="J553" t="s">
        <v>1508</v>
      </c>
      <c r="K553" t="s">
        <v>250</v>
      </c>
      <c r="L553" t="s">
        <v>246</v>
      </c>
      <c r="M553" t="s">
        <v>74</v>
      </c>
      <c r="N553">
        <v>16</v>
      </c>
      <c r="O553">
        <v>0</v>
      </c>
      <c r="P553">
        <v>1.25E-4</v>
      </c>
      <c r="Q553">
        <v>2E-3</v>
      </c>
      <c r="R553">
        <v>16</v>
      </c>
      <c r="S553">
        <v>0</v>
      </c>
      <c r="T553">
        <v>2.5000000000000001E-4</v>
      </c>
      <c r="U553">
        <v>4.0000000000000001E-3</v>
      </c>
      <c r="V553" s="1" t="str">
        <f t="shared" si="52"/>
        <v>AFF-HTT-R1-P3-96H_F20_1_2020y09m02d_10h47m.tif</v>
      </c>
      <c r="W553" s="1" t="str">
        <f t="shared" si="53"/>
        <v>AFF-HTT-R2-P3-96H_F20_1_2020y09m11d_11h25m.tif</v>
      </c>
      <c r="X553" t="str">
        <f t="shared" si="54"/>
        <v>C:\Users\arpit.tandon\Desktop\Images AFFFs\RUN1 HTT\Plate 3 - 96hour\AFF-HTT-R1-P3-96H_F20_1_2020y09m02d_10h47m.tif</v>
      </c>
      <c r="Y553" t="str">
        <f t="shared" si="55"/>
        <v>C:\Users\arpit.tandon\Desktop\Images AFFFs\RUN2 HTT\Plate 3 - 96hour\AFF-HTT-R2-P3-96H_F20_1_2020y09m11d_11h25m.tif</v>
      </c>
    </row>
    <row r="554" spans="1:25" x14ac:dyDescent="0.45">
      <c r="A554" t="s">
        <v>855</v>
      </c>
      <c r="B554" s="2" t="str">
        <f t="shared" si="50"/>
        <v>run1</v>
      </c>
      <c r="C554" s="2" t="str">
        <f t="shared" si="51"/>
        <v>run2</v>
      </c>
      <c r="D554" t="s">
        <v>271</v>
      </c>
      <c r="E554" s="10">
        <v>2.5144519896763019E-2</v>
      </c>
      <c r="F554" s="1">
        <v>1.2575528735968089E-6</v>
      </c>
      <c r="G554" s="1">
        <f>VLOOKUP(A554,'[1]NTP Metadata'!$A$2:$U$2501,10,FALSE)</f>
        <v>2.5144519896763019E-2</v>
      </c>
      <c r="H554">
        <v>3</v>
      </c>
      <c r="I554" t="s">
        <v>1505</v>
      </c>
      <c r="J554" t="s">
        <v>1508</v>
      </c>
      <c r="K554" t="s">
        <v>250</v>
      </c>
      <c r="L554" t="s">
        <v>246</v>
      </c>
      <c r="M554" t="s">
        <v>75</v>
      </c>
      <c r="N554">
        <v>16</v>
      </c>
      <c r="O554">
        <v>0</v>
      </c>
      <c r="P554">
        <v>6.2500000000000001E-5</v>
      </c>
      <c r="Q554">
        <v>1E-3</v>
      </c>
      <c r="R554">
        <v>16</v>
      </c>
      <c r="S554">
        <v>0</v>
      </c>
      <c r="T554">
        <v>6.2500000000000001E-5</v>
      </c>
      <c r="U554">
        <v>1E-3</v>
      </c>
      <c r="V554" s="1" t="str">
        <f t="shared" si="52"/>
        <v>AFF-HTT-R1-P3-96H_F21_1_2020y09m02d_10h47m.tif</v>
      </c>
      <c r="W554" s="1" t="str">
        <f t="shared" si="53"/>
        <v>AFF-HTT-R2-P3-96H_F21_1_2020y09m11d_11h25m.tif</v>
      </c>
      <c r="X554" t="str">
        <f t="shared" si="54"/>
        <v>C:\Users\arpit.tandon\Desktop\Images AFFFs\RUN1 HTT\Plate 3 - 96hour\AFF-HTT-R1-P3-96H_F21_1_2020y09m02d_10h47m.tif</v>
      </c>
      <c r="Y554" t="str">
        <f t="shared" si="55"/>
        <v>C:\Users\arpit.tandon\Desktop\Images AFFFs\RUN2 HTT\Plate 3 - 96hour\AFF-HTT-R2-P3-96H_F21_1_2020y09m11d_11h25m.tif</v>
      </c>
    </row>
    <row r="555" spans="1:25" x14ac:dyDescent="0.45">
      <c r="A555" t="s">
        <v>856</v>
      </c>
      <c r="B555" s="2" t="str">
        <f t="shared" si="50"/>
        <v>run1</v>
      </c>
      <c r="C555" s="2" t="str">
        <f t="shared" si="51"/>
        <v>run2</v>
      </c>
      <c r="D555" t="s">
        <v>271</v>
      </c>
      <c r="E555" s="10">
        <v>2.5144519896763019E-2</v>
      </c>
      <c r="F555" s="1">
        <v>1.2575528735968089E-6</v>
      </c>
      <c r="G555" s="1">
        <f>VLOOKUP(A555,'[1]NTP Metadata'!$A$2:$U$2501,10,FALSE)</f>
        <v>2.5144519896763019E-2</v>
      </c>
      <c r="H555">
        <v>4</v>
      </c>
      <c r="I555" t="s">
        <v>1505</v>
      </c>
      <c r="J555" t="s">
        <v>1508</v>
      </c>
      <c r="K555" t="s">
        <v>250</v>
      </c>
      <c r="L555" t="s">
        <v>246</v>
      </c>
      <c r="M555" t="s">
        <v>76</v>
      </c>
      <c r="N555">
        <v>16</v>
      </c>
      <c r="O555">
        <v>0</v>
      </c>
      <c r="P555">
        <v>5.6249999999999996E-4</v>
      </c>
      <c r="Q555">
        <v>6.0000000000000001E-3</v>
      </c>
      <c r="R555">
        <v>16</v>
      </c>
      <c r="S555">
        <v>0</v>
      </c>
      <c r="T555">
        <v>0</v>
      </c>
      <c r="U555">
        <v>0</v>
      </c>
      <c r="V555" s="1" t="str">
        <f t="shared" si="52"/>
        <v>AFF-HTT-R1-P3-96H_F22_1_2020y09m02d_10h47m.tif</v>
      </c>
      <c r="W555" s="1" t="str">
        <f t="shared" si="53"/>
        <v>AFF-HTT-R2-P3-96H_F22_1_2020y09m11d_11h25m.tif</v>
      </c>
      <c r="X555" t="str">
        <f t="shared" si="54"/>
        <v>C:\Users\arpit.tandon\Desktop\Images AFFFs\RUN1 HTT\Plate 3 - 96hour\AFF-HTT-R1-P3-96H_F22_1_2020y09m02d_10h47m.tif</v>
      </c>
      <c r="Y555" t="str">
        <f t="shared" si="55"/>
        <v>C:\Users\arpit.tandon\Desktop\Images AFFFs\RUN2 HTT\Plate 3 - 96hour\AFF-HTT-R2-P3-96H_F22_1_2020y09m11d_11h25m.tif</v>
      </c>
    </row>
    <row r="556" spans="1:25" x14ac:dyDescent="0.45">
      <c r="A556" t="s">
        <v>857</v>
      </c>
      <c r="B556" s="2" t="str">
        <f t="shared" si="50"/>
        <v>run1</v>
      </c>
      <c r="C556" s="2" t="str">
        <f t="shared" si="51"/>
        <v>run2</v>
      </c>
      <c r="D556" t="s">
        <v>271</v>
      </c>
      <c r="E556" s="10">
        <v>250</v>
      </c>
      <c r="F556" s="1">
        <v>1.2503250000000002E-2</v>
      </c>
      <c r="G556" s="1">
        <f>VLOOKUP(A556,'[1]NTP Metadata'!$A$2:$U$2501,10,FALSE)</f>
        <v>250</v>
      </c>
      <c r="H556">
        <v>3</v>
      </c>
      <c r="I556" t="s">
        <v>1505</v>
      </c>
      <c r="J556" t="s">
        <v>1508</v>
      </c>
      <c r="K556" t="s">
        <v>250</v>
      </c>
      <c r="L556" t="s">
        <v>246</v>
      </c>
      <c r="M556" t="s">
        <v>77</v>
      </c>
      <c r="N556">
        <v>16</v>
      </c>
      <c r="O556">
        <v>0</v>
      </c>
      <c r="P556">
        <v>6.2500000000000001E-5</v>
      </c>
      <c r="Q556">
        <v>1E-3</v>
      </c>
      <c r="R556">
        <v>16</v>
      </c>
      <c r="S556">
        <v>0</v>
      </c>
      <c r="T556">
        <v>0</v>
      </c>
      <c r="U556">
        <v>0</v>
      </c>
      <c r="V556" s="1" t="str">
        <f t="shared" si="52"/>
        <v>AFF-HTT-R1-P3-96H_F3_1_2020y09m02d_10h47m.tif</v>
      </c>
      <c r="W556" s="1" t="str">
        <f t="shared" si="53"/>
        <v>AFF-HTT-R2-P3-96H_F3_1_2020y09m11d_11h25m.tif</v>
      </c>
      <c r="X556" t="str">
        <f t="shared" si="54"/>
        <v>C:\Users\arpit.tandon\Desktop\Images AFFFs\RUN1 HTT\Plate 3 - 96hour\AFF-HTT-R1-P3-96H_F3_1_2020y09m02d_10h47m.tif</v>
      </c>
      <c r="Y556" t="str">
        <f t="shared" si="55"/>
        <v>C:\Users\arpit.tandon\Desktop\Images AFFFs\RUN2 HTT\Plate 3 - 96hour\AFF-HTT-R2-P3-96H_F3_1_2020y09m11d_11h25m.tif</v>
      </c>
    </row>
    <row r="557" spans="1:25" x14ac:dyDescent="0.45">
      <c r="A557" t="s">
        <v>858</v>
      </c>
      <c r="B557" s="2" t="str">
        <f t="shared" si="50"/>
        <v>run1</v>
      </c>
      <c r="C557" s="2" t="str">
        <f t="shared" si="51"/>
        <v>run2</v>
      </c>
      <c r="D557" t="s">
        <v>271</v>
      </c>
      <c r="E557" s="10">
        <v>250</v>
      </c>
      <c r="F557" s="1">
        <v>1.2503250000000002E-2</v>
      </c>
      <c r="G557" s="1">
        <f>VLOOKUP(A557,'[1]NTP Metadata'!$A$2:$U$2501,10,FALSE)</f>
        <v>250</v>
      </c>
      <c r="H557">
        <v>4</v>
      </c>
      <c r="I557" t="s">
        <v>1505</v>
      </c>
      <c r="J557" t="s">
        <v>1508</v>
      </c>
      <c r="K557" t="s">
        <v>250</v>
      </c>
      <c r="L557" t="s">
        <v>246</v>
      </c>
      <c r="M557" t="s">
        <v>78</v>
      </c>
      <c r="N557">
        <v>16</v>
      </c>
      <c r="O557">
        <v>0</v>
      </c>
      <c r="P557">
        <v>6.2500000000000001E-5</v>
      </c>
      <c r="Q557">
        <v>1E-3</v>
      </c>
      <c r="R557">
        <v>16</v>
      </c>
      <c r="S557">
        <v>0</v>
      </c>
      <c r="T557">
        <v>1.875E-4</v>
      </c>
      <c r="U557">
        <v>1E-3</v>
      </c>
      <c r="V557" s="1" t="str">
        <f t="shared" si="52"/>
        <v>AFF-HTT-R1-P3-96H_F4_1_2020y09m02d_10h47m.tif</v>
      </c>
      <c r="W557" s="1" t="str">
        <f t="shared" si="53"/>
        <v>AFF-HTT-R2-P3-96H_F4_1_2020y09m11d_11h25m.tif</v>
      </c>
      <c r="X557" t="str">
        <f t="shared" si="54"/>
        <v>C:\Users\arpit.tandon\Desktop\Images AFFFs\RUN1 HTT\Plate 3 - 96hour\AFF-HTT-R1-P3-96H_F4_1_2020y09m02d_10h47m.tif</v>
      </c>
      <c r="Y557" t="str">
        <f t="shared" si="55"/>
        <v>C:\Users\arpit.tandon\Desktop\Images AFFFs\RUN2 HTT\Plate 3 - 96hour\AFF-HTT-R2-P3-96H_F4_1_2020y09m11d_11h25m.tif</v>
      </c>
    </row>
    <row r="558" spans="1:25" x14ac:dyDescent="0.45">
      <c r="A558" t="s">
        <v>859</v>
      </c>
      <c r="B558" s="2" t="str">
        <f t="shared" si="50"/>
        <v>run1</v>
      </c>
      <c r="C558" s="2" t="str">
        <f t="shared" si="51"/>
        <v>run2</v>
      </c>
      <c r="D558" t="s">
        <v>271</v>
      </c>
      <c r="E558" s="10">
        <v>79.113924050632903</v>
      </c>
      <c r="F558" s="1">
        <v>3.9567246835443028E-3</v>
      </c>
      <c r="G558" s="1">
        <f>VLOOKUP(A558,'[1]NTP Metadata'!$A$2:$U$2501,10,FALSE)</f>
        <v>79.113924050632903</v>
      </c>
      <c r="H558">
        <v>3</v>
      </c>
      <c r="I558" t="s">
        <v>1505</v>
      </c>
      <c r="J558" t="s">
        <v>1508</v>
      </c>
      <c r="K558" t="s">
        <v>250</v>
      </c>
      <c r="L558" t="s">
        <v>246</v>
      </c>
      <c r="M558" t="s">
        <v>79</v>
      </c>
      <c r="N558">
        <v>16</v>
      </c>
      <c r="O558">
        <v>0</v>
      </c>
      <c r="P558">
        <v>0</v>
      </c>
      <c r="Q558">
        <v>0</v>
      </c>
      <c r="R558">
        <v>16</v>
      </c>
      <c r="S558">
        <v>0</v>
      </c>
      <c r="T558">
        <v>0</v>
      </c>
      <c r="U558">
        <v>0</v>
      </c>
      <c r="V558" s="1" t="str">
        <f t="shared" si="52"/>
        <v>AFF-HTT-R1-P3-96H_F5_1_2020y09m02d_10h47m.tif</v>
      </c>
      <c r="W558" s="1" t="str">
        <f t="shared" si="53"/>
        <v>AFF-HTT-R2-P3-96H_F5_1_2020y09m11d_11h25m.tif</v>
      </c>
      <c r="X558" t="str">
        <f t="shared" si="54"/>
        <v>C:\Users\arpit.tandon\Desktop\Images AFFFs\RUN1 HTT\Plate 3 - 96hour\AFF-HTT-R1-P3-96H_F5_1_2020y09m02d_10h47m.tif</v>
      </c>
      <c r="Y558" t="str">
        <f t="shared" si="55"/>
        <v>C:\Users\arpit.tandon\Desktop\Images AFFFs\RUN2 HTT\Plate 3 - 96hour\AFF-HTT-R2-P3-96H_F5_1_2020y09m11d_11h25m.tif</v>
      </c>
    </row>
    <row r="559" spans="1:25" x14ac:dyDescent="0.45">
      <c r="A559" t="s">
        <v>860</v>
      </c>
      <c r="B559" s="2" t="str">
        <f t="shared" si="50"/>
        <v>run1</v>
      </c>
      <c r="C559" s="2" t="str">
        <f t="shared" si="51"/>
        <v>run2</v>
      </c>
      <c r="D559" t="s">
        <v>271</v>
      </c>
      <c r="E559" s="10">
        <v>79.113924050632903</v>
      </c>
      <c r="F559" s="1">
        <v>3.9567246835443028E-3</v>
      </c>
      <c r="G559" s="1">
        <f>VLOOKUP(A559,'[1]NTP Metadata'!$A$2:$U$2501,10,FALSE)</f>
        <v>79.113924050632903</v>
      </c>
      <c r="H559">
        <v>4</v>
      </c>
      <c r="I559" t="s">
        <v>1505</v>
      </c>
      <c r="J559" t="s">
        <v>1508</v>
      </c>
      <c r="K559" t="s">
        <v>250</v>
      </c>
      <c r="L559" t="s">
        <v>246</v>
      </c>
      <c r="M559" t="s">
        <v>80</v>
      </c>
      <c r="N559">
        <v>16</v>
      </c>
      <c r="O559">
        <v>0</v>
      </c>
      <c r="P559">
        <v>6.2500000000000001E-5</v>
      </c>
      <c r="Q559">
        <v>1E-3</v>
      </c>
      <c r="R559">
        <v>16</v>
      </c>
      <c r="S559">
        <v>0</v>
      </c>
      <c r="T559">
        <v>0</v>
      </c>
      <c r="U559">
        <v>0</v>
      </c>
      <c r="V559" s="1" t="str">
        <f t="shared" si="52"/>
        <v>AFF-HTT-R1-P3-96H_F6_1_2020y09m02d_10h47m.tif</v>
      </c>
      <c r="W559" s="1" t="str">
        <f t="shared" si="53"/>
        <v>AFF-HTT-R2-P3-96H_F6_1_2020y09m11d_11h25m.tif</v>
      </c>
      <c r="X559" t="str">
        <f t="shared" si="54"/>
        <v>C:\Users\arpit.tandon\Desktop\Images AFFFs\RUN1 HTT\Plate 3 - 96hour\AFF-HTT-R1-P3-96H_F6_1_2020y09m02d_10h47m.tif</v>
      </c>
      <c r="Y559" t="str">
        <f t="shared" si="55"/>
        <v>C:\Users\arpit.tandon\Desktop\Images AFFFs\RUN2 HTT\Plate 3 - 96hour\AFF-HTT-R2-P3-96H_F6_1_2020y09m11d_11h25m.tif</v>
      </c>
    </row>
    <row r="560" spans="1:25" x14ac:dyDescent="0.45">
      <c r="A560" t="s">
        <v>861</v>
      </c>
      <c r="B560" s="2" t="str">
        <f t="shared" si="50"/>
        <v>run1</v>
      </c>
      <c r="C560" s="2" t="str">
        <f t="shared" si="51"/>
        <v>run2</v>
      </c>
      <c r="D560" t="s">
        <v>271</v>
      </c>
      <c r="E560" s="10">
        <v>25.036051914757248</v>
      </c>
      <c r="F560" s="1">
        <v>1.2521280644127543E-3</v>
      </c>
      <c r="G560" s="1">
        <f>VLOOKUP(A560,'[1]NTP Metadata'!$A$2:$U$2501,10,FALSE)</f>
        <v>25.036051914757248</v>
      </c>
      <c r="H560">
        <v>3</v>
      </c>
      <c r="I560" t="s">
        <v>1505</v>
      </c>
      <c r="J560" t="s">
        <v>1508</v>
      </c>
      <c r="K560" t="s">
        <v>250</v>
      </c>
      <c r="L560" t="s">
        <v>246</v>
      </c>
      <c r="M560" t="s">
        <v>81</v>
      </c>
      <c r="N560">
        <v>16</v>
      </c>
      <c r="O560">
        <v>0</v>
      </c>
      <c r="P560">
        <v>0</v>
      </c>
      <c r="Q560">
        <v>0</v>
      </c>
      <c r="R560">
        <v>16</v>
      </c>
      <c r="S560">
        <v>0</v>
      </c>
      <c r="T560">
        <v>0</v>
      </c>
      <c r="U560">
        <v>0</v>
      </c>
      <c r="V560" s="1" t="str">
        <f t="shared" si="52"/>
        <v>AFF-HTT-R1-P3-96H_F7_1_2020y09m02d_10h47m.tif</v>
      </c>
      <c r="W560" s="1" t="str">
        <f t="shared" si="53"/>
        <v>AFF-HTT-R2-P3-96H_F7_1_2020y09m11d_11h25m.tif</v>
      </c>
      <c r="X560" t="str">
        <f t="shared" si="54"/>
        <v>C:\Users\arpit.tandon\Desktop\Images AFFFs\RUN1 HTT\Plate 3 - 96hour\AFF-HTT-R1-P3-96H_F7_1_2020y09m02d_10h47m.tif</v>
      </c>
      <c r="Y560" t="str">
        <f t="shared" si="55"/>
        <v>C:\Users\arpit.tandon\Desktop\Images AFFFs\RUN2 HTT\Plate 3 - 96hour\AFF-HTT-R2-P3-96H_F7_1_2020y09m11d_11h25m.tif</v>
      </c>
    </row>
    <row r="561" spans="1:25" x14ac:dyDescent="0.45">
      <c r="A561" t="s">
        <v>862</v>
      </c>
      <c r="B561" s="2" t="str">
        <f t="shared" si="50"/>
        <v>run1</v>
      </c>
      <c r="C561" s="2" t="str">
        <f t="shared" si="51"/>
        <v>run2</v>
      </c>
      <c r="D561" t="s">
        <v>271</v>
      </c>
      <c r="E561" s="10">
        <v>25.036051914757248</v>
      </c>
      <c r="F561" s="1">
        <v>1.2521280644127543E-3</v>
      </c>
      <c r="G561" s="1">
        <f>VLOOKUP(A561,'[1]NTP Metadata'!$A$2:$U$2501,10,FALSE)</f>
        <v>25.036051914757248</v>
      </c>
      <c r="H561">
        <v>4</v>
      </c>
      <c r="I561" t="s">
        <v>1505</v>
      </c>
      <c r="J561" t="s">
        <v>1508</v>
      </c>
      <c r="K561" t="s">
        <v>250</v>
      </c>
      <c r="L561" t="s">
        <v>246</v>
      </c>
      <c r="M561" t="s">
        <v>82</v>
      </c>
      <c r="N561">
        <v>16</v>
      </c>
      <c r="O561">
        <v>0</v>
      </c>
      <c r="P561">
        <v>0</v>
      </c>
      <c r="Q561">
        <v>0</v>
      </c>
      <c r="R561">
        <v>16</v>
      </c>
      <c r="S561">
        <v>0</v>
      </c>
      <c r="T561">
        <v>6.2500000000000001E-5</v>
      </c>
      <c r="U561">
        <v>1E-3</v>
      </c>
      <c r="V561" s="1" t="str">
        <f t="shared" si="52"/>
        <v>AFF-HTT-R1-P3-96H_F8_1_2020y09m02d_10h47m.tif</v>
      </c>
      <c r="W561" s="1" t="str">
        <f t="shared" si="53"/>
        <v>AFF-HTT-R2-P3-96H_F8_1_2020y09m11d_11h25m.tif</v>
      </c>
      <c r="X561" t="str">
        <f t="shared" si="54"/>
        <v>C:\Users\arpit.tandon\Desktop\Images AFFFs\RUN1 HTT\Plate 3 - 96hour\AFF-HTT-R1-P3-96H_F8_1_2020y09m02d_10h47m.tif</v>
      </c>
      <c r="Y561" t="str">
        <f t="shared" si="55"/>
        <v>C:\Users\arpit.tandon\Desktop\Images AFFFs\RUN2 HTT\Plate 3 - 96hour\AFF-HTT-R2-P3-96H_F8_1_2020y09m11d_11h25m.tif</v>
      </c>
    </row>
    <row r="562" spans="1:25" x14ac:dyDescent="0.45">
      <c r="A562" t="s">
        <v>863</v>
      </c>
      <c r="B562" s="2" t="str">
        <f t="shared" si="50"/>
        <v>run1</v>
      </c>
      <c r="C562" s="2" t="str">
        <f t="shared" si="51"/>
        <v>run2</v>
      </c>
      <c r="D562" t="s">
        <v>271</v>
      </c>
      <c r="E562" s="10">
        <v>7.9228012388472298</v>
      </c>
      <c r="F562" s="1">
        <v>3.9624305835846656E-4</v>
      </c>
      <c r="G562" s="1">
        <f>VLOOKUP(A562,'[1]NTP Metadata'!$A$2:$U$2501,10,FALSE)</f>
        <v>7.9228012388472298</v>
      </c>
      <c r="H562">
        <v>3</v>
      </c>
      <c r="I562" t="s">
        <v>1505</v>
      </c>
      <c r="J562" t="s">
        <v>1508</v>
      </c>
      <c r="K562" t="s">
        <v>250</v>
      </c>
      <c r="L562" t="s">
        <v>246</v>
      </c>
      <c r="M562" t="s">
        <v>83</v>
      </c>
      <c r="N562">
        <v>16</v>
      </c>
      <c r="O562">
        <v>0</v>
      </c>
      <c r="P562">
        <v>0</v>
      </c>
      <c r="Q562">
        <v>0</v>
      </c>
      <c r="R562">
        <v>16</v>
      </c>
      <c r="S562">
        <v>0</v>
      </c>
      <c r="T562">
        <v>0</v>
      </c>
      <c r="U562">
        <v>0</v>
      </c>
      <c r="V562" s="1" t="str">
        <f t="shared" si="52"/>
        <v>AFF-HTT-R1-P3-96H_F9_1_2020y09m02d_10h47m.tif</v>
      </c>
      <c r="W562" s="1" t="str">
        <f t="shared" si="53"/>
        <v>AFF-HTT-R2-P3-96H_F9_1_2020y09m11d_11h25m.tif</v>
      </c>
      <c r="X562" t="str">
        <f t="shared" si="54"/>
        <v>C:\Users\arpit.tandon\Desktop\Images AFFFs\RUN1 HTT\Plate 3 - 96hour\AFF-HTT-R1-P3-96H_F9_1_2020y09m02d_10h47m.tif</v>
      </c>
      <c r="Y562" t="str">
        <f t="shared" si="55"/>
        <v>C:\Users\arpit.tandon\Desktop\Images AFFFs\RUN2 HTT\Plate 3 - 96hour\AFF-HTT-R2-P3-96H_F9_1_2020y09m11d_11h25m.tif</v>
      </c>
    </row>
    <row r="563" spans="1:25" x14ac:dyDescent="0.45">
      <c r="A563" t="s">
        <v>864</v>
      </c>
      <c r="B563" s="2" t="str">
        <f t="shared" si="50"/>
        <v>run1</v>
      </c>
      <c r="C563" s="2" t="str">
        <f t="shared" si="51"/>
        <v>run2</v>
      </c>
      <c r="D563" t="s">
        <v>273</v>
      </c>
      <c r="E563" s="10">
        <v>3.1691204955388921</v>
      </c>
      <c r="F563" s="1">
        <v>1.0946142191591333E-4</v>
      </c>
      <c r="G563" s="1">
        <f>VLOOKUP(A563,'[1]NTP Metadata'!$A$2:$U$2501,10,FALSE)</f>
        <v>3.1691204955388921</v>
      </c>
      <c r="H563">
        <v>2</v>
      </c>
      <c r="I563" t="s">
        <v>1505</v>
      </c>
      <c r="J563" t="s">
        <v>1508</v>
      </c>
      <c r="K563" t="s">
        <v>250</v>
      </c>
      <c r="L563" t="s">
        <v>246</v>
      </c>
      <c r="M563" t="s">
        <v>84</v>
      </c>
      <c r="N563">
        <v>16</v>
      </c>
      <c r="O563">
        <v>0</v>
      </c>
      <c r="P563">
        <v>2.5000000000000001E-4</v>
      </c>
      <c r="Q563">
        <v>1E-3</v>
      </c>
      <c r="R563">
        <v>16</v>
      </c>
      <c r="S563">
        <v>0</v>
      </c>
      <c r="T563">
        <v>0</v>
      </c>
      <c r="U563">
        <v>0</v>
      </c>
      <c r="V563" s="1" t="str">
        <f t="shared" si="52"/>
        <v>AFF-HTT-R1-P3-96H_G10_1_2020y09m02d_10h47m.tif</v>
      </c>
      <c r="W563" s="1" t="str">
        <f t="shared" si="53"/>
        <v>AFF-HTT-R2-P3-96H_G10_1_2020y09m11d_11h25m.tif</v>
      </c>
      <c r="X563" t="str">
        <f t="shared" si="54"/>
        <v>C:\Users\arpit.tandon\Desktop\Images AFFFs\RUN1 HTT\Plate 3 - 96hour\AFF-HTT-R1-P3-96H_G10_1_2020y09m02d_10h47m.tif</v>
      </c>
      <c r="Y563" t="str">
        <f t="shared" si="55"/>
        <v>C:\Users\arpit.tandon\Desktop\Images AFFFs\RUN2 HTT\Plate 3 - 96hour\AFF-HTT-R2-P3-96H_G10_1_2020y09m11d_11h25m.tif</v>
      </c>
    </row>
    <row r="564" spans="1:25" x14ac:dyDescent="0.45">
      <c r="A564" t="s">
        <v>865</v>
      </c>
      <c r="B564" s="2" t="str">
        <f t="shared" si="50"/>
        <v>run1</v>
      </c>
      <c r="C564" s="2" t="str">
        <f t="shared" si="51"/>
        <v>run2</v>
      </c>
      <c r="D564" t="s">
        <v>273</v>
      </c>
      <c r="E564" s="10">
        <v>1.0028862327654722</v>
      </c>
      <c r="F564" s="1">
        <v>3.4639690479719406E-5</v>
      </c>
      <c r="G564" s="1">
        <f>VLOOKUP(A564,'[1]NTP Metadata'!$A$2:$U$2501,10,FALSE)</f>
        <v>1.0028862327654722</v>
      </c>
      <c r="H564">
        <v>1</v>
      </c>
      <c r="I564" t="s">
        <v>1505</v>
      </c>
      <c r="J564" t="s">
        <v>1508</v>
      </c>
      <c r="K564" t="s">
        <v>250</v>
      </c>
      <c r="L564" t="s">
        <v>246</v>
      </c>
      <c r="M564" t="s">
        <v>85</v>
      </c>
      <c r="N564">
        <v>16</v>
      </c>
      <c r="O564">
        <v>0</v>
      </c>
      <c r="P564">
        <v>0</v>
      </c>
      <c r="Q564">
        <v>0</v>
      </c>
      <c r="R564">
        <v>16</v>
      </c>
      <c r="S564">
        <v>0</v>
      </c>
      <c r="T564">
        <v>0</v>
      </c>
      <c r="U564">
        <v>0</v>
      </c>
      <c r="V564" s="1" t="str">
        <f t="shared" si="52"/>
        <v>AFF-HTT-R1-P3-96H_G11_1_2020y09m02d_10h47m.tif</v>
      </c>
      <c r="W564" s="1" t="str">
        <f t="shared" si="53"/>
        <v>AFF-HTT-R2-P3-96H_G11_1_2020y09m11d_11h25m.tif</v>
      </c>
      <c r="X564" t="str">
        <f t="shared" si="54"/>
        <v>C:\Users\arpit.tandon\Desktop\Images AFFFs\RUN1 HTT\Plate 3 - 96hour\AFF-HTT-R1-P3-96H_G11_1_2020y09m02d_10h47m.tif</v>
      </c>
      <c r="Y564" t="str">
        <f t="shared" si="55"/>
        <v>C:\Users\arpit.tandon\Desktop\Images AFFFs\RUN2 HTT\Plate 3 - 96hour\AFF-HTT-R2-P3-96H_G11_1_2020y09m11d_11h25m.tif</v>
      </c>
    </row>
    <row r="565" spans="1:25" x14ac:dyDescent="0.45">
      <c r="A565" t="s">
        <v>866</v>
      </c>
      <c r="B565" s="2" t="str">
        <f t="shared" si="50"/>
        <v>run1</v>
      </c>
      <c r="C565" s="2" t="str">
        <f t="shared" si="51"/>
        <v>run2</v>
      </c>
      <c r="D565" t="s">
        <v>273</v>
      </c>
      <c r="E565" s="10">
        <v>1.0028862327654722</v>
      </c>
      <c r="F565" s="1">
        <v>3.4639690479719406E-5</v>
      </c>
      <c r="G565" s="1">
        <f>VLOOKUP(A565,'[1]NTP Metadata'!$A$2:$U$2501,10,FALSE)</f>
        <v>1.0028862327654722</v>
      </c>
      <c r="H565">
        <v>2</v>
      </c>
      <c r="I565" t="s">
        <v>1505</v>
      </c>
      <c r="J565" t="s">
        <v>1508</v>
      </c>
      <c r="K565" t="s">
        <v>250</v>
      </c>
      <c r="L565" t="s">
        <v>246</v>
      </c>
      <c r="M565" t="s">
        <v>86</v>
      </c>
      <c r="N565">
        <v>16</v>
      </c>
      <c r="O565">
        <v>0</v>
      </c>
      <c r="P565">
        <v>2.5000000000000001E-4</v>
      </c>
      <c r="Q565">
        <v>2E-3</v>
      </c>
      <c r="R565">
        <v>16</v>
      </c>
      <c r="S565">
        <v>0</v>
      </c>
      <c r="T565">
        <v>0</v>
      </c>
      <c r="U565">
        <v>0</v>
      </c>
      <c r="V565" s="1" t="str">
        <f t="shared" si="52"/>
        <v>AFF-HTT-R1-P3-96H_G12_1_2020y09m02d_10h47m.tif</v>
      </c>
      <c r="W565" s="1" t="str">
        <f t="shared" si="53"/>
        <v>AFF-HTT-R2-P3-96H_G12_1_2020y09m11d_11h25m.tif</v>
      </c>
      <c r="X565" t="str">
        <f t="shared" si="54"/>
        <v>C:\Users\arpit.tandon\Desktop\Images AFFFs\RUN1 HTT\Plate 3 - 96hour\AFF-HTT-R1-P3-96H_G12_1_2020y09m02d_10h47m.tif</v>
      </c>
      <c r="Y565" t="str">
        <f t="shared" si="55"/>
        <v>C:\Users\arpit.tandon\Desktop\Images AFFFs\RUN2 HTT\Plate 3 - 96hour\AFF-HTT-R2-P3-96H_G12_1_2020y09m11d_11h25m.tif</v>
      </c>
    </row>
    <row r="566" spans="1:25" x14ac:dyDescent="0.45">
      <c r="A566" t="s">
        <v>867</v>
      </c>
      <c r="B566" s="2" t="str">
        <f t="shared" si="50"/>
        <v>run1</v>
      </c>
      <c r="C566" s="2" t="str">
        <f t="shared" si="51"/>
        <v>run2</v>
      </c>
      <c r="D566" t="s">
        <v>272</v>
      </c>
      <c r="E566" s="10">
        <v>0</v>
      </c>
      <c r="F566" s="10">
        <v>0</v>
      </c>
      <c r="G566" s="1">
        <f>VLOOKUP(A566,'[1]NTP Metadata'!$A$2:$U$2501,10,FALSE)</f>
        <v>0</v>
      </c>
      <c r="H566">
        <v>1</v>
      </c>
      <c r="I566" t="s">
        <v>1505</v>
      </c>
      <c r="J566" t="s">
        <v>1508</v>
      </c>
      <c r="K566" t="s">
        <v>250</v>
      </c>
      <c r="L566" t="s">
        <v>246</v>
      </c>
      <c r="M566" t="s">
        <v>87</v>
      </c>
      <c r="N566">
        <v>16</v>
      </c>
      <c r="O566">
        <v>0</v>
      </c>
      <c r="P566">
        <v>1.25E-4</v>
      </c>
      <c r="Q566">
        <v>2E-3</v>
      </c>
      <c r="R566">
        <v>16</v>
      </c>
      <c r="S566">
        <v>0</v>
      </c>
      <c r="T566">
        <v>0</v>
      </c>
      <c r="U566">
        <v>0</v>
      </c>
      <c r="V566" s="1" t="str">
        <f t="shared" si="52"/>
        <v>AFF-HTT-R1-P3-96H_G13_1_2020y09m02d_10h47m.tif</v>
      </c>
      <c r="W566" s="1" t="str">
        <f t="shared" si="53"/>
        <v>AFF-HTT-R2-P3-96H_G13_1_2020y09m11d_11h25m.tif</v>
      </c>
      <c r="X566" t="str">
        <f t="shared" si="54"/>
        <v>C:\Users\arpit.tandon\Desktop\Images AFFFs\RUN1 HTT\Plate 3 - 96hour\AFF-HTT-R1-P3-96H_G13_1_2020y09m02d_10h47m.tif</v>
      </c>
      <c r="Y566" t="str">
        <f t="shared" si="55"/>
        <v>C:\Users\arpit.tandon\Desktop\Images AFFFs\RUN2 HTT\Plate 3 - 96hour\AFF-HTT-R2-P3-96H_G13_1_2020y09m11d_11h25m.tif</v>
      </c>
    </row>
    <row r="567" spans="1:25" x14ac:dyDescent="0.45">
      <c r="A567" t="s">
        <v>868</v>
      </c>
      <c r="B567" s="2" t="str">
        <f t="shared" si="50"/>
        <v>run1</v>
      </c>
      <c r="C567" s="2" t="str">
        <f t="shared" si="51"/>
        <v>run2</v>
      </c>
      <c r="D567" t="s">
        <v>272</v>
      </c>
      <c r="E567" s="10">
        <v>0</v>
      </c>
      <c r="F567" s="10">
        <v>0</v>
      </c>
      <c r="G567" s="1">
        <f>VLOOKUP(A567,'[1]NTP Metadata'!$A$2:$U$2501,10,FALSE)</f>
        <v>0</v>
      </c>
      <c r="H567">
        <v>2</v>
      </c>
      <c r="I567" t="s">
        <v>1505</v>
      </c>
      <c r="J567" t="s">
        <v>1508</v>
      </c>
      <c r="K567" t="s">
        <v>250</v>
      </c>
      <c r="L567" t="s">
        <v>246</v>
      </c>
      <c r="M567" t="s">
        <v>88</v>
      </c>
      <c r="N567">
        <v>16</v>
      </c>
      <c r="O567">
        <v>0</v>
      </c>
      <c r="P567">
        <v>3.5000000000000001E-3</v>
      </c>
      <c r="Q567">
        <v>4.8000000000000001E-2</v>
      </c>
      <c r="R567">
        <v>16</v>
      </c>
      <c r="S567">
        <v>0</v>
      </c>
      <c r="T567">
        <v>0</v>
      </c>
      <c r="U567">
        <v>0</v>
      </c>
      <c r="V567" s="1" t="str">
        <f t="shared" si="52"/>
        <v>AFF-HTT-R1-P3-96H_G14_1_2020y09m02d_10h47m.tif</v>
      </c>
      <c r="W567" s="1" t="str">
        <f t="shared" si="53"/>
        <v>AFF-HTT-R2-P3-96H_G14_1_2020y09m11d_11h25m.tif</v>
      </c>
      <c r="X567" t="str">
        <f t="shared" si="54"/>
        <v>C:\Users\arpit.tandon\Desktop\Images AFFFs\RUN1 HTT\Plate 3 - 96hour\AFF-HTT-R1-P3-96H_G14_1_2020y09m02d_10h47m.tif</v>
      </c>
      <c r="Y567" t="str">
        <f t="shared" si="55"/>
        <v>C:\Users\arpit.tandon\Desktop\Images AFFFs\RUN2 HTT\Plate 3 - 96hour\AFF-HTT-R2-P3-96H_G14_1_2020y09m11d_11h25m.tif</v>
      </c>
    </row>
    <row r="568" spans="1:25" x14ac:dyDescent="0.45">
      <c r="A568" t="s">
        <v>869</v>
      </c>
      <c r="B568" s="2" t="str">
        <f t="shared" si="50"/>
        <v>run1</v>
      </c>
      <c r="C568" s="2" t="str">
        <f t="shared" si="51"/>
        <v>run2</v>
      </c>
      <c r="D568" t="s">
        <v>273</v>
      </c>
      <c r="E568" s="10">
        <v>0.31736906100173168</v>
      </c>
      <c r="F568" s="1">
        <v>1.0961927366999811E-5</v>
      </c>
      <c r="G568" s="1">
        <f>VLOOKUP(A568,'[1]NTP Metadata'!$A$2:$U$2501,10,FALSE)</f>
        <v>0.31736906100173168</v>
      </c>
      <c r="H568">
        <v>1</v>
      </c>
      <c r="I568" t="s">
        <v>1505</v>
      </c>
      <c r="J568" t="s">
        <v>1508</v>
      </c>
      <c r="K568" t="s">
        <v>250</v>
      </c>
      <c r="L568" t="s">
        <v>246</v>
      </c>
      <c r="M568" t="s">
        <v>89</v>
      </c>
      <c r="N568">
        <v>16</v>
      </c>
      <c r="O568">
        <v>0</v>
      </c>
      <c r="P568">
        <v>1.25E-4</v>
      </c>
      <c r="Q568">
        <v>1E-3</v>
      </c>
      <c r="R568">
        <v>16</v>
      </c>
      <c r="S568">
        <v>0</v>
      </c>
      <c r="T568">
        <v>0</v>
      </c>
      <c r="U568">
        <v>0</v>
      </c>
      <c r="V568" s="1" t="str">
        <f t="shared" si="52"/>
        <v>AFF-HTT-R1-P3-96H_G15_1_2020y09m02d_10h47m.tif</v>
      </c>
      <c r="W568" s="1" t="str">
        <f t="shared" si="53"/>
        <v>AFF-HTT-R2-P3-96H_G15_1_2020y09m11d_11h25m.tif</v>
      </c>
      <c r="X568" t="str">
        <f t="shared" si="54"/>
        <v>C:\Users\arpit.tandon\Desktop\Images AFFFs\RUN1 HTT\Plate 3 - 96hour\AFF-HTT-R1-P3-96H_G15_1_2020y09m02d_10h47m.tif</v>
      </c>
      <c r="Y568" t="str">
        <f t="shared" si="55"/>
        <v>C:\Users\arpit.tandon\Desktop\Images AFFFs\RUN2 HTT\Plate 3 - 96hour\AFF-HTT-R2-P3-96H_G15_1_2020y09m11d_11h25m.tif</v>
      </c>
    </row>
    <row r="569" spans="1:25" x14ac:dyDescent="0.45">
      <c r="A569" t="s">
        <v>870</v>
      </c>
      <c r="B569" s="2" t="str">
        <f t="shared" si="50"/>
        <v>run1</v>
      </c>
      <c r="C569" s="2" t="str">
        <f t="shared" si="51"/>
        <v>run2</v>
      </c>
      <c r="D569" t="s">
        <v>273</v>
      </c>
      <c r="E569" s="10">
        <v>0.31736906100173168</v>
      </c>
      <c r="F569" s="1">
        <v>1.0961927366999811E-5</v>
      </c>
      <c r="G569" s="1">
        <f>VLOOKUP(A569,'[1]NTP Metadata'!$A$2:$U$2501,10,FALSE)</f>
        <v>0.31736906100173168</v>
      </c>
      <c r="H569">
        <v>2</v>
      </c>
      <c r="I569" t="s">
        <v>1505</v>
      </c>
      <c r="J569" t="s">
        <v>1508</v>
      </c>
      <c r="K569" t="s">
        <v>250</v>
      </c>
      <c r="L569" t="s">
        <v>246</v>
      </c>
      <c r="M569" t="s">
        <v>90</v>
      </c>
      <c r="N569">
        <v>16</v>
      </c>
      <c r="O569">
        <v>0</v>
      </c>
      <c r="P569">
        <v>8.7500000000000002E-4</v>
      </c>
      <c r="Q569">
        <v>5.0000000000000001E-3</v>
      </c>
      <c r="R569">
        <v>16</v>
      </c>
      <c r="S569">
        <v>0</v>
      </c>
      <c r="T569">
        <v>0</v>
      </c>
      <c r="U569">
        <v>0</v>
      </c>
      <c r="V569" s="1" t="str">
        <f t="shared" si="52"/>
        <v>AFF-HTT-R1-P3-96H_G16_1_2020y09m02d_10h47m.tif</v>
      </c>
      <c r="W569" s="1" t="str">
        <f t="shared" si="53"/>
        <v>AFF-HTT-R2-P3-96H_G16_1_2020y09m11d_11h25m.tif</v>
      </c>
      <c r="X569" t="str">
        <f t="shared" si="54"/>
        <v>C:\Users\arpit.tandon\Desktop\Images AFFFs\RUN1 HTT\Plate 3 - 96hour\AFF-HTT-R1-P3-96H_G16_1_2020y09m02d_10h47m.tif</v>
      </c>
      <c r="Y569" t="str">
        <f t="shared" si="55"/>
        <v>C:\Users\arpit.tandon\Desktop\Images AFFFs\RUN2 HTT\Plate 3 - 96hour\AFF-HTT-R2-P3-96H_G16_1_2020y09m11d_11h25m.tif</v>
      </c>
    </row>
    <row r="570" spans="1:25" x14ac:dyDescent="0.45">
      <c r="A570" t="s">
        <v>871</v>
      </c>
      <c r="B570" s="2" t="str">
        <f t="shared" si="50"/>
        <v>run1</v>
      </c>
      <c r="C570" s="2" t="str">
        <f t="shared" si="51"/>
        <v>run2</v>
      </c>
      <c r="D570" t="s">
        <v>273</v>
      </c>
      <c r="E570" s="10">
        <v>0.10043324715244673</v>
      </c>
      <c r="F570" s="1">
        <v>3.4689643566455099E-6</v>
      </c>
      <c r="G570" s="1">
        <f>VLOOKUP(A570,'[1]NTP Metadata'!$A$2:$U$2501,10,FALSE)</f>
        <v>0.10043324715244673</v>
      </c>
      <c r="H570">
        <v>1</v>
      </c>
      <c r="I570" t="s">
        <v>1505</v>
      </c>
      <c r="J570" t="s">
        <v>1508</v>
      </c>
      <c r="K570" t="s">
        <v>250</v>
      </c>
      <c r="L570" t="s">
        <v>246</v>
      </c>
      <c r="M570" t="s">
        <v>91</v>
      </c>
      <c r="N570">
        <v>16</v>
      </c>
      <c r="O570">
        <v>0</v>
      </c>
      <c r="P570">
        <v>1.875E-4</v>
      </c>
      <c r="Q570">
        <v>1E-3</v>
      </c>
      <c r="R570">
        <v>16</v>
      </c>
      <c r="S570">
        <v>0</v>
      </c>
      <c r="T570">
        <v>0</v>
      </c>
      <c r="U570">
        <v>0</v>
      </c>
      <c r="V570" s="1" t="str">
        <f t="shared" si="52"/>
        <v>AFF-HTT-R1-P3-96H_G17_1_2020y09m02d_10h47m.tif</v>
      </c>
      <c r="W570" s="1" t="str">
        <f t="shared" si="53"/>
        <v>AFF-HTT-R2-P3-96H_G17_1_2020y09m11d_11h25m.tif</v>
      </c>
      <c r="X570" t="str">
        <f t="shared" si="54"/>
        <v>C:\Users\arpit.tandon\Desktop\Images AFFFs\RUN1 HTT\Plate 3 - 96hour\AFF-HTT-R1-P3-96H_G17_1_2020y09m02d_10h47m.tif</v>
      </c>
      <c r="Y570" t="str">
        <f t="shared" si="55"/>
        <v>C:\Users\arpit.tandon\Desktop\Images AFFFs\RUN2 HTT\Plate 3 - 96hour\AFF-HTT-R2-P3-96H_G17_1_2020y09m11d_11h25m.tif</v>
      </c>
    </row>
    <row r="571" spans="1:25" x14ac:dyDescent="0.45">
      <c r="A571" t="s">
        <v>872</v>
      </c>
      <c r="B571" s="2" t="str">
        <f t="shared" si="50"/>
        <v>run1</v>
      </c>
      <c r="C571" s="2" t="str">
        <f t="shared" si="51"/>
        <v>run2</v>
      </c>
      <c r="D571" t="s">
        <v>273</v>
      </c>
      <c r="E571" s="10">
        <v>0.10043324715244673</v>
      </c>
      <c r="F571" s="1">
        <v>3.4689643566455099E-6</v>
      </c>
      <c r="G571" s="1">
        <f>VLOOKUP(A571,'[1]NTP Metadata'!$A$2:$U$2501,10,FALSE)</f>
        <v>0.10043324715244673</v>
      </c>
      <c r="H571">
        <v>2</v>
      </c>
      <c r="I571" t="s">
        <v>1505</v>
      </c>
      <c r="J571" t="s">
        <v>1508</v>
      </c>
      <c r="K571" t="s">
        <v>250</v>
      </c>
      <c r="L571" t="s">
        <v>246</v>
      </c>
      <c r="M571" t="s">
        <v>92</v>
      </c>
      <c r="N571">
        <v>16</v>
      </c>
      <c r="O571">
        <v>0</v>
      </c>
      <c r="P571">
        <v>8.1249999999999996E-4</v>
      </c>
      <c r="Q571">
        <v>6.0000000000000001E-3</v>
      </c>
      <c r="R571">
        <v>16</v>
      </c>
      <c r="S571">
        <v>0</v>
      </c>
      <c r="T571">
        <v>0</v>
      </c>
      <c r="U571">
        <v>0</v>
      </c>
      <c r="V571" s="1" t="str">
        <f t="shared" si="52"/>
        <v>AFF-HTT-R1-P3-96H_G18_1_2020y09m02d_10h47m.tif</v>
      </c>
      <c r="W571" s="1" t="str">
        <f t="shared" si="53"/>
        <v>AFF-HTT-R2-P3-96H_G18_1_2020y09m11d_11h25m.tif</v>
      </c>
      <c r="X571" t="str">
        <f t="shared" si="54"/>
        <v>C:\Users\arpit.tandon\Desktop\Images AFFFs\RUN1 HTT\Plate 3 - 96hour\AFF-HTT-R1-P3-96H_G18_1_2020y09m02d_10h47m.tif</v>
      </c>
      <c r="Y571" t="str">
        <f t="shared" si="55"/>
        <v>C:\Users\arpit.tandon\Desktop\Images AFFFs\RUN2 HTT\Plate 3 - 96hour\AFF-HTT-R2-P3-96H_G18_1_2020y09m11d_11h25m.tif</v>
      </c>
    </row>
    <row r="572" spans="1:25" x14ac:dyDescent="0.45">
      <c r="A572" t="s">
        <v>873</v>
      </c>
      <c r="B572" s="2" t="str">
        <f t="shared" si="50"/>
        <v>run1</v>
      </c>
      <c r="C572" s="2" t="str">
        <f t="shared" si="51"/>
        <v>run2</v>
      </c>
      <c r="D572" t="s">
        <v>273</v>
      </c>
      <c r="E572" s="10">
        <v>3.1782673149508459E-2</v>
      </c>
      <c r="F572" s="1">
        <v>1.0977735305840222E-6</v>
      </c>
      <c r="G572" s="1">
        <f>VLOOKUP(A572,'[1]NTP Metadata'!$A$2:$U$2501,10,FALSE)</f>
        <v>3.1782673149508459E-2</v>
      </c>
      <c r="H572">
        <v>1</v>
      </c>
      <c r="I572" t="s">
        <v>1505</v>
      </c>
      <c r="J572" t="s">
        <v>1508</v>
      </c>
      <c r="K572" t="s">
        <v>250</v>
      </c>
      <c r="L572" t="s">
        <v>246</v>
      </c>
      <c r="M572" t="s">
        <v>93</v>
      </c>
      <c r="N572">
        <v>16</v>
      </c>
      <c r="O572">
        <v>0</v>
      </c>
      <c r="P572">
        <v>6.2500000000000001E-5</v>
      </c>
      <c r="Q572">
        <v>1E-3</v>
      </c>
      <c r="R572">
        <v>16</v>
      </c>
      <c r="S572">
        <v>0</v>
      </c>
      <c r="T572">
        <v>0</v>
      </c>
      <c r="U572">
        <v>0</v>
      </c>
      <c r="V572" s="1" t="str">
        <f t="shared" si="52"/>
        <v>AFF-HTT-R1-P3-96H_G19_1_2020y09m02d_10h47m.tif</v>
      </c>
      <c r="W572" s="1" t="str">
        <f t="shared" si="53"/>
        <v>AFF-HTT-R2-P3-96H_G19_1_2020y09m11d_11h25m.tif</v>
      </c>
      <c r="X572" t="str">
        <f t="shared" si="54"/>
        <v>C:\Users\arpit.tandon\Desktop\Images AFFFs\RUN1 HTT\Plate 3 - 96hour\AFF-HTT-R1-P3-96H_G19_1_2020y09m02d_10h47m.tif</v>
      </c>
      <c r="Y572" t="str">
        <f t="shared" si="55"/>
        <v>C:\Users\arpit.tandon\Desktop\Images AFFFs\RUN2 HTT\Plate 3 - 96hour\AFF-HTT-R2-P3-96H_G19_1_2020y09m11d_11h25m.tif</v>
      </c>
    </row>
    <row r="573" spans="1:25" x14ac:dyDescent="0.45">
      <c r="A573" t="s">
        <v>874</v>
      </c>
      <c r="B573" s="2" t="str">
        <f t="shared" si="50"/>
        <v>run1</v>
      </c>
      <c r="C573" s="2" t="str">
        <f t="shared" si="51"/>
        <v>run2</v>
      </c>
      <c r="D573" t="s">
        <v>273</v>
      </c>
      <c r="E573" s="10">
        <v>3.1782673149508459E-2</v>
      </c>
      <c r="F573" s="1">
        <v>1.0977735305840222E-6</v>
      </c>
      <c r="G573" s="1">
        <f>VLOOKUP(A573,'[1]NTP Metadata'!$A$2:$U$2501,10,FALSE)</f>
        <v>3.1782673149508459E-2</v>
      </c>
      <c r="H573">
        <v>2</v>
      </c>
      <c r="I573" t="s">
        <v>1505</v>
      </c>
      <c r="J573" t="s">
        <v>1508</v>
      </c>
      <c r="K573" t="s">
        <v>250</v>
      </c>
      <c r="L573" t="s">
        <v>246</v>
      </c>
      <c r="M573" t="s">
        <v>94</v>
      </c>
      <c r="N573">
        <v>16</v>
      </c>
      <c r="O573">
        <v>0</v>
      </c>
      <c r="P573">
        <v>3.1250000000000001E-4</v>
      </c>
      <c r="Q573">
        <v>2E-3</v>
      </c>
      <c r="R573">
        <v>16</v>
      </c>
      <c r="S573">
        <v>0</v>
      </c>
      <c r="T573">
        <v>0</v>
      </c>
      <c r="U573">
        <v>0</v>
      </c>
      <c r="V573" s="1" t="str">
        <f t="shared" si="52"/>
        <v>AFF-HTT-R1-P3-96H_G20_1_2020y09m02d_10h47m.tif</v>
      </c>
      <c r="W573" s="1" t="str">
        <f t="shared" si="53"/>
        <v>AFF-HTT-R2-P3-96H_G20_1_2020y09m11d_11h25m.tif</v>
      </c>
      <c r="X573" t="str">
        <f t="shared" si="54"/>
        <v>C:\Users\arpit.tandon\Desktop\Images AFFFs\RUN1 HTT\Plate 3 - 96hour\AFF-HTT-R1-P3-96H_G20_1_2020y09m02d_10h47m.tif</v>
      </c>
      <c r="Y573" t="str">
        <f t="shared" si="55"/>
        <v>C:\Users\arpit.tandon\Desktop\Images AFFFs\RUN2 HTT\Plate 3 - 96hour\AFF-HTT-R2-P3-96H_G20_1_2020y09m11d_11h25m.tif</v>
      </c>
    </row>
    <row r="574" spans="1:25" x14ac:dyDescent="0.45">
      <c r="A574" t="s">
        <v>875</v>
      </c>
      <c r="B574" s="2" t="str">
        <f t="shared" si="50"/>
        <v>run1</v>
      </c>
      <c r="C574" s="2" t="str">
        <f t="shared" si="51"/>
        <v>run2</v>
      </c>
      <c r="D574" t="s">
        <v>273</v>
      </c>
      <c r="E574" s="10">
        <v>1.0057807958705207E-2</v>
      </c>
      <c r="F574" s="1">
        <v>3.4739668689367788E-7</v>
      </c>
      <c r="G574" s="1">
        <f>VLOOKUP(A574,'[1]NTP Metadata'!$A$2:$U$2501,10,FALSE)</f>
        <v>1.0057807958705207E-2</v>
      </c>
      <c r="H574">
        <v>1</v>
      </c>
      <c r="I574" t="s">
        <v>1505</v>
      </c>
      <c r="J574" t="s">
        <v>1508</v>
      </c>
      <c r="K574" t="s">
        <v>250</v>
      </c>
      <c r="L574" t="s">
        <v>246</v>
      </c>
      <c r="M574" t="s">
        <v>95</v>
      </c>
      <c r="N574">
        <v>16</v>
      </c>
      <c r="O574">
        <v>0</v>
      </c>
      <c r="P574">
        <v>1.875E-4</v>
      </c>
      <c r="Q574">
        <v>2E-3</v>
      </c>
      <c r="R574">
        <v>16</v>
      </c>
      <c r="S574">
        <v>0</v>
      </c>
      <c r="T574">
        <v>0</v>
      </c>
      <c r="U574">
        <v>0</v>
      </c>
      <c r="V574" s="1" t="str">
        <f t="shared" si="52"/>
        <v>AFF-HTT-R1-P3-96H_G21_1_2020y09m02d_10h47m.tif</v>
      </c>
      <c r="W574" s="1" t="str">
        <f t="shared" si="53"/>
        <v>AFF-HTT-R2-P3-96H_G21_1_2020y09m11d_11h25m.tif</v>
      </c>
      <c r="X574" t="str">
        <f t="shared" si="54"/>
        <v>C:\Users\arpit.tandon\Desktop\Images AFFFs\RUN1 HTT\Plate 3 - 96hour\AFF-HTT-R1-P3-96H_G21_1_2020y09m02d_10h47m.tif</v>
      </c>
      <c r="Y574" t="str">
        <f t="shared" si="55"/>
        <v>C:\Users\arpit.tandon\Desktop\Images AFFFs\RUN2 HTT\Plate 3 - 96hour\AFF-HTT-R2-P3-96H_G21_1_2020y09m11d_11h25m.tif</v>
      </c>
    </row>
    <row r="575" spans="1:25" x14ac:dyDescent="0.45">
      <c r="A575" t="s">
        <v>876</v>
      </c>
      <c r="B575" s="2" t="str">
        <f t="shared" si="50"/>
        <v>run1</v>
      </c>
      <c r="C575" s="2" t="str">
        <f t="shared" si="51"/>
        <v>run2</v>
      </c>
      <c r="D575" t="s">
        <v>273</v>
      </c>
      <c r="E575" s="10">
        <v>1.0057807958705207E-2</v>
      </c>
      <c r="F575" s="1">
        <v>3.4739668689367788E-7</v>
      </c>
      <c r="G575" s="1">
        <f>VLOOKUP(A575,'[1]NTP Metadata'!$A$2:$U$2501,10,FALSE)</f>
        <v>1.0057807958705207E-2</v>
      </c>
      <c r="H575">
        <v>2</v>
      </c>
      <c r="I575" t="s">
        <v>1505</v>
      </c>
      <c r="J575" t="s">
        <v>1508</v>
      </c>
      <c r="K575" t="s">
        <v>250</v>
      </c>
      <c r="L575" t="s">
        <v>246</v>
      </c>
      <c r="M575" t="s">
        <v>96</v>
      </c>
      <c r="N575">
        <v>16</v>
      </c>
      <c r="O575">
        <v>0</v>
      </c>
      <c r="P575">
        <v>1.25E-4</v>
      </c>
      <c r="Q575">
        <v>1E-3</v>
      </c>
      <c r="R575">
        <v>16</v>
      </c>
      <c r="S575">
        <v>0</v>
      </c>
      <c r="T575">
        <v>0</v>
      </c>
      <c r="U575">
        <v>0</v>
      </c>
      <c r="V575" s="1" t="str">
        <f t="shared" si="52"/>
        <v>AFF-HTT-R1-P3-96H_G22_1_2020y09m02d_10h47m.tif</v>
      </c>
      <c r="W575" s="1" t="str">
        <f t="shared" si="53"/>
        <v>AFF-HTT-R2-P3-96H_G22_1_2020y09m11d_11h25m.tif</v>
      </c>
      <c r="X575" t="str">
        <f t="shared" si="54"/>
        <v>C:\Users\arpit.tandon\Desktop\Images AFFFs\RUN1 HTT\Plate 3 - 96hour\AFF-HTT-R1-P3-96H_G22_1_2020y09m02d_10h47m.tif</v>
      </c>
      <c r="Y575" t="str">
        <f t="shared" si="55"/>
        <v>C:\Users\arpit.tandon\Desktop\Images AFFFs\RUN2 HTT\Plate 3 - 96hour\AFF-HTT-R2-P3-96H_G22_1_2020y09m11d_11h25m.tif</v>
      </c>
    </row>
    <row r="576" spans="1:25" x14ac:dyDescent="0.45">
      <c r="A576" t="s">
        <v>877</v>
      </c>
      <c r="B576" s="2" t="str">
        <f t="shared" si="50"/>
        <v>run1</v>
      </c>
      <c r="C576" s="2" t="str">
        <f t="shared" si="51"/>
        <v>run2</v>
      </c>
      <c r="D576" t="s">
        <v>273</v>
      </c>
      <c r="E576" s="10">
        <v>100</v>
      </c>
      <c r="F576" s="1">
        <v>3.4540000000000005E-3</v>
      </c>
      <c r="G576" s="1">
        <f>VLOOKUP(A576,'[1]NTP Metadata'!$A$2:$U$2501,10,FALSE)</f>
        <v>100</v>
      </c>
      <c r="H576">
        <v>1</v>
      </c>
      <c r="I576" t="s">
        <v>1505</v>
      </c>
      <c r="J576" t="s">
        <v>1508</v>
      </c>
      <c r="K576" t="s">
        <v>250</v>
      </c>
      <c r="L576" t="s">
        <v>246</v>
      </c>
      <c r="M576" t="s">
        <v>97</v>
      </c>
      <c r="N576">
        <v>16</v>
      </c>
      <c r="O576">
        <v>0</v>
      </c>
      <c r="P576">
        <v>6.2500000000000001E-5</v>
      </c>
      <c r="Q576">
        <v>1E-3</v>
      </c>
      <c r="R576">
        <v>16</v>
      </c>
      <c r="S576">
        <v>0</v>
      </c>
      <c r="T576">
        <v>6.2500000000000001E-5</v>
      </c>
      <c r="U576">
        <v>1E-3</v>
      </c>
      <c r="V576" s="1" t="str">
        <f t="shared" si="52"/>
        <v>AFF-HTT-R1-P3-96H_G3_1_2020y09m02d_10h47m.tif</v>
      </c>
      <c r="W576" s="1" t="str">
        <f t="shared" si="53"/>
        <v>AFF-HTT-R2-P3-96H_G3_1_2020y09m11d_11h25m.tif</v>
      </c>
      <c r="X576" t="str">
        <f t="shared" si="54"/>
        <v>C:\Users\arpit.tandon\Desktop\Images AFFFs\RUN1 HTT\Plate 3 - 96hour\AFF-HTT-R1-P3-96H_G3_1_2020y09m02d_10h47m.tif</v>
      </c>
      <c r="Y576" t="str">
        <f t="shared" si="55"/>
        <v>C:\Users\arpit.tandon\Desktop\Images AFFFs\RUN2 HTT\Plate 3 - 96hour\AFF-HTT-R2-P3-96H_G3_1_2020y09m11d_11h25m.tif</v>
      </c>
    </row>
    <row r="577" spans="1:25" x14ac:dyDescent="0.45">
      <c r="A577" t="s">
        <v>878</v>
      </c>
      <c r="B577" s="2" t="str">
        <f t="shared" si="50"/>
        <v>run1</v>
      </c>
      <c r="C577" s="2" t="str">
        <f t="shared" si="51"/>
        <v>run2</v>
      </c>
      <c r="D577" t="s">
        <v>273</v>
      </c>
      <c r="E577" s="10">
        <v>100</v>
      </c>
      <c r="F577" s="1">
        <v>3.4540000000000005E-3</v>
      </c>
      <c r="G577" s="1">
        <f>VLOOKUP(A577,'[1]NTP Metadata'!$A$2:$U$2501,10,FALSE)</f>
        <v>100</v>
      </c>
      <c r="H577">
        <v>2</v>
      </c>
      <c r="I577" t="s">
        <v>1505</v>
      </c>
      <c r="J577" t="s">
        <v>1508</v>
      </c>
      <c r="K577" t="s">
        <v>250</v>
      </c>
      <c r="L577" t="s">
        <v>246</v>
      </c>
      <c r="M577" t="s">
        <v>98</v>
      </c>
      <c r="N577">
        <v>16</v>
      </c>
      <c r="O577">
        <v>0</v>
      </c>
      <c r="P577">
        <v>1.875E-4</v>
      </c>
      <c r="Q577">
        <v>2E-3</v>
      </c>
      <c r="R577">
        <v>16</v>
      </c>
      <c r="S577">
        <v>0</v>
      </c>
      <c r="T577">
        <v>1.25E-4</v>
      </c>
      <c r="U577">
        <v>2E-3</v>
      </c>
      <c r="V577" s="1" t="str">
        <f t="shared" si="52"/>
        <v>AFF-HTT-R1-P3-96H_G4_1_2020y09m02d_10h47m.tif</v>
      </c>
      <c r="W577" s="1" t="str">
        <f t="shared" si="53"/>
        <v>AFF-HTT-R2-P3-96H_G4_1_2020y09m11d_11h25m.tif</v>
      </c>
      <c r="X577" t="str">
        <f t="shared" si="54"/>
        <v>C:\Users\arpit.tandon\Desktop\Images AFFFs\RUN1 HTT\Plate 3 - 96hour\AFF-HTT-R1-P3-96H_G4_1_2020y09m02d_10h47m.tif</v>
      </c>
      <c r="Y577" t="str">
        <f t="shared" si="55"/>
        <v>C:\Users\arpit.tandon\Desktop\Images AFFFs\RUN2 HTT\Plate 3 - 96hour\AFF-HTT-R2-P3-96H_G4_1_2020y09m11d_11h25m.tif</v>
      </c>
    </row>
    <row r="578" spans="1:25" x14ac:dyDescent="0.45">
      <c r="A578" t="s">
        <v>879</v>
      </c>
      <c r="B578" s="2" t="str">
        <f t="shared" si="50"/>
        <v>run1</v>
      </c>
      <c r="C578" s="2" t="str">
        <f t="shared" si="51"/>
        <v>run2</v>
      </c>
      <c r="D578" t="s">
        <v>273</v>
      </c>
      <c r="E578" s="10">
        <v>31.645569620253163</v>
      </c>
      <c r="F578" s="1">
        <v>1.0930379746835444E-3</v>
      </c>
      <c r="G578" s="1">
        <f>VLOOKUP(A578,'[1]NTP Metadata'!$A$2:$U$2501,10,FALSE)</f>
        <v>31.645569620253163</v>
      </c>
      <c r="H578">
        <v>1</v>
      </c>
      <c r="I578" t="s">
        <v>1505</v>
      </c>
      <c r="J578" t="s">
        <v>1508</v>
      </c>
      <c r="K578" t="s">
        <v>250</v>
      </c>
      <c r="L578" t="s">
        <v>246</v>
      </c>
      <c r="M578" t="s">
        <v>99</v>
      </c>
      <c r="N578">
        <v>16</v>
      </c>
      <c r="O578">
        <v>0</v>
      </c>
      <c r="P578">
        <v>0</v>
      </c>
      <c r="Q578">
        <v>0</v>
      </c>
      <c r="R578">
        <v>16</v>
      </c>
      <c r="S578">
        <v>0</v>
      </c>
      <c r="T578">
        <v>0</v>
      </c>
      <c r="U578">
        <v>0</v>
      </c>
      <c r="V578" s="1" t="str">
        <f t="shared" si="52"/>
        <v>AFF-HTT-R1-P3-96H_G5_1_2020y09m02d_10h47m.tif</v>
      </c>
      <c r="W578" s="1" t="str">
        <f t="shared" si="53"/>
        <v>AFF-HTT-R2-P3-96H_G5_1_2020y09m11d_11h25m.tif</v>
      </c>
      <c r="X578" t="str">
        <f t="shared" si="54"/>
        <v>C:\Users\arpit.tandon\Desktop\Images AFFFs\RUN1 HTT\Plate 3 - 96hour\AFF-HTT-R1-P3-96H_G5_1_2020y09m02d_10h47m.tif</v>
      </c>
      <c r="Y578" t="str">
        <f t="shared" si="55"/>
        <v>C:\Users\arpit.tandon\Desktop\Images AFFFs\RUN2 HTT\Plate 3 - 96hour\AFF-HTT-R2-P3-96H_G5_1_2020y09m11d_11h25m.tif</v>
      </c>
    </row>
    <row r="579" spans="1:25" x14ac:dyDescent="0.45">
      <c r="A579" t="s">
        <v>880</v>
      </c>
      <c r="B579" s="2" t="str">
        <f t="shared" ref="B579:B642" si="56">HYPERLINK(X579,"run1")</f>
        <v>run1</v>
      </c>
      <c r="C579" s="2" t="str">
        <f t="shared" ref="C579:C642" si="57">HYPERLINK(Y579,"run2")</f>
        <v>run2</v>
      </c>
      <c r="D579" t="s">
        <v>273</v>
      </c>
      <c r="E579" s="10">
        <v>31.645569620253163</v>
      </c>
      <c r="F579" s="1">
        <v>1.0930379746835444E-3</v>
      </c>
      <c r="G579" s="1">
        <f>VLOOKUP(A579,'[1]NTP Metadata'!$A$2:$U$2501,10,FALSE)</f>
        <v>31.645569620253163</v>
      </c>
      <c r="H579">
        <v>2</v>
      </c>
      <c r="I579" t="s">
        <v>1505</v>
      </c>
      <c r="J579" t="s">
        <v>1508</v>
      </c>
      <c r="K579" t="s">
        <v>250</v>
      </c>
      <c r="L579" t="s">
        <v>246</v>
      </c>
      <c r="M579" t="s">
        <v>100</v>
      </c>
      <c r="N579">
        <v>16</v>
      </c>
      <c r="O579">
        <v>0</v>
      </c>
      <c r="P579">
        <v>6.2500000000000001E-5</v>
      </c>
      <c r="Q579">
        <v>1E-3</v>
      </c>
      <c r="R579">
        <v>16</v>
      </c>
      <c r="S579">
        <v>0</v>
      </c>
      <c r="T579">
        <v>0</v>
      </c>
      <c r="U579">
        <v>0</v>
      </c>
      <c r="V579" s="1" t="str">
        <f t="shared" ref="V579:V642" si="58">_xlfn.CONCAT("AFF-HTT-R1-",  L579, "-96H_",  M579, "_1_", I579,".tif")</f>
        <v>AFF-HTT-R1-P3-96H_G6_1_2020y09m02d_10h47m.tif</v>
      </c>
      <c r="W579" s="1" t="str">
        <f t="shared" ref="W579:W642" si="59">_xlfn.CONCAT("AFF-HTT-R2-",  L579, "-96H_",  M579, "_1_", J579,".tif")</f>
        <v>AFF-HTT-R2-P3-96H_G6_1_2020y09m11d_11h25m.tif</v>
      </c>
      <c r="X579" t="str">
        <f t="shared" si="54"/>
        <v>C:\Users\arpit.tandon\Desktop\Images AFFFs\RUN1 HTT\Plate 3 - 96hour\AFF-HTT-R1-P3-96H_G6_1_2020y09m02d_10h47m.tif</v>
      </c>
      <c r="Y579" t="str">
        <f t="shared" si="55"/>
        <v>C:\Users\arpit.tandon\Desktop\Images AFFFs\RUN2 HTT\Plate 3 - 96hour\AFF-HTT-R2-P3-96H_G6_1_2020y09m11d_11h25m.tif</v>
      </c>
    </row>
    <row r="580" spans="1:25" x14ac:dyDescent="0.45">
      <c r="A580" t="s">
        <v>881</v>
      </c>
      <c r="B580" s="2" t="str">
        <f t="shared" si="56"/>
        <v>run1</v>
      </c>
      <c r="C580" s="2" t="str">
        <f t="shared" si="57"/>
        <v>run2</v>
      </c>
      <c r="D580" t="s">
        <v>273</v>
      </c>
      <c r="E580" s="10">
        <v>10.0144207659029</v>
      </c>
      <c r="F580" s="1">
        <v>3.4589809325428621E-4</v>
      </c>
      <c r="G580" s="1">
        <f>VLOOKUP(A580,'[1]NTP Metadata'!$A$2:$U$2501,10,FALSE)</f>
        <v>10.0144207659029</v>
      </c>
      <c r="H580">
        <v>1</v>
      </c>
      <c r="I580" t="s">
        <v>1505</v>
      </c>
      <c r="J580" t="s">
        <v>1508</v>
      </c>
      <c r="K580" t="s">
        <v>250</v>
      </c>
      <c r="L580" t="s">
        <v>246</v>
      </c>
      <c r="M580" t="s">
        <v>101</v>
      </c>
      <c r="N580">
        <v>16</v>
      </c>
      <c r="O580">
        <v>0</v>
      </c>
      <c r="P580">
        <v>3.7500000000000001E-4</v>
      </c>
      <c r="Q580">
        <v>5.0000000000000001E-3</v>
      </c>
      <c r="R580">
        <v>16</v>
      </c>
      <c r="S580">
        <v>0</v>
      </c>
      <c r="T580">
        <v>0</v>
      </c>
      <c r="U580">
        <v>0</v>
      </c>
      <c r="V580" s="1" t="str">
        <f t="shared" si="58"/>
        <v>AFF-HTT-R1-P3-96H_G7_1_2020y09m02d_10h47m.tif</v>
      </c>
      <c r="W580" s="1" t="str">
        <f t="shared" si="59"/>
        <v>AFF-HTT-R2-P3-96H_G7_1_2020y09m11d_11h25m.tif</v>
      </c>
      <c r="X580" t="str">
        <f t="shared" si="54"/>
        <v>C:\Users\arpit.tandon\Desktop\Images AFFFs\RUN1 HTT\Plate 3 - 96hour\AFF-HTT-R1-P3-96H_G7_1_2020y09m02d_10h47m.tif</v>
      </c>
      <c r="Y580" t="str">
        <f t="shared" si="55"/>
        <v>C:\Users\arpit.tandon\Desktop\Images AFFFs\RUN2 HTT\Plate 3 - 96hour\AFF-HTT-R2-P3-96H_G7_1_2020y09m11d_11h25m.tif</v>
      </c>
    </row>
    <row r="581" spans="1:25" x14ac:dyDescent="0.45">
      <c r="A581" t="s">
        <v>882</v>
      </c>
      <c r="B581" s="2" t="str">
        <f t="shared" si="56"/>
        <v>run1</v>
      </c>
      <c r="C581" s="2" t="str">
        <f t="shared" si="57"/>
        <v>run2</v>
      </c>
      <c r="D581" t="s">
        <v>273</v>
      </c>
      <c r="E581" s="10">
        <v>10.0144207659029</v>
      </c>
      <c r="F581" s="1">
        <v>3.4589809325428621E-4</v>
      </c>
      <c r="G581" s="1">
        <f>VLOOKUP(A581,'[1]NTP Metadata'!$A$2:$U$2501,10,FALSE)</f>
        <v>10.0144207659029</v>
      </c>
      <c r="H581">
        <v>2</v>
      </c>
      <c r="I581" t="s">
        <v>1505</v>
      </c>
      <c r="J581" t="s">
        <v>1508</v>
      </c>
      <c r="K581" t="s">
        <v>250</v>
      </c>
      <c r="L581" t="s">
        <v>246</v>
      </c>
      <c r="M581" t="s">
        <v>102</v>
      </c>
      <c r="N581">
        <v>16</v>
      </c>
      <c r="O581">
        <v>0</v>
      </c>
      <c r="P581">
        <v>3.1250000000000001E-4</v>
      </c>
      <c r="Q581">
        <v>3.0000000000000001E-3</v>
      </c>
      <c r="R581">
        <v>16</v>
      </c>
      <c r="S581">
        <v>0</v>
      </c>
      <c r="T581">
        <v>0</v>
      </c>
      <c r="U581">
        <v>0</v>
      </c>
      <c r="V581" s="1" t="str">
        <f t="shared" si="58"/>
        <v>AFF-HTT-R1-P3-96H_G8_1_2020y09m02d_10h47m.tif</v>
      </c>
      <c r="W581" s="1" t="str">
        <f t="shared" si="59"/>
        <v>AFF-HTT-R2-P3-96H_G8_1_2020y09m11d_11h25m.tif</v>
      </c>
      <c r="X581" t="str">
        <f t="shared" si="54"/>
        <v>C:\Users\arpit.tandon\Desktop\Images AFFFs\RUN1 HTT\Plate 3 - 96hour\AFF-HTT-R1-P3-96H_G8_1_2020y09m02d_10h47m.tif</v>
      </c>
      <c r="Y581" t="str">
        <f t="shared" si="55"/>
        <v>C:\Users\arpit.tandon\Desktop\Images AFFFs\RUN2 HTT\Plate 3 - 96hour\AFF-HTT-R2-P3-96H_G8_1_2020y09m11d_11h25m.tif</v>
      </c>
    </row>
    <row r="582" spans="1:25" x14ac:dyDescent="0.45">
      <c r="A582" t="s">
        <v>883</v>
      </c>
      <c r="B582" s="2" t="str">
        <f t="shared" si="56"/>
        <v>run1</v>
      </c>
      <c r="C582" s="2" t="str">
        <f t="shared" si="57"/>
        <v>run2</v>
      </c>
      <c r="D582" t="s">
        <v>273</v>
      </c>
      <c r="E582" s="10">
        <v>3.1691204955388921</v>
      </c>
      <c r="F582" s="1">
        <v>1.0946142191591333E-4</v>
      </c>
      <c r="G582" s="1">
        <f>VLOOKUP(A582,'[1]NTP Metadata'!$A$2:$U$2501,10,FALSE)</f>
        <v>3.1691204955388921</v>
      </c>
      <c r="H582">
        <v>1</v>
      </c>
      <c r="I582" t="s">
        <v>1505</v>
      </c>
      <c r="J582" t="s">
        <v>1508</v>
      </c>
      <c r="K582" t="s">
        <v>250</v>
      </c>
      <c r="L582" t="s">
        <v>246</v>
      </c>
      <c r="M582" t="s">
        <v>103</v>
      </c>
      <c r="N582">
        <v>16</v>
      </c>
      <c r="O582">
        <v>0</v>
      </c>
      <c r="P582">
        <v>0</v>
      </c>
      <c r="Q582">
        <v>0</v>
      </c>
      <c r="R582">
        <v>16</v>
      </c>
      <c r="S582">
        <v>0</v>
      </c>
      <c r="T582">
        <v>0</v>
      </c>
      <c r="U582">
        <v>0</v>
      </c>
      <c r="V582" s="1" t="str">
        <f t="shared" si="58"/>
        <v>AFF-HTT-R1-P3-96H_G9_1_2020y09m02d_10h47m.tif</v>
      </c>
      <c r="W582" s="1" t="str">
        <f t="shared" si="59"/>
        <v>AFF-HTT-R2-P3-96H_G9_1_2020y09m11d_11h25m.tif</v>
      </c>
      <c r="X582" t="str">
        <f t="shared" si="54"/>
        <v>C:\Users\arpit.tandon\Desktop\Images AFFFs\RUN1 HTT\Plate 3 - 96hour\AFF-HTT-R1-P3-96H_G9_1_2020y09m02d_10h47m.tif</v>
      </c>
      <c r="Y582" t="str">
        <f t="shared" si="55"/>
        <v>C:\Users\arpit.tandon\Desktop\Images AFFFs\RUN2 HTT\Plate 3 - 96hour\AFF-HTT-R2-P3-96H_G9_1_2020y09m11d_11h25m.tif</v>
      </c>
    </row>
    <row r="583" spans="1:25" x14ac:dyDescent="0.45">
      <c r="A583" t="s">
        <v>884</v>
      </c>
      <c r="B583" s="2" t="str">
        <f t="shared" si="56"/>
        <v>run1</v>
      </c>
      <c r="C583" s="2" t="str">
        <f t="shared" si="57"/>
        <v>run2</v>
      </c>
      <c r="D583" t="s">
        <v>273</v>
      </c>
      <c r="E583" s="10">
        <v>3.1691204955388921</v>
      </c>
      <c r="F583" s="1">
        <v>1.0946142191591333E-4</v>
      </c>
      <c r="G583" s="1">
        <f>VLOOKUP(A583,'[1]NTP Metadata'!$A$2:$U$2501,10,FALSE)</f>
        <v>3.1691204955388921</v>
      </c>
      <c r="H583">
        <v>4</v>
      </c>
      <c r="I583" t="s">
        <v>1505</v>
      </c>
      <c r="J583" t="s">
        <v>1508</v>
      </c>
      <c r="K583" t="s">
        <v>250</v>
      </c>
      <c r="L583" t="s">
        <v>246</v>
      </c>
      <c r="M583" t="s">
        <v>104</v>
      </c>
      <c r="N583">
        <v>16</v>
      </c>
      <c r="O583">
        <v>0</v>
      </c>
      <c r="P583">
        <v>0</v>
      </c>
      <c r="Q583">
        <v>0</v>
      </c>
      <c r="R583">
        <v>16</v>
      </c>
      <c r="S583">
        <v>0</v>
      </c>
      <c r="T583">
        <v>0</v>
      </c>
      <c r="U583">
        <v>0</v>
      </c>
      <c r="V583" s="1" t="str">
        <f t="shared" si="58"/>
        <v>AFF-HTT-R1-P3-96H_H10_1_2020y09m02d_10h47m.tif</v>
      </c>
      <c r="W583" s="1" t="str">
        <f t="shared" si="59"/>
        <v>AFF-HTT-R2-P3-96H_H10_1_2020y09m11d_11h25m.tif</v>
      </c>
      <c r="X583" t="str">
        <f t="shared" si="54"/>
        <v>C:\Users\arpit.tandon\Desktop\Images AFFFs\RUN1 HTT\Plate 3 - 96hour\AFF-HTT-R1-P3-96H_H10_1_2020y09m02d_10h47m.tif</v>
      </c>
      <c r="Y583" t="str">
        <f t="shared" si="55"/>
        <v>C:\Users\arpit.tandon\Desktop\Images AFFFs\RUN2 HTT\Plate 3 - 96hour\AFF-HTT-R2-P3-96H_H10_1_2020y09m11d_11h25m.tif</v>
      </c>
    </row>
    <row r="584" spans="1:25" x14ac:dyDescent="0.45">
      <c r="A584" t="s">
        <v>885</v>
      </c>
      <c r="B584" s="2" t="str">
        <f t="shared" si="56"/>
        <v>run1</v>
      </c>
      <c r="C584" s="2" t="str">
        <f t="shared" si="57"/>
        <v>run2</v>
      </c>
      <c r="D584" t="s">
        <v>273</v>
      </c>
      <c r="E584" s="10">
        <v>1.0028862327654722</v>
      </c>
      <c r="F584" s="1">
        <v>3.4639690479719406E-5</v>
      </c>
      <c r="G584" s="1">
        <f>VLOOKUP(A584,'[1]NTP Metadata'!$A$2:$U$2501,10,FALSE)</f>
        <v>1.0028862327654722</v>
      </c>
      <c r="H584">
        <v>3</v>
      </c>
      <c r="I584" t="s">
        <v>1505</v>
      </c>
      <c r="J584" t="s">
        <v>1508</v>
      </c>
      <c r="K584" t="s">
        <v>250</v>
      </c>
      <c r="L584" t="s">
        <v>246</v>
      </c>
      <c r="M584" t="s">
        <v>105</v>
      </c>
      <c r="N584">
        <v>16</v>
      </c>
      <c r="O584">
        <v>0</v>
      </c>
      <c r="P584">
        <v>1.875E-4</v>
      </c>
      <c r="Q584">
        <v>3.0000000000000001E-3</v>
      </c>
      <c r="R584">
        <v>16</v>
      </c>
      <c r="S584">
        <v>0</v>
      </c>
      <c r="T584">
        <v>0</v>
      </c>
      <c r="U584">
        <v>0</v>
      </c>
      <c r="V584" s="1" t="str">
        <f t="shared" si="58"/>
        <v>AFF-HTT-R1-P3-96H_H11_1_2020y09m02d_10h47m.tif</v>
      </c>
      <c r="W584" s="1" t="str">
        <f t="shared" si="59"/>
        <v>AFF-HTT-R2-P3-96H_H11_1_2020y09m11d_11h25m.tif</v>
      </c>
      <c r="X584" t="str">
        <f t="shared" si="54"/>
        <v>C:\Users\arpit.tandon\Desktop\Images AFFFs\RUN1 HTT\Plate 3 - 96hour\AFF-HTT-R1-P3-96H_H11_1_2020y09m02d_10h47m.tif</v>
      </c>
      <c r="Y584" t="str">
        <f t="shared" si="55"/>
        <v>C:\Users\arpit.tandon\Desktop\Images AFFFs\RUN2 HTT\Plate 3 - 96hour\AFF-HTT-R2-P3-96H_H11_1_2020y09m11d_11h25m.tif</v>
      </c>
    </row>
    <row r="585" spans="1:25" x14ac:dyDescent="0.45">
      <c r="A585" t="s">
        <v>886</v>
      </c>
      <c r="B585" s="2" t="str">
        <f t="shared" si="56"/>
        <v>run1</v>
      </c>
      <c r="C585" s="2" t="str">
        <f t="shared" si="57"/>
        <v>run2</v>
      </c>
      <c r="D585" t="s">
        <v>273</v>
      </c>
      <c r="E585" s="10">
        <v>1.0028862327654722</v>
      </c>
      <c r="F585" s="1">
        <v>3.4639690479719406E-5</v>
      </c>
      <c r="G585" s="1">
        <f>VLOOKUP(A585,'[1]NTP Metadata'!$A$2:$U$2501,10,FALSE)</f>
        <v>1.0028862327654722</v>
      </c>
      <c r="H585">
        <v>4</v>
      </c>
      <c r="I585" t="s">
        <v>1505</v>
      </c>
      <c r="J585" t="s">
        <v>1508</v>
      </c>
      <c r="K585" t="s">
        <v>250</v>
      </c>
      <c r="L585" t="s">
        <v>246</v>
      </c>
      <c r="M585" t="s">
        <v>106</v>
      </c>
      <c r="N585">
        <v>16</v>
      </c>
      <c r="O585">
        <v>0</v>
      </c>
      <c r="P585">
        <v>0</v>
      </c>
      <c r="Q585">
        <v>0</v>
      </c>
      <c r="R585">
        <v>16</v>
      </c>
      <c r="S585">
        <v>0</v>
      </c>
      <c r="T585">
        <v>0</v>
      </c>
      <c r="U585">
        <v>0</v>
      </c>
      <c r="V585" s="1" t="str">
        <f t="shared" si="58"/>
        <v>AFF-HTT-R1-P3-96H_H12_1_2020y09m02d_10h47m.tif</v>
      </c>
      <c r="W585" s="1" t="str">
        <f t="shared" si="59"/>
        <v>AFF-HTT-R2-P3-96H_H12_1_2020y09m11d_11h25m.tif</v>
      </c>
      <c r="X585" t="str">
        <f t="shared" si="54"/>
        <v>C:\Users\arpit.tandon\Desktop\Images AFFFs\RUN1 HTT\Plate 3 - 96hour\AFF-HTT-R1-P3-96H_H12_1_2020y09m02d_10h47m.tif</v>
      </c>
      <c r="Y585" t="str">
        <f t="shared" si="55"/>
        <v>C:\Users\arpit.tandon\Desktop\Images AFFFs\RUN2 HTT\Plate 3 - 96hour\AFF-HTT-R2-P3-96H_H12_1_2020y09m11d_11h25m.tif</v>
      </c>
    </row>
    <row r="586" spans="1:25" x14ac:dyDescent="0.45">
      <c r="A586" t="s">
        <v>887</v>
      </c>
      <c r="B586" s="2" t="str">
        <f t="shared" si="56"/>
        <v>run1</v>
      </c>
      <c r="C586" s="2" t="str">
        <f t="shared" si="57"/>
        <v>run2</v>
      </c>
      <c r="D586" t="s">
        <v>272</v>
      </c>
      <c r="E586" s="10">
        <v>0</v>
      </c>
      <c r="F586" s="10">
        <v>0</v>
      </c>
      <c r="G586" s="1">
        <f>VLOOKUP(A586,'[1]NTP Metadata'!$A$2:$U$2501,10,FALSE)</f>
        <v>0</v>
      </c>
      <c r="H586">
        <v>3</v>
      </c>
      <c r="I586" t="s">
        <v>1505</v>
      </c>
      <c r="J586" t="s">
        <v>1508</v>
      </c>
      <c r="K586" t="s">
        <v>250</v>
      </c>
      <c r="L586" t="s">
        <v>246</v>
      </c>
      <c r="M586" t="s">
        <v>107</v>
      </c>
      <c r="N586">
        <v>16</v>
      </c>
      <c r="O586">
        <v>0</v>
      </c>
      <c r="P586">
        <v>3.1250000000000001E-4</v>
      </c>
      <c r="Q586">
        <v>2E-3</v>
      </c>
      <c r="R586">
        <v>16</v>
      </c>
      <c r="S586">
        <v>0</v>
      </c>
      <c r="T586">
        <v>0</v>
      </c>
      <c r="U586">
        <v>0</v>
      </c>
      <c r="V586" s="1" t="str">
        <f t="shared" si="58"/>
        <v>AFF-HTT-R1-P3-96H_H13_1_2020y09m02d_10h47m.tif</v>
      </c>
      <c r="W586" s="1" t="str">
        <f t="shared" si="59"/>
        <v>AFF-HTT-R2-P3-96H_H13_1_2020y09m11d_11h25m.tif</v>
      </c>
      <c r="X586" t="str">
        <f t="shared" si="54"/>
        <v>C:\Users\arpit.tandon\Desktop\Images AFFFs\RUN1 HTT\Plate 3 - 96hour\AFF-HTT-R1-P3-96H_H13_1_2020y09m02d_10h47m.tif</v>
      </c>
      <c r="Y586" t="str">
        <f t="shared" si="55"/>
        <v>C:\Users\arpit.tandon\Desktop\Images AFFFs\RUN2 HTT\Plate 3 - 96hour\AFF-HTT-R2-P3-96H_H13_1_2020y09m11d_11h25m.tif</v>
      </c>
    </row>
    <row r="587" spans="1:25" x14ac:dyDescent="0.45">
      <c r="A587" t="s">
        <v>888</v>
      </c>
      <c r="B587" s="2" t="str">
        <f t="shared" si="56"/>
        <v>run1</v>
      </c>
      <c r="C587" s="2" t="str">
        <f t="shared" si="57"/>
        <v>run2</v>
      </c>
      <c r="D587" t="s">
        <v>272</v>
      </c>
      <c r="E587" s="10">
        <v>0</v>
      </c>
      <c r="F587" s="10">
        <v>0</v>
      </c>
      <c r="G587" s="1">
        <f>VLOOKUP(A587,'[1]NTP Metadata'!$A$2:$U$2501,10,FALSE)</f>
        <v>0</v>
      </c>
      <c r="H587">
        <v>4</v>
      </c>
      <c r="I587" t="s">
        <v>1505</v>
      </c>
      <c r="J587" t="s">
        <v>1508</v>
      </c>
      <c r="K587" t="s">
        <v>250</v>
      </c>
      <c r="L587" t="s">
        <v>246</v>
      </c>
      <c r="M587" t="s">
        <v>108</v>
      </c>
      <c r="N587">
        <v>16</v>
      </c>
      <c r="O587">
        <v>0</v>
      </c>
      <c r="P587">
        <v>3.1250000000000001E-4</v>
      </c>
      <c r="Q587">
        <v>2E-3</v>
      </c>
      <c r="R587">
        <v>16</v>
      </c>
      <c r="S587">
        <v>0</v>
      </c>
      <c r="T587">
        <v>0</v>
      </c>
      <c r="U587">
        <v>0</v>
      </c>
      <c r="V587" s="1" t="str">
        <f t="shared" si="58"/>
        <v>AFF-HTT-R1-P3-96H_H14_1_2020y09m02d_10h47m.tif</v>
      </c>
      <c r="W587" s="1" t="str">
        <f t="shared" si="59"/>
        <v>AFF-HTT-R2-P3-96H_H14_1_2020y09m11d_11h25m.tif</v>
      </c>
      <c r="X587" t="str">
        <f t="shared" si="54"/>
        <v>C:\Users\arpit.tandon\Desktop\Images AFFFs\RUN1 HTT\Plate 3 - 96hour\AFF-HTT-R1-P3-96H_H14_1_2020y09m02d_10h47m.tif</v>
      </c>
      <c r="Y587" t="str">
        <f t="shared" si="55"/>
        <v>C:\Users\arpit.tandon\Desktop\Images AFFFs\RUN2 HTT\Plate 3 - 96hour\AFF-HTT-R2-P3-96H_H14_1_2020y09m11d_11h25m.tif</v>
      </c>
    </row>
    <row r="588" spans="1:25" x14ac:dyDescent="0.45">
      <c r="A588" t="s">
        <v>889</v>
      </c>
      <c r="B588" s="2" t="str">
        <f t="shared" si="56"/>
        <v>run1</v>
      </c>
      <c r="C588" s="2" t="str">
        <f t="shared" si="57"/>
        <v>run2</v>
      </c>
      <c r="D588" t="s">
        <v>273</v>
      </c>
      <c r="E588" s="10">
        <v>0.31736906100173168</v>
      </c>
      <c r="F588" s="1">
        <v>1.0961927366999811E-5</v>
      </c>
      <c r="G588" s="1">
        <f>VLOOKUP(A588,'[1]NTP Metadata'!$A$2:$U$2501,10,FALSE)</f>
        <v>0.31736906100173168</v>
      </c>
      <c r="H588">
        <v>3</v>
      </c>
      <c r="I588" t="s">
        <v>1505</v>
      </c>
      <c r="J588" t="s">
        <v>1508</v>
      </c>
      <c r="K588" t="s">
        <v>250</v>
      </c>
      <c r="L588" t="s">
        <v>246</v>
      </c>
      <c r="M588" t="s">
        <v>109</v>
      </c>
      <c r="N588">
        <v>16</v>
      </c>
      <c r="O588">
        <v>0</v>
      </c>
      <c r="P588">
        <v>0</v>
      </c>
      <c r="Q588">
        <v>0</v>
      </c>
      <c r="R588">
        <v>16</v>
      </c>
      <c r="S588">
        <v>0</v>
      </c>
      <c r="T588">
        <v>0</v>
      </c>
      <c r="U588">
        <v>0</v>
      </c>
      <c r="V588" s="1" t="str">
        <f t="shared" si="58"/>
        <v>AFF-HTT-R1-P3-96H_H15_1_2020y09m02d_10h47m.tif</v>
      </c>
      <c r="W588" s="1" t="str">
        <f t="shared" si="59"/>
        <v>AFF-HTT-R2-P3-96H_H15_1_2020y09m11d_11h25m.tif</v>
      </c>
      <c r="X588" t="str">
        <f t="shared" si="54"/>
        <v>C:\Users\arpit.tandon\Desktop\Images AFFFs\RUN1 HTT\Plate 3 - 96hour\AFF-HTT-R1-P3-96H_H15_1_2020y09m02d_10h47m.tif</v>
      </c>
      <c r="Y588" t="str">
        <f t="shared" si="55"/>
        <v>C:\Users\arpit.tandon\Desktop\Images AFFFs\RUN2 HTT\Plate 3 - 96hour\AFF-HTT-R2-P3-96H_H15_1_2020y09m11d_11h25m.tif</v>
      </c>
    </row>
    <row r="589" spans="1:25" x14ac:dyDescent="0.45">
      <c r="A589" t="s">
        <v>890</v>
      </c>
      <c r="B589" s="2" t="str">
        <f t="shared" si="56"/>
        <v>run1</v>
      </c>
      <c r="C589" s="2" t="str">
        <f t="shared" si="57"/>
        <v>run2</v>
      </c>
      <c r="D589" t="s">
        <v>273</v>
      </c>
      <c r="E589" s="10">
        <v>0.31736906100173168</v>
      </c>
      <c r="F589" s="1">
        <v>1.0961927366999811E-5</v>
      </c>
      <c r="G589" s="1">
        <f>VLOOKUP(A589,'[1]NTP Metadata'!$A$2:$U$2501,10,FALSE)</f>
        <v>0.31736906100173168</v>
      </c>
      <c r="H589">
        <v>4</v>
      </c>
      <c r="I589" t="s">
        <v>1505</v>
      </c>
      <c r="J589" t="s">
        <v>1508</v>
      </c>
      <c r="K589" t="s">
        <v>250</v>
      </c>
      <c r="L589" t="s">
        <v>246</v>
      </c>
      <c r="M589" t="s">
        <v>110</v>
      </c>
      <c r="N589">
        <v>16</v>
      </c>
      <c r="O589">
        <v>0</v>
      </c>
      <c r="P589">
        <v>2.5000000000000001E-4</v>
      </c>
      <c r="Q589">
        <v>1E-3</v>
      </c>
      <c r="R589">
        <v>16</v>
      </c>
      <c r="S589">
        <v>0</v>
      </c>
      <c r="T589">
        <v>0</v>
      </c>
      <c r="U589">
        <v>0</v>
      </c>
      <c r="V589" s="1" t="str">
        <f t="shared" si="58"/>
        <v>AFF-HTT-R1-P3-96H_H16_1_2020y09m02d_10h47m.tif</v>
      </c>
      <c r="W589" s="1" t="str">
        <f t="shared" si="59"/>
        <v>AFF-HTT-R2-P3-96H_H16_1_2020y09m11d_11h25m.tif</v>
      </c>
      <c r="X589" t="str">
        <f t="shared" si="54"/>
        <v>C:\Users\arpit.tandon\Desktop\Images AFFFs\RUN1 HTT\Plate 3 - 96hour\AFF-HTT-R1-P3-96H_H16_1_2020y09m02d_10h47m.tif</v>
      </c>
      <c r="Y589" t="str">
        <f t="shared" si="55"/>
        <v>C:\Users\arpit.tandon\Desktop\Images AFFFs\RUN2 HTT\Plate 3 - 96hour\AFF-HTT-R2-P3-96H_H16_1_2020y09m11d_11h25m.tif</v>
      </c>
    </row>
    <row r="590" spans="1:25" x14ac:dyDescent="0.45">
      <c r="A590" t="s">
        <v>891</v>
      </c>
      <c r="B590" s="2" t="str">
        <f t="shared" si="56"/>
        <v>run1</v>
      </c>
      <c r="C590" s="2" t="str">
        <f t="shared" si="57"/>
        <v>run2</v>
      </c>
      <c r="D590" t="s">
        <v>273</v>
      </c>
      <c r="E590" s="10">
        <v>0.10043324715244673</v>
      </c>
      <c r="F590" s="1">
        <v>3.4689643566455099E-6</v>
      </c>
      <c r="G590" s="1">
        <f>VLOOKUP(A590,'[1]NTP Metadata'!$A$2:$U$2501,10,FALSE)</f>
        <v>0.10043324715244673</v>
      </c>
      <c r="H590">
        <v>3</v>
      </c>
      <c r="I590" t="s">
        <v>1505</v>
      </c>
      <c r="J590" t="s">
        <v>1508</v>
      </c>
      <c r="K590" t="s">
        <v>250</v>
      </c>
      <c r="L590" t="s">
        <v>246</v>
      </c>
      <c r="M590" t="s">
        <v>111</v>
      </c>
      <c r="N590">
        <v>16</v>
      </c>
      <c r="O590">
        <v>0</v>
      </c>
      <c r="P590">
        <v>0</v>
      </c>
      <c r="Q590">
        <v>0</v>
      </c>
      <c r="R590">
        <v>16</v>
      </c>
      <c r="S590">
        <v>0</v>
      </c>
      <c r="T590">
        <v>0</v>
      </c>
      <c r="U590">
        <v>0</v>
      </c>
      <c r="V590" s="1" t="str">
        <f t="shared" si="58"/>
        <v>AFF-HTT-R1-P3-96H_H17_1_2020y09m02d_10h47m.tif</v>
      </c>
      <c r="W590" s="1" t="str">
        <f t="shared" si="59"/>
        <v>AFF-HTT-R2-P3-96H_H17_1_2020y09m11d_11h25m.tif</v>
      </c>
      <c r="X590" t="str">
        <f t="shared" si="54"/>
        <v>C:\Users\arpit.tandon\Desktop\Images AFFFs\RUN1 HTT\Plate 3 - 96hour\AFF-HTT-R1-P3-96H_H17_1_2020y09m02d_10h47m.tif</v>
      </c>
      <c r="Y590" t="str">
        <f t="shared" si="55"/>
        <v>C:\Users\arpit.tandon\Desktop\Images AFFFs\RUN2 HTT\Plate 3 - 96hour\AFF-HTT-R2-P3-96H_H17_1_2020y09m11d_11h25m.tif</v>
      </c>
    </row>
    <row r="591" spans="1:25" x14ac:dyDescent="0.45">
      <c r="A591" t="s">
        <v>892</v>
      </c>
      <c r="B591" s="2" t="str">
        <f t="shared" si="56"/>
        <v>run1</v>
      </c>
      <c r="C591" s="2" t="str">
        <f t="shared" si="57"/>
        <v>run2</v>
      </c>
      <c r="D591" t="s">
        <v>273</v>
      </c>
      <c r="E591" s="10">
        <v>0.10043324715244673</v>
      </c>
      <c r="F591" s="1">
        <v>3.4689643566455099E-6</v>
      </c>
      <c r="G591" s="1">
        <f>VLOOKUP(A591,'[1]NTP Metadata'!$A$2:$U$2501,10,FALSE)</f>
        <v>0.10043324715244673</v>
      </c>
      <c r="H591">
        <v>4</v>
      </c>
      <c r="I591" t="s">
        <v>1505</v>
      </c>
      <c r="J591" t="s">
        <v>1508</v>
      </c>
      <c r="K591" t="s">
        <v>250</v>
      </c>
      <c r="L591" t="s">
        <v>246</v>
      </c>
      <c r="M591" t="s">
        <v>112</v>
      </c>
      <c r="N591">
        <v>16</v>
      </c>
      <c r="O591">
        <v>0</v>
      </c>
      <c r="P591">
        <v>3.1250000000000001E-4</v>
      </c>
      <c r="Q591">
        <v>3.0000000000000001E-3</v>
      </c>
      <c r="R591">
        <v>16</v>
      </c>
      <c r="S591">
        <v>0</v>
      </c>
      <c r="T591">
        <v>0</v>
      </c>
      <c r="U591">
        <v>0</v>
      </c>
      <c r="V591" s="1" t="str">
        <f t="shared" si="58"/>
        <v>AFF-HTT-R1-P3-96H_H18_1_2020y09m02d_10h47m.tif</v>
      </c>
      <c r="W591" s="1" t="str">
        <f t="shared" si="59"/>
        <v>AFF-HTT-R2-P3-96H_H18_1_2020y09m11d_11h25m.tif</v>
      </c>
      <c r="X591" t="str">
        <f t="shared" si="54"/>
        <v>C:\Users\arpit.tandon\Desktop\Images AFFFs\RUN1 HTT\Plate 3 - 96hour\AFF-HTT-R1-P3-96H_H18_1_2020y09m02d_10h47m.tif</v>
      </c>
      <c r="Y591" t="str">
        <f t="shared" si="55"/>
        <v>C:\Users\arpit.tandon\Desktop\Images AFFFs\RUN2 HTT\Plate 3 - 96hour\AFF-HTT-R2-P3-96H_H18_1_2020y09m11d_11h25m.tif</v>
      </c>
    </row>
    <row r="592" spans="1:25" x14ac:dyDescent="0.45">
      <c r="A592" t="s">
        <v>893</v>
      </c>
      <c r="B592" s="2" t="str">
        <f t="shared" si="56"/>
        <v>run1</v>
      </c>
      <c r="C592" s="2" t="str">
        <f t="shared" si="57"/>
        <v>run2</v>
      </c>
      <c r="D592" t="s">
        <v>273</v>
      </c>
      <c r="E592" s="10">
        <v>3.1782673149508459E-2</v>
      </c>
      <c r="F592" s="1">
        <v>1.0977735305840222E-6</v>
      </c>
      <c r="G592" s="1">
        <f>VLOOKUP(A592,'[1]NTP Metadata'!$A$2:$U$2501,10,FALSE)</f>
        <v>3.1782673149508459E-2</v>
      </c>
      <c r="H592">
        <v>3</v>
      </c>
      <c r="I592" t="s">
        <v>1505</v>
      </c>
      <c r="J592" t="s">
        <v>1508</v>
      </c>
      <c r="K592" t="s">
        <v>250</v>
      </c>
      <c r="L592" t="s">
        <v>246</v>
      </c>
      <c r="M592" t="s">
        <v>113</v>
      </c>
      <c r="N592">
        <v>16</v>
      </c>
      <c r="O592">
        <v>0</v>
      </c>
      <c r="P592">
        <v>6.2500000000000001E-5</v>
      </c>
      <c r="Q592">
        <v>1E-3</v>
      </c>
      <c r="R592">
        <v>16</v>
      </c>
      <c r="S592">
        <v>0</v>
      </c>
      <c r="T592">
        <v>0</v>
      </c>
      <c r="U592">
        <v>0</v>
      </c>
      <c r="V592" s="1" t="str">
        <f t="shared" si="58"/>
        <v>AFF-HTT-R1-P3-96H_H19_1_2020y09m02d_10h47m.tif</v>
      </c>
      <c r="W592" s="1" t="str">
        <f t="shared" si="59"/>
        <v>AFF-HTT-R2-P3-96H_H19_1_2020y09m11d_11h25m.tif</v>
      </c>
      <c r="X592" t="str">
        <f t="shared" si="54"/>
        <v>C:\Users\arpit.tandon\Desktop\Images AFFFs\RUN1 HTT\Plate 3 - 96hour\AFF-HTT-R1-P3-96H_H19_1_2020y09m02d_10h47m.tif</v>
      </c>
      <c r="Y592" t="str">
        <f t="shared" si="55"/>
        <v>C:\Users\arpit.tandon\Desktop\Images AFFFs\RUN2 HTT\Plate 3 - 96hour\AFF-HTT-R2-P3-96H_H19_1_2020y09m11d_11h25m.tif</v>
      </c>
    </row>
    <row r="593" spans="1:25" x14ac:dyDescent="0.45">
      <c r="A593" t="s">
        <v>894</v>
      </c>
      <c r="B593" s="2" t="str">
        <f t="shared" si="56"/>
        <v>run1</v>
      </c>
      <c r="C593" s="2" t="str">
        <f t="shared" si="57"/>
        <v>run2</v>
      </c>
      <c r="D593" t="s">
        <v>273</v>
      </c>
      <c r="E593" s="10">
        <v>3.1782673149508459E-2</v>
      </c>
      <c r="F593" s="1">
        <v>1.0977735305840222E-6</v>
      </c>
      <c r="G593" s="1">
        <f>VLOOKUP(A593,'[1]NTP Metadata'!$A$2:$U$2501,10,FALSE)</f>
        <v>3.1782673149508459E-2</v>
      </c>
      <c r="H593">
        <v>4</v>
      </c>
      <c r="I593" t="s">
        <v>1505</v>
      </c>
      <c r="J593" t="s">
        <v>1508</v>
      </c>
      <c r="K593" t="s">
        <v>250</v>
      </c>
      <c r="L593" t="s">
        <v>246</v>
      </c>
      <c r="M593" t="s">
        <v>114</v>
      </c>
      <c r="N593">
        <v>16</v>
      </c>
      <c r="O593">
        <v>0</v>
      </c>
      <c r="P593">
        <v>6.2500000000000001E-5</v>
      </c>
      <c r="Q593">
        <v>1E-3</v>
      </c>
      <c r="R593">
        <v>16</v>
      </c>
      <c r="S593">
        <v>0</v>
      </c>
      <c r="T593">
        <v>0</v>
      </c>
      <c r="U593">
        <v>0</v>
      </c>
      <c r="V593" s="1" t="str">
        <f t="shared" si="58"/>
        <v>AFF-HTT-R1-P3-96H_H20_1_2020y09m02d_10h47m.tif</v>
      </c>
      <c r="W593" s="1" t="str">
        <f t="shared" si="59"/>
        <v>AFF-HTT-R2-P3-96H_H20_1_2020y09m11d_11h25m.tif</v>
      </c>
      <c r="X593" t="str">
        <f t="shared" si="54"/>
        <v>C:\Users\arpit.tandon\Desktop\Images AFFFs\RUN1 HTT\Plate 3 - 96hour\AFF-HTT-R1-P3-96H_H20_1_2020y09m02d_10h47m.tif</v>
      </c>
      <c r="Y593" t="str">
        <f t="shared" si="55"/>
        <v>C:\Users\arpit.tandon\Desktop\Images AFFFs\RUN2 HTT\Plate 3 - 96hour\AFF-HTT-R2-P3-96H_H20_1_2020y09m11d_11h25m.tif</v>
      </c>
    </row>
    <row r="594" spans="1:25" x14ac:dyDescent="0.45">
      <c r="A594" t="s">
        <v>895</v>
      </c>
      <c r="B594" s="2" t="str">
        <f t="shared" si="56"/>
        <v>run1</v>
      </c>
      <c r="C594" s="2" t="str">
        <f t="shared" si="57"/>
        <v>run2</v>
      </c>
      <c r="D594" t="s">
        <v>273</v>
      </c>
      <c r="E594" s="10">
        <v>1.0057807958705207E-2</v>
      </c>
      <c r="F594" s="1">
        <v>3.4739668689367788E-7</v>
      </c>
      <c r="G594" s="1">
        <f>VLOOKUP(A594,'[1]NTP Metadata'!$A$2:$U$2501,10,FALSE)</f>
        <v>1.0057807958705207E-2</v>
      </c>
      <c r="H594">
        <v>3</v>
      </c>
      <c r="I594" t="s">
        <v>1505</v>
      </c>
      <c r="J594" t="s">
        <v>1508</v>
      </c>
      <c r="K594" t="s">
        <v>250</v>
      </c>
      <c r="L594" t="s">
        <v>246</v>
      </c>
      <c r="M594" t="s">
        <v>115</v>
      </c>
      <c r="N594">
        <v>16</v>
      </c>
      <c r="O594">
        <v>0</v>
      </c>
      <c r="P594">
        <v>1.25E-4</v>
      </c>
      <c r="Q594">
        <v>2E-3</v>
      </c>
      <c r="R594">
        <v>16</v>
      </c>
      <c r="S594">
        <v>0</v>
      </c>
      <c r="T594">
        <v>0</v>
      </c>
      <c r="U594">
        <v>0</v>
      </c>
      <c r="V594" s="1" t="str">
        <f t="shared" si="58"/>
        <v>AFF-HTT-R1-P3-96H_H21_1_2020y09m02d_10h47m.tif</v>
      </c>
      <c r="W594" s="1" t="str">
        <f t="shared" si="59"/>
        <v>AFF-HTT-R2-P3-96H_H21_1_2020y09m11d_11h25m.tif</v>
      </c>
      <c r="X594" t="str">
        <f t="shared" si="54"/>
        <v>C:\Users\arpit.tandon\Desktop\Images AFFFs\RUN1 HTT\Plate 3 - 96hour\AFF-HTT-R1-P3-96H_H21_1_2020y09m02d_10h47m.tif</v>
      </c>
      <c r="Y594" t="str">
        <f t="shared" si="55"/>
        <v>C:\Users\arpit.tandon\Desktop\Images AFFFs\RUN2 HTT\Plate 3 - 96hour\AFF-HTT-R2-P3-96H_H21_1_2020y09m11d_11h25m.tif</v>
      </c>
    </row>
    <row r="595" spans="1:25" x14ac:dyDescent="0.45">
      <c r="A595" t="s">
        <v>896</v>
      </c>
      <c r="B595" s="2" t="str">
        <f t="shared" si="56"/>
        <v>run1</v>
      </c>
      <c r="C595" s="2" t="str">
        <f t="shared" si="57"/>
        <v>run2</v>
      </c>
      <c r="D595" t="s">
        <v>273</v>
      </c>
      <c r="E595" s="10">
        <v>1.0057807958705207E-2</v>
      </c>
      <c r="F595" s="1">
        <v>3.4739668689367788E-7</v>
      </c>
      <c r="G595" s="1">
        <f>VLOOKUP(A595,'[1]NTP Metadata'!$A$2:$U$2501,10,FALSE)</f>
        <v>1.0057807958705207E-2</v>
      </c>
      <c r="H595">
        <v>4</v>
      </c>
      <c r="I595" t="s">
        <v>1505</v>
      </c>
      <c r="J595" t="s">
        <v>1508</v>
      </c>
      <c r="K595" t="s">
        <v>250</v>
      </c>
      <c r="L595" t="s">
        <v>246</v>
      </c>
      <c r="M595" t="s">
        <v>116</v>
      </c>
      <c r="N595">
        <v>16</v>
      </c>
      <c r="O595">
        <v>0</v>
      </c>
      <c r="P595">
        <v>0</v>
      </c>
      <c r="Q595">
        <v>0</v>
      </c>
      <c r="R595">
        <v>16</v>
      </c>
      <c r="S595">
        <v>0</v>
      </c>
      <c r="T595">
        <v>0</v>
      </c>
      <c r="U595">
        <v>0</v>
      </c>
      <c r="V595" s="1" t="str">
        <f t="shared" si="58"/>
        <v>AFF-HTT-R1-P3-96H_H22_1_2020y09m02d_10h47m.tif</v>
      </c>
      <c r="W595" s="1" t="str">
        <f t="shared" si="59"/>
        <v>AFF-HTT-R2-P3-96H_H22_1_2020y09m11d_11h25m.tif</v>
      </c>
      <c r="X595" t="str">
        <f t="shared" si="54"/>
        <v>C:\Users\arpit.tandon\Desktop\Images AFFFs\RUN1 HTT\Plate 3 - 96hour\AFF-HTT-R1-P3-96H_H22_1_2020y09m02d_10h47m.tif</v>
      </c>
      <c r="Y595" t="str">
        <f t="shared" si="55"/>
        <v>C:\Users\arpit.tandon\Desktop\Images AFFFs\RUN2 HTT\Plate 3 - 96hour\AFF-HTT-R2-P3-96H_H22_1_2020y09m11d_11h25m.tif</v>
      </c>
    </row>
    <row r="596" spans="1:25" x14ac:dyDescent="0.45">
      <c r="A596" t="s">
        <v>897</v>
      </c>
      <c r="B596" s="2" t="str">
        <f t="shared" si="56"/>
        <v>run1</v>
      </c>
      <c r="C596" s="2" t="str">
        <f t="shared" si="57"/>
        <v>run2</v>
      </c>
      <c r="D596" t="s">
        <v>273</v>
      </c>
      <c r="E596" s="10">
        <v>100</v>
      </c>
      <c r="F596" s="1">
        <v>3.4540000000000005E-3</v>
      </c>
      <c r="G596" s="1">
        <f>VLOOKUP(A596,'[1]NTP Metadata'!$A$2:$U$2501,10,FALSE)</f>
        <v>100</v>
      </c>
      <c r="H596">
        <v>3</v>
      </c>
      <c r="I596" t="s">
        <v>1505</v>
      </c>
      <c r="J596" t="s">
        <v>1508</v>
      </c>
      <c r="K596" t="s">
        <v>250</v>
      </c>
      <c r="L596" t="s">
        <v>246</v>
      </c>
      <c r="M596" t="s">
        <v>117</v>
      </c>
      <c r="N596">
        <v>16</v>
      </c>
      <c r="O596">
        <v>0</v>
      </c>
      <c r="P596">
        <v>0</v>
      </c>
      <c r="Q596">
        <v>0</v>
      </c>
      <c r="R596">
        <v>16</v>
      </c>
      <c r="S596">
        <v>0</v>
      </c>
      <c r="T596">
        <v>0</v>
      </c>
      <c r="U596">
        <v>0</v>
      </c>
      <c r="V596" s="1" t="str">
        <f t="shared" si="58"/>
        <v>AFF-HTT-R1-P3-96H_H3_1_2020y09m02d_10h47m.tif</v>
      </c>
      <c r="W596" s="1" t="str">
        <f t="shared" si="59"/>
        <v>AFF-HTT-R2-P3-96H_H3_1_2020y09m11d_11h25m.tif</v>
      </c>
      <c r="X596" t="str">
        <f t="shared" si="54"/>
        <v>C:\Users\arpit.tandon\Desktop\Images AFFFs\RUN1 HTT\Plate 3 - 96hour\AFF-HTT-R1-P3-96H_H3_1_2020y09m02d_10h47m.tif</v>
      </c>
      <c r="Y596" t="str">
        <f t="shared" si="55"/>
        <v>C:\Users\arpit.tandon\Desktop\Images AFFFs\RUN2 HTT\Plate 3 - 96hour\AFF-HTT-R2-P3-96H_H3_1_2020y09m11d_11h25m.tif</v>
      </c>
    </row>
    <row r="597" spans="1:25" x14ac:dyDescent="0.45">
      <c r="A597" t="s">
        <v>898</v>
      </c>
      <c r="B597" s="2" t="str">
        <f t="shared" si="56"/>
        <v>run1</v>
      </c>
      <c r="C597" s="2" t="str">
        <f t="shared" si="57"/>
        <v>run2</v>
      </c>
      <c r="D597" t="s">
        <v>273</v>
      </c>
      <c r="E597" s="10">
        <v>100</v>
      </c>
      <c r="F597" s="1">
        <v>3.4540000000000005E-3</v>
      </c>
      <c r="G597" s="1">
        <f>VLOOKUP(A597,'[1]NTP Metadata'!$A$2:$U$2501,10,FALSE)</f>
        <v>100</v>
      </c>
      <c r="H597">
        <v>4</v>
      </c>
      <c r="I597" t="s">
        <v>1505</v>
      </c>
      <c r="J597" t="s">
        <v>1508</v>
      </c>
      <c r="K597" t="s">
        <v>250</v>
      </c>
      <c r="L597" t="s">
        <v>246</v>
      </c>
      <c r="M597" t="s">
        <v>118</v>
      </c>
      <c r="N597">
        <v>16</v>
      </c>
      <c r="O597">
        <v>0</v>
      </c>
      <c r="P597">
        <v>6.2500000000000001E-5</v>
      </c>
      <c r="Q597">
        <v>1E-3</v>
      </c>
      <c r="R597">
        <v>16</v>
      </c>
      <c r="S597">
        <v>0</v>
      </c>
      <c r="T597">
        <v>6.2500000000000001E-5</v>
      </c>
      <c r="U597">
        <v>1E-3</v>
      </c>
      <c r="V597" s="1" t="str">
        <f t="shared" si="58"/>
        <v>AFF-HTT-R1-P3-96H_H4_1_2020y09m02d_10h47m.tif</v>
      </c>
      <c r="W597" s="1" t="str">
        <f t="shared" si="59"/>
        <v>AFF-HTT-R2-P3-96H_H4_1_2020y09m11d_11h25m.tif</v>
      </c>
      <c r="X597" t="str">
        <f t="shared" si="54"/>
        <v>C:\Users\arpit.tandon\Desktop\Images AFFFs\RUN1 HTT\Plate 3 - 96hour\AFF-HTT-R1-P3-96H_H4_1_2020y09m02d_10h47m.tif</v>
      </c>
      <c r="Y597" t="str">
        <f t="shared" si="55"/>
        <v>C:\Users\arpit.tandon\Desktop\Images AFFFs\RUN2 HTT\Plate 3 - 96hour\AFF-HTT-R2-P3-96H_H4_1_2020y09m11d_11h25m.tif</v>
      </c>
    </row>
    <row r="598" spans="1:25" x14ac:dyDescent="0.45">
      <c r="A598" t="s">
        <v>899</v>
      </c>
      <c r="B598" s="2" t="str">
        <f t="shared" si="56"/>
        <v>run1</v>
      </c>
      <c r="C598" s="2" t="str">
        <f t="shared" si="57"/>
        <v>run2</v>
      </c>
      <c r="D598" t="s">
        <v>273</v>
      </c>
      <c r="E598" s="10">
        <v>31.645569620253163</v>
      </c>
      <c r="F598" s="1">
        <v>1.0930379746835444E-3</v>
      </c>
      <c r="G598" s="1">
        <f>VLOOKUP(A598,'[1]NTP Metadata'!$A$2:$U$2501,10,FALSE)</f>
        <v>31.645569620253163</v>
      </c>
      <c r="H598">
        <v>3</v>
      </c>
      <c r="I598" t="s">
        <v>1505</v>
      </c>
      <c r="J598" t="s">
        <v>1508</v>
      </c>
      <c r="K598" t="s">
        <v>250</v>
      </c>
      <c r="L598" t="s">
        <v>246</v>
      </c>
      <c r="M598" t="s">
        <v>119</v>
      </c>
      <c r="N598">
        <v>16</v>
      </c>
      <c r="O598">
        <v>0</v>
      </c>
      <c r="P598">
        <v>0</v>
      </c>
      <c r="Q598">
        <v>0</v>
      </c>
      <c r="R598">
        <v>16</v>
      </c>
      <c r="S598">
        <v>0</v>
      </c>
      <c r="T598">
        <v>0</v>
      </c>
      <c r="U598">
        <v>0</v>
      </c>
      <c r="V598" s="1" t="str">
        <f t="shared" si="58"/>
        <v>AFF-HTT-R1-P3-96H_H5_1_2020y09m02d_10h47m.tif</v>
      </c>
      <c r="W598" s="1" t="str">
        <f t="shared" si="59"/>
        <v>AFF-HTT-R2-P3-96H_H5_1_2020y09m11d_11h25m.tif</v>
      </c>
      <c r="X598" t="str">
        <f t="shared" si="54"/>
        <v>C:\Users\arpit.tandon\Desktop\Images AFFFs\RUN1 HTT\Plate 3 - 96hour\AFF-HTT-R1-P3-96H_H5_1_2020y09m02d_10h47m.tif</v>
      </c>
      <c r="Y598" t="str">
        <f t="shared" si="55"/>
        <v>C:\Users\arpit.tandon\Desktop\Images AFFFs\RUN2 HTT\Plate 3 - 96hour\AFF-HTT-R2-P3-96H_H5_1_2020y09m11d_11h25m.tif</v>
      </c>
    </row>
    <row r="599" spans="1:25" x14ac:dyDescent="0.45">
      <c r="A599" t="s">
        <v>900</v>
      </c>
      <c r="B599" s="2" t="str">
        <f t="shared" si="56"/>
        <v>run1</v>
      </c>
      <c r="C599" s="2" t="str">
        <f t="shared" si="57"/>
        <v>run2</v>
      </c>
      <c r="D599" t="s">
        <v>273</v>
      </c>
      <c r="E599" s="10">
        <v>31.645569620253163</v>
      </c>
      <c r="F599" s="1">
        <v>1.0930379746835444E-3</v>
      </c>
      <c r="G599" s="1">
        <f>VLOOKUP(A599,'[1]NTP Metadata'!$A$2:$U$2501,10,FALSE)</f>
        <v>31.645569620253163</v>
      </c>
      <c r="H599">
        <v>4</v>
      </c>
      <c r="I599" t="s">
        <v>1505</v>
      </c>
      <c r="J599" t="s">
        <v>1508</v>
      </c>
      <c r="K599" t="s">
        <v>250</v>
      </c>
      <c r="L599" t="s">
        <v>246</v>
      </c>
      <c r="M599" t="s">
        <v>120</v>
      </c>
      <c r="N599">
        <v>16</v>
      </c>
      <c r="O599">
        <v>0</v>
      </c>
      <c r="P599">
        <v>0</v>
      </c>
      <c r="Q599">
        <v>0</v>
      </c>
      <c r="R599">
        <v>16</v>
      </c>
      <c r="S599">
        <v>0</v>
      </c>
      <c r="T599">
        <v>0</v>
      </c>
      <c r="U599">
        <v>0</v>
      </c>
      <c r="V599" s="1" t="str">
        <f t="shared" si="58"/>
        <v>AFF-HTT-R1-P3-96H_H6_1_2020y09m02d_10h47m.tif</v>
      </c>
      <c r="W599" s="1" t="str">
        <f t="shared" si="59"/>
        <v>AFF-HTT-R2-P3-96H_H6_1_2020y09m11d_11h25m.tif</v>
      </c>
      <c r="X599" t="str">
        <f t="shared" si="54"/>
        <v>C:\Users\arpit.tandon\Desktop\Images AFFFs\RUN1 HTT\Plate 3 - 96hour\AFF-HTT-R1-P3-96H_H6_1_2020y09m02d_10h47m.tif</v>
      </c>
      <c r="Y599" t="str">
        <f t="shared" si="55"/>
        <v>C:\Users\arpit.tandon\Desktop\Images AFFFs\RUN2 HTT\Plate 3 - 96hour\AFF-HTT-R2-P3-96H_H6_1_2020y09m11d_11h25m.tif</v>
      </c>
    </row>
    <row r="600" spans="1:25" x14ac:dyDescent="0.45">
      <c r="A600" t="s">
        <v>901</v>
      </c>
      <c r="B600" s="2" t="str">
        <f t="shared" si="56"/>
        <v>run1</v>
      </c>
      <c r="C600" s="2" t="str">
        <f t="shared" si="57"/>
        <v>run2</v>
      </c>
      <c r="D600" t="s">
        <v>273</v>
      </c>
      <c r="E600" s="10">
        <v>10.0144207659029</v>
      </c>
      <c r="F600" s="1">
        <v>3.4589809325428621E-4</v>
      </c>
      <c r="G600" s="1">
        <f>VLOOKUP(A600,'[1]NTP Metadata'!$A$2:$U$2501,10,FALSE)</f>
        <v>10.0144207659029</v>
      </c>
      <c r="H600">
        <v>3</v>
      </c>
      <c r="I600" t="s">
        <v>1505</v>
      </c>
      <c r="J600" t="s">
        <v>1508</v>
      </c>
      <c r="K600" t="s">
        <v>250</v>
      </c>
      <c r="L600" t="s">
        <v>246</v>
      </c>
      <c r="M600" t="s">
        <v>121</v>
      </c>
      <c r="N600">
        <v>16</v>
      </c>
      <c r="O600">
        <v>0</v>
      </c>
      <c r="P600">
        <v>2.5000000000000001E-4</v>
      </c>
      <c r="Q600">
        <v>4.0000000000000001E-3</v>
      </c>
      <c r="R600">
        <v>16</v>
      </c>
      <c r="S600">
        <v>0</v>
      </c>
      <c r="T600">
        <v>0</v>
      </c>
      <c r="U600">
        <v>0</v>
      </c>
      <c r="V600" s="1" t="str">
        <f t="shared" si="58"/>
        <v>AFF-HTT-R1-P3-96H_H7_1_2020y09m02d_10h47m.tif</v>
      </c>
      <c r="W600" s="1" t="str">
        <f t="shared" si="59"/>
        <v>AFF-HTT-R2-P3-96H_H7_1_2020y09m11d_11h25m.tif</v>
      </c>
      <c r="X600" t="str">
        <f t="shared" si="54"/>
        <v>C:\Users\arpit.tandon\Desktop\Images AFFFs\RUN1 HTT\Plate 3 - 96hour\AFF-HTT-R1-P3-96H_H7_1_2020y09m02d_10h47m.tif</v>
      </c>
      <c r="Y600" t="str">
        <f t="shared" si="55"/>
        <v>C:\Users\arpit.tandon\Desktop\Images AFFFs\RUN2 HTT\Plate 3 - 96hour\AFF-HTT-R2-P3-96H_H7_1_2020y09m11d_11h25m.tif</v>
      </c>
    </row>
    <row r="601" spans="1:25" x14ac:dyDescent="0.45">
      <c r="A601" t="s">
        <v>902</v>
      </c>
      <c r="B601" s="2" t="str">
        <f t="shared" si="56"/>
        <v>run1</v>
      </c>
      <c r="C601" s="2" t="str">
        <f t="shared" si="57"/>
        <v>run2</v>
      </c>
      <c r="D601" t="s">
        <v>273</v>
      </c>
      <c r="E601" s="10">
        <v>10.0144207659029</v>
      </c>
      <c r="F601" s="1">
        <v>3.4589809325428621E-4</v>
      </c>
      <c r="G601" s="1">
        <f>VLOOKUP(A601,'[1]NTP Metadata'!$A$2:$U$2501,10,FALSE)</f>
        <v>10.0144207659029</v>
      </c>
      <c r="H601">
        <v>4</v>
      </c>
      <c r="I601" t="s">
        <v>1505</v>
      </c>
      <c r="J601" t="s">
        <v>1508</v>
      </c>
      <c r="K601" t="s">
        <v>250</v>
      </c>
      <c r="L601" t="s">
        <v>246</v>
      </c>
      <c r="M601" t="s">
        <v>122</v>
      </c>
      <c r="N601">
        <v>16</v>
      </c>
      <c r="O601">
        <v>0</v>
      </c>
      <c r="P601">
        <v>6.2500000000000001E-5</v>
      </c>
      <c r="Q601">
        <v>1E-3</v>
      </c>
      <c r="R601">
        <v>16</v>
      </c>
      <c r="S601">
        <v>0</v>
      </c>
      <c r="T601">
        <v>0</v>
      </c>
      <c r="U601">
        <v>0</v>
      </c>
      <c r="V601" s="1" t="str">
        <f t="shared" si="58"/>
        <v>AFF-HTT-R1-P3-96H_H8_1_2020y09m02d_10h47m.tif</v>
      </c>
      <c r="W601" s="1" t="str">
        <f t="shared" si="59"/>
        <v>AFF-HTT-R2-P3-96H_H8_1_2020y09m11d_11h25m.tif</v>
      </c>
      <c r="X601" t="str">
        <f t="shared" si="54"/>
        <v>C:\Users\arpit.tandon\Desktop\Images AFFFs\RUN1 HTT\Plate 3 - 96hour\AFF-HTT-R1-P3-96H_H8_1_2020y09m02d_10h47m.tif</v>
      </c>
      <c r="Y601" t="str">
        <f t="shared" si="55"/>
        <v>C:\Users\arpit.tandon\Desktop\Images AFFFs\RUN2 HTT\Plate 3 - 96hour\AFF-HTT-R2-P3-96H_H8_1_2020y09m11d_11h25m.tif</v>
      </c>
    </row>
    <row r="602" spans="1:25" x14ac:dyDescent="0.45">
      <c r="A602" t="s">
        <v>903</v>
      </c>
      <c r="B602" s="2" t="str">
        <f t="shared" si="56"/>
        <v>run1</v>
      </c>
      <c r="C602" s="2" t="str">
        <f t="shared" si="57"/>
        <v>run2</v>
      </c>
      <c r="D602" t="s">
        <v>273</v>
      </c>
      <c r="E602" s="10">
        <v>3.1691204955388921</v>
      </c>
      <c r="F602" s="1">
        <v>1.0946142191591333E-4</v>
      </c>
      <c r="G602" s="1">
        <f>VLOOKUP(A602,'[1]NTP Metadata'!$A$2:$U$2501,10,FALSE)</f>
        <v>3.1691204955388921</v>
      </c>
      <c r="H602">
        <v>3</v>
      </c>
      <c r="I602" t="s">
        <v>1505</v>
      </c>
      <c r="J602" t="s">
        <v>1508</v>
      </c>
      <c r="K602" t="s">
        <v>250</v>
      </c>
      <c r="L602" t="s">
        <v>246</v>
      </c>
      <c r="M602" t="s">
        <v>123</v>
      </c>
      <c r="N602">
        <v>16</v>
      </c>
      <c r="O602">
        <v>0</v>
      </c>
      <c r="P602">
        <v>1.25E-4</v>
      </c>
      <c r="Q602">
        <v>2E-3</v>
      </c>
      <c r="R602">
        <v>16</v>
      </c>
      <c r="S602">
        <v>0</v>
      </c>
      <c r="T602">
        <v>0</v>
      </c>
      <c r="U602">
        <v>0</v>
      </c>
      <c r="V602" s="1" t="str">
        <f t="shared" si="58"/>
        <v>AFF-HTT-R1-P3-96H_H9_1_2020y09m02d_10h47m.tif</v>
      </c>
      <c r="W602" s="1" t="str">
        <f t="shared" si="59"/>
        <v>AFF-HTT-R2-P3-96H_H9_1_2020y09m11d_11h25m.tif</v>
      </c>
      <c r="X602" t="str">
        <f t="shared" si="54"/>
        <v>C:\Users\arpit.tandon\Desktop\Images AFFFs\RUN1 HTT\Plate 3 - 96hour\AFF-HTT-R1-P3-96H_H9_1_2020y09m02d_10h47m.tif</v>
      </c>
      <c r="Y602" t="str">
        <f t="shared" si="55"/>
        <v>C:\Users\arpit.tandon\Desktop\Images AFFFs\RUN2 HTT\Plate 3 - 96hour\AFF-HTT-R2-P3-96H_H9_1_2020y09m11d_11h25m.tif</v>
      </c>
    </row>
    <row r="603" spans="1:25" x14ac:dyDescent="0.45">
      <c r="A603" t="s">
        <v>904</v>
      </c>
      <c r="B603" s="2" t="str">
        <f t="shared" si="56"/>
        <v>run1</v>
      </c>
      <c r="C603" s="2" t="str">
        <f t="shared" si="57"/>
        <v>run2</v>
      </c>
      <c r="D603" t="s">
        <v>274</v>
      </c>
      <c r="E603" s="10">
        <v>6.3382409910777842</v>
      </c>
      <c r="F603" s="1">
        <v>2.0523224329109868E-4</v>
      </c>
      <c r="G603" s="1">
        <f>VLOOKUP(A603,'[1]NTP Metadata'!$A$2:$U$2501,10,FALSE)</f>
        <v>6.3382409910777842</v>
      </c>
      <c r="H603">
        <v>2</v>
      </c>
      <c r="I603" t="s">
        <v>1505</v>
      </c>
      <c r="J603" t="s">
        <v>1508</v>
      </c>
      <c r="K603" t="s">
        <v>250</v>
      </c>
      <c r="L603" t="s">
        <v>246</v>
      </c>
      <c r="M603" t="s">
        <v>124</v>
      </c>
      <c r="N603">
        <v>16</v>
      </c>
      <c r="O603">
        <v>0</v>
      </c>
      <c r="P603">
        <v>6.2500000000000001E-5</v>
      </c>
      <c r="Q603">
        <v>1E-3</v>
      </c>
      <c r="R603">
        <v>16</v>
      </c>
      <c r="S603">
        <v>0</v>
      </c>
      <c r="T603">
        <v>0</v>
      </c>
      <c r="U603">
        <v>0</v>
      </c>
      <c r="V603" s="1" t="str">
        <f t="shared" si="58"/>
        <v>AFF-HTT-R1-P3-96H_I10_1_2020y09m02d_10h47m.tif</v>
      </c>
      <c r="W603" s="1" t="str">
        <f t="shared" si="59"/>
        <v>AFF-HTT-R2-P3-96H_I10_1_2020y09m11d_11h25m.tif</v>
      </c>
      <c r="X603" t="str">
        <f t="shared" si="54"/>
        <v>C:\Users\arpit.tandon\Desktop\Images AFFFs\RUN1 HTT\Plate 3 - 96hour\AFF-HTT-R1-P3-96H_I10_1_2020y09m02d_10h47m.tif</v>
      </c>
      <c r="Y603" t="str">
        <f t="shared" si="55"/>
        <v>C:\Users\arpit.tandon\Desktop\Images AFFFs\RUN2 HTT\Plate 3 - 96hour\AFF-HTT-R2-P3-96H_I10_1_2020y09m11d_11h25m.tif</v>
      </c>
    </row>
    <row r="604" spans="1:25" x14ac:dyDescent="0.45">
      <c r="A604" t="s">
        <v>905</v>
      </c>
      <c r="B604" s="2" t="str">
        <f t="shared" si="56"/>
        <v>run1</v>
      </c>
      <c r="C604" s="2" t="str">
        <f t="shared" si="57"/>
        <v>run2</v>
      </c>
      <c r="D604" t="s">
        <v>274</v>
      </c>
      <c r="E604" s="10">
        <v>2.0057724655309443</v>
      </c>
      <c r="F604" s="1">
        <v>6.4946912433891976E-5</v>
      </c>
      <c r="G604" s="1">
        <f>VLOOKUP(A604,'[1]NTP Metadata'!$A$2:$U$2501,10,FALSE)</f>
        <v>2.0057724655309443</v>
      </c>
      <c r="H604">
        <v>1</v>
      </c>
      <c r="I604" t="s">
        <v>1505</v>
      </c>
      <c r="J604" t="s">
        <v>1508</v>
      </c>
      <c r="K604" t="s">
        <v>250</v>
      </c>
      <c r="L604" t="s">
        <v>246</v>
      </c>
      <c r="M604" t="s">
        <v>125</v>
      </c>
      <c r="N604">
        <v>16</v>
      </c>
      <c r="O604">
        <v>0</v>
      </c>
      <c r="P604">
        <v>0</v>
      </c>
      <c r="Q604">
        <v>0</v>
      </c>
      <c r="R604">
        <v>16</v>
      </c>
      <c r="S604">
        <v>0</v>
      </c>
      <c r="T604">
        <v>0</v>
      </c>
      <c r="U604">
        <v>0</v>
      </c>
      <c r="V604" s="1" t="str">
        <f t="shared" si="58"/>
        <v>AFF-HTT-R1-P3-96H_I11_1_2020y09m02d_10h47m.tif</v>
      </c>
      <c r="W604" s="1" t="str">
        <f t="shared" si="59"/>
        <v>AFF-HTT-R2-P3-96H_I11_1_2020y09m11d_11h25m.tif</v>
      </c>
      <c r="X604" t="str">
        <f t="shared" si="54"/>
        <v>C:\Users\arpit.tandon\Desktop\Images AFFFs\RUN1 HTT\Plate 3 - 96hour\AFF-HTT-R1-P3-96H_I11_1_2020y09m02d_10h47m.tif</v>
      </c>
      <c r="Y604" t="str">
        <f t="shared" si="55"/>
        <v>C:\Users\arpit.tandon\Desktop\Images AFFFs\RUN2 HTT\Plate 3 - 96hour\AFF-HTT-R2-P3-96H_I11_1_2020y09m11d_11h25m.tif</v>
      </c>
    </row>
    <row r="605" spans="1:25" x14ac:dyDescent="0.45">
      <c r="A605" t="s">
        <v>906</v>
      </c>
      <c r="B605" s="2" t="str">
        <f t="shared" si="56"/>
        <v>run1</v>
      </c>
      <c r="C605" s="2" t="str">
        <f t="shared" si="57"/>
        <v>run2</v>
      </c>
      <c r="D605" t="s">
        <v>274</v>
      </c>
      <c r="E605" s="10">
        <v>2.0057724655309443</v>
      </c>
      <c r="F605" s="1">
        <v>6.4946912433891976E-5</v>
      </c>
      <c r="G605" s="1">
        <f>VLOOKUP(A605,'[1]NTP Metadata'!$A$2:$U$2501,10,FALSE)</f>
        <v>2.0057724655309443</v>
      </c>
      <c r="H605">
        <v>2</v>
      </c>
      <c r="I605" t="s">
        <v>1505</v>
      </c>
      <c r="J605" t="s">
        <v>1508</v>
      </c>
      <c r="K605" t="s">
        <v>250</v>
      </c>
      <c r="L605" t="s">
        <v>246</v>
      </c>
      <c r="M605" t="s">
        <v>126</v>
      </c>
      <c r="N605">
        <v>16</v>
      </c>
      <c r="O605">
        <v>0</v>
      </c>
      <c r="P605">
        <v>0</v>
      </c>
      <c r="Q605">
        <v>0</v>
      </c>
      <c r="U605">
        <v>0</v>
      </c>
      <c r="V605" s="1" t="str">
        <f t="shared" si="58"/>
        <v>AFF-HTT-R1-P3-96H_I12_1_2020y09m02d_10h47m.tif</v>
      </c>
      <c r="W605" s="1" t="str">
        <f t="shared" si="59"/>
        <v>AFF-HTT-R2-P3-96H_I12_1_2020y09m11d_11h25m.tif</v>
      </c>
      <c r="X605" t="str">
        <f t="shared" si="54"/>
        <v>C:\Users\arpit.tandon\Desktop\Images AFFFs\RUN1 HTT\Plate 3 - 96hour\AFF-HTT-R1-P3-96H_I12_1_2020y09m02d_10h47m.tif</v>
      </c>
      <c r="Y605" t="str">
        <f t="shared" si="55"/>
        <v>C:\Users\arpit.tandon\Desktop\Images AFFFs\RUN2 HTT\Plate 3 - 96hour\AFF-HTT-R2-P3-96H_I12_1_2020y09m11d_11h25m.tif</v>
      </c>
    </row>
    <row r="606" spans="1:25" x14ac:dyDescent="0.45">
      <c r="A606" t="s">
        <v>907</v>
      </c>
      <c r="B606" s="2" t="str">
        <f t="shared" si="56"/>
        <v>run1</v>
      </c>
      <c r="C606" s="2" t="str">
        <f t="shared" si="57"/>
        <v>run2</v>
      </c>
      <c r="D606" t="s">
        <v>272</v>
      </c>
      <c r="E606" s="10">
        <v>0</v>
      </c>
      <c r="F606" s="10">
        <v>0</v>
      </c>
      <c r="G606" s="1">
        <f>VLOOKUP(A606,'[1]NTP Metadata'!$A$2:$U$2501,10,FALSE)</f>
        <v>0</v>
      </c>
      <c r="H606">
        <v>1</v>
      </c>
      <c r="I606" t="s">
        <v>1505</v>
      </c>
      <c r="J606" t="s">
        <v>1508</v>
      </c>
      <c r="K606" t="s">
        <v>250</v>
      </c>
      <c r="L606" t="s">
        <v>246</v>
      </c>
      <c r="M606" t="s">
        <v>127</v>
      </c>
      <c r="N606">
        <v>16</v>
      </c>
      <c r="O606">
        <v>0</v>
      </c>
      <c r="P606">
        <v>1.25E-4</v>
      </c>
      <c r="Q606">
        <v>1E-3</v>
      </c>
      <c r="R606">
        <v>16</v>
      </c>
      <c r="S606">
        <v>0</v>
      </c>
      <c r="T606">
        <v>0</v>
      </c>
      <c r="U606">
        <v>0</v>
      </c>
      <c r="V606" s="1" t="str">
        <f t="shared" si="58"/>
        <v>AFF-HTT-R1-P3-96H_I13_1_2020y09m02d_10h47m.tif</v>
      </c>
      <c r="W606" s="1" t="str">
        <f t="shared" si="59"/>
        <v>AFF-HTT-R2-P3-96H_I13_1_2020y09m11d_11h25m.tif</v>
      </c>
      <c r="X606" t="str">
        <f t="shared" si="54"/>
        <v>C:\Users\arpit.tandon\Desktop\Images AFFFs\RUN1 HTT\Plate 3 - 96hour\AFF-HTT-R1-P3-96H_I13_1_2020y09m02d_10h47m.tif</v>
      </c>
      <c r="Y606" t="str">
        <f t="shared" si="55"/>
        <v>C:\Users\arpit.tandon\Desktop\Images AFFFs\RUN2 HTT\Plate 3 - 96hour\AFF-HTT-R2-P3-96H_I13_1_2020y09m11d_11h25m.tif</v>
      </c>
    </row>
    <row r="607" spans="1:25" x14ac:dyDescent="0.45">
      <c r="A607" t="s">
        <v>908</v>
      </c>
      <c r="B607" s="2" t="str">
        <f t="shared" si="56"/>
        <v>run1</v>
      </c>
      <c r="C607" s="2" t="str">
        <f t="shared" si="57"/>
        <v>run2</v>
      </c>
      <c r="D607" t="s">
        <v>272</v>
      </c>
      <c r="E607" s="10">
        <v>0</v>
      </c>
      <c r="F607" s="10">
        <v>0</v>
      </c>
      <c r="G607" s="1">
        <f>VLOOKUP(A607,'[1]NTP Metadata'!$A$2:$U$2501,10,FALSE)</f>
        <v>0</v>
      </c>
      <c r="H607">
        <v>2</v>
      </c>
      <c r="I607" t="s">
        <v>1505</v>
      </c>
      <c r="J607" t="s">
        <v>1508</v>
      </c>
      <c r="K607" t="s">
        <v>250</v>
      </c>
      <c r="L607" t="s">
        <v>246</v>
      </c>
      <c r="M607" t="s">
        <v>128</v>
      </c>
      <c r="N607">
        <v>16</v>
      </c>
      <c r="O607">
        <v>0</v>
      </c>
      <c r="P607">
        <v>0</v>
      </c>
      <c r="Q607">
        <v>0</v>
      </c>
      <c r="R607">
        <v>16</v>
      </c>
      <c r="S607">
        <v>0</v>
      </c>
      <c r="T607">
        <v>0</v>
      </c>
      <c r="U607">
        <v>0</v>
      </c>
      <c r="V607" s="1" t="str">
        <f t="shared" si="58"/>
        <v>AFF-HTT-R1-P3-96H_I14_1_2020y09m02d_10h47m.tif</v>
      </c>
      <c r="W607" s="1" t="str">
        <f t="shared" si="59"/>
        <v>AFF-HTT-R2-P3-96H_I14_1_2020y09m11d_11h25m.tif</v>
      </c>
      <c r="X607" t="str">
        <f t="shared" si="54"/>
        <v>C:\Users\arpit.tandon\Desktop\Images AFFFs\RUN1 HTT\Plate 3 - 96hour\AFF-HTT-R1-P3-96H_I14_1_2020y09m02d_10h47m.tif</v>
      </c>
      <c r="Y607" t="str">
        <f t="shared" si="55"/>
        <v>C:\Users\arpit.tandon\Desktop\Images AFFFs\RUN2 HTT\Plate 3 - 96hour\AFF-HTT-R2-P3-96H_I14_1_2020y09m11d_11h25m.tif</v>
      </c>
    </row>
    <row r="608" spans="1:25" x14ac:dyDescent="0.45">
      <c r="A608" t="s">
        <v>909</v>
      </c>
      <c r="B608" s="2" t="str">
        <f t="shared" si="56"/>
        <v>run1</v>
      </c>
      <c r="C608" s="2" t="str">
        <f t="shared" si="57"/>
        <v>run2</v>
      </c>
      <c r="D608" t="s">
        <v>274</v>
      </c>
      <c r="E608" s="10">
        <v>0.63473812200346336</v>
      </c>
      <c r="F608" s="1">
        <v>2.0552820390472142E-5</v>
      </c>
      <c r="G608" s="1">
        <f>VLOOKUP(A608,'[1]NTP Metadata'!$A$2:$U$2501,10,FALSE)</f>
        <v>0.63473812200346336</v>
      </c>
      <c r="H608">
        <v>1</v>
      </c>
      <c r="I608" t="s">
        <v>1505</v>
      </c>
      <c r="J608" t="s">
        <v>1508</v>
      </c>
      <c r="K608" t="s">
        <v>250</v>
      </c>
      <c r="L608" t="s">
        <v>246</v>
      </c>
      <c r="M608" t="s">
        <v>129</v>
      </c>
      <c r="N608">
        <v>16</v>
      </c>
      <c r="O608">
        <v>0</v>
      </c>
      <c r="P608">
        <v>0</v>
      </c>
      <c r="Q608">
        <v>0</v>
      </c>
      <c r="R608">
        <v>16</v>
      </c>
      <c r="S608">
        <v>0</v>
      </c>
      <c r="T608">
        <v>0</v>
      </c>
      <c r="U608">
        <v>0</v>
      </c>
      <c r="V608" s="1" t="str">
        <f t="shared" si="58"/>
        <v>AFF-HTT-R1-P3-96H_I15_1_2020y09m02d_10h47m.tif</v>
      </c>
      <c r="W608" s="1" t="str">
        <f t="shared" si="59"/>
        <v>AFF-HTT-R2-P3-96H_I15_1_2020y09m11d_11h25m.tif</v>
      </c>
      <c r="X608" t="str">
        <f t="shared" si="54"/>
        <v>C:\Users\arpit.tandon\Desktop\Images AFFFs\RUN1 HTT\Plate 3 - 96hour\AFF-HTT-R1-P3-96H_I15_1_2020y09m02d_10h47m.tif</v>
      </c>
      <c r="Y608" t="str">
        <f t="shared" si="55"/>
        <v>C:\Users\arpit.tandon\Desktop\Images AFFFs\RUN2 HTT\Plate 3 - 96hour\AFF-HTT-R2-P3-96H_I15_1_2020y09m11d_11h25m.tif</v>
      </c>
    </row>
    <row r="609" spans="1:25" x14ac:dyDescent="0.45">
      <c r="A609" t="s">
        <v>910</v>
      </c>
      <c r="B609" s="2" t="str">
        <f t="shared" si="56"/>
        <v>run1</v>
      </c>
      <c r="C609" s="2" t="str">
        <f t="shared" si="57"/>
        <v>run2</v>
      </c>
      <c r="D609" t="s">
        <v>274</v>
      </c>
      <c r="E609" s="10">
        <v>0.63473812200346336</v>
      </c>
      <c r="F609" s="1">
        <v>2.0552820390472142E-5</v>
      </c>
      <c r="G609" s="1">
        <f>VLOOKUP(A609,'[1]NTP Metadata'!$A$2:$U$2501,10,FALSE)</f>
        <v>0.63473812200346336</v>
      </c>
      <c r="H609">
        <v>2</v>
      </c>
      <c r="I609" t="s">
        <v>1505</v>
      </c>
      <c r="J609" t="s">
        <v>1508</v>
      </c>
      <c r="K609" t="s">
        <v>250</v>
      </c>
      <c r="L609" t="s">
        <v>246</v>
      </c>
      <c r="M609" t="s">
        <v>130</v>
      </c>
      <c r="N609">
        <v>16</v>
      </c>
      <c r="O609">
        <v>0</v>
      </c>
      <c r="P609">
        <v>0</v>
      </c>
      <c r="Q609">
        <v>0</v>
      </c>
      <c r="R609">
        <v>16</v>
      </c>
      <c r="S609">
        <v>0</v>
      </c>
      <c r="T609">
        <v>0</v>
      </c>
      <c r="U609">
        <v>0</v>
      </c>
      <c r="V609" s="1" t="str">
        <f t="shared" si="58"/>
        <v>AFF-HTT-R1-P3-96H_I16_1_2020y09m02d_10h47m.tif</v>
      </c>
      <c r="W609" s="1" t="str">
        <f t="shared" si="59"/>
        <v>AFF-HTT-R2-P3-96H_I16_1_2020y09m11d_11h25m.tif</v>
      </c>
      <c r="X609" t="str">
        <f t="shared" si="54"/>
        <v>C:\Users\arpit.tandon\Desktop\Images AFFFs\RUN1 HTT\Plate 3 - 96hour\AFF-HTT-R1-P3-96H_I16_1_2020y09m02d_10h47m.tif</v>
      </c>
      <c r="Y609" t="str">
        <f t="shared" si="55"/>
        <v>C:\Users\arpit.tandon\Desktop\Images AFFFs\RUN2 HTT\Plate 3 - 96hour\AFF-HTT-R2-P3-96H_I16_1_2020y09m11d_11h25m.tif</v>
      </c>
    </row>
    <row r="610" spans="1:25" x14ac:dyDescent="0.45">
      <c r="A610" t="s">
        <v>911</v>
      </c>
      <c r="B610" s="2" t="str">
        <f t="shared" si="56"/>
        <v>run1</v>
      </c>
      <c r="C610" s="2" t="str">
        <f t="shared" si="57"/>
        <v>run2</v>
      </c>
      <c r="D610" t="s">
        <v>274</v>
      </c>
      <c r="E610" s="10">
        <v>0.20086649430489345</v>
      </c>
      <c r="F610" s="1">
        <v>6.5040570855924498E-6</v>
      </c>
      <c r="G610" s="1">
        <f>VLOOKUP(A610,'[1]NTP Metadata'!$A$2:$U$2501,10,FALSE)</f>
        <v>0.20086649430489345</v>
      </c>
      <c r="H610">
        <v>1</v>
      </c>
      <c r="I610" t="s">
        <v>1505</v>
      </c>
      <c r="J610" t="s">
        <v>1508</v>
      </c>
      <c r="K610" t="s">
        <v>250</v>
      </c>
      <c r="L610" t="s">
        <v>246</v>
      </c>
      <c r="M610" t="s">
        <v>131</v>
      </c>
      <c r="N610">
        <v>16</v>
      </c>
      <c r="O610">
        <v>0</v>
      </c>
      <c r="P610">
        <v>0</v>
      </c>
      <c r="Q610">
        <v>0</v>
      </c>
      <c r="R610">
        <v>16</v>
      </c>
      <c r="S610">
        <v>0</v>
      </c>
      <c r="T610">
        <v>0</v>
      </c>
      <c r="U610">
        <v>0</v>
      </c>
      <c r="V610" s="1" t="str">
        <f t="shared" si="58"/>
        <v>AFF-HTT-R1-P3-96H_I17_1_2020y09m02d_10h47m.tif</v>
      </c>
      <c r="W610" s="1" t="str">
        <f t="shared" si="59"/>
        <v>AFF-HTT-R2-P3-96H_I17_1_2020y09m11d_11h25m.tif</v>
      </c>
      <c r="X610" t="str">
        <f t="shared" si="54"/>
        <v>C:\Users\arpit.tandon\Desktop\Images AFFFs\RUN1 HTT\Plate 3 - 96hour\AFF-HTT-R1-P3-96H_I17_1_2020y09m02d_10h47m.tif</v>
      </c>
      <c r="Y610" t="str">
        <f t="shared" si="55"/>
        <v>C:\Users\arpit.tandon\Desktop\Images AFFFs\RUN2 HTT\Plate 3 - 96hour\AFF-HTT-R2-P3-96H_I17_1_2020y09m11d_11h25m.tif</v>
      </c>
    </row>
    <row r="611" spans="1:25" x14ac:dyDescent="0.45">
      <c r="A611" t="s">
        <v>912</v>
      </c>
      <c r="B611" s="2" t="str">
        <f t="shared" si="56"/>
        <v>run1</v>
      </c>
      <c r="C611" s="2" t="str">
        <f t="shared" si="57"/>
        <v>run2</v>
      </c>
      <c r="D611" t="s">
        <v>274</v>
      </c>
      <c r="E611" s="10">
        <v>0.20086649430489345</v>
      </c>
      <c r="F611" s="1">
        <v>6.5040570855924498E-6</v>
      </c>
      <c r="G611" s="1">
        <f>VLOOKUP(A611,'[1]NTP Metadata'!$A$2:$U$2501,10,FALSE)</f>
        <v>0.20086649430489345</v>
      </c>
      <c r="H611">
        <v>2</v>
      </c>
      <c r="I611" t="s">
        <v>1505</v>
      </c>
      <c r="J611" t="s">
        <v>1508</v>
      </c>
      <c r="K611" t="s">
        <v>250</v>
      </c>
      <c r="L611" t="s">
        <v>246</v>
      </c>
      <c r="M611" t="s">
        <v>132</v>
      </c>
      <c r="N611">
        <v>16</v>
      </c>
      <c r="O611">
        <v>0</v>
      </c>
      <c r="P611">
        <v>0</v>
      </c>
      <c r="Q611">
        <v>0</v>
      </c>
      <c r="R611">
        <v>16</v>
      </c>
      <c r="S611">
        <v>0</v>
      </c>
      <c r="T611">
        <v>0</v>
      </c>
      <c r="U611">
        <v>0</v>
      </c>
      <c r="V611" s="1" t="str">
        <f t="shared" si="58"/>
        <v>AFF-HTT-R1-P3-96H_I18_1_2020y09m02d_10h47m.tif</v>
      </c>
      <c r="W611" s="1" t="str">
        <f t="shared" si="59"/>
        <v>AFF-HTT-R2-P3-96H_I18_1_2020y09m11d_11h25m.tif</v>
      </c>
      <c r="X611" t="str">
        <f t="shared" ref="X611:X674" si="60">_xlfn.CONCAT("C:\Users\arpit.tandon\Desktop\Images AFFFs\","RUN1 HTT\Plate 3 - 96hour\",V611)</f>
        <v>C:\Users\arpit.tandon\Desktop\Images AFFFs\RUN1 HTT\Plate 3 - 96hour\AFF-HTT-R1-P3-96H_I18_1_2020y09m02d_10h47m.tif</v>
      </c>
      <c r="Y611" t="str">
        <f t="shared" ref="Y611:Y674" si="61">_xlfn.CONCAT("C:\Users\arpit.tandon\Desktop\Images AFFFs\","RUN2 HTT\Plate 3 - 96hour\",W611)</f>
        <v>C:\Users\arpit.tandon\Desktop\Images AFFFs\RUN2 HTT\Plate 3 - 96hour\AFF-HTT-R2-P3-96H_I18_1_2020y09m11d_11h25m.tif</v>
      </c>
    </row>
    <row r="612" spans="1:25" x14ac:dyDescent="0.45">
      <c r="A612" t="s">
        <v>913</v>
      </c>
      <c r="B612" s="2" t="str">
        <f t="shared" si="56"/>
        <v>run1</v>
      </c>
      <c r="C612" s="2" t="str">
        <f t="shared" si="57"/>
        <v>run2</v>
      </c>
      <c r="D612" t="s">
        <v>274</v>
      </c>
      <c r="E612" s="10">
        <v>6.3565346299016917E-2</v>
      </c>
      <c r="F612" s="1">
        <v>2.0582459131621679E-6</v>
      </c>
      <c r="G612" s="1">
        <f>VLOOKUP(A612,'[1]NTP Metadata'!$A$2:$U$2501,10,FALSE)</f>
        <v>6.3565346299016917E-2</v>
      </c>
      <c r="H612">
        <v>1</v>
      </c>
      <c r="I612" t="s">
        <v>1505</v>
      </c>
      <c r="J612" t="s">
        <v>1508</v>
      </c>
      <c r="K612" t="s">
        <v>250</v>
      </c>
      <c r="L612" t="s">
        <v>246</v>
      </c>
      <c r="M612" t="s">
        <v>133</v>
      </c>
      <c r="N612">
        <v>16</v>
      </c>
      <c r="O612">
        <v>0</v>
      </c>
      <c r="P612">
        <v>1.25E-4</v>
      </c>
      <c r="Q612">
        <v>1E-3</v>
      </c>
      <c r="R612">
        <v>16</v>
      </c>
      <c r="S612">
        <v>0</v>
      </c>
      <c r="T612">
        <v>0</v>
      </c>
      <c r="U612">
        <v>0</v>
      </c>
      <c r="V612" s="1" t="str">
        <f t="shared" si="58"/>
        <v>AFF-HTT-R1-P3-96H_I19_1_2020y09m02d_10h47m.tif</v>
      </c>
      <c r="W612" s="1" t="str">
        <f t="shared" si="59"/>
        <v>AFF-HTT-R2-P3-96H_I19_1_2020y09m11d_11h25m.tif</v>
      </c>
      <c r="X612" t="str">
        <f t="shared" si="60"/>
        <v>C:\Users\arpit.tandon\Desktop\Images AFFFs\RUN1 HTT\Plate 3 - 96hour\AFF-HTT-R1-P3-96H_I19_1_2020y09m02d_10h47m.tif</v>
      </c>
      <c r="Y612" t="str">
        <f t="shared" si="61"/>
        <v>C:\Users\arpit.tandon\Desktop\Images AFFFs\RUN2 HTT\Plate 3 - 96hour\AFF-HTT-R2-P3-96H_I19_1_2020y09m11d_11h25m.tif</v>
      </c>
    </row>
    <row r="613" spans="1:25" x14ac:dyDescent="0.45">
      <c r="A613" t="s">
        <v>914</v>
      </c>
      <c r="B613" s="2" t="str">
        <f t="shared" si="56"/>
        <v>run1</v>
      </c>
      <c r="C613" s="2" t="str">
        <f t="shared" si="57"/>
        <v>run2</v>
      </c>
      <c r="D613" t="s">
        <v>274</v>
      </c>
      <c r="E613" s="10">
        <v>6.3565346299016917E-2</v>
      </c>
      <c r="F613" s="1">
        <v>2.0582459131621679E-6</v>
      </c>
      <c r="G613" s="1">
        <f>VLOOKUP(A613,'[1]NTP Metadata'!$A$2:$U$2501,10,FALSE)</f>
        <v>6.3565346299016917E-2</v>
      </c>
      <c r="H613">
        <v>2</v>
      </c>
      <c r="I613" t="s">
        <v>1505</v>
      </c>
      <c r="J613" t="s">
        <v>1508</v>
      </c>
      <c r="K613" t="s">
        <v>250</v>
      </c>
      <c r="L613" t="s">
        <v>246</v>
      </c>
      <c r="M613" t="s">
        <v>134</v>
      </c>
      <c r="N613">
        <v>16</v>
      </c>
      <c r="O613">
        <v>0</v>
      </c>
      <c r="P613">
        <v>0</v>
      </c>
      <c r="Q613">
        <v>0</v>
      </c>
      <c r="R613">
        <v>16</v>
      </c>
      <c r="S613">
        <v>0</v>
      </c>
      <c r="T613">
        <v>0</v>
      </c>
      <c r="U613">
        <v>0</v>
      </c>
      <c r="V613" s="1" t="str">
        <f t="shared" si="58"/>
        <v>AFF-HTT-R1-P3-96H_I20_1_2020y09m02d_10h47m.tif</v>
      </c>
      <c r="W613" s="1" t="str">
        <f t="shared" si="59"/>
        <v>AFF-HTT-R2-P3-96H_I20_1_2020y09m11d_11h25m.tif</v>
      </c>
      <c r="X613" t="str">
        <f t="shared" si="60"/>
        <v>C:\Users\arpit.tandon\Desktop\Images AFFFs\RUN1 HTT\Plate 3 - 96hour\AFF-HTT-R1-P3-96H_I20_1_2020y09m02d_10h47m.tif</v>
      </c>
      <c r="Y613" t="str">
        <f t="shared" si="61"/>
        <v>C:\Users\arpit.tandon\Desktop\Images AFFFs\RUN2 HTT\Plate 3 - 96hour\AFF-HTT-R2-P3-96H_I20_1_2020y09m11d_11h25m.tif</v>
      </c>
    </row>
    <row r="614" spans="1:25" x14ac:dyDescent="0.45">
      <c r="A614" t="s">
        <v>915</v>
      </c>
      <c r="B614" s="2" t="str">
        <f t="shared" si="56"/>
        <v>run1</v>
      </c>
      <c r="C614" s="2" t="str">
        <f t="shared" si="57"/>
        <v>run2</v>
      </c>
      <c r="D614" t="s">
        <v>274</v>
      </c>
      <c r="E614" s="10">
        <v>2.0115615917410415E-2</v>
      </c>
      <c r="F614" s="1">
        <v>6.5134364340574936E-7</v>
      </c>
      <c r="G614" s="1">
        <f>VLOOKUP(A614,'[1]NTP Metadata'!$A$2:$U$2501,10,FALSE)</f>
        <v>2.0115615917410415E-2</v>
      </c>
      <c r="H614">
        <v>1</v>
      </c>
      <c r="I614" t="s">
        <v>1505</v>
      </c>
      <c r="J614" t="s">
        <v>1508</v>
      </c>
      <c r="K614" t="s">
        <v>250</v>
      </c>
      <c r="L614" t="s">
        <v>246</v>
      </c>
      <c r="M614" t="s">
        <v>135</v>
      </c>
      <c r="N614">
        <v>16</v>
      </c>
      <c r="O614">
        <v>0</v>
      </c>
      <c r="P614">
        <v>0</v>
      </c>
      <c r="Q614">
        <v>0</v>
      </c>
      <c r="R614">
        <v>16</v>
      </c>
      <c r="S614">
        <v>0</v>
      </c>
      <c r="T614">
        <v>0</v>
      </c>
      <c r="U614">
        <v>0</v>
      </c>
      <c r="V614" s="1" t="str">
        <f t="shared" si="58"/>
        <v>AFF-HTT-R1-P3-96H_I21_1_2020y09m02d_10h47m.tif</v>
      </c>
      <c r="W614" s="1" t="str">
        <f t="shared" si="59"/>
        <v>AFF-HTT-R2-P3-96H_I21_1_2020y09m11d_11h25m.tif</v>
      </c>
      <c r="X614" t="str">
        <f t="shared" si="60"/>
        <v>C:\Users\arpit.tandon\Desktop\Images AFFFs\RUN1 HTT\Plate 3 - 96hour\AFF-HTT-R1-P3-96H_I21_1_2020y09m02d_10h47m.tif</v>
      </c>
      <c r="Y614" t="str">
        <f t="shared" si="61"/>
        <v>C:\Users\arpit.tandon\Desktop\Images AFFFs\RUN2 HTT\Plate 3 - 96hour\AFF-HTT-R2-P3-96H_I21_1_2020y09m11d_11h25m.tif</v>
      </c>
    </row>
    <row r="615" spans="1:25" x14ac:dyDescent="0.45">
      <c r="A615" t="s">
        <v>916</v>
      </c>
      <c r="B615" s="2" t="str">
        <f t="shared" si="56"/>
        <v>run1</v>
      </c>
      <c r="C615" s="2" t="str">
        <f t="shared" si="57"/>
        <v>run2</v>
      </c>
      <c r="D615" t="s">
        <v>274</v>
      </c>
      <c r="E615" s="10">
        <v>2.0115615917410415E-2</v>
      </c>
      <c r="F615" s="1">
        <v>6.5134364340574936E-7</v>
      </c>
      <c r="G615" s="1">
        <f>VLOOKUP(A615,'[1]NTP Metadata'!$A$2:$U$2501,10,FALSE)</f>
        <v>2.0115615917410415E-2</v>
      </c>
      <c r="H615">
        <v>2</v>
      </c>
      <c r="I615" t="s">
        <v>1505</v>
      </c>
      <c r="J615" t="s">
        <v>1508</v>
      </c>
      <c r="K615" t="s">
        <v>250</v>
      </c>
      <c r="L615" t="s">
        <v>246</v>
      </c>
      <c r="M615" t="s">
        <v>136</v>
      </c>
      <c r="N615">
        <v>16</v>
      </c>
      <c r="O615">
        <v>0</v>
      </c>
      <c r="P615">
        <v>0</v>
      </c>
      <c r="Q615">
        <v>0</v>
      </c>
      <c r="R615">
        <v>16</v>
      </c>
      <c r="S615">
        <v>0</v>
      </c>
      <c r="T615">
        <v>6.2500000000000001E-5</v>
      </c>
      <c r="U615">
        <v>1E-3</v>
      </c>
      <c r="V615" s="1" t="str">
        <f t="shared" si="58"/>
        <v>AFF-HTT-R1-P3-96H_I22_1_2020y09m02d_10h47m.tif</v>
      </c>
      <c r="W615" s="1" t="str">
        <f t="shared" si="59"/>
        <v>AFF-HTT-R2-P3-96H_I22_1_2020y09m11d_11h25m.tif</v>
      </c>
      <c r="X615" t="str">
        <f t="shared" si="60"/>
        <v>C:\Users\arpit.tandon\Desktop\Images AFFFs\RUN1 HTT\Plate 3 - 96hour\AFF-HTT-R1-P3-96H_I22_1_2020y09m02d_10h47m.tif</v>
      </c>
      <c r="Y615" t="str">
        <f t="shared" si="61"/>
        <v>C:\Users\arpit.tandon\Desktop\Images AFFFs\RUN2 HTT\Plate 3 - 96hour\AFF-HTT-R2-P3-96H_I22_1_2020y09m11d_11h25m.tif</v>
      </c>
    </row>
    <row r="616" spans="1:25" x14ac:dyDescent="0.45">
      <c r="A616" t="s">
        <v>917</v>
      </c>
      <c r="B616" s="2" t="str">
        <f t="shared" si="56"/>
        <v>run1</v>
      </c>
      <c r="C616" s="2" t="str">
        <f t="shared" si="57"/>
        <v>run2</v>
      </c>
      <c r="D616" t="s">
        <v>274</v>
      </c>
      <c r="E616" s="10">
        <v>200</v>
      </c>
      <c r="F616" s="1">
        <v>6.476E-3</v>
      </c>
      <c r="G616" s="1">
        <f>VLOOKUP(A616,'[1]NTP Metadata'!$A$2:$U$2501,10,FALSE)</f>
        <v>200</v>
      </c>
      <c r="H616">
        <v>1</v>
      </c>
      <c r="I616" t="s">
        <v>1505</v>
      </c>
      <c r="J616" t="s">
        <v>1508</v>
      </c>
      <c r="K616" t="s">
        <v>250</v>
      </c>
      <c r="L616" t="s">
        <v>246</v>
      </c>
      <c r="M616" t="s">
        <v>137</v>
      </c>
      <c r="N616">
        <v>16</v>
      </c>
      <c r="O616">
        <v>0</v>
      </c>
      <c r="P616">
        <v>6.2500000000000001E-5</v>
      </c>
      <c r="Q616">
        <v>1E-3</v>
      </c>
      <c r="R616">
        <v>16</v>
      </c>
      <c r="S616">
        <v>0</v>
      </c>
      <c r="T616">
        <v>2.5000000000000001E-4</v>
      </c>
      <c r="U616">
        <v>2E-3</v>
      </c>
      <c r="V616" s="1" t="str">
        <f t="shared" si="58"/>
        <v>AFF-HTT-R1-P3-96H_I3_1_2020y09m02d_10h47m.tif</v>
      </c>
      <c r="W616" s="1" t="str">
        <f t="shared" si="59"/>
        <v>AFF-HTT-R2-P3-96H_I3_1_2020y09m11d_11h25m.tif</v>
      </c>
      <c r="X616" t="str">
        <f t="shared" si="60"/>
        <v>C:\Users\arpit.tandon\Desktop\Images AFFFs\RUN1 HTT\Plate 3 - 96hour\AFF-HTT-R1-P3-96H_I3_1_2020y09m02d_10h47m.tif</v>
      </c>
      <c r="Y616" t="str">
        <f t="shared" si="61"/>
        <v>C:\Users\arpit.tandon\Desktop\Images AFFFs\RUN2 HTT\Plate 3 - 96hour\AFF-HTT-R2-P3-96H_I3_1_2020y09m11d_11h25m.tif</v>
      </c>
    </row>
    <row r="617" spans="1:25" x14ac:dyDescent="0.45">
      <c r="A617" t="s">
        <v>918</v>
      </c>
      <c r="B617" s="2" t="str">
        <f t="shared" si="56"/>
        <v>run1</v>
      </c>
      <c r="C617" s="2" t="str">
        <f t="shared" si="57"/>
        <v>run2</v>
      </c>
      <c r="D617" t="s">
        <v>274</v>
      </c>
      <c r="E617" s="10">
        <v>200</v>
      </c>
      <c r="F617" s="1">
        <v>6.476E-3</v>
      </c>
      <c r="G617" s="1">
        <f>VLOOKUP(A617,'[1]NTP Metadata'!$A$2:$U$2501,10,FALSE)</f>
        <v>200</v>
      </c>
      <c r="H617">
        <v>2</v>
      </c>
      <c r="I617" t="s">
        <v>1505</v>
      </c>
      <c r="J617" t="s">
        <v>1508</v>
      </c>
      <c r="K617" t="s">
        <v>250</v>
      </c>
      <c r="L617" t="s">
        <v>246</v>
      </c>
      <c r="M617" t="s">
        <v>138</v>
      </c>
      <c r="N617">
        <v>16</v>
      </c>
      <c r="O617">
        <v>0</v>
      </c>
      <c r="P617">
        <v>2.5000000000000001E-4</v>
      </c>
      <c r="Q617">
        <v>2E-3</v>
      </c>
      <c r="R617">
        <v>16</v>
      </c>
      <c r="S617">
        <v>0</v>
      </c>
      <c r="T617">
        <v>6.2500000000000001E-5</v>
      </c>
      <c r="U617">
        <v>1E-3</v>
      </c>
      <c r="V617" s="1" t="str">
        <f t="shared" si="58"/>
        <v>AFF-HTT-R1-P3-96H_I4_1_2020y09m02d_10h47m.tif</v>
      </c>
      <c r="W617" s="1" t="str">
        <f t="shared" si="59"/>
        <v>AFF-HTT-R2-P3-96H_I4_1_2020y09m11d_11h25m.tif</v>
      </c>
      <c r="X617" t="str">
        <f t="shared" si="60"/>
        <v>C:\Users\arpit.tandon\Desktop\Images AFFFs\RUN1 HTT\Plate 3 - 96hour\AFF-HTT-R1-P3-96H_I4_1_2020y09m02d_10h47m.tif</v>
      </c>
      <c r="Y617" t="str">
        <f t="shared" si="61"/>
        <v>C:\Users\arpit.tandon\Desktop\Images AFFFs\RUN2 HTT\Plate 3 - 96hour\AFF-HTT-R2-P3-96H_I4_1_2020y09m11d_11h25m.tif</v>
      </c>
    </row>
    <row r="618" spans="1:25" x14ac:dyDescent="0.45">
      <c r="A618" t="s">
        <v>919</v>
      </c>
      <c r="B618" s="2" t="str">
        <f t="shared" si="56"/>
        <v>run1</v>
      </c>
      <c r="C618" s="2" t="str">
        <f t="shared" si="57"/>
        <v>run2</v>
      </c>
      <c r="D618" t="s">
        <v>274</v>
      </c>
      <c r="E618" s="10">
        <v>63.291139240506325</v>
      </c>
      <c r="F618" s="1">
        <v>2.0493670886075955E-3</v>
      </c>
      <c r="G618" s="1">
        <f>VLOOKUP(A618,'[1]NTP Metadata'!$A$2:$U$2501,10,FALSE)</f>
        <v>63.291139240506325</v>
      </c>
      <c r="H618">
        <v>1</v>
      </c>
      <c r="I618" t="s">
        <v>1505</v>
      </c>
      <c r="J618" t="s">
        <v>1508</v>
      </c>
      <c r="K618" t="s">
        <v>250</v>
      </c>
      <c r="L618" t="s">
        <v>246</v>
      </c>
      <c r="M618" t="s">
        <v>139</v>
      </c>
      <c r="N618">
        <v>16</v>
      </c>
      <c r="O618">
        <v>0</v>
      </c>
      <c r="P618">
        <v>0</v>
      </c>
      <c r="Q618">
        <v>0</v>
      </c>
      <c r="R618">
        <v>16</v>
      </c>
      <c r="S618">
        <v>0</v>
      </c>
      <c r="T618">
        <v>0</v>
      </c>
      <c r="U618">
        <v>0</v>
      </c>
      <c r="V618" s="1" t="str">
        <f t="shared" si="58"/>
        <v>AFF-HTT-R1-P3-96H_I5_1_2020y09m02d_10h47m.tif</v>
      </c>
      <c r="W618" s="1" t="str">
        <f t="shared" si="59"/>
        <v>AFF-HTT-R2-P3-96H_I5_1_2020y09m11d_11h25m.tif</v>
      </c>
      <c r="X618" t="str">
        <f t="shared" si="60"/>
        <v>C:\Users\arpit.tandon\Desktop\Images AFFFs\RUN1 HTT\Plate 3 - 96hour\AFF-HTT-R1-P3-96H_I5_1_2020y09m02d_10h47m.tif</v>
      </c>
      <c r="Y618" t="str">
        <f t="shared" si="61"/>
        <v>C:\Users\arpit.tandon\Desktop\Images AFFFs\RUN2 HTT\Plate 3 - 96hour\AFF-HTT-R2-P3-96H_I5_1_2020y09m11d_11h25m.tif</v>
      </c>
    </row>
    <row r="619" spans="1:25" x14ac:dyDescent="0.45">
      <c r="A619" t="s">
        <v>920</v>
      </c>
      <c r="B619" s="2" t="str">
        <f t="shared" si="56"/>
        <v>run1</v>
      </c>
      <c r="C619" s="2" t="str">
        <f t="shared" si="57"/>
        <v>run2</v>
      </c>
      <c r="D619" t="s">
        <v>274</v>
      </c>
      <c r="E619" s="10">
        <v>63.291139240506325</v>
      </c>
      <c r="F619" s="1">
        <v>2.0493670886075955E-3</v>
      </c>
      <c r="G619" s="1">
        <f>VLOOKUP(A619,'[1]NTP Metadata'!$A$2:$U$2501,10,FALSE)</f>
        <v>63.291139240506325</v>
      </c>
      <c r="H619">
        <v>2</v>
      </c>
      <c r="I619" t="s">
        <v>1505</v>
      </c>
      <c r="J619" t="s">
        <v>1508</v>
      </c>
      <c r="K619" t="s">
        <v>250</v>
      </c>
      <c r="L619" t="s">
        <v>246</v>
      </c>
      <c r="M619" t="s">
        <v>140</v>
      </c>
      <c r="N619">
        <v>16</v>
      </c>
      <c r="O619">
        <v>0</v>
      </c>
      <c r="P619">
        <v>6.2500000000000001E-5</v>
      </c>
      <c r="Q619">
        <v>1E-3</v>
      </c>
      <c r="R619">
        <v>16</v>
      </c>
      <c r="S619">
        <v>0</v>
      </c>
      <c r="T619">
        <v>6.2500000000000001E-5</v>
      </c>
      <c r="U619">
        <v>1E-3</v>
      </c>
      <c r="V619" s="1" t="str">
        <f t="shared" si="58"/>
        <v>AFF-HTT-R1-P3-96H_I6_1_2020y09m02d_10h47m.tif</v>
      </c>
      <c r="W619" s="1" t="str">
        <f t="shared" si="59"/>
        <v>AFF-HTT-R2-P3-96H_I6_1_2020y09m11d_11h25m.tif</v>
      </c>
      <c r="X619" t="str">
        <f t="shared" si="60"/>
        <v>C:\Users\arpit.tandon\Desktop\Images AFFFs\RUN1 HTT\Plate 3 - 96hour\AFF-HTT-R1-P3-96H_I6_1_2020y09m02d_10h47m.tif</v>
      </c>
      <c r="Y619" t="str">
        <f t="shared" si="61"/>
        <v>C:\Users\arpit.tandon\Desktop\Images AFFFs\RUN2 HTT\Plate 3 - 96hour\AFF-HTT-R2-P3-96H_I6_1_2020y09m11d_11h25m.tif</v>
      </c>
    </row>
    <row r="620" spans="1:25" x14ac:dyDescent="0.45">
      <c r="A620" t="s">
        <v>921</v>
      </c>
      <c r="B620" s="2" t="str">
        <f t="shared" si="56"/>
        <v>run1</v>
      </c>
      <c r="C620" s="2" t="str">
        <f t="shared" si="57"/>
        <v>run2</v>
      </c>
      <c r="D620" t="s">
        <v>274</v>
      </c>
      <c r="E620" s="10">
        <v>20.028841531805799</v>
      </c>
      <c r="F620" s="1">
        <v>6.4853388879987188E-4</v>
      </c>
      <c r="G620" s="1">
        <f>VLOOKUP(A620,'[1]NTP Metadata'!$A$2:$U$2501,10,FALSE)</f>
        <v>20.028841531805799</v>
      </c>
      <c r="H620">
        <v>1</v>
      </c>
      <c r="I620" t="s">
        <v>1505</v>
      </c>
      <c r="J620" t="s">
        <v>1508</v>
      </c>
      <c r="K620" t="s">
        <v>250</v>
      </c>
      <c r="L620" t="s">
        <v>246</v>
      </c>
      <c r="M620" t="s">
        <v>141</v>
      </c>
      <c r="N620">
        <v>16</v>
      </c>
      <c r="O620">
        <v>0</v>
      </c>
      <c r="P620">
        <v>0</v>
      </c>
      <c r="Q620">
        <v>0</v>
      </c>
      <c r="R620">
        <v>16</v>
      </c>
      <c r="S620">
        <v>0</v>
      </c>
      <c r="T620">
        <v>6.2500000000000001E-5</v>
      </c>
      <c r="U620">
        <v>1E-3</v>
      </c>
      <c r="V620" s="1" t="str">
        <f t="shared" si="58"/>
        <v>AFF-HTT-R1-P3-96H_I7_1_2020y09m02d_10h47m.tif</v>
      </c>
      <c r="W620" s="1" t="str">
        <f t="shared" si="59"/>
        <v>AFF-HTT-R2-P3-96H_I7_1_2020y09m11d_11h25m.tif</v>
      </c>
      <c r="X620" t="str">
        <f t="shared" si="60"/>
        <v>C:\Users\arpit.tandon\Desktop\Images AFFFs\RUN1 HTT\Plate 3 - 96hour\AFF-HTT-R1-P3-96H_I7_1_2020y09m02d_10h47m.tif</v>
      </c>
      <c r="Y620" t="str">
        <f t="shared" si="61"/>
        <v>C:\Users\arpit.tandon\Desktop\Images AFFFs\RUN2 HTT\Plate 3 - 96hour\AFF-HTT-R2-P3-96H_I7_1_2020y09m11d_11h25m.tif</v>
      </c>
    </row>
    <row r="621" spans="1:25" x14ac:dyDescent="0.45">
      <c r="A621" t="s">
        <v>922</v>
      </c>
      <c r="B621" s="2" t="str">
        <f t="shared" si="56"/>
        <v>run1</v>
      </c>
      <c r="C621" s="2" t="str">
        <f t="shared" si="57"/>
        <v>run2</v>
      </c>
      <c r="D621" t="s">
        <v>274</v>
      </c>
      <c r="E621" s="10">
        <v>20.028841531805799</v>
      </c>
      <c r="F621" s="1">
        <v>6.4853388879987188E-4</v>
      </c>
      <c r="G621" s="1">
        <f>VLOOKUP(A621,'[1]NTP Metadata'!$A$2:$U$2501,10,FALSE)</f>
        <v>20.028841531805799</v>
      </c>
      <c r="H621">
        <v>2</v>
      </c>
      <c r="I621" t="s">
        <v>1505</v>
      </c>
      <c r="J621" t="s">
        <v>1508</v>
      </c>
      <c r="K621" t="s">
        <v>250</v>
      </c>
      <c r="L621" t="s">
        <v>246</v>
      </c>
      <c r="M621" t="s">
        <v>142</v>
      </c>
      <c r="N621">
        <v>16</v>
      </c>
      <c r="O621">
        <v>0</v>
      </c>
      <c r="P621">
        <v>6.2500000000000001E-5</v>
      </c>
      <c r="Q621">
        <v>1E-3</v>
      </c>
      <c r="R621">
        <v>16</v>
      </c>
      <c r="S621">
        <v>0</v>
      </c>
      <c r="T621">
        <v>0</v>
      </c>
      <c r="U621">
        <v>0</v>
      </c>
      <c r="V621" s="1" t="str">
        <f t="shared" si="58"/>
        <v>AFF-HTT-R1-P3-96H_I8_1_2020y09m02d_10h47m.tif</v>
      </c>
      <c r="W621" s="1" t="str">
        <f t="shared" si="59"/>
        <v>AFF-HTT-R2-P3-96H_I8_1_2020y09m11d_11h25m.tif</v>
      </c>
      <c r="X621" t="str">
        <f t="shared" si="60"/>
        <v>C:\Users\arpit.tandon\Desktop\Images AFFFs\RUN1 HTT\Plate 3 - 96hour\AFF-HTT-R1-P3-96H_I8_1_2020y09m02d_10h47m.tif</v>
      </c>
      <c r="Y621" t="str">
        <f t="shared" si="61"/>
        <v>C:\Users\arpit.tandon\Desktop\Images AFFFs\RUN2 HTT\Plate 3 - 96hour\AFF-HTT-R2-P3-96H_I8_1_2020y09m11d_11h25m.tif</v>
      </c>
    </row>
    <row r="622" spans="1:25" x14ac:dyDescent="0.45">
      <c r="A622" t="s">
        <v>923</v>
      </c>
      <c r="B622" s="2" t="str">
        <f t="shared" si="56"/>
        <v>run1</v>
      </c>
      <c r="C622" s="2" t="str">
        <f t="shared" si="57"/>
        <v>run2</v>
      </c>
      <c r="D622" t="s">
        <v>274</v>
      </c>
      <c r="E622" s="10">
        <v>6.3382409910777842</v>
      </c>
      <c r="F622" s="1">
        <v>2.0523224329109868E-4</v>
      </c>
      <c r="G622" s="1">
        <f>VLOOKUP(A622,'[1]NTP Metadata'!$A$2:$U$2501,10,FALSE)</f>
        <v>6.3382409910777842</v>
      </c>
      <c r="H622">
        <v>1</v>
      </c>
      <c r="I622" t="s">
        <v>1505</v>
      </c>
      <c r="J622" t="s">
        <v>1508</v>
      </c>
      <c r="K622" t="s">
        <v>250</v>
      </c>
      <c r="L622" t="s">
        <v>246</v>
      </c>
      <c r="M622" t="s">
        <v>143</v>
      </c>
      <c r="N622">
        <v>16</v>
      </c>
      <c r="O622">
        <v>0</v>
      </c>
      <c r="P622">
        <v>1.25E-4</v>
      </c>
      <c r="Q622">
        <v>1E-3</v>
      </c>
      <c r="R622">
        <v>16</v>
      </c>
      <c r="S622">
        <v>0</v>
      </c>
      <c r="T622">
        <v>0</v>
      </c>
      <c r="U622">
        <v>0</v>
      </c>
      <c r="V622" s="1" t="str">
        <f t="shared" si="58"/>
        <v>AFF-HTT-R1-P3-96H_I9_1_2020y09m02d_10h47m.tif</v>
      </c>
      <c r="W622" s="1" t="str">
        <f t="shared" si="59"/>
        <v>AFF-HTT-R2-P3-96H_I9_1_2020y09m11d_11h25m.tif</v>
      </c>
      <c r="X622" t="str">
        <f t="shared" si="60"/>
        <v>C:\Users\arpit.tandon\Desktop\Images AFFFs\RUN1 HTT\Plate 3 - 96hour\AFF-HTT-R1-P3-96H_I9_1_2020y09m02d_10h47m.tif</v>
      </c>
      <c r="Y622" t="str">
        <f t="shared" si="61"/>
        <v>C:\Users\arpit.tandon\Desktop\Images AFFFs\RUN2 HTT\Plate 3 - 96hour\AFF-HTT-R2-P3-96H_I9_1_2020y09m11d_11h25m.tif</v>
      </c>
    </row>
    <row r="623" spans="1:25" x14ac:dyDescent="0.45">
      <c r="A623" t="s">
        <v>924</v>
      </c>
      <c r="B623" s="2" t="str">
        <f t="shared" si="56"/>
        <v>run1</v>
      </c>
      <c r="C623" s="2" t="str">
        <f t="shared" si="57"/>
        <v>run2</v>
      </c>
      <c r="D623" t="s">
        <v>274</v>
      </c>
      <c r="E623" s="10">
        <v>6.3382409910777842</v>
      </c>
      <c r="F623" s="1">
        <v>2.0523224329109868E-4</v>
      </c>
      <c r="G623" s="1">
        <f>VLOOKUP(A623,'[1]NTP Metadata'!$A$2:$U$2501,10,FALSE)</f>
        <v>6.3382409910777842</v>
      </c>
      <c r="H623">
        <v>4</v>
      </c>
      <c r="I623" t="s">
        <v>1505</v>
      </c>
      <c r="J623" t="s">
        <v>1508</v>
      </c>
      <c r="K623" t="s">
        <v>250</v>
      </c>
      <c r="L623" t="s">
        <v>246</v>
      </c>
      <c r="M623" t="s">
        <v>144</v>
      </c>
      <c r="N623">
        <v>16</v>
      </c>
      <c r="O623">
        <v>0</v>
      </c>
      <c r="P623">
        <v>0</v>
      </c>
      <c r="Q623">
        <v>0</v>
      </c>
      <c r="R623">
        <v>16</v>
      </c>
      <c r="S623">
        <v>0</v>
      </c>
      <c r="T623">
        <v>0</v>
      </c>
      <c r="U623">
        <v>0</v>
      </c>
      <c r="V623" s="1" t="str">
        <f t="shared" si="58"/>
        <v>AFF-HTT-R1-P3-96H_J10_1_2020y09m02d_10h47m.tif</v>
      </c>
      <c r="W623" s="1" t="str">
        <f t="shared" si="59"/>
        <v>AFF-HTT-R2-P3-96H_J10_1_2020y09m11d_11h25m.tif</v>
      </c>
      <c r="X623" t="str">
        <f t="shared" si="60"/>
        <v>C:\Users\arpit.tandon\Desktop\Images AFFFs\RUN1 HTT\Plate 3 - 96hour\AFF-HTT-R1-P3-96H_J10_1_2020y09m02d_10h47m.tif</v>
      </c>
      <c r="Y623" t="str">
        <f t="shared" si="61"/>
        <v>C:\Users\arpit.tandon\Desktop\Images AFFFs\RUN2 HTT\Plate 3 - 96hour\AFF-HTT-R2-P3-96H_J10_1_2020y09m11d_11h25m.tif</v>
      </c>
    </row>
    <row r="624" spans="1:25" x14ac:dyDescent="0.45">
      <c r="A624" t="s">
        <v>925</v>
      </c>
      <c r="B624" s="2" t="str">
        <f t="shared" si="56"/>
        <v>run1</v>
      </c>
      <c r="C624" s="2" t="str">
        <f t="shared" si="57"/>
        <v>run2</v>
      </c>
      <c r="D624" t="s">
        <v>274</v>
      </c>
      <c r="E624" s="10">
        <v>2.0057724655309443</v>
      </c>
      <c r="F624" s="1">
        <v>6.4946912433891976E-5</v>
      </c>
      <c r="G624" s="1">
        <f>VLOOKUP(A624,'[1]NTP Metadata'!$A$2:$U$2501,10,FALSE)</f>
        <v>2.0057724655309443</v>
      </c>
      <c r="H624">
        <v>3</v>
      </c>
      <c r="I624" t="s">
        <v>1505</v>
      </c>
      <c r="J624" t="s">
        <v>1508</v>
      </c>
      <c r="K624" t="s">
        <v>250</v>
      </c>
      <c r="L624" t="s">
        <v>246</v>
      </c>
      <c r="M624" t="s">
        <v>145</v>
      </c>
      <c r="N624">
        <v>16</v>
      </c>
      <c r="O624">
        <v>0</v>
      </c>
      <c r="P624">
        <v>0</v>
      </c>
      <c r="Q624">
        <v>0</v>
      </c>
      <c r="R624">
        <v>16</v>
      </c>
      <c r="S624">
        <v>0</v>
      </c>
      <c r="T624">
        <v>0</v>
      </c>
      <c r="U624">
        <v>0</v>
      </c>
      <c r="V624" s="1" t="str">
        <f t="shared" si="58"/>
        <v>AFF-HTT-R1-P3-96H_J11_1_2020y09m02d_10h47m.tif</v>
      </c>
      <c r="W624" s="1" t="str">
        <f t="shared" si="59"/>
        <v>AFF-HTT-R2-P3-96H_J11_1_2020y09m11d_11h25m.tif</v>
      </c>
      <c r="X624" t="str">
        <f t="shared" si="60"/>
        <v>C:\Users\arpit.tandon\Desktop\Images AFFFs\RUN1 HTT\Plate 3 - 96hour\AFF-HTT-R1-P3-96H_J11_1_2020y09m02d_10h47m.tif</v>
      </c>
      <c r="Y624" t="str">
        <f t="shared" si="61"/>
        <v>C:\Users\arpit.tandon\Desktop\Images AFFFs\RUN2 HTT\Plate 3 - 96hour\AFF-HTT-R2-P3-96H_J11_1_2020y09m11d_11h25m.tif</v>
      </c>
    </row>
    <row r="625" spans="1:25" x14ac:dyDescent="0.45">
      <c r="A625" t="s">
        <v>926</v>
      </c>
      <c r="B625" s="2" t="str">
        <f t="shared" si="56"/>
        <v>run1</v>
      </c>
      <c r="C625" s="2" t="str">
        <f t="shared" si="57"/>
        <v>run2</v>
      </c>
      <c r="D625" t="s">
        <v>274</v>
      </c>
      <c r="E625" s="10">
        <v>2.0057724655309443</v>
      </c>
      <c r="F625" s="1">
        <v>6.4946912433891976E-5</v>
      </c>
      <c r="G625" s="1">
        <f>VLOOKUP(A625,'[1]NTP Metadata'!$A$2:$U$2501,10,FALSE)</f>
        <v>2.0057724655309443</v>
      </c>
      <c r="H625">
        <v>4</v>
      </c>
      <c r="I625" t="s">
        <v>1505</v>
      </c>
      <c r="J625" t="s">
        <v>1508</v>
      </c>
      <c r="K625" t="s">
        <v>250</v>
      </c>
      <c r="L625" t="s">
        <v>246</v>
      </c>
      <c r="M625" t="s">
        <v>146</v>
      </c>
      <c r="N625">
        <v>16</v>
      </c>
      <c r="O625">
        <v>0</v>
      </c>
      <c r="P625">
        <v>0</v>
      </c>
      <c r="Q625">
        <v>0</v>
      </c>
      <c r="R625">
        <v>16</v>
      </c>
      <c r="S625">
        <v>0</v>
      </c>
      <c r="T625">
        <v>0</v>
      </c>
      <c r="U625">
        <v>0</v>
      </c>
      <c r="V625" s="1" t="str">
        <f t="shared" si="58"/>
        <v>AFF-HTT-R1-P3-96H_J12_1_2020y09m02d_10h47m.tif</v>
      </c>
      <c r="W625" s="1" t="str">
        <f t="shared" si="59"/>
        <v>AFF-HTT-R2-P3-96H_J12_1_2020y09m11d_11h25m.tif</v>
      </c>
      <c r="X625" t="str">
        <f t="shared" si="60"/>
        <v>C:\Users\arpit.tandon\Desktop\Images AFFFs\RUN1 HTT\Plate 3 - 96hour\AFF-HTT-R1-P3-96H_J12_1_2020y09m02d_10h47m.tif</v>
      </c>
      <c r="Y625" t="str">
        <f t="shared" si="61"/>
        <v>C:\Users\arpit.tandon\Desktop\Images AFFFs\RUN2 HTT\Plate 3 - 96hour\AFF-HTT-R2-P3-96H_J12_1_2020y09m11d_11h25m.tif</v>
      </c>
    </row>
    <row r="626" spans="1:25" x14ac:dyDescent="0.45">
      <c r="A626" t="s">
        <v>927</v>
      </c>
      <c r="B626" s="2" t="str">
        <f t="shared" si="56"/>
        <v>run1</v>
      </c>
      <c r="C626" s="2" t="str">
        <f t="shared" si="57"/>
        <v>run2</v>
      </c>
      <c r="D626" t="s">
        <v>272</v>
      </c>
      <c r="E626" s="10">
        <v>0</v>
      </c>
      <c r="F626" s="10">
        <v>0</v>
      </c>
      <c r="G626" s="1">
        <f>VLOOKUP(A626,'[1]NTP Metadata'!$A$2:$U$2501,10,FALSE)</f>
        <v>0</v>
      </c>
      <c r="H626">
        <v>3</v>
      </c>
      <c r="I626" t="s">
        <v>1505</v>
      </c>
      <c r="J626" t="s">
        <v>1508</v>
      </c>
      <c r="K626" t="s">
        <v>250</v>
      </c>
      <c r="L626" t="s">
        <v>246</v>
      </c>
      <c r="M626" t="s">
        <v>147</v>
      </c>
      <c r="N626">
        <v>16</v>
      </c>
      <c r="O626">
        <v>0</v>
      </c>
      <c r="P626">
        <v>1.25E-4</v>
      </c>
      <c r="Q626">
        <v>1E-3</v>
      </c>
      <c r="R626">
        <v>16</v>
      </c>
      <c r="S626">
        <v>0</v>
      </c>
      <c r="T626">
        <v>0</v>
      </c>
      <c r="U626">
        <v>0</v>
      </c>
      <c r="V626" s="1" t="str">
        <f t="shared" si="58"/>
        <v>AFF-HTT-R1-P3-96H_J13_1_2020y09m02d_10h47m.tif</v>
      </c>
      <c r="W626" s="1" t="str">
        <f t="shared" si="59"/>
        <v>AFF-HTT-R2-P3-96H_J13_1_2020y09m11d_11h25m.tif</v>
      </c>
      <c r="X626" t="str">
        <f t="shared" si="60"/>
        <v>C:\Users\arpit.tandon\Desktop\Images AFFFs\RUN1 HTT\Plate 3 - 96hour\AFF-HTT-R1-P3-96H_J13_1_2020y09m02d_10h47m.tif</v>
      </c>
      <c r="Y626" t="str">
        <f t="shared" si="61"/>
        <v>C:\Users\arpit.tandon\Desktop\Images AFFFs\RUN2 HTT\Plate 3 - 96hour\AFF-HTT-R2-P3-96H_J13_1_2020y09m11d_11h25m.tif</v>
      </c>
    </row>
    <row r="627" spans="1:25" x14ac:dyDescent="0.45">
      <c r="A627" t="s">
        <v>928</v>
      </c>
      <c r="B627" s="2" t="str">
        <f t="shared" si="56"/>
        <v>run1</v>
      </c>
      <c r="C627" s="2" t="str">
        <f t="shared" si="57"/>
        <v>run2</v>
      </c>
      <c r="D627" t="s">
        <v>272</v>
      </c>
      <c r="E627" s="10">
        <v>0</v>
      </c>
      <c r="F627" s="10">
        <v>0</v>
      </c>
      <c r="G627" s="1">
        <f>VLOOKUP(A627,'[1]NTP Metadata'!$A$2:$U$2501,10,FALSE)</f>
        <v>0</v>
      </c>
      <c r="H627">
        <v>4</v>
      </c>
      <c r="I627" t="s">
        <v>1505</v>
      </c>
      <c r="J627" t="s">
        <v>1508</v>
      </c>
      <c r="K627" t="s">
        <v>250</v>
      </c>
      <c r="L627" t="s">
        <v>246</v>
      </c>
      <c r="M627" t="s">
        <v>148</v>
      </c>
      <c r="N627">
        <v>16</v>
      </c>
      <c r="O627">
        <v>0</v>
      </c>
      <c r="P627">
        <v>0</v>
      </c>
      <c r="Q627">
        <v>0</v>
      </c>
      <c r="R627">
        <v>16</v>
      </c>
      <c r="S627">
        <v>0</v>
      </c>
      <c r="T627">
        <v>0</v>
      </c>
      <c r="U627">
        <v>0</v>
      </c>
      <c r="V627" s="1" t="str">
        <f t="shared" si="58"/>
        <v>AFF-HTT-R1-P3-96H_J14_1_2020y09m02d_10h47m.tif</v>
      </c>
      <c r="W627" s="1" t="str">
        <f t="shared" si="59"/>
        <v>AFF-HTT-R2-P3-96H_J14_1_2020y09m11d_11h25m.tif</v>
      </c>
      <c r="X627" t="str">
        <f t="shared" si="60"/>
        <v>C:\Users\arpit.tandon\Desktop\Images AFFFs\RUN1 HTT\Plate 3 - 96hour\AFF-HTT-R1-P3-96H_J14_1_2020y09m02d_10h47m.tif</v>
      </c>
      <c r="Y627" t="str">
        <f t="shared" si="61"/>
        <v>C:\Users\arpit.tandon\Desktop\Images AFFFs\RUN2 HTT\Plate 3 - 96hour\AFF-HTT-R2-P3-96H_J14_1_2020y09m11d_11h25m.tif</v>
      </c>
    </row>
    <row r="628" spans="1:25" x14ac:dyDescent="0.45">
      <c r="A628" t="s">
        <v>929</v>
      </c>
      <c r="B628" s="2" t="str">
        <f t="shared" si="56"/>
        <v>run1</v>
      </c>
      <c r="C628" s="2" t="str">
        <f t="shared" si="57"/>
        <v>run2</v>
      </c>
      <c r="D628" t="s">
        <v>274</v>
      </c>
      <c r="E628" s="10">
        <v>0.63473812200346336</v>
      </c>
      <c r="F628" s="1">
        <v>2.0552820390472142E-5</v>
      </c>
      <c r="G628" s="1">
        <f>VLOOKUP(A628,'[1]NTP Metadata'!$A$2:$U$2501,10,FALSE)</f>
        <v>0.63473812200346336</v>
      </c>
      <c r="H628">
        <v>3</v>
      </c>
      <c r="I628" t="s">
        <v>1505</v>
      </c>
      <c r="J628" t="s">
        <v>1508</v>
      </c>
      <c r="K628" t="s">
        <v>250</v>
      </c>
      <c r="L628" t="s">
        <v>246</v>
      </c>
      <c r="M628" t="s">
        <v>149</v>
      </c>
      <c r="N628">
        <v>16</v>
      </c>
      <c r="O628">
        <v>0</v>
      </c>
      <c r="P628">
        <v>0</v>
      </c>
      <c r="Q628">
        <v>0</v>
      </c>
      <c r="R628">
        <v>16</v>
      </c>
      <c r="S628">
        <v>0</v>
      </c>
      <c r="T628">
        <v>0</v>
      </c>
      <c r="U628">
        <v>0</v>
      </c>
      <c r="V628" s="1" t="str">
        <f t="shared" si="58"/>
        <v>AFF-HTT-R1-P3-96H_J15_1_2020y09m02d_10h47m.tif</v>
      </c>
      <c r="W628" s="1" t="str">
        <f t="shared" si="59"/>
        <v>AFF-HTT-R2-P3-96H_J15_1_2020y09m11d_11h25m.tif</v>
      </c>
      <c r="X628" t="str">
        <f t="shared" si="60"/>
        <v>C:\Users\arpit.tandon\Desktop\Images AFFFs\RUN1 HTT\Plate 3 - 96hour\AFF-HTT-R1-P3-96H_J15_1_2020y09m02d_10h47m.tif</v>
      </c>
      <c r="Y628" t="str">
        <f t="shared" si="61"/>
        <v>C:\Users\arpit.tandon\Desktop\Images AFFFs\RUN2 HTT\Plate 3 - 96hour\AFF-HTT-R2-P3-96H_J15_1_2020y09m11d_11h25m.tif</v>
      </c>
    </row>
    <row r="629" spans="1:25" x14ac:dyDescent="0.45">
      <c r="A629" t="s">
        <v>930</v>
      </c>
      <c r="B629" s="2" t="str">
        <f t="shared" si="56"/>
        <v>run1</v>
      </c>
      <c r="C629" s="2" t="str">
        <f t="shared" si="57"/>
        <v>run2</v>
      </c>
      <c r="D629" t="s">
        <v>274</v>
      </c>
      <c r="E629" s="10">
        <v>0.63473812200346336</v>
      </c>
      <c r="F629" s="1">
        <v>2.0552820390472142E-5</v>
      </c>
      <c r="G629" s="1">
        <f>VLOOKUP(A629,'[1]NTP Metadata'!$A$2:$U$2501,10,FALSE)</f>
        <v>0.63473812200346336</v>
      </c>
      <c r="H629">
        <v>4</v>
      </c>
      <c r="I629" t="s">
        <v>1505</v>
      </c>
      <c r="J629" t="s">
        <v>1508</v>
      </c>
      <c r="K629" t="s">
        <v>250</v>
      </c>
      <c r="L629" t="s">
        <v>246</v>
      </c>
      <c r="M629" t="s">
        <v>150</v>
      </c>
      <c r="N629">
        <v>16</v>
      </c>
      <c r="O629">
        <v>0</v>
      </c>
      <c r="P629">
        <v>0</v>
      </c>
      <c r="Q629">
        <v>0</v>
      </c>
      <c r="R629">
        <v>16</v>
      </c>
      <c r="S629">
        <v>0</v>
      </c>
      <c r="T629">
        <v>0</v>
      </c>
      <c r="U629">
        <v>0</v>
      </c>
      <c r="V629" s="1" t="str">
        <f t="shared" si="58"/>
        <v>AFF-HTT-R1-P3-96H_J16_1_2020y09m02d_10h47m.tif</v>
      </c>
      <c r="W629" s="1" t="str">
        <f t="shared" si="59"/>
        <v>AFF-HTT-R2-P3-96H_J16_1_2020y09m11d_11h25m.tif</v>
      </c>
      <c r="X629" t="str">
        <f t="shared" si="60"/>
        <v>C:\Users\arpit.tandon\Desktop\Images AFFFs\RUN1 HTT\Plate 3 - 96hour\AFF-HTT-R1-P3-96H_J16_1_2020y09m02d_10h47m.tif</v>
      </c>
      <c r="Y629" t="str">
        <f t="shared" si="61"/>
        <v>C:\Users\arpit.tandon\Desktop\Images AFFFs\RUN2 HTT\Plate 3 - 96hour\AFF-HTT-R2-P3-96H_J16_1_2020y09m11d_11h25m.tif</v>
      </c>
    </row>
    <row r="630" spans="1:25" x14ac:dyDescent="0.45">
      <c r="A630" t="s">
        <v>931</v>
      </c>
      <c r="B630" s="2" t="str">
        <f t="shared" si="56"/>
        <v>run1</v>
      </c>
      <c r="C630" s="2" t="str">
        <f t="shared" si="57"/>
        <v>run2</v>
      </c>
      <c r="D630" t="s">
        <v>274</v>
      </c>
      <c r="E630" s="10">
        <v>0.20086649430489345</v>
      </c>
      <c r="F630" s="1">
        <v>6.5040570855924498E-6</v>
      </c>
      <c r="G630" s="1">
        <f>VLOOKUP(A630,'[1]NTP Metadata'!$A$2:$U$2501,10,FALSE)</f>
        <v>0.20086649430489345</v>
      </c>
      <c r="H630">
        <v>3</v>
      </c>
      <c r="I630" t="s">
        <v>1505</v>
      </c>
      <c r="J630" t="s">
        <v>1508</v>
      </c>
      <c r="K630" t="s">
        <v>250</v>
      </c>
      <c r="L630" t="s">
        <v>246</v>
      </c>
      <c r="M630" t="s">
        <v>151</v>
      </c>
      <c r="N630">
        <v>16</v>
      </c>
      <c r="O630">
        <v>0</v>
      </c>
      <c r="P630">
        <v>0</v>
      </c>
      <c r="Q630">
        <v>0</v>
      </c>
      <c r="R630">
        <v>16</v>
      </c>
      <c r="S630">
        <v>0</v>
      </c>
      <c r="T630">
        <v>0</v>
      </c>
      <c r="U630">
        <v>0</v>
      </c>
      <c r="V630" s="1" t="str">
        <f t="shared" si="58"/>
        <v>AFF-HTT-R1-P3-96H_J17_1_2020y09m02d_10h47m.tif</v>
      </c>
      <c r="W630" s="1" t="str">
        <f t="shared" si="59"/>
        <v>AFF-HTT-R2-P3-96H_J17_1_2020y09m11d_11h25m.tif</v>
      </c>
      <c r="X630" t="str">
        <f t="shared" si="60"/>
        <v>C:\Users\arpit.tandon\Desktop\Images AFFFs\RUN1 HTT\Plate 3 - 96hour\AFF-HTT-R1-P3-96H_J17_1_2020y09m02d_10h47m.tif</v>
      </c>
      <c r="Y630" t="str">
        <f t="shared" si="61"/>
        <v>C:\Users\arpit.tandon\Desktop\Images AFFFs\RUN2 HTT\Plate 3 - 96hour\AFF-HTT-R2-P3-96H_J17_1_2020y09m11d_11h25m.tif</v>
      </c>
    </row>
    <row r="631" spans="1:25" x14ac:dyDescent="0.45">
      <c r="A631" t="s">
        <v>932</v>
      </c>
      <c r="B631" s="2" t="str">
        <f t="shared" si="56"/>
        <v>run1</v>
      </c>
      <c r="C631" s="2" t="str">
        <f t="shared" si="57"/>
        <v>run2</v>
      </c>
      <c r="D631" t="s">
        <v>274</v>
      </c>
      <c r="E631" s="10">
        <v>0.20086649430489345</v>
      </c>
      <c r="F631" s="1">
        <v>6.5040570855924498E-6</v>
      </c>
      <c r="G631" s="1">
        <f>VLOOKUP(A631,'[1]NTP Metadata'!$A$2:$U$2501,10,FALSE)</f>
        <v>0.20086649430489345</v>
      </c>
      <c r="H631">
        <v>4</v>
      </c>
      <c r="I631" t="s">
        <v>1505</v>
      </c>
      <c r="J631" t="s">
        <v>1508</v>
      </c>
      <c r="K631" t="s">
        <v>250</v>
      </c>
      <c r="L631" t="s">
        <v>246</v>
      </c>
      <c r="M631" t="s">
        <v>152</v>
      </c>
      <c r="N631">
        <v>16</v>
      </c>
      <c r="O631">
        <v>0</v>
      </c>
      <c r="P631">
        <v>0</v>
      </c>
      <c r="Q631">
        <v>0</v>
      </c>
      <c r="R631">
        <v>16</v>
      </c>
      <c r="S631">
        <v>0</v>
      </c>
      <c r="T631">
        <v>0</v>
      </c>
      <c r="U631">
        <v>0</v>
      </c>
      <c r="V631" s="1" t="str">
        <f t="shared" si="58"/>
        <v>AFF-HTT-R1-P3-96H_J18_1_2020y09m02d_10h47m.tif</v>
      </c>
      <c r="W631" s="1" t="str">
        <f t="shared" si="59"/>
        <v>AFF-HTT-R2-P3-96H_J18_1_2020y09m11d_11h25m.tif</v>
      </c>
      <c r="X631" t="str">
        <f t="shared" si="60"/>
        <v>C:\Users\arpit.tandon\Desktop\Images AFFFs\RUN1 HTT\Plate 3 - 96hour\AFF-HTT-R1-P3-96H_J18_1_2020y09m02d_10h47m.tif</v>
      </c>
      <c r="Y631" t="str">
        <f t="shared" si="61"/>
        <v>C:\Users\arpit.tandon\Desktop\Images AFFFs\RUN2 HTT\Plate 3 - 96hour\AFF-HTT-R2-P3-96H_J18_1_2020y09m11d_11h25m.tif</v>
      </c>
    </row>
    <row r="632" spans="1:25" x14ac:dyDescent="0.45">
      <c r="A632" t="s">
        <v>933</v>
      </c>
      <c r="B632" s="2" t="str">
        <f t="shared" si="56"/>
        <v>run1</v>
      </c>
      <c r="C632" s="2" t="str">
        <f t="shared" si="57"/>
        <v>run2</v>
      </c>
      <c r="D632" t="s">
        <v>274</v>
      </c>
      <c r="E632" s="10">
        <v>6.3565346299016917E-2</v>
      </c>
      <c r="F632" s="1">
        <v>2.0582459131621679E-6</v>
      </c>
      <c r="G632" s="1">
        <f>VLOOKUP(A632,'[1]NTP Metadata'!$A$2:$U$2501,10,FALSE)</f>
        <v>6.3565346299016917E-2</v>
      </c>
      <c r="H632">
        <v>3</v>
      </c>
      <c r="I632" t="s">
        <v>1505</v>
      </c>
      <c r="J632" t="s">
        <v>1508</v>
      </c>
      <c r="K632" t="s">
        <v>250</v>
      </c>
      <c r="L632" t="s">
        <v>246</v>
      </c>
      <c r="M632" t="s">
        <v>153</v>
      </c>
      <c r="N632">
        <v>16</v>
      </c>
      <c r="O632">
        <v>0</v>
      </c>
      <c r="P632">
        <v>6.2500000000000001E-5</v>
      </c>
      <c r="Q632">
        <v>1E-3</v>
      </c>
      <c r="R632">
        <v>16</v>
      </c>
      <c r="S632">
        <v>0</v>
      </c>
      <c r="T632">
        <v>0</v>
      </c>
      <c r="U632">
        <v>0</v>
      </c>
      <c r="V632" s="1" t="str">
        <f t="shared" si="58"/>
        <v>AFF-HTT-R1-P3-96H_J19_1_2020y09m02d_10h47m.tif</v>
      </c>
      <c r="W632" s="1" t="str">
        <f t="shared" si="59"/>
        <v>AFF-HTT-R2-P3-96H_J19_1_2020y09m11d_11h25m.tif</v>
      </c>
      <c r="X632" t="str">
        <f t="shared" si="60"/>
        <v>C:\Users\arpit.tandon\Desktop\Images AFFFs\RUN1 HTT\Plate 3 - 96hour\AFF-HTT-R1-P3-96H_J19_1_2020y09m02d_10h47m.tif</v>
      </c>
      <c r="Y632" t="str">
        <f t="shared" si="61"/>
        <v>C:\Users\arpit.tandon\Desktop\Images AFFFs\RUN2 HTT\Plate 3 - 96hour\AFF-HTT-R2-P3-96H_J19_1_2020y09m11d_11h25m.tif</v>
      </c>
    </row>
    <row r="633" spans="1:25" x14ac:dyDescent="0.45">
      <c r="A633" t="s">
        <v>934</v>
      </c>
      <c r="B633" s="2" t="str">
        <f t="shared" si="56"/>
        <v>run1</v>
      </c>
      <c r="C633" s="2" t="str">
        <f t="shared" si="57"/>
        <v>run2</v>
      </c>
      <c r="D633" t="s">
        <v>274</v>
      </c>
      <c r="E633" s="10">
        <v>6.3565346299016917E-2</v>
      </c>
      <c r="F633" s="1">
        <v>2.0582459131621679E-6</v>
      </c>
      <c r="G633" s="1">
        <f>VLOOKUP(A633,'[1]NTP Metadata'!$A$2:$U$2501,10,FALSE)</f>
        <v>6.3565346299016917E-2</v>
      </c>
      <c r="H633">
        <v>4</v>
      </c>
      <c r="I633" t="s">
        <v>1505</v>
      </c>
      <c r="J633" t="s">
        <v>1508</v>
      </c>
      <c r="K633" t="s">
        <v>250</v>
      </c>
      <c r="L633" t="s">
        <v>246</v>
      </c>
      <c r="M633" t="s">
        <v>154</v>
      </c>
      <c r="N633">
        <v>16</v>
      </c>
      <c r="O633">
        <v>0</v>
      </c>
      <c r="P633">
        <v>6.2500000000000001E-5</v>
      </c>
      <c r="Q633">
        <v>1E-3</v>
      </c>
      <c r="R633">
        <v>16</v>
      </c>
      <c r="S633">
        <v>0</v>
      </c>
      <c r="T633">
        <v>6.2500000000000001E-5</v>
      </c>
      <c r="U633">
        <v>1E-3</v>
      </c>
      <c r="V633" s="1" t="str">
        <f t="shared" si="58"/>
        <v>AFF-HTT-R1-P3-96H_J20_1_2020y09m02d_10h47m.tif</v>
      </c>
      <c r="W633" s="1" t="str">
        <f t="shared" si="59"/>
        <v>AFF-HTT-R2-P3-96H_J20_1_2020y09m11d_11h25m.tif</v>
      </c>
      <c r="X633" t="str">
        <f t="shared" si="60"/>
        <v>C:\Users\arpit.tandon\Desktop\Images AFFFs\RUN1 HTT\Plate 3 - 96hour\AFF-HTT-R1-P3-96H_J20_1_2020y09m02d_10h47m.tif</v>
      </c>
      <c r="Y633" t="str">
        <f t="shared" si="61"/>
        <v>C:\Users\arpit.tandon\Desktop\Images AFFFs\RUN2 HTT\Plate 3 - 96hour\AFF-HTT-R2-P3-96H_J20_1_2020y09m11d_11h25m.tif</v>
      </c>
    </row>
    <row r="634" spans="1:25" x14ac:dyDescent="0.45">
      <c r="A634" t="s">
        <v>935</v>
      </c>
      <c r="B634" s="2" t="str">
        <f t="shared" si="56"/>
        <v>run1</v>
      </c>
      <c r="C634" s="2" t="str">
        <f t="shared" si="57"/>
        <v>run2</v>
      </c>
      <c r="D634" t="s">
        <v>274</v>
      </c>
      <c r="E634" s="10">
        <v>2.0115615917410415E-2</v>
      </c>
      <c r="F634" s="1">
        <v>6.5134364340574936E-7</v>
      </c>
      <c r="G634" s="1">
        <f>VLOOKUP(A634,'[1]NTP Metadata'!$A$2:$U$2501,10,FALSE)</f>
        <v>2.0115615917410415E-2</v>
      </c>
      <c r="H634">
        <v>3</v>
      </c>
      <c r="I634" t="s">
        <v>1505</v>
      </c>
      <c r="J634" t="s">
        <v>1508</v>
      </c>
      <c r="K634" t="s">
        <v>250</v>
      </c>
      <c r="L634" t="s">
        <v>246</v>
      </c>
      <c r="M634" t="s">
        <v>155</v>
      </c>
      <c r="N634">
        <v>16</v>
      </c>
      <c r="O634">
        <v>0</v>
      </c>
      <c r="P634">
        <v>2.5000000000000001E-4</v>
      </c>
      <c r="Q634">
        <v>4.0000000000000001E-3</v>
      </c>
      <c r="R634">
        <v>16</v>
      </c>
      <c r="S634">
        <v>0</v>
      </c>
      <c r="T634">
        <v>0</v>
      </c>
      <c r="U634">
        <v>0</v>
      </c>
      <c r="V634" s="1" t="str">
        <f t="shared" si="58"/>
        <v>AFF-HTT-R1-P3-96H_J21_1_2020y09m02d_10h47m.tif</v>
      </c>
      <c r="W634" s="1" t="str">
        <f t="shared" si="59"/>
        <v>AFF-HTT-R2-P3-96H_J21_1_2020y09m11d_11h25m.tif</v>
      </c>
      <c r="X634" t="str">
        <f t="shared" si="60"/>
        <v>C:\Users\arpit.tandon\Desktop\Images AFFFs\RUN1 HTT\Plate 3 - 96hour\AFF-HTT-R1-P3-96H_J21_1_2020y09m02d_10h47m.tif</v>
      </c>
      <c r="Y634" t="str">
        <f t="shared" si="61"/>
        <v>C:\Users\arpit.tandon\Desktop\Images AFFFs\RUN2 HTT\Plate 3 - 96hour\AFF-HTT-R2-P3-96H_J21_1_2020y09m11d_11h25m.tif</v>
      </c>
    </row>
    <row r="635" spans="1:25" x14ac:dyDescent="0.45">
      <c r="A635" t="s">
        <v>936</v>
      </c>
      <c r="B635" s="2" t="str">
        <f t="shared" si="56"/>
        <v>run1</v>
      </c>
      <c r="C635" s="2" t="str">
        <f t="shared" si="57"/>
        <v>run2</v>
      </c>
      <c r="D635" t="s">
        <v>274</v>
      </c>
      <c r="E635" s="10">
        <v>2.0115615917410415E-2</v>
      </c>
      <c r="F635" s="1">
        <v>6.5134364340574936E-7</v>
      </c>
      <c r="G635" s="1">
        <f>VLOOKUP(A635,'[1]NTP Metadata'!$A$2:$U$2501,10,FALSE)</f>
        <v>2.0115615917410415E-2</v>
      </c>
      <c r="H635">
        <v>4</v>
      </c>
      <c r="I635" t="s">
        <v>1505</v>
      </c>
      <c r="J635" t="s">
        <v>1508</v>
      </c>
      <c r="K635" t="s">
        <v>250</v>
      </c>
      <c r="L635" t="s">
        <v>246</v>
      </c>
      <c r="M635" t="s">
        <v>156</v>
      </c>
      <c r="N635">
        <v>16</v>
      </c>
      <c r="O635">
        <v>0</v>
      </c>
      <c r="P635">
        <v>0</v>
      </c>
      <c r="Q635">
        <v>0</v>
      </c>
      <c r="R635">
        <v>16</v>
      </c>
      <c r="S635">
        <v>0</v>
      </c>
      <c r="T635">
        <v>0</v>
      </c>
      <c r="U635">
        <v>0</v>
      </c>
      <c r="V635" s="1" t="str">
        <f t="shared" si="58"/>
        <v>AFF-HTT-R1-P3-96H_J22_1_2020y09m02d_10h47m.tif</v>
      </c>
      <c r="W635" s="1" t="str">
        <f t="shared" si="59"/>
        <v>AFF-HTT-R2-P3-96H_J22_1_2020y09m11d_11h25m.tif</v>
      </c>
      <c r="X635" t="str">
        <f t="shared" si="60"/>
        <v>C:\Users\arpit.tandon\Desktop\Images AFFFs\RUN1 HTT\Plate 3 - 96hour\AFF-HTT-R1-P3-96H_J22_1_2020y09m02d_10h47m.tif</v>
      </c>
      <c r="Y635" t="str">
        <f t="shared" si="61"/>
        <v>C:\Users\arpit.tandon\Desktop\Images AFFFs\RUN2 HTT\Plate 3 - 96hour\AFF-HTT-R2-P3-96H_J22_1_2020y09m11d_11h25m.tif</v>
      </c>
    </row>
    <row r="636" spans="1:25" x14ac:dyDescent="0.45">
      <c r="A636" t="s">
        <v>937</v>
      </c>
      <c r="B636" s="2" t="str">
        <f t="shared" si="56"/>
        <v>run1</v>
      </c>
      <c r="C636" s="2" t="str">
        <f t="shared" si="57"/>
        <v>run2</v>
      </c>
      <c r="D636" t="s">
        <v>274</v>
      </c>
      <c r="E636" s="10">
        <v>200</v>
      </c>
      <c r="F636" s="1">
        <v>6.476E-3</v>
      </c>
      <c r="G636" s="1">
        <f>VLOOKUP(A636,'[1]NTP Metadata'!$A$2:$U$2501,10,FALSE)</f>
        <v>200</v>
      </c>
      <c r="H636">
        <v>3</v>
      </c>
      <c r="I636" t="s">
        <v>1505</v>
      </c>
      <c r="J636" t="s">
        <v>1508</v>
      </c>
      <c r="K636" t="s">
        <v>250</v>
      </c>
      <c r="L636" t="s">
        <v>246</v>
      </c>
      <c r="M636" t="s">
        <v>157</v>
      </c>
      <c r="N636">
        <v>16</v>
      </c>
      <c r="O636">
        <v>0</v>
      </c>
      <c r="P636">
        <v>6.2500000000000001E-5</v>
      </c>
      <c r="Q636">
        <v>1E-3</v>
      </c>
      <c r="R636">
        <v>16</v>
      </c>
      <c r="S636">
        <v>0</v>
      </c>
      <c r="T636">
        <v>2.5000000000000001E-4</v>
      </c>
      <c r="U636">
        <v>2E-3</v>
      </c>
      <c r="V636" s="1" t="str">
        <f t="shared" si="58"/>
        <v>AFF-HTT-R1-P3-96H_J3_1_2020y09m02d_10h47m.tif</v>
      </c>
      <c r="W636" s="1" t="str">
        <f t="shared" si="59"/>
        <v>AFF-HTT-R2-P3-96H_J3_1_2020y09m11d_11h25m.tif</v>
      </c>
      <c r="X636" t="str">
        <f t="shared" si="60"/>
        <v>C:\Users\arpit.tandon\Desktop\Images AFFFs\RUN1 HTT\Plate 3 - 96hour\AFF-HTT-R1-P3-96H_J3_1_2020y09m02d_10h47m.tif</v>
      </c>
      <c r="Y636" t="str">
        <f t="shared" si="61"/>
        <v>C:\Users\arpit.tandon\Desktop\Images AFFFs\RUN2 HTT\Plate 3 - 96hour\AFF-HTT-R2-P3-96H_J3_1_2020y09m11d_11h25m.tif</v>
      </c>
    </row>
    <row r="637" spans="1:25" x14ac:dyDescent="0.45">
      <c r="A637" t="s">
        <v>938</v>
      </c>
      <c r="B637" s="2" t="str">
        <f t="shared" si="56"/>
        <v>run1</v>
      </c>
      <c r="C637" s="2" t="str">
        <f t="shared" si="57"/>
        <v>run2</v>
      </c>
      <c r="D637" t="s">
        <v>274</v>
      </c>
      <c r="E637" s="10">
        <v>200</v>
      </c>
      <c r="F637" s="1">
        <v>6.476E-3</v>
      </c>
      <c r="G637" s="1">
        <f>VLOOKUP(A637,'[1]NTP Metadata'!$A$2:$U$2501,10,FALSE)</f>
        <v>200</v>
      </c>
      <c r="H637">
        <v>4</v>
      </c>
      <c r="I637" t="s">
        <v>1505</v>
      </c>
      <c r="J637" t="s">
        <v>1508</v>
      </c>
      <c r="K637" t="s">
        <v>250</v>
      </c>
      <c r="L637" t="s">
        <v>246</v>
      </c>
      <c r="M637" t="s">
        <v>158</v>
      </c>
      <c r="N637">
        <v>16</v>
      </c>
      <c r="O637">
        <v>0</v>
      </c>
      <c r="P637">
        <v>6.2500000000000001E-5</v>
      </c>
      <c r="Q637">
        <v>1E-3</v>
      </c>
      <c r="R637">
        <v>16</v>
      </c>
      <c r="S637">
        <v>0</v>
      </c>
      <c r="T637">
        <v>1.25E-4</v>
      </c>
      <c r="U637">
        <v>1E-3</v>
      </c>
      <c r="V637" s="1" t="str">
        <f t="shared" si="58"/>
        <v>AFF-HTT-R1-P3-96H_J4_1_2020y09m02d_10h47m.tif</v>
      </c>
      <c r="W637" s="1" t="str">
        <f t="shared" si="59"/>
        <v>AFF-HTT-R2-P3-96H_J4_1_2020y09m11d_11h25m.tif</v>
      </c>
      <c r="X637" t="str">
        <f t="shared" si="60"/>
        <v>C:\Users\arpit.tandon\Desktop\Images AFFFs\RUN1 HTT\Plate 3 - 96hour\AFF-HTT-R1-P3-96H_J4_1_2020y09m02d_10h47m.tif</v>
      </c>
      <c r="Y637" t="str">
        <f t="shared" si="61"/>
        <v>C:\Users\arpit.tandon\Desktop\Images AFFFs\RUN2 HTT\Plate 3 - 96hour\AFF-HTT-R2-P3-96H_J4_1_2020y09m11d_11h25m.tif</v>
      </c>
    </row>
    <row r="638" spans="1:25" x14ac:dyDescent="0.45">
      <c r="A638" t="s">
        <v>939</v>
      </c>
      <c r="B638" s="2" t="str">
        <f t="shared" si="56"/>
        <v>run1</v>
      </c>
      <c r="C638" s="2" t="str">
        <f t="shared" si="57"/>
        <v>run2</v>
      </c>
      <c r="D638" t="s">
        <v>274</v>
      </c>
      <c r="E638" s="10">
        <v>63.291139240506325</v>
      </c>
      <c r="F638" s="1">
        <v>2.0493670886075955E-3</v>
      </c>
      <c r="G638" s="1">
        <f>VLOOKUP(A638,'[1]NTP Metadata'!$A$2:$U$2501,10,FALSE)</f>
        <v>63.291139240506325</v>
      </c>
      <c r="H638">
        <v>3</v>
      </c>
      <c r="I638" t="s">
        <v>1505</v>
      </c>
      <c r="J638" t="s">
        <v>1508</v>
      </c>
      <c r="K638" t="s">
        <v>250</v>
      </c>
      <c r="L638" t="s">
        <v>246</v>
      </c>
      <c r="M638" t="s">
        <v>159</v>
      </c>
      <c r="N638">
        <v>16</v>
      </c>
      <c r="O638">
        <v>0</v>
      </c>
      <c r="P638">
        <v>0</v>
      </c>
      <c r="Q638">
        <v>0</v>
      </c>
      <c r="R638">
        <v>16</v>
      </c>
      <c r="S638">
        <v>0</v>
      </c>
      <c r="T638">
        <v>0</v>
      </c>
      <c r="U638">
        <v>0</v>
      </c>
      <c r="V638" s="1" t="str">
        <f t="shared" si="58"/>
        <v>AFF-HTT-R1-P3-96H_J5_1_2020y09m02d_10h47m.tif</v>
      </c>
      <c r="W638" s="1" t="str">
        <f t="shared" si="59"/>
        <v>AFF-HTT-R2-P3-96H_J5_1_2020y09m11d_11h25m.tif</v>
      </c>
      <c r="X638" t="str">
        <f t="shared" si="60"/>
        <v>C:\Users\arpit.tandon\Desktop\Images AFFFs\RUN1 HTT\Plate 3 - 96hour\AFF-HTT-R1-P3-96H_J5_1_2020y09m02d_10h47m.tif</v>
      </c>
      <c r="Y638" t="str">
        <f t="shared" si="61"/>
        <v>C:\Users\arpit.tandon\Desktop\Images AFFFs\RUN2 HTT\Plate 3 - 96hour\AFF-HTT-R2-P3-96H_J5_1_2020y09m11d_11h25m.tif</v>
      </c>
    </row>
    <row r="639" spans="1:25" x14ac:dyDescent="0.45">
      <c r="A639" t="s">
        <v>940</v>
      </c>
      <c r="B639" s="2" t="str">
        <f t="shared" si="56"/>
        <v>run1</v>
      </c>
      <c r="C639" s="2" t="str">
        <f t="shared" si="57"/>
        <v>run2</v>
      </c>
      <c r="D639" t="s">
        <v>274</v>
      </c>
      <c r="E639" s="10">
        <v>63.291139240506325</v>
      </c>
      <c r="F639" s="1">
        <v>2.0493670886075955E-3</v>
      </c>
      <c r="G639" s="1">
        <f>VLOOKUP(A639,'[1]NTP Metadata'!$A$2:$U$2501,10,FALSE)</f>
        <v>63.291139240506325</v>
      </c>
      <c r="H639">
        <v>4</v>
      </c>
      <c r="I639" t="s">
        <v>1505</v>
      </c>
      <c r="J639" t="s">
        <v>1508</v>
      </c>
      <c r="K639" t="s">
        <v>250</v>
      </c>
      <c r="L639" t="s">
        <v>246</v>
      </c>
      <c r="M639" t="s">
        <v>160</v>
      </c>
      <c r="N639">
        <v>16</v>
      </c>
      <c r="O639">
        <v>0</v>
      </c>
      <c r="P639">
        <v>0</v>
      </c>
      <c r="Q639">
        <v>0</v>
      </c>
      <c r="R639">
        <v>16</v>
      </c>
      <c r="S639">
        <v>0</v>
      </c>
      <c r="T639">
        <v>0</v>
      </c>
      <c r="U639">
        <v>0</v>
      </c>
      <c r="V639" s="1" t="str">
        <f t="shared" si="58"/>
        <v>AFF-HTT-R1-P3-96H_J6_1_2020y09m02d_10h47m.tif</v>
      </c>
      <c r="W639" s="1" t="str">
        <f t="shared" si="59"/>
        <v>AFF-HTT-R2-P3-96H_J6_1_2020y09m11d_11h25m.tif</v>
      </c>
      <c r="X639" t="str">
        <f t="shared" si="60"/>
        <v>C:\Users\arpit.tandon\Desktop\Images AFFFs\RUN1 HTT\Plate 3 - 96hour\AFF-HTT-R1-P3-96H_J6_1_2020y09m02d_10h47m.tif</v>
      </c>
      <c r="Y639" t="str">
        <f t="shared" si="61"/>
        <v>C:\Users\arpit.tandon\Desktop\Images AFFFs\RUN2 HTT\Plate 3 - 96hour\AFF-HTT-R2-P3-96H_J6_1_2020y09m11d_11h25m.tif</v>
      </c>
    </row>
    <row r="640" spans="1:25" x14ac:dyDescent="0.45">
      <c r="A640" t="s">
        <v>941</v>
      </c>
      <c r="B640" s="2" t="str">
        <f t="shared" si="56"/>
        <v>run1</v>
      </c>
      <c r="C640" s="2" t="str">
        <f t="shared" si="57"/>
        <v>run2</v>
      </c>
      <c r="D640" t="s">
        <v>274</v>
      </c>
      <c r="E640" s="10">
        <v>20.028841531805799</v>
      </c>
      <c r="F640" s="1">
        <v>6.4853388879987188E-4</v>
      </c>
      <c r="G640" s="1">
        <f>VLOOKUP(A640,'[1]NTP Metadata'!$A$2:$U$2501,10,FALSE)</f>
        <v>20.028841531805799</v>
      </c>
      <c r="H640">
        <v>3</v>
      </c>
      <c r="I640" t="s">
        <v>1505</v>
      </c>
      <c r="J640" t="s">
        <v>1508</v>
      </c>
      <c r="K640" t="s">
        <v>250</v>
      </c>
      <c r="L640" t="s">
        <v>246</v>
      </c>
      <c r="M640" t="s">
        <v>161</v>
      </c>
      <c r="N640">
        <v>16</v>
      </c>
      <c r="O640">
        <v>0</v>
      </c>
      <c r="P640">
        <v>6.2500000000000001E-5</v>
      </c>
      <c r="Q640">
        <v>1E-3</v>
      </c>
      <c r="R640">
        <v>16</v>
      </c>
      <c r="S640">
        <v>0</v>
      </c>
      <c r="T640">
        <v>0</v>
      </c>
      <c r="U640">
        <v>0</v>
      </c>
      <c r="V640" s="1" t="str">
        <f t="shared" si="58"/>
        <v>AFF-HTT-R1-P3-96H_J7_1_2020y09m02d_10h47m.tif</v>
      </c>
      <c r="W640" s="1" t="str">
        <f t="shared" si="59"/>
        <v>AFF-HTT-R2-P3-96H_J7_1_2020y09m11d_11h25m.tif</v>
      </c>
      <c r="X640" t="str">
        <f t="shared" si="60"/>
        <v>C:\Users\arpit.tandon\Desktop\Images AFFFs\RUN1 HTT\Plate 3 - 96hour\AFF-HTT-R1-P3-96H_J7_1_2020y09m02d_10h47m.tif</v>
      </c>
      <c r="Y640" t="str">
        <f t="shared" si="61"/>
        <v>C:\Users\arpit.tandon\Desktop\Images AFFFs\RUN2 HTT\Plate 3 - 96hour\AFF-HTT-R2-P3-96H_J7_1_2020y09m11d_11h25m.tif</v>
      </c>
    </row>
    <row r="641" spans="1:25" x14ac:dyDescent="0.45">
      <c r="A641" t="s">
        <v>942</v>
      </c>
      <c r="B641" s="2" t="str">
        <f t="shared" si="56"/>
        <v>run1</v>
      </c>
      <c r="C641" s="2" t="str">
        <f t="shared" si="57"/>
        <v>run2</v>
      </c>
      <c r="D641" t="s">
        <v>274</v>
      </c>
      <c r="E641" s="10">
        <v>20.028841531805799</v>
      </c>
      <c r="F641" s="1">
        <v>6.4853388879987188E-4</v>
      </c>
      <c r="G641" s="1">
        <f>VLOOKUP(A641,'[1]NTP Metadata'!$A$2:$U$2501,10,FALSE)</f>
        <v>20.028841531805799</v>
      </c>
      <c r="H641">
        <v>4</v>
      </c>
      <c r="I641" t="s">
        <v>1505</v>
      </c>
      <c r="J641" t="s">
        <v>1508</v>
      </c>
      <c r="K641" t="s">
        <v>250</v>
      </c>
      <c r="L641" t="s">
        <v>246</v>
      </c>
      <c r="M641" t="s">
        <v>162</v>
      </c>
      <c r="N641">
        <v>16</v>
      </c>
      <c r="O641">
        <v>0</v>
      </c>
      <c r="P641">
        <v>0</v>
      </c>
      <c r="Q641">
        <v>0</v>
      </c>
      <c r="R641">
        <v>16</v>
      </c>
      <c r="S641">
        <v>0</v>
      </c>
      <c r="T641">
        <v>0</v>
      </c>
      <c r="U641">
        <v>0</v>
      </c>
      <c r="V641" s="1" t="str">
        <f t="shared" si="58"/>
        <v>AFF-HTT-R1-P3-96H_J8_1_2020y09m02d_10h47m.tif</v>
      </c>
      <c r="W641" s="1" t="str">
        <f t="shared" si="59"/>
        <v>AFF-HTT-R2-P3-96H_J8_1_2020y09m11d_11h25m.tif</v>
      </c>
      <c r="X641" t="str">
        <f t="shared" si="60"/>
        <v>C:\Users\arpit.tandon\Desktop\Images AFFFs\RUN1 HTT\Plate 3 - 96hour\AFF-HTT-R1-P3-96H_J8_1_2020y09m02d_10h47m.tif</v>
      </c>
      <c r="Y641" t="str">
        <f t="shared" si="61"/>
        <v>C:\Users\arpit.tandon\Desktop\Images AFFFs\RUN2 HTT\Plate 3 - 96hour\AFF-HTT-R2-P3-96H_J8_1_2020y09m11d_11h25m.tif</v>
      </c>
    </row>
    <row r="642" spans="1:25" x14ac:dyDescent="0.45">
      <c r="A642" t="s">
        <v>943</v>
      </c>
      <c r="B642" s="2" t="str">
        <f t="shared" si="56"/>
        <v>run1</v>
      </c>
      <c r="C642" s="2" t="str">
        <f t="shared" si="57"/>
        <v>run2</v>
      </c>
      <c r="D642" t="s">
        <v>274</v>
      </c>
      <c r="E642" s="10">
        <v>6.3382409910777842</v>
      </c>
      <c r="F642" s="1">
        <v>2.0523224329109868E-4</v>
      </c>
      <c r="G642" s="1">
        <f>VLOOKUP(A642,'[1]NTP Metadata'!$A$2:$U$2501,10,FALSE)</f>
        <v>6.3382409910777842</v>
      </c>
      <c r="H642">
        <v>3</v>
      </c>
      <c r="I642" t="s">
        <v>1505</v>
      </c>
      <c r="J642" t="s">
        <v>1508</v>
      </c>
      <c r="K642" t="s">
        <v>250</v>
      </c>
      <c r="L642" t="s">
        <v>246</v>
      </c>
      <c r="M642" t="s">
        <v>163</v>
      </c>
      <c r="N642">
        <v>16</v>
      </c>
      <c r="O642">
        <v>0</v>
      </c>
      <c r="P642">
        <v>6.2500000000000001E-5</v>
      </c>
      <c r="Q642">
        <v>1E-3</v>
      </c>
      <c r="R642">
        <v>16</v>
      </c>
      <c r="S642">
        <v>0</v>
      </c>
      <c r="T642">
        <v>0</v>
      </c>
      <c r="U642">
        <v>0</v>
      </c>
      <c r="V642" s="1" t="str">
        <f t="shared" si="58"/>
        <v>AFF-HTT-R1-P3-96H_J9_1_2020y09m02d_10h47m.tif</v>
      </c>
      <c r="W642" s="1" t="str">
        <f t="shared" si="59"/>
        <v>AFF-HTT-R2-P3-96H_J9_1_2020y09m11d_11h25m.tif</v>
      </c>
      <c r="X642" t="str">
        <f t="shared" si="60"/>
        <v>C:\Users\arpit.tandon\Desktop\Images AFFFs\RUN1 HTT\Plate 3 - 96hour\AFF-HTT-R1-P3-96H_J9_1_2020y09m02d_10h47m.tif</v>
      </c>
      <c r="Y642" t="str">
        <f t="shared" si="61"/>
        <v>C:\Users\arpit.tandon\Desktop\Images AFFFs\RUN2 HTT\Plate 3 - 96hour\AFF-HTT-R2-P3-96H_J9_1_2020y09m11d_11h25m.tif</v>
      </c>
    </row>
    <row r="643" spans="1:25" x14ac:dyDescent="0.45">
      <c r="A643" t="s">
        <v>944</v>
      </c>
      <c r="B643" s="2" t="str">
        <f t="shared" ref="B643:B706" si="62">HYPERLINK(X643,"run1")</f>
        <v>run1</v>
      </c>
      <c r="C643" s="2" t="str">
        <f t="shared" ref="C643:C706" si="63">HYPERLINK(Y643,"run2")</f>
        <v>run2</v>
      </c>
      <c r="D643" t="s">
        <v>275</v>
      </c>
      <c r="E643" s="10">
        <v>0.95073614866166756</v>
      </c>
      <c r="F643" s="1">
        <v>1.1433552923805214E-4</v>
      </c>
      <c r="G643" s="1">
        <f>VLOOKUP(A643,'[1]NTP Metadata'!$A$2:$U$2501,10,FALSE)</f>
        <v>0.95073614866166756</v>
      </c>
      <c r="H643">
        <v>2</v>
      </c>
      <c r="I643" t="s">
        <v>1505</v>
      </c>
      <c r="J643" t="s">
        <v>1508</v>
      </c>
      <c r="K643" t="s">
        <v>250</v>
      </c>
      <c r="L643" t="s">
        <v>246</v>
      </c>
      <c r="M643" t="s">
        <v>164</v>
      </c>
      <c r="N643">
        <v>16</v>
      </c>
      <c r="O643">
        <v>0</v>
      </c>
      <c r="P643">
        <v>2.5000000000000001E-4</v>
      </c>
      <c r="Q643">
        <v>1E-3</v>
      </c>
      <c r="R643">
        <v>16</v>
      </c>
      <c r="S643">
        <v>0</v>
      </c>
      <c r="T643">
        <v>6.2500000000000001E-5</v>
      </c>
      <c r="U643">
        <v>1E-3</v>
      </c>
      <c r="V643" s="1" t="str">
        <f t="shared" ref="V643:V706" si="64">_xlfn.CONCAT("AFF-HTT-R1-",  L643, "-96H_",  M643, "_1_", I643,".tif")</f>
        <v>AFF-HTT-R1-P3-96H_K10_1_2020y09m02d_10h47m.tif</v>
      </c>
      <c r="W643" s="1" t="str">
        <f t="shared" ref="W643:W706" si="65">_xlfn.CONCAT("AFF-HTT-R2-",  L643, "-96H_",  M643, "_1_", J643,".tif")</f>
        <v>AFF-HTT-R2-P3-96H_K10_1_2020y09m11d_11h25m.tif</v>
      </c>
      <c r="X643" t="str">
        <f t="shared" si="60"/>
        <v>C:\Users\arpit.tandon\Desktop\Images AFFFs\RUN1 HTT\Plate 3 - 96hour\AFF-HTT-R1-P3-96H_K10_1_2020y09m02d_10h47m.tif</v>
      </c>
      <c r="Y643" t="str">
        <f t="shared" si="61"/>
        <v>C:\Users\arpit.tandon\Desktop\Images AFFFs\RUN2 HTT\Plate 3 - 96hour\AFF-HTT-R2-P3-96H_K10_1_2020y09m11d_11h25m.tif</v>
      </c>
    </row>
    <row r="644" spans="1:25" x14ac:dyDescent="0.45">
      <c r="A644" t="s">
        <v>945</v>
      </c>
      <c r="B644" s="2" t="str">
        <f t="shared" si="62"/>
        <v>run1</v>
      </c>
      <c r="C644" s="2" t="str">
        <f t="shared" si="63"/>
        <v>run2</v>
      </c>
      <c r="D644" t="s">
        <v>275</v>
      </c>
      <c r="E644" s="10">
        <v>0.30086586982964164</v>
      </c>
      <c r="F644" s="1">
        <v>3.6182129505712706E-5</v>
      </c>
      <c r="G644" s="1">
        <f>VLOOKUP(A644,'[1]NTP Metadata'!$A$2:$U$2501,10,FALSE)</f>
        <v>0.30086586982964164</v>
      </c>
      <c r="H644">
        <v>1</v>
      </c>
      <c r="I644" t="s">
        <v>1505</v>
      </c>
      <c r="J644" t="s">
        <v>1508</v>
      </c>
      <c r="K644" t="s">
        <v>250</v>
      </c>
      <c r="L644" t="s">
        <v>246</v>
      </c>
      <c r="M644" t="s">
        <v>165</v>
      </c>
      <c r="N644">
        <v>16</v>
      </c>
      <c r="O644">
        <v>0</v>
      </c>
      <c r="P644">
        <v>0</v>
      </c>
      <c r="Q644">
        <v>0</v>
      </c>
      <c r="R644">
        <v>16</v>
      </c>
      <c r="S644">
        <v>0</v>
      </c>
      <c r="T644">
        <v>0</v>
      </c>
      <c r="U644">
        <v>0</v>
      </c>
      <c r="V644" s="1" t="str">
        <f t="shared" si="64"/>
        <v>AFF-HTT-R1-P3-96H_K11_1_2020y09m02d_10h47m.tif</v>
      </c>
      <c r="W644" s="1" t="str">
        <f t="shared" si="65"/>
        <v>AFF-HTT-R2-P3-96H_K11_1_2020y09m11d_11h25m.tif</v>
      </c>
      <c r="X644" t="str">
        <f t="shared" si="60"/>
        <v>C:\Users\arpit.tandon\Desktop\Images AFFFs\RUN1 HTT\Plate 3 - 96hour\AFF-HTT-R1-P3-96H_K11_1_2020y09m02d_10h47m.tif</v>
      </c>
      <c r="Y644" t="str">
        <f t="shared" si="61"/>
        <v>C:\Users\arpit.tandon\Desktop\Images AFFFs\RUN2 HTT\Plate 3 - 96hour\AFF-HTT-R2-P3-96H_K11_1_2020y09m11d_11h25m.tif</v>
      </c>
    </row>
    <row r="645" spans="1:25" x14ac:dyDescent="0.45">
      <c r="A645" t="s">
        <v>946</v>
      </c>
      <c r="B645" s="2" t="str">
        <f t="shared" si="62"/>
        <v>run1</v>
      </c>
      <c r="C645" s="2" t="str">
        <f t="shared" si="63"/>
        <v>run2</v>
      </c>
      <c r="D645" t="s">
        <v>275</v>
      </c>
      <c r="E645" s="10">
        <v>0.30086586982964164</v>
      </c>
      <c r="F645" s="1">
        <v>3.6182129505712706E-5</v>
      </c>
      <c r="G645" s="1">
        <f>VLOOKUP(A645,'[1]NTP Metadata'!$A$2:$U$2501,10,FALSE)</f>
        <v>0.30086586982964164</v>
      </c>
      <c r="H645">
        <v>2</v>
      </c>
      <c r="I645" t="s">
        <v>1505</v>
      </c>
      <c r="J645" t="s">
        <v>1508</v>
      </c>
      <c r="K645" t="s">
        <v>250</v>
      </c>
      <c r="L645" t="s">
        <v>246</v>
      </c>
      <c r="M645" t="s">
        <v>166</v>
      </c>
      <c r="N645">
        <v>16</v>
      </c>
      <c r="O645">
        <v>0</v>
      </c>
      <c r="P645">
        <v>0</v>
      </c>
      <c r="Q645">
        <v>0</v>
      </c>
      <c r="R645">
        <v>16</v>
      </c>
      <c r="S645">
        <v>0</v>
      </c>
      <c r="T645">
        <v>0</v>
      </c>
      <c r="U645">
        <v>0</v>
      </c>
      <c r="V645" s="1" t="str">
        <f t="shared" si="64"/>
        <v>AFF-HTT-R1-P3-96H_K12_1_2020y09m02d_10h47m.tif</v>
      </c>
      <c r="W645" s="1" t="str">
        <f t="shared" si="65"/>
        <v>AFF-HTT-R2-P3-96H_K12_1_2020y09m11d_11h25m.tif</v>
      </c>
      <c r="X645" t="str">
        <f t="shared" si="60"/>
        <v>C:\Users\arpit.tandon\Desktop\Images AFFFs\RUN1 HTT\Plate 3 - 96hour\AFF-HTT-R1-P3-96H_K12_1_2020y09m02d_10h47m.tif</v>
      </c>
      <c r="Y645" t="str">
        <f t="shared" si="61"/>
        <v>C:\Users\arpit.tandon\Desktop\Images AFFFs\RUN2 HTT\Plate 3 - 96hour\AFF-HTT-R2-P3-96H_K12_1_2020y09m11d_11h25m.tif</v>
      </c>
    </row>
    <row r="646" spans="1:25" x14ac:dyDescent="0.45">
      <c r="A646" t="s">
        <v>947</v>
      </c>
      <c r="B646" s="2" t="str">
        <f t="shared" si="62"/>
        <v>run1</v>
      </c>
      <c r="C646" s="2" t="str">
        <f t="shared" si="63"/>
        <v>run2</v>
      </c>
      <c r="D646" t="s">
        <v>272</v>
      </c>
      <c r="E646" s="10">
        <v>0</v>
      </c>
      <c r="F646" s="10">
        <v>0</v>
      </c>
      <c r="G646" s="1">
        <f>VLOOKUP(A646,'[1]NTP Metadata'!$A$2:$U$2501,10,FALSE)</f>
        <v>0</v>
      </c>
      <c r="H646">
        <v>1</v>
      </c>
      <c r="I646" t="s">
        <v>1505</v>
      </c>
      <c r="J646" t="s">
        <v>1508</v>
      </c>
      <c r="K646" t="s">
        <v>250</v>
      </c>
      <c r="L646" t="s">
        <v>246</v>
      </c>
      <c r="M646" t="s">
        <v>167</v>
      </c>
      <c r="N646">
        <v>16</v>
      </c>
      <c r="O646">
        <v>0</v>
      </c>
      <c r="P646">
        <v>1.875E-4</v>
      </c>
      <c r="Q646">
        <v>2E-3</v>
      </c>
      <c r="R646">
        <v>16</v>
      </c>
      <c r="S646">
        <v>0</v>
      </c>
      <c r="T646">
        <v>0</v>
      </c>
      <c r="U646">
        <v>0</v>
      </c>
      <c r="V646" s="1" t="str">
        <f t="shared" si="64"/>
        <v>AFF-HTT-R1-P3-96H_K13_1_2020y09m02d_10h47m.tif</v>
      </c>
      <c r="W646" s="1" t="str">
        <f t="shared" si="65"/>
        <v>AFF-HTT-R2-P3-96H_K13_1_2020y09m11d_11h25m.tif</v>
      </c>
      <c r="X646" t="str">
        <f t="shared" si="60"/>
        <v>C:\Users\arpit.tandon\Desktop\Images AFFFs\RUN1 HTT\Plate 3 - 96hour\AFF-HTT-R1-P3-96H_K13_1_2020y09m02d_10h47m.tif</v>
      </c>
      <c r="Y646" t="str">
        <f t="shared" si="61"/>
        <v>C:\Users\arpit.tandon\Desktop\Images AFFFs\RUN2 HTT\Plate 3 - 96hour\AFF-HTT-R2-P3-96H_K13_1_2020y09m11d_11h25m.tif</v>
      </c>
    </row>
    <row r="647" spans="1:25" x14ac:dyDescent="0.45">
      <c r="A647" t="s">
        <v>948</v>
      </c>
      <c r="B647" s="2" t="str">
        <f t="shared" si="62"/>
        <v>run1</v>
      </c>
      <c r="C647" s="2" t="str">
        <f t="shared" si="63"/>
        <v>run2</v>
      </c>
      <c r="D647" t="s">
        <v>272</v>
      </c>
      <c r="E647" s="10">
        <v>0</v>
      </c>
      <c r="F647" s="10">
        <v>0</v>
      </c>
      <c r="G647" s="1">
        <f>VLOOKUP(A647,'[1]NTP Metadata'!$A$2:$U$2501,10,FALSE)</f>
        <v>0</v>
      </c>
      <c r="H647">
        <v>2</v>
      </c>
      <c r="I647" t="s">
        <v>1505</v>
      </c>
      <c r="J647" t="s">
        <v>1508</v>
      </c>
      <c r="K647" t="s">
        <v>250</v>
      </c>
      <c r="L647" t="s">
        <v>246</v>
      </c>
      <c r="M647" t="s">
        <v>168</v>
      </c>
      <c r="N647">
        <v>16</v>
      </c>
      <c r="O647">
        <v>0</v>
      </c>
      <c r="P647">
        <v>2.5000000000000001E-4</v>
      </c>
      <c r="Q647">
        <v>2E-3</v>
      </c>
      <c r="R647">
        <v>16</v>
      </c>
      <c r="S647">
        <v>0</v>
      </c>
      <c r="T647">
        <v>0</v>
      </c>
      <c r="U647">
        <v>0</v>
      </c>
      <c r="V647" s="1" t="str">
        <f t="shared" si="64"/>
        <v>AFF-HTT-R1-P3-96H_K14_1_2020y09m02d_10h47m.tif</v>
      </c>
      <c r="W647" s="1" t="str">
        <f t="shared" si="65"/>
        <v>AFF-HTT-R2-P3-96H_K14_1_2020y09m11d_11h25m.tif</v>
      </c>
      <c r="X647" t="str">
        <f t="shared" si="60"/>
        <v>C:\Users\arpit.tandon\Desktop\Images AFFFs\RUN1 HTT\Plate 3 - 96hour\AFF-HTT-R1-P3-96H_K14_1_2020y09m02d_10h47m.tif</v>
      </c>
      <c r="Y647" t="str">
        <f t="shared" si="61"/>
        <v>C:\Users\arpit.tandon\Desktop\Images AFFFs\RUN2 HTT\Plate 3 - 96hour\AFF-HTT-R2-P3-96H_K14_1_2020y09m11d_11h25m.tif</v>
      </c>
    </row>
    <row r="648" spans="1:25" x14ac:dyDescent="0.45">
      <c r="A648" t="s">
        <v>949</v>
      </c>
      <c r="B648" s="2" t="str">
        <f t="shared" si="62"/>
        <v>run1</v>
      </c>
      <c r="C648" s="2" t="str">
        <f t="shared" si="63"/>
        <v>run2</v>
      </c>
      <c r="D648" t="s">
        <v>275</v>
      </c>
      <c r="E648" s="10">
        <v>9.5210718300519498E-2</v>
      </c>
      <c r="F648" s="1">
        <v>1.1450040982820474E-5</v>
      </c>
      <c r="G648" s="1">
        <f>VLOOKUP(A648,'[1]NTP Metadata'!$A$2:$U$2501,10,FALSE)</f>
        <v>9.5210718300519498E-2</v>
      </c>
      <c r="H648">
        <v>1</v>
      </c>
      <c r="I648" t="s">
        <v>1505</v>
      </c>
      <c r="J648" t="s">
        <v>1508</v>
      </c>
      <c r="K648" t="s">
        <v>250</v>
      </c>
      <c r="L648" t="s">
        <v>246</v>
      </c>
      <c r="M648" t="s">
        <v>169</v>
      </c>
      <c r="N648">
        <v>16</v>
      </c>
      <c r="O648">
        <v>0</v>
      </c>
      <c r="P648">
        <v>6.2500000000000001E-5</v>
      </c>
      <c r="Q648">
        <v>1E-3</v>
      </c>
      <c r="R648">
        <v>16</v>
      </c>
      <c r="S648">
        <v>0</v>
      </c>
      <c r="T648">
        <v>0</v>
      </c>
      <c r="U648">
        <v>0</v>
      </c>
      <c r="V648" s="1" t="str">
        <f t="shared" si="64"/>
        <v>AFF-HTT-R1-P3-96H_K15_1_2020y09m02d_10h47m.tif</v>
      </c>
      <c r="W648" s="1" t="str">
        <f t="shared" si="65"/>
        <v>AFF-HTT-R2-P3-96H_K15_1_2020y09m11d_11h25m.tif</v>
      </c>
      <c r="X648" t="str">
        <f t="shared" si="60"/>
        <v>C:\Users\arpit.tandon\Desktop\Images AFFFs\RUN1 HTT\Plate 3 - 96hour\AFF-HTT-R1-P3-96H_K15_1_2020y09m02d_10h47m.tif</v>
      </c>
      <c r="Y648" t="str">
        <f t="shared" si="61"/>
        <v>C:\Users\arpit.tandon\Desktop\Images AFFFs\RUN2 HTT\Plate 3 - 96hour\AFF-HTT-R2-P3-96H_K15_1_2020y09m11d_11h25m.tif</v>
      </c>
    </row>
    <row r="649" spans="1:25" x14ac:dyDescent="0.45">
      <c r="A649" t="s">
        <v>950</v>
      </c>
      <c r="B649" s="2" t="str">
        <f t="shared" si="62"/>
        <v>run1</v>
      </c>
      <c r="C649" s="2" t="str">
        <f t="shared" si="63"/>
        <v>run2</v>
      </c>
      <c r="D649" t="s">
        <v>275</v>
      </c>
      <c r="E649" s="10">
        <v>9.5210718300519498E-2</v>
      </c>
      <c r="F649" s="1">
        <v>1.1450040982820474E-5</v>
      </c>
      <c r="G649" s="1">
        <f>VLOOKUP(A649,'[1]NTP Metadata'!$A$2:$U$2501,10,FALSE)</f>
        <v>9.5210718300519498E-2</v>
      </c>
      <c r="H649">
        <v>2</v>
      </c>
      <c r="I649" t="s">
        <v>1505</v>
      </c>
      <c r="J649" t="s">
        <v>1508</v>
      </c>
      <c r="K649" t="s">
        <v>250</v>
      </c>
      <c r="L649" t="s">
        <v>246</v>
      </c>
      <c r="M649" t="s">
        <v>170</v>
      </c>
      <c r="N649">
        <v>16</v>
      </c>
      <c r="O649">
        <v>0</v>
      </c>
      <c r="P649">
        <v>1.25E-4</v>
      </c>
      <c r="Q649">
        <v>1E-3</v>
      </c>
      <c r="R649">
        <v>16</v>
      </c>
      <c r="S649">
        <v>0</v>
      </c>
      <c r="T649">
        <v>0</v>
      </c>
      <c r="U649">
        <v>0</v>
      </c>
      <c r="V649" s="1" t="str">
        <f t="shared" si="64"/>
        <v>AFF-HTT-R1-P3-96H_K16_1_2020y09m02d_10h47m.tif</v>
      </c>
      <c r="W649" s="1" t="str">
        <f t="shared" si="65"/>
        <v>AFF-HTT-R2-P3-96H_K16_1_2020y09m11d_11h25m.tif</v>
      </c>
      <c r="X649" t="str">
        <f t="shared" si="60"/>
        <v>C:\Users\arpit.tandon\Desktop\Images AFFFs\RUN1 HTT\Plate 3 - 96hour\AFF-HTT-R1-P3-96H_K16_1_2020y09m02d_10h47m.tif</v>
      </c>
      <c r="Y649" t="str">
        <f t="shared" si="61"/>
        <v>C:\Users\arpit.tandon\Desktop\Images AFFFs\RUN2 HTT\Plate 3 - 96hour\AFF-HTT-R2-P3-96H_K16_1_2020y09m11d_11h25m.tif</v>
      </c>
    </row>
    <row r="650" spans="1:25" x14ac:dyDescent="0.45">
      <c r="A650" t="s">
        <v>951</v>
      </c>
      <c r="B650" s="2" t="str">
        <f t="shared" si="62"/>
        <v>run1</v>
      </c>
      <c r="C650" s="2" t="str">
        <f t="shared" si="63"/>
        <v>run2</v>
      </c>
      <c r="D650" t="s">
        <v>275</v>
      </c>
      <c r="E650" s="10">
        <v>3.0129974145734015E-2</v>
      </c>
      <c r="F650" s="1">
        <v>3.6234306907659724E-6</v>
      </c>
      <c r="G650" s="1">
        <f>VLOOKUP(A650,'[1]NTP Metadata'!$A$2:$U$2501,10,FALSE)</f>
        <v>3.0129974145734015E-2</v>
      </c>
      <c r="H650">
        <v>1</v>
      </c>
      <c r="I650" t="s">
        <v>1505</v>
      </c>
      <c r="J650" t="s">
        <v>1508</v>
      </c>
      <c r="K650" t="s">
        <v>250</v>
      </c>
      <c r="L650" t="s">
        <v>246</v>
      </c>
      <c r="M650" t="s">
        <v>171</v>
      </c>
      <c r="N650">
        <v>16</v>
      </c>
      <c r="O650">
        <v>0</v>
      </c>
      <c r="P650">
        <v>0</v>
      </c>
      <c r="Q650">
        <v>0</v>
      </c>
      <c r="R650">
        <v>16</v>
      </c>
      <c r="S650">
        <v>0</v>
      </c>
      <c r="T650">
        <v>0</v>
      </c>
      <c r="U650">
        <v>0</v>
      </c>
      <c r="V650" s="1" t="str">
        <f t="shared" si="64"/>
        <v>AFF-HTT-R1-P3-96H_K17_1_2020y09m02d_10h47m.tif</v>
      </c>
      <c r="W650" s="1" t="str">
        <f t="shared" si="65"/>
        <v>AFF-HTT-R2-P3-96H_K17_1_2020y09m11d_11h25m.tif</v>
      </c>
      <c r="X650" t="str">
        <f t="shared" si="60"/>
        <v>C:\Users\arpit.tandon\Desktop\Images AFFFs\RUN1 HTT\Plate 3 - 96hour\AFF-HTT-R1-P3-96H_K17_1_2020y09m02d_10h47m.tif</v>
      </c>
      <c r="Y650" t="str">
        <f t="shared" si="61"/>
        <v>C:\Users\arpit.tandon\Desktop\Images AFFFs\RUN2 HTT\Plate 3 - 96hour\AFF-HTT-R2-P3-96H_K17_1_2020y09m11d_11h25m.tif</v>
      </c>
    </row>
    <row r="651" spans="1:25" x14ac:dyDescent="0.45">
      <c r="A651" t="s">
        <v>952</v>
      </c>
      <c r="B651" s="2" t="str">
        <f t="shared" si="62"/>
        <v>run1</v>
      </c>
      <c r="C651" s="2" t="str">
        <f t="shared" si="63"/>
        <v>run2</v>
      </c>
      <c r="D651" t="s">
        <v>275</v>
      </c>
      <c r="E651" s="10">
        <v>3.0129974145734015E-2</v>
      </c>
      <c r="F651" s="1">
        <v>3.6234306907659724E-6</v>
      </c>
      <c r="G651" s="1">
        <f>VLOOKUP(A651,'[1]NTP Metadata'!$A$2:$U$2501,10,FALSE)</f>
        <v>3.0129974145734015E-2</v>
      </c>
      <c r="H651">
        <v>2</v>
      </c>
      <c r="I651" t="s">
        <v>1505</v>
      </c>
      <c r="J651" t="s">
        <v>1508</v>
      </c>
      <c r="K651" t="s">
        <v>250</v>
      </c>
      <c r="L651" t="s">
        <v>246</v>
      </c>
      <c r="M651" t="s">
        <v>172</v>
      </c>
      <c r="N651">
        <v>16</v>
      </c>
      <c r="O651">
        <v>0</v>
      </c>
      <c r="P651">
        <v>0</v>
      </c>
      <c r="Q651">
        <v>0</v>
      </c>
      <c r="R651">
        <v>16</v>
      </c>
      <c r="S651">
        <v>0</v>
      </c>
      <c r="T651">
        <v>0</v>
      </c>
      <c r="U651">
        <v>0</v>
      </c>
      <c r="V651" s="1" t="str">
        <f t="shared" si="64"/>
        <v>AFF-HTT-R1-P3-96H_K18_1_2020y09m02d_10h47m.tif</v>
      </c>
      <c r="W651" s="1" t="str">
        <f t="shared" si="65"/>
        <v>AFF-HTT-R2-P3-96H_K18_1_2020y09m11d_11h25m.tif</v>
      </c>
      <c r="X651" t="str">
        <f t="shared" si="60"/>
        <v>C:\Users\arpit.tandon\Desktop\Images AFFFs\RUN1 HTT\Plate 3 - 96hour\AFF-HTT-R1-P3-96H_K18_1_2020y09m02d_10h47m.tif</v>
      </c>
      <c r="Y651" t="str">
        <f t="shared" si="61"/>
        <v>C:\Users\arpit.tandon\Desktop\Images AFFFs\RUN2 HTT\Plate 3 - 96hour\AFF-HTT-R2-P3-96H_K18_1_2020y09m11d_11h25m.tif</v>
      </c>
    </row>
    <row r="652" spans="1:25" x14ac:dyDescent="0.45">
      <c r="A652" t="s">
        <v>953</v>
      </c>
      <c r="B652" s="2" t="str">
        <f t="shared" si="62"/>
        <v>run1</v>
      </c>
      <c r="C652" s="2" t="str">
        <f t="shared" si="63"/>
        <v>run2</v>
      </c>
      <c r="D652" t="s">
        <v>275</v>
      </c>
      <c r="E652" s="10">
        <v>9.5348019448525355E-3</v>
      </c>
      <c r="F652" s="1">
        <v>1.1466552818879657E-6</v>
      </c>
      <c r="G652" s="1">
        <f>VLOOKUP(A652,'[1]NTP Metadata'!$A$2:$U$2501,10,FALSE)</f>
        <v>9.5348019448525355E-3</v>
      </c>
      <c r="H652">
        <v>1</v>
      </c>
      <c r="I652" t="s">
        <v>1505</v>
      </c>
      <c r="J652" t="s">
        <v>1508</v>
      </c>
      <c r="K652" t="s">
        <v>250</v>
      </c>
      <c r="L652" t="s">
        <v>246</v>
      </c>
      <c r="M652" t="s">
        <v>173</v>
      </c>
      <c r="N652">
        <v>16</v>
      </c>
      <c r="O652">
        <v>0</v>
      </c>
      <c r="P652">
        <v>2.5000000000000001E-4</v>
      </c>
      <c r="Q652">
        <v>4.0000000000000001E-3</v>
      </c>
      <c r="R652">
        <v>16</v>
      </c>
      <c r="S652">
        <v>0</v>
      </c>
      <c r="T652">
        <v>0</v>
      </c>
      <c r="U652">
        <v>0</v>
      </c>
      <c r="V652" s="1" t="str">
        <f t="shared" si="64"/>
        <v>AFF-HTT-R1-P3-96H_K19_1_2020y09m02d_10h47m.tif</v>
      </c>
      <c r="W652" s="1" t="str">
        <f t="shared" si="65"/>
        <v>AFF-HTT-R2-P3-96H_K19_1_2020y09m11d_11h25m.tif</v>
      </c>
      <c r="X652" t="str">
        <f t="shared" si="60"/>
        <v>C:\Users\arpit.tandon\Desktop\Images AFFFs\RUN1 HTT\Plate 3 - 96hour\AFF-HTT-R1-P3-96H_K19_1_2020y09m02d_10h47m.tif</v>
      </c>
      <c r="Y652" t="str">
        <f t="shared" si="61"/>
        <v>C:\Users\arpit.tandon\Desktop\Images AFFFs\RUN2 HTT\Plate 3 - 96hour\AFF-HTT-R2-P3-96H_K19_1_2020y09m11d_11h25m.tif</v>
      </c>
    </row>
    <row r="653" spans="1:25" x14ac:dyDescent="0.45">
      <c r="A653" t="s">
        <v>954</v>
      </c>
      <c r="B653" s="2" t="str">
        <f t="shared" si="62"/>
        <v>run1</v>
      </c>
      <c r="C653" s="2" t="str">
        <f t="shared" si="63"/>
        <v>run2</v>
      </c>
      <c r="D653" t="s">
        <v>275</v>
      </c>
      <c r="E653" s="10">
        <v>9.5348019448525355E-3</v>
      </c>
      <c r="F653" s="1">
        <v>1.1466552818879657E-6</v>
      </c>
      <c r="G653" s="1">
        <f>VLOOKUP(A653,'[1]NTP Metadata'!$A$2:$U$2501,10,FALSE)</f>
        <v>9.5348019448525355E-3</v>
      </c>
      <c r="H653">
        <v>2</v>
      </c>
      <c r="I653" t="s">
        <v>1505</v>
      </c>
      <c r="J653" t="s">
        <v>1508</v>
      </c>
      <c r="K653" t="s">
        <v>250</v>
      </c>
      <c r="L653" t="s">
        <v>246</v>
      </c>
      <c r="M653" t="s">
        <v>174</v>
      </c>
      <c r="N653">
        <v>16</v>
      </c>
      <c r="O653">
        <v>0</v>
      </c>
      <c r="P653">
        <v>1.875E-4</v>
      </c>
      <c r="Q653">
        <v>3.0000000000000001E-3</v>
      </c>
      <c r="R653">
        <v>16</v>
      </c>
      <c r="S653">
        <v>0</v>
      </c>
      <c r="T653">
        <v>0</v>
      </c>
      <c r="U653">
        <v>0</v>
      </c>
      <c r="V653" s="1" t="str">
        <f t="shared" si="64"/>
        <v>AFF-HTT-R1-P3-96H_K20_1_2020y09m02d_10h47m.tif</v>
      </c>
      <c r="W653" s="1" t="str">
        <f t="shared" si="65"/>
        <v>AFF-HTT-R2-P3-96H_K20_1_2020y09m11d_11h25m.tif</v>
      </c>
      <c r="X653" t="str">
        <f t="shared" si="60"/>
        <v>C:\Users\arpit.tandon\Desktop\Images AFFFs\RUN1 HTT\Plate 3 - 96hour\AFF-HTT-R1-P3-96H_K20_1_2020y09m02d_10h47m.tif</v>
      </c>
      <c r="Y653" t="str">
        <f t="shared" si="61"/>
        <v>C:\Users\arpit.tandon\Desktop\Images AFFFs\RUN2 HTT\Plate 3 - 96hour\AFF-HTT-R2-P3-96H_K20_1_2020y09m11d_11h25m.tif</v>
      </c>
    </row>
    <row r="654" spans="1:25" x14ac:dyDescent="0.45">
      <c r="A654" t="s">
        <v>955</v>
      </c>
      <c r="B654" s="2" t="str">
        <f t="shared" si="62"/>
        <v>run1</v>
      </c>
      <c r="C654" s="2" t="str">
        <f t="shared" si="63"/>
        <v>run2</v>
      </c>
      <c r="D654" t="s">
        <v>275</v>
      </c>
      <c r="E654" s="10">
        <v>3.0173423876115619E-3</v>
      </c>
      <c r="F654" s="1">
        <v>3.6286559553416643E-7</v>
      </c>
      <c r="G654" s="1">
        <f>VLOOKUP(A654,'[1]NTP Metadata'!$A$2:$U$2501,10,FALSE)</f>
        <v>3.0173423876115619E-3</v>
      </c>
      <c r="H654">
        <v>1</v>
      </c>
      <c r="I654" t="s">
        <v>1505</v>
      </c>
      <c r="J654" t="s">
        <v>1508</v>
      </c>
      <c r="K654" t="s">
        <v>250</v>
      </c>
      <c r="L654" t="s">
        <v>246</v>
      </c>
      <c r="M654" t="s">
        <v>175</v>
      </c>
      <c r="N654">
        <v>16</v>
      </c>
      <c r="O654">
        <v>0</v>
      </c>
      <c r="P654">
        <v>6.2500000000000001E-5</v>
      </c>
      <c r="Q654">
        <v>1E-3</v>
      </c>
      <c r="R654">
        <v>16</v>
      </c>
      <c r="S654">
        <v>0</v>
      </c>
      <c r="T654">
        <v>0</v>
      </c>
      <c r="U654">
        <v>0</v>
      </c>
      <c r="V654" s="1" t="str">
        <f t="shared" si="64"/>
        <v>AFF-HTT-R1-P3-96H_K21_1_2020y09m02d_10h47m.tif</v>
      </c>
      <c r="W654" s="1" t="str">
        <f t="shared" si="65"/>
        <v>AFF-HTT-R2-P3-96H_K21_1_2020y09m11d_11h25m.tif</v>
      </c>
      <c r="X654" t="str">
        <f t="shared" si="60"/>
        <v>C:\Users\arpit.tandon\Desktop\Images AFFFs\RUN1 HTT\Plate 3 - 96hour\AFF-HTT-R1-P3-96H_K21_1_2020y09m02d_10h47m.tif</v>
      </c>
      <c r="Y654" t="str">
        <f t="shared" si="61"/>
        <v>C:\Users\arpit.tandon\Desktop\Images AFFFs\RUN2 HTT\Plate 3 - 96hour\AFF-HTT-R2-P3-96H_K21_1_2020y09m11d_11h25m.tif</v>
      </c>
    </row>
    <row r="655" spans="1:25" x14ac:dyDescent="0.45">
      <c r="A655" t="s">
        <v>956</v>
      </c>
      <c r="B655" s="2" t="str">
        <f t="shared" si="62"/>
        <v>run1</v>
      </c>
      <c r="C655" s="2" t="str">
        <f t="shared" si="63"/>
        <v>run2</v>
      </c>
      <c r="D655" t="s">
        <v>275</v>
      </c>
      <c r="E655" s="10">
        <v>3.0173423876115619E-3</v>
      </c>
      <c r="F655" s="1">
        <v>3.6286559553416643E-7</v>
      </c>
      <c r="G655" s="1">
        <f>VLOOKUP(A655,'[1]NTP Metadata'!$A$2:$U$2501,10,FALSE)</f>
        <v>3.0173423876115619E-3</v>
      </c>
      <c r="H655">
        <v>2</v>
      </c>
      <c r="I655" t="s">
        <v>1505</v>
      </c>
      <c r="J655" t="s">
        <v>1508</v>
      </c>
      <c r="K655" t="s">
        <v>250</v>
      </c>
      <c r="L655" t="s">
        <v>246</v>
      </c>
      <c r="M655" t="s">
        <v>176</v>
      </c>
      <c r="N655">
        <v>16</v>
      </c>
      <c r="O655">
        <v>0</v>
      </c>
      <c r="P655">
        <v>0</v>
      </c>
      <c r="Q655">
        <v>0</v>
      </c>
      <c r="R655">
        <v>16</v>
      </c>
      <c r="S655">
        <v>0</v>
      </c>
      <c r="T655">
        <v>0</v>
      </c>
      <c r="U655">
        <v>0</v>
      </c>
      <c r="V655" s="1" t="str">
        <f t="shared" si="64"/>
        <v>AFF-HTT-R1-P3-96H_K22_1_2020y09m02d_10h47m.tif</v>
      </c>
      <c r="W655" s="1" t="str">
        <f t="shared" si="65"/>
        <v>AFF-HTT-R2-P3-96H_K22_1_2020y09m11d_11h25m.tif</v>
      </c>
      <c r="X655" t="str">
        <f t="shared" si="60"/>
        <v>C:\Users\arpit.tandon\Desktop\Images AFFFs\RUN1 HTT\Plate 3 - 96hour\AFF-HTT-R1-P3-96H_K22_1_2020y09m02d_10h47m.tif</v>
      </c>
      <c r="Y655" t="str">
        <f t="shared" si="61"/>
        <v>C:\Users\arpit.tandon\Desktop\Images AFFFs\RUN2 HTT\Plate 3 - 96hour\AFF-HTT-R2-P3-96H_K22_1_2020y09m11d_11h25m.tif</v>
      </c>
    </row>
    <row r="656" spans="1:25" x14ac:dyDescent="0.45">
      <c r="A656" t="s">
        <v>957</v>
      </c>
      <c r="B656" s="2" t="str">
        <f t="shared" si="62"/>
        <v>run1</v>
      </c>
      <c r="C656" s="2" t="str">
        <f t="shared" si="63"/>
        <v>run2</v>
      </c>
      <c r="D656" t="s">
        <v>275</v>
      </c>
      <c r="E656" s="10">
        <v>30</v>
      </c>
      <c r="F656" s="1">
        <v>3.6078000000000004E-3</v>
      </c>
      <c r="G656" s="1">
        <f>VLOOKUP(A656,'[1]NTP Metadata'!$A$2:$U$2501,10,FALSE)</f>
        <v>30</v>
      </c>
      <c r="H656">
        <v>1</v>
      </c>
      <c r="I656" t="s">
        <v>1505</v>
      </c>
      <c r="J656" t="s">
        <v>1508</v>
      </c>
      <c r="K656" t="s">
        <v>250</v>
      </c>
      <c r="L656" t="s">
        <v>246</v>
      </c>
      <c r="M656" t="s">
        <v>177</v>
      </c>
      <c r="N656">
        <v>16</v>
      </c>
      <c r="O656">
        <v>0</v>
      </c>
      <c r="P656">
        <v>5.0500000000000003E-2</v>
      </c>
      <c r="Q656">
        <v>0.30399999999999999</v>
      </c>
      <c r="R656">
        <v>3</v>
      </c>
      <c r="S656">
        <v>13</v>
      </c>
      <c r="T656">
        <v>0.77074999999999905</v>
      </c>
      <c r="U656">
        <v>0.99299999999999999</v>
      </c>
      <c r="V656" s="1" t="str">
        <f t="shared" si="64"/>
        <v>AFF-HTT-R1-P3-96H_K3_1_2020y09m02d_10h47m.tif</v>
      </c>
      <c r="W656" s="1" t="str">
        <f t="shared" si="65"/>
        <v>AFF-HTT-R2-P3-96H_K3_1_2020y09m11d_11h25m.tif</v>
      </c>
      <c r="X656" t="str">
        <f t="shared" si="60"/>
        <v>C:\Users\arpit.tandon\Desktop\Images AFFFs\RUN1 HTT\Plate 3 - 96hour\AFF-HTT-R1-P3-96H_K3_1_2020y09m02d_10h47m.tif</v>
      </c>
      <c r="Y656" t="str">
        <f t="shared" si="61"/>
        <v>C:\Users\arpit.tandon\Desktop\Images AFFFs\RUN2 HTT\Plate 3 - 96hour\AFF-HTT-R2-P3-96H_K3_1_2020y09m11d_11h25m.tif</v>
      </c>
    </row>
    <row r="657" spans="1:25" x14ac:dyDescent="0.45">
      <c r="A657" t="s">
        <v>958</v>
      </c>
      <c r="B657" s="2" t="str">
        <f t="shared" si="62"/>
        <v>run1</v>
      </c>
      <c r="C657" s="2" t="str">
        <f t="shared" si="63"/>
        <v>run2</v>
      </c>
      <c r="D657" t="s">
        <v>275</v>
      </c>
      <c r="E657" s="10">
        <v>30</v>
      </c>
      <c r="F657" s="1">
        <v>3.6078000000000004E-3</v>
      </c>
      <c r="G657" s="1">
        <f>VLOOKUP(A657,'[1]NTP Metadata'!$A$2:$U$2501,10,FALSE)</f>
        <v>30</v>
      </c>
      <c r="H657">
        <v>2</v>
      </c>
      <c r="I657" t="s">
        <v>1505</v>
      </c>
      <c r="J657" t="s">
        <v>1508</v>
      </c>
      <c r="K657" t="s">
        <v>250</v>
      </c>
      <c r="L657" t="s">
        <v>246</v>
      </c>
      <c r="M657" t="s">
        <v>178</v>
      </c>
      <c r="N657">
        <v>16</v>
      </c>
      <c r="O657">
        <v>0</v>
      </c>
      <c r="P657">
        <v>1.125E-2</v>
      </c>
      <c r="Q657">
        <v>5.8999999999999997E-2</v>
      </c>
      <c r="R657">
        <v>1</v>
      </c>
      <c r="S657">
        <v>15</v>
      </c>
      <c r="T657">
        <v>0.87306249999999996</v>
      </c>
      <c r="U657">
        <v>0.99299999999999999</v>
      </c>
      <c r="V657" s="1" t="str">
        <f t="shared" si="64"/>
        <v>AFF-HTT-R1-P3-96H_K4_1_2020y09m02d_10h47m.tif</v>
      </c>
      <c r="W657" s="1" t="str">
        <f t="shared" si="65"/>
        <v>AFF-HTT-R2-P3-96H_K4_1_2020y09m11d_11h25m.tif</v>
      </c>
      <c r="X657" t="str">
        <f t="shared" si="60"/>
        <v>C:\Users\arpit.tandon\Desktop\Images AFFFs\RUN1 HTT\Plate 3 - 96hour\AFF-HTT-R1-P3-96H_K4_1_2020y09m02d_10h47m.tif</v>
      </c>
      <c r="Y657" t="str">
        <f t="shared" si="61"/>
        <v>C:\Users\arpit.tandon\Desktop\Images AFFFs\RUN2 HTT\Plate 3 - 96hour\AFF-HTT-R2-P3-96H_K4_1_2020y09m11d_11h25m.tif</v>
      </c>
    </row>
    <row r="658" spans="1:25" x14ac:dyDescent="0.45">
      <c r="A658" t="s">
        <v>959</v>
      </c>
      <c r="B658" s="2" t="str">
        <f t="shared" si="62"/>
        <v>run1</v>
      </c>
      <c r="C658" s="2" t="str">
        <f t="shared" si="63"/>
        <v>run2</v>
      </c>
      <c r="D658" t="s">
        <v>275</v>
      </c>
      <c r="E658" s="10">
        <v>9.4936708860759484</v>
      </c>
      <c r="F658" s="1">
        <v>1.1417088607594936E-3</v>
      </c>
      <c r="G658" s="1">
        <f>VLOOKUP(A658,'[1]NTP Metadata'!$A$2:$U$2501,10,FALSE)</f>
        <v>9.4936708860759484</v>
      </c>
      <c r="H658">
        <v>1</v>
      </c>
      <c r="I658" t="s">
        <v>1505</v>
      </c>
      <c r="J658" t="s">
        <v>1508</v>
      </c>
      <c r="K658" t="s">
        <v>250</v>
      </c>
      <c r="L658" t="s">
        <v>246</v>
      </c>
      <c r="M658" t="s">
        <v>179</v>
      </c>
      <c r="N658">
        <v>16</v>
      </c>
      <c r="O658">
        <v>0</v>
      </c>
      <c r="P658">
        <v>3.7500000000000001E-4</v>
      </c>
      <c r="Q658">
        <v>3.0000000000000001E-3</v>
      </c>
      <c r="R658">
        <v>16</v>
      </c>
      <c r="S658">
        <v>0</v>
      </c>
      <c r="T658">
        <v>8.1249999999999996E-4</v>
      </c>
      <c r="U658">
        <v>8.9999999999999993E-3</v>
      </c>
      <c r="V658" s="1" t="str">
        <f t="shared" si="64"/>
        <v>AFF-HTT-R1-P3-96H_K5_1_2020y09m02d_10h47m.tif</v>
      </c>
      <c r="W658" s="1" t="str">
        <f t="shared" si="65"/>
        <v>AFF-HTT-R2-P3-96H_K5_1_2020y09m11d_11h25m.tif</v>
      </c>
      <c r="X658" t="str">
        <f t="shared" si="60"/>
        <v>C:\Users\arpit.tandon\Desktop\Images AFFFs\RUN1 HTT\Plate 3 - 96hour\AFF-HTT-R1-P3-96H_K5_1_2020y09m02d_10h47m.tif</v>
      </c>
      <c r="Y658" t="str">
        <f t="shared" si="61"/>
        <v>C:\Users\arpit.tandon\Desktop\Images AFFFs\RUN2 HTT\Plate 3 - 96hour\AFF-HTT-R2-P3-96H_K5_1_2020y09m11d_11h25m.tif</v>
      </c>
    </row>
    <row r="659" spans="1:25" x14ac:dyDescent="0.45">
      <c r="A659" t="s">
        <v>960</v>
      </c>
      <c r="B659" s="2" t="str">
        <f t="shared" si="62"/>
        <v>run1</v>
      </c>
      <c r="C659" s="2" t="str">
        <f t="shared" si="63"/>
        <v>run2</v>
      </c>
      <c r="D659" t="s">
        <v>275</v>
      </c>
      <c r="E659" s="10">
        <v>9.4936708860759484</v>
      </c>
      <c r="F659" s="1">
        <v>1.1417088607594936E-3</v>
      </c>
      <c r="G659" s="1">
        <f>VLOOKUP(A659,'[1]NTP Metadata'!$A$2:$U$2501,10,FALSE)</f>
        <v>9.4936708860759484</v>
      </c>
      <c r="H659">
        <v>2</v>
      </c>
      <c r="I659" t="s">
        <v>1505</v>
      </c>
      <c r="J659" t="s">
        <v>1508</v>
      </c>
      <c r="K659" t="s">
        <v>250</v>
      </c>
      <c r="L659" t="s">
        <v>246</v>
      </c>
      <c r="M659" t="s">
        <v>180</v>
      </c>
      <c r="N659">
        <v>16</v>
      </c>
      <c r="O659">
        <v>0</v>
      </c>
      <c r="P659">
        <v>7.5000000000000002E-4</v>
      </c>
      <c r="Q659">
        <v>7.0000000000000001E-3</v>
      </c>
      <c r="R659">
        <v>16</v>
      </c>
      <c r="S659">
        <v>0</v>
      </c>
      <c r="T659">
        <v>1.0625000000000001E-3</v>
      </c>
      <c r="U659">
        <v>8.0000000000000002E-3</v>
      </c>
      <c r="V659" s="1" t="str">
        <f t="shared" si="64"/>
        <v>AFF-HTT-R1-P3-96H_K6_1_2020y09m02d_10h47m.tif</v>
      </c>
      <c r="W659" s="1" t="str">
        <f t="shared" si="65"/>
        <v>AFF-HTT-R2-P3-96H_K6_1_2020y09m11d_11h25m.tif</v>
      </c>
      <c r="X659" t="str">
        <f t="shared" si="60"/>
        <v>C:\Users\arpit.tandon\Desktop\Images AFFFs\RUN1 HTT\Plate 3 - 96hour\AFF-HTT-R1-P3-96H_K6_1_2020y09m02d_10h47m.tif</v>
      </c>
      <c r="Y659" t="str">
        <f t="shared" si="61"/>
        <v>C:\Users\arpit.tandon\Desktop\Images AFFFs\RUN2 HTT\Plate 3 - 96hour\AFF-HTT-R2-P3-96H_K6_1_2020y09m11d_11h25m.tif</v>
      </c>
    </row>
    <row r="660" spans="1:25" x14ac:dyDescent="0.45">
      <c r="A660" t="s">
        <v>961</v>
      </c>
      <c r="B660" s="2" t="str">
        <f t="shared" si="62"/>
        <v>run1</v>
      </c>
      <c r="C660" s="2" t="str">
        <f t="shared" si="63"/>
        <v>run2</v>
      </c>
      <c r="D660" t="s">
        <v>275</v>
      </c>
      <c r="E660" s="10">
        <v>3.0043262297708697</v>
      </c>
      <c r="F660" s="1">
        <v>3.6130027239224477E-4</v>
      </c>
      <c r="G660" s="1">
        <f>VLOOKUP(A660,'[1]NTP Metadata'!$A$2:$U$2501,10,FALSE)</f>
        <v>3.0043262297708697</v>
      </c>
      <c r="H660">
        <v>1</v>
      </c>
      <c r="I660" t="s">
        <v>1505</v>
      </c>
      <c r="J660" t="s">
        <v>1508</v>
      </c>
      <c r="K660" t="s">
        <v>250</v>
      </c>
      <c r="L660" t="s">
        <v>246</v>
      </c>
      <c r="M660" t="s">
        <v>181</v>
      </c>
      <c r="N660">
        <v>16</v>
      </c>
      <c r="O660">
        <v>0</v>
      </c>
      <c r="P660">
        <v>5.0000000000000001E-4</v>
      </c>
      <c r="Q660">
        <v>4.0000000000000001E-3</v>
      </c>
      <c r="R660">
        <v>16</v>
      </c>
      <c r="S660">
        <v>0</v>
      </c>
      <c r="T660">
        <v>0</v>
      </c>
      <c r="U660">
        <v>0</v>
      </c>
      <c r="V660" s="1" t="str">
        <f t="shared" si="64"/>
        <v>AFF-HTT-R1-P3-96H_K7_1_2020y09m02d_10h47m.tif</v>
      </c>
      <c r="W660" s="1" t="str">
        <f t="shared" si="65"/>
        <v>AFF-HTT-R2-P3-96H_K7_1_2020y09m11d_11h25m.tif</v>
      </c>
      <c r="X660" t="str">
        <f t="shared" si="60"/>
        <v>C:\Users\arpit.tandon\Desktop\Images AFFFs\RUN1 HTT\Plate 3 - 96hour\AFF-HTT-R1-P3-96H_K7_1_2020y09m02d_10h47m.tif</v>
      </c>
      <c r="Y660" t="str">
        <f t="shared" si="61"/>
        <v>C:\Users\arpit.tandon\Desktop\Images AFFFs\RUN2 HTT\Plate 3 - 96hour\AFF-HTT-R2-P3-96H_K7_1_2020y09m11d_11h25m.tif</v>
      </c>
    </row>
    <row r="661" spans="1:25" x14ac:dyDescent="0.45">
      <c r="A661" t="s">
        <v>962</v>
      </c>
      <c r="B661" s="2" t="str">
        <f t="shared" si="62"/>
        <v>run1</v>
      </c>
      <c r="C661" s="2" t="str">
        <f t="shared" si="63"/>
        <v>run2</v>
      </c>
      <c r="D661" t="s">
        <v>275</v>
      </c>
      <c r="E661" s="10">
        <v>3.0043262297708697</v>
      </c>
      <c r="F661" s="1">
        <v>3.6130027239224477E-4</v>
      </c>
      <c r="G661" s="1">
        <f>VLOOKUP(A661,'[1]NTP Metadata'!$A$2:$U$2501,10,FALSE)</f>
        <v>3.0043262297708697</v>
      </c>
      <c r="H661">
        <v>2</v>
      </c>
      <c r="I661" t="s">
        <v>1505</v>
      </c>
      <c r="J661" t="s">
        <v>1508</v>
      </c>
      <c r="K661" t="s">
        <v>250</v>
      </c>
      <c r="L661" t="s">
        <v>246</v>
      </c>
      <c r="M661" t="s">
        <v>182</v>
      </c>
      <c r="N661">
        <v>16</v>
      </c>
      <c r="O661">
        <v>0</v>
      </c>
      <c r="P661">
        <v>1.0625000000000001E-3</v>
      </c>
      <c r="Q661">
        <v>8.9999999999999993E-3</v>
      </c>
      <c r="R661">
        <v>16</v>
      </c>
      <c r="S661">
        <v>0</v>
      </c>
      <c r="T661">
        <v>1.875E-4</v>
      </c>
      <c r="U661">
        <v>2E-3</v>
      </c>
      <c r="V661" s="1" t="str">
        <f t="shared" si="64"/>
        <v>AFF-HTT-R1-P3-96H_K8_1_2020y09m02d_10h47m.tif</v>
      </c>
      <c r="W661" s="1" t="str">
        <f t="shared" si="65"/>
        <v>AFF-HTT-R2-P3-96H_K8_1_2020y09m11d_11h25m.tif</v>
      </c>
      <c r="X661" t="str">
        <f t="shared" si="60"/>
        <v>C:\Users\arpit.tandon\Desktop\Images AFFFs\RUN1 HTT\Plate 3 - 96hour\AFF-HTT-R1-P3-96H_K8_1_2020y09m02d_10h47m.tif</v>
      </c>
      <c r="Y661" t="str">
        <f t="shared" si="61"/>
        <v>C:\Users\arpit.tandon\Desktop\Images AFFFs\RUN2 HTT\Plate 3 - 96hour\AFF-HTT-R2-P3-96H_K8_1_2020y09m11d_11h25m.tif</v>
      </c>
    </row>
    <row r="662" spans="1:25" x14ac:dyDescent="0.45">
      <c r="A662" t="s">
        <v>963</v>
      </c>
      <c r="B662" s="2" t="str">
        <f t="shared" si="62"/>
        <v>run1</v>
      </c>
      <c r="C662" s="2" t="str">
        <f t="shared" si="63"/>
        <v>run2</v>
      </c>
      <c r="D662" t="s">
        <v>275</v>
      </c>
      <c r="E662" s="10">
        <v>0.95073614866166756</v>
      </c>
      <c r="F662" s="1">
        <v>1.1433552923805214E-4</v>
      </c>
      <c r="G662" s="1">
        <f>VLOOKUP(A662,'[1]NTP Metadata'!$A$2:$U$2501,10,FALSE)</f>
        <v>0.95073614866166756</v>
      </c>
      <c r="H662">
        <v>1</v>
      </c>
      <c r="I662" t="s">
        <v>1505</v>
      </c>
      <c r="J662" t="s">
        <v>1508</v>
      </c>
      <c r="K662" t="s">
        <v>250</v>
      </c>
      <c r="L662" t="s">
        <v>246</v>
      </c>
      <c r="M662" t="s">
        <v>183</v>
      </c>
      <c r="N662">
        <v>16</v>
      </c>
      <c r="O662">
        <v>0</v>
      </c>
      <c r="P662">
        <v>1.875E-4</v>
      </c>
      <c r="Q662">
        <v>3.0000000000000001E-3</v>
      </c>
      <c r="R662">
        <v>16</v>
      </c>
      <c r="S662">
        <v>0</v>
      </c>
      <c r="T662">
        <v>0</v>
      </c>
      <c r="U662">
        <v>0</v>
      </c>
      <c r="V662" s="1" t="str">
        <f t="shared" si="64"/>
        <v>AFF-HTT-R1-P3-96H_K9_1_2020y09m02d_10h47m.tif</v>
      </c>
      <c r="W662" s="1" t="str">
        <f t="shared" si="65"/>
        <v>AFF-HTT-R2-P3-96H_K9_1_2020y09m11d_11h25m.tif</v>
      </c>
      <c r="X662" t="str">
        <f t="shared" si="60"/>
        <v>C:\Users\arpit.tandon\Desktop\Images AFFFs\RUN1 HTT\Plate 3 - 96hour\AFF-HTT-R1-P3-96H_K9_1_2020y09m02d_10h47m.tif</v>
      </c>
      <c r="Y662" t="str">
        <f t="shared" si="61"/>
        <v>C:\Users\arpit.tandon\Desktop\Images AFFFs\RUN2 HTT\Plate 3 - 96hour\AFF-HTT-R2-P3-96H_K9_1_2020y09m11d_11h25m.tif</v>
      </c>
    </row>
    <row r="663" spans="1:25" x14ac:dyDescent="0.45">
      <c r="A663" t="s">
        <v>964</v>
      </c>
      <c r="B663" s="2" t="str">
        <f t="shared" si="62"/>
        <v>run1</v>
      </c>
      <c r="C663" s="2" t="str">
        <f t="shared" si="63"/>
        <v>run2</v>
      </c>
      <c r="D663" t="s">
        <v>275</v>
      </c>
      <c r="E663" s="10">
        <v>0.95073614866166756</v>
      </c>
      <c r="F663" s="1">
        <v>1.1433552923805214E-4</v>
      </c>
      <c r="G663" s="1">
        <f>VLOOKUP(A663,'[1]NTP Metadata'!$A$2:$U$2501,10,FALSE)</f>
        <v>0.95073614866166756</v>
      </c>
      <c r="H663">
        <v>4</v>
      </c>
      <c r="I663" t="s">
        <v>1505</v>
      </c>
      <c r="J663" t="s">
        <v>1508</v>
      </c>
      <c r="K663" t="s">
        <v>250</v>
      </c>
      <c r="L663" t="s">
        <v>246</v>
      </c>
      <c r="M663" t="s">
        <v>184</v>
      </c>
      <c r="N663">
        <v>16</v>
      </c>
      <c r="O663">
        <v>0</v>
      </c>
      <c r="P663">
        <v>3.7500000000000001E-4</v>
      </c>
      <c r="Q663">
        <v>3.0000000000000001E-3</v>
      </c>
      <c r="R663">
        <v>16</v>
      </c>
      <c r="S663">
        <v>0</v>
      </c>
      <c r="T663">
        <v>0</v>
      </c>
      <c r="U663">
        <v>0</v>
      </c>
      <c r="V663" s="1" t="str">
        <f t="shared" si="64"/>
        <v>AFF-HTT-R1-P3-96H_L10_1_2020y09m02d_10h47m.tif</v>
      </c>
      <c r="W663" s="1" t="str">
        <f t="shared" si="65"/>
        <v>AFF-HTT-R2-P3-96H_L10_1_2020y09m11d_11h25m.tif</v>
      </c>
      <c r="X663" t="str">
        <f t="shared" si="60"/>
        <v>C:\Users\arpit.tandon\Desktop\Images AFFFs\RUN1 HTT\Plate 3 - 96hour\AFF-HTT-R1-P3-96H_L10_1_2020y09m02d_10h47m.tif</v>
      </c>
      <c r="Y663" t="str">
        <f t="shared" si="61"/>
        <v>C:\Users\arpit.tandon\Desktop\Images AFFFs\RUN2 HTT\Plate 3 - 96hour\AFF-HTT-R2-P3-96H_L10_1_2020y09m11d_11h25m.tif</v>
      </c>
    </row>
    <row r="664" spans="1:25" x14ac:dyDescent="0.45">
      <c r="A664" t="s">
        <v>965</v>
      </c>
      <c r="B664" s="2" t="str">
        <f t="shared" si="62"/>
        <v>run1</v>
      </c>
      <c r="C664" s="2" t="str">
        <f t="shared" si="63"/>
        <v>run2</v>
      </c>
      <c r="D664" t="s">
        <v>275</v>
      </c>
      <c r="E664" s="10">
        <v>0.30086586982964164</v>
      </c>
      <c r="F664" s="1">
        <v>3.6182129505712706E-5</v>
      </c>
      <c r="G664" s="1">
        <f>VLOOKUP(A664,'[1]NTP Metadata'!$A$2:$U$2501,10,FALSE)</f>
        <v>0.30086586982964164</v>
      </c>
      <c r="H664">
        <v>3</v>
      </c>
      <c r="I664" t="s">
        <v>1505</v>
      </c>
      <c r="J664" t="s">
        <v>1508</v>
      </c>
      <c r="K664" t="s">
        <v>250</v>
      </c>
      <c r="L664" t="s">
        <v>246</v>
      </c>
      <c r="M664" t="s">
        <v>185</v>
      </c>
      <c r="N664">
        <v>16</v>
      </c>
      <c r="O664">
        <v>0</v>
      </c>
      <c r="P664">
        <v>0</v>
      </c>
      <c r="Q664">
        <v>0</v>
      </c>
      <c r="R664">
        <v>16</v>
      </c>
      <c r="S664">
        <v>0</v>
      </c>
      <c r="T664">
        <v>0</v>
      </c>
      <c r="U664">
        <v>0</v>
      </c>
      <c r="V664" s="1" t="str">
        <f t="shared" si="64"/>
        <v>AFF-HTT-R1-P3-96H_L11_1_2020y09m02d_10h47m.tif</v>
      </c>
      <c r="W664" s="1" t="str">
        <f t="shared" si="65"/>
        <v>AFF-HTT-R2-P3-96H_L11_1_2020y09m11d_11h25m.tif</v>
      </c>
      <c r="X664" t="str">
        <f t="shared" si="60"/>
        <v>C:\Users\arpit.tandon\Desktop\Images AFFFs\RUN1 HTT\Plate 3 - 96hour\AFF-HTT-R1-P3-96H_L11_1_2020y09m02d_10h47m.tif</v>
      </c>
      <c r="Y664" t="str">
        <f t="shared" si="61"/>
        <v>C:\Users\arpit.tandon\Desktop\Images AFFFs\RUN2 HTT\Plate 3 - 96hour\AFF-HTT-R2-P3-96H_L11_1_2020y09m11d_11h25m.tif</v>
      </c>
    </row>
    <row r="665" spans="1:25" x14ac:dyDescent="0.45">
      <c r="A665" t="s">
        <v>966</v>
      </c>
      <c r="B665" s="2" t="str">
        <f t="shared" si="62"/>
        <v>run1</v>
      </c>
      <c r="C665" s="2" t="str">
        <f t="shared" si="63"/>
        <v>run2</v>
      </c>
      <c r="D665" t="s">
        <v>275</v>
      </c>
      <c r="E665" s="10">
        <v>0.30086586982964164</v>
      </c>
      <c r="F665" s="1">
        <v>3.6182129505712706E-5</v>
      </c>
      <c r="G665" s="1">
        <f>VLOOKUP(A665,'[1]NTP Metadata'!$A$2:$U$2501,10,FALSE)</f>
        <v>0.30086586982964164</v>
      </c>
      <c r="H665">
        <v>4</v>
      </c>
      <c r="I665" t="s">
        <v>1505</v>
      </c>
      <c r="J665" t="s">
        <v>1508</v>
      </c>
      <c r="K665" t="s">
        <v>250</v>
      </c>
      <c r="L665" t="s">
        <v>246</v>
      </c>
      <c r="M665" t="s">
        <v>186</v>
      </c>
      <c r="N665">
        <v>16</v>
      </c>
      <c r="O665">
        <v>0</v>
      </c>
      <c r="P665">
        <v>0</v>
      </c>
      <c r="Q665">
        <v>0</v>
      </c>
      <c r="R665">
        <v>16</v>
      </c>
      <c r="S665">
        <v>0</v>
      </c>
      <c r="T665">
        <v>0</v>
      </c>
      <c r="U665">
        <v>0</v>
      </c>
      <c r="V665" s="1" t="str">
        <f t="shared" si="64"/>
        <v>AFF-HTT-R1-P3-96H_L12_1_2020y09m02d_10h47m.tif</v>
      </c>
      <c r="W665" s="1" t="str">
        <f t="shared" si="65"/>
        <v>AFF-HTT-R2-P3-96H_L12_1_2020y09m11d_11h25m.tif</v>
      </c>
      <c r="X665" t="str">
        <f t="shared" si="60"/>
        <v>C:\Users\arpit.tandon\Desktop\Images AFFFs\RUN1 HTT\Plate 3 - 96hour\AFF-HTT-R1-P3-96H_L12_1_2020y09m02d_10h47m.tif</v>
      </c>
      <c r="Y665" t="str">
        <f t="shared" si="61"/>
        <v>C:\Users\arpit.tandon\Desktop\Images AFFFs\RUN2 HTT\Plate 3 - 96hour\AFF-HTT-R2-P3-96H_L12_1_2020y09m11d_11h25m.tif</v>
      </c>
    </row>
    <row r="666" spans="1:25" x14ac:dyDescent="0.45">
      <c r="A666" t="s">
        <v>967</v>
      </c>
      <c r="B666" s="2" t="str">
        <f t="shared" si="62"/>
        <v>run1</v>
      </c>
      <c r="C666" s="2" t="str">
        <f t="shared" si="63"/>
        <v>run2</v>
      </c>
      <c r="D666" t="s">
        <v>272</v>
      </c>
      <c r="E666" s="10">
        <v>0</v>
      </c>
      <c r="F666" s="10">
        <v>0</v>
      </c>
      <c r="G666" s="1">
        <f>VLOOKUP(A666,'[1]NTP Metadata'!$A$2:$U$2501,10,FALSE)</f>
        <v>0</v>
      </c>
      <c r="H666">
        <v>3</v>
      </c>
      <c r="I666" t="s">
        <v>1505</v>
      </c>
      <c r="J666" t="s">
        <v>1508</v>
      </c>
      <c r="K666" t="s">
        <v>250</v>
      </c>
      <c r="L666" t="s">
        <v>246</v>
      </c>
      <c r="M666" t="s">
        <v>187</v>
      </c>
      <c r="N666">
        <v>16</v>
      </c>
      <c r="O666">
        <v>0</v>
      </c>
      <c r="P666">
        <v>0</v>
      </c>
      <c r="Q666">
        <v>0</v>
      </c>
      <c r="R666">
        <v>16</v>
      </c>
      <c r="S666">
        <v>0</v>
      </c>
      <c r="T666">
        <v>0</v>
      </c>
      <c r="U666">
        <v>0</v>
      </c>
      <c r="V666" s="1" t="str">
        <f t="shared" si="64"/>
        <v>AFF-HTT-R1-P3-96H_L13_1_2020y09m02d_10h47m.tif</v>
      </c>
      <c r="W666" s="1" t="str">
        <f t="shared" si="65"/>
        <v>AFF-HTT-R2-P3-96H_L13_1_2020y09m11d_11h25m.tif</v>
      </c>
      <c r="X666" t="str">
        <f t="shared" si="60"/>
        <v>C:\Users\arpit.tandon\Desktop\Images AFFFs\RUN1 HTT\Plate 3 - 96hour\AFF-HTT-R1-P3-96H_L13_1_2020y09m02d_10h47m.tif</v>
      </c>
      <c r="Y666" t="str">
        <f t="shared" si="61"/>
        <v>C:\Users\arpit.tandon\Desktop\Images AFFFs\RUN2 HTT\Plate 3 - 96hour\AFF-HTT-R2-P3-96H_L13_1_2020y09m11d_11h25m.tif</v>
      </c>
    </row>
    <row r="667" spans="1:25" x14ac:dyDescent="0.45">
      <c r="A667" t="s">
        <v>968</v>
      </c>
      <c r="B667" s="2" t="str">
        <f t="shared" si="62"/>
        <v>run1</v>
      </c>
      <c r="C667" s="2" t="str">
        <f t="shared" si="63"/>
        <v>run2</v>
      </c>
      <c r="D667" t="s">
        <v>272</v>
      </c>
      <c r="E667" s="10">
        <v>0</v>
      </c>
      <c r="F667" s="10">
        <v>0</v>
      </c>
      <c r="G667" s="1">
        <f>VLOOKUP(A667,'[1]NTP Metadata'!$A$2:$U$2501,10,FALSE)</f>
        <v>0</v>
      </c>
      <c r="H667">
        <v>4</v>
      </c>
      <c r="I667" t="s">
        <v>1505</v>
      </c>
      <c r="J667" t="s">
        <v>1508</v>
      </c>
      <c r="K667" t="s">
        <v>250</v>
      </c>
      <c r="L667" t="s">
        <v>246</v>
      </c>
      <c r="M667" t="s">
        <v>188</v>
      </c>
      <c r="N667">
        <v>16</v>
      </c>
      <c r="O667">
        <v>0</v>
      </c>
      <c r="P667">
        <v>0</v>
      </c>
      <c r="Q667">
        <v>0</v>
      </c>
      <c r="R667">
        <v>16</v>
      </c>
      <c r="S667">
        <v>0</v>
      </c>
      <c r="T667">
        <v>0</v>
      </c>
      <c r="U667">
        <v>0</v>
      </c>
      <c r="V667" s="1" t="str">
        <f t="shared" si="64"/>
        <v>AFF-HTT-R1-P3-96H_L14_1_2020y09m02d_10h47m.tif</v>
      </c>
      <c r="W667" s="1" t="str">
        <f t="shared" si="65"/>
        <v>AFF-HTT-R2-P3-96H_L14_1_2020y09m11d_11h25m.tif</v>
      </c>
      <c r="X667" t="str">
        <f t="shared" si="60"/>
        <v>C:\Users\arpit.tandon\Desktop\Images AFFFs\RUN1 HTT\Plate 3 - 96hour\AFF-HTT-R1-P3-96H_L14_1_2020y09m02d_10h47m.tif</v>
      </c>
      <c r="Y667" t="str">
        <f t="shared" si="61"/>
        <v>C:\Users\arpit.tandon\Desktop\Images AFFFs\RUN2 HTT\Plate 3 - 96hour\AFF-HTT-R2-P3-96H_L14_1_2020y09m11d_11h25m.tif</v>
      </c>
    </row>
    <row r="668" spans="1:25" x14ac:dyDescent="0.45">
      <c r="A668" t="s">
        <v>969</v>
      </c>
      <c r="B668" s="2" t="str">
        <f t="shared" si="62"/>
        <v>run1</v>
      </c>
      <c r="C668" s="2" t="str">
        <f t="shared" si="63"/>
        <v>run2</v>
      </c>
      <c r="D668" t="s">
        <v>275</v>
      </c>
      <c r="E668" s="10">
        <v>9.5210718300519498E-2</v>
      </c>
      <c r="F668" s="1">
        <v>1.1450040982820474E-5</v>
      </c>
      <c r="G668" s="1">
        <f>VLOOKUP(A668,'[1]NTP Metadata'!$A$2:$U$2501,10,FALSE)</f>
        <v>9.5210718300519498E-2</v>
      </c>
      <c r="H668">
        <v>3</v>
      </c>
      <c r="I668" t="s">
        <v>1505</v>
      </c>
      <c r="J668" t="s">
        <v>1508</v>
      </c>
      <c r="K668" t="s">
        <v>250</v>
      </c>
      <c r="L668" t="s">
        <v>246</v>
      </c>
      <c r="M668" t="s">
        <v>189</v>
      </c>
      <c r="N668">
        <v>16</v>
      </c>
      <c r="O668">
        <v>0</v>
      </c>
      <c r="P668">
        <v>0</v>
      </c>
      <c r="Q668">
        <v>0</v>
      </c>
      <c r="R668">
        <v>16</v>
      </c>
      <c r="S668">
        <v>0</v>
      </c>
      <c r="T668">
        <v>0</v>
      </c>
      <c r="U668">
        <v>0</v>
      </c>
      <c r="V668" s="1" t="str">
        <f t="shared" si="64"/>
        <v>AFF-HTT-R1-P3-96H_L15_1_2020y09m02d_10h47m.tif</v>
      </c>
      <c r="W668" s="1" t="str">
        <f t="shared" si="65"/>
        <v>AFF-HTT-R2-P3-96H_L15_1_2020y09m11d_11h25m.tif</v>
      </c>
      <c r="X668" t="str">
        <f t="shared" si="60"/>
        <v>C:\Users\arpit.tandon\Desktop\Images AFFFs\RUN1 HTT\Plate 3 - 96hour\AFF-HTT-R1-P3-96H_L15_1_2020y09m02d_10h47m.tif</v>
      </c>
      <c r="Y668" t="str">
        <f t="shared" si="61"/>
        <v>C:\Users\arpit.tandon\Desktop\Images AFFFs\RUN2 HTT\Plate 3 - 96hour\AFF-HTT-R2-P3-96H_L15_1_2020y09m11d_11h25m.tif</v>
      </c>
    </row>
    <row r="669" spans="1:25" x14ac:dyDescent="0.45">
      <c r="A669" t="s">
        <v>970</v>
      </c>
      <c r="B669" s="2" t="str">
        <f t="shared" si="62"/>
        <v>run1</v>
      </c>
      <c r="C669" s="2" t="str">
        <f t="shared" si="63"/>
        <v>run2</v>
      </c>
      <c r="D669" t="s">
        <v>275</v>
      </c>
      <c r="E669" s="10">
        <v>9.5210718300519498E-2</v>
      </c>
      <c r="F669" s="1">
        <v>1.1450040982820474E-5</v>
      </c>
      <c r="G669" s="1">
        <f>VLOOKUP(A669,'[1]NTP Metadata'!$A$2:$U$2501,10,FALSE)</f>
        <v>9.5210718300519498E-2</v>
      </c>
      <c r="H669">
        <v>4</v>
      </c>
      <c r="I669" t="s">
        <v>1505</v>
      </c>
      <c r="J669" t="s">
        <v>1508</v>
      </c>
      <c r="K669" t="s">
        <v>250</v>
      </c>
      <c r="L669" t="s">
        <v>246</v>
      </c>
      <c r="M669" t="s">
        <v>190</v>
      </c>
      <c r="N669">
        <v>16</v>
      </c>
      <c r="O669">
        <v>0</v>
      </c>
      <c r="P669">
        <v>0</v>
      </c>
      <c r="Q669">
        <v>0</v>
      </c>
      <c r="R669">
        <v>16</v>
      </c>
      <c r="S669">
        <v>0</v>
      </c>
      <c r="T669">
        <v>0</v>
      </c>
      <c r="U669">
        <v>0</v>
      </c>
      <c r="V669" s="1" t="str">
        <f t="shared" si="64"/>
        <v>AFF-HTT-R1-P3-96H_L16_1_2020y09m02d_10h47m.tif</v>
      </c>
      <c r="W669" s="1" t="str">
        <f t="shared" si="65"/>
        <v>AFF-HTT-R2-P3-96H_L16_1_2020y09m11d_11h25m.tif</v>
      </c>
      <c r="X669" t="str">
        <f t="shared" si="60"/>
        <v>C:\Users\arpit.tandon\Desktop\Images AFFFs\RUN1 HTT\Plate 3 - 96hour\AFF-HTT-R1-P3-96H_L16_1_2020y09m02d_10h47m.tif</v>
      </c>
      <c r="Y669" t="str">
        <f t="shared" si="61"/>
        <v>C:\Users\arpit.tandon\Desktop\Images AFFFs\RUN2 HTT\Plate 3 - 96hour\AFF-HTT-R2-P3-96H_L16_1_2020y09m11d_11h25m.tif</v>
      </c>
    </row>
    <row r="670" spans="1:25" x14ac:dyDescent="0.45">
      <c r="A670" t="s">
        <v>971</v>
      </c>
      <c r="B670" s="2" t="str">
        <f t="shared" si="62"/>
        <v>run1</v>
      </c>
      <c r="C670" s="2" t="str">
        <f t="shared" si="63"/>
        <v>run2</v>
      </c>
      <c r="D670" t="s">
        <v>275</v>
      </c>
      <c r="E670" s="10">
        <v>3.0129974145734015E-2</v>
      </c>
      <c r="F670" s="1">
        <v>3.6234306907659724E-6</v>
      </c>
      <c r="G670" s="1">
        <f>VLOOKUP(A670,'[1]NTP Metadata'!$A$2:$U$2501,10,FALSE)</f>
        <v>3.0129974145734015E-2</v>
      </c>
      <c r="H670">
        <v>3</v>
      </c>
      <c r="I670" t="s">
        <v>1505</v>
      </c>
      <c r="J670" t="s">
        <v>1508</v>
      </c>
      <c r="K670" t="s">
        <v>250</v>
      </c>
      <c r="L670" t="s">
        <v>246</v>
      </c>
      <c r="M670" t="s">
        <v>191</v>
      </c>
      <c r="N670">
        <v>16</v>
      </c>
      <c r="O670">
        <v>0</v>
      </c>
      <c r="P670">
        <v>0</v>
      </c>
      <c r="Q670">
        <v>0</v>
      </c>
      <c r="R670">
        <v>16</v>
      </c>
      <c r="S670">
        <v>0</v>
      </c>
      <c r="T670">
        <v>0</v>
      </c>
      <c r="U670">
        <v>0</v>
      </c>
      <c r="V670" s="1" t="str">
        <f t="shared" si="64"/>
        <v>AFF-HTT-R1-P3-96H_L17_1_2020y09m02d_10h47m.tif</v>
      </c>
      <c r="W670" s="1" t="str">
        <f t="shared" si="65"/>
        <v>AFF-HTT-R2-P3-96H_L17_1_2020y09m11d_11h25m.tif</v>
      </c>
      <c r="X670" t="str">
        <f t="shared" si="60"/>
        <v>C:\Users\arpit.tandon\Desktop\Images AFFFs\RUN1 HTT\Plate 3 - 96hour\AFF-HTT-R1-P3-96H_L17_1_2020y09m02d_10h47m.tif</v>
      </c>
      <c r="Y670" t="str">
        <f t="shared" si="61"/>
        <v>C:\Users\arpit.tandon\Desktop\Images AFFFs\RUN2 HTT\Plate 3 - 96hour\AFF-HTT-R2-P3-96H_L17_1_2020y09m11d_11h25m.tif</v>
      </c>
    </row>
    <row r="671" spans="1:25" x14ac:dyDescent="0.45">
      <c r="A671" t="s">
        <v>972</v>
      </c>
      <c r="B671" s="2" t="str">
        <f t="shared" si="62"/>
        <v>run1</v>
      </c>
      <c r="C671" s="2" t="str">
        <f t="shared" si="63"/>
        <v>run2</v>
      </c>
      <c r="D671" t="s">
        <v>275</v>
      </c>
      <c r="E671" s="10">
        <v>3.0129974145734015E-2</v>
      </c>
      <c r="F671" s="1">
        <v>3.6234306907659724E-6</v>
      </c>
      <c r="G671" s="1">
        <f>VLOOKUP(A671,'[1]NTP Metadata'!$A$2:$U$2501,10,FALSE)</f>
        <v>3.0129974145734015E-2</v>
      </c>
      <c r="H671">
        <v>4</v>
      </c>
      <c r="I671" t="s">
        <v>1505</v>
      </c>
      <c r="J671" t="s">
        <v>1508</v>
      </c>
      <c r="K671" t="s">
        <v>250</v>
      </c>
      <c r="L671" t="s">
        <v>246</v>
      </c>
      <c r="M671" t="s">
        <v>192</v>
      </c>
      <c r="N671">
        <v>16</v>
      </c>
      <c r="O671">
        <v>0</v>
      </c>
      <c r="P671">
        <v>1.25E-4</v>
      </c>
      <c r="Q671">
        <v>1E-3</v>
      </c>
      <c r="R671">
        <v>16</v>
      </c>
      <c r="S671">
        <v>0</v>
      </c>
      <c r="T671">
        <v>0</v>
      </c>
      <c r="U671">
        <v>0</v>
      </c>
      <c r="V671" s="1" t="str">
        <f t="shared" si="64"/>
        <v>AFF-HTT-R1-P3-96H_L18_1_2020y09m02d_10h47m.tif</v>
      </c>
      <c r="W671" s="1" t="str">
        <f t="shared" si="65"/>
        <v>AFF-HTT-R2-P3-96H_L18_1_2020y09m11d_11h25m.tif</v>
      </c>
      <c r="X671" t="str">
        <f t="shared" si="60"/>
        <v>C:\Users\arpit.tandon\Desktop\Images AFFFs\RUN1 HTT\Plate 3 - 96hour\AFF-HTT-R1-P3-96H_L18_1_2020y09m02d_10h47m.tif</v>
      </c>
      <c r="Y671" t="str">
        <f t="shared" si="61"/>
        <v>C:\Users\arpit.tandon\Desktop\Images AFFFs\RUN2 HTT\Plate 3 - 96hour\AFF-HTT-R2-P3-96H_L18_1_2020y09m11d_11h25m.tif</v>
      </c>
    </row>
    <row r="672" spans="1:25" x14ac:dyDescent="0.45">
      <c r="A672" t="s">
        <v>973</v>
      </c>
      <c r="B672" s="2" t="str">
        <f t="shared" si="62"/>
        <v>run1</v>
      </c>
      <c r="C672" s="2" t="str">
        <f t="shared" si="63"/>
        <v>run2</v>
      </c>
      <c r="D672" t="s">
        <v>275</v>
      </c>
      <c r="E672" s="10">
        <v>9.5348019448525355E-3</v>
      </c>
      <c r="F672" s="1">
        <v>1.1466552818879657E-6</v>
      </c>
      <c r="G672" s="1">
        <f>VLOOKUP(A672,'[1]NTP Metadata'!$A$2:$U$2501,10,FALSE)</f>
        <v>9.5348019448525355E-3</v>
      </c>
      <c r="H672">
        <v>3</v>
      </c>
      <c r="I672" t="s">
        <v>1505</v>
      </c>
      <c r="J672" t="s">
        <v>1508</v>
      </c>
      <c r="K672" t="s">
        <v>250</v>
      </c>
      <c r="L672" t="s">
        <v>246</v>
      </c>
      <c r="M672" t="s">
        <v>193</v>
      </c>
      <c r="N672">
        <v>16</v>
      </c>
      <c r="O672">
        <v>0</v>
      </c>
      <c r="P672">
        <v>1.25E-4</v>
      </c>
      <c r="Q672">
        <v>2E-3</v>
      </c>
      <c r="R672">
        <v>16</v>
      </c>
      <c r="S672">
        <v>0</v>
      </c>
      <c r="T672">
        <v>0</v>
      </c>
      <c r="U672">
        <v>0</v>
      </c>
      <c r="V672" s="1" t="str">
        <f t="shared" si="64"/>
        <v>AFF-HTT-R1-P3-96H_L19_1_2020y09m02d_10h47m.tif</v>
      </c>
      <c r="W672" s="1" t="str">
        <f t="shared" si="65"/>
        <v>AFF-HTT-R2-P3-96H_L19_1_2020y09m11d_11h25m.tif</v>
      </c>
      <c r="X672" t="str">
        <f t="shared" si="60"/>
        <v>C:\Users\arpit.tandon\Desktop\Images AFFFs\RUN1 HTT\Plate 3 - 96hour\AFF-HTT-R1-P3-96H_L19_1_2020y09m02d_10h47m.tif</v>
      </c>
      <c r="Y672" t="str">
        <f t="shared" si="61"/>
        <v>C:\Users\arpit.tandon\Desktop\Images AFFFs\RUN2 HTT\Plate 3 - 96hour\AFF-HTT-R2-P3-96H_L19_1_2020y09m11d_11h25m.tif</v>
      </c>
    </row>
    <row r="673" spans="1:25" x14ac:dyDescent="0.45">
      <c r="A673" t="s">
        <v>974</v>
      </c>
      <c r="B673" s="2" t="str">
        <f t="shared" si="62"/>
        <v>run1</v>
      </c>
      <c r="C673" s="2" t="str">
        <f t="shared" si="63"/>
        <v>run2</v>
      </c>
      <c r="D673" t="s">
        <v>275</v>
      </c>
      <c r="E673" s="10">
        <v>9.5348019448525355E-3</v>
      </c>
      <c r="F673" s="1">
        <v>1.1466552818879657E-6</v>
      </c>
      <c r="G673" s="1">
        <f>VLOOKUP(A673,'[1]NTP Metadata'!$A$2:$U$2501,10,FALSE)</f>
        <v>9.5348019448525355E-3</v>
      </c>
      <c r="H673">
        <v>4</v>
      </c>
      <c r="I673" t="s">
        <v>1505</v>
      </c>
      <c r="J673" t="s">
        <v>1508</v>
      </c>
      <c r="K673" t="s">
        <v>250</v>
      </c>
      <c r="L673" t="s">
        <v>246</v>
      </c>
      <c r="M673" t="s">
        <v>194</v>
      </c>
      <c r="N673">
        <v>16</v>
      </c>
      <c r="O673">
        <v>0</v>
      </c>
      <c r="P673">
        <v>0</v>
      </c>
      <c r="Q673">
        <v>0</v>
      </c>
      <c r="R673">
        <v>16</v>
      </c>
      <c r="S673">
        <v>0</v>
      </c>
      <c r="T673">
        <v>0</v>
      </c>
      <c r="U673">
        <v>0</v>
      </c>
      <c r="V673" s="1" t="str">
        <f t="shared" si="64"/>
        <v>AFF-HTT-R1-P3-96H_L20_1_2020y09m02d_10h47m.tif</v>
      </c>
      <c r="W673" s="1" t="str">
        <f t="shared" si="65"/>
        <v>AFF-HTT-R2-P3-96H_L20_1_2020y09m11d_11h25m.tif</v>
      </c>
      <c r="X673" t="str">
        <f t="shared" si="60"/>
        <v>C:\Users\arpit.tandon\Desktop\Images AFFFs\RUN1 HTT\Plate 3 - 96hour\AFF-HTT-R1-P3-96H_L20_1_2020y09m02d_10h47m.tif</v>
      </c>
      <c r="Y673" t="str">
        <f t="shared" si="61"/>
        <v>C:\Users\arpit.tandon\Desktop\Images AFFFs\RUN2 HTT\Plate 3 - 96hour\AFF-HTT-R2-P3-96H_L20_1_2020y09m11d_11h25m.tif</v>
      </c>
    </row>
    <row r="674" spans="1:25" x14ac:dyDescent="0.45">
      <c r="A674" t="s">
        <v>975</v>
      </c>
      <c r="B674" s="2" t="str">
        <f t="shared" si="62"/>
        <v>run1</v>
      </c>
      <c r="C674" s="2" t="str">
        <f t="shared" si="63"/>
        <v>run2</v>
      </c>
      <c r="D674" t="s">
        <v>275</v>
      </c>
      <c r="E674" s="10">
        <v>3.0173423876115619E-3</v>
      </c>
      <c r="F674" s="1">
        <v>3.6286559553416643E-7</v>
      </c>
      <c r="G674" s="1">
        <f>VLOOKUP(A674,'[1]NTP Metadata'!$A$2:$U$2501,10,FALSE)</f>
        <v>3.0173423876115619E-3</v>
      </c>
      <c r="H674">
        <v>3</v>
      </c>
      <c r="I674" t="s">
        <v>1505</v>
      </c>
      <c r="J674" t="s">
        <v>1508</v>
      </c>
      <c r="K674" t="s">
        <v>250</v>
      </c>
      <c r="L674" t="s">
        <v>246</v>
      </c>
      <c r="M674" t="s">
        <v>195</v>
      </c>
      <c r="N674">
        <v>16</v>
      </c>
      <c r="O674">
        <v>0</v>
      </c>
      <c r="P674">
        <v>6.2500000000000001E-5</v>
      </c>
      <c r="Q674">
        <v>1E-3</v>
      </c>
      <c r="R674">
        <v>16</v>
      </c>
      <c r="S674">
        <v>0</v>
      </c>
      <c r="T674">
        <v>0</v>
      </c>
      <c r="U674">
        <v>0</v>
      </c>
      <c r="V674" s="1" t="str">
        <f t="shared" si="64"/>
        <v>AFF-HTT-R1-P3-96H_L21_1_2020y09m02d_10h47m.tif</v>
      </c>
      <c r="W674" s="1" t="str">
        <f t="shared" si="65"/>
        <v>AFF-HTT-R2-P3-96H_L21_1_2020y09m11d_11h25m.tif</v>
      </c>
      <c r="X674" t="str">
        <f t="shared" si="60"/>
        <v>C:\Users\arpit.tandon\Desktop\Images AFFFs\RUN1 HTT\Plate 3 - 96hour\AFF-HTT-R1-P3-96H_L21_1_2020y09m02d_10h47m.tif</v>
      </c>
      <c r="Y674" t="str">
        <f t="shared" si="61"/>
        <v>C:\Users\arpit.tandon\Desktop\Images AFFFs\RUN2 HTT\Plate 3 - 96hour\AFF-HTT-R2-P3-96H_L21_1_2020y09m11d_11h25m.tif</v>
      </c>
    </row>
    <row r="675" spans="1:25" x14ac:dyDescent="0.45">
      <c r="A675" t="s">
        <v>976</v>
      </c>
      <c r="B675" s="2" t="str">
        <f t="shared" si="62"/>
        <v>run1</v>
      </c>
      <c r="C675" s="2" t="str">
        <f t="shared" si="63"/>
        <v>run2</v>
      </c>
      <c r="D675" t="s">
        <v>275</v>
      </c>
      <c r="E675" s="10">
        <v>3.0173423876115619E-3</v>
      </c>
      <c r="F675" s="1">
        <v>3.6286559553416643E-7</v>
      </c>
      <c r="G675" s="1">
        <f>VLOOKUP(A675,'[1]NTP Metadata'!$A$2:$U$2501,10,FALSE)</f>
        <v>3.0173423876115619E-3</v>
      </c>
      <c r="H675">
        <v>4</v>
      </c>
      <c r="I675" t="s">
        <v>1505</v>
      </c>
      <c r="J675" t="s">
        <v>1508</v>
      </c>
      <c r="K675" t="s">
        <v>250</v>
      </c>
      <c r="L675" t="s">
        <v>246</v>
      </c>
      <c r="M675" t="s">
        <v>196</v>
      </c>
      <c r="N675">
        <v>16</v>
      </c>
      <c r="O675">
        <v>0</v>
      </c>
      <c r="P675">
        <v>6.2500000000000001E-5</v>
      </c>
      <c r="Q675">
        <v>1E-3</v>
      </c>
      <c r="R675">
        <v>16</v>
      </c>
      <c r="S675">
        <v>0</v>
      </c>
      <c r="T675">
        <v>0</v>
      </c>
      <c r="U675">
        <v>0</v>
      </c>
      <c r="V675" s="1" t="str">
        <f t="shared" si="64"/>
        <v>AFF-HTT-R1-P3-96H_L22_1_2020y09m02d_10h47m.tif</v>
      </c>
      <c r="W675" s="1" t="str">
        <f t="shared" si="65"/>
        <v>AFF-HTT-R2-P3-96H_L22_1_2020y09m11d_11h25m.tif</v>
      </c>
      <c r="X675" t="str">
        <f t="shared" ref="X675:X722" si="66">_xlfn.CONCAT("C:\Users\arpit.tandon\Desktop\Images AFFFs\","RUN1 HTT\Plate 3 - 96hour\",V675)</f>
        <v>C:\Users\arpit.tandon\Desktop\Images AFFFs\RUN1 HTT\Plate 3 - 96hour\AFF-HTT-R1-P3-96H_L22_1_2020y09m02d_10h47m.tif</v>
      </c>
      <c r="Y675" t="str">
        <f t="shared" ref="Y675:Y722" si="67">_xlfn.CONCAT("C:\Users\arpit.tandon\Desktop\Images AFFFs\","RUN2 HTT\Plate 3 - 96hour\",W675)</f>
        <v>C:\Users\arpit.tandon\Desktop\Images AFFFs\RUN2 HTT\Plate 3 - 96hour\AFF-HTT-R2-P3-96H_L22_1_2020y09m11d_11h25m.tif</v>
      </c>
    </row>
    <row r="676" spans="1:25" x14ac:dyDescent="0.45">
      <c r="A676" t="s">
        <v>977</v>
      </c>
      <c r="B676" s="2" t="str">
        <f t="shared" si="62"/>
        <v>run1</v>
      </c>
      <c r="C676" s="2" t="str">
        <f t="shared" si="63"/>
        <v>run2</v>
      </c>
      <c r="D676" t="s">
        <v>275</v>
      </c>
      <c r="E676" s="10">
        <v>30</v>
      </c>
      <c r="F676" s="1">
        <v>3.6078000000000004E-3</v>
      </c>
      <c r="G676" s="1">
        <f>VLOOKUP(A676,'[1]NTP Metadata'!$A$2:$U$2501,10,FALSE)</f>
        <v>30</v>
      </c>
      <c r="H676">
        <v>3</v>
      </c>
      <c r="I676" t="s">
        <v>1505</v>
      </c>
      <c r="J676" t="s">
        <v>1508</v>
      </c>
      <c r="K676" t="s">
        <v>250</v>
      </c>
      <c r="L676" t="s">
        <v>246</v>
      </c>
      <c r="M676" t="s">
        <v>197</v>
      </c>
      <c r="N676">
        <v>16</v>
      </c>
      <c r="O676">
        <v>0</v>
      </c>
      <c r="P676">
        <v>4.71875E-2</v>
      </c>
      <c r="Q676">
        <v>0.14000000000000001</v>
      </c>
      <c r="R676">
        <v>0</v>
      </c>
      <c r="S676">
        <v>16</v>
      </c>
      <c r="T676">
        <v>0.92393749999999997</v>
      </c>
      <c r="U676">
        <v>0.999</v>
      </c>
      <c r="V676" s="1" t="str">
        <f t="shared" si="64"/>
        <v>AFF-HTT-R1-P3-96H_L3_1_2020y09m02d_10h47m.tif</v>
      </c>
      <c r="W676" s="1" t="str">
        <f t="shared" si="65"/>
        <v>AFF-HTT-R2-P3-96H_L3_1_2020y09m11d_11h25m.tif</v>
      </c>
      <c r="X676" t="str">
        <f t="shared" si="66"/>
        <v>C:\Users\arpit.tandon\Desktop\Images AFFFs\RUN1 HTT\Plate 3 - 96hour\AFF-HTT-R1-P3-96H_L3_1_2020y09m02d_10h47m.tif</v>
      </c>
      <c r="Y676" t="str">
        <f t="shared" si="67"/>
        <v>C:\Users\arpit.tandon\Desktop\Images AFFFs\RUN2 HTT\Plate 3 - 96hour\AFF-HTT-R2-P3-96H_L3_1_2020y09m11d_11h25m.tif</v>
      </c>
    </row>
    <row r="677" spans="1:25" x14ac:dyDescent="0.45">
      <c r="A677" t="s">
        <v>978</v>
      </c>
      <c r="B677" s="2" t="str">
        <f t="shared" si="62"/>
        <v>run1</v>
      </c>
      <c r="C677" s="2" t="str">
        <f t="shared" si="63"/>
        <v>run2</v>
      </c>
      <c r="D677" t="s">
        <v>275</v>
      </c>
      <c r="E677" s="10">
        <v>30</v>
      </c>
      <c r="F677" s="1">
        <v>3.6078000000000004E-3</v>
      </c>
      <c r="G677" s="1">
        <f>VLOOKUP(A677,'[1]NTP Metadata'!$A$2:$U$2501,10,FALSE)</f>
        <v>30</v>
      </c>
      <c r="H677">
        <v>4</v>
      </c>
      <c r="I677" t="s">
        <v>1505</v>
      </c>
      <c r="J677" t="s">
        <v>1508</v>
      </c>
      <c r="K677" t="s">
        <v>250</v>
      </c>
      <c r="L677" t="s">
        <v>246</v>
      </c>
      <c r="M677" t="s">
        <v>198</v>
      </c>
      <c r="N677">
        <v>16</v>
      </c>
      <c r="O677">
        <v>0</v>
      </c>
      <c r="P677">
        <v>4.5124999999999998E-2</v>
      </c>
      <c r="Q677">
        <v>0.26200000000000001</v>
      </c>
      <c r="R677">
        <v>0</v>
      </c>
      <c r="S677">
        <v>16</v>
      </c>
      <c r="T677">
        <v>0.95637499999999898</v>
      </c>
      <c r="U677">
        <v>0.998</v>
      </c>
      <c r="V677" s="1" t="str">
        <f t="shared" si="64"/>
        <v>AFF-HTT-R1-P3-96H_L4_1_2020y09m02d_10h47m.tif</v>
      </c>
      <c r="W677" s="1" t="str">
        <f t="shared" si="65"/>
        <v>AFF-HTT-R2-P3-96H_L4_1_2020y09m11d_11h25m.tif</v>
      </c>
      <c r="X677" t="str">
        <f t="shared" si="66"/>
        <v>C:\Users\arpit.tandon\Desktop\Images AFFFs\RUN1 HTT\Plate 3 - 96hour\AFF-HTT-R1-P3-96H_L4_1_2020y09m02d_10h47m.tif</v>
      </c>
      <c r="Y677" t="str">
        <f t="shared" si="67"/>
        <v>C:\Users\arpit.tandon\Desktop\Images AFFFs\RUN2 HTT\Plate 3 - 96hour\AFF-HTT-R2-P3-96H_L4_1_2020y09m11d_11h25m.tif</v>
      </c>
    </row>
    <row r="678" spans="1:25" x14ac:dyDescent="0.45">
      <c r="A678" t="s">
        <v>979</v>
      </c>
      <c r="B678" s="2" t="str">
        <f t="shared" si="62"/>
        <v>run1</v>
      </c>
      <c r="C678" s="2" t="str">
        <f t="shared" si="63"/>
        <v>run2</v>
      </c>
      <c r="D678" t="s">
        <v>275</v>
      </c>
      <c r="E678" s="10">
        <v>9.4936708860759484</v>
      </c>
      <c r="F678" s="1">
        <v>1.1417088607594936E-3</v>
      </c>
      <c r="G678" s="1">
        <f>VLOOKUP(A678,'[1]NTP Metadata'!$A$2:$U$2501,10,FALSE)</f>
        <v>9.4936708860759484</v>
      </c>
      <c r="H678">
        <v>3</v>
      </c>
      <c r="I678" t="s">
        <v>1505</v>
      </c>
      <c r="J678" t="s">
        <v>1508</v>
      </c>
      <c r="K678" t="s">
        <v>250</v>
      </c>
      <c r="L678" t="s">
        <v>246</v>
      </c>
      <c r="M678" t="s">
        <v>199</v>
      </c>
      <c r="N678">
        <v>16</v>
      </c>
      <c r="O678">
        <v>0</v>
      </c>
      <c r="P678">
        <v>1.3125000000000001E-3</v>
      </c>
      <c r="Q678">
        <v>7.0000000000000001E-3</v>
      </c>
      <c r="R678">
        <v>16</v>
      </c>
      <c r="S678">
        <v>0</v>
      </c>
      <c r="T678">
        <v>4.3750000000000001E-4</v>
      </c>
      <c r="U678">
        <v>2E-3</v>
      </c>
      <c r="V678" s="1" t="str">
        <f t="shared" si="64"/>
        <v>AFF-HTT-R1-P3-96H_L5_1_2020y09m02d_10h47m.tif</v>
      </c>
      <c r="W678" s="1" t="str">
        <f t="shared" si="65"/>
        <v>AFF-HTT-R2-P3-96H_L5_1_2020y09m11d_11h25m.tif</v>
      </c>
      <c r="X678" t="str">
        <f t="shared" si="66"/>
        <v>C:\Users\arpit.tandon\Desktop\Images AFFFs\RUN1 HTT\Plate 3 - 96hour\AFF-HTT-R1-P3-96H_L5_1_2020y09m02d_10h47m.tif</v>
      </c>
      <c r="Y678" t="str">
        <f t="shared" si="67"/>
        <v>C:\Users\arpit.tandon\Desktop\Images AFFFs\RUN2 HTT\Plate 3 - 96hour\AFF-HTT-R2-P3-96H_L5_1_2020y09m11d_11h25m.tif</v>
      </c>
    </row>
    <row r="679" spans="1:25" x14ac:dyDescent="0.45">
      <c r="A679" t="s">
        <v>980</v>
      </c>
      <c r="B679" s="2" t="str">
        <f t="shared" si="62"/>
        <v>run1</v>
      </c>
      <c r="C679" s="2" t="str">
        <f t="shared" si="63"/>
        <v>run2</v>
      </c>
      <c r="D679" t="s">
        <v>275</v>
      </c>
      <c r="E679" s="10">
        <v>9.4936708860759484</v>
      </c>
      <c r="F679" s="1">
        <v>1.1417088607594936E-3</v>
      </c>
      <c r="G679" s="1">
        <f>VLOOKUP(A679,'[1]NTP Metadata'!$A$2:$U$2501,10,FALSE)</f>
        <v>9.4936708860759484</v>
      </c>
      <c r="H679">
        <v>4</v>
      </c>
      <c r="I679" t="s">
        <v>1505</v>
      </c>
      <c r="J679" t="s">
        <v>1508</v>
      </c>
      <c r="K679" t="s">
        <v>250</v>
      </c>
      <c r="L679" t="s">
        <v>246</v>
      </c>
      <c r="M679" t="s">
        <v>200</v>
      </c>
      <c r="N679">
        <v>16</v>
      </c>
      <c r="O679">
        <v>0</v>
      </c>
      <c r="P679">
        <v>1.5625000000000001E-3</v>
      </c>
      <c r="Q679">
        <v>1.7999999999999999E-2</v>
      </c>
      <c r="R679">
        <v>16</v>
      </c>
      <c r="S679">
        <v>0</v>
      </c>
      <c r="T679">
        <v>1.25E-4</v>
      </c>
      <c r="U679">
        <v>1E-3</v>
      </c>
      <c r="V679" s="1" t="str">
        <f t="shared" si="64"/>
        <v>AFF-HTT-R1-P3-96H_L6_1_2020y09m02d_10h47m.tif</v>
      </c>
      <c r="W679" s="1" t="str">
        <f t="shared" si="65"/>
        <v>AFF-HTT-R2-P3-96H_L6_1_2020y09m11d_11h25m.tif</v>
      </c>
      <c r="X679" t="str">
        <f t="shared" si="66"/>
        <v>C:\Users\arpit.tandon\Desktop\Images AFFFs\RUN1 HTT\Plate 3 - 96hour\AFF-HTT-R1-P3-96H_L6_1_2020y09m02d_10h47m.tif</v>
      </c>
      <c r="Y679" t="str">
        <f t="shared" si="67"/>
        <v>C:\Users\arpit.tandon\Desktop\Images AFFFs\RUN2 HTT\Plate 3 - 96hour\AFF-HTT-R2-P3-96H_L6_1_2020y09m11d_11h25m.tif</v>
      </c>
    </row>
    <row r="680" spans="1:25" x14ac:dyDescent="0.45">
      <c r="A680" t="s">
        <v>981</v>
      </c>
      <c r="B680" s="2" t="str">
        <f t="shared" si="62"/>
        <v>run1</v>
      </c>
      <c r="C680" s="2" t="str">
        <f t="shared" si="63"/>
        <v>run2</v>
      </c>
      <c r="D680" t="s">
        <v>275</v>
      </c>
      <c r="E680" s="10">
        <v>3.0043262297708697</v>
      </c>
      <c r="F680" s="1">
        <v>3.6130027239224477E-4</v>
      </c>
      <c r="G680" s="1">
        <f>VLOOKUP(A680,'[1]NTP Metadata'!$A$2:$U$2501,10,FALSE)</f>
        <v>3.0043262297708697</v>
      </c>
      <c r="H680">
        <v>3</v>
      </c>
      <c r="I680" t="s">
        <v>1505</v>
      </c>
      <c r="J680" t="s">
        <v>1508</v>
      </c>
      <c r="K680" t="s">
        <v>250</v>
      </c>
      <c r="L680" t="s">
        <v>246</v>
      </c>
      <c r="M680" t="s">
        <v>201</v>
      </c>
      <c r="N680">
        <v>16</v>
      </c>
      <c r="O680">
        <v>0</v>
      </c>
      <c r="P680">
        <v>3.1250000000000001E-4</v>
      </c>
      <c r="Q680">
        <v>2E-3</v>
      </c>
      <c r="R680">
        <v>16</v>
      </c>
      <c r="S680">
        <v>0</v>
      </c>
      <c r="T680">
        <v>6.2500000000000001E-5</v>
      </c>
      <c r="U680">
        <v>1E-3</v>
      </c>
      <c r="V680" s="1" t="str">
        <f t="shared" si="64"/>
        <v>AFF-HTT-R1-P3-96H_L7_1_2020y09m02d_10h47m.tif</v>
      </c>
      <c r="W680" s="1" t="str">
        <f t="shared" si="65"/>
        <v>AFF-HTT-R2-P3-96H_L7_1_2020y09m11d_11h25m.tif</v>
      </c>
      <c r="X680" t="str">
        <f t="shared" si="66"/>
        <v>C:\Users\arpit.tandon\Desktop\Images AFFFs\RUN1 HTT\Plate 3 - 96hour\AFF-HTT-R1-P3-96H_L7_1_2020y09m02d_10h47m.tif</v>
      </c>
      <c r="Y680" t="str">
        <f t="shared" si="67"/>
        <v>C:\Users\arpit.tandon\Desktop\Images AFFFs\RUN2 HTT\Plate 3 - 96hour\AFF-HTT-R2-P3-96H_L7_1_2020y09m11d_11h25m.tif</v>
      </c>
    </row>
    <row r="681" spans="1:25" x14ac:dyDescent="0.45">
      <c r="A681" t="s">
        <v>982</v>
      </c>
      <c r="B681" s="2" t="str">
        <f t="shared" si="62"/>
        <v>run1</v>
      </c>
      <c r="C681" s="2" t="str">
        <f t="shared" si="63"/>
        <v>run2</v>
      </c>
      <c r="D681" t="s">
        <v>275</v>
      </c>
      <c r="E681" s="10">
        <v>3.0043262297708697</v>
      </c>
      <c r="F681" s="1">
        <v>3.6130027239224477E-4</v>
      </c>
      <c r="G681" s="1">
        <f>VLOOKUP(A681,'[1]NTP Metadata'!$A$2:$U$2501,10,FALSE)</f>
        <v>3.0043262297708697</v>
      </c>
      <c r="H681">
        <v>4</v>
      </c>
      <c r="I681" t="s">
        <v>1505</v>
      </c>
      <c r="J681" t="s">
        <v>1508</v>
      </c>
      <c r="K681" t="s">
        <v>250</v>
      </c>
      <c r="L681" t="s">
        <v>246</v>
      </c>
      <c r="M681" t="s">
        <v>202</v>
      </c>
      <c r="N681">
        <v>16</v>
      </c>
      <c r="O681">
        <v>0</v>
      </c>
      <c r="P681">
        <v>5.0000000000000001E-4</v>
      </c>
      <c r="Q681">
        <v>3.0000000000000001E-3</v>
      </c>
      <c r="R681">
        <v>16</v>
      </c>
      <c r="S681">
        <v>0</v>
      </c>
      <c r="T681">
        <v>0</v>
      </c>
      <c r="U681">
        <v>0</v>
      </c>
      <c r="V681" s="1" t="str">
        <f t="shared" si="64"/>
        <v>AFF-HTT-R1-P3-96H_L8_1_2020y09m02d_10h47m.tif</v>
      </c>
      <c r="W681" s="1" t="str">
        <f t="shared" si="65"/>
        <v>AFF-HTT-R2-P3-96H_L8_1_2020y09m11d_11h25m.tif</v>
      </c>
      <c r="X681" t="str">
        <f t="shared" si="66"/>
        <v>C:\Users\arpit.tandon\Desktop\Images AFFFs\RUN1 HTT\Plate 3 - 96hour\AFF-HTT-R1-P3-96H_L8_1_2020y09m02d_10h47m.tif</v>
      </c>
      <c r="Y681" t="str">
        <f t="shared" si="67"/>
        <v>C:\Users\arpit.tandon\Desktop\Images AFFFs\RUN2 HTT\Plate 3 - 96hour\AFF-HTT-R2-P3-96H_L8_1_2020y09m11d_11h25m.tif</v>
      </c>
    </row>
    <row r="682" spans="1:25" x14ac:dyDescent="0.45">
      <c r="A682" t="s">
        <v>983</v>
      </c>
      <c r="B682" s="2" t="str">
        <f t="shared" si="62"/>
        <v>run1</v>
      </c>
      <c r="C682" s="2" t="str">
        <f t="shared" si="63"/>
        <v>run2</v>
      </c>
      <c r="D682" t="s">
        <v>275</v>
      </c>
      <c r="E682" s="10">
        <v>0.95073614866166756</v>
      </c>
      <c r="F682" s="1">
        <v>1.1433552923805214E-4</v>
      </c>
      <c r="G682" s="1">
        <f>VLOOKUP(A682,'[1]NTP Metadata'!$A$2:$U$2501,10,FALSE)</f>
        <v>0.95073614866166756</v>
      </c>
      <c r="H682">
        <v>3</v>
      </c>
      <c r="I682" t="s">
        <v>1505</v>
      </c>
      <c r="J682" t="s">
        <v>1508</v>
      </c>
      <c r="K682" t="s">
        <v>250</v>
      </c>
      <c r="L682" t="s">
        <v>246</v>
      </c>
      <c r="M682" t="s">
        <v>203</v>
      </c>
      <c r="N682">
        <v>16</v>
      </c>
      <c r="O682">
        <v>0</v>
      </c>
      <c r="P682">
        <v>3.1250000000000001E-4</v>
      </c>
      <c r="Q682">
        <v>3.0000000000000001E-3</v>
      </c>
      <c r="R682">
        <v>16</v>
      </c>
      <c r="S682">
        <v>0</v>
      </c>
      <c r="T682">
        <v>0</v>
      </c>
      <c r="U682">
        <v>0</v>
      </c>
      <c r="V682" s="1" t="str">
        <f t="shared" si="64"/>
        <v>AFF-HTT-R1-P3-96H_L9_1_2020y09m02d_10h47m.tif</v>
      </c>
      <c r="W682" s="1" t="str">
        <f t="shared" si="65"/>
        <v>AFF-HTT-R2-P3-96H_L9_1_2020y09m11d_11h25m.tif</v>
      </c>
      <c r="X682" t="str">
        <f t="shared" si="66"/>
        <v>C:\Users\arpit.tandon\Desktop\Images AFFFs\RUN1 HTT\Plate 3 - 96hour\AFF-HTT-R1-P3-96H_L9_1_2020y09m02d_10h47m.tif</v>
      </c>
      <c r="Y682" t="str">
        <f t="shared" si="67"/>
        <v>C:\Users\arpit.tandon\Desktop\Images AFFFs\RUN2 HTT\Plate 3 - 96hour\AFF-HTT-R2-P3-96H_L9_1_2020y09m11d_11h25m.tif</v>
      </c>
    </row>
    <row r="683" spans="1:25" x14ac:dyDescent="0.45">
      <c r="A683" t="s">
        <v>1006</v>
      </c>
      <c r="B683" s="2" t="str">
        <f t="shared" si="62"/>
        <v>run1</v>
      </c>
      <c r="C683" s="2" t="str">
        <f t="shared" si="63"/>
        <v>run2</v>
      </c>
      <c r="D683" t="s">
        <v>276</v>
      </c>
      <c r="E683" s="1">
        <v>81.858382399769567</v>
      </c>
      <c r="F683" s="1">
        <v>1.901472297323335E-3</v>
      </c>
      <c r="G683" s="1">
        <f>VLOOKUP(A683,'[1]NTP Metadata'!$A$2:$U$2501,10,FALSE)</f>
        <v>6.0173173965928325E-4</v>
      </c>
      <c r="H683">
        <v>2</v>
      </c>
      <c r="I683" t="s">
        <v>1505</v>
      </c>
      <c r="J683" t="s">
        <v>1508</v>
      </c>
      <c r="K683" t="s">
        <v>250</v>
      </c>
      <c r="L683" t="s">
        <v>246</v>
      </c>
      <c r="M683" t="s">
        <v>204</v>
      </c>
      <c r="N683">
        <v>16</v>
      </c>
      <c r="O683">
        <v>0</v>
      </c>
      <c r="P683">
        <v>6.2500000000000001E-5</v>
      </c>
      <c r="Q683">
        <v>1E-3</v>
      </c>
      <c r="R683">
        <v>16</v>
      </c>
      <c r="S683">
        <v>0</v>
      </c>
      <c r="T683">
        <v>0</v>
      </c>
      <c r="U683">
        <v>0</v>
      </c>
      <c r="V683" s="1" t="str">
        <f t="shared" si="64"/>
        <v>AFF-HTT-R1-P3-96H_M10_1_2020y09m02d_10h47m.tif</v>
      </c>
      <c r="W683" s="1" t="str">
        <f t="shared" si="65"/>
        <v>AFF-HTT-R2-P3-96H_M10_1_2020y09m11d_11h25m.tif</v>
      </c>
      <c r="X683" t="str">
        <f t="shared" si="66"/>
        <v>C:\Users\arpit.tandon\Desktop\Images AFFFs\RUN1 HTT\Plate 3 - 96hour\AFF-HTT-R1-P3-96H_M10_1_2020y09m02d_10h47m.tif</v>
      </c>
      <c r="Y683" t="str">
        <f t="shared" si="67"/>
        <v>C:\Users\arpit.tandon\Desktop\Images AFFFs\RUN2 HTT\Plate 3 - 96hour\AFF-HTT-R2-P3-96H_M10_1_2020y09m11d_11h25m.tif</v>
      </c>
    </row>
    <row r="684" spans="1:25" x14ac:dyDescent="0.45">
      <c r="A684" t="s">
        <v>1002</v>
      </c>
      <c r="B684" s="2" t="str">
        <f t="shared" si="62"/>
        <v>run1</v>
      </c>
      <c r="C684" s="2" t="str">
        <f t="shared" si="63"/>
        <v>run2</v>
      </c>
      <c r="D684" t="s">
        <v>276</v>
      </c>
      <c r="E684" s="1">
        <v>25.904551392332142</v>
      </c>
      <c r="F684" s="1">
        <v>6.0173173965928325E-4</v>
      </c>
      <c r="G684" s="1">
        <f>VLOOKUP(A684,'[1]NTP Metadata'!$A$2:$U$2501,10,FALSE)</f>
        <v>6.0086524595417386E-3</v>
      </c>
      <c r="H684">
        <v>1</v>
      </c>
      <c r="I684" t="s">
        <v>1505</v>
      </c>
      <c r="J684" t="s">
        <v>1508</v>
      </c>
      <c r="K684" t="s">
        <v>250</v>
      </c>
      <c r="L684" t="s">
        <v>246</v>
      </c>
      <c r="M684" t="s">
        <v>205</v>
      </c>
      <c r="N684">
        <v>16</v>
      </c>
      <c r="O684">
        <v>0</v>
      </c>
      <c r="P684">
        <v>0</v>
      </c>
      <c r="Q684">
        <v>0</v>
      </c>
      <c r="R684">
        <v>16</v>
      </c>
      <c r="S684">
        <v>0</v>
      </c>
      <c r="T684">
        <v>0</v>
      </c>
      <c r="U684">
        <v>0</v>
      </c>
      <c r="V684" s="1" t="str">
        <f t="shared" si="64"/>
        <v>AFF-HTT-R1-P3-96H_M11_1_2020y09m02d_10h47m.tif</v>
      </c>
      <c r="W684" s="1" t="str">
        <f t="shared" si="65"/>
        <v>AFF-HTT-R2-P3-96H_M11_1_2020y09m11d_11h25m.tif</v>
      </c>
      <c r="X684" t="str">
        <f t="shared" si="66"/>
        <v>C:\Users\arpit.tandon\Desktop\Images AFFFs\RUN1 HTT\Plate 3 - 96hour\AFF-HTT-R1-P3-96H_M11_1_2020y09m02d_10h47m.tif</v>
      </c>
      <c r="Y684" t="str">
        <f t="shared" si="67"/>
        <v>C:\Users\arpit.tandon\Desktop\Images AFFFs\RUN2 HTT\Plate 3 - 96hour\AFF-HTT-R2-P3-96H_M11_1_2020y09m11d_11h25m.tif</v>
      </c>
    </row>
    <row r="685" spans="1:25" x14ac:dyDescent="0.45">
      <c r="A685" t="s">
        <v>1003</v>
      </c>
      <c r="B685" s="2" t="str">
        <f t="shared" si="62"/>
        <v>run1</v>
      </c>
      <c r="C685" s="2" t="str">
        <f t="shared" si="63"/>
        <v>run2</v>
      </c>
      <c r="D685" t="s">
        <v>276</v>
      </c>
      <c r="E685" s="1">
        <v>25.904551392332142</v>
      </c>
      <c r="F685" s="1">
        <v>6.0173173965928325E-4</v>
      </c>
      <c r="G685" s="1">
        <f>VLOOKUP(A685,'[1]NTP Metadata'!$A$2:$U$2501,10,FALSE)</f>
        <v>1.901472297323335E-3</v>
      </c>
      <c r="H685">
        <v>2</v>
      </c>
      <c r="I685" t="s">
        <v>1505</v>
      </c>
      <c r="J685" t="s">
        <v>1508</v>
      </c>
      <c r="K685" t="s">
        <v>250</v>
      </c>
      <c r="L685" t="s">
        <v>246</v>
      </c>
      <c r="M685" t="s">
        <v>206</v>
      </c>
      <c r="N685">
        <v>16</v>
      </c>
      <c r="O685">
        <v>0</v>
      </c>
      <c r="P685">
        <v>4.3750000000000001E-4</v>
      </c>
      <c r="Q685">
        <v>6.0000000000000001E-3</v>
      </c>
      <c r="R685">
        <v>16</v>
      </c>
      <c r="S685">
        <v>0</v>
      </c>
      <c r="T685">
        <v>0</v>
      </c>
      <c r="U685">
        <v>0</v>
      </c>
      <c r="V685" s="1" t="str">
        <f t="shared" si="64"/>
        <v>AFF-HTT-R1-P3-96H_M12_1_2020y09m02d_10h47m.tif</v>
      </c>
      <c r="W685" s="1" t="str">
        <f t="shared" si="65"/>
        <v>AFF-HTT-R2-P3-96H_M12_1_2020y09m11d_11h25m.tif</v>
      </c>
      <c r="X685" t="str">
        <f t="shared" si="66"/>
        <v>C:\Users\arpit.tandon\Desktop\Images AFFFs\RUN1 HTT\Plate 3 - 96hour\AFF-HTT-R1-P3-96H_M12_1_2020y09m02d_10h47m.tif</v>
      </c>
      <c r="Y685" t="str">
        <f t="shared" si="67"/>
        <v>C:\Users\arpit.tandon\Desktop\Images AFFFs\RUN2 HTT\Plate 3 - 96hour\AFF-HTT-R2-P3-96H_M12_1_2020y09m11d_11h25m.tif</v>
      </c>
    </row>
    <row r="686" spans="1:25" x14ac:dyDescent="0.45">
      <c r="A686" t="s">
        <v>987</v>
      </c>
      <c r="B686" s="2" t="str">
        <f t="shared" si="62"/>
        <v>run1</v>
      </c>
      <c r="C686" s="2" t="str">
        <f t="shared" si="63"/>
        <v>run2</v>
      </c>
      <c r="D686" t="s">
        <v>257</v>
      </c>
      <c r="E686" s="10">
        <v>0</v>
      </c>
      <c r="F686" s="10">
        <v>0</v>
      </c>
      <c r="G686" s="1">
        <f>VLOOKUP(A686,'[1]NTP Metadata'!$A$2:$U$2501,10,FALSE)</f>
        <v>0</v>
      </c>
      <c r="H686">
        <v>1</v>
      </c>
      <c r="I686" t="s">
        <v>1505</v>
      </c>
      <c r="J686" t="s">
        <v>1508</v>
      </c>
      <c r="K686" t="s">
        <v>250</v>
      </c>
      <c r="L686" t="s">
        <v>246</v>
      </c>
      <c r="M686" t="s">
        <v>207</v>
      </c>
      <c r="N686">
        <v>16</v>
      </c>
      <c r="O686">
        <v>0</v>
      </c>
      <c r="P686">
        <v>0</v>
      </c>
      <c r="Q686">
        <v>0</v>
      </c>
      <c r="R686">
        <v>16</v>
      </c>
      <c r="S686">
        <v>0</v>
      </c>
      <c r="T686">
        <v>6.2500000000000001E-5</v>
      </c>
      <c r="U686">
        <v>1E-3</v>
      </c>
      <c r="V686" s="1" t="str">
        <f t="shared" si="64"/>
        <v>AFF-HTT-R1-P3-96H_M13_1_2020y09m02d_10h47m.tif</v>
      </c>
      <c r="W686" s="1" t="str">
        <f t="shared" si="65"/>
        <v>AFF-HTT-R2-P3-96H_M13_1_2020y09m11d_11h25m.tif</v>
      </c>
      <c r="X686" t="str">
        <f t="shared" si="66"/>
        <v>C:\Users\arpit.tandon\Desktop\Images AFFFs\RUN1 HTT\Plate 3 - 96hour\AFF-HTT-R1-P3-96H_M13_1_2020y09m02d_10h47m.tif</v>
      </c>
      <c r="Y686" t="str">
        <f t="shared" si="67"/>
        <v>C:\Users\arpit.tandon\Desktop\Images AFFFs\RUN2 HTT\Plate 3 - 96hour\AFF-HTT-R2-P3-96H_M13_1_2020y09m11d_11h25m.tif</v>
      </c>
    </row>
    <row r="687" spans="1:25" x14ac:dyDescent="0.45">
      <c r="A687" t="s">
        <v>988</v>
      </c>
      <c r="B687" s="2" t="str">
        <f t="shared" si="62"/>
        <v>run1</v>
      </c>
      <c r="C687" s="2" t="str">
        <f t="shared" si="63"/>
        <v>run2</v>
      </c>
      <c r="D687" t="s">
        <v>257</v>
      </c>
      <c r="E687" s="10">
        <v>0</v>
      </c>
      <c r="F687" s="10">
        <v>0</v>
      </c>
      <c r="G687" s="1">
        <f>VLOOKUP(A687,'[1]NTP Metadata'!$A$2:$U$2501,10,FALSE)</f>
        <v>0</v>
      </c>
      <c r="H687">
        <v>2</v>
      </c>
      <c r="I687" t="s">
        <v>1505</v>
      </c>
      <c r="J687" t="s">
        <v>1508</v>
      </c>
      <c r="K687" t="s">
        <v>250</v>
      </c>
      <c r="L687" t="s">
        <v>246</v>
      </c>
      <c r="M687" t="s">
        <v>208</v>
      </c>
      <c r="N687">
        <v>16</v>
      </c>
      <c r="O687">
        <v>0</v>
      </c>
      <c r="P687">
        <v>0</v>
      </c>
      <c r="Q687">
        <v>0</v>
      </c>
      <c r="R687">
        <v>16</v>
      </c>
      <c r="S687">
        <v>0</v>
      </c>
      <c r="T687">
        <v>0</v>
      </c>
      <c r="U687">
        <v>0</v>
      </c>
      <c r="V687" s="1" t="str">
        <f t="shared" si="64"/>
        <v>AFF-HTT-R1-P3-96H_M14_1_2020y09m02d_10h47m.tif</v>
      </c>
      <c r="W687" s="1" t="str">
        <f t="shared" si="65"/>
        <v>AFF-HTT-R2-P3-96H_M14_1_2020y09m11d_11h25m.tif</v>
      </c>
      <c r="X687" t="str">
        <f t="shared" si="66"/>
        <v>C:\Users\arpit.tandon\Desktop\Images AFFFs\RUN1 HTT\Plate 3 - 96hour\AFF-HTT-R1-P3-96H_M14_1_2020y09m02d_10h47m.tif</v>
      </c>
      <c r="Y687" t="str">
        <f t="shared" si="67"/>
        <v>C:\Users\arpit.tandon\Desktop\Images AFFFs\RUN2 HTT\Plate 3 - 96hour\AFF-HTT-R2-P3-96H_M14_1_2020y09m11d_11h25m.tif</v>
      </c>
    </row>
    <row r="688" spans="1:25" x14ac:dyDescent="0.45">
      <c r="A688" t="s">
        <v>998</v>
      </c>
      <c r="B688" s="2" t="str">
        <f t="shared" si="62"/>
        <v>run1</v>
      </c>
      <c r="C688" s="2" t="str">
        <f t="shared" si="63"/>
        <v>run2</v>
      </c>
      <c r="D688" t="s">
        <v>276</v>
      </c>
      <c r="E688" s="1">
        <v>8.1976428456747268</v>
      </c>
      <c r="F688" s="1">
        <v>1.9042143660103898E-4</v>
      </c>
      <c r="G688" s="1">
        <f>VLOOKUP(A688,'[1]NTP Metadata'!$A$2:$U$2501,10,FALSE)</f>
        <v>0.06</v>
      </c>
      <c r="H688">
        <v>1</v>
      </c>
      <c r="I688" t="s">
        <v>1505</v>
      </c>
      <c r="J688" t="s">
        <v>1508</v>
      </c>
      <c r="K688" t="s">
        <v>250</v>
      </c>
      <c r="L688" t="s">
        <v>246</v>
      </c>
      <c r="M688" t="s">
        <v>209</v>
      </c>
      <c r="N688">
        <v>16</v>
      </c>
      <c r="O688">
        <v>0</v>
      </c>
      <c r="P688">
        <v>0</v>
      </c>
      <c r="Q688">
        <v>0</v>
      </c>
      <c r="R688">
        <v>16</v>
      </c>
      <c r="S688">
        <v>0</v>
      </c>
      <c r="T688">
        <v>0</v>
      </c>
      <c r="U688">
        <v>0</v>
      </c>
      <c r="V688" s="1" t="str">
        <f t="shared" si="64"/>
        <v>AFF-HTT-R1-P3-96H_M15_1_2020y09m02d_10h47m.tif</v>
      </c>
      <c r="W688" s="1" t="str">
        <f t="shared" si="65"/>
        <v>AFF-HTT-R2-P3-96H_M15_1_2020y09m11d_11h25m.tif</v>
      </c>
      <c r="X688" t="str">
        <f t="shared" si="66"/>
        <v>C:\Users\arpit.tandon\Desktop\Images AFFFs\RUN1 HTT\Plate 3 - 96hour\AFF-HTT-R1-P3-96H_M15_1_2020y09m02d_10h47m.tif</v>
      </c>
      <c r="Y688" t="str">
        <f t="shared" si="67"/>
        <v>C:\Users\arpit.tandon\Desktop\Images AFFFs\RUN2 HTT\Plate 3 - 96hour\AFF-HTT-R2-P3-96H_M15_1_2020y09m11d_11h25m.tif</v>
      </c>
    </row>
    <row r="689" spans="1:25" x14ac:dyDescent="0.45">
      <c r="A689" t="s">
        <v>999</v>
      </c>
      <c r="B689" s="2" t="str">
        <f t="shared" si="62"/>
        <v>run1</v>
      </c>
      <c r="C689" s="2" t="str">
        <f t="shared" si="63"/>
        <v>run2</v>
      </c>
      <c r="D689" t="s">
        <v>276</v>
      </c>
      <c r="E689" s="1">
        <v>8.1976428456747268</v>
      </c>
      <c r="F689" s="1">
        <v>1.9042143660103898E-4</v>
      </c>
      <c r="G689" s="1">
        <f>VLOOKUP(A689,'[1]NTP Metadata'!$A$2:$U$2501,10,FALSE)</f>
        <v>1.8987341772151896E-2</v>
      </c>
      <c r="H689">
        <v>2</v>
      </c>
      <c r="I689" t="s">
        <v>1505</v>
      </c>
      <c r="J689" t="s">
        <v>1508</v>
      </c>
      <c r="K689" t="s">
        <v>250</v>
      </c>
      <c r="L689" t="s">
        <v>246</v>
      </c>
      <c r="M689" t="s">
        <v>210</v>
      </c>
      <c r="N689">
        <v>16</v>
      </c>
      <c r="O689">
        <v>0</v>
      </c>
      <c r="P689">
        <v>1.25E-4</v>
      </c>
      <c r="Q689">
        <v>1E-3</v>
      </c>
      <c r="R689">
        <v>16</v>
      </c>
      <c r="S689">
        <v>0</v>
      </c>
      <c r="T689">
        <v>0</v>
      </c>
      <c r="U689">
        <v>0</v>
      </c>
      <c r="V689" s="1" t="str">
        <f t="shared" si="64"/>
        <v>AFF-HTT-R1-P3-96H_M16_1_2020y09m02d_10h47m.tif</v>
      </c>
      <c r="W689" s="1" t="str">
        <f t="shared" si="65"/>
        <v>AFF-HTT-R2-P3-96H_M16_1_2020y09m11d_11h25m.tif</v>
      </c>
      <c r="X689" t="str">
        <f t="shared" si="66"/>
        <v>C:\Users\arpit.tandon\Desktop\Images AFFFs\RUN1 HTT\Plate 3 - 96hour\AFF-HTT-R1-P3-96H_M16_1_2020y09m02d_10h47m.tif</v>
      </c>
      <c r="Y689" t="str">
        <f t="shared" si="67"/>
        <v>C:\Users\arpit.tandon\Desktop\Images AFFFs\RUN2 HTT\Plate 3 - 96hour\AFF-HTT-R2-P3-96H_M16_1_2020y09m11d_11h25m.tif</v>
      </c>
    </row>
    <row r="690" spans="1:25" x14ac:dyDescent="0.45">
      <c r="A690" t="s">
        <v>994</v>
      </c>
      <c r="B690" s="2" t="str">
        <f t="shared" si="62"/>
        <v>run1</v>
      </c>
      <c r="C690" s="2" t="str">
        <f t="shared" si="63"/>
        <v>run2</v>
      </c>
      <c r="D690" t="s">
        <v>276</v>
      </c>
      <c r="E690" s="1">
        <v>2.5941907739476981</v>
      </c>
      <c r="F690" s="1">
        <v>6.0259948291468029E-5</v>
      </c>
      <c r="G690" s="1">
        <f>VLOOKUP(A690,'[1]NTP Metadata'!$A$2:$U$2501,10,FALSE)</f>
        <v>1.9069603889705071E-5</v>
      </c>
      <c r="H690">
        <v>1</v>
      </c>
      <c r="I690" t="s">
        <v>1505</v>
      </c>
      <c r="J690" t="s">
        <v>1508</v>
      </c>
      <c r="K690" t="s">
        <v>250</v>
      </c>
      <c r="L690" t="s">
        <v>246</v>
      </c>
      <c r="M690" t="s">
        <v>211</v>
      </c>
      <c r="N690">
        <v>16</v>
      </c>
      <c r="O690">
        <v>0</v>
      </c>
      <c r="P690">
        <v>1.25E-4</v>
      </c>
      <c r="Q690">
        <v>1E-3</v>
      </c>
      <c r="R690">
        <v>16</v>
      </c>
      <c r="S690">
        <v>0</v>
      </c>
      <c r="T690">
        <v>0</v>
      </c>
      <c r="U690">
        <v>0</v>
      </c>
      <c r="V690" s="1" t="str">
        <f t="shared" si="64"/>
        <v>AFF-HTT-R1-P3-96H_M17_1_2020y09m02d_10h47m.tif</v>
      </c>
      <c r="W690" s="1" t="str">
        <f t="shared" si="65"/>
        <v>AFF-HTT-R2-P3-96H_M17_1_2020y09m11d_11h25m.tif</v>
      </c>
      <c r="X690" t="str">
        <f t="shared" si="66"/>
        <v>C:\Users\arpit.tandon\Desktop\Images AFFFs\RUN1 HTT\Plate 3 - 96hour\AFF-HTT-R1-P3-96H_M17_1_2020y09m02d_10h47m.tif</v>
      </c>
      <c r="Y690" t="str">
        <f t="shared" si="67"/>
        <v>C:\Users\arpit.tandon\Desktop\Images AFFFs\RUN2 HTT\Plate 3 - 96hour\AFF-HTT-R2-P3-96H_M17_1_2020y09m11d_11h25m.tif</v>
      </c>
    </row>
    <row r="691" spans="1:25" x14ac:dyDescent="0.45">
      <c r="A691" t="s">
        <v>995</v>
      </c>
      <c r="B691" s="2" t="str">
        <f t="shared" si="62"/>
        <v>run1</v>
      </c>
      <c r="C691" s="2" t="str">
        <f t="shared" si="63"/>
        <v>run2</v>
      </c>
      <c r="D691" t="s">
        <v>276</v>
      </c>
      <c r="E691" s="1">
        <v>2.5941907739476981</v>
      </c>
      <c r="F691" s="1">
        <v>6.0259948291468029E-5</v>
      </c>
      <c r="G691" s="1">
        <f>VLOOKUP(A691,'[1]NTP Metadata'!$A$2:$U$2501,10,FALSE)</f>
        <v>6.0346847752231232E-6</v>
      </c>
      <c r="H691">
        <v>2</v>
      </c>
      <c r="I691" t="s">
        <v>1505</v>
      </c>
      <c r="J691" t="s">
        <v>1508</v>
      </c>
      <c r="K691" t="s">
        <v>250</v>
      </c>
      <c r="L691" t="s">
        <v>246</v>
      </c>
      <c r="M691" t="s">
        <v>212</v>
      </c>
      <c r="N691">
        <v>16</v>
      </c>
      <c r="O691">
        <v>0</v>
      </c>
      <c r="P691">
        <v>1.875E-4</v>
      </c>
      <c r="Q691">
        <v>3.0000000000000001E-3</v>
      </c>
      <c r="R691">
        <v>16</v>
      </c>
      <c r="S691">
        <v>0</v>
      </c>
      <c r="T691">
        <v>0</v>
      </c>
      <c r="U691">
        <v>0</v>
      </c>
      <c r="V691" s="1" t="str">
        <f t="shared" si="64"/>
        <v>AFF-HTT-R1-P3-96H_M18_1_2020y09m02d_10h47m.tif</v>
      </c>
      <c r="W691" s="1" t="str">
        <f t="shared" si="65"/>
        <v>AFF-HTT-R2-P3-96H_M18_1_2020y09m11d_11h25m.tif</v>
      </c>
      <c r="X691" t="str">
        <f t="shared" si="66"/>
        <v>C:\Users\arpit.tandon\Desktop\Images AFFFs\RUN1 HTT\Plate 3 - 96hour\AFF-HTT-R1-P3-96H_M18_1_2020y09m02d_10h47m.tif</v>
      </c>
      <c r="Y691" t="str">
        <f t="shared" si="67"/>
        <v>C:\Users\arpit.tandon\Desktop\Images AFFFs\RUN2 HTT\Plate 3 - 96hour\AFF-HTT-R2-P3-96H_M18_1_2020y09m11d_11h25m.tif</v>
      </c>
    </row>
    <row r="692" spans="1:25" x14ac:dyDescent="0.45">
      <c r="A692" t="s">
        <v>990</v>
      </c>
      <c r="B692" s="2" t="str">
        <f t="shared" si="62"/>
        <v>run1</v>
      </c>
      <c r="C692" s="2" t="str">
        <f t="shared" si="63"/>
        <v>run2</v>
      </c>
      <c r="D692" t="s">
        <v>276</v>
      </c>
      <c r="E692" s="1">
        <v>0.82094644745180312</v>
      </c>
      <c r="F692" s="1">
        <v>1.9069603889705071E-5</v>
      </c>
      <c r="G692" s="1">
        <f>VLOOKUP(A692,'[1]NTP Metadata'!$A$2:$U$2501,10,FALSE)</f>
        <v>1.9042143660103898E-4</v>
      </c>
      <c r="H692">
        <v>1</v>
      </c>
      <c r="I692" t="s">
        <v>1505</v>
      </c>
      <c r="J692" t="s">
        <v>1508</v>
      </c>
      <c r="K692" t="s">
        <v>250</v>
      </c>
      <c r="L692" t="s">
        <v>246</v>
      </c>
      <c r="M692" t="s">
        <v>213</v>
      </c>
      <c r="N692">
        <v>16</v>
      </c>
      <c r="O692">
        <v>0</v>
      </c>
      <c r="P692">
        <v>0</v>
      </c>
      <c r="Q692">
        <v>0</v>
      </c>
      <c r="R692">
        <v>16</v>
      </c>
      <c r="S692">
        <v>0</v>
      </c>
      <c r="T692">
        <v>0</v>
      </c>
      <c r="U692">
        <v>0</v>
      </c>
      <c r="V692" s="1" t="str">
        <f t="shared" si="64"/>
        <v>AFF-HTT-R1-P3-96H_M19_1_2020y09m02d_10h47m.tif</v>
      </c>
      <c r="W692" s="1" t="str">
        <f t="shared" si="65"/>
        <v>AFF-HTT-R2-P3-96H_M19_1_2020y09m11d_11h25m.tif</v>
      </c>
      <c r="X692" t="str">
        <f t="shared" si="66"/>
        <v>C:\Users\arpit.tandon\Desktop\Images AFFFs\RUN1 HTT\Plate 3 - 96hour\AFF-HTT-R1-P3-96H_M19_1_2020y09m02d_10h47m.tif</v>
      </c>
      <c r="Y692" t="str">
        <f t="shared" si="67"/>
        <v>C:\Users\arpit.tandon\Desktop\Images AFFFs\RUN2 HTT\Plate 3 - 96hour\AFF-HTT-R2-P3-96H_M19_1_2020y09m11d_11h25m.tif</v>
      </c>
    </row>
    <row r="693" spans="1:25" x14ac:dyDescent="0.45">
      <c r="A693" t="s">
        <v>991</v>
      </c>
      <c r="B693" s="2" t="str">
        <f t="shared" si="62"/>
        <v>run1</v>
      </c>
      <c r="C693" s="2" t="str">
        <f t="shared" si="63"/>
        <v>run2</v>
      </c>
      <c r="D693" t="s">
        <v>276</v>
      </c>
      <c r="E693" s="1">
        <v>0.82094644745180312</v>
      </c>
      <c r="F693" s="1">
        <v>1.9069603889705071E-5</v>
      </c>
      <c r="G693" s="1">
        <f>VLOOKUP(A693,'[1]NTP Metadata'!$A$2:$U$2501,10,FALSE)</f>
        <v>6.0259948291468029E-5</v>
      </c>
      <c r="H693">
        <v>2</v>
      </c>
      <c r="I693" t="s">
        <v>1505</v>
      </c>
      <c r="J693" t="s">
        <v>1508</v>
      </c>
      <c r="K693" t="s">
        <v>250</v>
      </c>
      <c r="L693" t="s">
        <v>246</v>
      </c>
      <c r="M693" t="s">
        <v>214</v>
      </c>
      <c r="N693">
        <v>16</v>
      </c>
      <c r="O693">
        <v>0</v>
      </c>
      <c r="P693">
        <v>0</v>
      </c>
      <c r="Q693">
        <v>0</v>
      </c>
      <c r="R693">
        <v>16</v>
      </c>
      <c r="S693">
        <v>0</v>
      </c>
      <c r="T693">
        <v>0</v>
      </c>
      <c r="U693">
        <v>0</v>
      </c>
      <c r="V693" s="1" t="str">
        <f t="shared" si="64"/>
        <v>AFF-HTT-R1-P3-96H_M20_1_2020y09m02d_10h47m.tif</v>
      </c>
      <c r="W693" s="1" t="str">
        <f t="shared" si="65"/>
        <v>AFF-HTT-R2-P3-96H_M20_1_2020y09m11d_11h25m.tif</v>
      </c>
      <c r="X693" t="str">
        <f t="shared" si="66"/>
        <v>C:\Users\arpit.tandon\Desktop\Images AFFFs\RUN1 HTT\Plate 3 - 96hour\AFF-HTT-R1-P3-96H_M20_1_2020y09m02d_10h47m.tif</v>
      </c>
      <c r="Y693" t="str">
        <f t="shared" si="67"/>
        <v>C:\Users\arpit.tandon\Desktop\Images AFFFs\RUN2 HTT\Plate 3 - 96hour\AFF-HTT-R2-P3-96H_M20_1_2020y09m11d_11h25m.tif</v>
      </c>
    </row>
    <row r="694" spans="1:25" x14ac:dyDescent="0.45">
      <c r="A694" t="s">
        <v>984</v>
      </c>
      <c r="B694" s="2" t="str">
        <f t="shared" si="62"/>
        <v>run1</v>
      </c>
      <c r="C694" s="2" t="str">
        <f t="shared" si="63"/>
        <v>run2</v>
      </c>
      <c r="D694" t="s">
        <v>276</v>
      </c>
      <c r="E694" s="1">
        <v>0.2597931795733554</v>
      </c>
      <c r="F694" s="1">
        <v>6.0346847752231232E-6</v>
      </c>
      <c r="G694" s="1">
        <f>VLOOKUP(A694,'[1]NTP Metadata'!$A$2:$U$2501,10,FALSE)</f>
        <v>1.901472297323335E-3</v>
      </c>
      <c r="H694">
        <v>1</v>
      </c>
      <c r="I694" t="s">
        <v>1505</v>
      </c>
      <c r="J694" t="s">
        <v>1508</v>
      </c>
      <c r="K694" t="s">
        <v>250</v>
      </c>
      <c r="L694" t="s">
        <v>246</v>
      </c>
      <c r="M694" t="s">
        <v>215</v>
      </c>
      <c r="N694">
        <v>16</v>
      </c>
      <c r="O694">
        <v>0</v>
      </c>
      <c r="P694">
        <v>0</v>
      </c>
      <c r="Q694">
        <v>0</v>
      </c>
      <c r="R694">
        <v>16</v>
      </c>
      <c r="S694">
        <v>0</v>
      </c>
      <c r="T694">
        <v>0</v>
      </c>
      <c r="U694">
        <v>0</v>
      </c>
      <c r="V694" s="1" t="str">
        <f t="shared" si="64"/>
        <v>AFF-HTT-R1-P3-96H_M21_1_2020y09m02d_10h47m.tif</v>
      </c>
      <c r="W694" s="1" t="str">
        <f t="shared" si="65"/>
        <v>AFF-HTT-R2-P3-96H_M21_1_2020y09m11d_11h25m.tif</v>
      </c>
      <c r="X694" t="str">
        <f t="shared" si="66"/>
        <v>C:\Users\arpit.tandon\Desktop\Images AFFFs\RUN1 HTT\Plate 3 - 96hour\AFF-HTT-R1-P3-96H_M21_1_2020y09m02d_10h47m.tif</v>
      </c>
      <c r="Y694" t="str">
        <f t="shared" si="67"/>
        <v>C:\Users\arpit.tandon\Desktop\Images AFFFs\RUN2 HTT\Plate 3 - 96hour\AFF-HTT-R2-P3-96H_M21_1_2020y09m11d_11h25m.tif</v>
      </c>
    </row>
    <row r="695" spans="1:25" x14ac:dyDescent="0.45">
      <c r="A695" t="s">
        <v>985</v>
      </c>
      <c r="B695" s="2" t="str">
        <f t="shared" si="62"/>
        <v>run1</v>
      </c>
      <c r="C695" s="2" t="str">
        <f t="shared" si="63"/>
        <v>run2</v>
      </c>
      <c r="D695" t="s">
        <v>276</v>
      </c>
      <c r="E695" s="1">
        <v>0.2597931795733554</v>
      </c>
      <c r="F695" s="1">
        <v>6.0346847752231232E-6</v>
      </c>
      <c r="G695" s="1">
        <f>VLOOKUP(A695,'[1]NTP Metadata'!$A$2:$U$2501,10,FALSE)</f>
        <v>6.0173173965928325E-4</v>
      </c>
      <c r="H695">
        <v>2</v>
      </c>
      <c r="I695" t="s">
        <v>1505</v>
      </c>
      <c r="J695" t="s">
        <v>1508</v>
      </c>
      <c r="K695" t="s">
        <v>250</v>
      </c>
      <c r="L695" t="s">
        <v>246</v>
      </c>
      <c r="M695" t="s">
        <v>216</v>
      </c>
      <c r="N695">
        <v>16</v>
      </c>
      <c r="O695">
        <v>0</v>
      </c>
      <c r="P695">
        <v>0</v>
      </c>
      <c r="Q695">
        <v>0</v>
      </c>
      <c r="R695">
        <v>16</v>
      </c>
      <c r="S695">
        <v>0</v>
      </c>
      <c r="T695">
        <v>0</v>
      </c>
      <c r="U695">
        <v>0</v>
      </c>
      <c r="V695" s="1" t="str">
        <f t="shared" si="64"/>
        <v>AFF-HTT-R1-P3-96H_M22_1_2020y09m02d_10h47m.tif</v>
      </c>
      <c r="W695" s="1" t="str">
        <f t="shared" si="65"/>
        <v>AFF-HTT-R2-P3-96H_M22_1_2020y09m11d_11h25m.tif</v>
      </c>
      <c r="X695" t="str">
        <f t="shared" si="66"/>
        <v>C:\Users\arpit.tandon\Desktop\Images AFFFs\RUN1 HTT\Plate 3 - 96hour\AFF-HTT-R1-P3-96H_M22_1_2020y09m02d_10h47m.tif</v>
      </c>
      <c r="Y695" t="str">
        <f t="shared" si="67"/>
        <v>C:\Users\arpit.tandon\Desktop\Images AFFFs\RUN2 HTT\Plate 3 - 96hour\AFF-HTT-R2-P3-96H_M22_1_2020y09m11d_11h25m.tif</v>
      </c>
    </row>
    <row r="696" spans="1:25" x14ac:dyDescent="0.45">
      <c r="A696" t="s">
        <v>1020</v>
      </c>
      <c r="B696" s="2" t="str">
        <f t="shared" si="62"/>
        <v>run1</v>
      </c>
      <c r="C696" s="2" t="str">
        <f t="shared" si="63"/>
        <v>run2</v>
      </c>
      <c r="D696" t="s">
        <v>276</v>
      </c>
      <c r="E696" s="1">
        <v>2583</v>
      </c>
      <c r="F696" s="1">
        <v>0.06</v>
      </c>
      <c r="G696" s="1">
        <f>VLOOKUP(A696,'[1]NTP Metadata'!$A$2:$U$2501,10,FALSE)</f>
        <v>1.8987341772151896E-2</v>
      </c>
      <c r="H696">
        <v>1</v>
      </c>
      <c r="I696" t="s">
        <v>1505</v>
      </c>
      <c r="J696" t="s">
        <v>1508</v>
      </c>
      <c r="K696" t="s">
        <v>250</v>
      </c>
      <c r="L696" t="s">
        <v>246</v>
      </c>
      <c r="M696" t="s">
        <v>217</v>
      </c>
      <c r="N696">
        <v>15</v>
      </c>
      <c r="O696">
        <v>1</v>
      </c>
      <c r="P696">
        <v>0.1065</v>
      </c>
      <c r="Q696">
        <v>0.54300000000000004</v>
      </c>
      <c r="R696">
        <v>0</v>
      </c>
      <c r="S696">
        <v>16</v>
      </c>
      <c r="T696">
        <v>0.99556249999999902</v>
      </c>
      <c r="U696">
        <v>1</v>
      </c>
      <c r="V696" s="1" t="str">
        <f t="shared" si="64"/>
        <v>AFF-HTT-R1-P3-96H_M3_1_2020y09m02d_10h47m.tif</v>
      </c>
      <c r="W696" s="1" t="str">
        <f t="shared" si="65"/>
        <v>AFF-HTT-R2-P3-96H_M3_1_2020y09m11d_11h25m.tif</v>
      </c>
      <c r="X696" t="str">
        <f t="shared" si="66"/>
        <v>C:\Users\arpit.tandon\Desktop\Images AFFFs\RUN1 HTT\Plate 3 - 96hour\AFF-HTT-R1-P3-96H_M3_1_2020y09m02d_10h47m.tif</v>
      </c>
      <c r="Y696" t="str">
        <f t="shared" si="67"/>
        <v>C:\Users\arpit.tandon\Desktop\Images AFFFs\RUN2 HTT\Plate 3 - 96hour\AFF-HTT-R2-P3-96H_M3_1_2020y09m11d_11h25m.tif</v>
      </c>
    </row>
    <row r="697" spans="1:25" x14ac:dyDescent="0.45">
      <c r="A697" t="s">
        <v>1021</v>
      </c>
      <c r="B697" s="2" t="str">
        <f t="shared" si="62"/>
        <v>run1</v>
      </c>
      <c r="C697" s="2" t="str">
        <f t="shared" si="63"/>
        <v>run2</v>
      </c>
      <c r="D697" t="s">
        <v>276</v>
      </c>
      <c r="E697" s="1">
        <v>2583</v>
      </c>
      <c r="F697" s="1">
        <v>0.06</v>
      </c>
      <c r="G697" s="1">
        <f>VLOOKUP(A697,'[1]NTP Metadata'!$A$2:$U$2501,10,FALSE)</f>
        <v>6.0086524595417386E-3</v>
      </c>
      <c r="H697">
        <v>2</v>
      </c>
      <c r="I697" t="s">
        <v>1505</v>
      </c>
      <c r="J697" t="s">
        <v>1508</v>
      </c>
      <c r="K697" t="s">
        <v>250</v>
      </c>
      <c r="L697" t="s">
        <v>246</v>
      </c>
      <c r="M697" t="s">
        <v>218</v>
      </c>
      <c r="N697">
        <v>14</v>
      </c>
      <c r="O697">
        <v>2</v>
      </c>
      <c r="P697">
        <v>0.15643750000000001</v>
      </c>
      <c r="Q697">
        <v>0.60799999999999998</v>
      </c>
      <c r="R697">
        <v>0</v>
      </c>
      <c r="S697">
        <v>16</v>
      </c>
      <c r="T697">
        <v>0.99268749999999895</v>
      </c>
      <c r="U697">
        <v>1</v>
      </c>
      <c r="V697" s="1" t="str">
        <f t="shared" si="64"/>
        <v>AFF-HTT-R1-P3-96H_M4_1_2020y09m02d_10h47m.tif</v>
      </c>
      <c r="W697" s="1" t="str">
        <f t="shared" si="65"/>
        <v>AFF-HTT-R2-P3-96H_M4_1_2020y09m11d_11h25m.tif</v>
      </c>
      <c r="X697" t="str">
        <f t="shared" si="66"/>
        <v>C:\Users\arpit.tandon\Desktop\Images AFFFs\RUN1 HTT\Plate 3 - 96hour\AFF-HTT-R1-P3-96H_M4_1_2020y09m02d_10h47m.tif</v>
      </c>
      <c r="Y697" t="str">
        <f t="shared" si="67"/>
        <v>C:\Users\arpit.tandon\Desktop\Images AFFFs\RUN2 HTT\Plate 3 - 96hour\AFF-HTT-R2-P3-96H_M4_1_2020y09m11d_11h25m.tif</v>
      </c>
    </row>
    <row r="698" spans="1:25" x14ac:dyDescent="0.45">
      <c r="A698" t="s">
        <v>1016</v>
      </c>
      <c r="B698" s="2" t="str">
        <f t="shared" si="62"/>
        <v>run1</v>
      </c>
      <c r="C698" s="2" t="str">
        <f t="shared" si="63"/>
        <v>run2</v>
      </c>
      <c r="D698" t="s">
        <v>276</v>
      </c>
      <c r="E698" s="1">
        <v>817.40506329113907</v>
      </c>
      <c r="F698" s="1">
        <v>1.8987341772151896E-2</v>
      </c>
      <c r="G698" s="1">
        <f>VLOOKUP(A698,'[1]NTP Metadata'!$A$2:$U$2501,10,FALSE)</f>
        <v>6.0346847752231232E-6</v>
      </c>
      <c r="H698">
        <v>1</v>
      </c>
      <c r="I698" t="s">
        <v>1505</v>
      </c>
      <c r="J698" t="s">
        <v>1508</v>
      </c>
      <c r="K698" t="s">
        <v>250</v>
      </c>
      <c r="L698" t="s">
        <v>246</v>
      </c>
      <c r="M698" t="s">
        <v>219</v>
      </c>
      <c r="N698">
        <v>16</v>
      </c>
      <c r="O698">
        <v>0</v>
      </c>
      <c r="P698">
        <v>0</v>
      </c>
      <c r="Q698">
        <v>0</v>
      </c>
      <c r="R698">
        <v>16</v>
      </c>
      <c r="S698">
        <v>0</v>
      </c>
      <c r="T698">
        <v>6.2500000000000001E-5</v>
      </c>
      <c r="U698">
        <v>1E-3</v>
      </c>
      <c r="V698" s="1" t="str">
        <f t="shared" si="64"/>
        <v>AFF-HTT-R1-P3-96H_M5_1_2020y09m02d_10h47m.tif</v>
      </c>
      <c r="W698" s="1" t="str">
        <f t="shared" si="65"/>
        <v>AFF-HTT-R2-P3-96H_M5_1_2020y09m11d_11h25m.tif</v>
      </c>
      <c r="X698" t="str">
        <f t="shared" si="66"/>
        <v>C:\Users\arpit.tandon\Desktop\Images AFFFs\RUN1 HTT\Plate 3 - 96hour\AFF-HTT-R1-P3-96H_M5_1_2020y09m02d_10h47m.tif</v>
      </c>
      <c r="Y698" t="str">
        <f t="shared" si="67"/>
        <v>C:\Users\arpit.tandon\Desktop\Images AFFFs\RUN2 HTT\Plate 3 - 96hour\AFF-HTT-R2-P3-96H_M5_1_2020y09m11d_11h25m.tif</v>
      </c>
    </row>
    <row r="699" spans="1:25" x14ac:dyDescent="0.45">
      <c r="A699" t="s">
        <v>1017</v>
      </c>
      <c r="B699" s="2" t="str">
        <f t="shared" si="62"/>
        <v>run1</v>
      </c>
      <c r="C699" s="2" t="str">
        <f t="shared" si="63"/>
        <v>run2</v>
      </c>
      <c r="D699" t="s">
        <v>276</v>
      </c>
      <c r="E699" s="1">
        <v>817.40506329113907</v>
      </c>
      <c r="F699" s="1">
        <v>1.8987341772151896E-2</v>
      </c>
      <c r="G699" s="1">
        <f>VLOOKUP(A699,'[1]NTP Metadata'!$A$2:$U$2501,10,FALSE)</f>
        <v>0.06</v>
      </c>
      <c r="H699">
        <v>2</v>
      </c>
      <c r="I699" t="s">
        <v>1505</v>
      </c>
      <c r="J699" t="s">
        <v>1508</v>
      </c>
      <c r="K699" t="s">
        <v>250</v>
      </c>
      <c r="L699" t="s">
        <v>246</v>
      </c>
      <c r="M699" t="s">
        <v>220</v>
      </c>
      <c r="N699">
        <v>16</v>
      </c>
      <c r="O699">
        <v>0</v>
      </c>
      <c r="P699">
        <v>1.875E-4</v>
      </c>
      <c r="Q699">
        <v>1E-3</v>
      </c>
      <c r="R699">
        <v>16</v>
      </c>
      <c r="S699">
        <v>0</v>
      </c>
      <c r="T699">
        <v>3.1250000000000001E-4</v>
      </c>
      <c r="U699">
        <v>5.0000000000000001E-3</v>
      </c>
      <c r="V699" s="1" t="str">
        <f t="shared" si="64"/>
        <v>AFF-HTT-R1-P3-96H_M6_1_2020y09m02d_10h47m.tif</v>
      </c>
      <c r="W699" s="1" t="str">
        <f t="shared" si="65"/>
        <v>AFF-HTT-R2-P3-96H_M6_1_2020y09m11d_11h25m.tif</v>
      </c>
      <c r="X699" t="str">
        <f t="shared" si="66"/>
        <v>C:\Users\arpit.tandon\Desktop\Images AFFFs\RUN1 HTT\Plate 3 - 96hour\AFF-HTT-R1-P3-96H_M6_1_2020y09m02d_10h47m.tif</v>
      </c>
      <c r="Y699" t="str">
        <f t="shared" si="67"/>
        <v>C:\Users\arpit.tandon\Desktop\Images AFFFs\RUN2 HTT\Plate 3 - 96hour\AFF-HTT-R2-P3-96H_M6_1_2020y09m11d_11h25m.tif</v>
      </c>
    </row>
    <row r="700" spans="1:25" x14ac:dyDescent="0.45">
      <c r="A700" t="s">
        <v>1012</v>
      </c>
      <c r="B700" s="2" t="str">
        <f t="shared" si="62"/>
        <v>run1</v>
      </c>
      <c r="C700" s="2" t="str">
        <f t="shared" si="63"/>
        <v>run2</v>
      </c>
      <c r="D700" t="s">
        <v>276</v>
      </c>
      <c r="E700" s="1">
        <v>258.67248838327185</v>
      </c>
      <c r="F700" s="1">
        <v>6.0086524595417386E-3</v>
      </c>
      <c r="G700" s="1">
        <f>VLOOKUP(A700,'[1]NTP Metadata'!$A$2:$U$2501,10,FALSE)</f>
        <v>6.0259948291468029E-5</v>
      </c>
      <c r="H700">
        <v>1</v>
      </c>
      <c r="I700" t="s">
        <v>1505</v>
      </c>
      <c r="J700" t="s">
        <v>1508</v>
      </c>
      <c r="K700" t="s">
        <v>250</v>
      </c>
      <c r="L700" t="s">
        <v>246</v>
      </c>
      <c r="M700" t="s">
        <v>221</v>
      </c>
      <c r="N700">
        <v>16</v>
      </c>
      <c r="O700">
        <v>0</v>
      </c>
      <c r="P700">
        <v>0</v>
      </c>
      <c r="Q700">
        <v>0</v>
      </c>
      <c r="R700">
        <v>16</v>
      </c>
      <c r="S700">
        <v>0</v>
      </c>
      <c r="T700">
        <v>0</v>
      </c>
      <c r="U700">
        <v>0</v>
      </c>
      <c r="V700" s="1" t="str">
        <f t="shared" si="64"/>
        <v>AFF-HTT-R1-P3-96H_M7_1_2020y09m02d_10h47m.tif</v>
      </c>
      <c r="W700" s="1" t="str">
        <f t="shared" si="65"/>
        <v>AFF-HTT-R2-P3-96H_M7_1_2020y09m11d_11h25m.tif</v>
      </c>
      <c r="X700" t="str">
        <f t="shared" si="66"/>
        <v>C:\Users\arpit.tandon\Desktop\Images AFFFs\RUN1 HTT\Plate 3 - 96hour\AFF-HTT-R1-P3-96H_M7_1_2020y09m02d_10h47m.tif</v>
      </c>
      <c r="Y700" t="str">
        <f t="shared" si="67"/>
        <v>C:\Users\arpit.tandon\Desktop\Images AFFFs\RUN2 HTT\Plate 3 - 96hour\AFF-HTT-R2-P3-96H_M7_1_2020y09m11d_11h25m.tif</v>
      </c>
    </row>
    <row r="701" spans="1:25" x14ac:dyDescent="0.45">
      <c r="A701" t="s">
        <v>1013</v>
      </c>
      <c r="B701" s="2" t="str">
        <f t="shared" si="62"/>
        <v>run1</v>
      </c>
      <c r="C701" s="2" t="str">
        <f t="shared" si="63"/>
        <v>run2</v>
      </c>
      <c r="D701" t="s">
        <v>276</v>
      </c>
      <c r="E701" s="1">
        <v>258.67248838327185</v>
      </c>
      <c r="F701" s="1">
        <v>6.0086524595417386E-3</v>
      </c>
      <c r="G701" s="1">
        <f>VLOOKUP(A701,'[1]NTP Metadata'!$A$2:$U$2501,10,FALSE)</f>
        <v>1.9069603889705071E-5</v>
      </c>
      <c r="H701">
        <v>2</v>
      </c>
      <c r="I701" t="s">
        <v>1505</v>
      </c>
      <c r="J701" t="s">
        <v>1508</v>
      </c>
      <c r="K701" t="s">
        <v>250</v>
      </c>
      <c r="L701" t="s">
        <v>246</v>
      </c>
      <c r="M701" t="s">
        <v>222</v>
      </c>
      <c r="N701">
        <v>16</v>
      </c>
      <c r="O701">
        <v>0</v>
      </c>
      <c r="P701">
        <v>1.25E-4</v>
      </c>
      <c r="Q701">
        <v>1E-3</v>
      </c>
      <c r="R701">
        <v>16</v>
      </c>
      <c r="S701">
        <v>0</v>
      </c>
      <c r="T701">
        <v>0</v>
      </c>
      <c r="U701">
        <v>0</v>
      </c>
      <c r="V701" s="1" t="str">
        <f t="shared" si="64"/>
        <v>AFF-HTT-R1-P3-96H_M8_1_2020y09m02d_10h47m.tif</v>
      </c>
      <c r="W701" s="1" t="str">
        <f t="shared" si="65"/>
        <v>AFF-HTT-R2-P3-96H_M8_1_2020y09m11d_11h25m.tif</v>
      </c>
      <c r="X701" t="str">
        <f t="shared" si="66"/>
        <v>C:\Users\arpit.tandon\Desktop\Images AFFFs\RUN1 HTT\Plate 3 - 96hour\AFF-HTT-R1-P3-96H_M8_1_2020y09m02d_10h47m.tif</v>
      </c>
      <c r="Y701" t="str">
        <f t="shared" si="67"/>
        <v>C:\Users\arpit.tandon\Desktop\Images AFFFs\RUN2 HTT\Plate 3 - 96hour\AFF-HTT-R2-P3-96H_M8_1_2020y09m11d_11h25m.tif</v>
      </c>
    </row>
    <row r="702" spans="1:25" x14ac:dyDescent="0.45">
      <c r="A702" t="s">
        <v>1009</v>
      </c>
      <c r="B702" s="2" t="str">
        <f t="shared" si="62"/>
        <v>run1</v>
      </c>
      <c r="C702" s="2" t="str">
        <f t="shared" si="63"/>
        <v>run2</v>
      </c>
      <c r="D702" t="s">
        <v>276</v>
      </c>
      <c r="E702" s="1">
        <v>81.858382399769567</v>
      </c>
      <c r="F702" s="1">
        <v>1.901472297323335E-3</v>
      </c>
      <c r="G702" s="1">
        <f>VLOOKUP(A702,'[1]NTP Metadata'!$A$2:$U$2501,10,FALSE)</f>
        <v>1.9042143660103898E-4</v>
      </c>
      <c r="H702">
        <v>1</v>
      </c>
      <c r="I702" t="s">
        <v>1505</v>
      </c>
      <c r="J702" t="s">
        <v>1508</v>
      </c>
      <c r="K702" t="s">
        <v>250</v>
      </c>
      <c r="L702" t="s">
        <v>246</v>
      </c>
      <c r="M702" t="s">
        <v>223</v>
      </c>
      <c r="N702">
        <v>16</v>
      </c>
      <c r="O702">
        <v>0</v>
      </c>
      <c r="P702">
        <v>6.2500000000000001E-5</v>
      </c>
      <c r="Q702">
        <v>1E-3</v>
      </c>
      <c r="R702">
        <v>16</v>
      </c>
      <c r="S702">
        <v>0</v>
      </c>
      <c r="T702">
        <v>0</v>
      </c>
      <c r="U702">
        <v>0</v>
      </c>
      <c r="V702" s="1" t="str">
        <f t="shared" si="64"/>
        <v>AFF-HTT-R1-P3-96H_M9_1_2020y09m02d_10h47m.tif</v>
      </c>
      <c r="W702" s="1" t="str">
        <f t="shared" si="65"/>
        <v>AFF-HTT-R2-P3-96H_M9_1_2020y09m11d_11h25m.tif</v>
      </c>
      <c r="X702" t="str">
        <f t="shared" si="66"/>
        <v>C:\Users\arpit.tandon\Desktop\Images AFFFs\RUN1 HTT\Plate 3 - 96hour\AFF-HTT-R1-P3-96H_M9_1_2020y09m02d_10h47m.tif</v>
      </c>
      <c r="Y702" t="str">
        <f t="shared" si="67"/>
        <v>C:\Users\arpit.tandon\Desktop\Images AFFFs\RUN2 HTT\Plate 3 - 96hour\AFF-HTT-R2-P3-96H_M9_1_2020y09m11d_11h25m.tif</v>
      </c>
    </row>
    <row r="703" spans="1:25" x14ac:dyDescent="0.45">
      <c r="A703" t="s">
        <v>1010</v>
      </c>
      <c r="B703" s="2" t="str">
        <f t="shared" si="62"/>
        <v>run1</v>
      </c>
      <c r="C703" s="2" t="str">
        <f t="shared" si="63"/>
        <v>run2</v>
      </c>
      <c r="D703" t="s">
        <v>276</v>
      </c>
      <c r="E703" s="1">
        <v>81.858382399769567</v>
      </c>
      <c r="F703" s="1">
        <v>1.901472297323335E-3</v>
      </c>
      <c r="G703" s="1">
        <f>VLOOKUP(A703,'[1]NTP Metadata'!$A$2:$U$2501,10,FALSE)</f>
        <v>1.9042143660103898E-4</v>
      </c>
      <c r="H703">
        <v>4</v>
      </c>
      <c r="I703" t="s">
        <v>1505</v>
      </c>
      <c r="J703" t="s">
        <v>1508</v>
      </c>
      <c r="K703" t="s">
        <v>250</v>
      </c>
      <c r="L703" t="s">
        <v>246</v>
      </c>
      <c r="M703" t="s">
        <v>224</v>
      </c>
      <c r="N703">
        <v>16</v>
      </c>
      <c r="O703">
        <v>0</v>
      </c>
      <c r="P703">
        <v>6.2500000000000001E-5</v>
      </c>
      <c r="Q703">
        <v>1E-3</v>
      </c>
      <c r="R703">
        <v>16</v>
      </c>
      <c r="S703">
        <v>0</v>
      </c>
      <c r="T703">
        <v>0</v>
      </c>
      <c r="U703">
        <v>0</v>
      </c>
      <c r="V703" s="1" t="str">
        <f t="shared" si="64"/>
        <v>AFF-HTT-R1-P3-96H_N10_1_2020y09m02d_10h47m.tif</v>
      </c>
      <c r="W703" s="1" t="str">
        <f t="shared" si="65"/>
        <v>AFF-HTT-R2-P3-96H_N10_1_2020y09m11d_11h25m.tif</v>
      </c>
      <c r="X703" t="str">
        <f t="shared" si="66"/>
        <v>C:\Users\arpit.tandon\Desktop\Images AFFFs\RUN1 HTT\Plate 3 - 96hour\AFF-HTT-R1-P3-96H_N10_1_2020y09m02d_10h47m.tif</v>
      </c>
      <c r="Y703" t="str">
        <f t="shared" si="67"/>
        <v>C:\Users\arpit.tandon\Desktop\Images AFFFs\RUN2 HTT\Plate 3 - 96hour\AFF-HTT-R2-P3-96H_N10_1_2020y09m11d_11h25m.tif</v>
      </c>
    </row>
    <row r="704" spans="1:25" x14ac:dyDescent="0.45">
      <c r="A704" t="s">
        <v>1004</v>
      </c>
      <c r="B704" s="2" t="str">
        <f t="shared" si="62"/>
        <v>run1</v>
      </c>
      <c r="C704" s="2" t="str">
        <f t="shared" si="63"/>
        <v>run2</v>
      </c>
      <c r="D704" t="s">
        <v>276</v>
      </c>
      <c r="E704" s="1">
        <v>25.904551392332142</v>
      </c>
      <c r="F704" s="1">
        <v>6.0173173965928325E-4</v>
      </c>
      <c r="G704" s="1">
        <f>VLOOKUP(A704,'[1]NTP Metadata'!$A$2:$U$2501,10,FALSE)</f>
        <v>1.901472297323335E-3</v>
      </c>
      <c r="H704">
        <v>3</v>
      </c>
      <c r="I704" t="s">
        <v>1505</v>
      </c>
      <c r="J704" t="s">
        <v>1508</v>
      </c>
      <c r="K704" t="s">
        <v>250</v>
      </c>
      <c r="L704" t="s">
        <v>246</v>
      </c>
      <c r="M704" t="s">
        <v>225</v>
      </c>
      <c r="N704">
        <v>16</v>
      </c>
      <c r="O704">
        <v>0</v>
      </c>
      <c r="P704">
        <v>0</v>
      </c>
      <c r="Q704">
        <v>0</v>
      </c>
      <c r="R704">
        <v>16</v>
      </c>
      <c r="S704">
        <v>0</v>
      </c>
      <c r="T704">
        <v>0</v>
      </c>
      <c r="U704">
        <v>0</v>
      </c>
      <c r="V704" s="1" t="str">
        <f t="shared" si="64"/>
        <v>AFF-HTT-R1-P3-96H_N11_1_2020y09m02d_10h47m.tif</v>
      </c>
      <c r="W704" s="1" t="str">
        <f t="shared" si="65"/>
        <v>AFF-HTT-R2-P3-96H_N11_1_2020y09m11d_11h25m.tif</v>
      </c>
      <c r="X704" t="str">
        <f t="shared" si="66"/>
        <v>C:\Users\arpit.tandon\Desktop\Images AFFFs\RUN1 HTT\Plate 3 - 96hour\AFF-HTT-R1-P3-96H_N11_1_2020y09m02d_10h47m.tif</v>
      </c>
      <c r="Y704" t="str">
        <f t="shared" si="67"/>
        <v>C:\Users\arpit.tandon\Desktop\Images AFFFs\RUN2 HTT\Plate 3 - 96hour\AFF-HTT-R2-P3-96H_N11_1_2020y09m11d_11h25m.tif</v>
      </c>
    </row>
    <row r="705" spans="1:25" x14ac:dyDescent="0.45">
      <c r="A705" t="s">
        <v>1005</v>
      </c>
      <c r="B705" s="2" t="str">
        <f t="shared" si="62"/>
        <v>run1</v>
      </c>
      <c r="C705" s="2" t="str">
        <f t="shared" si="63"/>
        <v>run2</v>
      </c>
      <c r="D705" t="s">
        <v>276</v>
      </c>
      <c r="E705" s="1">
        <v>25.904551392332142</v>
      </c>
      <c r="F705" s="1">
        <v>6.0173173965928325E-4</v>
      </c>
      <c r="G705" s="1">
        <f>VLOOKUP(A705,'[1]NTP Metadata'!$A$2:$U$2501,10,FALSE)</f>
        <v>6.0173173965928325E-4</v>
      </c>
      <c r="H705">
        <v>4</v>
      </c>
      <c r="I705" t="s">
        <v>1505</v>
      </c>
      <c r="J705" t="s">
        <v>1508</v>
      </c>
      <c r="K705" t="s">
        <v>250</v>
      </c>
      <c r="L705" t="s">
        <v>246</v>
      </c>
      <c r="M705" t="s">
        <v>226</v>
      </c>
      <c r="N705">
        <v>16</v>
      </c>
      <c r="O705">
        <v>0</v>
      </c>
      <c r="P705">
        <v>0</v>
      </c>
      <c r="Q705">
        <v>0</v>
      </c>
      <c r="R705">
        <v>16</v>
      </c>
      <c r="S705">
        <v>0</v>
      </c>
      <c r="T705">
        <v>0</v>
      </c>
      <c r="U705">
        <v>0</v>
      </c>
      <c r="V705" s="1" t="str">
        <f t="shared" si="64"/>
        <v>AFF-HTT-R1-P3-96H_N12_1_2020y09m02d_10h47m.tif</v>
      </c>
      <c r="W705" s="1" t="str">
        <f t="shared" si="65"/>
        <v>AFF-HTT-R2-P3-96H_N12_1_2020y09m11d_11h25m.tif</v>
      </c>
      <c r="X705" t="str">
        <f t="shared" si="66"/>
        <v>C:\Users\arpit.tandon\Desktop\Images AFFFs\RUN1 HTT\Plate 3 - 96hour\AFF-HTT-R1-P3-96H_N12_1_2020y09m02d_10h47m.tif</v>
      </c>
      <c r="Y705" t="str">
        <f t="shared" si="67"/>
        <v>C:\Users\arpit.tandon\Desktop\Images AFFFs\RUN2 HTT\Plate 3 - 96hour\AFF-HTT-R2-P3-96H_N12_1_2020y09m11d_11h25m.tif</v>
      </c>
    </row>
    <row r="706" spans="1:25" x14ac:dyDescent="0.45">
      <c r="A706" t="s">
        <v>1007</v>
      </c>
      <c r="B706" s="2" t="str">
        <f t="shared" si="62"/>
        <v>run1</v>
      </c>
      <c r="C706" s="2" t="str">
        <f t="shared" si="63"/>
        <v>run2</v>
      </c>
      <c r="D706" t="s">
        <v>257</v>
      </c>
      <c r="E706" s="10">
        <v>0</v>
      </c>
      <c r="F706" s="10">
        <v>0</v>
      </c>
      <c r="G706" s="1">
        <f>VLOOKUP(A706,'[1]NTP Metadata'!$A$2:$U$2501,10,FALSE)</f>
        <v>0</v>
      </c>
      <c r="H706">
        <v>3</v>
      </c>
      <c r="I706" t="s">
        <v>1505</v>
      </c>
      <c r="J706" t="s">
        <v>1508</v>
      </c>
      <c r="K706" t="s">
        <v>250</v>
      </c>
      <c r="L706" t="s">
        <v>246</v>
      </c>
      <c r="M706" t="s">
        <v>227</v>
      </c>
      <c r="N706">
        <v>16</v>
      </c>
      <c r="O706">
        <v>0</v>
      </c>
      <c r="P706">
        <v>6.2500000000000001E-5</v>
      </c>
      <c r="Q706">
        <v>1E-3</v>
      </c>
      <c r="R706">
        <v>16</v>
      </c>
      <c r="S706">
        <v>0</v>
      </c>
      <c r="T706">
        <v>0</v>
      </c>
      <c r="U706">
        <v>0</v>
      </c>
      <c r="V706" s="1" t="str">
        <f t="shared" si="64"/>
        <v>AFF-HTT-R1-P3-96H_N13_1_2020y09m02d_10h47m.tif</v>
      </c>
      <c r="W706" s="1" t="str">
        <f t="shared" si="65"/>
        <v>AFF-HTT-R2-P3-96H_N13_1_2020y09m11d_11h25m.tif</v>
      </c>
      <c r="X706" t="str">
        <f t="shared" si="66"/>
        <v>C:\Users\arpit.tandon\Desktop\Images AFFFs\RUN1 HTT\Plate 3 - 96hour\AFF-HTT-R1-P3-96H_N13_1_2020y09m02d_10h47m.tif</v>
      </c>
      <c r="Y706" t="str">
        <f t="shared" si="67"/>
        <v>C:\Users\arpit.tandon\Desktop\Images AFFFs\RUN2 HTT\Plate 3 - 96hour\AFF-HTT-R2-P3-96H_N13_1_2020y09m11d_11h25m.tif</v>
      </c>
    </row>
    <row r="707" spans="1:25" x14ac:dyDescent="0.45">
      <c r="A707" t="s">
        <v>1008</v>
      </c>
      <c r="B707" s="2" t="str">
        <f t="shared" ref="B707:B770" si="68">HYPERLINK(X707,"run1")</f>
        <v>run1</v>
      </c>
      <c r="C707" s="2" t="str">
        <f t="shared" ref="C707:C770" si="69">HYPERLINK(Y707,"run2")</f>
        <v>run2</v>
      </c>
      <c r="D707" t="s">
        <v>257</v>
      </c>
      <c r="E707" s="10">
        <v>0</v>
      </c>
      <c r="F707" s="10">
        <v>0</v>
      </c>
      <c r="G707" s="1">
        <f>VLOOKUP(A707,'[1]NTP Metadata'!$A$2:$U$2501,10,FALSE)</f>
        <v>0</v>
      </c>
      <c r="H707">
        <v>4</v>
      </c>
      <c r="I707" t="s">
        <v>1505</v>
      </c>
      <c r="J707" t="s">
        <v>1508</v>
      </c>
      <c r="K707" t="s">
        <v>250</v>
      </c>
      <c r="L707" t="s">
        <v>246</v>
      </c>
      <c r="M707" t="s">
        <v>228</v>
      </c>
      <c r="N707">
        <v>16</v>
      </c>
      <c r="O707">
        <v>0</v>
      </c>
      <c r="P707">
        <v>0</v>
      </c>
      <c r="Q707">
        <v>0</v>
      </c>
      <c r="R707">
        <v>16</v>
      </c>
      <c r="S707">
        <v>0</v>
      </c>
      <c r="T707">
        <v>0</v>
      </c>
      <c r="U707">
        <v>0</v>
      </c>
      <c r="V707" s="1" t="str">
        <f t="shared" ref="V707:V770" si="70">_xlfn.CONCAT("AFF-HTT-R1-",  L707, "-96H_",  M707, "_1_", I707,".tif")</f>
        <v>AFF-HTT-R1-P3-96H_N14_1_2020y09m02d_10h47m.tif</v>
      </c>
      <c r="W707" s="1" t="str">
        <f t="shared" ref="W707:W770" si="71">_xlfn.CONCAT("AFF-HTT-R2-",  L707, "-96H_",  M707, "_1_", J707,".tif")</f>
        <v>AFF-HTT-R2-P3-96H_N14_1_2020y09m11d_11h25m.tif</v>
      </c>
      <c r="X707" t="str">
        <f t="shared" si="66"/>
        <v>C:\Users\arpit.tandon\Desktop\Images AFFFs\RUN1 HTT\Plate 3 - 96hour\AFF-HTT-R1-P3-96H_N14_1_2020y09m02d_10h47m.tif</v>
      </c>
      <c r="Y707" t="str">
        <f t="shared" si="67"/>
        <v>C:\Users\arpit.tandon\Desktop\Images AFFFs\RUN2 HTT\Plate 3 - 96hour\AFF-HTT-R2-P3-96H_N14_1_2020y09m11d_11h25m.tif</v>
      </c>
    </row>
    <row r="708" spans="1:25" x14ac:dyDescent="0.45">
      <c r="A708" t="s">
        <v>1000</v>
      </c>
      <c r="B708" s="2" t="str">
        <f t="shared" si="68"/>
        <v>run1</v>
      </c>
      <c r="C708" s="2" t="str">
        <f t="shared" si="69"/>
        <v>run2</v>
      </c>
      <c r="D708" t="s">
        <v>276</v>
      </c>
      <c r="E708" s="1">
        <v>8.1976428456747268</v>
      </c>
      <c r="F708" s="1">
        <v>1.9042143660103898E-4</v>
      </c>
      <c r="G708" s="1">
        <f>VLOOKUP(A708,'[1]NTP Metadata'!$A$2:$U$2501,10,FALSE)</f>
        <v>1.8987341772151896E-2</v>
      </c>
      <c r="H708">
        <v>3</v>
      </c>
      <c r="I708" t="s">
        <v>1505</v>
      </c>
      <c r="J708" t="s">
        <v>1508</v>
      </c>
      <c r="K708" t="s">
        <v>250</v>
      </c>
      <c r="L708" t="s">
        <v>246</v>
      </c>
      <c r="M708" t="s">
        <v>229</v>
      </c>
      <c r="N708">
        <v>16</v>
      </c>
      <c r="O708">
        <v>0</v>
      </c>
      <c r="P708">
        <v>0</v>
      </c>
      <c r="Q708">
        <v>0</v>
      </c>
      <c r="R708">
        <v>16</v>
      </c>
      <c r="S708">
        <v>0</v>
      </c>
      <c r="T708">
        <v>0</v>
      </c>
      <c r="U708">
        <v>0</v>
      </c>
      <c r="V708" s="1" t="str">
        <f t="shared" si="70"/>
        <v>AFF-HTT-R1-P3-96H_N15_1_2020y09m02d_10h47m.tif</v>
      </c>
      <c r="W708" s="1" t="str">
        <f t="shared" si="71"/>
        <v>AFF-HTT-R2-P3-96H_N15_1_2020y09m11d_11h25m.tif</v>
      </c>
      <c r="X708" t="str">
        <f t="shared" si="66"/>
        <v>C:\Users\arpit.tandon\Desktop\Images AFFFs\RUN1 HTT\Plate 3 - 96hour\AFF-HTT-R1-P3-96H_N15_1_2020y09m02d_10h47m.tif</v>
      </c>
      <c r="Y708" t="str">
        <f t="shared" si="67"/>
        <v>C:\Users\arpit.tandon\Desktop\Images AFFFs\RUN2 HTT\Plate 3 - 96hour\AFF-HTT-R2-P3-96H_N15_1_2020y09m11d_11h25m.tif</v>
      </c>
    </row>
    <row r="709" spans="1:25" x14ac:dyDescent="0.45">
      <c r="A709" t="s">
        <v>1001</v>
      </c>
      <c r="B709" s="2" t="str">
        <f t="shared" si="68"/>
        <v>run1</v>
      </c>
      <c r="C709" s="2" t="str">
        <f t="shared" si="69"/>
        <v>run2</v>
      </c>
      <c r="D709" t="s">
        <v>276</v>
      </c>
      <c r="E709" s="1">
        <v>8.1976428456747268</v>
      </c>
      <c r="F709" s="1">
        <v>1.9042143660103898E-4</v>
      </c>
      <c r="G709" s="1">
        <f>VLOOKUP(A709,'[1]NTP Metadata'!$A$2:$U$2501,10,FALSE)</f>
        <v>6.0086524595417386E-3</v>
      </c>
      <c r="H709">
        <v>4</v>
      </c>
      <c r="I709" t="s">
        <v>1505</v>
      </c>
      <c r="J709" t="s">
        <v>1508</v>
      </c>
      <c r="K709" t="s">
        <v>250</v>
      </c>
      <c r="L709" t="s">
        <v>246</v>
      </c>
      <c r="M709" t="s">
        <v>230</v>
      </c>
      <c r="N709">
        <v>16</v>
      </c>
      <c r="O709">
        <v>0</v>
      </c>
      <c r="P709">
        <v>0</v>
      </c>
      <c r="Q709">
        <v>0</v>
      </c>
      <c r="R709">
        <v>16</v>
      </c>
      <c r="S709">
        <v>0</v>
      </c>
      <c r="T709">
        <v>0</v>
      </c>
      <c r="U709">
        <v>0</v>
      </c>
      <c r="V709" s="1" t="str">
        <f t="shared" si="70"/>
        <v>AFF-HTT-R1-P3-96H_N16_1_2020y09m02d_10h47m.tif</v>
      </c>
      <c r="W709" s="1" t="str">
        <f t="shared" si="71"/>
        <v>AFF-HTT-R2-P3-96H_N16_1_2020y09m11d_11h25m.tif</v>
      </c>
      <c r="X709" t="str">
        <f t="shared" si="66"/>
        <v>C:\Users\arpit.tandon\Desktop\Images AFFFs\RUN1 HTT\Plate 3 - 96hour\AFF-HTT-R1-P3-96H_N16_1_2020y09m02d_10h47m.tif</v>
      </c>
      <c r="Y709" t="str">
        <f t="shared" si="67"/>
        <v>C:\Users\arpit.tandon\Desktop\Images AFFFs\RUN2 HTT\Plate 3 - 96hour\AFF-HTT-R2-P3-96H_N16_1_2020y09m11d_11h25m.tif</v>
      </c>
    </row>
    <row r="710" spans="1:25" x14ac:dyDescent="0.45">
      <c r="A710" t="s">
        <v>996</v>
      </c>
      <c r="B710" s="2" t="str">
        <f t="shared" si="68"/>
        <v>run1</v>
      </c>
      <c r="C710" s="2" t="str">
        <f t="shared" si="69"/>
        <v>run2</v>
      </c>
      <c r="D710" t="s">
        <v>276</v>
      </c>
      <c r="E710" s="1">
        <v>2.5941907739476981</v>
      </c>
      <c r="F710" s="1">
        <v>6.0259948291468029E-5</v>
      </c>
      <c r="G710" s="1">
        <f>VLOOKUP(A710,'[1]NTP Metadata'!$A$2:$U$2501,10,FALSE)</f>
        <v>6.0346847752231232E-6</v>
      </c>
      <c r="H710">
        <v>3</v>
      </c>
      <c r="I710" t="s">
        <v>1505</v>
      </c>
      <c r="J710" t="s">
        <v>1508</v>
      </c>
      <c r="K710" t="s">
        <v>250</v>
      </c>
      <c r="L710" t="s">
        <v>246</v>
      </c>
      <c r="M710" t="s">
        <v>231</v>
      </c>
      <c r="N710">
        <v>16</v>
      </c>
      <c r="O710">
        <v>0</v>
      </c>
      <c r="P710">
        <v>1.25E-4</v>
      </c>
      <c r="Q710">
        <v>1E-3</v>
      </c>
      <c r="R710">
        <v>16</v>
      </c>
      <c r="S710">
        <v>0</v>
      </c>
      <c r="T710">
        <v>0</v>
      </c>
      <c r="U710">
        <v>0</v>
      </c>
      <c r="V710" s="1" t="str">
        <f t="shared" si="70"/>
        <v>AFF-HTT-R1-P3-96H_N17_1_2020y09m02d_10h47m.tif</v>
      </c>
      <c r="W710" s="1" t="str">
        <f t="shared" si="71"/>
        <v>AFF-HTT-R2-P3-96H_N17_1_2020y09m11d_11h25m.tif</v>
      </c>
      <c r="X710" t="str">
        <f t="shared" si="66"/>
        <v>C:\Users\arpit.tandon\Desktop\Images AFFFs\RUN1 HTT\Plate 3 - 96hour\AFF-HTT-R1-P3-96H_N17_1_2020y09m02d_10h47m.tif</v>
      </c>
      <c r="Y710" t="str">
        <f t="shared" si="67"/>
        <v>C:\Users\arpit.tandon\Desktop\Images AFFFs\RUN2 HTT\Plate 3 - 96hour\AFF-HTT-R2-P3-96H_N17_1_2020y09m11d_11h25m.tif</v>
      </c>
    </row>
    <row r="711" spans="1:25" x14ac:dyDescent="0.45">
      <c r="A711" t="s">
        <v>997</v>
      </c>
      <c r="B711" s="2" t="str">
        <f t="shared" si="68"/>
        <v>run1</v>
      </c>
      <c r="C711" s="2" t="str">
        <f t="shared" si="69"/>
        <v>run2</v>
      </c>
      <c r="D711" t="s">
        <v>276</v>
      </c>
      <c r="E711" s="1">
        <v>2.5941907739476981</v>
      </c>
      <c r="F711" s="1">
        <v>6.0259948291468029E-5</v>
      </c>
      <c r="G711" s="1">
        <f>VLOOKUP(A711,'[1]NTP Metadata'!$A$2:$U$2501,10,FALSE)</f>
        <v>0.06</v>
      </c>
      <c r="H711">
        <v>4</v>
      </c>
      <c r="I711" t="s">
        <v>1505</v>
      </c>
      <c r="J711" t="s">
        <v>1508</v>
      </c>
      <c r="K711" t="s">
        <v>250</v>
      </c>
      <c r="L711" t="s">
        <v>246</v>
      </c>
      <c r="M711" t="s">
        <v>232</v>
      </c>
      <c r="N711">
        <v>16</v>
      </c>
      <c r="O711">
        <v>0</v>
      </c>
      <c r="P711">
        <v>0</v>
      </c>
      <c r="Q711">
        <v>0</v>
      </c>
      <c r="R711">
        <v>16</v>
      </c>
      <c r="S711">
        <v>0</v>
      </c>
      <c r="T711">
        <v>0</v>
      </c>
      <c r="U711">
        <v>0</v>
      </c>
      <c r="V711" s="1" t="str">
        <f t="shared" si="70"/>
        <v>AFF-HTT-R1-P3-96H_N18_1_2020y09m02d_10h47m.tif</v>
      </c>
      <c r="W711" s="1" t="str">
        <f t="shared" si="71"/>
        <v>AFF-HTT-R2-P3-96H_N18_1_2020y09m11d_11h25m.tif</v>
      </c>
      <c r="X711" t="str">
        <f t="shared" si="66"/>
        <v>C:\Users\arpit.tandon\Desktop\Images AFFFs\RUN1 HTT\Plate 3 - 96hour\AFF-HTT-R1-P3-96H_N18_1_2020y09m02d_10h47m.tif</v>
      </c>
      <c r="Y711" t="str">
        <f t="shared" si="67"/>
        <v>C:\Users\arpit.tandon\Desktop\Images AFFFs\RUN2 HTT\Plate 3 - 96hour\AFF-HTT-R2-P3-96H_N18_1_2020y09m11d_11h25m.tif</v>
      </c>
    </row>
    <row r="712" spans="1:25" x14ac:dyDescent="0.45">
      <c r="A712" t="s">
        <v>992</v>
      </c>
      <c r="B712" s="2" t="str">
        <f t="shared" si="68"/>
        <v>run1</v>
      </c>
      <c r="C712" s="2" t="str">
        <f t="shared" si="69"/>
        <v>run2</v>
      </c>
      <c r="D712" t="s">
        <v>276</v>
      </c>
      <c r="E712" s="1">
        <v>0.82094644745180312</v>
      </c>
      <c r="F712" s="1">
        <v>1.9069603889705071E-5</v>
      </c>
      <c r="G712" s="1">
        <f>VLOOKUP(A712,'[1]NTP Metadata'!$A$2:$U$2501,10,FALSE)</f>
        <v>6.0259948291468029E-5</v>
      </c>
      <c r="H712">
        <v>3</v>
      </c>
      <c r="I712" t="s">
        <v>1505</v>
      </c>
      <c r="J712" t="s">
        <v>1508</v>
      </c>
      <c r="K712" t="s">
        <v>250</v>
      </c>
      <c r="L712" t="s">
        <v>246</v>
      </c>
      <c r="M712" t="s">
        <v>233</v>
      </c>
      <c r="N712">
        <v>16</v>
      </c>
      <c r="O712">
        <v>0</v>
      </c>
      <c r="P712">
        <v>0</v>
      </c>
      <c r="Q712">
        <v>0</v>
      </c>
      <c r="R712">
        <v>16</v>
      </c>
      <c r="S712">
        <v>0</v>
      </c>
      <c r="T712">
        <v>0</v>
      </c>
      <c r="U712">
        <v>0</v>
      </c>
      <c r="V712" s="1" t="str">
        <f t="shared" si="70"/>
        <v>AFF-HTT-R1-P3-96H_N19_1_2020y09m02d_10h47m.tif</v>
      </c>
      <c r="W712" s="1" t="str">
        <f t="shared" si="71"/>
        <v>AFF-HTT-R2-P3-96H_N19_1_2020y09m11d_11h25m.tif</v>
      </c>
      <c r="X712" t="str">
        <f t="shared" si="66"/>
        <v>C:\Users\arpit.tandon\Desktop\Images AFFFs\RUN1 HTT\Plate 3 - 96hour\AFF-HTT-R1-P3-96H_N19_1_2020y09m02d_10h47m.tif</v>
      </c>
      <c r="Y712" t="str">
        <f t="shared" si="67"/>
        <v>C:\Users\arpit.tandon\Desktop\Images AFFFs\RUN2 HTT\Plate 3 - 96hour\AFF-HTT-R2-P3-96H_N19_1_2020y09m11d_11h25m.tif</v>
      </c>
    </row>
    <row r="713" spans="1:25" x14ac:dyDescent="0.45">
      <c r="A713" t="s">
        <v>993</v>
      </c>
      <c r="B713" s="2" t="str">
        <f t="shared" si="68"/>
        <v>run1</v>
      </c>
      <c r="C713" s="2" t="str">
        <f t="shared" si="69"/>
        <v>run2</v>
      </c>
      <c r="D713" t="s">
        <v>276</v>
      </c>
      <c r="E713" s="1">
        <v>0.82094644745180312</v>
      </c>
      <c r="F713" s="1">
        <v>1.9069603889705071E-5</v>
      </c>
      <c r="G713" s="1">
        <f>VLOOKUP(A713,'[1]NTP Metadata'!$A$2:$U$2501,10,FALSE)</f>
        <v>1.9069603889705071E-5</v>
      </c>
      <c r="H713">
        <v>4</v>
      </c>
      <c r="I713" t="s">
        <v>1505</v>
      </c>
      <c r="J713" t="s">
        <v>1508</v>
      </c>
      <c r="K713" t="s">
        <v>250</v>
      </c>
      <c r="L713" t="s">
        <v>246</v>
      </c>
      <c r="M713" t="s">
        <v>234</v>
      </c>
      <c r="N713">
        <v>16</v>
      </c>
      <c r="O713">
        <v>0</v>
      </c>
      <c r="P713">
        <v>6.2500000000000001E-5</v>
      </c>
      <c r="Q713">
        <v>1E-3</v>
      </c>
      <c r="R713">
        <v>16</v>
      </c>
      <c r="S713">
        <v>0</v>
      </c>
      <c r="T713">
        <v>0</v>
      </c>
      <c r="U713">
        <v>0</v>
      </c>
      <c r="V713" s="1" t="str">
        <f t="shared" si="70"/>
        <v>AFF-HTT-R1-P3-96H_N20_1_2020y09m02d_10h47m.tif</v>
      </c>
      <c r="W713" s="1" t="str">
        <f t="shared" si="71"/>
        <v>AFF-HTT-R2-P3-96H_N20_1_2020y09m11d_11h25m.tif</v>
      </c>
      <c r="X713" t="str">
        <f t="shared" si="66"/>
        <v>C:\Users\arpit.tandon\Desktop\Images AFFFs\RUN1 HTT\Plate 3 - 96hour\AFF-HTT-R1-P3-96H_N20_1_2020y09m02d_10h47m.tif</v>
      </c>
      <c r="Y713" t="str">
        <f t="shared" si="67"/>
        <v>C:\Users\arpit.tandon\Desktop\Images AFFFs\RUN2 HTT\Plate 3 - 96hour\AFF-HTT-R2-P3-96H_N20_1_2020y09m11d_11h25m.tif</v>
      </c>
    </row>
    <row r="714" spans="1:25" x14ac:dyDescent="0.45">
      <c r="A714" t="s">
        <v>986</v>
      </c>
      <c r="B714" s="2" t="str">
        <f t="shared" si="68"/>
        <v>run1</v>
      </c>
      <c r="C714" s="2" t="str">
        <f t="shared" si="69"/>
        <v>run2</v>
      </c>
      <c r="D714" t="s">
        <v>276</v>
      </c>
      <c r="E714" s="1">
        <v>0.2597931795733554</v>
      </c>
      <c r="F714" s="1">
        <v>6.0346847752231232E-6</v>
      </c>
      <c r="G714" s="1">
        <f>VLOOKUP(A714,'[1]NTP Metadata'!$A$2:$U$2501,10,FALSE)</f>
        <v>6.0173173965928325E-4</v>
      </c>
      <c r="H714">
        <v>3</v>
      </c>
      <c r="I714" t="s">
        <v>1505</v>
      </c>
      <c r="J714" t="s">
        <v>1508</v>
      </c>
      <c r="K714" t="s">
        <v>250</v>
      </c>
      <c r="L714" t="s">
        <v>246</v>
      </c>
      <c r="M714" t="s">
        <v>235</v>
      </c>
      <c r="N714">
        <v>16</v>
      </c>
      <c r="O714">
        <v>0</v>
      </c>
      <c r="P714">
        <v>0</v>
      </c>
      <c r="Q714">
        <v>0</v>
      </c>
      <c r="R714">
        <v>16</v>
      </c>
      <c r="S714">
        <v>0</v>
      </c>
      <c r="T714">
        <v>0</v>
      </c>
      <c r="U714">
        <v>0</v>
      </c>
      <c r="V714" s="1" t="str">
        <f t="shared" si="70"/>
        <v>AFF-HTT-R1-P3-96H_N21_1_2020y09m02d_10h47m.tif</v>
      </c>
      <c r="W714" s="1" t="str">
        <f t="shared" si="71"/>
        <v>AFF-HTT-R2-P3-96H_N21_1_2020y09m11d_11h25m.tif</v>
      </c>
      <c r="X714" t="str">
        <f t="shared" si="66"/>
        <v>C:\Users\arpit.tandon\Desktop\Images AFFFs\RUN1 HTT\Plate 3 - 96hour\AFF-HTT-R1-P3-96H_N21_1_2020y09m02d_10h47m.tif</v>
      </c>
      <c r="Y714" t="str">
        <f t="shared" si="67"/>
        <v>C:\Users\arpit.tandon\Desktop\Images AFFFs\RUN2 HTT\Plate 3 - 96hour\AFF-HTT-R2-P3-96H_N21_1_2020y09m11d_11h25m.tif</v>
      </c>
    </row>
    <row r="715" spans="1:25" x14ac:dyDescent="0.45">
      <c r="A715" t="s">
        <v>989</v>
      </c>
      <c r="B715" s="2" t="str">
        <f t="shared" si="68"/>
        <v>run1</v>
      </c>
      <c r="C715" s="2" t="str">
        <f t="shared" si="69"/>
        <v>run2</v>
      </c>
      <c r="D715" t="s">
        <v>276</v>
      </c>
      <c r="E715" s="1">
        <v>0.2597931795733554</v>
      </c>
      <c r="F715" s="1">
        <v>6.0346847752231232E-6</v>
      </c>
      <c r="G715" s="1">
        <f>VLOOKUP(A715,'[1]NTP Metadata'!$A$2:$U$2501,10,FALSE)</f>
        <v>1.9042143660103898E-4</v>
      </c>
      <c r="H715">
        <v>4</v>
      </c>
      <c r="I715" t="s">
        <v>1505</v>
      </c>
      <c r="J715" t="s">
        <v>1508</v>
      </c>
      <c r="K715" t="s">
        <v>250</v>
      </c>
      <c r="L715" t="s">
        <v>246</v>
      </c>
      <c r="M715" t="s">
        <v>236</v>
      </c>
      <c r="N715">
        <v>16</v>
      </c>
      <c r="O715">
        <v>0</v>
      </c>
      <c r="P715">
        <v>6.2500000000000001E-5</v>
      </c>
      <c r="Q715">
        <v>1E-3</v>
      </c>
      <c r="R715">
        <v>16</v>
      </c>
      <c r="S715">
        <v>0</v>
      </c>
      <c r="T715">
        <v>0</v>
      </c>
      <c r="U715">
        <v>0</v>
      </c>
      <c r="V715" s="1" t="str">
        <f t="shared" si="70"/>
        <v>AFF-HTT-R1-P3-96H_N22_1_2020y09m02d_10h47m.tif</v>
      </c>
      <c r="W715" s="1" t="str">
        <f t="shared" si="71"/>
        <v>AFF-HTT-R2-P3-96H_N22_1_2020y09m11d_11h25m.tif</v>
      </c>
      <c r="X715" t="str">
        <f t="shared" si="66"/>
        <v>C:\Users\arpit.tandon\Desktop\Images AFFFs\RUN1 HTT\Plate 3 - 96hour\AFF-HTT-R1-P3-96H_N22_1_2020y09m02d_10h47m.tif</v>
      </c>
      <c r="Y715" t="str">
        <f t="shared" si="67"/>
        <v>C:\Users\arpit.tandon\Desktop\Images AFFFs\RUN2 HTT\Plate 3 - 96hour\AFF-HTT-R2-P3-96H_N22_1_2020y09m11d_11h25m.tif</v>
      </c>
    </row>
    <row r="716" spans="1:25" x14ac:dyDescent="0.45">
      <c r="A716" t="s">
        <v>1022</v>
      </c>
      <c r="B716" s="2" t="str">
        <f t="shared" si="68"/>
        <v>run1</v>
      </c>
      <c r="C716" s="2" t="str">
        <f t="shared" si="69"/>
        <v>run2</v>
      </c>
      <c r="D716" t="s">
        <v>276</v>
      </c>
      <c r="E716" s="1">
        <v>2583</v>
      </c>
      <c r="F716" s="1">
        <v>0.06</v>
      </c>
      <c r="G716" s="1">
        <f>VLOOKUP(A716,'[1]NTP Metadata'!$A$2:$U$2501,10,FALSE)</f>
        <v>6.0086524595417386E-3</v>
      </c>
      <c r="H716">
        <v>3</v>
      </c>
      <c r="I716" t="s">
        <v>1505</v>
      </c>
      <c r="J716" t="s">
        <v>1508</v>
      </c>
      <c r="K716" t="s">
        <v>250</v>
      </c>
      <c r="L716" t="s">
        <v>246</v>
      </c>
      <c r="M716" t="s">
        <v>237</v>
      </c>
      <c r="N716">
        <v>14</v>
      </c>
      <c r="O716">
        <v>2</v>
      </c>
      <c r="P716">
        <v>0.20524999999999999</v>
      </c>
      <c r="Q716">
        <v>0.67700000000000005</v>
      </c>
      <c r="R716">
        <v>0</v>
      </c>
      <c r="S716">
        <v>16</v>
      </c>
      <c r="T716">
        <v>0.99368749999999995</v>
      </c>
      <c r="U716">
        <v>1</v>
      </c>
      <c r="V716" s="1" t="str">
        <f t="shared" si="70"/>
        <v>AFF-HTT-R1-P3-96H_N3_1_2020y09m02d_10h47m.tif</v>
      </c>
      <c r="W716" s="1" t="str">
        <f t="shared" si="71"/>
        <v>AFF-HTT-R2-P3-96H_N3_1_2020y09m11d_11h25m.tif</v>
      </c>
      <c r="X716" t="str">
        <f t="shared" si="66"/>
        <v>C:\Users\arpit.tandon\Desktop\Images AFFFs\RUN1 HTT\Plate 3 - 96hour\AFF-HTT-R1-P3-96H_N3_1_2020y09m02d_10h47m.tif</v>
      </c>
      <c r="Y716" t="str">
        <f t="shared" si="67"/>
        <v>C:\Users\arpit.tandon\Desktop\Images AFFFs\RUN2 HTT\Plate 3 - 96hour\AFF-HTT-R2-P3-96H_N3_1_2020y09m11d_11h25m.tif</v>
      </c>
    </row>
    <row r="717" spans="1:25" x14ac:dyDescent="0.45">
      <c r="A717" t="s">
        <v>1023</v>
      </c>
      <c r="B717" s="2" t="str">
        <f t="shared" si="68"/>
        <v>run1</v>
      </c>
      <c r="C717" s="2" t="str">
        <f t="shared" si="69"/>
        <v>run2</v>
      </c>
      <c r="D717" t="s">
        <v>276</v>
      </c>
      <c r="E717" s="1">
        <v>2583</v>
      </c>
      <c r="F717" s="1">
        <v>0.06</v>
      </c>
      <c r="G717" s="1">
        <f>VLOOKUP(A717,'[1]NTP Metadata'!$A$2:$U$2501,10,FALSE)</f>
        <v>1.901472297323335E-3</v>
      </c>
      <c r="H717">
        <v>4</v>
      </c>
      <c r="I717" t="s">
        <v>1505</v>
      </c>
      <c r="J717" t="s">
        <v>1508</v>
      </c>
      <c r="K717" t="s">
        <v>250</v>
      </c>
      <c r="L717" t="s">
        <v>246</v>
      </c>
      <c r="M717" t="s">
        <v>238</v>
      </c>
      <c r="N717">
        <v>16</v>
      </c>
      <c r="O717">
        <v>0</v>
      </c>
      <c r="P717">
        <v>9.0437500000000004E-2</v>
      </c>
      <c r="Q717">
        <v>0.44400000000000001</v>
      </c>
      <c r="R717">
        <v>0</v>
      </c>
      <c r="S717">
        <v>16</v>
      </c>
      <c r="T717">
        <v>0.99762499999999898</v>
      </c>
      <c r="U717">
        <v>1</v>
      </c>
      <c r="V717" s="1" t="str">
        <f t="shared" si="70"/>
        <v>AFF-HTT-R1-P3-96H_N4_1_2020y09m02d_10h47m.tif</v>
      </c>
      <c r="W717" s="1" t="str">
        <f t="shared" si="71"/>
        <v>AFF-HTT-R2-P3-96H_N4_1_2020y09m11d_11h25m.tif</v>
      </c>
      <c r="X717" t="str">
        <f t="shared" si="66"/>
        <v>C:\Users\arpit.tandon\Desktop\Images AFFFs\RUN1 HTT\Plate 3 - 96hour\AFF-HTT-R1-P3-96H_N4_1_2020y09m02d_10h47m.tif</v>
      </c>
      <c r="Y717" t="str">
        <f t="shared" si="67"/>
        <v>C:\Users\arpit.tandon\Desktop\Images AFFFs\RUN2 HTT\Plate 3 - 96hour\AFF-HTT-R2-P3-96H_N4_1_2020y09m11d_11h25m.tif</v>
      </c>
    </row>
    <row r="718" spans="1:25" x14ac:dyDescent="0.45">
      <c r="A718" t="s">
        <v>1018</v>
      </c>
      <c r="B718" s="2" t="str">
        <f t="shared" si="68"/>
        <v>run1</v>
      </c>
      <c r="C718" s="2" t="str">
        <f t="shared" si="69"/>
        <v>run2</v>
      </c>
      <c r="D718" t="s">
        <v>276</v>
      </c>
      <c r="E718" s="1">
        <v>817.40506329113907</v>
      </c>
      <c r="F718" s="1">
        <v>1.8987341772151896E-2</v>
      </c>
      <c r="G718" s="1">
        <f>VLOOKUP(A718,'[1]NTP Metadata'!$A$2:$U$2501,10,FALSE)</f>
        <v>0.06</v>
      </c>
      <c r="H718">
        <v>3</v>
      </c>
      <c r="I718" t="s">
        <v>1505</v>
      </c>
      <c r="J718" t="s">
        <v>1508</v>
      </c>
      <c r="K718" t="s">
        <v>250</v>
      </c>
      <c r="L718" t="s">
        <v>246</v>
      </c>
      <c r="M718" t="s">
        <v>239</v>
      </c>
      <c r="N718">
        <v>16</v>
      </c>
      <c r="O718">
        <v>0</v>
      </c>
      <c r="P718">
        <v>6.2500000000000001E-5</v>
      </c>
      <c r="Q718">
        <v>1E-3</v>
      </c>
      <c r="R718">
        <v>16</v>
      </c>
      <c r="S718">
        <v>0</v>
      </c>
      <c r="T718">
        <v>6.8749999999999996E-4</v>
      </c>
      <c r="U718">
        <v>6.0000000000000001E-3</v>
      </c>
      <c r="V718" s="1" t="str">
        <f t="shared" si="70"/>
        <v>AFF-HTT-R1-P3-96H_N5_1_2020y09m02d_10h47m.tif</v>
      </c>
      <c r="W718" s="1" t="str">
        <f t="shared" si="71"/>
        <v>AFF-HTT-R2-P3-96H_N5_1_2020y09m11d_11h25m.tif</v>
      </c>
      <c r="X718" t="str">
        <f t="shared" si="66"/>
        <v>C:\Users\arpit.tandon\Desktop\Images AFFFs\RUN1 HTT\Plate 3 - 96hour\AFF-HTT-R1-P3-96H_N5_1_2020y09m02d_10h47m.tif</v>
      </c>
      <c r="Y718" t="str">
        <f t="shared" si="67"/>
        <v>C:\Users\arpit.tandon\Desktop\Images AFFFs\RUN2 HTT\Plate 3 - 96hour\AFF-HTT-R2-P3-96H_N5_1_2020y09m11d_11h25m.tif</v>
      </c>
    </row>
    <row r="719" spans="1:25" x14ac:dyDescent="0.45">
      <c r="A719" t="s">
        <v>1019</v>
      </c>
      <c r="B719" s="2" t="str">
        <f t="shared" si="68"/>
        <v>run1</v>
      </c>
      <c r="C719" s="2" t="str">
        <f t="shared" si="69"/>
        <v>run2</v>
      </c>
      <c r="D719" t="s">
        <v>276</v>
      </c>
      <c r="E719" s="1">
        <v>817.40506329113907</v>
      </c>
      <c r="F719" s="1">
        <v>1.8987341772151896E-2</v>
      </c>
      <c r="G719" s="1">
        <f>VLOOKUP(A719,'[1]NTP Metadata'!$A$2:$U$2501,10,FALSE)</f>
        <v>1.8987341772151896E-2</v>
      </c>
      <c r="H719">
        <v>4</v>
      </c>
      <c r="I719" t="s">
        <v>1505</v>
      </c>
      <c r="J719" t="s">
        <v>1508</v>
      </c>
      <c r="K719" t="s">
        <v>250</v>
      </c>
      <c r="L719" t="s">
        <v>246</v>
      </c>
      <c r="M719" t="s">
        <v>240</v>
      </c>
      <c r="N719">
        <v>16</v>
      </c>
      <c r="O719">
        <v>0</v>
      </c>
      <c r="P719">
        <v>1.875E-4</v>
      </c>
      <c r="Q719">
        <v>1E-3</v>
      </c>
      <c r="R719">
        <v>16</v>
      </c>
      <c r="S719">
        <v>0</v>
      </c>
      <c r="T719">
        <v>3.1250000000000001E-4</v>
      </c>
      <c r="U719">
        <v>4.0000000000000001E-3</v>
      </c>
      <c r="V719" s="1" t="str">
        <f t="shared" si="70"/>
        <v>AFF-HTT-R1-P3-96H_N6_1_2020y09m02d_10h47m.tif</v>
      </c>
      <c r="W719" s="1" t="str">
        <f t="shared" si="71"/>
        <v>AFF-HTT-R2-P3-96H_N6_1_2020y09m11d_11h25m.tif</v>
      </c>
      <c r="X719" t="str">
        <f t="shared" si="66"/>
        <v>C:\Users\arpit.tandon\Desktop\Images AFFFs\RUN1 HTT\Plate 3 - 96hour\AFF-HTT-R1-P3-96H_N6_1_2020y09m02d_10h47m.tif</v>
      </c>
      <c r="Y719" t="str">
        <f t="shared" si="67"/>
        <v>C:\Users\arpit.tandon\Desktop\Images AFFFs\RUN2 HTT\Plate 3 - 96hour\AFF-HTT-R2-P3-96H_N6_1_2020y09m11d_11h25m.tif</v>
      </c>
    </row>
    <row r="720" spans="1:25" x14ac:dyDescent="0.45">
      <c r="A720" t="s">
        <v>1014</v>
      </c>
      <c r="B720" s="2" t="str">
        <f t="shared" si="68"/>
        <v>run1</v>
      </c>
      <c r="C720" s="2" t="str">
        <f t="shared" si="69"/>
        <v>run2</v>
      </c>
      <c r="D720" t="s">
        <v>276</v>
      </c>
      <c r="E720" s="1">
        <v>258.67248838327185</v>
      </c>
      <c r="F720" s="1">
        <v>6.0086524595417386E-3</v>
      </c>
      <c r="G720" s="1">
        <f>VLOOKUP(A720,'[1]NTP Metadata'!$A$2:$U$2501,10,FALSE)</f>
        <v>1.9069603889705071E-5</v>
      </c>
      <c r="H720">
        <v>3</v>
      </c>
      <c r="I720" t="s">
        <v>1505</v>
      </c>
      <c r="J720" t="s">
        <v>1508</v>
      </c>
      <c r="K720" t="s">
        <v>250</v>
      </c>
      <c r="L720" t="s">
        <v>246</v>
      </c>
      <c r="M720" t="s">
        <v>241</v>
      </c>
      <c r="N720">
        <v>16</v>
      </c>
      <c r="O720">
        <v>0</v>
      </c>
      <c r="P720">
        <v>0</v>
      </c>
      <c r="Q720">
        <v>0</v>
      </c>
      <c r="R720">
        <v>16</v>
      </c>
      <c r="S720">
        <v>0</v>
      </c>
      <c r="T720">
        <v>0</v>
      </c>
      <c r="U720">
        <v>0</v>
      </c>
      <c r="V720" s="1" t="str">
        <f t="shared" si="70"/>
        <v>AFF-HTT-R1-P3-96H_N7_1_2020y09m02d_10h47m.tif</v>
      </c>
      <c r="W720" s="1" t="str">
        <f t="shared" si="71"/>
        <v>AFF-HTT-R2-P3-96H_N7_1_2020y09m11d_11h25m.tif</v>
      </c>
      <c r="X720" t="str">
        <f t="shared" si="66"/>
        <v>C:\Users\arpit.tandon\Desktop\Images AFFFs\RUN1 HTT\Plate 3 - 96hour\AFF-HTT-R1-P3-96H_N7_1_2020y09m02d_10h47m.tif</v>
      </c>
      <c r="Y720" t="str">
        <f t="shared" si="67"/>
        <v>C:\Users\arpit.tandon\Desktop\Images AFFFs\RUN2 HTT\Plate 3 - 96hour\AFF-HTT-R2-P3-96H_N7_1_2020y09m11d_11h25m.tif</v>
      </c>
    </row>
    <row r="721" spans="1:25" x14ac:dyDescent="0.45">
      <c r="A721" t="s">
        <v>1015</v>
      </c>
      <c r="B721" s="2" t="str">
        <f t="shared" si="68"/>
        <v>run1</v>
      </c>
      <c r="C721" s="2" t="str">
        <f t="shared" si="69"/>
        <v>run2</v>
      </c>
      <c r="D721" t="s">
        <v>276</v>
      </c>
      <c r="E721" s="1">
        <v>258.67248838327185</v>
      </c>
      <c r="F721" s="1">
        <v>6.0086524595417386E-3</v>
      </c>
      <c r="G721" s="1">
        <f>VLOOKUP(A721,'[1]NTP Metadata'!$A$2:$U$2501,10,FALSE)</f>
        <v>6.0346847752231232E-6</v>
      </c>
      <c r="H721">
        <v>4</v>
      </c>
      <c r="I721" t="s">
        <v>1505</v>
      </c>
      <c r="J721" t="s">
        <v>1508</v>
      </c>
      <c r="K721" t="s">
        <v>250</v>
      </c>
      <c r="L721" t="s">
        <v>246</v>
      </c>
      <c r="M721" t="s">
        <v>242</v>
      </c>
      <c r="N721">
        <v>16</v>
      </c>
      <c r="O721">
        <v>0</v>
      </c>
      <c r="P721">
        <v>6.2500000000000001E-5</v>
      </c>
      <c r="Q721">
        <v>1E-3</v>
      </c>
      <c r="R721">
        <v>16</v>
      </c>
      <c r="S721">
        <v>0</v>
      </c>
      <c r="T721">
        <v>0</v>
      </c>
      <c r="U721">
        <v>0</v>
      </c>
      <c r="V721" s="1" t="str">
        <f t="shared" si="70"/>
        <v>AFF-HTT-R1-P3-96H_N8_1_2020y09m02d_10h47m.tif</v>
      </c>
      <c r="W721" s="1" t="str">
        <f t="shared" si="71"/>
        <v>AFF-HTT-R2-P3-96H_N8_1_2020y09m11d_11h25m.tif</v>
      </c>
      <c r="X721" t="str">
        <f t="shared" si="66"/>
        <v>C:\Users\arpit.tandon\Desktop\Images AFFFs\RUN1 HTT\Plate 3 - 96hour\AFF-HTT-R1-P3-96H_N8_1_2020y09m02d_10h47m.tif</v>
      </c>
      <c r="Y721" t="str">
        <f t="shared" si="67"/>
        <v>C:\Users\arpit.tandon\Desktop\Images AFFFs\RUN2 HTT\Plate 3 - 96hour\AFF-HTT-R2-P3-96H_N8_1_2020y09m11d_11h25m.tif</v>
      </c>
    </row>
    <row r="722" spans="1:25" x14ac:dyDescent="0.45">
      <c r="A722" t="s">
        <v>1011</v>
      </c>
      <c r="B722" s="2" t="str">
        <f t="shared" si="68"/>
        <v>run1</v>
      </c>
      <c r="C722" s="2" t="str">
        <f t="shared" si="69"/>
        <v>run2</v>
      </c>
      <c r="D722" t="s">
        <v>276</v>
      </c>
      <c r="E722" s="1">
        <v>81.858382399769567</v>
      </c>
      <c r="F722" s="1">
        <v>1.901472297323335E-3</v>
      </c>
      <c r="G722" s="1">
        <f>VLOOKUP(A722,'[1]NTP Metadata'!$A$2:$U$2501,10,FALSE)</f>
        <v>6.0259948291468029E-5</v>
      </c>
      <c r="H722">
        <v>3</v>
      </c>
      <c r="I722" t="s">
        <v>1505</v>
      </c>
      <c r="J722" t="s">
        <v>1508</v>
      </c>
      <c r="K722" t="s">
        <v>250</v>
      </c>
      <c r="L722" t="s">
        <v>246</v>
      </c>
      <c r="M722" t="s">
        <v>243</v>
      </c>
      <c r="N722">
        <v>16</v>
      </c>
      <c r="O722">
        <v>0</v>
      </c>
      <c r="P722">
        <v>0</v>
      </c>
      <c r="Q722">
        <v>0</v>
      </c>
      <c r="R722">
        <v>16</v>
      </c>
      <c r="S722">
        <v>0</v>
      </c>
      <c r="T722">
        <v>0</v>
      </c>
      <c r="U722">
        <v>0</v>
      </c>
      <c r="V722" s="1" t="str">
        <f t="shared" si="70"/>
        <v>AFF-HTT-R1-P3-96H_N9_1_2020y09m02d_10h47m.tif</v>
      </c>
      <c r="W722" s="1" t="str">
        <f t="shared" si="71"/>
        <v>AFF-HTT-R2-P3-96H_N9_1_2020y09m11d_11h25m.tif</v>
      </c>
      <c r="X722" t="str">
        <f t="shared" si="66"/>
        <v>C:\Users\arpit.tandon\Desktop\Images AFFFs\RUN1 HTT\Plate 3 - 96hour\AFF-HTT-R1-P3-96H_N9_1_2020y09m02d_10h47m.tif</v>
      </c>
      <c r="Y722" t="str">
        <f t="shared" si="67"/>
        <v>C:\Users\arpit.tandon\Desktop\Images AFFFs\RUN2 HTT\Plate 3 - 96hour\AFF-HTT-R2-P3-96H_N9_1_2020y09m11d_11h25m.tif</v>
      </c>
    </row>
    <row r="723" spans="1:25" x14ac:dyDescent="0.45">
      <c r="A723" t="s">
        <v>1024</v>
      </c>
      <c r="B723" s="2" t="str">
        <f t="shared" si="68"/>
        <v>run1</v>
      </c>
      <c r="C723" s="2" t="str">
        <f t="shared" si="69"/>
        <v>run2</v>
      </c>
      <c r="D723" t="s">
        <v>277</v>
      </c>
      <c r="E723" s="1">
        <v>316.91204955388918</v>
      </c>
      <c r="F723" s="1">
        <v>1.9014722973233349E-2</v>
      </c>
      <c r="G723" s="1">
        <f>VLOOKUP(A723,'[1]NTP Metadata'!$A$2:$U$2501,10,FALSE)</f>
        <v>1.9014722973233349E-2</v>
      </c>
      <c r="H723">
        <v>2</v>
      </c>
      <c r="I723" t="s">
        <v>1507</v>
      </c>
      <c r="J723" t="s">
        <v>1508</v>
      </c>
      <c r="K723" t="s">
        <v>250</v>
      </c>
      <c r="L723" t="s">
        <v>247</v>
      </c>
      <c r="M723" t="s">
        <v>4</v>
      </c>
      <c r="N723">
        <v>16</v>
      </c>
      <c r="O723">
        <v>0</v>
      </c>
      <c r="P723">
        <v>0</v>
      </c>
      <c r="Q723">
        <v>0</v>
      </c>
      <c r="R723">
        <v>16</v>
      </c>
      <c r="S723">
        <v>0</v>
      </c>
      <c r="T723">
        <v>0</v>
      </c>
      <c r="U723">
        <v>0</v>
      </c>
      <c r="V723" s="1" t="str">
        <f t="shared" si="70"/>
        <v>AFF-HTT-R1-P4-96H_C10_1_2020y09m04d_11h03m.tif</v>
      </c>
      <c r="W723" s="1" t="str">
        <f t="shared" si="71"/>
        <v>AFF-HTT-R2-P4-96H_C10_1_2020y09m11d_11h25m.tif</v>
      </c>
      <c r="X723" t="str">
        <f t="shared" ref="X723:X786" si="72">_xlfn.CONCAT("C:\Users\arpit.tandon\Desktop\Images AFFFs\","RUN1 HTT\Plate 4 - 96hour\",V723)</f>
        <v>C:\Users\arpit.tandon\Desktop\Images AFFFs\RUN1 HTT\Plate 4 - 96hour\AFF-HTT-R1-P4-96H_C10_1_2020y09m04d_11h03m.tif</v>
      </c>
      <c r="Y723" t="str">
        <f t="shared" ref="Y723:Y786" si="73">_xlfn.CONCAT("C:\Users\arpit.tandon\Desktop\Images AFFFs\","RUN2 HTT\Plate 4 - 96hour\",W723)</f>
        <v>C:\Users\arpit.tandon\Desktop\Images AFFFs\RUN2 HTT\Plate 4 - 96hour\AFF-HTT-R2-P4-96H_C10_1_2020y09m11d_11h25m.tif</v>
      </c>
    </row>
    <row r="724" spans="1:25" x14ac:dyDescent="0.45">
      <c r="A724" t="s">
        <v>1025</v>
      </c>
      <c r="B724" s="2" t="str">
        <f t="shared" si="68"/>
        <v>run1</v>
      </c>
      <c r="C724" s="2" t="str">
        <f t="shared" si="69"/>
        <v>run2</v>
      </c>
      <c r="D724" t="s">
        <v>277</v>
      </c>
      <c r="E724" s="1">
        <v>100.2886232765472</v>
      </c>
      <c r="F724" s="1">
        <v>6.0173173965928318E-3</v>
      </c>
      <c r="G724" s="1">
        <f>VLOOKUP(A724,'[1]NTP Metadata'!$A$2:$U$2501,10,FALSE)</f>
        <v>6.0173173965928318E-3</v>
      </c>
      <c r="H724">
        <v>1</v>
      </c>
      <c r="I724" t="s">
        <v>1507</v>
      </c>
      <c r="J724" t="s">
        <v>1508</v>
      </c>
      <c r="K724" t="s">
        <v>250</v>
      </c>
      <c r="L724" t="s">
        <v>247</v>
      </c>
      <c r="M724" t="s">
        <v>5</v>
      </c>
      <c r="N724">
        <v>16</v>
      </c>
      <c r="O724">
        <v>0</v>
      </c>
      <c r="P724">
        <v>0</v>
      </c>
      <c r="Q724">
        <v>0</v>
      </c>
      <c r="R724">
        <v>16</v>
      </c>
      <c r="S724">
        <v>0</v>
      </c>
      <c r="T724">
        <v>0</v>
      </c>
      <c r="U724">
        <v>0</v>
      </c>
      <c r="V724" s="1" t="str">
        <f t="shared" si="70"/>
        <v>AFF-HTT-R1-P4-96H_C11_1_2020y09m04d_11h03m.tif</v>
      </c>
      <c r="W724" s="1" t="str">
        <f t="shared" si="71"/>
        <v>AFF-HTT-R2-P4-96H_C11_1_2020y09m11d_11h25m.tif</v>
      </c>
      <c r="X724" t="str">
        <f t="shared" si="72"/>
        <v>C:\Users\arpit.tandon\Desktop\Images AFFFs\RUN1 HTT\Plate 4 - 96hour\AFF-HTT-R1-P4-96H_C11_1_2020y09m04d_11h03m.tif</v>
      </c>
      <c r="Y724" t="str">
        <f t="shared" si="73"/>
        <v>C:\Users\arpit.tandon\Desktop\Images AFFFs\RUN2 HTT\Plate 4 - 96hour\AFF-HTT-R2-P4-96H_C11_1_2020y09m11d_11h25m.tif</v>
      </c>
    </row>
    <row r="725" spans="1:25" x14ac:dyDescent="0.45">
      <c r="A725" t="s">
        <v>1026</v>
      </c>
      <c r="B725" s="2" t="str">
        <f t="shared" si="68"/>
        <v>run1</v>
      </c>
      <c r="C725" s="2" t="str">
        <f t="shared" si="69"/>
        <v>run2</v>
      </c>
      <c r="D725" t="s">
        <v>277</v>
      </c>
      <c r="E725" s="1">
        <v>100.2886232765472</v>
      </c>
      <c r="F725" s="1">
        <v>6.0173173965928318E-3</v>
      </c>
      <c r="G725" s="1">
        <f>VLOOKUP(A725,'[1]NTP Metadata'!$A$2:$U$2501,10,FALSE)</f>
        <v>6.0173173965928318E-3</v>
      </c>
      <c r="H725">
        <v>2</v>
      </c>
      <c r="I725" t="s">
        <v>1507</v>
      </c>
      <c r="J725" t="s">
        <v>1508</v>
      </c>
      <c r="K725" t="s">
        <v>250</v>
      </c>
      <c r="L725" t="s">
        <v>247</v>
      </c>
      <c r="M725" t="s">
        <v>6</v>
      </c>
      <c r="N725">
        <v>16</v>
      </c>
      <c r="O725">
        <v>0</v>
      </c>
      <c r="P725">
        <v>0</v>
      </c>
      <c r="Q725">
        <v>0</v>
      </c>
      <c r="R725">
        <v>16</v>
      </c>
      <c r="S725">
        <v>0</v>
      </c>
      <c r="T725">
        <v>0</v>
      </c>
      <c r="U725">
        <v>0</v>
      </c>
      <c r="V725" s="1" t="str">
        <f t="shared" si="70"/>
        <v>AFF-HTT-R1-P4-96H_C12_1_2020y09m04d_11h03m.tif</v>
      </c>
      <c r="W725" s="1" t="str">
        <f t="shared" si="71"/>
        <v>AFF-HTT-R2-P4-96H_C12_1_2020y09m11d_11h25m.tif</v>
      </c>
      <c r="X725" t="str">
        <f t="shared" si="72"/>
        <v>C:\Users\arpit.tandon\Desktop\Images AFFFs\RUN1 HTT\Plate 4 - 96hour\AFF-HTT-R1-P4-96H_C12_1_2020y09m04d_11h03m.tif</v>
      </c>
      <c r="Y725" t="str">
        <f t="shared" si="73"/>
        <v>C:\Users\arpit.tandon\Desktop\Images AFFFs\RUN2 HTT\Plate 4 - 96hour\AFF-HTT-R2-P4-96H_C12_1_2020y09m11d_11h25m.tif</v>
      </c>
    </row>
    <row r="726" spans="1:25" x14ac:dyDescent="0.45">
      <c r="A726" t="s">
        <v>1027</v>
      </c>
      <c r="B726" s="2" t="str">
        <f t="shared" si="68"/>
        <v>run1</v>
      </c>
      <c r="C726" s="2" t="str">
        <f t="shared" si="69"/>
        <v>run2</v>
      </c>
      <c r="D726" t="s">
        <v>257</v>
      </c>
      <c r="E726" s="10">
        <v>0</v>
      </c>
      <c r="F726" s="10">
        <v>0</v>
      </c>
      <c r="G726" s="1">
        <f>VLOOKUP(A726,'[1]NTP Metadata'!$A$2:$U$2501,10,FALSE)</f>
        <v>0</v>
      </c>
      <c r="H726">
        <v>1</v>
      </c>
      <c r="I726" t="s">
        <v>1507</v>
      </c>
      <c r="J726" t="s">
        <v>1508</v>
      </c>
      <c r="K726" t="s">
        <v>250</v>
      </c>
      <c r="L726" t="s">
        <v>247</v>
      </c>
      <c r="M726" t="s">
        <v>7</v>
      </c>
      <c r="N726">
        <v>16</v>
      </c>
      <c r="O726">
        <v>0</v>
      </c>
      <c r="P726">
        <v>0</v>
      </c>
      <c r="Q726">
        <v>0</v>
      </c>
      <c r="R726">
        <v>16</v>
      </c>
      <c r="S726">
        <v>0</v>
      </c>
      <c r="T726">
        <v>0</v>
      </c>
      <c r="U726">
        <v>0</v>
      </c>
      <c r="V726" s="1" t="str">
        <f t="shared" si="70"/>
        <v>AFF-HTT-R1-P4-96H_C13_1_2020y09m04d_11h03m.tif</v>
      </c>
      <c r="W726" s="1" t="str">
        <f t="shared" si="71"/>
        <v>AFF-HTT-R2-P4-96H_C13_1_2020y09m11d_11h25m.tif</v>
      </c>
      <c r="X726" t="str">
        <f t="shared" si="72"/>
        <v>C:\Users\arpit.tandon\Desktop\Images AFFFs\RUN1 HTT\Plate 4 - 96hour\AFF-HTT-R1-P4-96H_C13_1_2020y09m04d_11h03m.tif</v>
      </c>
      <c r="Y726" t="str">
        <f t="shared" si="73"/>
        <v>C:\Users\arpit.tandon\Desktop\Images AFFFs\RUN2 HTT\Plate 4 - 96hour\AFF-HTT-R2-P4-96H_C13_1_2020y09m11d_11h25m.tif</v>
      </c>
    </row>
    <row r="727" spans="1:25" x14ac:dyDescent="0.45">
      <c r="A727" t="s">
        <v>1028</v>
      </c>
      <c r="B727" s="2" t="str">
        <f t="shared" si="68"/>
        <v>run1</v>
      </c>
      <c r="C727" s="2" t="str">
        <f t="shared" si="69"/>
        <v>run2</v>
      </c>
      <c r="D727" t="s">
        <v>257</v>
      </c>
      <c r="E727" s="10">
        <v>0</v>
      </c>
      <c r="F727" s="10">
        <v>0</v>
      </c>
      <c r="G727" s="1">
        <f>VLOOKUP(A727,'[1]NTP Metadata'!$A$2:$U$2501,10,FALSE)</f>
        <v>0</v>
      </c>
      <c r="H727">
        <v>2</v>
      </c>
      <c r="I727" t="s">
        <v>1507</v>
      </c>
      <c r="J727" t="s">
        <v>1508</v>
      </c>
      <c r="K727" t="s">
        <v>250</v>
      </c>
      <c r="L727" t="s">
        <v>247</v>
      </c>
      <c r="M727" t="s">
        <v>8</v>
      </c>
      <c r="N727">
        <v>16</v>
      </c>
      <c r="O727">
        <v>0</v>
      </c>
      <c r="P727">
        <v>0</v>
      </c>
      <c r="Q727">
        <v>0</v>
      </c>
      <c r="R727">
        <v>16</v>
      </c>
      <c r="S727">
        <v>0</v>
      </c>
      <c r="T727">
        <v>0</v>
      </c>
      <c r="U727">
        <v>0</v>
      </c>
      <c r="V727" s="1" t="str">
        <f t="shared" si="70"/>
        <v>AFF-HTT-R1-P4-96H_C14_1_2020y09m04d_11h03m.tif</v>
      </c>
      <c r="W727" s="1" t="str">
        <f t="shared" si="71"/>
        <v>AFF-HTT-R2-P4-96H_C14_1_2020y09m11d_11h25m.tif</v>
      </c>
      <c r="X727" t="str">
        <f t="shared" si="72"/>
        <v>C:\Users\arpit.tandon\Desktop\Images AFFFs\RUN1 HTT\Plate 4 - 96hour\AFF-HTT-R1-P4-96H_C14_1_2020y09m04d_11h03m.tif</v>
      </c>
      <c r="Y727" t="str">
        <f t="shared" si="73"/>
        <v>C:\Users\arpit.tandon\Desktop\Images AFFFs\RUN2 HTT\Plate 4 - 96hour\AFF-HTT-R2-P4-96H_C14_1_2020y09m11d_11h25m.tif</v>
      </c>
    </row>
    <row r="728" spans="1:25" x14ac:dyDescent="0.45">
      <c r="A728" t="s">
        <v>1029</v>
      </c>
      <c r="B728" s="2" t="str">
        <f t="shared" si="68"/>
        <v>run1</v>
      </c>
      <c r="C728" s="2" t="str">
        <f t="shared" si="69"/>
        <v>run2</v>
      </c>
      <c r="D728" t="s">
        <v>277</v>
      </c>
      <c r="E728" s="1">
        <v>31.736906100173165</v>
      </c>
      <c r="F728" s="1">
        <v>1.9042143660103897E-3</v>
      </c>
      <c r="G728" s="1">
        <f>VLOOKUP(A728,'[1]NTP Metadata'!$A$2:$U$2501,10,FALSE)</f>
        <v>1.9042143660103897E-3</v>
      </c>
      <c r="H728">
        <v>1</v>
      </c>
      <c r="I728" t="s">
        <v>1507</v>
      </c>
      <c r="J728" t="s">
        <v>1508</v>
      </c>
      <c r="K728" t="s">
        <v>250</v>
      </c>
      <c r="L728" t="s">
        <v>247</v>
      </c>
      <c r="M728" t="s">
        <v>9</v>
      </c>
      <c r="N728">
        <v>16</v>
      </c>
      <c r="O728">
        <v>0</v>
      </c>
      <c r="P728">
        <v>0</v>
      </c>
      <c r="Q728">
        <v>0</v>
      </c>
      <c r="R728">
        <v>16</v>
      </c>
      <c r="S728">
        <v>0</v>
      </c>
      <c r="T728">
        <v>0</v>
      </c>
      <c r="U728">
        <v>0</v>
      </c>
      <c r="V728" s="1" t="str">
        <f t="shared" si="70"/>
        <v>AFF-HTT-R1-P4-96H_C15_1_2020y09m04d_11h03m.tif</v>
      </c>
      <c r="W728" s="1" t="str">
        <f t="shared" si="71"/>
        <v>AFF-HTT-R2-P4-96H_C15_1_2020y09m11d_11h25m.tif</v>
      </c>
      <c r="X728" t="str">
        <f t="shared" si="72"/>
        <v>C:\Users\arpit.tandon\Desktop\Images AFFFs\RUN1 HTT\Plate 4 - 96hour\AFF-HTT-R1-P4-96H_C15_1_2020y09m04d_11h03m.tif</v>
      </c>
      <c r="Y728" t="str">
        <f t="shared" si="73"/>
        <v>C:\Users\arpit.tandon\Desktop\Images AFFFs\RUN2 HTT\Plate 4 - 96hour\AFF-HTT-R2-P4-96H_C15_1_2020y09m11d_11h25m.tif</v>
      </c>
    </row>
    <row r="729" spans="1:25" x14ac:dyDescent="0.45">
      <c r="A729" t="s">
        <v>1030</v>
      </c>
      <c r="B729" s="2" t="str">
        <f t="shared" si="68"/>
        <v>run1</v>
      </c>
      <c r="C729" s="2" t="str">
        <f t="shared" si="69"/>
        <v>run2</v>
      </c>
      <c r="D729" t="s">
        <v>277</v>
      </c>
      <c r="E729" s="1">
        <v>31.736906100173165</v>
      </c>
      <c r="F729" s="1">
        <v>1.9042143660103897E-3</v>
      </c>
      <c r="G729" s="1">
        <f>VLOOKUP(A729,'[1]NTP Metadata'!$A$2:$U$2501,10,FALSE)</f>
        <v>1.9042143660103897E-3</v>
      </c>
      <c r="H729">
        <v>2</v>
      </c>
      <c r="I729" t="s">
        <v>1507</v>
      </c>
      <c r="J729" t="s">
        <v>1508</v>
      </c>
      <c r="K729" t="s">
        <v>250</v>
      </c>
      <c r="L729" t="s">
        <v>247</v>
      </c>
      <c r="M729" t="s">
        <v>10</v>
      </c>
      <c r="N729">
        <v>16</v>
      </c>
      <c r="O729">
        <v>0</v>
      </c>
      <c r="P729">
        <v>0</v>
      </c>
      <c r="Q729">
        <v>0</v>
      </c>
      <c r="R729">
        <v>16</v>
      </c>
      <c r="S729">
        <v>0</v>
      </c>
      <c r="T729">
        <v>0</v>
      </c>
      <c r="U729">
        <v>0</v>
      </c>
      <c r="V729" s="1" t="str">
        <f t="shared" si="70"/>
        <v>AFF-HTT-R1-P4-96H_C16_1_2020y09m04d_11h03m.tif</v>
      </c>
      <c r="W729" s="1" t="str">
        <f t="shared" si="71"/>
        <v>AFF-HTT-R2-P4-96H_C16_1_2020y09m11d_11h25m.tif</v>
      </c>
      <c r="X729" t="str">
        <f t="shared" si="72"/>
        <v>C:\Users\arpit.tandon\Desktop\Images AFFFs\RUN1 HTT\Plate 4 - 96hour\AFF-HTT-R1-P4-96H_C16_1_2020y09m04d_11h03m.tif</v>
      </c>
      <c r="Y729" t="str">
        <f t="shared" si="73"/>
        <v>C:\Users\arpit.tandon\Desktop\Images AFFFs\RUN2 HTT\Plate 4 - 96hour\AFF-HTT-R2-P4-96H_C16_1_2020y09m11d_11h25m.tif</v>
      </c>
    </row>
    <row r="730" spans="1:25" x14ac:dyDescent="0.45">
      <c r="A730" t="s">
        <v>1031</v>
      </c>
      <c r="B730" s="2" t="str">
        <f t="shared" si="68"/>
        <v>run1</v>
      </c>
      <c r="C730" s="2" t="str">
        <f t="shared" si="69"/>
        <v>run2</v>
      </c>
      <c r="D730" t="s">
        <v>277</v>
      </c>
      <c r="E730" s="1">
        <v>10.043324715244671</v>
      </c>
      <c r="F730" s="1">
        <v>6.0259948291468024E-4</v>
      </c>
      <c r="G730" s="1">
        <f>VLOOKUP(A730,'[1]NTP Metadata'!$A$2:$U$2501,10,FALSE)</f>
        <v>6.0259948291468024E-4</v>
      </c>
      <c r="H730">
        <v>1</v>
      </c>
      <c r="I730" t="s">
        <v>1507</v>
      </c>
      <c r="J730" t="s">
        <v>1508</v>
      </c>
      <c r="K730" t="s">
        <v>250</v>
      </c>
      <c r="L730" t="s">
        <v>247</v>
      </c>
      <c r="M730" t="s">
        <v>11</v>
      </c>
      <c r="N730">
        <v>16</v>
      </c>
      <c r="O730">
        <v>0</v>
      </c>
      <c r="P730">
        <v>0</v>
      </c>
      <c r="Q730">
        <v>0</v>
      </c>
      <c r="R730">
        <v>16</v>
      </c>
      <c r="S730">
        <v>0</v>
      </c>
      <c r="T730">
        <v>0</v>
      </c>
      <c r="U730">
        <v>0</v>
      </c>
      <c r="V730" s="1" t="str">
        <f t="shared" si="70"/>
        <v>AFF-HTT-R1-P4-96H_C17_1_2020y09m04d_11h03m.tif</v>
      </c>
      <c r="W730" s="1" t="str">
        <f t="shared" si="71"/>
        <v>AFF-HTT-R2-P4-96H_C17_1_2020y09m11d_11h25m.tif</v>
      </c>
      <c r="X730" t="str">
        <f t="shared" si="72"/>
        <v>C:\Users\arpit.tandon\Desktop\Images AFFFs\RUN1 HTT\Plate 4 - 96hour\AFF-HTT-R1-P4-96H_C17_1_2020y09m04d_11h03m.tif</v>
      </c>
      <c r="Y730" t="str">
        <f t="shared" si="73"/>
        <v>C:\Users\arpit.tandon\Desktop\Images AFFFs\RUN2 HTT\Plate 4 - 96hour\AFF-HTT-R2-P4-96H_C17_1_2020y09m11d_11h25m.tif</v>
      </c>
    </row>
    <row r="731" spans="1:25" x14ac:dyDescent="0.45">
      <c r="A731" t="s">
        <v>1032</v>
      </c>
      <c r="B731" s="2" t="str">
        <f t="shared" si="68"/>
        <v>run1</v>
      </c>
      <c r="C731" s="2" t="str">
        <f t="shared" si="69"/>
        <v>run2</v>
      </c>
      <c r="D731" t="s">
        <v>277</v>
      </c>
      <c r="E731" s="1">
        <v>10.043324715244671</v>
      </c>
      <c r="F731" s="1">
        <v>6.0259948291468024E-4</v>
      </c>
      <c r="G731" s="1">
        <f>VLOOKUP(A731,'[1]NTP Metadata'!$A$2:$U$2501,10,FALSE)</f>
        <v>6.0259948291468024E-4</v>
      </c>
      <c r="H731">
        <v>2</v>
      </c>
      <c r="I731" t="s">
        <v>1507</v>
      </c>
      <c r="J731" t="s">
        <v>1508</v>
      </c>
      <c r="K731" t="s">
        <v>250</v>
      </c>
      <c r="L731" t="s">
        <v>247</v>
      </c>
      <c r="M731" t="s">
        <v>12</v>
      </c>
      <c r="N731">
        <v>16</v>
      </c>
      <c r="O731">
        <v>0</v>
      </c>
      <c r="P731">
        <v>0</v>
      </c>
      <c r="Q731">
        <v>0</v>
      </c>
      <c r="R731">
        <v>16</v>
      </c>
      <c r="S731">
        <v>0</v>
      </c>
      <c r="T731">
        <v>0</v>
      </c>
      <c r="U731">
        <v>0</v>
      </c>
      <c r="V731" s="1" t="str">
        <f t="shared" si="70"/>
        <v>AFF-HTT-R1-P4-96H_C18_1_2020y09m04d_11h03m.tif</v>
      </c>
      <c r="W731" s="1" t="str">
        <f t="shared" si="71"/>
        <v>AFF-HTT-R2-P4-96H_C18_1_2020y09m11d_11h25m.tif</v>
      </c>
      <c r="X731" t="str">
        <f t="shared" si="72"/>
        <v>C:\Users\arpit.tandon\Desktop\Images AFFFs\RUN1 HTT\Plate 4 - 96hour\AFF-HTT-R1-P4-96H_C18_1_2020y09m04d_11h03m.tif</v>
      </c>
      <c r="Y731" t="str">
        <f t="shared" si="73"/>
        <v>C:\Users\arpit.tandon\Desktop\Images AFFFs\RUN2 HTT\Plate 4 - 96hour\AFF-HTT-R2-P4-96H_C18_1_2020y09m11d_11h25m.tif</v>
      </c>
    </row>
    <row r="732" spans="1:25" x14ac:dyDescent="0.45">
      <c r="A732" t="s">
        <v>1033</v>
      </c>
      <c r="B732" s="2" t="str">
        <f t="shared" si="68"/>
        <v>run1</v>
      </c>
      <c r="C732" s="2" t="str">
        <f t="shared" si="69"/>
        <v>run2</v>
      </c>
      <c r="D732" t="s">
        <v>277</v>
      </c>
      <c r="E732" s="1">
        <v>3.1782673149508449</v>
      </c>
      <c r="F732" s="1">
        <v>1.9069603889705069E-4</v>
      </c>
      <c r="G732" s="1">
        <f>VLOOKUP(A732,'[1]NTP Metadata'!$A$2:$U$2501,10,FALSE)</f>
        <v>1.9069603889705069E-4</v>
      </c>
      <c r="H732">
        <v>1</v>
      </c>
      <c r="I732" t="s">
        <v>1507</v>
      </c>
      <c r="J732" t="s">
        <v>1508</v>
      </c>
      <c r="K732" t="s">
        <v>250</v>
      </c>
      <c r="L732" t="s">
        <v>247</v>
      </c>
      <c r="M732" t="s">
        <v>13</v>
      </c>
      <c r="N732">
        <v>16</v>
      </c>
      <c r="O732">
        <v>0</v>
      </c>
      <c r="P732">
        <v>1.25E-4</v>
      </c>
      <c r="Q732">
        <v>2E-3</v>
      </c>
      <c r="R732">
        <v>16</v>
      </c>
      <c r="S732">
        <v>0</v>
      </c>
      <c r="T732">
        <v>0</v>
      </c>
      <c r="U732">
        <v>0</v>
      </c>
      <c r="V732" s="1" t="str">
        <f t="shared" si="70"/>
        <v>AFF-HTT-R1-P4-96H_C19_1_2020y09m04d_11h03m.tif</v>
      </c>
      <c r="W732" s="1" t="str">
        <f t="shared" si="71"/>
        <v>AFF-HTT-R2-P4-96H_C19_1_2020y09m11d_11h25m.tif</v>
      </c>
      <c r="X732" t="str">
        <f t="shared" si="72"/>
        <v>C:\Users\arpit.tandon\Desktop\Images AFFFs\RUN1 HTT\Plate 4 - 96hour\AFF-HTT-R1-P4-96H_C19_1_2020y09m04d_11h03m.tif</v>
      </c>
      <c r="Y732" t="str">
        <f t="shared" si="73"/>
        <v>C:\Users\arpit.tandon\Desktop\Images AFFFs\RUN2 HTT\Plate 4 - 96hour\AFF-HTT-R2-P4-96H_C19_1_2020y09m11d_11h25m.tif</v>
      </c>
    </row>
    <row r="733" spans="1:25" x14ac:dyDescent="0.45">
      <c r="A733" t="s">
        <v>1034</v>
      </c>
      <c r="B733" s="2" t="str">
        <f t="shared" si="68"/>
        <v>run1</v>
      </c>
      <c r="C733" s="2" t="str">
        <f t="shared" si="69"/>
        <v>run2</v>
      </c>
      <c r="D733" t="s">
        <v>277</v>
      </c>
      <c r="E733" s="1">
        <v>3.1782673149508449</v>
      </c>
      <c r="F733" s="1">
        <v>1.9069603889705069E-4</v>
      </c>
      <c r="G733" s="1">
        <f>VLOOKUP(A733,'[1]NTP Metadata'!$A$2:$U$2501,10,FALSE)</f>
        <v>1.9069603889705069E-4</v>
      </c>
      <c r="H733">
        <v>2</v>
      </c>
      <c r="I733" t="s">
        <v>1507</v>
      </c>
      <c r="J733" t="s">
        <v>1508</v>
      </c>
      <c r="K733" t="s">
        <v>250</v>
      </c>
      <c r="L733" t="s">
        <v>247</v>
      </c>
      <c r="M733" t="s">
        <v>14</v>
      </c>
      <c r="N733">
        <v>16</v>
      </c>
      <c r="O733">
        <v>0</v>
      </c>
      <c r="P733">
        <v>1.25E-4</v>
      </c>
      <c r="Q733">
        <v>1E-3</v>
      </c>
      <c r="R733">
        <v>16</v>
      </c>
      <c r="S733">
        <v>0</v>
      </c>
      <c r="T733">
        <v>0</v>
      </c>
      <c r="U733">
        <v>0</v>
      </c>
      <c r="V733" s="1" t="str">
        <f t="shared" si="70"/>
        <v>AFF-HTT-R1-P4-96H_C20_1_2020y09m04d_11h03m.tif</v>
      </c>
      <c r="W733" s="1" t="str">
        <f t="shared" si="71"/>
        <v>AFF-HTT-R2-P4-96H_C20_1_2020y09m11d_11h25m.tif</v>
      </c>
      <c r="X733" t="str">
        <f t="shared" si="72"/>
        <v>C:\Users\arpit.tandon\Desktop\Images AFFFs\RUN1 HTT\Plate 4 - 96hour\AFF-HTT-R1-P4-96H_C20_1_2020y09m04d_11h03m.tif</v>
      </c>
      <c r="Y733" t="str">
        <f t="shared" si="73"/>
        <v>C:\Users\arpit.tandon\Desktop\Images AFFFs\RUN2 HTT\Plate 4 - 96hour\AFF-HTT-R2-P4-96H_C20_1_2020y09m11d_11h25m.tif</v>
      </c>
    </row>
    <row r="734" spans="1:25" x14ac:dyDescent="0.45">
      <c r="A734" t="s">
        <v>1035</v>
      </c>
      <c r="B734" s="2" t="str">
        <f t="shared" si="68"/>
        <v>run1</v>
      </c>
      <c r="C734" s="2" t="str">
        <f t="shared" si="69"/>
        <v>run2</v>
      </c>
      <c r="D734" t="s">
        <v>277</v>
      </c>
      <c r="E734" s="1">
        <v>1.0057807958705205</v>
      </c>
      <c r="F734" s="1">
        <v>6.0346847752231229E-5</v>
      </c>
      <c r="G734" s="1">
        <f>VLOOKUP(A734,'[1]NTP Metadata'!$A$2:$U$2501,10,FALSE)</f>
        <v>6.0346847752231229E-5</v>
      </c>
      <c r="H734">
        <v>1</v>
      </c>
      <c r="I734" t="s">
        <v>1507</v>
      </c>
      <c r="J734" t="s">
        <v>1508</v>
      </c>
      <c r="K734" t="s">
        <v>250</v>
      </c>
      <c r="L734" t="s">
        <v>247</v>
      </c>
      <c r="M734" t="s">
        <v>15</v>
      </c>
      <c r="N734">
        <v>16</v>
      </c>
      <c r="O734">
        <v>0</v>
      </c>
      <c r="P734">
        <v>0</v>
      </c>
      <c r="Q734">
        <v>0</v>
      </c>
      <c r="R734">
        <v>16</v>
      </c>
      <c r="S734">
        <v>0</v>
      </c>
      <c r="T734">
        <v>0</v>
      </c>
      <c r="U734">
        <v>0</v>
      </c>
      <c r="V734" s="1" t="str">
        <f t="shared" si="70"/>
        <v>AFF-HTT-R1-P4-96H_C21_1_2020y09m04d_11h03m.tif</v>
      </c>
      <c r="W734" s="1" t="str">
        <f t="shared" si="71"/>
        <v>AFF-HTT-R2-P4-96H_C21_1_2020y09m11d_11h25m.tif</v>
      </c>
      <c r="X734" t="str">
        <f t="shared" si="72"/>
        <v>C:\Users\arpit.tandon\Desktop\Images AFFFs\RUN1 HTT\Plate 4 - 96hour\AFF-HTT-R1-P4-96H_C21_1_2020y09m04d_11h03m.tif</v>
      </c>
      <c r="Y734" t="str">
        <f t="shared" si="73"/>
        <v>C:\Users\arpit.tandon\Desktop\Images AFFFs\RUN2 HTT\Plate 4 - 96hour\AFF-HTT-R2-P4-96H_C21_1_2020y09m11d_11h25m.tif</v>
      </c>
    </row>
    <row r="735" spans="1:25" x14ac:dyDescent="0.45">
      <c r="A735" t="s">
        <v>1036</v>
      </c>
      <c r="B735" s="2" t="str">
        <f t="shared" si="68"/>
        <v>run1</v>
      </c>
      <c r="C735" s="2" t="str">
        <f t="shared" si="69"/>
        <v>run2</v>
      </c>
      <c r="D735" t="s">
        <v>277</v>
      </c>
      <c r="E735" s="1">
        <v>1.0057807958705205</v>
      </c>
      <c r="F735" s="1">
        <v>6.0346847752231229E-5</v>
      </c>
      <c r="G735" s="1">
        <f>VLOOKUP(A735,'[1]NTP Metadata'!$A$2:$U$2501,10,FALSE)</f>
        <v>6.0346847752231229E-5</v>
      </c>
      <c r="H735">
        <v>2</v>
      </c>
      <c r="I735" t="s">
        <v>1507</v>
      </c>
      <c r="J735" t="s">
        <v>1508</v>
      </c>
      <c r="K735" t="s">
        <v>250</v>
      </c>
      <c r="L735" t="s">
        <v>247</v>
      </c>
      <c r="M735" t="s">
        <v>16</v>
      </c>
      <c r="N735">
        <v>16</v>
      </c>
      <c r="O735">
        <v>0</v>
      </c>
      <c r="P735">
        <v>0</v>
      </c>
      <c r="Q735">
        <v>0</v>
      </c>
      <c r="R735">
        <v>16</v>
      </c>
      <c r="S735">
        <v>0</v>
      </c>
      <c r="T735">
        <v>0</v>
      </c>
      <c r="U735">
        <v>0</v>
      </c>
      <c r="V735" s="1" t="str">
        <f t="shared" si="70"/>
        <v>AFF-HTT-R1-P4-96H_C22_1_2020y09m04d_11h03m.tif</v>
      </c>
      <c r="W735" s="1" t="str">
        <f t="shared" si="71"/>
        <v>AFF-HTT-R2-P4-96H_C22_1_2020y09m11d_11h25m.tif</v>
      </c>
      <c r="X735" t="str">
        <f t="shared" si="72"/>
        <v>C:\Users\arpit.tandon\Desktop\Images AFFFs\RUN1 HTT\Plate 4 - 96hour\AFF-HTT-R1-P4-96H_C22_1_2020y09m04d_11h03m.tif</v>
      </c>
      <c r="Y735" t="str">
        <f t="shared" si="73"/>
        <v>C:\Users\arpit.tandon\Desktop\Images AFFFs\RUN2 HTT\Plate 4 - 96hour\AFF-HTT-R2-P4-96H_C22_1_2020y09m11d_11h25m.tif</v>
      </c>
    </row>
    <row r="736" spans="1:25" x14ac:dyDescent="0.45">
      <c r="A736" t="s">
        <v>1037</v>
      </c>
      <c r="B736" s="2" t="str">
        <f t="shared" si="68"/>
        <v>run1</v>
      </c>
      <c r="C736" s="2" t="str">
        <f t="shared" si="69"/>
        <v>run2</v>
      </c>
      <c r="D736" t="s">
        <v>277</v>
      </c>
      <c r="E736" s="1">
        <v>10000</v>
      </c>
      <c r="F736" s="1">
        <v>0.6</v>
      </c>
      <c r="G736" s="1">
        <f>VLOOKUP(A736,'[1]NTP Metadata'!$A$2:$U$2501,10,FALSE)</f>
        <v>0.6</v>
      </c>
      <c r="H736">
        <v>1</v>
      </c>
      <c r="I736" t="s">
        <v>1507</v>
      </c>
      <c r="J736" t="s">
        <v>1508</v>
      </c>
      <c r="K736" t="s">
        <v>250</v>
      </c>
      <c r="L736" t="s">
        <v>247</v>
      </c>
      <c r="M736" t="s">
        <v>17</v>
      </c>
      <c r="N736">
        <v>16</v>
      </c>
      <c r="O736">
        <v>0</v>
      </c>
      <c r="P736">
        <v>0</v>
      </c>
      <c r="Q736">
        <v>0</v>
      </c>
      <c r="R736">
        <v>16</v>
      </c>
      <c r="S736">
        <v>0</v>
      </c>
      <c r="T736">
        <v>0</v>
      </c>
      <c r="U736">
        <v>0</v>
      </c>
      <c r="V736" s="1" t="str">
        <f t="shared" si="70"/>
        <v>AFF-HTT-R1-P4-96H_C3_1_2020y09m04d_11h03m.tif</v>
      </c>
      <c r="W736" s="1" t="str">
        <f t="shared" si="71"/>
        <v>AFF-HTT-R2-P4-96H_C3_1_2020y09m11d_11h25m.tif</v>
      </c>
      <c r="X736" t="str">
        <f t="shared" si="72"/>
        <v>C:\Users\arpit.tandon\Desktop\Images AFFFs\RUN1 HTT\Plate 4 - 96hour\AFF-HTT-R1-P4-96H_C3_1_2020y09m04d_11h03m.tif</v>
      </c>
      <c r="Y736" t="str">
        <f t="shared" si="73"/>
        <v>C:\Users\arpit.tandon\Desktop\Images AFFFs\RUN2 HTT\Plate 4 - 96hour\AFF-HTT-R2-P4-96H_C3_1_2020y09m11d_11h25m.tif</v>
      </c>
    </row>
    <row r="737" spans="1:25" x14ac:dyDescent="0.45">
      <c r="A737" t="s">
        <v>1038</v>
      </c>
      <c r="B737" s="2" t="str">
        <f t="shared" si="68"/>
        <v>run1</v>
      </c>
      <c r="C737" s="2" t="str">
        <f t="shared" si="69"/>
        <v>run2</v>
      </c>
      <c r="D737" t="s">
        <v>277</v>
      </c>
      <c r="E737" s="1">
        <v>10000</v>
      </c>
      <c r="F737" s="1">
        <v>0.6</v>
      </c>
      <c r="G737" s="1">
        <f>VLOOKUP(A737,'[1]NTP Metadata'!$A$2:$U$2501,10,FALSE)</f>
        <v>0.6</v>
      </c>
      <c r="H737">
        <v>2</v>
      </c>
      <c r="I737" t="s">
        <v>1507</v>
      </c>
      <c r="J737" t="s">
        <v>1508</v>
      </c>
      <c r="K737" t="s">
        <v>250</v>
      </c>
      <c r="L737" t="s">
        <v>247</v>
      </c>
      <c r="M737" t="s">
        <v>18</v>
      </c>
      <c r="N737">
        <v>16</v>
      </c>
      <c r="O737">
        <v>0</v>
      </c>
      <c r="P737">
        <v>0</v>
      </c>
      <c r="Q737">
        <v>0</v>
      </c>
      <c r="R737">
        <v>16</v>
      </c>
      <c r="S737">
        <v>0</v>
      </c>
      <c r="T737">
        <v>0</v>
      </c>
      <c r="U737">
        <v>0</v>
      </c>
      <c r="V737" s="1" t="str">
        <f t="shared" si="70"/>
        <v>AFF-HTT-R1-P4-96H_C4_1_2020y09m04d_11h03m.tif</v>
      </c>
      <c r="W737" s="1" t="str">
        <f t="shared" si="71"/>
        <v>AFF-HTT-R2-P4-96H_C4_1_2020y09m11d_11h25m.tif</v>
      </c>
      <c r="X737" t="str">
        <f t="shared" si="72"/>
        <v>C:\Users\arpit.tandon\Desktop\Images AFFFs\RUN1 HTT\Plate 4 - 96hour\AFF-HTT-R1-P4-96H_C4_1_2020y09m04d_11h03m.tif</v>
      </c>
      <c r="Y737" t="str">
        <f t="shared" si="73"/>
        <v>C:\Users\arpit.tandon\Desktop\Images AFFFs\RUN2 HTT\Plate 4 - 96hour\AFF-HTT-R2-P4-96H_C4_1_2020y09m11d_11h25m.tif</v>
      </c>
    </row>
    <row r="738" spans="1:25" x14ac:dyDescent="0.45">
      <c r="A738" t="s">
        <v>1039</v>
      </c>
      <c r="B738" s="2" t="str">
        <f t="shared" si="68"/>
        <v>run1</v>
      </c>
      <c r="C738" s="2" t="str">
        <f t="shared" si="69"/>
        <v>run2</v>
      </c>
      <c r="D738" t="s">
        <v>277</v>
      </c>
      <c r="E738" s="1">
        <v>3164.5569620253164</v>
      </c>
      <c r="F738" s="1">
        <v>0.18987341772151897</v>
      </c>
      <c r="G738" s="1">
        <f>VLOOKUP(A738,'[1]NTP Metadata'!$A$2:$U$2501,10,FALSE)</f>
        <v>0.18987341772151897</v>
      </c>
      <c r="H738">
        <v>1</v>
      </c>
      <c r="I738" t="s">
        <v>1507</v>
      </c>
      <c r="J738" t="s">
        <v>1508</v>
      </c>
      <c r="K738" t="s">
        <v>250</v>
      </c>
      <c r="L738" t="s">
        <v>247</v>
      </c>
      <c r="M738" t="s">
        <v>19</v>
      </c>
      <c r="N738">
        <v>16</v>
      </c>
      <c r="O738">
        <v>0</v>
      </c>
      <c r="P738">
        <v>0</v>
      </c>
      <c r="Q738">
        <v>0</v>
      </c>
      <c r="R738">
        <v>16</v>
      </c>
      <c r="S738">
        <v>0</v>
      </c>
      <c r="T738">
        <v>0</v>
      </c>
      <c r="U738">
        <v>0</v>
      </c>
      <c r="V738" s="1" t="str">
        <f t="shared" si="70"/>
        <v>AFF-HTT-R1-P4-96H_C5_1_2020y09m04d_11h03m.tif</v>
      </c>
      <c r="W738" s="1" t="str">
        <f t="shared" si="71"/>
        <v>AFF-HTT-R2-P4-96H_C5_1_2020y09m11d_11h25m.tif</v>
      </c>
      <c r="X738" t="str">
        <f t="shared" si="72"/>
        <v>C:\Users\arpit.tandon\Desktop\Images AFFFs\RUN1 HTT\Plate 4 - 96hour\AFF-HTT-R1-P4-96H_C5_1_2020y09m04d_11h03m.tif</v>
      </c>
      <c r="Y738" t="str">
        <f t="shared" si="73"/>
        <v>C:\Users\arpit.tandon\Desktop\Images AFFFs\RUN2 HTT\Plate 4 - 96hour\AFF-HTT-R2-P4-96H_C5_1_2020y09m11d_11h25m.tif</v>
      </c>
    </row>
    <row r="739" spans="1:25" x14ac:dyDescent="0.45">
      <c r="A739" t="s">
        <v>1040</v>
      </c>
      <c r="B739" s="2" t="str">
        <f t="shared" si="68"/>
        <v>run1</v>
      </c>
      <c r="C739" s="2" t="str">
        <f t="shared" si="69"/>
        <v>run2</v>
      </c>
      <c r="D739" t="s">
        <v>277</v>
      </c>
      <c r="E739" s="1">
        <v>3164.5569620253164</v>
      </c>
      <c r="F739" s="1">
        <v>0.18987341772151897</v>
      </c>
      <c r="G739" s="1">
        <f>VLOOKUP(A739,'[1]NTP Metadata'!$A$2:$U$2501,10,FALSE)</f>
        <v>0.18987341772151897</v>
      </c>
      <c r="H739">
        <v>2</v>
      </c>
      <c r="I739" t="s">
        <v>1507</v>
      </c>
      <c r="J739" t="s">
        <v>1508</v>
      </c>
      <c r="K739" t="s">
        <v>250</v>
      </c>
      <c r="L739" t="s">
        <v>247</v>
      </c>
      <c r="M739" t="s">
        <v>20</v>
      </c>
      <c r="N739">
        <v>16</v>
      </c>
      <c r="O739">
        <v>0</v>
      </c>
      <c r="P739">
        <v>0</v>
      </c>
      <c r="Q739">
        <v>0</v>
      </c>
      <c r="R739">
        <v>16</v>
      </c>
      <c r="S739">
        <v>0</v>
      </c>
      <c r="T739">
        <v>0</v>
      </c>
      <c r="U739">
        <v>0</v>
      </c>
      <c r="V739" s="1" t="str">
        <f t="shared" si="70"/>
        <v>AFF-HTT-R1-P4-96H_C6_1_2020y09m04d_11h03m.tif</v>
      </c>
      <c r="W739" s="1" t="str">
        <f t="shared" si="71"/>
        <v>AFF-HTT-R2-P4-96H_C6_1_2020y09m11d_11h25m.tif</v>
      </c>
      <c r="X739" t="str">
        <f t="shared" si="72"/>
        <v>C:\Users\arpit.tandon\Desktop\Images AFFFs\RUN1 HTT\Plate 4 - 96hour\AFF-HTT-R1-P4-96H_C6_1_2020y09m04d_11h03m.tif</v>
      </c>
      <c r="Y739" t="str">
        <f t="shared" si="73"/>
        <v>C:\Users\arpit.tandon\Desktop\Images AFFFs\RUN2 HTT\Plate 4 - 96hour\AFF-HTT-R2-P4-96H_C6_1_2020y09m11d_11h25m.tif</v>
      </c>
    </row>
    <row r="740" spans="1:25" x14ac:dyDescent="0.45">
      <c r="A740" t="s">
        <v>1041</v>
      </c>
      <c r="B740" s="2" t="str">
        <f t="shared" si="68"/>
        <v>run1</v>
      </c>
      <c r="C740" s="2" t="str">
        <f t="shared" si="69"/>
        <v>run2</v>
      </c>
      <c r="D740" t="s">
        <v>277</v>
      </c>
      <c r="E740" s="1">
        <v>1001.4420765902898</v>
      </c>
      <c r="F740" s="1">
        <v>6.0086524595417391E-2</v>
      </c>
      <c r="G740" s="1">
        <f>VLOOKUP(A740,'[1]NTP Metadata'!$A$2:$U$2501,10,FALSE)</f>
        <v>6.0086524595417391E-2</v>
      </c>
      <c r="H740">
        <v>1</v>
      </c>
      <c r="I740" t="s">
        <v>1507</v>
      </c>
      <c r="J740" t="s">
        <v>1508</v>
      </c>
      <c r="K740" t="s">
        <v>250</v>
      </c>
      <c r="L740" t="s">
        <v>247</v>
      </c>
      <c r="M740" t="s">
        <v>21</v>
      </c>
      <c r="N740">
        <v>16</v>
      </c>
      <c r="O740">
        <v>0</v>
      </c>
      <c r="P740">
        <v>0</v>
      </c>
      <c r="Q740">
        <v>0</v>
      </c>
      <c r="R740">
        <v>16</v>
      </c>
      <c r="S740">
        <v>0</v>
      </c>
      <c r="T740">
        <v>6.2500000000000001E-5</v>
      </c>
      <c r="U740">
        <v>1E-3</v>
      </c>
      <c r="V740" s="1" t="str">
        <f t="shared" si="70"/>
        <v>AFF-HTT-R1-P4-96H_C7_1_2020y09m04d_11h03m.tif</v>
      </c>
      <c r="W740" s="1" t="str">
        <f t="shared" si="71"/>
        <v>AFF-HTT-R2-P4-96H_C7_1_2020y09m11d_11h25m.tif</v>
      </c>
      <c r="X740" t="str">
        <f t="shared" si="72"/>
        <v>C:\Users\arpit.tandon\Desktop\Images AFFFs\RUN1 HTT\Plate 4 - 96hour\AFF-HTT-R1-P4-96H_C7_1_2020y09m04d_11h03m.tif</v>
      </c>
      <c r="Y740" t="str">
        <f t="shared" si="73"/>
        <v>C:\Users\arpit.tandon\Desktop\Images AFFFs\RUN2 HTT\Plate 4 - 96hour\AFF-HTT-R2-P4-96H_C7_1_2020y09m11d_11h25m.tif</v>
      </c>
    </row>
    <row r="741" spans="1:25" x14ac:dyDescent="0.45">
      <c r="A741" t="s">
        <v>1042</v>
      </c>
      <c r="B741" s="2" t="str">
        <f t="shared" si="68"/>
        <v>run1</v>
      </c>
      <c r="C741" s="2" t="str">
        <f t="shared" si="69"/>
        <v>run2</v>
      </c>
      <c r="D741" t="s">
        <v>277</v>
      </c>
      <c r="E741" s="1">
        <v>1001.4420765902898</v>
      </c>
      <c r="F741" s="1">
        <v>6.0086524595417391E-2</v>
      </c>
      <c r="G741" s="1">
        <f>VLOOKUP(A741,'[1]NTP Metadata'!$A$2:$U$2501,10,FALSE)</f>
        <v>6.0086524595417391E-2</v>
      </c>
      <c r="H741">
        <v>2</v>
      </c>
      <c r="I741" t="s">
        <v>1507</v>
      </c>
      <c r="J741" t="s">
        <v>1508</v>
      </c>
      <c r="K741" t="s">
        <v>250</v>
      </c>
      <c r="L741" t="s">
        <v>247</v>
      </c>
      <c r="M741" t="s">
        <v>22</v>
      </c>
      <c r="N741">
        <v>16</v>
      </c>
      <c r="O741">
        <v>0</v>
      </c>
      <c r="P741">
        <v>0</v>
      </c>
      <c r="Q741">
        <v>0</v>
      </c>
      <c r="R741">
        <v>16</v>
      </c>
      <c r="S741">
        <v>0</v>
      </c>
      <c r="T741">
        <v>0</v>
      </c>
      <c r="U741">
        <v>0</v>
      </c>
      <c r="V741" s="1" t="str">
        <f t="shared" si="70"/>
        <v>AFF-HTT-R1-P4-96H_C8_1_2020y09m04d_11h03m.tif</v>
      </c>
      <c r="W741" s="1" t="str">
        <f t="shared" si="71"/>
        <v>AFF-HTT-R2-P4-96H_C8_1_2020y09m11d_11h25m.tif</v>
      </c>
      <c r="X741" t="str">
        <f t="shared" si="72"/>
        <v>C:\Users\arpit.tandon\Desktop\Images AFFFs\RUN1 HTT\Plate 4 - 96hour\AFF-HTT-R1-P4-96H_C8_1_2020y09m04d_11h03m.tif</v>
      </c>
      <c r="Y741" t="str">
        <f t="shared" si="73"/>
        <v>C:\Users\arpit.tandon\Desktop\Images AFFFs\RUN2 HTT\Plate 4 - 96hour\AFF-HTT-R2-P4-96H_C8_1_2020y09m11d_11h25m.tif</v>
      </c>
    </row>
    <row r="742" spans="1:25" x14ac:dyDescent="0.45">
      <c r="A742" t="s">
        <v>1043</v>
      </c>
      <c r="B742" s="2" t="str">
        <f t="shared" si="68"/>
        <v>run1</v>
      </c>
      <c r="C742" s="2" t="str">
        <f t="shared" si="69"/>
        <v>run2</v>
      </c>
      <c r="D742" t="s">
        <v>277</v>
      </c>
      <c r="E742" s="1">
        <v>316.91204955388918</v>
      </c>
      <c r="F742" s="1">
        <v>1.9014722973233349E-2</v>
      </c>
      <c r="G742" s="1">
        <f>VLOOKUP(A742,'[1]NTP Metadata'!$A$2:$U$2501,10,FALSE)</f>
        <v>1.9014722973233349E-2</v>
      </c>
      <c r="H742">
        <v>1</v>
      </c>
      <c r="I742" t="s">
        <v>1507</v>
      </c>
      <c r="J742" t="s">
        <v>1508</v>
      </c>
      <c r="K742" t="s">
        <v>250</v>
      </c>
      <c r="L742" t="s">
        <v>247</v>
      </c>
      <c r="M742" t="s">
        <v>23</v>
      </c>
      <c r="N742">
        <v>16</v>
      </c>
      <c r="O742">
        <v>0</v>
      </c>
      <c r="P742">
        <v>0</v>
      </c>
      <c r="Q742">
        <v>0</v>
      </c>
      <c r="R742">
        <v>16</v>
      </c>
      <c r="S742">
        <v>0</v>
      </c>
      <c r="T742">
        <v>0</v>
      </c>
      <c r="U742">
        <v>0</v>
      </c>
      <c r="V742" s="1" t="str">
        <f t="shared" si="70"/>
        <v>AFF-HTT-R1-P4-96H_C9_1_2020y09m04d_11h03m.tif</v>
      </c>
      <c r="W742" s="1" t="str">
        <f t="shared" si="71"/>
        <v>AFF-HTT-R2-P4-96H_C9_1_2020y09m11d_11h25m.tif</v>
      </c>
      <c r="X742" t="str">
        <f t="shared" si="72"/>
        <v>C:\Users\arpit.tandon\Desktop\Images AFFFs\RUN1 HTT\Plate 4 - 96hour\AFF-HTT-R1-P4-96H_C9_1_2020y09m04d_11h03m.tif</v>
      </c>
      <c r="Y742" t="str">
        <f t="shared" si="73"/>
        <v>C:\Users\arpit.tandon\Desktop\Images AFFFs\RUN2 HTT\Plate 4 - 96hour\AFF-HTT-R2-P4-96H_C9_1_2020y09m11d_11h25m.tif</v>
      </c>
    </row>
    <row r="743" spans="1:25" x14ac:dyDescent="0.45">
      <c r="A743" t="s">
        <v>1044</v>
      </c>
      <c r="B743" s="2" t="str">
        <f t="shared" si="68"/>
        <v>run1</v>
      </c>
      <c r="C743" s="2" t="str">
        <f t="shared" si="69"/>
        <v>run2</v>
      </c>
      <c r="D743" t="s">
        <v>277</v>
      </c>
      <c r="E743" s="1">
        <v>316.91204955388918</v>
      </c>
      <c r="F743" s="1">
        <v>1.9014722973233349E-2</v>
      </c>
      <c r="G743" s="1">
        <f>VLOOKUP(A743,'[1]NTP Metadata'!$A$2:$U$2501,10,FALSE)</f>
        <v>1.9014722973233349E-2</v>
      </c>
      <c r="H743">
        <v>4</v>
      </c>
      <c r="I743" t="s">
        <v>1507</v>
      </c>
      <c r="J743" t="s">
        <v>1508</v>
      </c>
      <c r="K743" t="s">
        <v>250</v>
      </c>
      <c r="L743" t="s">
        <v>247</v>
      </c>
      <c r="M743" t="s">
        <v>24</v>
      </c>
      <c r="N743">
        <v>16</v>
      </c>
      <c r="O743">
        <v>0</v>
      </c>
      <c r="P743">
        <v>0</v>
      </c>
      <c r="Q743">
        <v>0</v>
      </c>
      <c r="R743">
        <v>16</v>
      </c>
      <c r="S743">
        <v>0</v>
      </c>
      <c r="T743">
        <v>0</v>
      </c>
      <c r="U743">
        <v>0</v>
      </c>
      <c r="V743" s="1" t="str">
        <f t="shared" si="70"/>
        <v>AFF-HTT-R1-P4-96H_D10_1_2020y09m04d_11h03m.tif</v>
      </c>
      <c r="W743" s="1" t="str">
        <f t="shared" si="71"/>
        <v>AFF-HTT-R2-P4-96H_D10_1_2020y09m11d_11h25m.tif</v>
      </c>
      <c r="X743" t="str">
        <f t="shared" si="72"/>
        <v>C:\Users\arpit.tandon\Desktop\Images AFFFs\RUN1 HTT\Plate 4 - 96hour\AFF-HTT-R1-P4-96H_D10_1_2020y09m04d_11h03m.tif</v>
      </c>
      <c r="Y743" t="str">
        <f t="shared" si="73"/>
        <v>C:\Users\arpit.tandon\Desktop\Images AFFFs\RUN2 HTT\Plate 4 - 96hour\AFF-HTT-R2-P4-96H_D10_1_2020y09m11d_11h25m.tif</v>
      </c>
    </row>
    <row r="744" spans="1:25" x14ac:dyDescent="0.45">
      <c r="A744" t="s">
        <v>1045</v>
      </c>
      <c r="B744" s="2" t="str">
        <f t="shared" si="68"/>
        <v>run1</v>
      </c>
      <c r="C744" s="2" t="str">
        <f t="shared" si="69"/>
        <v>run2</v>
      </c>
      <c r="D744" t="s">
        <v>277</v>
      </c>
      <c r="E744" s="1">
        <v>100.2886232765472</v>
      </c>
      <c r="F744" s="1">
        <v>6.0173173965928318E-3</v>
      </c>
      <c r="G744" s="1">
        <f>VLOOKUP(A744,'[1]NTP Metadata'!$A$2:$U$2501,10,FALSE)</f>
        <v>6.0173173965928318E-3</v>
      </c>
      <c r="H744">
        <v>3</v>
      </c>
      <c r="I744" t="s">
        <v>1507</v>
      </c>
      <c r="J744" t="s">
        <v>1508</v>
      </c>
      <c r="K744" t="s">
        <v>250</v>
      </c>
      <c r="L744" t="s">
        <v>247</v>
      </c>
      <c r="M744" t="s">
        <v>25</v>
      </c>
      <c r="N744">
        <v>16</v>
      </c>
      <c r="O744">
        <v>0</v>
      </c>
      <c r="P744">
        <v>0</v>
      </c>
      <c r="Q744">
        <v>0</v>
      </c>
      <c r="R744">
        <v>16</v>
      </c>
      <c r="S744">
        <v>0</v>
      </c>
      <c r="T744">
        <v>0</v>
      </c>
      <c r="U744">
        <v>0</v>
      </c>
      <c r="V744" s="1" t="str">
        <f t="shared" si="70"/>
        <v>AFF-HTT-R1-P4-96H_D11_1_2020y09m04d_11h03m.tif</v>
      </c>
      <c r="W744" s="1" t="str">
        <f t="shared" si="71"/>
        <v>AFF-HTT-R2-P4-96H_D11_1_2020y09m11d_11h25m.tif</v>
      </c>
      <c r="X744" t="str">
        <f t="shared" si="72"/>
        <v>C:\Users\arpit.tandon\Desktop\Images AFFFs\RUN1 HTT\Plate 4 - 96hour\AFF-HTT-R1-P4-96H_D11_1_2020y09m04d_11h03m.tif</v>
      </c>
      <c r="Y744" t="str">
        <f t="shared" si="73"/>
        <v>C:\Users\arpit.tandon\Desktop\Images AFFFs\RUN2 HTT\Plate 4 - 96hour\AFF-HTT-R2-P4-96H_D11_1_2020y09m11d_11h25m.tif</v>
      </c>
    </row>
    <row r="745" spans="1:25" x14ac:dyDescent="0.45">
      <c r="A745" t="s">
        <v>1046</v>
      </c>
      <c r="B745" s="2" t="str">
        <f t="shared" si="68"/>
        <v>run1</v>
      </c>
      <c r="C745" s="2" t="str">
        <f t="shared" si="69"/>
        <v>run2</v>
      </c>
      <c r="D745" t="s">
        <v>277</v>
      </c>
      <c r="E745" s="1">
        <v>100.2886232765472</v>
      </c>
      <c r="F745" s="1">
        <v>6.0173173965928318E-3</v>
      </c>
      <c r="G745" s="1">
        <f>VLOOKUP(A745,'[1]NTP Metadata'!$A$2:$U$2501,10,FALSE)</f>
        <v>6.0173173965928318E-3</v>
      </c>
      <c r="H745">
        <v>4</v>
      </c>
      <c r="I745" t="s">
        <v>1507</v>
      </c>
      <c r="J745" t="s">
        <v>1508</v>
      </c>
      <c r="K745" t="s">
        <v>250</v>
      </c>
      <c r="L745" t="s">
        <v>247</v>
      </c>
      <c r="M745" t="s">
        <v>26</v>
      </c>
      <c r="N745">
        <v>16</v>
      </c>
      <c r="O745">
        <v>0</v>
      </c>
      <c r="P745">
        <v>0</v>
      </c>
      <c r="Q745">
        <v>0</v>
      </c>
      <c r="R745">
        <v>16</v>
      </c>
      <c r="S745">
        <v>0</v>
      </c>
      <c r="T745">
        <v>0</v>
      </c>
      <c r="U745">
        <v>0</v>
      </c>
      <c r="V745" s="1" t="str">
        <f t="shared" si="70"/>
        <v>AFF-HTT-R1-P4-96H_D12_1_2020y09m04d_11h03m.tif</v>
      </c>
      <c r="W745" s="1" t="str">
        <f t="shared" si="71"/>
        <v>AFF-HTT-R2-P4-96H_D12_1_2020y09m11d_11h25m.tif</v>
      </c>
      <c r="X745" t="str">
        <f t="shared" si="72"/>
        <v>C:\Users\arpit.tandon\Desktop\Images AFFFs\RUN1 HTT\Plate 4 - 96hour\AFF-HTT-R1-P4-96H_D12_1_2020y09m04d_11h03m.tif</v>
      </c>
      <c r="Y745" t="str">
        <f t="shared" si="73"/>
        <v>C:\Users\arpit.tandon\Desktop\Images AFFFs\RUN2 HTT\Plate 4 - 96hour\AFF-HTT-R2-P4-96H_D12_1_2020y09m11d_11h25m.tif</v>
      </c>
    </row>
    <row r="746" spans="1:25" x14ac:dyDescent="0.45">
      <c r="A746" t="s">
        <v>1047</v>
      </c>
      <c r="B746" s="2" t="str">
        <f t="shared" si="68"/>
        <v>run1</v>
      </c>
      <c r="C746" s="2" t="str">
        <f t="shared" si="69"/>
        <v>run2</v>
      </c>
      <c r="D746" t="s">
        <v>257</v>
      </c>
      <c r="E746" s="10">
        <v>0</v>
      </c>
      <c r="F746" s="10">
        <v>0</v>
      </c>
      <c r="G746" s="1">
        <f>VLOOKUP(A746,'[1]NTP Metadata'!$A$2:$U$2501,10,FALSE)</f>
        <v>0</v>
      </c>
      <c r="H746">
        <v>3</v>
      </c>
      <c r="I746" t="s">
        <v>1507</v>
      </c>
      <c r="J746" t="s">
        <v>1508</v>
      </c>
      <c r="K746" t="s">
        <v>250</v>
      </c>
      <c r="L746" t="s">
        <v>247</v>
      </c>
      <c r="M746" t="s">
        <v>27</v>
      </c>
      <c r="N746">
        <v>16</v>
      </c>
      <c r="O746">
        <v>0</v>
      </c>
      <c r="P746">
        <v>0</v>
      </c>
      <c r="Q746">
        <v>0</v>
      </c>
      <c r="R746">
        <v>16</v>
      </c>
      <c r="S746">
        <v>0</v>
      </c>
      <c r="T746">
        <v>0</v>
      </c>
      <c r="U746">
        <v>0</v>
      </c>
      <c r="V746" s="1" t="str">
        <f t="shared" si="70"/>
        <v>AFF-HTT-R1-P4-96H_D13_1_2020y09m04d_11h03m.tif</v>
      </c>
      <c r="W746" s="1" t="str">
        <f t="shared" si="71"/>
        <v>AFF-HTT-R2-P4-96H_D13_1_2020y09m11d_11h25m.tif</v>
      </c>
      <c r="X746" t="str">
        <f t="shared" si="72"/>
        <v>C:\Users\arpit.tandon\Desktop\Images AFFFs\RUN1 HTT\Plate 4 - 96hour\AFF-HTT-R1-P4-96H_D13_1_2020y09m04d_11h03m.tif</v>
      </c>
      <c r="Y746" t="str">
        <f t="shared" si="73"/>
        <v>C:\Users\arpit.tandon\Desktop\Images AFFFs\RUN2 HTT\Plate 4 - 96hour\AFF-HTT-R2-P4-96H_D13_1_2020y09m11d_11h25m.tif</v>
      </c>
    </row>
    <row r="747" spans="1:25" x14ac:dyDescent="0.45">
      <c r="A747" t="s">
        <v>1048</v>
      </c>
      <c r="B747" s="2" t="str">
        <f t="shared" si="68"/>
        <v>run1</v>
      </c>
      <c r="C747" s="2" t="str">
        <f t="shared" si="69"/>
        <v>run2</v>
      </c>
      <c r="D747" t="s">
        <v>257</v>
      </c>
      <c r="E747" s="10">
        <v>0</v>
      </c>
      <c r="F747" s="10">
        <v>0</v>
      </c>
      <c r="G747" s="1">
        <f>VLOOKUP(A747,'[1]NTP Metadata'!$A$2:$U$2501,10,FALSE)</f>
        <v>0</v>
      </c>
      <c r="H747">
        <v>4</v>
      </c>
      <c r="I747" t="s">
        <v>1507</v>
      </c>
      <c r="J747" t="s">
        <v>1508</v>
      </c>
      <c r="K747" t="s">
        <v>250</v>
      </c>
      <c r="L747" t="s">
        <v>247</v>
      </c>
      <c r="M747" t="s">
        <v>28</v>
      </c>
      <c r="N747">
        <v>16</v>
      </c>
      <c r="O747">
        <v>0</v>
      </c>
      <c r="P747">
        <v>0</v>
      </c>
      <c r="Q747">
        <v>0</v>
      </c>
      <c r="R747">
        <v>16</v>
      </c>
      <c r="S747">
        <v>0</v>
      </c>
      <c r="T747">
        <v>0</v>
      </c>
      <c r="U747">
        <v>0</v>
      </c>
      <c r="V747" s="1" t="str">
        <f t="shared" si="70"/>
        <v>AFF-HTT-R1-P4-96H_D14_1_2020y09m04d_11h03m.tif</v>
      </c>
      <c r="W747" s="1" t="str">
        <f t="shared" si="71"/>
        <v>AFF-HTT-R2-P4-96H_D14_1_2020y09m11d_11h25m.tif</v>
      </c>
      <c r="X747" t="str">
        <f t="shared" si="72"/>
        <v>C:\Users\arpit.tandon\Desktop\Images AFFFs\RUN1 HTT\Plate 4 - 96hour\AFF-HTT-R1-P4-96H_D14_1_2020y09m04d_11h03m.tif</v>
      </c>
      <c r="Y747" t="str">
        <f t="shared" si="73"/>
        <v>C:\Users\arpit.tandon\Desktop\Images AFFFs\RUN2 HTT\Plate 4 - 96hour\AFF-HTT-R2-P4-96H_D14_1_2020y09m11d_11h25m.tif</v>
      </c>
    </row>
    <row r="748" spans="1:25" x14ac:dyDescent="0.45">
      <c r="A748" t="s">
        <v>1049</v>
      </c>
      <c r="B748" s="2" t="str">
        <f t="shared" si="68"/>
        <v>run1</v>
      </c>
      <c r="C748" s="2" t="str">
        <f t="shared" si="69"/>
        <v>run2</v>
      </c>
      <c r="D748" t="s">
        <v>277</v>
      </c>
      <c r="E748" s="1">
        <v>31.736906100173165</v>
      </c>
      <c r="F748" s="1">
        <v>1.9042143660103897E-3</v>
      </c>
      <c r="G748" s="1">
        <f>VLOOKUP(A748,'[1]NTP Metadata'!$A$2:$U$2501,10,FALSE)</f>
        <v>1.9042143660103897E-3</v>
      </c>
      <c r="H748">
        <v>3</v>
      </c>
      <c r="I748" t="s">
        <v>1507</v>
      </c>
      <c r="J748" t="s">
        <v>1508</v>
      </c>
      <c r="K748" t="s">
        <v>250</v>
      </c>
      <c r="L748" t="s">
        <v>247</v>
      </c>
      <c r="M748" t="s">
        <v>29</v>
      </c>
      <c r="N748">
        <v>16</v>
      </c>
      <c r="O748">
        <v>0</v>
      </c>
      <c r="P748">
        <v>0</v>
      </c>
      <c r="Q748">
        <v>0</v>
      </c>
      <c r="R748">
        <v>16</v>
      </c>
      <c r="S748">
        <v>0</v>
      </c>
      <c r="T748">
        <v>0</v>
      </c>
      <c r="U748">
        <v>0</v>
      </c>
      <c r="V748" s="1" t="str">
        <f t="shared" si="70"/>
        <v>AFF-HTT-R1-P4-96H_D15_1_2020y09m04d_11h03m.tif</v>
      </c>
      <c r="W748" s="1" t="str">
        <f t="shared" si="71"/>
        <v>AFF-HTT-R2-P4-96H_D15_1_2020y09m11d_11h25m.tif</v>
      </c>
      <c r="X748" t="str">
        <f t="shared" si="72"/>
        <v>C:\Users\arpit.tandon\Desktop\Images AFFFs\RUN1 HTT\Plate 4 - 96hour\AFF-HTT-R1-P4-96H_D15_1_2020y09m04d_11h03m.tif</v>
      </c>
      <c r="Y748" t="str">
        <f t="shared" si="73"/>
        <v>C:\Users\arpit.tandon\Desktop\Images AFFFs\RUN2 HTT\Plate 4 - 96hour\AFF-HTT-R2-P4-96H_D15_1_2020y09m11d_11h25m.tif</v>
      </c>
    </row>
    <row r="749" spans="1:25" x14ac:dyDescent="0.45">
      <c r="A749" t="s">
        <v>1050</v>
      </c>
      <c r="B749" s="2" t="str">
        <f t="shared" si="68"/>
        <v>run1</v>
      </c>
      <c r="C749" s="2" t="str">
        <f t="shared" si="69"/>
        <v>run2</v>
      </c>
      <c r="D749" t="s">
        <v>277</v>
      </c>
      <c r="E749" s="1">
        <v>31.736906100173165</v>
      </c>
      <c r="F749" s="1">
        <v>1.9042143660103897E-3</v>
      </c>
      <c r="G749" s="1">
        <f>VLOOKUP(A749,'[1]NTP Metadata'!$A$2:$U$2501,10,FALSE)</f>
        <v>1.9042143660103897E-3</v>
      </c>
      <c r="H749">
        <v>4</v>
      </c>
      <c r="I749" t="s">
        <v>1507</v>
      </c>
      <c r="J749" t="s">
        <v>1508</v>
      </c>
      <c r="K749" t="s">
        <v>250</v>
      </c>
      <c r="L749" t="s">
        <v>247</v>
      </c>
      <c r="M749" t="s">
        <v>30</v>
      </c>
      <c r="N749">
        <v>16</v>
      </c>
      <c r="O749">
        <v>0</v>
      </c>
      <c r="P749">
        <v>6.2500000000000001E-5</v>
      </c>
      <c r="Q749">
        <v>1E-3</v>
      </c>
      <c r="R749">
        <v>16</v>
      </c>
      <c r="S749">
        <v>0</v>
      </c>
      <c r="T749">
        <v>0</v>
      </c>
      <c r="U749">
        <v>0</v>
      </c>
      <c r="V749" s="1" t="str">
        <f t="shared" si="70"/>
        <v>AFF-HTT-R1-P4-96H_D16_1_2020y09m04d_11h03m.tif</v>
      </c>
      <c r="W749" s="1" t="str">
        <f t="shared" si="71"/>
        <v>AFF-HTT-R2-P4-96H_D16_1_2020y09m11d_11h25m.tif</v>
      </c>
      <c r="X749" t="str">
        <f t="shared" si="72"/>
        <v>C:\Users\arpit.tandon\Desktop\Images AFFFs\RUN1 HTT\Plate 4 - 96hour\AFF-HTT-R1-P4-96H_D16_1_2020y09m04d_11h03m.tif</v>
      </c>
      <c r="Y749" t="str">
        <f t="shared" si="73"/>
        <v>C:\Users\arpit.tandon\Desktop\Images AFFFs\RUN2 HTT\Plate 4 - 96hour\AFF-HTT-R2-P4-96H_D16_1_2020y09m11d_11h25m.tif</v>
      </c>
    </row>
    <row r="750" spans="1:25" x14ac:dyDescent="0.45">
      <c r="A750" t="s">
        <v>1051</v>
      </c>
      <c r="B750" s="2" t="str">
        <f t="shared" si="68"/>
        <v>run1</v>
      </c>
      <c r="C750" s="2" t="str">
        <f t="shared" si="69"/>
        <v>run2</v>
      </c>
      <c r="D750" t="s">
        <v>277</v>
      </c>
      <c r="E750" s="1">
        <v>10.043324715244671</v>
      </c>
      <c r="F750" s="1">
        <v>6.0259948291468024E-4</v>
      </c>
      <c r="G750" s="1">
        <f>VLOOKUP(A750,'[1]NTP Metadata'!$A$2:$U$2501,10,FALSE)</f>
        <v>6.0259948291468024E-4</v>
      </c>
      <c r="H750">
        <v>3</v>
      </c>
      <c r="I750" t="s">
        <v>1507</v>
      </c>
      <c r="J750" t="s">
        <v>1508</v>
      </c>
      <c r="K750" t="s">
        <v>250</v>
      </c>
      <c r="L750" t="s">
        <v>247</v>
      </c>
      <c r="M750" t="s">
        <v>31</v>
      </c>
      <c r="N750">
        <v>16</v>
      </c>
      <c r="O750">
        <v>0</v>
      </c>
      <c r="P750">
        <v>0</v>
      </c>
      <c r="Q750">
        <v>0</v>
      </c>
      <c r="R750">
        <v>16</v>
      </c>
      <c r="S750">
        <v>0</v>
      </c>
      <c r="T750">
        <v>0</v>
      </c>
      <c r="U750">
        <v>0</v>
      </c>
      <c r="V750" s="1" t="str">
        <f t="shared" si="70"/>
        <v>AFF-HTT-R1-P4-96H_D17_1_2020y09m04d_11h03m.tif</v>
      </c>
      <c r="W750" s="1" t="str">
        <f t="shared" si="71"/>
        <v>AFF-HTT-R2-P4-96H_D17_1_2020y09m11d_11h25m.tif</v>
      </c>
      <c r="X750" t="str">
        <f t="shared" si="72"/>
        <v>C:\Users\arpit.tandon\Desktop\Images AFFFs\RUN1 HTT\Plate 4 - 96hour\AFF-HTT-R1-P4-96H_D17_1_2020y09m04d_11h03m.tif</v>
      </c>
      <c r="Y750" t="str">
        <f t="shared" si="73"/>
        <v>C:\Users\arpit.tandon\Desktop\Images AFFFs\RUN2 HTT\Plate 4 - 96hour\AFF-HTT-R2-P4-96H_D17_1_2020y09m11d_11h25m.tif</v>
      </c>
    </row>
    <row r="751" spans="1:25" x14ac:dyDescent="0.45">
      <c r="A751" t="s">
        <v>1052</v>
      </c>
      <c r="B751" s="2" t="str">
        <f t="shared" si="68"/>
        <v>run1</v>
      </c>
      <c r="C751" s="2" t="str">
        <f t="shared" si="69"/>
        <v>run2</v>
      </c>
      <c r="D751" t="s">
        <v>277</v>
      </c>
      <c r="E751" s="1">
        <v>10.043324715244671</v>
      </c>
      <c r="F751" s="1">
        <v>6.0259948291468024E-4</v>
      </c>
      <c r="G751" s="1">
        <f>VLOOKUP(A751,'[1]NTP Metadata'!$A$2:$U$2501,10,FALSE)</f>
        <v>6.0259948291468024E-4</v>
      </c>
      <c r="H751">
        <v>4</v>
      </c>
      <c r="I751" t="s">
        <v>1507</v>
      </c>
      <c r="J751" t="s">
        <v>1508</v>
      </c>
      <c r="K751" t="s">
        <v>250</v>
      </c>
      <c r="L751" t="s">
        <v>247</v>
      </c>
      <c r="M751" t="s">
        <v>32</v>
      </c>
      <c r="N751">
        <v>16</v>
      </c>
      <c r="O751">
        <v>0</v>
      </c>
      <c r="P751">
        <v>0</v>
      </c>
      <c r="Q751">
        <v>0</v>
      </c>
      <c r="R751">
        <v>16</v>
      </c>
      <c r="S751">
        <v>0</v>
      </c>
      <c r="T751">
        <v>0</v>
      </c>
      <c r="U751">
        <v>0</v>
      </c>
      <c r="V751" s="1" t="str">
        <f t="shared" si="70"/>
        <v>AFF-HTT-R1-P4-96H_D18_1_2020y09m04d_11h03m.tif</v>
      </c>
      <c r="W751" s="1" t="str">
        <f t="shared" si="71"/>
        <v>AFF-HTT-R2-P4-96H_D18_1_2020y09m11d_11h25m.tif</v>
      </c>
      <c r="X751" t="str">
        <f t="shared" si="72"/>
        <v>C:\Users\arpit.tandon\Desktop\Images AFFFs\RUN1 HTT\Plate 4 - 96hour\AFF-HTT-R1-P4-96H_D18_1_2020y09m04d_11h03m.tif</v>
      </c>
      <c r="Y751" t="str">
        <f t="shared" si="73"/>
        <v>C:\Users\arpit.tandon\Desktop\Images AFFFs\RUN2 HTT\Plate 4 - 96hour\AFF-HTT-R2-P4-96H_D18_1_2020y09m11d_11h25m.tif</v>
      </c>
    </row>
    <row r="752" spans="1:25" x14ac:dyDescent="0.45">
      <c r="A752" t="s">
        <v>1053</v>
      </c>
      <c r="B752" s="2" t="str">
        <f t="shared" si="68"/>
        <v>run1</v>
      </c>
      <c r="C752" s="2" t="str">
        <f t="shared" si="69"/>
        <v>run2</v>
      </c>
      <c r="D752" t="s">
        <v>277</v>
      </c>
      <c r="E752" s="1">
        <v>3.1782673149508449</v>
      </c>
      <c r="F752" s="1">
        <v>1.9069603889705069E-4</v>
      </c>
      <c r="G752" s="1">
        <f>VLOOKUP(A752,'[1]NTP Metadata'!$A$2:$U$2501,10,FALSE)</f>
        <v>1.9069603889705069E-4</v>
      </c>
      <c r="H752">
        <v>3</v>
      </c>
      <c r="I752" t="s">
        <v>1507</v>
      </c>
      <c r="J752" t="s">
        <v>1508</v>
      </c>
      <c r="K752" t="s">
        <v>250</v>
      </c>
      <c r="L752" t="s">
        <v>247</v>
      </c>
      <c r="M752" t="s">
        <v>33</v>
      </c>
      <c r="N752">
        <v>16</v>
      </c>
      <c r="O752">
        <v>0</v>
      </c>
      <c r="P752">
        <v>6.2500000000000001E-5</v>
      </c>
      <c r="Q752">
        <v>1E-3</v>
      </c>
      <c r="R752">
        <v>16</v>
      </c>
      <c r="S752">
        <v>0</v>
      </c>
      <c r="T752">
        <v>0</v>
      </c>
      <c r="U752">
        <v>0</v>
      </c>
      <c r="V752" s="1" t="str">
        <f t="shared" si="70"/>
        <v>AFF-HTT-R1-P4-96H_D19_1_2020y09m04d_11h03m.tif</v>
      </c>
      <c r="W752" s="1" t="str">
        <f t="shared" si="71"/>
        <v>AFF-HTT-R2-P4-96H_D19_1_2020y09m11d_11h25m.tif</v>
      </c>
      <c r="X752" t="str">
        <f t="shared" si="72"/>
        <v>C:\Users\arpit.tandon\Desktop\Images AFFFs\RUN1 HTT\Plate 4 - 96hour\AFF-HTT-R1-P4-96H_D19_1_2020y09m04d_11h03m.tif</v>
      </c>
      <c r="Y752" t="str">
        <f t="shared" si="73"/>
        <v>C:\Users\arpit.tandon\Desktop\Images AFFFs\RUN2 HTT\Plate 4 - 96hour\AFF-HTT-R2-P4-96H_D19_1_2020y09m11d_11h25m.tif</v>
      </c>
    </row>
    <row r="753" spans="1:25" x14ac:dyDescent="0.45">
      <c r="A753" t="s">
        <v>1054</v>
      </c>
      <c r="B753" s="2" t="str">
        <f t="shared" si="68"/>
        <v>run1</v>
      </c>
      <c r="C753" s="2" t="str">
        <f t="shared" si="69"/>
        <v>run2</v>
      </c>
      <c r="D753" t="s">
        <v>277</v>
      </c>
      <c r="E753" s="1">
        <v>3.1782673149508449</v>
      </c>
      <c r="F753" s="1">
        <v>1.9069603889705069E-4</v>
      </c>
      <c r="G753" s="1">
        <f>VLOOKUP(A753,'[1]NTP Metadata'!$A$2:$U$2501,10,FALSE)</f>
        <v>1.9069603889705069E-4</v>
      </c>
      <c r="H753">
        <v>4</v>
      </c>
      <c r="I753" t="s">
        <v>1507</v>
      </c>
      <c r="J753" t="s">
        <v>1508</v>
      </c>
      <c r="K753" t="s">
        <v>250</v>
      </c>
      <c r="L753" t="s">
        <v>247</v>
      </c>
      <c r="M753" t="s">
        <v>34</v>
      </c>
      <c r="N753">
        <v>16</v>
      </c>
      <c r="O753">
        <v>0</v>
      </c>
      <c r="P753">
        <v>0</v>
      </c>
      <c r="Q753">
        <v>0</v>
      </c>
      <c r="R753">
        <v>16</v>
      </c>
      <c r="S753">
        <v>0</v>
      </c>
      <c r="T753">
        <v>0</v>
      </c>
      <c r="U753">
        <v>0</v>
      </c>
      <c r="V753" s="1" t="str">
        <f t="shared" si="70"/>
        <v>AFF-HTT-R1-P4-96H_D20_1_2020y09m04d_11h03m.tif</v>
      </c>
      <c r="W753" s="1" t="str">
        <f t="shared" si="71"/>
        <v>AFF-HTT-R2-P4-96H_D20_1_2020y09m11d_11h25m.tif</v>
      </c>
      <c r="X753" t="str">
        <f t="shared" si="72"/>
        <v>C:\Users\arpit.tandon\Desktop\Images AFFFs\RUN1 HTT\Plate 4 - 96hour\AFF-HTT-R1-P4-96H_D20_1_2020y09m04d_11h03m.tif</v>
      </c>
      <c r="Y753" t="str">
        <f t="shared" si="73"/>
        <v>C:\Users\arpit.tandon\Desktop\Images AFFFs\RUN2 HTT\Plate 4 - 96hour\AFF-HTT-R2-P4-96H_D20_1_2020y09m11d_11h25m.tif</v>
      </c>
    </row>
    <row r="754" spans="1:25" x14ac:dyDescent="0.45">
      <c r="A754" t="s">
        <v>1055</v>
      </c>
      <c r="B754" s="2" t="str">
        <f t="shared" si="68"/>
        <v>run1</v>
      </c>
      <c r="C754" s="2" t="str">
        <f t="shared" si="69"/>
        <v>run2</v>
      </c>
      <c r="D754" t="s">
        <v>277</v>
      </c>
      <c r="E754" s="1">
        <v>1.0057807958705205</v>
      </c>
      <c r="F754" s="1">
        <v>6.0346847752231229E-5</v>
      </c>
      <c r="G754" s="1">
        <f>VLOOKUP(A754,'[1]NTP Metadata'!$A$2:$U$2501,10,FALSE)</f>
        <v>6.0346847752231229E-5</v>
      </c>
      <c r="H754">
        <v>3</v>
      </c>
      <c r="I754" t="s">
        <v>1507</v>
      </c>
      <c r="J754" t="s">
        <v>1508</v>
      </c>
      <c r="K754" t="s">
        <v>250</v>
      </c>
      <c r="L754" t="s">
        <v>247</v>
      </c>
      <c r="M754" t="s">
        <v>35</v>
      </c>
      <c r="N754">
        <v>16</v>
      </c>
      <c r="O754">
        <v>0</v>
      </c>
      <c r="P754">
        <v>0</v>
      </c>
      <c r="Q754">
        <v>0</v>
      </c>
      <c r="R754">
        <v>16</v>
      </c>
      <c r="S754">
        <v>0</v>
      </c>
      <c r="T754">
        <v>0</v>
      </c>
      <c r="U754">
        <v>0</v>
      </c>
      <c r="V754" s="1" t="str">
        <f t="shared" si="70"/>
        <v>AFF-HTT-R1-P4-96H_D21_1_2020y09m04d_11h03m.tif</v>
      </c>
      <c r="W754" s="1" t="str">
        <f t="shared" si="71"/>
        <v>AFF-HTT-R2-P4-96H_D21_1_2020y09m11d_11h25m.tif</v>
      </c>
      <c r="X754" t="str">
        <f t="shared" si="72"/>
        <v>C:\Users\arpit.tandon\Desktop\Images AFFFs\RUN1 HTT\Plate 4 - 96hour\AFF-HTT-R1-P4-96H_D21_1_2020y09m04d_11h03m.tif</v>
      </c>
      <c r="Y754" t="str">
        <f t="shared" si="73"/>
        <v>C:\Users\arpit.tandon\Desktop\Images AFFFs\RUN2 HTT\Plate 4 - 96hour\AFF-HTT-R2-P4-96H_D21_1_2020y09m11d_11h25m.tif</v>
      </c>
    </row>
    <row r="755" spans="1:25" x14ac:dyDescent="0.45">
      <c r="A755" t="s">
        <v>1056</v>
      </c>
      <c r="B755" s="2" t="str">
        <f t="shared" si="68"/>
        <v>run1</v>
      </c>
      <c r="C755" s="2" t="str">
        <f t="shared" si="69"/>
        <v>run2</v>
      </c>
      <c r="D755" t="s">
        <v>277</v>
      </c>
      <c r="E755" s="1">
        <v>1.0057807958705205</v>
      </c>
      <c r="F755" s="1">
        <v>6.0346847752231229E-5</v>
      </c>
      <c r="G755" s="1">
        <f>VLOOKUP(A755,'[1]NTP Metadata'!$A$2:$U$2501,10,FALSE)</f>
        <v>6.0346847752231229E-5</v>
      </c>
      <c r="H755">
        <v>4</v>
      </c>
      <c r="I755" t="s">
        <v>1507</v>
      </c>
      <c r="J755" t="s">
        <v>1508</v>
      </c>
      <c r="K755" t="s">
        <v>250</v>
      </c>
      <c r="L755" t="s">
        <v>247</v>
      </c>
      <c r="M755" t="s">
        <v>36</v>
      </c>
      <c r="N755">
        <v>16</v>
      </c>
      <c r="O755">
        <v>0</v>
      </c>
      <c r="P755">
        <v>0</v>
      </c>
      <c r="Q755">
        <v>0</v>
      </c>
      <c r="R755">
        <v>16</v>
      </c>
      <c r="S755">
        <v>0</v>
      </c>
      <c r="T755">
        <v>0</v>
      </c>
      <c r="U755">
        <v>0</v>
      </c>
      <c r="V755" s="1" t="str">
        <f t="shared" si="70"/>
        <v>AFF-HTT-R1-P4-96H_D22_1_2020y09m04d_11h03m.tif</v>
      </c>
      <c r="W755" s="1" t="str">
        <f t="shared" si="71"/>
        <v>AFF-HTT-R2-P4-96H_D22_1_2020y09m11d_11h25m.tif</v>
      </c>
      <c r="X755" t="str">
        <f t="shared" si="72"/>
        <v>C:\Users\arpit.tandon\Desktop\Images AFFFs\RUN1 HTT\Plate 4 - 96hour\AFF-HTT-R1-P4-96H_D22_1_2020y09m04d_11h03m.tif</v>
      </c>
      <c r="Y755" t="str">
        <f t="shared" si="73"/>
        <v>C:\Users\arpit.tandon\Desktop\Images AFFFs\RUN2 HTT\Plate 4 - 96hour\AFF-HTT-R2-P4-96H_D22_1_2020y09m11d_11h25m.tif</v>
      </c>
    </row>
    <row r="756" spans="1:25" x14ac:dyDescent="0.45">
      <c r="A756" t="s">
        <v>1057</v>
      </c>
      <c r="B756" s="2" t="str">
        <f t="shared" si="68"/>
        <v>run1</v>
      </c>
      <c r="C756" s="2" t="str">
        <f t="shared" si="69"/>
        <v>run2</v>
      </c>
      <c r="D756" t="s">
        <v>277</v>
      </c>
      <c r="E756" s="1">
        <v>10000</v>
      </c>
      <c r="F756" s="1">
        <v>0.6</v>
      </c>
      <c r="G756" s="1">
        <f>VLOOKUP(A756,'[1]NTP Metadata'!$A$2:$U$2501,10,FALSE)</f>
        <v>0.6</v>
      </c>
      <c r="H756">
        <v>3</v>
      </c>
      <c r="I756" t="s">
        <v>1507</v>
      </c>
      <c r="J756" t="s">
        <v>1508</v>
      </c>
      <c r="K756" t="s">
        <v>250</v>
      </c>
      <c r="L756" t="s">
        <v>247</v>
      </c>
      <c r="M756" t="s">
        <v>37</v>
      </c>
      <c r="N756">
        <v>16</v>
      </c>
      <c r="O756">
        <v>0</v>
      </c>
      <c r="P756">
        <v>0</v>
      </c>
      <c r="Q756">
        <v>0</v>
      </c>
      <c r="R756">
        <v>16</v>
      </c>
      <c r="S756">
        <v>0</v>
      </c>
      <c r="T756">
        <v>0</v>
      </c>
      <c r="U756">
        <v>0</v>
      </c>
      <c r="V756" s="1" t="str">
        <f t="shared" si="70"/>
        <v>AFF-HTT-R1-P4-96H_D3_1_2020y09m04d_11h03m.tif</v>
      </c>
      <c r="W756" s="1" t="str">
        <f t="shared" si="71"/>
        <v>AFF-HTT-R2-P4-96H_D3_1_2020y09m11d_11h25m.tif</v>
      </c>
      <c r="X756" t="str">
        <f t="shared" si="72"/>
        <v>C:\Users\arpit.tandon\Desktop\Images AFFFs\RUN1 HTT\Plate 4 - 96hour\AFF-HTT-R1-P4-96H_D3_1_2020y09m04d_11h03m.tif</v>
      </c>
      <c r="Y756" t="str">
        <f t="shared" si="73"/>
        <v>C:\Users\arpit.tandon\Desktop\Images AFFFs\RUN2 HTT\Plate 4 - 96hour\AFF-HTT-R2-P4-96H_D3_1_2020y09m11d_11h25m.tif</v>
      </c>
    </row>
    <row r="757" spans="1:25" x14ac:dyDescent="0.45">
      <c r="A757" t="s">
        <v>1058</v>
      </c>
      <c r="B757" s="2" t="str">
        <f t="shared" si="68"/>
        <v>run1</v>
      </c>
      <c r="C757" s="2" t="str">
        <f t="shared" si="69"/>
        <v>run2</v>
      </c>
      <c r="D757" t="s">
        <v>277</v>
      </c>
      <c r="E757" s="1">
        <v>10000</v>
      </c>
      <c r="F757" s="1">
        <v>0.6</v>
      </c>
      <c r="G757" s="1">
        <f>VLOOKUP(A757,'[1]NTP Metadata'!$A$2:$U$2501,10,FALSE)</f>
        <v>0.6</v>
      </c>
      <c r="H757">
        <v>4</v>
      </c>
      <c r="I757" t="s">
        <v>1507</v>
      </c>
      <c r="J757" t="s">
        <v>1508</v>
      </c>
      <c r="K757" t="s">
        <v>250</v>
      </c>
      <c r="L757" t="s">
        <v>247</v>
      </c>
      <c r="M757" t="s">
        <v>38</v>
      </c>
      <c r="N757">
        <v>16</v>
      </c>
      <c r="O757">
        <v>0</v>
      </c>
      <c r="P757">
        <v>0</v>
      </c>
      <c r="Q757">
        <v>0</v>
      </c>
      <c r="R757">
        <v>16</v>
      </c>
      <c r="S757">
        <v>0</v>
      </c>
      <c r="T757">
        <v>0</v>
      </c>
      <c r="U757">
        <v>0</v>
      </c>
      <c r="V757" s="1" t="str">
        <f t="shared" si="70"/>
        <v>AFF-HTT-R1-P4-96H_D4_1_2020y09m04d_11h03m.tif</v>
      </c>
      <c r="W757" s="1" t="str">
        <f t="shared" si="71"/>
        <v>AFF-HTT-R2-P4-96H_D4_1_2020y09m11d_11h25m.tif</v>
      </c>
      <c r="X757" t="str">
        <f t="shared" si="72"/>
        <v>C:\Users\arpit.tandon\Desktop\Images AFFFs\RUN1 HTT\Plate 4 - 96hour\AFF-HTT-R1-P4-96H_D4_1_2020y09m04d_11h03m.tif</v>
      </c>
      <c r="Y757" t="str">
        <f t="shared" si="73"/>
        <v>C:\Users\arpit.tandon\Desktop\Images AFFFs\RUN2 HTT\Plate 4 - 96hour\AFF-HTT-R2-P4-96H_D4_1_2020y09m11d_11h25m.tif</v>
      </c>
    </row>
    <row r="758" spans="1:25" x14ac:dyDescent="0.45">
      <c r="A758" t="s">
        <v>1059</v>
      </c>
      <c r="B758" s="2" t="str">
        <f t="shared" si="68"/>
        <v>run1</v>
      </c>
      <c r="C758" s="2" t="str">
        <f t="shared" si="69"/>
        <v>run2</v>
      </c>
      <c r="D758" t="s">
        <v>277</v>
      </c>
      <c r="E758" s="1">
        <v>3164.5569620253164</v>
      </c>
      <c r="F758" s="1">
        <v>0.18987341772151897</v>
      </c>
      <c r="G758" s="1">
        <f>VLOOKUP(A758,'[1]NTP Metadata'!$A$2:$U$2501,10,FALSE)</f>
        <v>0.18987341772151897</v>
      </c>
      <c r="H758">
        <v>3</v>
      </c>
      <c r="I758" t="s">
        <v>1507</v>
      </c>
      <c r="J758" t="s">
        <v>1508</v>
      </c>
      <c r="K758" t="s">
        <v>250</v>
      </c>
      <c r="L758" t="s">
        <v>247</v>
      </c>
      <c r="M758" t="s">
        <v>39</v>
      </c>
      <c r="N758">
        <v>16</v>
      </c>
      <c r="O758">
        <v>0</v>
      </c>
      <c r="P758">
        <v>0</v>
      </c>
      <c r="Q758">
        <v>0</v>
      </c>
      <c r="R758">
        <v>16</v>
      </c>
      <c r="S758">
        <v>0</v>
      </c>
      <c r="T758">
        <v>0</v>
      </c>
      <c r="U758">
        <v>0</v>
      </c>
      <c r="V758" s="1" t="str">
        <f t="shared" si="70"/>
        <v>AFF-HTT-R1-P4-96H_D5_1_2020y09m04d_11h03m.tif</v>
      </c>
      <c r="W758" s="1" t="str">
        <f t="shared" si="71"/>
        <v>AFF-HTT-R2-P4-96H_D5_1_2020y09m11d_11h25m.tif</v>
      </c>
      <c r="X758" t="str">
        <f t="shared" si="72"/>
        <v>C:\Users\arpit.tandon\Desktop\Images AFFFs\RUN1 HTT\Plate 4 - 96hour\AFF-HTT-R1-P4-96H_D5_1_2020y09m04d_11h03m.tif</v>
      </c>
      <c r="Y758" t="str">
        <f t="shared" si="73"/>
        <v>C:\Users\arpit.tandon\Desktop\Images AFFFs\RUN2 HTT\Plate 4 - 96hour\AFF-HTT-R2-P4-96H_D5_1_2020y09m11d_11h25m.tif</v>
      </c>
    </row>
    <row r="759" spans="1:25" x14ac:dyDescent="0.45">
      <c r="A759" t="s">
        <v>1060</v>
      </c>
      <c r="B759" s="2" t="str">
        <f t="shared" si="68"/>
        <v>run1</v>
      </c>
      <c r="C759" s="2" t="str">
        <f t="shared" si="69"/>
        <v>run2</v>
      </c>
      <c r="D759" t="s">
        <v>277</v>
      </c>
      <c r="E759" s="1">
        <v>3164.5569620253164</v>
      </c>
      <c r="F759" s="1">
        <v>0.18987341772151897</v>
      </c>
      <c r="G759" s="1">
        <f>VLOOKUP(A759,'[1]NTP Metadata'!$A$2:$U$2501,10,FALSE)</f>
        <v>0.18987341772151897</v>
      </c>
      <c r="H759">
        <v>4</v>
      </c>
      <c r="I759" t="s">
        <v>1507</v>
      </c>
      <c r="J759" t="s">
        <v>1508</v>
      </c>
      <c r="K759" t="s">
        <v>250</v>
      </c>
      <c r="L759" t="s">
        <v>247</v>
      </c>
      <c r="M759" t="s">
        <v>40</v>
      </c>
      <c r="N759">
        <v>16</v>
      </c>
      <c r="O759">
        <v>0</v>
      </c>
      <c r="P759">
        <v>0</v>
      </c>
      <c r="Q759">
        <v>0</v>
      </c>
      <c r="R759">
        <v>16</v>
      </c>
      <c r="S759">
        <v>0</v>
      </c>
      <c r="T759">
        <v>0</v>
      </c>
      <c r="U759">
        <v>0</v>
      </c>
      <c r="V759" s="1" t="str">
        <f t="shared" si="70"/>
        <v>AFF-HTT-R1-P4-96H_D6_1_2020y09m04d_11h03m.tif</v>
      </c>
      <c r="W759" s="1" t="str">
        <f t="shared" si="71"/>
        <v>AFF-HTT-R2-P4-96H_D6_1_2020y09m11d_11h25m.tif</v>
      </c>
      <c r="X759" t="str">
        <f t="shared" si="72"/>
        <v>C:\Users\arpit.tandon\Desktop\Images AFFFs\RUN1 HTT\Plate 4 - 96hour\AFF-HTT-R1-P4-96H_D6_1_2020y09m04d_11h03m.tif</v>
      </c>
      <c r="Y759" t="str">
        <f t="shared" si="73"/>
        <v>C:\Users\arpit.tandon\Desktop\Images AFFFs\RUN2 HTT\Plate 4 - 96hour\AFF-HTT-R2-P4-96H_D6_1_2020y09m11d_11h25m.tif</v>
      </c>
    </row>
    <row r="760" spans="1:25" x14ac:dyDescent="0.45">
      <c r="A760" t="s">
        <v>1061</v>
      </c>
      <c r="B760" s="2" t="str">
        <f t="shared" si="68"/>
        <v>run1</v>
      </c>
      <c r="C760" s="2" t="str">
        <f t="shared" si="69"/>
        <v>run2</v>
      </c>
      <c r="D760" t="s">
        <v>277</v>
      </c>
      <c r="E760" s="1">
        <v>1001.4420765902898</v>
      </c>
      <c r="F760" s="1">
        <v>6.0086524595417391E-2</v>
      </c>
      <c r="G760" s="1">
        <f>VLOOKUP(A760,'[1]NTP Metadata'!$A$2:$U$2501,10,FALSE)</f>
        <v>6.0086524595417391E-2</v>
      </c>
      <c r="H760">
        <v>3</v>
      </c>
      <c r="I760" t="s">
        <v>1507</v>
      </c>
      <c r="J760" t="s">
        <v>1508</v>
      </c>
      <c r="K760" t="s">
        <v>250</v>
      </c>
      <c r="L760" t="s">
        <v>247</v>
      </c>
      <c r="M760" t="s">
        <v>41</v>
      </c>
      <c r="N760">
        <v>16</v>
      </c>
      <c r="O760">
        <v>0</v>
      </c>
      <c r="P760">
        <v>0</v>
      </c>
      <c r="Q760">
        <v>0</v>
      </c>
      <c r="R760">
        <v>16</v>
      </c>
      <c r="S760">
        <v>0</v>
      </c>
      <c r="T760">
        <v>0</v>
      </c>
      <c r="U760">
        <v>0</v>
      </c>
      <c r="V760" s="1" t="str">
        <f t="shared" si="70"/>
        <v>AFF-HTT-R1-P4-96H_D7_1_2020y09m04d_11h03m.tif</v>
      </c>
      <c r="W760" s="1" t="str">
        <f t="shared" si="71"/>
        <v>AFF-HTT-R2-P4-96H_D7_1_2020y09m11d_11h25m.tif</v>
      </c>
      <c r="X760" t="str">
        <f t="shared" si="72"/>
        <v>C:\Users\arpit.tandon\Desktop\Images AFFFs\RUN1 HTT\Plate 4 - 96hour\AFF-HTT-R1-P4-96H_D7_1_2020y09m04d_11h03m.tif</v>
      </c>
      <c r="Y760" t="str">
        <f t="shared" si="73"/>
        <v>C:\Users\arpit.tandon\Desktop\Images AFFFs\RUN2 HTT\Plate 4 - 96hour\AFF-HTT-R2-P4-96H_D7_1_2020y09m11d_11h25m.tif</v>
      </c>
    </row>
    <row r="761" spans="1:25" x14ac:dyDescent="0.45">
      <c r="A761" t="s">
        <v>1062</v>
      </c>
      <c r="B761" s="2" t="str">
        <f t="shared" si="68"/>
        <v>run1</v>
      </c>
      <c r="C761" s="2" t="str">
        <f t="shared" si="69"/>
        <v>run2</v>
      </c>
      <c r="D761" t="s">
        <v>277</v>
      </c>
      <c r="E761" s="1">
        <v>1001.4420765902898</v>
      </c>
      <c r="F761" s="1">
        <v>6.0086524595417391E-2</v>
      </c>
      <c r="G761" s="1">
        <f>VLOOKUP(A761,'[1]NTP Metadata'!$A$2:$U$2501,10,FALSE)</f>
        <v>6.0086524595417391E-2</v>
      </c>
      <c r="H761">
        <v>4</v>
      </c>
      <c r="I761" t="s">
        <v>1507</v>
      </c>
      <c r="J761" t="s">
        <v>1508</v>
      </c>
      <c r="K761" t="s">
        <v>250</v>
      </c>
      <c r="L761" t="s">
        <v>247</v>
      </c>
      <c r="M761" t="s">
        <v>42</v>
      </c>
      <c r="N761">
        <v>16</v>
      </c>
      <c r="O761">
        <v>0</v>
      </c>
      <c r="P761">
        <v>0</v>
      </c>
      <c r="Q761">
        <v>0</v>
      </c>
      <c r="R761">
        <v>16</v>
      </c>
      <c r="S761">
        <v>0</v>
      </c>
      <c r="T761">
        <v>0</v>
      </c>
      <c r="U761">
        <v>0</v>
      </c>
      <c r="V761" s="1" t="str">
        <f t="shared" si="70"/>
        <v>AFF-HTT-R1-P4-96H_D8_1_2020y09m04d_11h03m.tif</v>
      </c>
      <c r="W761" s="1" t="str">
        <f t="shared" si="71"/>
        <v>AFF-HTT-R2-P4-96H_D8_1_2020y09m11d_11h25m.tif</v>
      </c>
      <c r="X761" t="str">
        <f t="shared" si="72"/>
        <v>C:\Users\arpit.tandon\Desktop\Images AFFFs\RUN1 HTT\Plate 4 - 96hour\AFF-HTT-R1-P4-96H_D8_1_2020y09m04d_11h03m.tif</v>
      </c>
      <c r="Y761" t="str">
        <f t="shared" si="73"/>
        <v>C:\Users\arpit.tandon\Desktop\Images AFFFs\RUN2 HTT\Plate 4 - 96hour\AFF-HTT-R2-P4-96H_D8_1_2020y09m11d_11h25m.tif</v>
      </c>
    </row>
    <row r="762" spans="1:25" x14ac:dyDescent="0.45">
      <c r="A762" t="s">
        <v>1063</v>
      </c>
      <c r="B762" s="2" t="str">
        <f t="shared" si="68"/>
        <v>run1</v>
      </c>
      <c r="C762" s="2" t="str">
        <f t="shared" si="69"/>
        <v>run2</v>
      </c>
      <c r="D762" t="s">
        <v>277</v>
      </c>
      <c r="E762" s="1">
        <v>316.91204955388918</v>
      </c>
      <c r="F762" s="1">
        <v>1.9014722973233349E-2</v>
      </c>
      <c r="G762" s="1">
        <f>VLOOKUP(A762,'[1]NTP Metadata'!$A$2:$U$2501,10,FALSE)</f>
        <v>1.9014722973233349E-2</v>
      </c>
      <c r="H762">
        <v>3</v>
      </c>
      <c r="I762" t="s">
        <v>1507</v>
      </c>
      <c r="J762" t="s">
        <v>1508</v>
      </c>
      <c r="K762" t="s">
        <v>250</v>
      </c>
      <c r="L762" t="s">
        <v>247</v>
      </c>
      <c r="M762" t="s">
        <v>43</v>
      </c>
      <c r="N762">
        <v>16</v>
      </c>
      <c r="O762">
        <v>0</v>
      </c>
      <c r="P762">
        <v>0</v>
      </c>
      <c r="Q762">
        <v>0</v>
      </c>
      <c r="R762">
        <v>16</v>
      </c>
      <c r="S762">
        <v>0</v>
      </c>
      <c r="T762">
        <v>0</v>
      </c>
      <c r="U762">
        <v>0</v>
      </c>
      <c r="V762" s="1" t="str">
        <f t="shared" si="70"/>
        <v>AFF-HTT-R1-P4-96H_D9_1_2020y09m04d_11h03m.tif</v>
      </c>
      <c r="W762" s="1" t="str">
        <f t="shared" si="71"/>
        <v>AFF-HTT-R2-P4-96H_D9_1_2020y09m11d_11h25m.tif</v>
      </c>
      <c r="X762" t="str">
        <f t="shared" si="72"/>
        <v>C:\Users\arpit.tandon\Desktop\Images AFFFs\RUN1 HTT\Plate 4 - 96hour\AFF-HTT-R1-P4-96H_D9_1_2020y09m04d_11h03m.tif</v>
      </c>
      <c r="Y762" t="str">
        <f t="shared" si="73"/>
        <v>C:\Users\arpit.tandon\Desktop\Images AFFFs\RUN2 HTT\Plate 4 - 96hour\AFF-HTT-R2-P4-96H_D9_1_2020y09m11d_11h25m.tif</v>
      </c>
    </row>
    <row r="763" spans="1:25" x14ac:dyDescent="0.45">
      <c r="A763" t="s">
        <v>1064</v>
      </c>
      <c r="B763" s="2" t="str">
        <f t="shared" si="68"/>
        <v>run1</v>
      </c>
      <c r="C763" s="2" t="str">
        <f t="shared" si="69"/>
        <v>run2</v>
      </c>
      <c r="D763" t="s">
        <v>278</v>
      </c>
      <c r="E763" s="1">
        <v>117.19407592502823</v>
      </c>
      <c r="F763" s="22">
        <v>1.901472297323335E-3</v>
      </c>
      <c r="G763" s="1">
        <f>VLOOKUP(A763,'[1]NTP Metadata'!$A$2:$U$2501,10,FALSE)</f>
        <v>1.901472297323335E-3</v>
      </c>
      <c r="H763">
        <v>2</v>
      </c>
      <c r="I763" t="s">
        <v>1507</v>
      </c>
      <c r="J763" t="s">
        <v>1508</v>
      </c>
      <c r="K763" t="s">
        <v>250</v>
      </c>
      <c r="L763" t="s">
        <v>247</v>
      </c>
      <c r="M763" t="s">
        <v>44</v>
      </c>
      <c r="N763">
        <v>16</v>
      </c>
      <c r="O763">
        <v>0</v>
      </c>
      <c r="P763">
        <v>0</v>
      </c>
      <c r="Q763">
        <v>0</v>
      </c>
      <c r="R763">
        <v>16</v>
      </c>
      <c r="S763">
        <v>0</v>
      </c>
      <c r="T763">
        <v>0</v>
      </c>
      <c r="U763">
        <v>0</v>
      </c>
      <c r="V763" s="1" t="str">
        <f t="shared" si="70"/>
        <v>AFF-HTT-R1-P4-96H_E10_1_2020y09m04d_11h03m.tif</v>
      </c>
      <c r="W763" s="1" t="str">
        <f t="shared" si="71"/>
        <v>AFF-HTT-R2-P4-96H_E10_1_2020y09m11d_11h25m.tif</v>
      </c>
      <c r="X763" t="str">
        <f t="shared" si="72"/>
        <v>C:\Users\arpit.tandon\Desktop\Images AFFFs\RUN1 HTT\Plate 4 - 96hour\AFF-HTT-R1-P4-96H_E10_1_2020y09m04d_11h03m.tif</v>
      </c>
      <c r="Y763" t="str">
        <f t="shared" si="73"/>
        <v>C:\Users\arpit.tandon\Desktop\Images AFFFs\RUN2 HTT\Plate 4 - 96hour\AFF-HTT-R2-P4-96H_E10_1_2020y09m11d_11h25m.tif</v>
      </c>
    </row>
    <row r="764" spans="1:25" x14ac:dyDescent="0.45">
      <c r="A764" t="s">
        <v>1065</v>
      </c>
      <c r="B764" s="2" t="str">
        <f t="shared" si="68"/>
        <v>run1</v>
      </c>
      <c r="C764" s="2" t="str">
        <f t="shared" si="69"/>
        <v>run2</v>
      </c>
      <c r="D764" t="s">
        <v>278</v>
      </c>
      <c r="E764" s="1">
        <v>37.086732887667161</v>
      </c>
      <c r="F764" s="22">
        <v>6.0173173965928325E-4</v>
      </c>
      <c r="G764" s="1">
        <f>VLOOKUP(A764,'[1]NTP Metadata'!$A$2:$U$2501,10,FALSE)</f>
        <v>6.0173173965928325E-4</v>
      </c>
      <c r="H764">
        <v>1</v>
      </c>
      <c r="I764" t="s">
        <v>1507</v>
      </c>
      <c r="J764" t="s">
        <v>1508</v>
      </c>
      <c r="K764" t="s">
        <v>250</v>
      </c>
      <c r="L764" t="s">
        <v>247</v>
      </c>
      <c r="M764" t="s">
        <v>45</v>
      </c>
      <c r="N764">
        <v>16</v>
      </c>
      <c r="O764">
        <v>0</v>
      </c>
      <c r="P764">
        <v>0</v>
      </c>
      <c r="Q764">
        <v>0</v>
      </c>
      <c r="R764">
        <v>16</v>
      </c>
      <c r="S764">
        <v>0</v>
      </c>
      <c r="T764">
        <v>0</v>
      </c>
      <c r="U764">
        <v>0</v>
      </c>
      <c r="V764" s="1" t="str">
        <f t="shared" si="70"/>
        <v>AFF-HTT-R1-P4-96H_E11_1_2020y09m04d_11h03m.tif</v>
      </c>
      <c r="W764" s="1" t="str">
        <f t="shared" si="71"/>
        <v>AFF-HTT-R2-P4-96H_E11_1_2020y09m11d_11h25m.tif</v>
      </c>
      <c r="X764" t="str">
        <f t="shared" si="72"/>
        <v>C:\Users\arpit.tandon\Desktop\Images AFFFs\RUN1 HTT\Plate 4 - 96hour\AFF-HTT-R1-P4-96H_E11_1_2020y09m04d_11h03m.tif</v>
      </c>
      <c r="Y764" t="str">
        <f t="shared" si="73"/>
        <v>C:\Users\arpit.tandon\Desktop\Images AFFFs\RUN2 HTT\Plate 4 - 96hour\AFF-HTT-R2-P4-96H_E11_1_2020y09m11d_11h25m.tif</v>
      </c>
    </row>
    <row r="765" spans="1:25" x14ac:dyDescent="0.45">
      <c r="A765" t="s">
        <v>1066</v>
      </c>
      <c r="B765" s="2" t="str">
        <f t="shared" si="68"/>
        <v>run1</v>
      </c>
      <c r="C765" s="2" t="str">
        <f t="shared" si="69"/>
        <v>run2</v>
      </c>
      <c r="D765" t="s">
        <v>278</v>
      </c>
      <c r="E765" s="1">
        <v>37.086732887667161</v>
      </c>
      <c r="F765" s="22">
        <v>6.0173173965928325E-4</v>
      </c>
      <c r="G765" s="1">
        <f>VLOOKUP(A765,'[1]NTP Metadata'!$A$2:$U$2501,10,FALSE)</f>
        <v>6.0173173965928325E-4</v>
      </c>
      <c r="H765">
        <v>2</v>
      </c>
      <c r="I765" t="s">
        <v>1507</v>
      </c>
      <c r="J765" t="s">
        <v>1508</v>
      </c>
      <c r="K765" t="s">
        <v>250</v>
      </c>
      <c r="L765" t="s">
        <v>247</v>
      </c>
      <c r="M765" t="s">
        <v>46</v>
      </c>
      <c r="N765">
        <v>16</v>
      </c>
      <c r="O765">
        <v>0</v>
      </c>
      <c r="P765">
        <v>0</v>
      </c>
      <c r="Q765">
        <v>0</v>
      </c>
      <c r="R765">
        <v>16</v>
      </c>
      <c r="S765">
        <v>0</v>
      </c>
      <c r="T765">
        <v>0</v>
      </c>
      <c r="U765">
        <v>0</v>
      </c>
      <c r="V765" s="1" t="str">
        <f t="shared" si="70"/>
        <v>AFF-HTT-R1-P4-96H_E12_1_2020y09m04d_11h03m.tif</v>
      </c>
      <c r="W765" s="1" t="str">
        <f t="shared" si="71"/>
        <v>AFF-HTT-R2-P4-96H_E12_1_2020y09m11d_11h25m.tif</v>
      </c>
      <c r="X765" t="str">
        <f t="shared" si="72"/>
        <v>C:\Users\arpit.tandon\Desktop\Images AFFFs\RUN1 HTT\Plate 4 - 96hour\AFF-HTT-R1-P4-96H_E12_1_2020y09m04d_11h03m.tif</v>
      </c>
      <c r="Y765" t="str">
        <f t="shared" si="73"/>
        <v>C:\Users\arpit.tandon\Desktop\Images AFFFs\RUN2 HTT\Plate 4 - 96hour\AFF-HTT-R2-P4-96H_E12_1_2020y09m11d_11h25m.tif</v>
      </c>
    </row>
    <row r="766" spans="1:25" x14ac:dyDescent="0.45">
      <c r="A766" t="s">
        <v>1067</v>
      </c>
      <c r="B766" s="2" t="str">
        <f t="shared" si="68"/>
        <v>run1</v>
      </c>
      <c r="C766" s="2" t="str">
        <f t="shared" si="69"/>
        <v>run2</v>
      </c>
      <c r="D766" t="s">
        <v>257</v>
      </c>
      <c r="E766" s="10">
        <v>0</v>
      </c>
      <c r="F766" s="10">
        <v>0</v>
      </c>
      <c r="G766" s="1">
        <f>VLOOKUP(A766,'[1]NTP Metadata'!$A$2:$U$2501,10,FALSE)</f>
        <v>0</v>
      </c>
      <c r="H766">
        <v>1</v>
      </c>
      <c r="I766" t="s">
        <v>1507</v>
      </c>
      <c r="J766" t="s">
        <v>1508</v>
      </c>
      <c r="K766" t="s">
        <v>250</v>
      </c>
      <c r="L766" t="s">
        <v>247</v>
      </c>
      <c r="M766" t="s">
        <v>47</v>
      </c>
      <c r="N766">
        <v>16</v>
      </c>
      <c r="O766">
        <v>0</v>
      </c>
      <c r="P766">
        <v>0</v>
      </c>
      <c r="Q766">
        <v>0</v>
      </c>
      <c r="R766">
        <v>16</v>
      </c>
      <c r="S766">
        <v>0</v>
      </c>
      <c r="T766">
        <v>0</v>
      </c>
      <c r="U766">
        <v>0</v>
      </c>
      <c r="V766" s="1" t="str">
        <f t="shared" si="70"/>
        <v>AFF-HTT-R1-P4-96H_E13_1_2020y09m04d_11h03m.tif</v>
      </c>
      <c r="W766" s="1" t="str">
        <f t="shared" si="71"/>
        <v>AFF-HTT-R2-P4-96H_E13_1_2020y09m11d_11h25m.tif</v>
      </c>
      <c r="X766" t="str">
        <f t="shared" si="72"/>
        <v>C:\Users\arpit.tandon\Desktop\Images AFFFs\RUN1 HTT\Plate 4 - 96hour\AFF-HTT-R1-P4-96H_E13_1_2020y09m04d_11h03m.tif</v>
      </c>
      <c r="Y766" t="str">
        <f t="shared" si="73"/>
        <v>C:\Users\arpit.tandon\Desktop\Images AFFFs\RUN2 HTT\Plate 4 - 96hour\AFF-HTT-R2-P4-96H_E13_1_2020y09m11d_11h25m.tif</v>
      </c>
    </row>
    <row r="767" spans="1:25" x14ac:dyDescent="0.45">
      <c r="A767" t="s">
        <v>1068</v>
      </c>
      <c r="B767" s="2" t="str">
        <f t="shared" si="68"/>
        <v>run1</v>
      </c>
      <c r="C767" s="2" t="str">
        <f t="shared" si="69"/>
        <v>run2</v>
      </c>
      <c r="D767" t="s">
        <v>257</v>
      </c>
      <c r="E767" s="10">
        <v>0</v>
      </c>
      <c r="F767" s="10">
        <v>0</v>
      </c>
      <c r="G767" s="1">
        <f>VLOOKUP(A767,'[1]NTP Metadata'!$A$2:$U$2501,10,FALSE)</f>
        <v>0</v>
      </c>
      <c r="H767">
        <v>2</v>
      </c>
      <c r="I767" t="s">
        <v>1507</v>
      </c>
      <c r="J767" t="s">
        <v>1508</v>
      </c>
      <c r="K767" t="s">
        <v>250</v>
      </c>
      <c r="L767" t="s">
        <v>247</v>
      </c>
      <c r="M767" t="s">
        <v>48</v>
      </c>
      <c r="N767">
        <v>16</v>
      </c>
      <c r="O767">
        <v>0</v>
      </c>
      <c r="P767">
        <v>1.25E-4</v>
      </c>
      <c r="Q767">
        <v>2E-3</v>
      </c>
      <c r="R767">
        <v>16</v>
      </c>
      <c r="S767">
        <v>0</v>
      </c>
      <c r="T767">
        <v>0</v>
      </c>
      <c r="U767">
        <v>0</v>
      </c>
      <c r="V767" s="1" t="str">
        <f t="shared" si="70"/>
        <v>AFF-HTT-R1-P4-96H_E14_1_2020y09m04d_11h03m.tif</v>
      </c>
      <c r="W767" s="1" t="str">
        <f t="shared" si="71"/>
        <v>AFF-HTT-R2-P4-96H_E14_1_2020y09m11d_11h25m.tif</v>
      </c>
      <c r="X767" t="str">
        <f t="shared" si="72"/>
        <v>C:\Users\arpit.tandon\Desktop\Images AFFFs\RUN1 HTT\Plate 4 - 96hour\AFF-HTT-R1-P4-96H_E14_1_2020y09m04d_11h03m.tif</v>
      </c>
      <c r="Y767" t="str">
        <f t="shared" si="73"/>
        <v>C:\Users\arpit.tandon\Desktop\Images AFFFs\RUN2 HTT\Plate 4 - 96hour\AFF-HTT-R2-P4-96H_E14_1_2020y09m11d_11h25m.tif</v>
      </c>
    </row>
    <row r="768" spans="1:25" x14ac:dyDescent="0.45">
      <c r="A768" t="s">
        <v>1069</v>
      </c>
      <c r="B768" s="2" t="str">
        <f t="shared" si="68"/>
        <v>run1</v>
      </c>
      <c r="C768" s="2" t="str">
        <f t="shared" si="69"/>
        <v>run2</v>
      </c>
      <c r="D768" t="s">
        <v>278</v>
      </c>
      <c r="E768" s="1">
        <v>11.736307875844037</v>
      </c>
      <c r="F768" s="22">
        <v>1.9042143660103898E-4</v>
      </c>
      <c r="G768" s="1">
        <f>VLOOKUP(A768,'[1]NTP Metadata'!$A$2:$U$2501,10,FALSE)</f>
        <v>1.9042143660103898E-4</v>
      </c>
      <c r="H768">
        <v>1</v>
      </c>
      <c r="I768" t="s">
        <v>1507</v>
      </c>
      <c r="J768" t="s">
        <v>1508</v>
      </c>
      <c r="K768" t="s">
        <v>250</v>
      </c>
      <c r="L768" t="s">
        <v>247</v>
      </c>
      <c r="M768" t="s">
        <v>49</v>
      </c>
      <c r="N768">
        <v>16</v>
      </c>
      <c r="O768">
        <v>0</v>
      </c>
      <c r="P768">
        <v>6.2500000000000001E-5</v>
      </c>
      <c r="Q768">
        <v>1E-3</v>
      </c>
      <c r="R768">
        <v>16</v>
      </c>
      <c r="S768">
        <v>0</v>
      </c>
      <c r="T768">
        <v>0</v>
      </c>
      <c r="U768">
        <v>0</v>
      </c>
      <c r="V768" s="1" t="str">
        <f t="shared" si="70"/>
        <v>AFF-HTT-R1-P4-96H_E15_1_2020y09m04d_11h03m.tif</v>
      </c>
      <c r="W768" s="1" t="str">
        <f t="shared" si="71"/>
        <v>AFF-HTT-R2-P4-96H_E15_1_2020y09m11d_11h25m.tif</v>
      </c>
      <c r="X768" t="str">
        <f t="shared" si="72"/>
        <v>C:\Users\arpit.tandon\Desktop\Images AFFFs\RUN1 HTT\Plate 4 - 96hour\AFF-HTT-R1-P4-96H_E15_1_2020y09m04d_11h03m.tif</v>
      </c>
      <c r="Y768" t="str">
        <f t="shared" si="73"/>
        <v>C:\Users\arpit.tandon\Desktop\Images AFFFs\RUN2 HTT\Plate 4 - 96hour\AFF-HTT-R2-P4-96H_E15_1_2020y09m11d_11h25m.tif</v>
      </c>
    </row>
    <row r="769" spans="1:25" x14ac:dyDescent="0.45">
      <c r="A769" t="s">
        <v>1070</v>
      </c>
      <c r="B769" s="2" t="str">
        <f t="shared" si="68"/>
        <v>run1</v>
      </c>
      <c r="C769" s="2" t="str">
        <f t="shared" si="69"/>
        <v>run2</v>
      </c>
      <c r="D769" t="s">
        <v>278</v>
      </c>
      <c r="E769" s="1">
        <v>11.736307875844037</v>
      </c>
      <c r="F769" s="22">
        <v>1.9042143660103898E-4</v>
      </c>
      <c r="G769" s="1">
        <f>VLOOKUP(A769,'[1]NTP Metadata'!$A$2:$U$2501,10,FALSE)</f>
        <v>1.9042143660103898E-4</v>
      </c>
      <c r="H769">
        <v>2</v>
      </c>
      <c r="I769" t="s">
        <v>1507</v>
      </c>
      <c r="J769" t="s">
        <v>1508</v>
      </c>
      <c r="K769" t="s">
        <v>250</v>
      </c>
      <c r="L769" t="s">
        <v>247</v>
      </c>
      <c r="M769" t="s">
        <v>50</v>
      </c>
      <c r="N769">
        <v>16</v>
      </c>
      <c r="O769">
        <v>0</v>
      </c>
      <c r="P769">
        <v>0</v>
      </c>
      <c r="Q769">
        <v>0</v>
      </c>
      <c r="R769">
        <v>16</v>
      </c>
      <c r="S769">
        <v>0</v>
      </c>
      <c r="T769">
        <v>0</v>
      </c>
      <c r="U769">
        <v>0</v>
      </c>
      <c r="V769" s="1" t="str">
        <f t="shared" si="70"/>
        <v>AFF-HTT-R1-P4-96H_E16_1_2020y09m04d_11h03m.tif</v>
      </c>
      <c r="W769" s="1" t="str">
        <f t="shared" si="71"/>
        <v>AFF-HTT-R2-P4-96H_E16_1_2020y09m11d_11h25m.tif</v>
      </c>
      <c r="X769" t="str">
        <f t="shared" si="72"/>
        <v>C:\Users\arpit.tandon\Desktop\Images AFFFs\RUN1 HTT\Plate 4 - 96hour\AFF-HTT-R1-P4-96H_E16_1_2020y09m04d_11h03m.tif</v>
      </c>
      <c r="Y769" t="str">
        <f t="shared" si="73"/>
        <v>C:\Users\arpit.tandon\Desktop\Images AFFFs\RUN2 HTT\Plate 4 - 96hour\AFF-HTT-R2-P4-96H_E16_1_2020y09m11d_11h25m.tif</v>
      </c>
    </row>
    <row r="770" spans="1:25" x14ac:dyDescent="0.45">
      <c r="A770" t="s">
        <v>1071</v>
      </c>
      <c r="B770" s="2" t="str">
        <f t="shared" si="68"/>
        <v>run1</v>
      </c>
      <c r="C770" s="2" t="str">
        <f t="shared" si="69"/>
        <v>run2</v>
      </c>
      <c r="D770" t="s">
        <v>278</v>
      </c>
      <c r="E770" s="1">
        <v>3.7140214796974798</v>
      </c>
      <c r="F770" s="22">
        <v>6.0259948291468029E-5</v>
      </c>
      <c r="G770" s="1">
        <f>VLOOKUP(A770,'[1]NTP Metadata'!$A$2:$U$2501,10,FALSE)</f>
        <v>6.0259948291468029E-5</v>
      </c>
      <c r="H770">
        <v>1</v>
      </c>
      <c r="I770" t="s">
        <v>1507</v>
      </c>
      <c r="J770" t="s">
        <v>1508</v>
      </c>
      <c r="K770" t="s">
        <v>250</v>
      </c>
      <c r="L770" t="s">
        <v>247</v>
      </c>
      <c r="M770" t="s">
        <v>51</v>
      </c>
      <c r="N770">
        <v>16</v>
      </c>
      <c r="O770">
        <v>0</v>
      </c>
      <c r="P770">
        <v>0</v>
      </c>
      <c r="Q770">
        <v>0</v>
      </c>
      <c r="R770">
        <v>16</v>
      </c>
      <c r="S770">
        <v>0</v>
      </c>
      <c r="T770">
        <v>0</v>
      </c>
      <c r="U770">
        <v>0</v>
      </c>
      <c r="V770" s="1" t="str">
        <f t="shared" si="70"/>
        <v>AFF-HTT-R1-P4-96H_E17_1_2020y09m04d_11h03m.tif</v>
      </c>
      <c r="W770" s="1" t="str">
        <f t="shared" si="71"/>
        <v>AFF-HTT-R2-P4-96H_E17_1_2020y09m11d_11h25m.tif</v>
      </c>
      <c r="X770" t="str">
        <f t="shared" si="72"/>
        <v>C:\Users\arpit.tandon\Desktop\Images AFFFs\RUN1 HTT\Plate 4 - 96hour\AFF-HTT-R1-P4-96H_E17_1_2020y09m04d_11h03m.tif</v>
      </c>
      <c r="Y770" t="str">
        <f t="shared" si="73"/>
        <v>C:\Users\arpit.tandon\Desktop\Images AFFFs\RUN2 HTT\Plate 4 - 96hour\AFF-HTT-R2-P4-96H_E17_1_2020y09m11d_11h25m.tif</v>
      </c>
    </row>
    <row r="771" spans="1:25" x14ac:dyDescent="0.45">
      <c r="A771" t="s">
        <v>1072</v>
      </c>
      <c r="B771" s="2" t="str">
        <f t="shared" ref="B771:B834" si="74">HYPERLINK(X771,"run1")</f>
        <v>run1</v>
      </c>
      <c r="C771" s="2" t="str">
        <f t="shared" ref="C771:C834" si="75">HYPERLINK(Y771,"run2")</f>
        <v>run2</v>
      </c>
      <c r="D771" t="s">
        <v>278</v>
      </c>
      <c r="E771" s="1">
        <v>3.7140214796974798</v>
      </c>
      <c r="F771" s="22">
        <v>6.0259948291468029E-5</v>
      </c>
      <c r="G771" s="1">
        <f>VLOOKUP(A771,'[1]NTP Metadata'!$A$2:$U$2501,10,FALSE)</f>
        <v>6.0259948291468029E-5</v>
      </c>
      <c r="H771">
        <v>2</v>
      </c>
      <c r="I771" t="s">
        <v>1507</v>
      </c>
      <c r="J771" t="s">
        <v>1508</v>
      </c>
      <c r="K771" t="s">
        <v>250</v>
      </c>
      <c r="L771" t="s">
        <v>247</v>
      </c>
      <c r="M771" t="s">
        <v>52</v>
      </c>
      <c r="N771">
        <v>16</v>
      </c>
      <c r="O771">
        <v>0</v>
      </c>
      <c r="P771">
        <v>6.2500000000000001E-5</v>
      </c>
      <c r="Q771">
        <v>1E-3</v>
      </c>
      <c r="R771">
        <v>16</v>
      </c>
      <c r="S771">
        <v>0</v>
      </c>
      <c r="T771">
        <v>0</v>
      </c>
      <c r="U771">
        <v>0</v>
      </c>
      <c r="V771" s="1" t="str">
        <f t="shared" ref="V771:V834" si="76">_xlfn.CONCAT("AFF-HTT-R1-",  L771, "-96H_",  M771, "_1_", I771,".tif")</f>
        <v>AFF-HTT-R1-P4-96H_E18_1_2020y09m04d_11h03m.tif</v>
      </c>
      <c r="W771" s="1" t="str">
        <f t="shared" ref="W771:W834" si="77">_xlfn.CONCAT("AFF-HTT-R2-",  L771, "-96H_",  M771, "_1_", J771,".tif")</f>
        <v>AFF-HTT-R2-P4-96H_E18_1_2020y09m11d_11h25m.tif</v>
      </c>
      <c r="X771" t="str">
        <f t="shared" si="72"/>
        <v>C:\Users\arpit.tandon\Desktop\Images AFFFs\RUN1 HTT\Plate 4 - 96hour\AFF-HTT-R1-P4-96H_E18_1_2020y09m04d_11h03m.tif</v>
      </c>
      <c r="Y771" t="str">
        <f t="shared" si="73"/>
        <v>C:\Users\arpit.tandon\Desktop\Images AFFFs\RUN2 HTT\Plate 4 - 96hour\AFF-HTT-R2-P4-96H_E18_1_2020y09m11d_11h25m.tif</v>
      </c>
    </row>
    <row r="772" spans="1:25" x14ac:dyDescent="0.45">
      <c r="A772" t="s">
        <v>1073</v>
      </c>
      <c r="B772" s="2" t="str">
        <f t="shared" si="74"/>
        <v>run1</v>
      </c>
      <c r="C772" s="2" t="str">
        <f t="shared" si="75"/>
        <v>run2</v>
      </c>
      <c r="D772" t="s">
        <v>278</v>
      </c>
      <c r="E772" s="1">
        <v>1.1753232530688227</v>
      </c>
      <c r="F772" s="22">
        <v>1.9069603889705071E-5</v>
      </c>
      <c r="G772" s="1">
        <f>VLOOKUP(A772,'[1]NTP Metadata'!$A$2:$U$2501,10,FALSE)</f>
        <v>1.9069603889705071E-5</v>
      </c>
      <c r="H772">
        <v>1</v>
      </c>
      <c r="I772" t="s">
        <v>1507</v>
      </c>
      <c r="J772" t="s">
        <v>1508</v>
      </c>
      <c r="K772" t="s">
        <v>250</v>
      </c>
      <c r="L772" t="s">
        <v>247</v>
      </c>
      <c r="M772" t="s">
        <v>53</v>
      </c>
      <c r="N772">
        <v>16</v>
      </c>
      <c r="O772">
        <v>0</v>
      </c>
      <c r="P772">
        <v>0</v>
      </c>
      <c r="Q772">
        <v>0</v>
      </c>
      <c r="R772">
        <v>16</v>
      </c>
      <c r="S772">
        <v>0</v>
      </c>
      <c r="T772">
        <v>0</v>
      </c>
      <c r="U772">
        <v>0</v>
      </c>
      <c r="V772" s="1" t="str">
        <f t="shared" si="76"/>
        <v>AFF-HTT-R1-P4-96H_E19_1_2020y09m04d_11h03m.tif</v>
      </c>
      <c r="W772" s="1" t="str">
        <f t="shared" si="77"/>
        <v>AFF-HTT-R2-P4-96H_E19_1_2020y09m11d_11h25m.tif</v>
      </c>
      <c r="X772" t="str">
        <f t="shared" si="72"/>
        <v>C:\Users\arpit.tandon\Desktop\Images AFFFs\RUN1 HTT\Plate 4 - 96hour\AFF-HTT-R1-P4-96H_E19_1_2020y09m04d_11h03m.tif</v>
      </c>
      <c r="Y772" t="str">
        <f t="shared" si="73"/>
        <v>C:\Users\arpit.tandon\Desktop\Images AFFFs\RUN2 HTT\Plate 4 - 96hour\AFF-HTT-R2-P4-96H_E19_1_2020y09m11d_11h25m.tif</v>
      </c>
    </row>
    <row r="773" spans="1:25" x14ac:dyDescent="0.45">
      <c r="A773" t="s">
        <v>1074</v>
      </c>
      <c r="B773" s="2" t="str">
        <f t="shared" si="74"/>
        <v>run1</v>
      </c>
      <c r="C773" s="2" t="str">
        <f t="shared" si="75"/>
        <v>run2</v>
      </c>
      <c r="D773" t="s">
        <v>278</v>
      </c>
      <c r="E773" s="1">
        <v>1.1753232530688227</v>
      </c>
      <c r="F773" s="22">
        <v>1.9069603889705071E-5</v>
      </c>
      <c r="G773" s="1">
        <f>VLOOKUP(A773,'[1]NTP Metadata'!$A$2:$U$2501,10,FALSE)</f>
        <v>1.9069603889705071E-5</v>
      </c>
      <c r="H773">
        <v>2</v>
      </c>
      <c r="I773" t="s">
        <v>1507</v>
      </c>
      <c r="J773" t="s">
        <v>1508</v>
      </c>
      <c r="K773" t="s">
        <v>250</v>
      </c>
      <c r="L773" t="s">
        <v>247</v>
      </c>
      <c r="M773" t="s">
        <v>54</v>
      </c>
      <c r="N773">
        <v>16</v>
      </c>
      <c r="O773">
        <v>0</v>
      </c>
      <c r="P773">
        <v>0</v>
      </c>
      <c r="Q773">
        <v>0</v>
      </c>
      <c r="R773">
        <v>16</v>
      </c>
      <c r="S773">
        <v>0</v>
      </c>
      <c r="T773">
        <v>0</v>
      </c>
      <c r="U773">
        <v>0</v>
      </c>
      <c r="V773" s="1" t="str">
        <f t="shared" si="76"/>
        <v>AFF-HTT-R1-P4-96H_E20_1_2020y09m04d_11h03m.tif</v>
      </c>
      <c r="W773" s="1" t="str">
        <f t="shared" si="77"/>
        <v>AFF-HTT-R2-P4-96H_E20_1_2020y09m11d_11h25m.tif</v>
      </c>
      <c r="X773" t="str">
        <f t="shared" si="72"/>
        <v>C:\Users\arpit.tandon\Desktop\Images AFFFs\RUN1 HTT\Plate 4 - 96hour\AFF-HTT-R1-P4-96H_E20_1_2020y09m04d_11h03m.tif</v>
      </c>
      <c r="Y773" t="str">
        <f t="shared" si="73"/>
        <v>C:\Users\arpit.tandon\Desktop\Images AFFFs\RUN2 HTT\Plate 4 - 96hour\AFF-HTT-R2-P4-96H_E20_1_2020y09m11d_11h25m.tif</v>
      </c>
    </row>
    <row r="774" spans="1:25" x14ac:dyDescent="0.45">
      <c r="A774" t="s">
        <v>1075</v>
      </c>
      <c r="B774" s="2" t="str">
        <f t="shared" si="74"/>
        <v>run1</v>
      </c>
      <c r="C774" s="2" t="str">
        <f t="shared" si="75"/>
        <v>run2</v>
      </c>
      <c r="D774" t="s">
        <v>278</v>
      </c>
      <c r="E774" s="1">
        <v>0.37193773831291854</v>
      </c>
      <c r="F774" s="22">
        <v>6.0346847752231232E-6</v>
      </c>
      <c r="G774" s="1">
        <f>VLOOKUP(A774,'[1]NTP Metadata'!$A$2:$U$2501,10,FALSE)</f>
        <v>6.0346847752231232E-6</v>
      </c>
      <c r="H774">
        <v>1</v>
      </c>
      <c r="I774" t="s">
        <v>1507</v>
      </c>
      <c r="J774" t="s">
        <v>1508</v>
      </c>
      <c r="K774" t="s">
        <v>250</v>
      </c>
      <c r="L774" t="s">
        <v>247</v>
      </c>
      <c r="M774" t="s">
        <v>55</v>
      </c>
      <c r="N774">
        <v>16</v>
      </c>
      <c r="O774">
        <v>0</v>
      </c>
      <c r="P774">
        <v>0</v>
      </c>
      <c r="Q774">
        <v>0</v>
      </c>
      <c r="R774">
        <v>16</v>
      </c>
      <c r="S774">
        <v>0</v>
      </c>
      <c r="T774">
        <v>0</v>
      </c>
      <c r="U774">
        <v>0</v>
      </c>
      <c r="V774" s="1" t="str">
        <f t="shared" si="76"/>
        <v>AFF-HTT-R1-P4-96H_E21_1_2020y09m04d_11h03m.tif</v>
      </c>
      <c r="W774" s="1" t="str">
        <f t="shared" si="77"/>
        <v>AFF-HTT-R2-P4-96H_E21_1_2020y09m11d_11h25m.tif</v>
      </c>
      <c r="X774" t="str">
        <f t="shared" si="72"/>
        <v>C:\Users\arpit.tandon\Desktop\Images AFFFs\RUN1 HTT\Plate 4 - 96hour\AFF-HTT-R1-P4-96H_E21_1_2020y09m04d_11h03m.tif</v>
      </c>
      <c r="Y774" t="str">
        <f t="shared" si="73"/>
        <v>C:\Users\arpit.tandon\Desktop\Images AFFFs\RUN2 HTT\Plate 4 - 96hour\AFF-HTT-R2-P4-96H_E21_1_2020y09m11d_11h25m.tif</v>
      </c>
    </row>
    <row r="775" spans="1:25" x14ac:dyDescent="0.45">
      <c r="A775" t="s">
        <v>1076</v>
      </c>
      <c r="B775" s="2" t="str">
        <f t="shared" si="74"/>
        <v>run1</v>
      </c>
      <c r="C775" s="2" t="str">
        <f t="shared" si="75"/>
        <v>run2</v>
      </c>
      <c r="D775" t="s">
        <v>278</v>
      </c>
      <c r="E775" s="1">
        <v>0.37193773831291854</v>
      </c>
      <c r="F775" s="22">
        <v>6.0346847752231232E-6</v>
      </c>
      <c r="G775" s="1">
        <f>VLOOKUP(A775,'[1]NTP Metadata'!$A$2:$U$2501,10,FALSE)</f>
        <v>6.0346847752231232E-6</v>
      </c>
      <c r="H775">
        <v>2</v>
      </c>
      <c r="I775" t="s">
        <v>1507</v>
      </c>
      <c r="J775" t="s">
        <v>1508</v>
      </c>
      <c r="K775" t="s">
        <v>250</v>
      </c>
      <c r="L775" t="s">
        <v>247</v>
      </c>
      <c r="M775" t="s">
        <v>56</v>
      </c>
      <c r="N775">
        <v>16</v>
      </c>
      <c r="O775">
        <v>0</v>
      </c>
      <c r="P775">
        <v>0</v>
      </c>
      <c r="Q775">
        <v>0</v>
      </c>
      <c r="R775">
        <v>16</v>
      </c>
      <c r="S775">
        <v>0</v>
      </c>
      <c r="T775">
        <v>0</v>
      </c>
      <c r="U775">
        <v>0</v>
      </c>
      <c r="V775" s="1" t="str">
        <f t="shared" si="76"/>
        <v>AFF-HTT-R1-P4-96H_E22_1_2020y09m04d_11h03m.tif</v>
      </c>
      <c r="W775" s="1" t="str">
        <f t="shared" si="77"/>
        <v>AFF-HTT-R2-P4-96H_E22_1_2020y09m11d_11h25m.tif</v>
      </c>
      <c r="X775" t="str">
        <f t="shared" si="72"/>
        <v>C:\Users\arpit.tandon\Desktop\Images AFFFs\RUN1 HTT\Plate 4 - 96hour\AFF-HTT-R1-P4-96H_E22_1_2020y09m04d_11h03m.tif</v>
      </c>
      <c r="Y775" t="str">
        <f t="shared" si="73"/>
        <v>C:\Users\arpit.tandon\Desktop\Images AFFFs\RUN2 HTT\Plate 4 - 96hour\AFF-HTT-R2-P4-96H_E22_1_2020y09m11d_11h25m.tif</v>
      </c>
    </row>
    <row r="776" spans="1:25" x14ac:dyDescent="0.45">
      <c r="A776" t="s">
        <v>1077</v>
      </c>
      <c r="B776" s="2" t="str">
        <f t="shared" si="74"/>
        <v>run1</v>
      </c>
      <c r="C776" s="2" t="str">
        <f t="shared" si="75"/>
        <v>run2</v>
      </c>
      <c r="D776" t="s">
        <v>278</v>
      </c>
      <c r="E776" s="1">
        <v>3698</v>
      </c>
      <c r="F776" s="22">
        <v>0.06</v>
      </c>
      <c r="G776" s="1">
        <f>VLOOKUP(A776,'[1]NTP Metadata'!$A$2:$U$2501,10,FALSE)</f>
        <v>0.06</v>
      </c>
      <c r="H776">
        <v>1</v>
      </c>
      <c r="I776" t="s">
        <v>1507</v>
      </c>
      <c r="J776" t="s">
        <v>1508</v>
      </c>
      <c r="K776" t="s">
        <v>250</v>
      </c>
      <c r="L776" t="s">
        <v>247</v>
      </c>
      <c r="M776" t="s">
        <v>57</v>
      </c>
      <c r="N776">
        <v>16</v>
      </c>
      <c r="O776">
        <v>0</v>
      </c>
      <c r="P776">
        <v>0</v>
      </c>
      <c r="Q776">
        <v>0</v>
      </c>
      <c r="R776">
        <v>16</v>
      </c>
      <c r="S776">
        <v>0</v>
      </c>
      <c r="T776">
        <v>6.2500000000000001E-5</v>
      </c>
      <c r="U776">
        <v>1E-3</v>
      </c>
      <c r="V776" s="1" t="str">
        <f t="shared" si="76"/>
        <v>AFF-HTT-R1-P4-96H_E3_1_2020y09m04d_11h03m.tif</v>
      </c>
      <c r="W776" s="1" t="str">
        <f t="shared" si="77"/>
        <v>AFF-HTT-R2-P4-96H_E3_1_2020y09m11d_11h25m.tif</v>
      </c>
      <c r="X776" t="str">
        <f t="shared" si="72"/>
        <v>C:\Users\arpit.tandon\Desktop\Images AFFFs\RUN1 HTT\Plate 4 - 96hour\AFF-HTT-R1-P4-96H_E3_1_2020y09m04d_11h03m.tif</v>
      </c>
      <c r="Y776" t="str">
        <f t="shared" si="73"/>
        <v>C:\Users\arpit.tandon\Desktop\Images AFFFs\RUN2 HTT\Plate 4 - 96hour\AFF-HTT-R2-P4-96H_E3_1_2020y09m11d_11h25m.tif</v>
      </c>
    </row>
    <row r="777" spans="1:25" x14ac:dyDescent="0.45">
      <c r="A777" t="s">
        <v>1078</v>
      </c>
      <c r="B777" s="2" t="str">
        <f t="shared" si="74"/>
        <v>run1</v>
      </c>
      <c r="C777" s="2" t="str">
        <f t="shared" si="75"/>
        <v>run2</v>
      </c>
      <c r="D777" t="s">
        <v>278</v>
      </c>
      <c r="E777" s="1">
        <v>3698</v>
      </c>
      <c r="F777" s="22">
        <v>0.06</v>
      </c>
      <c r="G777" s="1">
        <f>VLOOKUP(A777,'[1]NTP Metadata'!$A$2:$U$2501,10,FALSE)</f>
        <v>0.06</v>
      </c>
      <c r="H777">
        <v>2</v>
      </c>
      <c r="I777" t="s">
        <v>1507</v>
      </c>
      <c r="J777" t="s">
        <v>1508</v>
      </c>
      <c r="K777" t="s">
        <v>250</v>
      </c>
      <c r="L777" t="s">
        <v>247</v>
      </c>
      <c r="M777" t="s">
        <v>58</v>
      </c>
      <c r="N777">
        <v>16</v>
      </c>
      <c r="O777">
        <v>0</v>
      </c>
      <c r="P777">
        <v>3.7500000000000001E-4</v>
      </c>
      <c r="Q777">
        <v>4.0000000000000001E-3</v>
      </c>
      <c r="R777">
        <v>16</v>
      </c>
      <c r="S777">
        <v>0</v>
      </c>
      <c r="T777">
        <v>0</v>
      </c>
      <c r="U777">
        <v>0</v>
      </c>
      <c r="V777" s="1" t="str">
        <f t="shared" si="76"/>
        <v>AFF-HTT-R1-P4-96H_E4_1_2020y09m04d_11h03m.tif</v>
      </c>
      <c r="W777" s="1" t="str">
        <f t="shared" si="77"/>
        <v>AFF-HTT-R2-P4-96H_E4_1_2020y09m11d_11h25m.tif</v>
      </c>
      <c r="X777" t="str">
        <f t="shared" si="72"/>
        <v>C:\Users\arpit.tandon\Desktop\Images AFFFs\RUN1 HTT\Plate 4 - 96hour\AFF-HTT-R1-P4-96H_E4_1_2020y09m04d_11h03m.tif</v>
      </c>
      <c r="Y777" t="str">
        <f t="shared" si="73"/>
        <v>C:\Users\arpit.tandon\Desktop\Images AFFFs\RUN2 HTT\Plate 4 - 96hour\AFF-HTT-R2-P4-96H_E4_1_2020y09m11d_11h25m.tif</v>
      </c>
    </row>
    <row r="778" spans="1:25" x14ac:dyDescent="0.45">
      <c r="A778" t="s">
        <v>1079</v>
      </c>
      <c r="B778" s="2" t="str">
        <f t="shared" si="74"/>
        <v>run1</v>
      </c>
      <c r="C778" s="2" t="str">
        <f t="shared" si="75"/>
        <v>run2</v>
      </c>
      <c r="D778" t="s">
        <v>278</v>
      </c>
      <c r="E778" s="1">
        <v>1170.253164556962</v>
      </c>
      <c r="F778" s="22">
        <v>1.8987341772151896E-2</v>
      </c>
      <c r="G778" s="1">
        <f>VLOOKUP(A778,'[1]NTP Metadata'!$A$2:$U$2501,10,FALSE)</f>
        <v>1.8987341772151896E-2</v>
      </c>
      <c r="H778">
        <v>1</v>
      </c>
      <c r="I778" t="s">
        <v>1507</v>
      </c>
      <c r="J778" t="s">
        <v>1508</v>
      </c>
      <c r="K778" t="s">
        <v>250</v>
      </c>
      <c r="L778" t="s">
        <v>247</v>
      </c>
      <c r="M778" t="s">
        <v>59</v>
      </c>
      <c r="N778">
        <v>16</v>
      </c>
      <c r="O778">
        <v>0</v>
      </c>
      <c r="P778">
        <v>0</v>
      </c>
      <c r="Q778">
        <v>0</v>
      </c>
      <c r="R778">
        <v>16</v>
      </c>
      <c r="S778">
        <v>0</v>
      </c>
      <c r="T778">
        <v>0</v>
      </c>
      <c r="U778">
        <v>0</v>
      </c>
      <c r="V778" s="1" t="str">
        <f t="shared" si="76"/>
        <v>AFF-HTT-R1-P4-96H_E5_1_2020y09m04d_11h03m.tif</v>
      </c>
      <c r="W778" s="1" t="str">
        <f t="shared" si="77"/>
        <v>AFF-HTT-R2-P4-96H_E5_1_2020y09m11d_11h25m.tif</v>
      </c>
      <c r="X778" t="str">
        <f t="shared" si="72"/>
        <v>C:\Users\arpit.tandon\Desktop\Images AFFFs\RUN1 HTT\Plate 4 - 96hour\AFF-HTT-R1-P4-96H_E5_1_2020y09m04d_11h03m.tif</v>
      </c>
      <c r="Y778" t="str">
        <f t="shared" si="73"/>
        <v>C:\Users\arpit.tandon\Desktop\Images AFFFs\RUN2 HTT\Plate 4 - 96hour\AFF-HTT-R2-P4-96H_E5_1_2020y09m11d_11h25m.tif</v>
      </c>
    </row>
    <row r="779" spans="1:25" x14ac:dyDescent="0.45">
      <c r="A779" t="s">
        <v>1080</v>
      </c>
      <c r="B779" s="2" t="str">
        <f t="shared" si="74"/>
        <v>run1</v>
      </c>
      <c r="C779" s="2" t="str">
        <f t="shared" si="75"/>
        <v>run2</v>
      </c>
      <c r="D779" t="s">
        <v>278</v>
      </c>
      <c r="E779" s="1">
        <v>1170.253164556962</v>
      </c>
      <c r="F779" s="22">
        <v>1.8987341772151896E-2</v>
      </c>
      <c r="G779" s="1">
        <f>VLOOKUP(A779,'[1]NTP Metadata'!$A$2:$U$2501,10,FALSE)</f>
        <v>1.8987341772151896E-2</v>
      </c>
      <c r="H779">
        <v>2</v>
      </c>
      <c r="I779" t="s">
        <v>1507</v>
      </c>
      <c r="J779" t="s">
        <v>1508</v>
      </c>
      <c r="K779" t="s">
        <v>250</v>
      </c>
      <c r="L779" t="s">
        <v>247</v>
      </c>
      <c r="M779" t="s">
        <v>60</v>
      </c>
      <c r="N779">
        <v>16</v>
      </c>
      <c r="O779">
        <v>0</v>
      </c>
      <c r="P779">
        <v>0</v>
      </c>
      <c r="Q779">
        <v>0</v>
      </c>
      <c r="R779">
        <v>16</v>
      </c>
      <c r="S779">
        <v>0</v>
      </c>
      <c r="T779">
        <v>0</v>
      </c>
      <c r="U779">
        <v>0</v>
      </c>
      <c r="V779" s="1" t="str">
        <f t="shared" si="76"/>
        <v>AFF-HTT-R1-P4-96H_E6_1_2020y09m04d_11h03m.tif</v>
      </c>
      <c r="W779" s="1" t="str">
        <f t="shared" si="77"/>
        <v>AFF-HTT-R2-P4-96H_E6_1_2020y09m11d_11h25m.tif</v>
      </c>
      <c r="X779" t="str">
        <f t="shared" si="72"/>
        <v>C:\Users\arpit.tandon\Desktop\Images AFFFs\RUN1 HTT\Plate 4 - 96hour\AFF-HTT-R1-P4-96H_E6_1_2020y09m04d_11h03m.tif</v>
      </c>
      <c r="Y779" t="str">
        <f t="shared" si="73"/>
        <v>C:\Users\arpit.tandon\Desktop\Images AFFFs\RUN2 HTT\Plate 4 - 96hour\AFF-HTT-R2-P4-96H_E6_1_2020y09m11d_11h25m.tif</v>
      </c>
    </row>
    <row r="780" spans="1:25" x14ac:dyDescent="0.45">
      <c r="A780" t="s">
        <v>1081</v>
      </c>
      <c r="B780" s="2" t="str">
        <f t="shared" si="74"/>
        <v>run1</v>
      </c>
      <c r="C780" s="2" t="str">
        <f t="shared" si="75"/>
        <v>run2</v>
      </c>
      <c r="D780" t="s">
        <v>278</v>
      </c>
      <c r="E780" s="1">
        <v>370.33327992308921</v>
      </c>
      <c r="F780" s="22">
        <v>6.0086524595417386E-3</v>
      </c>
      <c r="G780" s="1">
        <f>VLOOKUP(A780,'[1]NTP Metadata'!$A$2:$U$2501,10,FALSE)</f>
        <v>6.0086524595417386E-3</v>
      </c>
      <c r="H780">
        <v>1</v>
      </c>
      <c r="I780" t="s">
        <v>1507</v>
      </c>
      <c r="J780" t="s">
        <v>1508</v>
      </c>
      <c r="K780" t="s">
        <v>250</v>
      </c>
      <c r="L780" t="s">
        <v>247</v>
      </c>
      <c r="M780" t="s">
        <v>61</v>
      </c>
      <c r="N780">
        <v>16</v>
      </c>
      <c r="O780">
        <v>0</v>
      </c>
      <c r="P780">
        <v>1.25E-4</v>
      </c>
      <c r="Q780">
        <v>1E-3</v>
      </c>
      <c r="R780">
        <v>16</v>
      </c>
      <c r="S780">
        <v>0</v>
      </c>
      <c r="T780">
        <v>0</v>
      </c>
      <c r="U780">
        <v>0</v>
      </c>
      <c r="V780" s="1" t="str">
        <f t="shared" si="76"/>
        <v>AFF-HTT-R1-P4-96H_E7_1_2020y09m04d_11h03m.tif</v>
      </c>
      <c r="W780" s="1" t="str">
        <f t="shared" si="77"/>
        <v>AFF-HTT-R2-P4-96H_E7_1_2020y09m11d_11h25m.tif</v>
      </c>
      <c r="X780" t="str">
        <f t="shared" si="72"/>
        <v>C:\Users\arpit.tandon\Desktop\Images AFFFs\RUN1 HTT\Plate 4 - 96hour\AFF-HTT-R1-P4-96H_E7_1_2020y09m04d_11h03m.tif</v>
      </c>
      <c r="Y780" t="str">
        <f t="shared" si="73"/>
        <v>C:\Users\arpit.tandon\Desktop\Images AFFFs\RUN2 HTT\Plate 4 - 96hour\AFF-HTT-R2-P4-96H_E7_1_2020y09m11d_11h25m.tif</v>
      </c>
    </row>
    <row r="781" spans="1:25" x14ac:dyDescent="0.45">
      <c r="A781" t="s">
        <v>1082</v>
      </c>
      <c r="B781" s="2" t="str">
        <f t="shared" si="74"/>
        <v>run1</v>
      </c>
      <c r="C781" s="2" t="str">
        <f t="shared" si="75"/>
        <v>run2</v>
      </c>
      <c r="D781" t="s">
        <v>278</v>
      </c>
      <c r="E781" s="1">
        <v>370.33327992308921</v>
      </c>
      <c r="F781" s="22">
        <v>6.0086524595417386E-3</v>
      </c>
      <c r="G781" s="1">
        <f>VLOOKUP(A781,'[1]NTP Metadata'!$A$2:$U$2501,10,FALSE)</f>
        <v>6.0086524595417386E-3</v>
      </c>
      <c r="H781">
        <v>2</v>
      </c>
      <c r="I781" t="s">
        <v>1507</v>
      </c>
      <c r="J781" t="s">
        <v>1508</v>
      </c>
      <c r="K781" t="s">
        <v>250</v>
      </c>
      <c r="L781" t="s">
        <v>247</v>
      </c>
      <c r="M781" t="s">
        <v>62</v>
      </c>
      <c r="N781">
        <v>16</v>
      </c>
      <c r="O781">
        <v>0</v>
      </c>
      <c r="P781">
        <v>0</v>
      </c>
      <c r="Q781">
        <v>0</v>
      </c>
      <c r="R781">
        <v>16</v>
      </c>
      <c r="S781">
        <v>0</v>
      </c>
      <c r="T781">
        <v>0</v>
      </c>
      <c r="U781">
        <v>0</v>
      </c>
      <c r="V781" s="1" t="str">
        <f t="shared" si="76"/>
        <v>AFF-HTT-R1-P4-96H_E8_1_2020y09m04d_11h03m.tif</v>
      </c>
      <c r="W781" s="1" t="str">
        <f t="shared" si="77"/>
        <v>AFF-HTT-R2-P4-96H_E8_1_2020y09m11d_11h25m.tif</v>
      </c>
      <c r="X781" t="str">
        <f t="shared" si="72"/>
        <v>C:\Users\arpit.tandon\Desktop\Images AFFFs\RUN1 HTT\Plate 4 - 96hour\AFF-HTT-R1-P4-96H_E8_1_2020y09m04d_11h03m.tif</v>
      </c>
      <c r="Y781" t="str">
        <f t="shared" si="73"/>
        <v>C:\Users\arpit.tandon\Desktop\Images AFFFs\RUN2 HTT\Plate 4 - 96hour\AFF-HTT-R2-P4-96H_E8_1_2020y09m11d_11h25m.tif</v>
      </c>
    </row>
    <row r="782" spans="1:25" x14ac:dyDescent="0.45">
      <c r="A782" t="s">
        <v>1083</v>
      </c>
      <c r="B782" s="2" t="str">
        <f t="shared" si="74"/>
        <v>run1</v>
      </c>
      <c r="C782" s="2" t="str">
        <f t="shared" si="75"/>
        <v>run2</v>
      </c>
      <c r="D782" t="s">
        <v>278</v>
      </c>
      <c r="E782" s="1">
        <v>117.19407592502823</v>
      </c>
      <c r="F782" s="22">
        <v>1.901472297323335E-3</v>
      </c>
      <c r="G782" s="1">
        <f>VLOOKUP(A782,'[1]NTP Metadata'!$A$2:$U$2501,10,FALSE)</f>
        <v>1.901472297323335E-3</v>
      </c>
      <c r="H782">
        <v>1</v>
      </c>
      <c r="I782" t="s">
        <v>1507</v>
      </c>
      <c r="J782" t="s">
        <v>1508</v>
      </c>
      <c r="K782" t="s">
        <v>250</v>
      </c>
      <c r="L782" t="s">
        <v>247</v>
      </c>
      <c r="M782" t="s">
        <v>63</v>
      </c>
      <c r="N782">
        <v>16</v>
      </c>
      <c r="O782">
        <v>0</v>
      </c>
      <c r="P782">
        <v>0</v>
      </c>
      <c r="Q782">
        <v>0</v>
      </c>
      <c r="R782">
        <v>16</v>
      </c>
      <c r="S782">
        <v>0</v>
      </c>
      <c r="T782">
        <v>0</v>
      </c>
      <c r="U782">
        <v>0</v>
      </c>
      <c r="V782" s="1" t="str">
        <f t="shared" si="76"/>
        <v>AFF-HTT-R1-P4-96H_E9_1_2020y09m04d_11h03m.tif</v>
      </c>
      <c r="W782" s="1" t="str">
        <f t="shared" si="77"/>
        <v>AFF-HTT-R2-P4-96H_E9_1_2020y09m11d_11h25m.tif</v>
      </c>
      <c r="X782" t="str">
        <f t="shared" si="72"/>
        <v>C:\Users\arpit.tandon\Desktop\Images AFFFs\RUN1 HTT\Plate 4 - 96hour\AFF-HTT-R1-P4-96H_E9_1_2020y09m04d_11h03m.tif</v>
      </c>
      <c r="Y782" t="str">
        <f t="shared" si="73"/>
        <v>C:\Users\arpit.tandon\Desktop\Images AFFFs\RUN2 HTT\Plate 4 - 96hour\AFF-HTT-R2-P4-96H_E9_1_2020y09m11d_11h25m.tif</v>
      </c>
    </row>
    <row r="783" spans="1:25" x14ac:dyDescent="0.45">
      <c r="A783" t="s">
        <v>1084</v>
      </c>
      <c r="B783" s="2" t="str">
        <f t="shared" si="74"/>
        <v>run1</v>
      </c>
      <c r="C783" s="2" t="str">
        <f t="shared" si="75"/>
        <v>run2</v>
      </c>
      <c r="D783" t="s">
        <v>278</v>
      </c>
      <c r="E783" s="1">
        <v>117.19407592502823</v>
      </c>
      <c r="F783" s="22">
        <v>1.901472297323335E-3</v>
      </c>
      <c r="G783" s="1">
        <f>VLOOKUP(A783,'[1]NTP Metadata'!$A$2:$U$2501,10,FALSE)</f>
        <v>1.901472297323335E-3</v>
      </c>
      <c r="H783">
        <v>4</v>
      </c>
      <c r="I783" t="s">
        <v>1507</v>
      </c>
      <c r="J783" t="s">
        <v>1508</v>
      </c>
      <c r="K783" t="s">
        <v>250</v>
      </c>
      <c r="L783" t="s">
        <v>247</v>
      </c>
      <c r="M783" t="s">
        <v>64</v>
      </c>
      <c r="N783">
        <v>16</v>
      </c>
      <c r="O783">
        <v>0</v>
      </c>
      <c r="P783">
        <v>0</v>
      </c>
      <c r="Q783">
        <v>0</v>
      </c>
      <c r="R783">
        <v>16</v>
      </c>
      <c r="S783">
        <v>0</v>
      </c>
      <c r="T783">
        <v>0</v>
      </c>
      <c r="U783">
        <v>0</v>
      </c>
      <c r="V783" s="1" t="str">
        <f t="shared" si="76"/>
        <v>AFF-HTT-R1-P4-96H_F10_1_2020y09m04d_11h03m.tif</v>
      </c>
      <c r="W783" s="1" t="str">
        <f t="shared" si="77"/>
        <v>AFF-HTT-R2-P4-96H_F10_1_2020y09m11d_11h25m.tif</v>
      </c>
      <c r="X783" t="str">
        <f t="shared" si="72"/>
        <v>C:\Users\arpit.tandon\Desktop\Images AFFFs\RUN1 HTT\Plate 4 - 96hour\AFF-HTT-R1-P4-96H_F10_1_2020y09m04d_11h03m.tif</v>
      </c>
      <c r="Y783" t="str">
        <f t="shared" si="73"/>
        <v>C:\Users\arpit.tandon\Desktop\Images AFFFs\RUN2 HTT\Plate 4 - 96hour\AFF-HTT-R2-P4-96H_F10_1_2020y09m11d_11h25m.tif</v>
      </c>
    </row>
    <row r="784" spans="1:25" x14ac:dyDescent="0.45">
      <c r="A784" t="s">
        <v>1085</v>
      </c>
      <c r="B784" s="2" t="str">
        <f t="shared" si="74"/>
        <v>run1</v>
      </c>
      <c r="C784" s="2" t="str">
        <f t="shared" si="75"/>
        <v>run2</v>
      </c>
      <c r="D784" t="s">
        <v>278</v>
      </c>
      <c r="E784" s="1">
        <v>37.086732887667161</v>
      </c>
      <c r="F784" s="22">
        <v>6.0173173965928325E-4</v>
      </c>
      <c r="G784" s="1">
        <f>VLOOKUP(A784,'[1]NTP Metadata'!$A$2:$U$2501,10,FALSE)</f>
        <v>6.0173173965928325E-4</v>
      </c>
      <c r="H784">
        <v>3</v>
      </c>
      <c r="I784" t="s">
        <v>1507</v>
      </c>
      <c r="J784" t="s">
        <v>1508</v>
      </c>
      <c r="K784" t="s">
        <v>250</v>
      </c>
      <c r="L784" t="s">
        <v>247</v>
      </c>
      <c r="M784" t="s">
        <v>65</v>
      </c>
      <c r="N784">
        <v>16</v>
      </c>
      <c r="O784">
        <v>0</v>
      </c>
      <c r="P784">
        <v>0</v>
      </c>
      <c r="Q784">
        <v>0</v>
      </c>
      <c r="R784">
        <v>16</v>
      </c>
      <c r="S784">
        <v>0</v>
      </c>
      <c r="T784">
        <v>0</v>
      </c>
      <c r="U784">
        <v>0</v>
      </c>
      <c r="V784" s="1" t="str">
        <f t="shared" si="76"/>
        <v>AFF-HTT-R1-P4-96H_F11_1_2020y09m04d_11h03m.tif</v>
      </c>
      <c r="W784" s="1" t="str">
        <f t="shared" si="77"/>
        <v>AFF-HTT-R2-P4-96H_F11_1_2020y09m11d_11h25m.tif</v>
      </c>
      <c r="X784" t="str">
        <f t="shared" si="72"/>
        <v>C:\Users\arpit.tandon\Desktop\Images AFFFs\RUN1 HTT\Plate 4 - 96hour\AFF-HTT-R1-P4-96H_F11_1_2020y09m04d_11h03m.tif</v>
      </c>
      <c r="Y784" t="str">
        <f t="shared" si="73"/>
        <v>C:\Users\arpit.tandon\Desktop\Images AFFFs\RUN2 HTT\Plate 4 - 96hour\AFF-HTT-R2-P4-96H_F11_1_2020y09m11d_11h25m.tif</v>
      </c>
    </row>
    <row r="785" spans="1:25" x14ac:dyDescent="0.45">
      <c r="A785" t="s">
        <v>1086</v>
      </c>
      <c r="B785" s="2" t="str">
        <f t="shared" si="74"/>
        <v>run1</v>
      </c>
      <c r="C785" s="2" t="str">
        <f t="shared" si="75"/>
        <v>run2</v>
      </c>
      <c r="D785" t="s">
        <v>278</v>
      </c>
      <c r="E785" s="1">
        <v>37.086732887667161</v>
      </c>
      <c r="F785" s="22">
        <v>6.0173173965928325E-4</v>
      </c>
      <c r="G785" s="1">
        <f>VLOOKUP(A785,'[1]NTP Metadata'!$A$2:$U$2501,10,FALSE)</f>
        <v>6.0173173965928325E-4</v>
      </c>
      <c r="H785">
        <v>4</v>
      </c>
      <c r="I785" t="s">
        <v>1507</v>
      </c>
      <c r="J785" t="s">
        <v>1508</v>
      </c>
      <c r="K785" t="s">
        <v>250</v>
      </c>
      <c r="L785" t="s">
        <v>247</v>
      </c>
      <c r="M785" t="s">
        <v>66</v>
      </c>
      <c r="N785">
        <v>16</v>
      </c>
      <c r="O785">
        <v>0</v>
      </c>
      <c r="P785">
        <v>0</v>
      </c>
      <c r="Q785">
        <v>0</v>
      </c>
      <c r="R785">
        <v>16</v>
      </c>
      <c r="S785">
        <v>0</v>
      </c>
      <c r="T785">
        <v>0</v>
      </c>
      <c r="U785">
        <v>0</v>
      </c>
      <c r="V785" s="1" t="str">
        <f t="shared" si="76"/>
        <v>AFF-HTT-R1-P4-96H_F12_1_2020y09m04d_11h03m.tif</v>
      </c>
      <c r="W785" s="1" t="str">
        <f t="shared" si="77"/>
        <v>AFF-HTT-R2-P4-96H_F12_1_2020y09m11d_11h25m.tif</v>
      </c>
      <c r="X785" t="str">
        <f t="shared" si="72"/>
        <v>C:\Users\arpit.tandon\Desktop\Images AFFFs\RUN1 HTT\Plate 4 - 96hour\AFF-HTT-R1-P4-96H_F12_1_2020y09m04d_11h03m.tif</v>
      </c>
      <c r="Y785" t="str">
        <f t="shared" si="73"/>
        <v>C:\Users\arpit.tandon\Desktop\Images AFFFs\RUN2 HTT\Plate 4 - 96hour\AFF-HTT-R2-P4-96H_F12_1_2020y09m11d_11h25m.tif</v>
      </c>
    </row>
    <row r="786" spans="1:25" x14ac:dyDescent="0.45">
      <c r="A786" t="s">
        <v>1087</v>
      </c>
      <c r="B786" s="2" t="str">
        <f t="shared" si="74"/>
        <v>run1</v>
      </c>
      <c r="C786" s="2" t="str">
        <f t="shared" si="75"/>
        <v>run2</v>
      </c>
      <c r="D786" t="s">
        <v>257</v>
      </c>
      <c r="E786" s="10">
        <v>0</v>
      </c>
      <c r="F786" s="10">
        <v>0</v>
      </c>
      <c r="G786" s="1">
        <f>VLOOKUP(A786,'[1]NTP Metadata'!$A$2:$U$2501,10,FALSE)</f>
        <v>0</v>
      </c>
      <c r="H786">
        <v>3</v>
      </c>
      <c r="I786" t="s">
        <v>1507</v>
      </c>
      <c r="J786" t="s">
        <v>1508</v>
      </c>
      <c r="K786" t="s">
        <v>250</v>
      </c>
      <c r="L786" t="s">
        <v>247</v>
      </c>
      <c r="M786" t="s">
        <v>67</v>
      </c>
      <c r="N786">
        <v>16</v>
      </c>
      <c r="O786">
        <v>0</v>
      </c>
      <c r="P786">
        <v>0</v>
      </c>
      <c r="Q786">
        <v>0</v>
      </c>
      <c r="R786">
        <v>16</v>
      </c>
      <c r="S786">
        <v>0</v>
      </c>
      <c r="T786">
        <v>0</v>
      </c>
      <c r="U786">
        <v>0</v>
      </c>
      <c r="V786" s="1" t="str">
        <f t="shared" si="76"/>
        <v>AFF-HTT-R1-P4-96H_F13_1_2020y09m04d_11h03m.tif</v>
      </c>
      <c r="W786" s="1" t="str">
        <f t="shared" si="77"/>
        <v>AFF-HTT-R2-P4-96H_F13_1_2020y09m11d_11h25m.tif</v>
      </c>
      <c r="X786" t="str">
        <f t="shared" si="72"/>
        <v>C:\Users\arpit.tandon\Desktop\Images AFFFs\RUN1 HTT\Plate 4 - 96hour\AFF-HTT-R1-P4-96H_F13_1_2020y09m04d_11h03m.tif</v>
      </c>
      <c r="Y786" t="str">
        <f t="shared" si="73"/>
        <v>C:\Users\arpit.tandon\Desktop\Images AFFFs\RUN2 HTT\Plate 4 - 96hour\AFF-HTT-R2-P4-96H_F13_1_2020y09m11d_11h25m.tif</v>
      </c>
    </row>
    <row r="787" spans="1:25" x14ac:dyDescent="0.45">
      <c r="A787" t="s">
        <v>1088</v>
      </c>
      <c r="B787" s="2" t="str">
        <f t="shared" si="74"/>
        <v>run1</v>
      </c>
      <c r="C787" s="2" t="str">
        <f t="shared" si="75"/>
        <v>run2</v>
      </c>
      <c r="D787" t="s">
        <v>257</v>
      </c>
      <c r="E787" s="10">
        <v>0</v>
      </c>
      <c r="F787" s="10">
        <v>0</v>
      </c>
      <c r="G787" s="1">
        <f>VLOOKUP(A787,'[1]NTP Metadata'!$A$2:$U$2501,10,FALSE)</f>
        <v>0</v>
      </c>
      <c r="H787">
        <v>4</v>
      </c>
      <c r="I787" t="s">
        <v>1507</v>
      </c>
      <c r="J787" t="s">
        <v>1508</v>
      </c>
      <c r="K787" t="s">
        <v>250</v>
      </c>
      <c r="L787" t="s">
        <v>247</v>
      </c>
      <c r="M787" t="s">
        <v>68</v>
      </c>
      <c r="N787">
        <v>16</v>
      </c>
      <c r="O787">
        <v>0</v>
      </c>
      <c r="P787">
        <v>0</v>
      </c>
      <c r="Q787">
        <v>0</v>
      </c>
      <c r="R787">
        <v>16</v>
      </c>
      <c r="S787">
        <v>0</v>
      </c>
      <c r="T787">
        <v>0</v>
      </c>
      <c r="U787">
        <v>0</v>
      </c>
      <c r="V787" s="1" t="str">
        <f t="shared" si="76"/>
        <v>AFF-HTT-R1-P4-96H_F14_1_2020y09m04d_11h03m.tif</v>
      </c>
      <c r="W787" s="1" t="str">
        <f t="shared" si="77"/>
        <v>AFF-HTT-R2-P4-96H_F14_1_2020y09m11d_11h25m.tif</v>
      </c>
      <c r="X787" t="str">
        <f t="shared" ref="X787:X850" si="78">_xlfn.CONCAT("C:\Users\arpit.tandon\Desktop\Images AFFFs\","RUN1 HTT\Plate 4 - 96hour\",V787)</f>
        <v>C:\Users\arpit.tandon\Desktop\Images AFFFs\RUN1 HTT\Plate 4 - 96hour\AFF-HTT-R1-P4-96H_F14_1_2020y09m04d_11h03m.tif</v>
      </c>
      <c r="Y787" t="str">
        <f t="shared" ref="Y787:Y850" si="79">_xlfn.CONCAT("C:\Users\arpit.tandon\Desktop\Images AFFFs\","RUN2 HTT\Plate 4 - 96hour\",W787)</f>
        <v>C:\Users\arpit.tandon\Desktop\Images AFFFs\RUN2 HTT\Plate 4 - 96hour\AFF-HTT-R2-P4-96H_F14_1_2020y09m11d_11h25m.tif</v>
      </c>
    </row>
    <row r="788" spans="1:25" x14ac:dyDescent="0.45">
      <c r="A788" t="s">
        <v>1089</v>
      </c>
      <c r="B788" s="2" t="str">
        <f t="shared" si="74"/>
        <v>run1</v>
      </c>
      <c r="C788" s="2" t="str">
        <f t="shared" si="75"/>
        <v>run2</v>
      </c>
      <c r="D788" t="s">
        <v>278</v>
      </c>
      <c r="E788" s="1">
        <v>11.736307875844037</v>
      </c>
      <c r="F788" s="22">
        <v>1.9042143660103898E-4</v>
      </c>
      <c r="G788" s="1">
        <f>VLOOKUP(A788,'[1]NTP Metadata'!$A$2:$U$2501,10,FALSE)</f>
        <v>1.9042143660103898E-4</v>
      </c>
      <c r="H788">
        <v>3</v>
      </c>
      <c r="I788" t="s">
        <v>1507</v>
      </c>
      <c r="J788" t="s">
        <v>1508</v>
      </c>
      <c r="K788" t="s">
        <v>250</v>
      </c>
      <c r="L788" t="s">
        <v>247</v>
      </c>
      <c r="M788" t="s">
        <v>69</v>
      </c>
      <c r="N788">
        <v>16</v>
      </c>
      <c r="O788">
        <v>0</v>
      </c>
      <c r="P788">
        <v>0</v>
      </c>
      <c r="Q788">
        <v>0</v>
      </c>
      <c r="R788">
        <v>16</v>
      </c>
      <c r="S788">
        <v>0</v>
      </c>
      <c r="T788">
        <v>0</v>
      </c>
      <c r="U788">
        <v>0</v>
      </c>
      <c r="V788" s="1" t="str">
        <f t="shared" si="76"/>
        <v>AFF-HTT-R1-P4-96H_F15_1_2020y09m04d_11h03m.tif</v>
      </c>
      <c r="W788" s="1" t="str">
        <f t="shared" si="77"/>
        <v>AFF-HTT-R2-P4-96H_F15_1_2020y09m11d_11h25m.tif</v>
      </c>
      <c r="X788" t="str">
        <f t="shared" si="78"/>
        <v>C:\Users\arpit.tandon\Desktop\Images AFFFs\RUN1 HTT\Plate 4 - 96hour\AFF-HTT-R1-P4-96H_F15_1_2020y09m04d_11h03m.tif</v>
      </c>
      <c r="Y788" t="str">
        <f t="shared" si="79"/>
        <v>C:\Users\arpit.tandon\Desktop\Images AFFFs\RUN2 HTT\Plate 4 - 96hour\AFF-HTT-R2-P4-96H_F15_1_2020y09m11d_11h25m.tif</v>
      </c>
    </row>
    <row r="789" spans="1:25" x14ac:dyDescent="0.45">
      <c r="A789" t="s">
        <v>1090</v>
      </c>
      <c r="B789" s="2" t="str">
        <f t="shared" si="74"/>
        <v>run1</v>
      </c>
      <c r="C789" s="2" t="str">
        <f t="shared" si="75"/>
        <v>run2</v>
      </c>
      <c r="D789" t="s">
        <v>278</v>
      </c>
      <c r="E789" s="1">
        <v>11.736307875844037</v>
      </c>
      <c r="F789" s="22">
        <v>1.9042143660103898E-4</v>
      </c>
      <c r="G789" s="1">
        <f>VLOOKUP(A789,'[1]NTP Metadata'!$A$2:$U$2501,10,FALSE)</f>
        <v>1.9042143660103898E-4</v>
      </c>
      <c r="H789">
        <v>4</v>
      </c>
      <c r="I789" t="s">
        <v>1507</v>
      </c>
      <c r="J789" t="s">
        <v>1508</v>
      </c>
      <c r="K789" t="s">
        <v>250</v>
      </c>
      <c r="L789" t="s">
        <v>247</v>
      </c>
      <c r="M789" t="s">
        <v>70</v>
      </c>
      <c r="N789">
        <v>16</v>
      </c>
      <c r="O789">
        <v>0</v>
      </c>
      <c r="P789">
        <v>0</v>
      </c>
      <c r="Q789">
        <v>0</v>
      </c>
      <c r="R789">
        <v>16</v>
      </c>
      <c r="S789">
        <v>0</v>
      </c>
      <c r="T789">
        <v>0</v>
      </c>
      <c r="U789">
        <v>0</v>
      </c>
      <c r="V789" s="1" t="str">
        <f t="shared" si="76"/>
        <v>AFF-HTT-R1-P4-96H_F16_1_2020y09m04d_11h03m.tif</v>
      </c>
      <c r="W789" s="1" t="str">
        <f t="shared" si="77"/>
        <v>AFF-HTT-R2-P4-96H_F16_1_2020y09m11d_11h25m.tif</v>
      </c>
      <c r="X789" t="str">
        <f t="shared" si="78"/>
        <v>C:\Users\arpit.tandon\Desktop\Images AFFFs\RUN1 HTT\Plate 4 - 96hour\AFF-HTT-R1-P4-96H_F16_1_2020y09m04d_11h03m.tif</v>
      </c>
      <c r="Y789" t="str">
        <f t="shared" si="79"/>
        <v>C:\Users\arpit.tandon\Desktop\Images AFFFs\RUN2 HTT\Plate 4 - 96hour\AFF-HTT-R2-P4-96H_F16_1_2020y09m11d_11h25m.tif</v>
      </c>
    </row>
    <row r="790" spans="1:25" x14ac:dyDescent="0.45">
      <c r="A790" t="s">
        <v>1091</v>
      </c>
      <c r="B790" s="2" t="str">
        <f t="shared" si="74"/>
        <v>run1</v>
      </c>
      <c r="C790" s="2" t="str">
        <f t="shared" si="75"/>
        <v>run2</v>
      </c>
      <c r="D790" t="s">
        <v>278</v>
      </c>
      <c r="E790" s="1">
        <v>3.7140214796974798</v>
      </c>
      <c r="F790" s="22">
        <v>6.0259948291468029E-5</v>
      </c>
      <c r="G790" s="1">
        <f>VLOOKUP(A790,'[1]NTP Metadata'!$A$2:$U$2501,10,FALSE)</f>
        <v>6.0259948291468029E-5</v>
      </c>
      <c r="H790">
        <v>3</v>
      </c>
      <c r="I790" t="s">
        <v>1507</v>
      </c>
      <c r="J790" t="s">
        <v>1508</v>
      </c>
      <c r="K790" t="s">
        <v>250</v>
      </c>
      <c r="L790" t="s">
        <v>247</v>
      </c>
      <c r="M790" t="s">
        <v>71</v>
      </c>
      <c r="N790">
        <v>16</v>
      </c>
      <c r="O790">
        <v>0</v>
      </c>
      <c r="P790">
        <v>0</v>
      </c>
      <c r="Q790">
        <v>0</v>
      </c>
      <c r="R790">
        <v>16</v>
      </c>
      <c r="S790">
        <v>0</v>
      </c>
      <c r="T790">
        <v>0</v>
      </c>
      <c r="U790">
        <v>0</v>
      </c>
      <c r="V790" s="1" t="str">
        <f t="shared" si="76"/>
        <v>AFF-HTT-R1-P4-96H_F17_1_2020y09m04d_11h03m.tif</v>
      </c>
      <c r="W790" s="1" t="str">
        <f t="shared" si="77"/>
        <v>AFF-HTT-R2-P4-96H_F17_1_2020y09m11d_11h25m.tif</v>
      </c>
      <c r="X790" t="str">
        <f t="shared" si="78"/>
        <v>C:\Users\arpit.tandon\Desktop\Images AFFFs\RUN1 HTT\Plate 4 - 96hour\AFF-HTT-R1-P4-96H_F17_1_2020y09m04d_11h03m.tif</v>
      </c>
      <c r="Y790" t="str">
        <f t="shared" si="79"/>
        <v>C:\Users\arpit.tandon\Desktop\Images AFFFs\RUN2 HTT\Plate 4 - 96hour\AFF-HTT-R2-P4-96H_F17_1_2020y09m11d_11h25m.tif</v>
      </c>
    </row>
    <row r="791" spans="1:25" x14ac:dyDescent="0.45">
      <c r="A791" t="s">
        <v>1092</v>
      </c>
      <c r="B791" s="2" t="str">
        <f t="shared" si="74"/>
        <v>run1</v>
      </c>
      <c r="C791" s="2" t="str">
        <f t="shared" si="75"/>
        <v>run2</v>
      </c>
      <c r="D791" t="s">
        <v>278</v>
      </c>
      <c r="E791" s="1">
        <v>3.7140214796974798</v>
      </c>
      <c r="F791" s="22">
        <v>6.0259948291468029E-5</v>
      </c>
      <c r="G791" s="1">
        <f>VLOOKUP(A791,'[1]NTP Metadata'!$A$2:$U$2501,10,FALSE)</f>
        <v>6.0259948291468029E-5</v>
      </c>
      <c r="H791">
        <v>4</v>
      </c>
      <c r="I791" t="s">
        <v>1507</v>
      </c>
      <c r="J791" t="s">
        <v>1508</v>
      </c>
      <c r="K791" t="s">
        <v>250</v>
      </c>
      <c r="L791" t="s">
        <v>247</v>
      </c>
      <c r="M791" t="s">
        <v>72</v>
      </c>
      <c r="N791">
        <v>16</v>
      </c>
      <c r="O791">
        <v>0</v>
      </c>
      <c r="P791">
        <v>0</v>
      </c>
      <c r="Q791">
        <v>0</v>
      </c>
      <c r="R791">
        <v>16</v>
      </c>
      <c r="S791">
        <v>0</v>
      </c>
      <c r="T791">
        <v>0</v>
      </c>
      <c r="U791">
        <v>0</v>
      </c>
      <c r="V791" s="1" t="str">
        <f t="shared" si="76"/>
        <v>AFF-HTT-R1-P4-96H_F18_1_2020y09m04d_11h03m.tif</v>
      </c>
      <c r="W791" s="1" t="str">
        <f t="shared" si="77"/>
        <v>AFF-HTT-R2-P4-96H_F18_1_2020y09m11d_11h25m.tif</v>
      </c>
      <c r="X791" t="str">
        <f t="shared" si="78"/>
        <v>C:\Users\arpit.tandon\Desktop\Images AFFFs\RUN1 HTT\Plate 4 - 96hour\AFF-HTT-R1-P4-96H_F18_1_2020y09m04d_11h03m.tif</v>
      </c>
      <c r="Y791" t="str">
        <f t="shared" si="79"/>
        <v>C:\Users\arpit.tandon\Desktop\Images AFFFs\RUN2 HTT\Plate 4 - 96hour\AFF-HTT-R2-P4-96H_F18_1_2020y09m11d_11h25m.tif</v>
      </c>
    </row>
    <row r="792" spans="1:25" x14ac:dyDescent="0.45">
      <c r="A792" t="s">
        <v>1093</v>
      </c>
      <c r="B792" s="2" t="str">
        <f t="shared" si="74"/>
        <v>run1</v>
      </c>
      <c r="C792" s="2" t="str">
        <f t="shared" si="75"/>
        <v>run2</v>
      </c>
      <c r="D792" t="s">
        <v>278</v>
      </c>
      <c r="E792" s="1">
        <v>1.1753232530688227</v>
      </c>
      <c r="F792" s="22">
        <v>1.9069603889705071E-5</v>
      </c>
      <c r="G792" s="1">
        <f>VLOOKUP(A792,'[1]NTP Metadata'!$A$2:$U$2501,10,FALSE)</f>
        <v>1.9069603889705071E-5</v>
      </c>
      <c r="H792">
        <v>3</v>
      </c>
      <c r="I792" t="s">
        <v>1507</v>
      </c>
      <c r="J792" t="s">
        <v>1508</v>
      </c>
      <c r="K792" t="s">
        <v>250</v>
      </c>
      <c r="L792" t="s">
        <v>247</v>
      </c>
      <c r="M792" t="s">
        <v>73</v>
      </c>
      <c r="N792">
        <v>16</v>
      </c>
      <c r="O792">
        <v>0</v>
      </c>
      <c r="P792">
        <v>0</v>
      </c>
      <c r="Q792">
        <v>0</v>
      </c>
      <c r="R792">
        <v>16</v>
      </c>
      <c r="S792">
        <v>0</v>
      </c>
      <c r="T792">
        <v>0</v>
      </c>
      <c r="U792">
        <v>0</v>
      </c>
      <c r="V792" s="1" t="str">
        <f t="shared" si="76"/>
        <v>AFF-HTT-R1-P4-96H_F19_1_2020y09m04d_11h03m.tif</v>
      </c>
      <c r="W792" s="1" t="str">
        <f t="shared" si="77"/>
        <v>AFF-HTT-R2-P4-96H_F19_1_2020y09m11d_11h25m.tif</v>
      </c>
      <c r="X792" t="str">
        <f t="shared" si="78"/>
        <v>C:\Users\arpit.tandon\Desktop\Images AFFFs\RUN1 HTT\Plate 4 - 96hour\AFF-HTT-R1-P4-96H_F19_1_2020y09m04d_11h03m.tif</v>
      </c>
      <c r="Y792" t="str">
        <f t="shared" si="79"/>
        <v>C:\Users\arpit.tandon\Desktop\Images AFFFs\RUN2 HTT\Plate 4 - 96hour\AFF-HTT-R2-P4-96H_F19_1_2020y09m11d_11h25m.tif</v>
      </c>
    </row>
    <row r="793" spans="1:25" x14ac:dyDescent="0.45">
      <c r="A793" t="s">
        <v>1094</v>
      </c>
      <c r="B793" s="2" t="str">
        <f t="shared" si="74"/>
        <v>run1</v>
      </c>
      <c r="C793" s="2" t="str">
        <f t="shared" si="75"/>
        <v>run2</v>
      </c>
      <c r="D793" t="s">
        <v>278</v>
      </c>
      <c r="E793" s="1">
        <v>1.1753232530688227</v>
      </c>
      <c r="F793" s="22">
        <v>1.9069603889705071E-5</v>
      </c>
      <c r="G793" s="1">
        <f>VLOOKUP(A793,'[1]NTP Metadata'!$A$2:$U$2501,10,FALSE)</f>
        <v>1.9069603889705071E-5</v>
      </c>
      <c r="H793">
        <v>4</v>
      </c>
      <c r="I793" t="s">
        <v>1507</v>
      </c>
      <c r="J793" t="s">
        <v>1508</v>
      </c>
      <c r="K793" t="s">
        <v>250</v>
      </c>
      <c r="L793" t="s">
        <v>247</v>
      </c>
      <c r="M793" t="s">
        <v>74</v>
      </c>
      <c r="N793">
        <v>16</v>
      </c>
      <c r="O793">
        <v>0</v>
      </c>
      <c r="P793">
        <v>0</v>
      </c>
      <c r="Q793">
        <v>0</v>
      </c>
      <c r="R793">
        <v>16</v>
      </c>
      <c r="S793">
        <v>0</v>
      </c>
      <c r="T793">
        <v>0</v>
      </c>
      <c r="U793">
        <v>0</v>
      </c>
      <c r="V793" s="1" t="str">
        <f t="shared" si="76"/>
        <v>AFF-HTT-R1-P4-96H_F20_1_2020y09m04d_11h03m.tif</v>
      </c>
      <c r="W793" s="1" t="str">
        <f t="shared" si="77"/>
        <v>AFF-HTT-R2-P4-96H_F20_1_2020y09m11d_11h25m.tif</v>
      </c>
      <c r="X793" t="str">
        <f t="shared" si="78"/>
        <v>C:\Users\arpit.tandon\Desktop\Images AFFFs\RUN1 HTT\Plate 4 - 96hour\AFF-HTT-R1-P4-96H_F20_1_2020y09m04d_11h03m.tif</v>
      </c>
      <c r="Y793" t="str">
        <f t="shared" si="79"/>
        <v>C:\Users\arpit.tandon\Desktop\Images AFFFs\RUN2 HTT\Plate 4 - 96hour\AFF-HTT-R2-P4-96H_F20_1_2020y09m11d_11h25m.tif</v>
      </c>
    </row>
    <row r="794" spans="1:25" x14ac:dyDescent="0.45">
      <c r="A794" t="s">
        <v>1095</v>
      </c>
      <c r="B794" s="2" t="str">
        <f t="shared" si="74"/>
        <v>run1</v>
      </c>
      <c r="C794" s="2" t="str">
        <f t="shared" si="75"/>
        <v>run2</v>
      </c>
      <c r="D794" t="s">
        <v>278</v>
      </c>
      <c r="E794" s="1">
        <v>0.37193773831291854</v>
      </c>
      <c r="F794" s="22">
        <v>6.0346847752231232E-6</v>
      </c>
      <c r="G794" s="1">
        <f>VLOOKUP(A794,'[1]NTP Metadata'!$A$2:$U$2501,10,FALSE)</f>
        <v>6.0346847752231232E-6</v>
      </c>
      <c r="H794">
        <v>3</v>
      </c>
      <c r="I794" t="s">
        <v>1507</v>
      </c>
      <c r="J794" t="s">
        <v>1508</v>
      </c>
      <c r="K794" t="s">
        <v>250</v>
      </c>
      <c r="L794" t="s">
        <v>247</v>
      </c>
      <c r="M794" t="s">
        <v>75</v>
      </c>
      <c r="N794">
        <v>16</v>
      </c>
      <c r="O794">
        <v>0</v>
      </c>
      <c r="P794">
        <v>0</v>
      </c>
      <c r="Q794">
        <v>0</v>
      </c>
      <c r="R794">
        <v>16</v>
      </c>
      <c r="S794">
        <v>0</v>
      </c>
      <c r="T794">
        <v>0</v>
      </c>
      <c r="U794">
        <v>0</v>
      </c>
      <c r="V794" s="1" t="str">
        <f t="shared" si="76"/>
        <v>AFF-HTT-R1-P4-96H_F21_1_2020y09m04d_11h03m.tif</v>
      </c>
      <c r="W794" s="1" t="str">
        <f t="shared" si="77"/>
        <v>AFF-HTT-R2-P4-96H_F21_1_2020y09m11d_11h25m.tif</v>
      </c>
      <c r="X794" t="str">
        <f t="shared" si="78"/>
        <v>C:\Users\arpit.tandon\Desktop\Images AFFFs\RUN1 HTT\Plate 4 - 96hour\AFF-HTT-R1-P4-96H_F21_1_2020y09m04d_11h03m.tif</v>
      </c>
      <c r="Y794" t="str">
        <f t="shared" si="79"/>
        <v>C:\Users\arpit.tandon\Desktop\Images AFFFs\RUN2 HTT\Plate 4 - 96hour\AFF-HTT-R2-P4-96H_F21_1_2020y09m11d_11h25m.tif</v>
      </c>
    </row>
    <row r="795" spans="1:25" x14ac:dyDescent="0.45">
      <c r="A795" t="s">
        <v>1096</v>
      </c>
      <c r="B795" s="2" t="str">
        <f t="shared" si="74"/>
        <v>run1</v>
      </c>
      <c r="C795" s="2" t="str">
        <f t="shared" si="75"/>
        <v>run2</v>
      </c>
      <c r="D795" t="s">
        <v>278</v>
      </c>
      <c r="E795" s="1">
        <v>0.37193773831291854</v>
      </c>
      <c r="F795" s="22">
        <v>6.0346847752231232E-6</v>
      </c>
      <c r="G795" s="1">
        <f>VLOOKUP(A795,'[1]NTP Metadata'!$A$2:$U$2501,10,FALSE)</f>
        <v>6.0346847752231232E-6</v>
      </c>
      <c r="H795">
        <v>4</v>
      </c>
      <c r="I795" t="s">
        <v>1507</v>
      </c>
      <c r="J795" t="s">
        <v>1508</v>
      </c>
      <c r="K795" t="s">
        <v>250</v>
      </c>
      <c r="L795" t="s">
        <v>247</v>
      </c>
      <c r="M795" t="s">
        <v>76</v>
      </c>
      <c r="N795">
        <v>16</v>
      </c>
      <c r="O795">
        <v>0</v>
      </c>
      <c r="P795">
        <v>0</v>
      </c>
      <c r="Q795">
        <v>0</v>
      </c>
      <c r="R795">
        <v>16</v>
      </c>
      <c r="S795">
        <v>0</v>
      </c>
      <c r="T795">
        <v>0</v>
      </c>
      <c r="U795">
        <v>0</v>
      </c>
      <c r="V795" s="1" t="str">
        <f t="shared" si="76"/>
        <v>AFF-HTT-R1-P4-96H_F22_1_2020y09m04d_11h03m.tif</v>
      </c>
      <c r="W795" s="1" t="str">
        <f t="shared" si="77"/>
        <v>AFF-HTT-R2-P4-96H_F22_1_2020y09m11d_11h25m.tif</v>
      </c>
      <c r="X795" t="str">
        <f t="shared" si="78"/>
        <v>C:\Users\arpit.tandon\Desktop\Images AFFFs\RUN1 HTT\Plate 4 - 96hour\AFF-HTT-R1-P4-96H_F22_1_2020y09m04d_11h03m.tif</v>
      </c>
      <c r="Y795" t="str">
        <f t="shared" si="79"/>
        <v>C:\Users\arpit.tandon\Desktop\Images AFFFs\RUN2 HTT\Plate 4 - 96hour\AFF-HTT-R2-P4-96H_F22_1_2020y09m11d_11h25m.tif</v>
      </c>
    </row>
    <row r="796" spans="1:25" x14ac:dyDescent="0.45">
      <c r="A796" t="s">
        <v>1097</v>
      </c>
      <c r="B796" s="2" t="str">
        <f t="shared" si="74"/>
        <v>run1</v>
      </c>
      <c r="C796" s="2" t="str">
        <f t="shared" si="75"/>
        <v>run2</v>
      </c>
      <c r="D796" t="s">
        <v>278</v>
      </c>
      <c r="E796" s="1">
        <v>3698</v>
      </c>
      <c r="F796" s="22">
        <v>0.06</v>
      </c>
      <c r="G796" s="1">
        <f>VLOOKUP(A796,'[1]NTP Metadata'!$A$2:$U$2501,10,FALSE)</f>
        <v>0.06</v>
      </c>
      <c r="H796">
        <v>3</v>
      </c>
      <c r="I796" t="s">
        <v>1507</v>
      </c>
      <c r="J796" t="s">
        <v>1508</v>
      </c>
      <c r="K796" t="s">
        <v>250</v>
      </c>
      <c r="L796" t="s">
        <v>247</v>
      </c>
      <c r="M796" t="s">
        <v>77</v>
      </c>
      <c r="N796">
        <v>16</v>
      </c>
      <c r="O796">
        <v>0</v>
      </c>
      <c r="P796">
        <v>0</v>
      </c>
      <c r="Q796">
        <v>0</v>
      </c>
      <c r="R796">
        <v>16</v>
      </c>
      <c r="S796">
        <v>0</v>
      </c>
      <c r="T796">
        <v>6.2500000000000001E-5</v>
      </c>
      <c r="U796">
        <v>1E-3</v>
      </c>
      <c r="V796" s="1" t="str">
        <f t="shared" si="76"/>
        <v>AFF-HTT-R1-P4-96H_F3_1_2020y09m04d_11h03m.tif</v>
      </c>
      <c r="W796" s="1" t="str">
        <f t="shared" si="77"/>
        <v>AFF-HTT-R2-P4-96H_F3_1_2020y09m11d_11h25m.tif</v>
      </c>
      <c r="X796" t="str">
        <f t="shared" si="78"/>
        <v>C:\Users\arpit.tandon\Desktop\Images AFFFs\RUN1 HTT\Plate 4 - 96hour\AFF-HTT-R1-P4-96H_F3_1_2020y09m04d_11h03m.tif</v>
      </c>
      <c r="Y796" t="str">
        <f t="shared" si="79"/>
        <v>C:\Users\arpit.tandon\Desktop\Images AFFFs\RUN2 HTT\Plate 4 - 96hour\AFF-HTT-R2-P4-96H_F3_1_2020y09m11d_11h25m.tif</v>
      </c>
    </row>
    <row r="797" spans="1:25" x14ac:dyDescent="0.45">
      <c r="A797" t="s">
        <v>1098</v>
      </c>
      <c r="B797" s="2" t="str">
        <f t="shared" si="74"/>
        <v>run1</v>
      </c>
      <c r="C797" s="2" t="str">
        <f t="shared" si="75"/>
        <v>run2</v>
      </c>
      <c r="D797" t="s">
        <v>278</v>
      </c>
      <c r="E797" s="1">
        <v>3698</v>
      </c>
      <c r="F797" s="22">
        <v>0.06</v>
      </c>
      <c r="G797" s="1">
        <f>VLOOKUP(A797,'[1]NTP Metadata'!$A$2:$U$2501,10,FALSE)</f>
        <v>0.06</v>
      </c>
      <c r="H797">
        <v>4</v>
      </c>
      <c r="I797" t="s">
        <v>1507</v>
      </c>
      <c r="J797" t="s">
        <v>1508</v>
      </c>
      <c r="K797" t="s">
        <v>250</v>
      </c>
      <c r="L797" t="s">
        <v>247</v>
      </c>
      <c r="M797" t="s">
        <v>78</v>
      </c>
      <c r="N797">
        <v>16</v>
      </c>
      <c r="O797">
        <v>0</v>
      </c>
      <c r="P797">
        <v>1.875E-4</v>
      </c>
      <c r="Q797">
        <v>2E-3</v>
      </c>
      <c r="R797">
        <v>16</v>
      </c>
      <c r="S797">
        <v>0</v>
      </c>
      <c r="T797">
        <v>1.25E-4</v>
      </c>
      <c r="U797">
        <v>2E-3</v>
      </c>
      <c r="V797" s="1" t="str">
        <f t="shared" si="76"/>
        <v>AFF-HTT-R1-P4-96H_F4_1_2020y09m04d_11h03m.tif</v>
      </c>
      <c r="W797" s="1" t="str">
        <f t="shared" si="77"/>
        <v>AFF-HTT-R2-P4-96H_F4_1_2020y09m11d_11h25m.tif</v>
      </c>
      <c r="X797" t="str">
        <f t="shared" si="78"/>
        <v>C:\Users\arpit.tandon\Desktop\Images AFFFs\RUN1 HTT\Plate 4 - 96hour\AFF-HTT-R1-P4-96H_F4_1_2020y09m04d_11h03m.tif</v>
      </c>
      <c r="Y797" t="str">
        <f t="shared" si="79"/>
        <v>C:\Users\arpit.tandon\Desktop\Images AFFFs\RUN2 HTT\Plate 4 - 96hour\AFF-HTT-R2-P4-96H_F4_1_2020y09m11d_11h25m.tif</v>
      </c>
    </row>
    <row r="798" spans="1:25" x14ac:dyDescent="0.45">
      <c r="A798" t="s">
        <v>1099</v>
      </c>
      <c r="B798" s="2" t="str">
        <f t="shared" si="74"/>
        <v>run1</v>
      </c>
      <c r="C798" s="2" t="str">
        <f t="shared" si="75"/>
        <v>run2</v>
      </c>
      <c r="D798" t="s">
        <v>278</v>
      </c>
      <c r="E798" s="1">
        <v>1170.253164556962</v>
      </c>
      <c r="F798" s="22">
        <v>1.8987341772151896E-2</v>
      </c>
      <c r="G798" s="1">
        <f>VLOOKUP(A798,'[1]NTP Metadata'!$A$2:$U$2501,10,FALSE)</f>
        <v>1.8987341772151896E-2</v>
      </c>
      <c r="H798">
        <v>3</v>
      </c>
      <c r="I798" t="s">
        <v>1507</v>
      </c>
      <c r="J798" t="s">
        <v>1508</v>
      </c>
      <c r="K798" t="s">
        <v>250</v>
      </c>
      <c r="L798" t="s">
        <v>247</v>
      </c>
      <c r="M798" t="s">
        <v>79</v>
      </c>
      <c r="N798">
        <v>16</v>
      </c>
      <c r="O798">
        <v>0</v>
      </c>
      <c r="P798">
        <v>0</v>
      </c>
      <c r="Q798">
        <v>0</v>
      </c>
      <c r="R798">
        <v>16</v>
      </c>
      <c r="S798">
        <v>0</v>
      </c>
      <c r="T798">
        <v>0</v>
      </c>
      <c r="U798">
        <v>0</v>
      </c>
      <c r="V798" s="1" t="str">
        <f t="shared" si="76"/>
        <v>AFF-HTT-R1-P4-96H_F5_1_2020y09m04d_11h03m.tif</v>
      </c>
      <c r="W798" s="1" t="str">
        <f t="shared" si="77"/>
        <v>AFF-HTT-R2-P4-96H_F5_1_2020y09m11d_11h25m.tif</v>
      </c>
      <c r="X798" t="str">
        <f t="shared" si="78"/>
        <v>C:\Users\arpit.tandon\Desktop\Images AFFFs\RUN1 HTT\Plate 4 - 96hour\AFF-HTT-R1-P4-96H_F5_1_2020y09m04d_11h03m.tif</v>
      </c>
      <c r="Y798" t="str">
        <f t="shared" si="79"/>
        <v>C:\Users\arpit.tandon\Desktop\Images AFFFs\RUN2 HTT\Plate 4 - 96hour\AFF-HTT-R2-P4-96H_F5_1_2020y09m11d_11h25m.tif</v>
      </c>
    </row>
    <row r="799" spans="1:25" x14ac:dyDescent="0.45">
      <c r="A799" t="s">
        <v>1100</v>
      </c>
      <c r="B799" s="2" t="str">
        <f t="shared" si="74"/>
        <v>run1</v>
      </c>
      <c r="C799" s="2" t="str">
        <f t="shared" si="75"/>
        <v>run2</v>
      </c>
      <c r="D799" t="s">
        <v>278</v>
      </c>
      <c r="E799" s="1">
        <v>1170.253164556962</v>
      </c>
      <c r="F799" s="22">
        <v>1.8987341772151896E-2</v>
      </c>
      <c r="G799" s="1">
        <f>VLOOKUP(A799,'[1]NTP Metadata'!$A$2:$U$2501,10,FALSE)</f>
        <v>1.8987341772151896E-2</v>
      </c>
      <c r="H799">
        <v>4</v>
      </c>
      <c r="I799" t="s">
        <v>1507</v>
      </c>
      <c r="J799" t="s">
        <v>1508</v>
      </c>
      <c r="K799" t="s">
        <v>250</v>
      </c>
      <c r="L799" t="s">
        <v>247</v>
      </c>
      <c r="M799" t="s">
        <v>80</v>
      </c>
      <c r="N799">
        <v>16</v>
      </c>
      <c r="O799">
        <v>0</v>
      </c>
      <c r="P799">
        <v>6.2500000000000001E-5</v>
      </c>
      <c r="Q799">
        <v>1E-3</v>
      </c>
      <c r="R799">
        <v>16</v>
      </c>
      <c r="S799">
        <v>0</v>
      </c>
      <c r="T799">
        <v>0</v>
      </c>
      <c r="U799">
        <v>0</v>
      </c>
      <c r="V799" s="1" t="str">
        <f t="shared" si="76"/>
        <v>AFF-HTT-R1-P4-96H_F6_1_2020y09m04d_11h03m.tif</v>
      </c>
      <c r="W799" s="1" t="str">
        <f t="shared" si="77"/>
        <v>AFF-HTT-R2-P4-96H_F6_1_2020y09m11d_11h25m.tif</v>
      </c>
      <c r="X799" t="str">
        <f t="shared" si="78"/>
        <v>C:\Users\arpit.tandon\Desktop\Images AFFFs\RUN1 HTT\Plate 4 - 96hour\AFF-HTT-R1-P4-96H_F6_1_2020y09m04d_11h03m.tif</v>
      </c>
      <c r="Y799" t="str">
        <f t="shared" si="79"/>
        <v>C:\Users\arpit.tandon\Desktop\Images AFFFs\RUN2 HTT\Plate 4 - 96hour\AFF-HTT-R2-P4-96H_F6_1_2020y09m11d_11h25m.tif</v>
      </c>
    </row>
    <row r="800" spans="1:25" x14ac:dyDescent="0.45">
      <c r="A800" t="s">
        <v>1101</v>
      </c>
      <c r="B800" s="2" t="str">
        <f t="shared" si="74"/>
        <v>run1</v>
      </c>
      <c r="C800" s="2" t="str">
        <f t="shared" si="75"/>
        <v>run2</v>
      </c>
      <c r="D800" t="s">
        <v>278</v>
      </c>
      <c r="E800" s="1">
        <v>370.33327992308921</v>
      </c>
      <c r="F800" s="22">
        <v>6.0086524595417386E-3</v>
      </c>
      <c r="G800" s="1">
        <f>VLOOKUP(A800,'[1]NTP Metadata'!$A$2:$U$2501,10,FALSE)</f>
        <v>6.0086524595417386E-3</v>
      </c>
      <c r="H800">
        <v>3</v>
      </c>
      <c r="I800" t="s">
        <v>1507</v>
      </c>
      <c r="J800" t="s">
        <v>1508</v>
      </c>
      <c r="K800" t="s">
        <v>250</v>
      </c>
      <c r="L800" t="s">
        <v>247</v>
      </c>
      <c r="M800" t="s">
        <v>81</v>
      </c>
      <c r="N800">
        <v>16</v>
      </c>
      <c r="O800">
        <v>0</v>
      </c>
      <c r="P800">
        <v>0</v>
      </c>
      <c r="Q800">
        <v>0</v>
      </c>
      <c r="R800">
        <v>16</v>
      </c>
      <c r="S800">
        <v>0</v>
      </c>
      <c r="T800">
        <v>0</v>
      </c>
      <c r="U800">
        <v>0</v>
      </c>
      <c r="V800" s="1" t="str">
        <f t="shared" si="76"/>
        <v>AFF-HTT-R1-P4-96H_F7_1_2020y09m04d_11h03m.tif</v>
      </c>
      <c r="W800" s="1" t="str">
        <f t="shared" si="77"/>
        <v>AFF-HTT-R2-P4-96H_F7_1_2020y09m11d_11h25m.tif</v>
      </c>
      <c r="X800" t="str">
        <f t="shared" si="78"/>
        <v>C:\Users\arpit.tandon\Desktop\Images AFFFs\RUN1 HTT\Plate 4 - 96hour\AFF-HTT-R1-P4-96H_F7_1_2020y09m04d_11h03m.tif</v>
      </c>
      <c r="Y800" t="str">
        <f t="shared" si="79"/>
        <v>C:\Users\arpit.tandon\Desktop\Images AFFFs\RUN2 HTT\Plate 4 - 96hour\AFF-HTT-R2-P4-96H_F7_1_2020y09m11d_11h25m.tif</v>
      </c>
    </row>
    <row r="801" spans="1:25" x14ac:dyDescent="0.45">
      <c r="A801" t="s">
        <v>1102</v>
      </c>
      <c r="B801" s="2" t="str">
        <f t="shared" si="74"/>
        <v>run1</v>
      </c>
      <c r="C801" s="2" t="str">
        <f t="shared" si="75"/>
        <v>run2</v>
      </c>
      <c r="D801" t="s">
        <v>278</v>
      </c>
      <c r="E801" s="1">
        <v>370.33327992308921</v>
      </c>
      <c r="F801" s="22">
        <v>6.0086524595417386E-3</v>
      </c>
      <c r="G801" s="1">
        <f>VLOOKUP(A801,'[1]NTP Metadata'!$A$2:$U$2501,10,FALSE)</f>
        <v>6.0086524595417386E-3</v>
      </c>
      <c r="H801">
        <v>4</v>
      </c>
      <c r="I801" t="s">
        <v>1507</v>
      </c>
      <c r="J801" t="s">
        <v>1508</v>
      </c>
      <c r="K801" t="s">
        <v>250</v>
      </c>
      <c r="L801" t="s">
        <v>247</v>
      </c>
      <c r="M801" t="s">
        <v>82</v>
      </c>
      <c r="N801">
        <v>16</v>
      </c>
      <c r="O801">
        <v>0</v>
      </c>
      <c r="P801">
        <v>0</v>
      </c>
      <c r="Q801">
        <v>0</v>
      </c>
      <c r="R801">
        <v>16</v>
      </c>
      <c r="S801">
        <v>0</v>
      </c>
      <c r="T801">
        <v>0</v>
      </c>
      <c r="U801">
        <v>0</v>
      </c>
      <c r="V801" s="1" t="str">
        <f t="shared" si="76"/>
        <v>AFF-HTT-R1-P4-96H_F8_1_2020y09m04d_11h03m.tif</v>
      </c>
      <c r="W801" s="1" t="str">
        <f t="shared" si="77"/>
        <v>AFF-HTT-R2-P4-96H_F8_1_2020y09m11d_11h25m.tif</v>
      </c>
      <c r="X801" t="str">
        <f t="shared" si="78"/>
        <v>C:\Users\arpit.tandon\Desktop\Images AFFFs\RUN1 HTT\Plate 4 - 96hour\AFF-HTT-R1-P4-96H_F8_1_2020y09m04d_11h03m.tif</v>
      </c>
      <c r="Y801" t="str">
        <f t="shared" si="79"/>
        <v>C:\Users\arpit.tandon\Desktop\Images AFFFs\RUN2 HTT\Plate 4 - 96hour\AFF-HTT-R2-P4-96H_F8_1_2020y09m11d_11h25m.tif</v>
      </c>
    </row>
    <row r="802" spans="1:25" x14ac:dyDescent="0.45">
      <c r="A802" t="s">
        <v>1103</v>
      </c>
      <c r="B802" s="2" t="str">
        <f t="shared" si="74"/>
        <v>run1</v>
      </c>
      <c r="C802" s="2" t="str">
        <f t="shared" si="75"/>
        <v>run2</v>
      </c>
      <c r="D802" t="s">
        <v>278</v>
      </c>
      <c r="E802" s="1">
        <v>117.19407592502823</v>
      </c>
      <c r="F802" s="22">
        <v>1.901472297323335E-3</v>
      </c>
      <c r="G802" s="1">
        <f>VLOOKUP(A802,'[1]NTP Metadata'!$A$2:$U$2501,10,FALSE)</f>
        <v>1.901472297323335E-3</v>
      </c>
      <c r="H802">
        <v>3</v>
      </c>
      <c r="I802" t="s">
        <v>1507</v>
      </c>
      <c r="J802" t="s">
        <v>1508</v>
      </c>
      <c r="K802" t="s">
        <v>250</v>
      </c>
      <c r="L802" t="s">
        <v>247</v>
      </c>
      <c r="M802" t="s">
        <v>83</v>
      </c>
      <c r="N802">
        <v>16</v>
      </c>
      <c r="O802">
        <v>0</v>
      </c>
      <c r="P802">
        <v>0</v>
      </c>
      <c r="Q802">
        <v>0</v>
      </c>
      <c r="R802">
        <v>16</v>
      </c>
      <c r="S802">
        <v>0</v>
      </c>
      <c r="T802">
        <v>0</v>
      </c>
      <c r="U802">
        <v>0</v>
      </c>
      <c r="V802" s="1" t="str">
        <f t="shared" si="76"/>
        <v>AFF-HTT-R1-P4-96H_F9_1_2020y09m04d_11h03m.tif</v>
      </c>
      <c r="W802" s="1" t="str">
        <f t="shared" si="77"/>
        <v>AFF-HTT-R2-P4-96H_F9_1_2020y09m11d_11h25m.tif</v>
      </c>
      <c r="X802" t="str">
        <f t="shared" si="78"/>
        <v>C:\Users\arpit.tandon\Desktop\Images AFFFs\RUN1 HTT\Plate 4 - 96hour\AFF-HTT-R1-P4-96H_F9_1_2020y09m04d_11h03m.tif</v>
      </c>
      <c r="Y802" t="str">
        <f t="shared" si="79"/>
        <v>C:\Users\arpit.tandon\Desktop\Images AFFFs\RUN2 HTT\Plate 4 - 96hour\AFF-HTT-R2-P4-96H_F9_1_2020y09m11d_11h25m.tif</v>
      </c>
    </row>
    <row r="803" spans="1:25" x14ac:dyDescent="0.45">
      <c r="A803" t="s">
        <v>1104</v>
      </c>
      <c r="B803" s="2" t="str">
        <f t="shared" si="74"/>
        <v>run1</v>
      </c>
      <c r="C803" s="2" t="str">
        <f t="shared" si="75"/>
        <v>run2</v>
      </c>
      <c r="D803" t="s">
        <v>279</v>
      </c>
      <c r="E803" s="10">
        <v>18.504494573451591</v>
      </c>
      <c r="F803" s="10">
        <v>6.3382409910777847E-4</v>
      </c>
      <c r="G803" s="1">
        <f>VLOOKUP(A803,'[1]NTP Metadata'!$A$2:$U$2501,10,FALSE)</f>
        <v>6.3382409910777847E-4</v>
      </c>
      <c r="H803">
        <v>2</v>
      </c>
      <c r="I803" t="s">
        <v>1507</v>
      </c>
      <c r="J803" t="s">
        <v>1508</v>
      </c>
      <c r="K803" t="s">
        <v>250</v>
      </c>
      <c r="L803" t="s">
        <v>247</v>
      </c>
      <c r="M803" t="s">
        <v>84</v>
      </c>
      <c r="N803">
        <v>16</v>
      </c>
      <c r="O803">
        <v>0</v>
      </c>
      <c r="P803">
        <v>0</v>
      </c>
      <c r="Q803">
        <v>0</v>
      </c>
      <c r="R803">
        <v>16</v>
      </c>
      <c r="S803">
        <v>0</v>
      </c>
      <c r="T803">
        <v>0</v>
      </c>
      <c r="U803">
        <v>0</v>
      </c>
      <c r="V803" s="1" t="str">
        <f t="shared" si="76"/>
        <v>AFF-HTT-R1-P4-96H_G10_1_2020y09m04d_11h03m.tif</v>
      </c>
      <c r="W803" s="1" t="str">
        <f t="shared" si="77"/>
        <v>AFF-HTT-R2-P4-96H_G10_1_2020y09m11d_11h25m.tif</v>
      </c>
      <c r="X803" t="str">
        <f t="shared" si="78"/>
        <v>C:\Users\arpit.tandon\Desktop\Images AFFFs\RUN1 HTT\Plate 4 - 96hour\AFF-HTT-R1-P4-96H_G10_1_2020y09m04d_11h03m.tif</v>
      </c>
      <c r="Y803" t="str">
        <f t="shared" si="79"/>
        <v>C:\Users\arpit.tandon\Desktop\Images AFFFs\RUN2 HTT\Plate 4 - 96hour\AFF-HTT-R2-P4-96H_G10_1_2020y09m11d_11h25m.tif</v>
      </c>
    </row>
    <row r="804" spans="1:25" x14ac:dyDescent="0.45">
      <c r="A804" t="s">
        <v>1105</v>
      </c>
      <c r="B804" s="2" t="str">
        <f t="shared" si="74"/>
        <v>run1</v>
      </c>
      <c r="C804" s="2" t="str">
        <f t="shared" si="75"/>
        <v>run2</v>
      </c>
      <c r="D804" t="s">
        <v>279</v>
      </c>
      <c r="E804" s="10">
        <v>5.8558527131175921</v>
      </c>
      <c r="F804" s="10">
        <v>2.0057724655309444E-4</v>
      </c>
      <c r="G804" s="1">
        <f>VLOOKUP(A804,'[1]NTP Metadata'!$A$2:$U$2501,10,FALSE)</f>
        <v>2.0057724655309444E-4</v>
      </c>
      <c r="H804">
        <v>1</v>
      </c>
      <c r="I804" t="s">
        <v>1507</v>
      </c>
      <c r="J804" t="s">
        <v>1508</v>
      </c>
      <c r="K804" t="s">
        <v>250</v>
      </c>
      <c r="L804" t="s">
        <v>247</v>
      </c>
      <c r="M804" t="s">
        <v>85</v>
      </c>
      <c r="N804">
        <v>16</v>
      </c>
      <c r="O804">
        <v>0</v>
      </c>
      <c r="P804">
        <v>0</v>
      </c>
      <c r="Q804">
        <v>0</v>
      </c>
      <c r="R804">
        <v>16</v>
      </c>
      <c r="S804">
        <v>0</v>
      </c>
      <c r="T804">
        <v>0</v>
      </c>
      <c r="U804">
        <v>0</v>
      </c>
      <c r="V804" s="1" t="str">
        <f t="shared" si="76"/>
        <v>AFF-HTT-R1-P4-96H_G11_1_2020y09m04d_11h03m.tif</v>
      </c>
      <c r="W804" s="1" t="str">
        <f t="shared" si="77"/>
        <v>AFF-HTT-R2-P4-96H_G11_1_2020y09m11d_11h25m.tif</v>
      </c>
      <c r="X804" t="str">
        <f t="shared" si="78"/>
        <v>C:\Users\arpit.tandon\Desktop\Images AFFFs\RUN1 HTT\Plate 4 - 96hour\AFF-HTT-R1-P4-96H_G11_1_2020y09m04d_11h03m.tif</v>
      </c>
      <c r="Y804" t="str">
        <f t="shared" si="79"/>
        <v>C:\Users\arpit.tandon\Desktop\Images AFFFs\RUN2 HTT\Plate 4 - 96hour\AFF-HTT-R2-P4-96H_G11_1_2020y09m11d_11h25m.tif</v>
      </c>
    </row>
    <row r="805" spans="1:25" x14ac:dyDescent="0.45">
      <c r="A805" t="s">
        <v>1106</v>
      </c>
      <c r="B805" s="2" t="str">
        <f t="shared" si="74"/>
        <v>run1</v>
      </c>
      <c r="C805" s="2" t="str">
        <f t="shared" si="75"/>
        <v>run2</v>
      </c>
      <c r="D805" t="s">
        <v>279</v>
      </c>
      <c r="E805" s="10">
        <v>5.8558527131175921</v>
      </c>
      <c r="F805" s="10">
        <v>2.0057724655309444E-4</v>
      </c>
      <c r="G805" s="1">
        <f>VLOOKUP(A805,'[1]NTP Metadata'!$A$2:$U$2501,10,FALSE)</f>
        <v>2.0057724655309444E-4</v>
      </c>
      <c r="H805">
        <v>2</v>
      </c>
      <c r="I805" t="s">
        <v>1507</v>
      </c>
      <c r="J805" t="s">
        <v>1508</v>
      </c>
      <c r="K805" t="s">
        <v>250</v>
      </c>
      <c r="L805" t="s">
        <v>247</v>
      </c>
      <c r="M805" t="s">
        <v>86</v>
      </c>
      <c r="N805">
        <v>16</v>
      </c>
      <c r="O805">
        <v>0</v>
      </c>
      <c r="P805">
        <v>0</v>
      </c>
      <c r="Q805">
        <v>0</v>
      </c>
      <c r="R805">
        <v>16</v>
      </c>
      <c r="S805">
        <v>0</v>
      </c>
      <c r="T805">
        <v>0</v>
      </c>
      <c r="U805">
        <v>0</v>
      </c>
      <c r="V805" s="1" t="str">
        <f t="shared" si="76"/>
        <v>AFF-HTT-R1-P4-96H_G12_1_2020y09m04d_11h03m.tif</v>
      </c>
      <c r="W805" s="1" t="str">
        <f t="shared" si="77"/>
        <v>AFF-HTT-R2-P4-96H_G12_1_2020y09m11d_11h25m.tif</v>
      </c>
      <c r="X805" t="str">
        <f t="shared" si="78"/>
        <v>C:\Users\arpit.tandon\Desktop\Images AFFFs\RUN1 HTT\Plate 4 - 96hour\AFF-HTT-R1-P4-96H_G12_1_2020y09m04d_11h03m.tif</v>
      </c>
      <c r="Y805" t="str">
        <f t="shared" si="79"/>
        <v>C:\Users\arpit.tandon\Desktop\Images AFFFs\RUN2 HTT\Plate 4 - 96hour\AFF-HTT-R2-P4-96H_G12_1_2020y09m11d_11h25m.tif</v>
      </c>
    </row>
    <row r="806" spans="1:25" x14ac:dyDescent="0.45">
      <c r="A806" t="s">
        <v>1107</v>
      </c>
      <c r="B806" s="2" t="str">
        <f t="shared" si="74"/>
        <v>run1</v>
      </c>
      <c r="C806" s="2" t="str">
        <f t="shared" si="75"/>
        <v>run2</v>
      </c>
      <c r="D806" t="s">
        <v>257</v>
      </c>
      <c r="E806" s="10">
        <v>0</v>
      </c>
      <c r="F806" s="10">
        <v>0</v>
      </c>
      <c r="G806" s="1">
        <f>VLOOKUP(A806,'[1]NTP Metadata'!$A$2:$U$2501,10,FALSE)</f>
        <v>0</v>
      </c>
      <c r="H806">
        <v>1</v>
      </c>
      <c r="I806" t="s">
        <v>1507</v>
      </c>
      <c r="J806" t="s">
        <v>1508</v>
      </c>
      <c r="K806" t="s">
        <v>250</v>
      </c>
      <c r="L806" t="s">
        <v>247</v>
      </c>
      <c r="M806" t="s">
        <v>87</v>
      </c>
      <c r="N806">
        <v>16</v>
      </c>
      <c r="O806">
        <v>0</v>
      </c>
      <c r="P806">
        <v>0</v>
      </c>
      <c r="Q806">
        <v>0</v>
      </c>
      <c r="R806">
        <v>16</v>
      </c>
      <c r="S806">
        <v>0</v>
      </c>
      <c r="T806">
        <v>0</v>
      </c>
      <c r="U806">
        <v>0</v>
      </c>
      <c r="V806" s="1" t="str">
        <f t="shared" si="76"/>
        <v>AFF-HTT-R1-P4-96H_G13_1_2020y09m04d_11h03m.tif</v>
      </c>
      <c r="W806" s="1" t="str">
        <f t="shared" si="77"/>
        <v>AFF-HTT-R2-P4-96H_G13_1_2020y09m11d_11h25m.tif</v>
      </c>
      <c r="X806" t="str">
        <f t="shared" si="78"/>
        <v>C:\Users\arpit.tandon\Desktop\Images AFFFs\RUN1 HTT\Plate 4 - 96hour\AFF-HTT-R1-P4-96H_G13_1_2020y09m04d_11h03m.tif</v>
      </c>
      <c r="Y806" t="str">
        <f t="shared" si="79"/>
        <v>C:\Users\arpit.tandon\Desktop\Images AFFFs\RUN2 HTT\Plate 4 - 96hour\AFF-HTT-R2-P4-96H_G13_1_2020y09m11d_11h25m.tif</v>
      </c>
    </row>
    <row r="807" spans="1:25" x14ac:dyDescent="0.45">
      <c r="A807" t="s">
        <v>1108</v>
      </c>
      <c r="B807" s="2" t="str">
        <f t="shared" si="74"/>
        <v>run1</v>
      </c>
      <c r="C807" s="2" t="str">
        <f t="shared" si="75"/>
        <v>run2</v>
      </c>
      <c r="D807" t="s">
        <v>257</v>
      </c>
      <c r="E807" s="10">
        <v>0</v>
      </c>
      <c r="F807" s="10">
        <v>0</v>
      </c>
      <c r="G807" s="1">
        <f>VLOOKUP(A807,'[1]NTP Metadata'!$A$2:$U$2501,10,FALSE)</f>
        <v>0</v>
      </c>
      <c r="H807">
        <v>2</v>
      </c>
      <c r="I807" t="s">
        <v>1507</v>
      </c>
      <c r="J807" t="s">
        <v>1508</v>
      </c>
      <c r="K807" t="s">
        <v>250</v>
      </c>
      <c r="L807" t="s">
        <v>247</v>
      </c>
      <c r="M807" t="s">
        <v>88</v>
      </c>
      <c r="N807">
        <v>16</v>
      </c>
      <c r="O807">
        <v>0</v>
      </c>
      <c r="P807">
        <v>0</v>
      </c>
      <c r="Q807">
        <v>0</v>
      </c>
      <c r="R807">
        <v>16</v>
      </c>
      <c r="S807">
        <v>0</v>
      </c>
      <c r="T807">
        <v>0</v>
      </c>
      <c r="U807">
        <v>0</v>
      </c>
      <c r="V807" s="1" t="str">
        <f t="shared" si="76"/>
        <v>AFF-HTT-R1-P4-96H_G14_1_2020y09m04d_11h03m.tif</v>
      </c>
      <c r="W807" s="1" t="str">
        <f t="shared" si="77"/>
        <v>AFF-HTT-R2-P4-96H_G14_1_2020y09m11d_11h25m.tif</v>
      </c>
      <c r="X807" t="str">
        <f t="shared" si="78"/>
        <v>C:\Users\arpit.tandon\Desktop\Images AFFFs\RUN1 HTT\Plate 4 - 96hour\AFF-HTT-R1-P4-96H_G14_1_2020y09m04d_11h03m.tif</v>
      </c>
      <c r="Y807" t="str">
        <f t="shared" si="79"/>
        <v>C:\Users\arpit.tandon\Desktop\Images AFFFs\RUN2 HTT\Plate 4 - 96hour\AFF-HTT-R2-P4-96H_G14_1_2020y09m11d_11h25m.tif</v>
      </c>
    </row>
    <row r="808" spans="1:25" x14ac:dyDescent="0.45">
      <c r="A808" t="s">
        <v>1109</v>
      </c>
      <c r="B808" s="2" t="str">
        <f t="shared" si="74"/>
        <v>run1</v>
      </c>
      <c r="C808" s="2" t="str">
        <f t="shared" si="75"/>
        <v>run2</v>
      </c>
      <c r="D808" t="s">
        <v>279</v>
      </c>
      <c r="E808" s="10">
        <v>1.8531179471891115</v>
      </c>
      <c r="F808" s="10">
        <v>6.3473812200346346E-5</v>
      </c>
      <c r="G808" s="1">
        <f>VLOOKUP(A808,'[1]NTP Metadata'!$A$2:$U$2501,10,FALSE)</f>
        <v>6.3473812200346346E-5</v>
      </c>
      <c r="H808">
        <v>1</v>
      </c>
      <c r="I808" t="s">
        <v>1507</v>
      </c>
      <c r="J808" t="s">
        <v>1508</v>
      </c>
      <c r="K808" t="s">
        <v>250</v>
      </c>
      <c r="L808" t="s">
        <v>247</v>
      </c>
      <c r="M808" t="s">
        <v>89</v>
      </c>
      <c r="N808">
        <v>16</v>
      </c>
      <c r="O808">
        <v>0</v>
      </c>
      <c r="P808">
        <v>0</v>
      </c>
      <c r="Q808">
        <v>0</v>
      </c>
      <c r="R808">
        <v>16</v>
      </c>
      <c r="S808">
        <v>0</v>
      </c>
      <c r="T808">
        <v>0</v>
      </c>
      <c r="U808">
        <v>0</v>
      </c>
      <c r="V808" s="1" t="str">
        <f t="shared" si="76"/>
        <v>AFF-HTT-R1-P4-96H_G15_1_2020y09m04d_11h03m.tif</v>
      </c>
      <c r="W808" s="1" t="str">
        <f t="shared" si="77"/>
        <v>AFF-HTT-R2-P4-96H_G15_1_2020y09m11d_11h25m.tif</v>
      </c>
      <c r="X808" t="str">
        <f t="shared" si="78"/>
        <v>C:\Users\arpit.tandon\Desktop\Images AFFFs\RUN1 HTT\Plate 4 - 96hour\AFF-HTT-R1-P4-96H_G15_1_2020y09m04d_11h03m.tif</v>
      </c>
      <c r="Y808" t="str">
        <f t="shared" si="79"/>
        <v>C:\Users\arpit.tandon\Desktop\Images AFFFs\RUN2 HTT\Plate 4 - 96hour\AFF-HTT-R2-P4-96H_G15_1_2020y09m11d_11h25m.tif</v>
      </c>
    </row>
    <row r="809" spans="1:25" x14ac:dyDescent="0.45">
      <c r="A809" t="s">
        <v>1110</v>
      </c>
      <c r="B809" s="2" t="str">
        <f t="shared" si="74"/>
        <v>run1</v>
      </c>
      <c r="C809" s="2" t="str">
        <f t="shared" si="75"/>
        <v>run2</v>
      </c>
      <c r="D809" t="s">
        <v>279</v>
      </c>
      <c r="E809" s="10">
        <v>1.8531179471891115</v>
      </c>
      <c r="F809" s="10">
        <v>6.3473812200346346E-5</v>
      </c>
      <c r="G809" s="1">
        <f>VLOOKUP(A809,'[1]NTP Metadata'!$A$2:$U$2501,10,FALSE)</f>
        <v>6.3473812200346346E-5</v>
      </c>
      <c r="H809">
        <v>2</v>
      </c>
      <c r="I809" t="s">
        <v>1507</v>
      </c>
      <c r="J809" t="s">
        <v>1508</v>
      </c>
      <c r="K809" t="s">
        <v>250</v>
      </c>
      <c r="L809" t="s">
        <v>247</v>
      </c>
      <c r="M809" t="s">
        <v>90</v>
      </c>
      <c r="N809">
        <v>16</v>
      </c>
      <c r="O809">
        <v>0</v>
      </c>
      <c r="P809">
        <v>1.25E-4</v>
      </c>
      <c r="Q809">
        <v>2E-3</v>
      </c>
      <c r="R809">
        <v>16</v>
      </c>
      <c r="S809">
        <v>0</v>
      </c>
      <c r="T809">
        <v>0</v>
      </c>
      <c r="U809">
        <v>0</v>
      </c>
      <c r="V809" s="1" t="str">
        <f t="shared" si="76"/>
        <v>AFF-HTT-R1-P4-96H_G16_1_2020y09m04d_11h03m.tif</v>
      </c>
      <c r="W809" s="1" t="str">
        <f t="shared" si="77"/>
        <v>AFF-HTT-R2-P4-96H_G16_1_2020y09m11d_11h25m.tif</v>
      </c>
      <c r="X809" t="str">
        <f t="shared" si="78"/>
        <v>C:\Users\arpit.tandon\Desktop\Images AFFFs\RUN1 HTT\Plate 4 - 96hour\AFF-HTT-R1-P4-96H_G16_1_2020y09m04d_11h03m.tif</v>
      </c>
      <c r="Y809" t="str">
        <f t="shared" si="79"/>
        <v>C:\Users\arpit.tandon\Desktop\Images AFFFs\RUN2 HTT\Plate 4 - 96hour\AFF-HTT-R2-P4-96H_G16_1_2020y09m11d_11h25m.tif</v>
      </c>
    </row>
    <row r="810" spans="1:25" x14ac:dyDescent="0.45">
      <c r="A810" t="s">
        <v>1111</v>
      </c>
      <c r="B810" s="2" t="str">
        <f t="shared" si="74"/>
        <v>run1</v>
      </c>
      <c r="C810" s="2" t="str">
        <f t="shared" si="75"/>
        <v>run2</v>
      </c>
      <c r="D810" t="s">
        <v>279</v>
      </c>
      <c r="E810" s="10">
        <v>0.58642973012313648</v>
      </c>
      <c r="F810" s="10">
        <v>2.008664943048935E-5</v>
      </c>
      <c r="G810" s="1">
        <f>VLOOKUP(A810,'[1]NTP Metadata'!$A$2:$U$2501,10,FALSE)</f>
        <v>2.008664943048935E-5</v>
      </c>
      <c r="H810">
        <v>1</v>
      </c>
      <c r="I810" t="s">
        <v>1507</v>
      </c>
      <c r="J810" t="s">
        <v>1508</v>
      </c>
      <c r="K810" t="s">
        <v>250</v>
      </c>
      <c r="L810" t="s">
        <v>247</v>
      </c>
      <c r="M810" t="s">
        <v>91</v>
      </c>
      <c r="N810">
        <v>16</v>
      </c>
      <c r="O810">
        <v>0</v>
      </c>
      <c r="P810">
        <v>0</v>
      </c>
      <c r="Q810">
        <v>0</v>
      </c>
      <c r="R810">
        <v>16</v>
      </c>
      <c r="S810">
        <v>0</v>
      </c>
      <c r="T810">
        <v>0</v>
      </c>
      <c r="U810">
        <v>0</v>
      </c>
      <c r="V810" s="1" t="str">
        <f t="shared" si="76"/>
        <v>AFF-HTT-R1-P4-96H_G17_1_2020y09m04d_11h03m.tif</v>
      </c>
      <c r="W810" s="1" t="str">
        <f t="shared" si="77"/>
        <v>AFF-HTT-R2-P4-96H_G17_1_2020y09m11d_11h25m.tif</v>
      </c>
      <c r="X810" t="str">
        <f t="shared" si="78"/>
        <v>C:\Users\arpit.tandon\Desktop\Images AFFFs\RUN1 HTT\Plate 4 - 96hour\AFF-HTT-R1-P4-96H_G17_1_2020y09m04d_11h03m.tif</v>
      </c>
      <c r="Y810" t="str">
        <f t="shared" si="79"/>
        <v>C:\Users\arpit.tandon\Desktop\Images AFFFs\RUN2 HTT\Plate 4 - 96hour\AFF-HTT-R2-P4-96H_G17_1_2020y09m11d_11h25m.tif</v>
      </c>
    </row>
    <row r="811" spans="1:25" x14ac:dyDescent="0.45">
      <c r="A811" t="s">
        <v>1112</v>
      </c>
      <c r="B811" s="2" t="str">
        <f t="shared" si="74"/>
        <v>run1</v>
      </c>
      <c r="C811" s="2" t="str">
        <f t="shared" si="75"/>
        <v>run2</v>
      </c>
      <c r="D811" t="s">
        <v>279</v>
      </c>
      <c r="E811" s="10">
        <v>0.58642973012313648</v>
      </c>
      <c r="F811" s="10">
        <v>2.008664943048935E-5</v>
      </c>
      <c r="G811" s="1">
        <f>VLOOKUP(A811,'[1]NTP Metadata'!$A$2:$U$2501,10,FALSE)</f>
        <v>2.008664943048935E-5</v>
      </c>
      <c r="H811">
        <v>2</v>
      </c>
      <c r="I811" t="s">
        <v>1507</v>
      </c>
      <c r="J811" t="s">
        <v>1508</v>
      </c>
      <c r="K811" t="s">
        <v>250</v>
      </c>
      <c r="L811" t="s">
        <v>247</v>
      </c>
      <c r="M811" t="s">
        <v>92</v>
      </c>
      <c r="N811">
        <v>16</v>
      </c>
      <c r="O811">
        <v>0</v>
      </c>
      <c r="P811">
        <v>6.2500000000000001E-5</v>
      </c>
      <c r="Q811">
        <v>1E-3</v>
      </c>
      <c r="R811">
        <v>16</v>
      </c>
      <c r="S811">
        <v>0</v>
      </c>
      <c r="T811">
        <v>0</v>
      </c>
      <c r="U811">
        <v>0</v>
      </c>
      <c r="V811" s="1" t="str">
        <f t="shared" si="76"/>
        <v>AFF-HTT-R1-P4-96H_G18_1_2020y09m04d_11h03m.tif</v>
      </c>
      <c r="W811" s="1" t="str">
        <f t="shared" si="77"/>
        <v>AFF-HTT-R2-P4-96H_G18_1_2020y09m11d_11h25m.tif</v>
      </c>
      <c r="X811" t="str">
        <f t="shared" si="78"/>
        <v>C:\Users\arpit.tandon\Desktop\Images AFFFs\RUN1 HTT\Plate 4 - 96hour\AFF-HTT-R1-P4-96H_G18_1_2020y09m04d_11h03m.tif</v>
      </c>
      <c r="Y811" t="str">
        <f t="shared" si="79"/>
        <v>C:\Users\arpit.tandon\Desktop\Images AFFFs\RUN2 HTT\Plate 4 - 96hour\AFF-HTT-R2-P4-96H_G18_1_2020y09m11d_11h25m.tif</v>
      </c>
    </row>
    <row r="812" spans="1:25" x14ac:dyDescent="0.45">
      <c r="A812" t="s">
        <v>1113</v>
      </c>
      <c r="B812" s="2" t="str">
        <f t="shared" si="74"/>
        <v>run1</v>
      </c>
      <c r="C812" s="2" t="str">
        <f t="shared" si="75"/>
        <v>run2</v>
      </c>
      <c r="D812" t="s">
        <v>279</v>
      </c>
      <c r="E812" s="10">
        <v>0.1855790285199799</v>
      </c>
      <c r="F812" s="10">
        <v>6.356534629901693E-6</v>
      </c>
      <c r="G812" s="1">
        <f>VLOOKUP(A812,'[1]NTP Metadata'!$A$2:$U$2501,10,FALSE)</f>
        <v>6.356534629901693E-6</v>
      </c>
      <c r="H812">
        <v>1</v>
      </c>
      <c r="I812" t="s">
        <v>1507</v>
      </c>
      <c r="J812" t="s">
        <v>1508</v>
      </c>
      <c r="K812" t="s">
        <v>250</v>
      </c>
      <c r="L812" t="s">
        <v>247</v>
      </c>
      <c r="M812" t="s">
        <v>93</v>
      </c>
      <c r="N812">
        <v>16</v>
      </c>
      <c r="O812">
        <v>0</v>
      </c>
      <c r="P812">
        <v>0</v>
      </c>
      <c r="Q812">
        <v>0</v>
      </c>
      <c r="R812">
        <v>16</v>
      </c>
      <c r="S812">
        <v>0</v>
      </c>
      <c r="T812">
        <v>0</v>
      </c>
      <c r="U812">
        <v>0</v>
      </c>
      <c r="V812" s="1" t="str">
        <f t="shared" si="76"/>
        <v>AFF-HTT-R1-P4-96H_G19_1_2020y09m04d_11h03m.tif</v>
      </c>
      <c r="W812" s="1" t="str">
        <f t="shared" si="77"/>
        <v>AFF-HTT-R2-P4-96H_G19_1_2020y09m11d_11h25m.tif</v>
      </c>
      <c r="X812" t="str">
        <f t="shared" si="78"/>
        <v>C:\Users\arpit.tandon\Desktop\Images AFFFs\RUN1 HTT\Plate 4 - 96hour\AFF-HTT-R1-P4-96H_G19_1_2020y09m04d_11h03m.tif</v>
      </c>
      <c r="Y812" t="str">
        <f t="shared" si="79"/>
        <v>C:\Users\arpit.tandon\Desktop\Images AFFFs\RUN2 HTT\Plate 4 - 96hour\AFF-HTT-R2-P4-96H_G19_1_2020y09m11d_11h25m.tif</v>
      </c>
    </row>
    <row r="813" spans="1:25" x14ac:dyDescent="0.45">
      <c r="A813" t="s">
        <v>1114</v>
      </c>
      <c r="B813" s="2" t="str">
        <f t="shared" si="74"/>
        <v>run1</v>
      </c>
      <c r="C813" s="2" t="str">
        <f t="shared" si="75"/>
        <v>run2</v>
      </c>
      <c r="D813" t="s">
        <v>279</v>
      </c>
      <c r="E813" s="10">
        <v>0.1855790285199799</v>
      </c>
      <c r="F813" s="10">
        <v>6.356534629901693E-6</v>
      </c>
      <c r="G813" s="1">
        <f>VLOOKUP(A813,'[1]NTP Metadata'!$A$2:$U$2501,10,FALSE)</f>
        <v>6.356534629901693E-6</v>
      </c>
      <c r="H813">
        <v>2</v>
      </c>
      <c r="I813" t="s">
        <v>1507</v>
      </c>
      <c r="J813" t="s">
        <v>1508</v>
      </c>
      <c r="K813" t="s">
        <v>250</v>
      </c>
      <c r="L813" t="s">
        <v>247</v>
      </c>
      <c r="M813" t="s">
        <v>94</v>
      </c>
      <c r="N813">
        <v>16</v>
      </c>
      <c r="O813">
        <v>0</v>
      </c>
      <c r="P813">
        <v>6.2500000000000001E-5</v>
      </c>
      <c r="Q813">
        <v>1E-3</v>
      </c>
      <c r="R813">
        <v>16</v>
      </c>
      <c r="S813">
        <v>0</v>
      </c>
      <c r="T813">
        <v>0</v>
      </c>
      <c r="U813">
        <v>0</v>
      </c>
      <c r="V813" s="1" t="str">
        <f t="shared" si="76"/>
        <v>AFF-HTT-R1-P4-96H_G20_1_2020y09m04d_11h03m.tif</v>
      </c>
      <c r="W813" s="1" t="str">
        <f t="shared" si="77"/>
        <v>AFF-HTT-R2-P4-96H_G20_1_2020y09m11d_11h25m.tif</v>
      </c>
      <c r="X813" t="str">
        <f t="shared" si="78"/>
        <v>C:\Users\arpit.tandon\Desktop\Images AFFFs\RUN1 HTT\Plate 4 - 96hour\AFF-HTT-R1-P4-96H_G20_1_2020y09m04d_11h03m.tif</v>
      </c>
      <c r="Y813" t="str">
        <f t="shared" si="79"/>
        <v>C:\Users\arpit.tandon\Desktop\Images AFFFs\RUN2 HTT\Plate 4 - 96hour\AFF-HTT-R2-P4-96H_G20_1_2020y09m11d_11h25m.tif</v>
      </c>
    </row>
    <row r="814" spans="1:25" x14ac:dyDescent="0.45">
      <c r="A814" t="s">
        <v>1115</v>
      </c>
      <c r="B814" s="2" t="str">
        <f t="shared" si="74"/>
        <v>run1</v>
      </c>
      <c r="C814" s="2" t="str">
        <f t="shared" si="75"/>
        <v>run2</v>
      </c>
      <c r="D814" t="s">
        <v>279</v>
      </c>
      <c r="E814" s="10">
        <v>5.8727540670879715E-2</v>
      </c>
      <c r="F814" s="10">
        <v>2.0115615917410421E-6</v>
      </c>
      <c r="G814" s="1">
        <f>VLOOKUP(A814,'[1]NTP Metadata'!$A$2:$U$2501,10,FALSE)</f>
        <v>2.0115615917410421E-6</v>
      </c>
      <c r="H814">
        <v>1</v>
      </c>
      <c r="I814" t="s">
        <v>1507</v>
      </c>
      <c r="J814" t="s">
        <v>1508</v>
      </c>
      <c r="K814" t="s">
        <v>250</v>
      </c>
      <c r="L814" t="s">
        <v>247</v>
      </c>
      <c r="M814" t="s">
        <v>95</v>
      </c>
      <c r="N814">
        <v>16</v>
      </c>
      <c r="O814">
        <v>0</v>
      </c>
      <c r="P814">
        <v>0</v>
      </c>
      <c r="Q814">
        <v>0</v>
      </c>
      <c r="R814">
        <v>16</v>
      </c>
      <c r="S814">
        <v>0</v>
      </c>
      <c r="T814">
        <v>0</v>
      </c>
      <c r="U814">
        <v>0</v>
      </c>
      <c r="V814" s="1" t="str">
        <f t="shared" si="76"/>
        <v>AFF-HTT-R1-P4-96H_G21_1_2020y09m04d_11h03m.tif</v>
      </c>
      <c r="W814" s="1" t="str">
        <f t="shared" si="77"/>
        <v>AFF-HTT-R2-P4-96H_G21_1_2020y09m11d_11h25m.tif</v>
      </c>
      <c r="X814" t="str">
        <f t="shared" si="78"/>
        <v>C:\Users\arpit.tandon\Desktop\Images AFFFs\RUN1 HTT\Plate 4 - 96hour\AFF-HTT-R1-P4-96H_G21_1_2020y09m04d_11h03m.tif</v>
      </c>
      <c r="Y814" t="str">
        <f t="shared" si="79"/>
        <v>C:\Users\arpit.tandon\Desktop\Images AFFFs\RUN2 HTT\Plate 4 - 96hour\AFF-HTT-R2-P4-96H_G21_1_2020y09m11d_11h25m.tif</v>
      </c>
    </row>
    <row r="815" spans="1:25" x14ac:dyDescent="0.45">
      <c r="A815" t="s">
        <v>1116</v>
      </c>
      <c r="B815" s="2" t="str">
        <f t="shared" si="74"/>
        <v>run1</v>
      </c>
      <c r="C815" s="2" t="str">
        <f t="shared" si="75"/>
        <v>run2</v>
      </c>
      <c r="D815" t="s">
        <v>279</v>
      </c>
      <c r="E815" s="10">
        <v>5.8727540670879715E-2</v>
      </c>
      <c r="F815" s="10">
        <v>2.0115615917410421E-6</v>
      </c>
      <c r="G815" s="1">
        <f>VLOOKUP(A815,'[1]NTP Metadata'!$A$2:$U$2501,10,FALSE)</f>
        <v>2.0115615917410421E-6</v>
      </c>
      <c r="H815">
        <v>2</v>
      </c>
      <c r="I815" t="s">
        <v>1507</v>
      </c>
      <c r="J815" t="s">
        <v>1508</v>
      </c>
      <c r="K815" t="s">
        <v>250</v>
      </c>
      <c r="L815" t="s">
        <v>247</v>
      </c>
      <c r="M815" t="s">
        <v>96</v>
      </c>
      <c r="N815">
        <v>16</v>
      </c>
      <c r="O815">
        <v>0</v>
      </c>
      <c r="P815">
        <v>0</v>
      </c>
      <c r="Q815">
        <v>0</v>
      </c>
      <c r="R815">
        <v>16</v>
      </c>
      <c r="S815">
        <v>0</v>
      </c>
      <c r="T815">
        <v>0</v>
      </c>
      <c r="U815">
        <v>0</v>
      </c>
      <c r="V815" s="1" t="str">
        <f t="shared" si="76"/>
        <v>AFF-HTT-R1-P4-96H_G22_1_2020y09m04d_11h03m.tif</v>
      </c>
      <c r="W815" s="1" t="str">
        <f t="shared" si="77"/>
        <v>AFF-HTT-R2-P4-96H_G22_1_2020y09m11d_11h25m.tif</v>
      </c>
      <c r="X815" t="str">
        <f t="shared" si="78"/>
        <v>C:\Users\arpit.tandon\Desktop\Images AFFFs\RUN1 HTT\Plate 4 - 96hour\AFF-HTT-R1-P4-96H_G22_1_2020y09m04d_11h03m.tif</v>
      </c>
      <c r="Y815" t="str">
        <f t="shared" si="79"/>
        <v>C:\Users\arpit.tandon\Desktop\Images AFFFs\RUN2 HTT\Plate 4 - 96hour\AFF-HTT-R2-P4-96H_G22_1_2020y09m11d_11h25m.tif</v>
      </c>
    </row>
    <row r="816" spans="1:25" x14ac:dyDescent="0.45">
      <c r="A816" t="s">
        <v>1117</v>
      </c>
      <c r="B816" s="2" t="str">
        <f t="shared" si="74"/>
        <v>run1</v>
      </c>
      <c r="C816" s="2" t="str">
        <f t="shared" si="75"/>
        <v>run2</v>
      </c>
      <c r="D816" t="s">
        <v>279</v>
      </c>
      <c r="E816" s="10">
        <v>583.9</v>
      </c>
      <c r="F816" s="10">
        <v>0.02</v>
      </c>
      <c r="G816" s="1">
        <f>VLOOKUP(A816,'[1]NTP Metadata'!$A$2:$U$2501,10,FALSE)</f>
        <v>0.02</v>
      </c>
      <c r="H816">
        <v>1</v>
      </c>
      <c r="I816" t="s">
        <v>1507</v>
      </c>
      <c r="J816" t="s">
        <v>1508</v>
      </c>
      <c r="K816" t="s">
        <v>250</v>
      </c>
      <c r="L816" t="s">
        <v>247</v>
      </c>
      <c r="M816" t="s">
        <v>97</v>
      </c>
      <c r="N816">
        <v>16</v>
      </c>
      <c r="O816">
        <v>0</v>
      </c>
      <c r="P816">
        <v>1.5E-3</v>
      </c>
      <c r="Q816">
        <v>7.0000000000000001E-3</v>
      </c>
      <c r="R816">
        <v>16</v>
      </c>
      <c r="S816">
        <v>0</v>
      </c>
      <c r="T816">
        <v>6.9500000000000006E-2</v>
      </c>
      <c r="U816">
        <v>0.45900000000000002</v>
      </c>
      <c r="V816" s="1" t="str">
        <f t="shared" si="76"/>
        <v>AFF-HTT-R1-P4-96H_G3_1_2020y09m04d_11h03m.tif</v>
      </c>
      <c r="W816" s="1" t="str">
        <f t="shared" si="77"/>
        <v>AFF-HTT-R2-P4-96H_G3_1_2020y09m11d_11h25m.tif</v>
      </c>
      <c r="X816" t="str">
        <f t="shared" si="78"/>
        <v>C:\Users\arpit.tandon\Desktop\Images AFFFs\RUN1 HTT\Plate 4 - 96hour\AFF-HTT-R1-P4-96H_G3_1_2020y09m04d_11h03m.tif</v>
      </c>
      <c r="Y816" t="str">
        <f t="shared" si="79"/>
        <v>C:\Users\arpit.tandon\Desktop\Images AFFFs\RUN2 HTT\Plate 4 - 96hour\AFF-HTT-R2-P4-96H_G3_1_2020y09m11d_11h25m.tif</v>
      </c>
    </row>
    <row r="817" spans="1:25" x14ac:dyDescent="0.45">
      <c r="A817" t="s">
        <v>1118</v>
      </c>
      <c r="B817" s="2" t="str">
        <f t="shared" si="74"/>
        <v>run1</v>
      </c>
      <c r="C817" s="2" t="str">
        <f t="shared" si="75"/>
        <v>run2</v>
      </c>
      <c r="D817" t="s">
        <v>279</v>
      </c>
      <c r="E817" s="10">
        <v>583.9</v>
      </c>
      <c r="F817" s="10">
        <v>0.02</v>
      </c>
      <c r="G817" s="1">
        <f>VLOOKUP(A817,'[1]NTP Metadata'!$A$2:$U$2501,10,FALSE)</f>
        <v>0.02</v>
      </c>
      <c r="H817">
        <v>2</v>
      </c>
      <c r="I817" t="s">
        <v>1507</v>
      </c>
      <c r="J817" t="s">
        <v>1508</v>
      </c>
      <c r="K817" t="s">
        <v>250</v>
      </c>
      <c r="L817" t="s">
        <v>247</v>
      </c>
      <c r="M817" t="s">
        <v>98</v>
      </c>
      <c r="N817">
        <v>16</v>
      </c>
      <c r="O817">
        <v>0</v>
      </c>
      <c r="P817">
        <v>1.9375E-3</v>
      </c>
      <c r="Q817">
        <v>7.0000000000000001E-3</v>
      </c>
      <c r="R817">
        <v>15</v>
      </c>
      <c r="S817">
        <v>1</v>
      </c>
      <c r="T817">
        <v>7.9375000000000001E-2</v>
      </c>
      <c r="U817">
        <v>0.54700000000000004</v>
      </c>
      <c r="V817" s="1" t="str">
        <f t="shared" si="76"/>
        <v>AFF-HTT-R1-P4-96H_G4_1_2020y09m04d_11h03m.tif</v>
      </c>
      <c r="W817" s="1" t="str">
        <f t="shared" si="77"/>
        <v>AFF-HTT-R2-P4-96H_G4_1_2020y09m11d_11h25m.tif</v>
      </c>
      <c r="X817" t="str">
        <f t="shared" si="78"/>
        <v>C:\Users\arpit.tandon\Desktop\Images AFFFs\RUN1 HTT\Plate 4 - 96hour\AFF-HTT-R1-P4-96H_G4_1_2020y09m04d_11h03m.tif</v>
      </c>
      <c r="Y817" t="str">
        <f t="shared" si="79"/>
        <v>C:\Users\arpit.tandon\Desktop\Images AFFFs\RUN2 HTT\Plate 4 - 96hour\AFF-HTT-R2-P4-96H_G4_1_2020y09m11d_11h25m.tif</v>
      </c>
    </row>
    <row r="818" spans="1:25" x14ac:dyDescent="0.45">
      <c r="A818" t="s">
        <v>1119</v>
      </c>
      <c r="B818" s="2" t="str">
        <f t="shared" si="74"/>
        <v>run1</v>
      </c>
      <c r="C818" s="2" t="str">
        <f t="shared" si="75"/>
        <v>run2</v>
      </c>
      <c r="D818" t="s">
        <v>279</v>
      </c>
      <c r="E818" s="10">
        <v>184.7784810126582</v>
      </c>
      <c r="F818" s="10">
        <v>6.3291139240506328E-3</v>
      </c>
      <c r="G818" s="1">
        <f>VLOOKUP(A818,'[1]NTP Metadata'!$A$2:$U$2501,10,FALSE)</f>
        <v>6.3291139240506328E-3</v>
      </c>
      <c r="H818">
        <v>1</v>
      </c>
      <c r="I818" t="s">
        <v>1507</v>
      </c>
      <c r="J818" t="s">
        <v>1508</v>
      </c>
      <c r="K818" t="s">
        <v>250</v>
      </c>
      <c r="L818" t="s">
        <v>247</v>
      </c>
      <c r="M818" t="s">
        <v>99</v>
      </c>
      <c r="N818">
        <v>16</v>
      </c>
      <c r="O818">
        <v>0</v>
      </c>
      <c r="P818">
        <v>1.875E-4</v>
      </c>
      <c r="Q818">
        <v>1E-3</v>
      </c>
      <c r="R818">
        <v>16</v>
      </c>
      <c r="S818">
        <v>0</v>
      </c>
      <c r="T818">
        <v>6.2500000000000001E-5</v>
      </c>
      <c r="U818">
        <v>1E-3</v>
      </c>
      <c r="V818" s="1" t="str">
        <f t="shared" si="76"/>
        <v>AFF-HTT-R1-P4-96H_G5_1_2020y09m04d_11h03m.tif</v>
      </c>
      <c r="W818" s="1" t="str">
        <f t="shared" si="77"/>
        <v>AFF-HTT-R2-P4-96H_G5_1_2020y09m11d_11h25m.tif</v>
      </c>
      <c r="X818" t="str">
        <f t="shared" si="78"/>
        <v>C:\Users\arpit.tandon\Desktop\Images AFFFs\RUN1 HTT\Plate 4 - 96hour\AFF-HTT-R1-P4-96H_G5_1_2020y09m04d_11h03m.tif</v>
      </c>
      <c r="Y818" t="str">
        <f t="shared" si="79"/>
        <v>C:\Users\arpit.tandon\Desktop\Images AFFFs\RUN2 HTT\Plate 4 - 96hour\AFF-HTT-R2-P4-96H_G5_1_2020y09m11d_11h25m.tif</v>
      </c>
    </row>
    <row r="819" spans="1:25" x14ac:dyDescent="0.45">
      <c r="A819" t="s">
        <v>1120</v>
      </c>
      <c r="B819" s="2" t="str">
        <f t="shared" si="74"/>
        <v>run1</v>
      </c>
      <c r="C819" s="2" t="str">
        <f t="shared" si="75"/>
        <v>run2</v>
      </c>
      <c r="D819" t="s">
        <v>279</v>
      </c>
      <c r="E819" s="10">
        <v>184.7784810126582</v>
      </c>
      <c r="F819" s="10">
        <v>6.3291139240506328E-3</v>
      </c>
      <c r="G819" s="1">
        <f>VLOOKUP(A819,'[1]NTP Metadata'!$A$2:$U$2501,10,FALSE)</f>
        <v>6.3291139240506328E-3</v>
      </c>
      <c r="H819">
        <v>2</v>
      </c>
      <c r="I819" t="s">
        <v>1507</v>
      </c>
      <c r="J819" t="s">
        <v>1508</v>
      </c>
      <c r="K819" t="s">
        <v>250</v>
      </c>
      <c r="L819" t="s">
        <v>247</v>
      </c>
      <c r="M819" t="s">
        <v>100</v>
      </c>
      <c r="N819">
        <v>16</v>
      </c>
      <c r="O819">
        <v>0</v>
      </c>
      <c r="P819">
        <v>7.5000000000000002E-4</v>
      </c>
      <c r="Q819">
        <v>1.0999999999999999E-2</v>
      </c>
      <c r="R819">
        <v>16</v>
      </c>
      <c r="S819">
        <v>0</v>
      </c>
      <c r="T819">
        <v>0</v>
      </c>
      <c r="U819">
        <v>0</v>
      </c>
      <c r="V819" s="1" t="str">
        <f t="shared" si="76"/>
        <v>AFF-HTT-R1-P4-96H_G6_1_2020y09m04d_11h03m.tif</v>
      </c>
      <c r="W819" s="1" t="str">
        <f t="shared" si="77"/>
        <v>AFF-HTT-R2-P4-96H_G6_1_2020y09m11d_11h25m.tif</v>
      </c>
      <c r="X819" t="str">
        <f t="shared" si="78"/>
        <v>C:\Users\arpit.tandon\Desktop\Images AFFFs\RUN1 HTT\Plate 4 - 96hour\AFF-HTT-R1-P4-96H_G6_1_2020y09m04d_11h03m.tif</v>
      </c>
      <c r="Y819" t="str">
        <f t="shared" si="79"/>
        <v>C:\Users\arpit.tandon\Desktop\Images AFFFs\RUN2 HTT\Plate 4 - 96hour\AFF-HTT-R2-P4-96H_G6_1_2020y09m11d_11h25m.tif</v>
      </c>
    </row>
    <row r="820" spans="1:25" x14ac:dyDescent="0.45">
      <c r="A820" t="s">
        <v>1121</v>
      </c>
      <c r="B820" s="2" t="str">
        <f t="shared" si="74"/>
        <v>run1</v>
      </c>
      <c r="C820" s="2" t="str">
        <f t="shared" si="75"/>
        <v>run2</v>
      </c>
      <c r="D820" t="s">
        <v>279</v>
      </c>
      <c r="E820" s="10">
        <v>58.474202852107027</v>
      </c>
      <c r="F820" s="10">
        <v>2.0028841531805801E-3</v>
      </c>
      <c r="G820" s="1">
        <f>VLOOKUP(A820,'[1]NTP Metadata'!$A$2:$U$2501,10,FALSE)</f>
        <v>2.0028841531805801E-3</v>
      </c>
      <c r="H820">
        <v>1</v>
      </c>
      <c r="I820" t="s">
        <v>1507</v>
      </c>
      <c r="J820" t="s">
        <v>1508</v>
      </c>
      <c r="K820" t="s">
        <v>250</v>
      </c>
      <c r="L820" t="s">
        <v>247</v>
      </c>
      <c r="M820" t="s">
        <v>101</v>
      </c>
      <c r="N820">
        <v>16</v>
      </c>
      <c r="O820">
        <v>0</v>
      </c>
      <c r="P820">
        <v>0</v>
      </c>
      <c r="Q820">
        <v>0</v>
      </c>
      <c r="R820">
        <v>16</v>
      </c>
      <c r="S820">
        <v>0</v>
      </c>
      <c r="T820">
        <v>0</v>
      </c>
      <c r="U820">
        <v>0</v>
      </c>
      <c r="V820" s="1" t="str">
        <f t="shared" si="76"/>
        <v>AFF-HTT-R1-P4-96H_G7_1_2020y09m04d_11h03m.tif</v>
      </c>
      <c r="W820" s="1" t="str">
        <f t="shared" si="77"/>
        <v>AFF-HTT-R2-P4-96H_G7_1_2020y09m11d_11h25m.tif</v>
      </c>
      <c r="X820" t="str">
        <f t="shared" si="78"/>
        <v>C:\Users\arpit.tandon\Desktop\Images AFFFs\RUN1 HTT\Plate 4 - 96hour\AFF-HTT-R1-P4-96H_G7_1_2020y09m04d_11h03m.tif</v>
      </c>
      <c r="Y820" t="str">
        <f t="shared" si="79"/>
        <v>C:\Users\arpit.tandon\Desktop\Images AFFFs\RUN2 HTT\Plate 4 - 96hour\AFF-HTT-R2-P4-96H_G7_1_2020y09m11d_11h25m.tif</v>
      </c>
    </row>
    <row r="821" spans="1:25" x14ac:dyDescent="0.45">
      <c r="A821" t="s">
        <v>1122</v>
      </c>
      <c r="B821" s="2" t="str">
        <f t="shared" si="74"/>
        <v>run1</v>
      </c>
      <c r="C821" s="2" t="str">
        <f t="shared" si="75"/>
        <v>run2</v>
      </c>
      <c r="D821" t="s">
        <v>279</v>
      </c>
      <c r="E821" s="10">
        <v>58.474202852107027</v>
      </c>
      <c r="F821" s="10">
        <v>2.0028841531805801E-3</v>
      </c>
      <c r="G821" s="1">
        <f>VLOOKUP(A821,'[1]NTP Metadata'!$A$2:$U$2501,10,FALSE)</f>
        <v>2.0028841531805801E-3</v>
      </c>
      <c r="H821">
        <v>2</v>
      </c>
      <c r="I821" t="s">
        <v>1507</v>
      </c>
      <c r="J821" t="s">
        <v>1508</v>
      </c>
      <c r="K821" t="s">
        <v>250</v>
      </c>
      <c r="L821" t="s">
        <v>247</v>
      </c>
      <c r="M821" t="s">
        <v>102</v>
      </c>
      <c r="N821">
        <v>16</v>
      </c>
      <c r="O821">
        <v>0</v>
      </c>
      <c r="P821">
        <v>8.0625000000000002E-3</v>
      </c>
      <c r="Q821">
        <v>0.127</v>
      </c>
      <c r="R821">
        <v>16</v>
      </c>
      <c r="S821">
        <v>0</v>
      </c>
      <c r="T821">
        <v>6.2500000000000001E-5</v>
      </c>
      <c r="U821">
        <v>1E-3</v>
      </c>
      <c r="V821" s="1" t="str">
        <f t="shared" si="76"/>
        <v>AFF-HTT-R1-P4-96H_G8_1_2020y09m04d_11h03m.tif</v>
      </c>
      <c r="W821" s="1" t="str">
        <f t="shared" si="77"/>
        <v>AFF-HTT-R2-P4-96H_G8_1_2020y09m11d_11h25m.tif</v>
      </c>
      <c r="X821" t="str">
        <f t="shared" si="78"/>
        <v>C:\Users\arpit.tandon\Desktop\Images AFFFs\RUN1 HTT\Plate 4 - 96hour\AFF-HTT-R1-P4-96H_G8_1_2020y09m04d_11h03m.tif</v>
      </c>
      <c r="Y821" t="str">
        <f t="shared" si="79"/>
        <v>C:\Users\arpit.tandon\Desktop\Images AFFFs\RUN2 HTT\Plate 4 - 96hour\AFF-HTT-R2-P4-96H_G8_1_2020y09m11d_11h25m.tif</v>
      </c>
    </row>
    <row r="822" spans="1:25" x14ac:dyDescent="0.45">
      <c r="A822" t="s">
        <v>1123</v>
      </c>
      <c r="B822" s="2" t="str">
        <f t="shared" si="74"/>
        <v>run1</v>
      </c>
      <c r="C822" s="2" t="str">
        <f t="shared" si="75"/>
        <v>run2</v>
      </c>
      <c r="D822" t="s">
        <v>279</v>
      </c>
      <c r="E822" s="10">
        <v>18.504494573451591</v>
      </c>
      <c r="F822" s="10">
        <v>6.3382409910777847E-4</v>
      </c>
      <c r="G822" s="1">
        <f>VLOOKUP(A822,'[1]NTP Metadata'!$A$2:$U$2501,10,FALSE)</f>
        <v>6.3382409910777847E-4</v>
      </c>
      <c r="H822">
        <v>1</v>
      </c>
      <c r="I822" t="s">
        <v>1507</v>
      </c>
      <c r="J822" t="s">
        <v>1508</v>
      </c>
      <c r="K822" t="s">
        <v>250</v>
      </c>
      <c r="L822" t="s">
        <v>247</v>
      </c>
      <c r="M822" t="s">
        <v>103</v>
      </c>
      <c r="N822">
        <v>16</v>
      </c>
      <c r="O822">
        <v>0</v>
      </c>
      <c r="P822">
        <v>0</v>
      </c>
      <c r="Q822">
        <v>0</v>
      </c>
      <c r="R822">
        <v>16</v>
      </c>
      <c r="S822">
        <v>0</v>
      </c>
      <c r="T822">
        <v>0</v>
      </c>
      <c r="U822">
        <v>0</v>
      </c>
      <c r="V822" s="1" t="str">
        <f t="shared" si="76"/>
        <v>AFF-HTT-R1-P4-96H_G9_1_2020y09m04d_11h03m.tif</v>
      </c>
      <c r="W822" s="1" t="str">
        <f t="shared" si="77"/>
        <v>AFF-HTT-R2-P4-96H_G9_1_2020y09m11d_11h25m.tif</v>
      </c>
      <c r="X822" t="str">
        <f t="shared" si="78"/>
        <v>C:\Users\arpit.tandon\Desktop\Images AFFFs\RUN1 HTT\Plate 4 - 96hour\AFF-HTT-R1-P4-96H_G9_1_2020y09m04d_11h03m.tif</v>
      </c>
      <c r="Y822" t="str">
        <f t="shared" si="79"/>
        <v>C:\Users\arpit.tandon\Desktop\Images AFFFs\RUN2 HTT\Plate 4 - 96hour\AFF-HTT-R2-P4-96H_G9_1_2020y09m11d_11h25m.tif</v>
      </c>
    </row>
    <row r="823" spans="1:25" x14ac:dyDescent="0.45">
      <c r="A823" t="s">
        <v>1124</v>
      </c>
      <c r="B823" s="2" t="str">
        <f t="shared" si="74"/>
        <v>run1</v>
      </c>
      <c r="C823" s="2" t="str">
        <f t="shared" si="75"/>
        <v>run2</v>
      </c>
      <c r="D823" t="s">
        <v>279</v>
      </c>
      <c r="E823" s="10">
        <v>18.504494573451591</v>
      </c>
      <c r="F823" s="10">
        <v>6.3382409910777847E-4</v>
      </c>
      <c r="G823" s="1">
        <f>VLOOKUP(A823,'[1]NTP Metadata'!$A$2:$U$2501,10,FALSE)</f>
        <v>6.3382409910777847E-4</v>
      </c>
      <c r="H823">
        <v>4</v>
      </c>
      <c r="I823" t="s">
        <v>1507</v>
      </c>
      <c r="J823" t="s">
        <v>1508</v>
      </c>
      <c r="K823" t="s">
        <v>250</v>
      </c>
      <c r="L823" t="s">
        <v>247</v>
      </c>
      <c r="M823" t="s">
        <v>104</v>
      </c>
      <c r="N823">
        <v>16</v>
      </c>
      <c r="O823">
        <v>0</v>
      </c>
      <c r="P823">
        <v>6.2500000000000001E-5</v>
      </c>
      <c r="Q823">
        <v>1E-3</v>
      </c>
      <c r="R823">
        <v>16</v>
      </c>
      <c r="S823">
        <v>0</v>
      </c>
      <c r="T823">
        <v>6.2500000000000001E-5</v>
      </c>
      <c r="U823">
        <v>1E-3</v>
      </c>
      <c r="V823" s="1" t="str">
        <f t="shared" si="76"/>
        <v>AFF-HTT-R1-P4-96H_H10_1_2020y09m04d_11h03m.tif</v>
      </c>
      <c r="W823" s="1" t="str">
        <f t="shared" si="77"/>
        <v>AFF-HTT-R2-P4-96H_H10_1_2020y09m11d_11h25m.tif</v>
      </c>
      <c r="X823" t="str">
        <f t="shared" si="78"/>
        <v>C:\Users\arpit.tandon\Desktop\Images AFFFs\RUN1 HTT\Plate 4 - 96hour\AFF-HTT-R1-P4-96H_H10_1_2020y09m04d_11h03m.tif</v>
      </c>
      <c r="Y823" t="str">
        <f t="shared" si="79"/>
        <v>C:\Users\arpit.tandon\Desktop\Images AFFFs\RUN2 HTT\Plate 4 - 96hour\AFF-HTT-R2-P4-96H_H10_1_2020y09m11d_11h25m.tif</v>
      </c>
    </row>
    <row r="824" spans="1:25" x14ac:dyDescent="0.45">
      <c r="A824" t="s">
        <v>1125</v>
      </c>
      <c r="B824" s="2" t="str">
        <f t="shared" si="74"/>
        <v>run1</v>
      </c>
      <c r="C824" s="2" t="str">
        <f t="shared" si="75"/>
        <v>run2</v>
      </c>
      <c r="D824" t="s">
        <v>279</v>
      </c>
      <c r="E824" s="10">
        <v>5.8558527131175921</v>
      </c>
      <c r="F824" s="10">
        <v>2.0057724655309444E-4</v>
      </c>
      <c r="G824" s="1">
        <f>VLOOKUP(A824,'[1]NTP Metadata'!$A$2:$U$2501,10,FALSE)</f>
        <v>2.0057724655309444E-4</v>
      </c>
      <c r="H824">
        <v>3</v>
      </c>
      <c r="I824" t="s">
        <v>1507</v>
      </c>
      <c r="J824" t="s">
        <v>1508</v>
      </c>
      <c r="K824" t="s">
        <v>250</v>
      </c>
      <c r="L824" t="s">
        <v>247</v>
      </c>
      <c r="M824" t="s">
        <v>105</v>
      </c>
      <c r="N824">
        <v>16</v>
      </c>
      <c r="O824">
        <v>0</v>
      </c>
      <c r="P824">
        <v>0</v>
      </c>
      <c r="Q824">
        <v>0</v>
      </c>
      <c r="R824">
        <v>16</v>
      </c>
      <c r="S824">
        <v>0</v>
      </c>
      <c r="T824">
        <v>0</v>
      </c>
      <c r="U824">
        <v>0</v>
      </c>
      <c r="V824" s="1" t="str">
        <f t="shared" si="76"/>
        <v>AFF-HTT-R1-P4-96H_H11_1_2020y09m04d_11h03m.tif</v>
      </c>
      <c r="W824" s="1" t="str">
        <f t="shared" si="77"/>
        <v>AFF-HTT-R2-P4-96H_H11_1_2020y09m11d_11h25m.tif</v>
      </c>
      <c r="X824" t="str">
        <f t="shared" si="78"/>
        <v>C:\Users\arpit.tandon\Desktop\Images AFFFs\RUN1 HTT\Plate 4 - 96hour\AFF-HTT-R1-P4-96H_H11_1_2020y09m04d_11h03m.tif</v>
      </c>
      <c r="Y824" t="str">
        <f t="shared" si="79"/>
        <v>C:\Users\arpit.tandon\Desktop\Images AFFFs\RUN2 HTT\Plate 4 - 96hour\AFF-HTT-R2-P4-96H_H11_1_2020y09m11d_11h25m.tif</v>
      </c>
    </row>
    <row r="825" spans="1:25" x14ac:dyDescent="0.45">
      <c r="A825" t="s">
        <v>1126</v>
      </c>
      <c r="B825" s="2" t="str">
        <f t="shared" si="74"/>
        <v>run1</v>
      </c>
      <c r="C825" s="2" t="str">
        <f t="shared" si="75"/>
        <v>run2</v>
      </c>
      <c r="D825" t="s">
        <v>279</v>
      </c>
      <c r="E825" s="10">
        <v>5.8558527131175921</v>
      </c>
      <c r="F825" s="10">
        <v>2.0057724655309444E-4</v>
      </c>
      <c r="G825" s="1">
        <f>VLOOKUP(A825,'[1]NTP Metadata'!$A$2:$U$2501,10,FALSE)</f>
        <v>2.0057724655309444E-4</v>
      </c>
      <c r="H825">
        <v>4</v>
      </c>
      <c r="I825" t="s">
        <v>1507</v>
      </c>
      <c r="J825" t="s">
        <v>1508</v>
      </c>
      <c r="K825" t="s">
        <v>250</v>
      </c>
      <c r="L825" t="s">
        <v>247</v>
      </c>
      <c r="M825" t="s">
        <v>106</v>
      </c>
      <c r="N825">
        <v>16</v>
      </c>
      <c r="O825">
        <v>0</v>
      </c>
      <c r="P825">
        <v>0</v>
      </c>
      <c r="Q825">
        <v>0</v>
      </c>
      <c r="R825">
        <v>16</v>
      </c>
      <c r="S825">
        <v>0</v>
      </c>
      <c r="T825">
        <v>0</v>
      </c>
      <c r="U825">
        <v>0</v>
      </c>
      <c r="V825" s="1" t="str">
        <f t="shared" si="76"/>
        <v>AFF-HTT-R1-P4-96H_H12_1_2020y09m04d_11h03m.tif</v>
      </c>
      <c r="W825" s="1" t="str">
        <f t="shared" si="77"/>
        <v>AFF-HTT-R2-P4-96H_H12_1_2020y09m11d_11h25m.tif</v>
      </c>
      <c r="X825" t="str">
        <f t="shared" si="78"/>
        <v>C:\Users\arpit.tandon\Desktop\Images AFFFs\RUN1 HTT\Plate 4 - 96hour\AFF-HTT-R1-P4-96H_H12_1_2020y09m04d_11h03m.tif</v>
      </c>
      <c r="Y825" t="str">
        <f t="shared" si="79"/>
        <v>C:\Users\arpit.tandon\Desktop\Images AFFFs\RUN2 HTT\Plate 4 - 96hour\AFF-HTT-R2-P4-96H_H12_1_2020y09m11d_11h25m.tif</v>
      </c>
    </row>
    <row r="826" spans="1:25" x14ac:dyDescent="0.45">
      <c r="A826" t="s">
        <v>1127</v>
      </c>
      <c r="B826" s="2" t="str">
        <f t="shared" si="74"/>
        <v>run1</v>
      </c>
      <c r="C826" s="2" t="str">
        <f t="shared" si="75"/>
        <v>run2</v>
      </c>
      <c r="D826" t="s">
        <v>257</v>
      </c>
      <c r="E826" s="10">
        <v>0</v>
      </c>
      <c r="F826" s="10">
        <v>0</v>
      </c>
      <c r="G826" s="1">
        <f>VLOOKUP(A826,'[1]NTP Metadata'!$A$2:$U$2501,10,FALSE)</f>
        <v>0</v>
      </c>
      <c r="H826">
        <v>3</v>
      </c>
      <c r="I826" t="s">
        <v>1507</v>
      </c>
      <c r="J826" t="s">
        <v>1508</v>
      </c>
      <c r="K826" t="s">
        <v>250</v>
      </c>
      <c r="L826" t="s">
        <v>247</v>
      </c>
      <c r="M826" t="s">
        <v>107</v>
      </c>
      <c r="N826">
        <v>16</v>
      </c>
      <c r="O826">
        <v>0</v>
      </c>
      <c r="P826">
        <v>0</v>
      </c>
      <c r="Q826">
        <v>0</v>
      </c>
      <c r="R826">
        <v>16</v>
      </c>
      <c r="S826">
        <v>0</v>
      </c>
      <c r="T826">
        <v>0</v>
      </c>
      <c r="U826">
        <v>0</v>
      </c>
      <c r="V826" s="1" t="str">
        <f t="shared" si="76"/>
        <v>AFF-HTT-R1-P4-96H_H13_1_2020y09m04d_11h03m.tif</v>
      </c>
      <c r="W826" s="1" t="str">
        <f t="shared" si="77"/>
        <v>AFF-HTT-R2-P4-96H_H13_1_2020y09m11d_11h25m.tif</v>
      </c>
      <c r="X826" t="str">
        <f t="shared" si="78"/>
        <v>C:\Users\arpit.tandon\Desktop\Images AFFFs\RUN1 HTT\Plate 4 - 96hour\AFF-HTT-R1-P4-96H_H13_1_2020y09m04d_11h03m.tif</v>
      </c>
      <c r="Y826" t="str">
        <f t="shared" si="79"/>
        <v>C:\Users\arpit.tandon\Desktop\Images AFFFs\RUN2 HTT\Plate 4 - 96hour\AFF-HTT-R2-P4-96H_H13_1_2020y09m11d_11h25m.tif</v>
      </c>
    </row>
    <row r="827" spans="1:25" x14ac:dyDescent="0.45">
      <c r="A827" t="s">
        <v>1128</v>
      </c>
      <c r="B827" s="2" t="str">
        <f t="shared" si="74"/>
        <v>run1</v>
      </c>
      <c r="C827" s="2" t="str">
        <f t="shared" si="75"/>
        <v>run2</v>
      </c>
      <c r="D827" t="s">
        <v>257</v>
      </c>
      <c r="E827" s="10">
        <v>0</v>
      </c>
      <c r="F827" s="10">
        <v>0</v>
      </c>
      <c r="G827" s="1">
        <f>VLOOKUP(A827,'[1]NTP Metadata'!$A$2:$U$2501,10,FALSE)</f>
        <v>0</v>
      </c>
      <c r="H827">
        <v>4</v>
      </c>
      <c r="I827" t="s">
        <v>1507</v>
      </c>
      <c r="J827" t="s">
        <v>1508</v>
      </c>
      <c r="K827" t="s">
        <v>250</v>
      </c>
      <c r="L827" t="s">
        <v>247</v>
      </c>
      <c r="M827" t="s">
        <v>108</v>
      </c>
      <c r="N827">
        <v>16</v>
      </c>
      <c r="O827">
        <v>0</v>
      </c>
      <c r="P827">
        <v>0</v>
      </c>
      <c r="Q827">
        <v>0</v>
      </c>
      <c r="R827">
        <v>16</v>
      </c>
      <c r="S827">
        <v>0</v>
      </c>
      <c r="T827">
        <v>0</v>
      </c>
      <c r="U827">
        <v>0</v>
      </c>
      <c r="V827" s="1" t="str">
        <f t="shared" si="76"/>
        <v>AFF-HTT-R1-P4-96H_H14_1_2020y09m04d_11h03m.tif</v>
      </c>
      <c r="W827" s="1" t="str">
        <f t="shared" si="77"/>
        <v>AFF-HTT-R2-P4-96H_H14_1_2020y09m11d_11h25m.tif</v>
      </c>
      <c r="X827" t="str">
        <f t="shared" si="78"/>
        <v>C:\Users\arpit.tandon\Desktop\Images AFFFs\RUN1 HTT\Plate 4 - 96hour\AFF-HTT-R1-P4-96H_H14_1_2020y09m04d_11h03m.tif</v>
      </c>
      <c r="Y827" t="str">
        <f t="shared" si="79"/>
        <v>C:\Users\arpit.tandon\Desktop\Images AFFFs\RUN2 HTT\Plate 4 - 96hour\AFF-HTT-R2-P4-96H_H14_1_2020y09m11d_11h25m.tif</v>
      </c>
    </row>
    <row r="828" spans="1:25" x14ac:dyDescent="0.45">
      <c r="A828" t="s">
        <v>1129</v>
      </c>
      <c r="B828" s="2" t="str">
        <f t="shared" si="74"/>
        <v>run1</v>
      </c>
      <c r="C828" s="2" t="str">
        <f t="shared" si="75"/>
        <v>run2</v>
      </c>
      <c r="D828" t="s">
        <v>279</v>
      </c>
      <c r="E828" s="10">
        <v>1.8531179471891115</v>
      </c>
      <c r="F828" s="10">
        <v>6.3473812200346346E-5</v>
      </c>
      <c r="G828" s="1">
        <f>VLOOKUP(A828,'[1]NTP Metadata'!$A$2:$U$2501,10,FALSE)</f>
        <v>6.3473812200346346E-5</v>
      </c>
      <c r="H828">
        <v>3</v>
      </c>
      <c r="I828" t="s">
        <v>1507</v>
      </c>
      <c r="J828" t="s">
        <v>1508</v>
      </c>
      <c r="K828" t="s">
        <v>250</v>
      </c>
      <c r="L828" t="s">
        <v>247</v>
      </c>
      <c r="M828" t="s">
        <v>109</v>
      </c>
      <c r="N828">
        <v>16</v>
      </c>
      <c r="O828">
        <v>0</v>
      </c>
      <c r="P828">
        <v>0</v>
      </c>
      <c r="Q828">
        <v>0</v>
      </c>
      <c r="R828">
        <v>16</v>
      </c>
      <c r="S828">
        <v>0</v>
      </c>
      <c r="T828">
        <v>0</v>
      </c>
      <c r="U828">
        <v>0</v>
      </c>
      <c r="V828" s="1" t="str">
        <f t="shared" si="76"/>
        <v>AFF-HTT-R1-P4-96H_H15_1_2020y09m04d_11h03m.tif</v>
      </c>
      <c r="W828" s="1" t="str">
        <f t="shared" si="77"/>
        <v>AFF-HTT-R2-P4-96H_H15_1_2020y09m11d_11h25m.tif</v>
      </c>
      <c r="X828" t="str">
        <f t="shared" si="78"/>
        <v>C:\Users\arpit.tandon\Desktop\Images AFFFs\RUN1 HTT\Plate 4 - 96hour\AFF-HTT-R1-P4-96H_H15_1_2020y09m04d_11h03m.tif</v>
      </c>
      <c r="Y828" t="str">
        <f t="shared" si="79"/>
        <v>C:\Users\arpit.tandon\Desktop\Images AFFFs\RUN2 HTT\Plate 4 - 96hour\AFF-HTT-R2-P4-96H_H15_1_2020y09m11d_11h25m.tif</v>
      </c>
    </row>
    <row r="829" spans="1:25" x14ac:dyDescent="0.45">
      <c r="A829" t="s">
        <v>1130</v>
      </c>
      <c r="B829" s="2" t="str">
        <f t="shared" si="74"/>
        <v>run1</v>
      </c>
      <c r="C829" s="2" t="str">
        <f t="shared" si="75"/>
        <v>run2</v>
      </c>
      <c r="D829" t="s">
        <v>279</v>
      </c>
      <c r="E829" s="10">
        <v>1.8531179471891115</v>
      </c>
      <c r="F829" s="10">
        <v>6.3473812200346346E-5</v>
      </c>
      <c r="G829" s="1">
        <f>VLOOKUP(A829,'[1]NTP Metadata'!$A$2:$U$2501,10,FALSE)</f>
        <v>6.3473812200346346E-5</v>
      </c>
      <c r="H829">
        <v>4</v>
      </c>
      <c r="I829" t="s">
        <v>1507</v>
      </c>
      <c r="J829" t="s">
        <v>1508</v>
      </c>
      <c r="K829" t="s">
        <v>250</v>
      </c>
      <c r="L829" t="s">
        <v>247</v>
      </c>
      <c r="M829" t="s">
        <v>110</v>
      </c>
      <c r="N829">
        <v>16</v>
      </c>
      <c r="O829">
        <v>0</v>
      </c>
      <c r="P829">
        <v>0</v>
      </c>
      <c r="Q829">
        <v>0</v>
      </c>
      <c r="R829">
        <v>16</v>
      </c>
      <c r="S829">
        <v>0</v>
      </c>
      <c r="T829">
        <v>6.2500000000000001E-5</v>
      </c>
      <c r="U829">
        <v>1E-3</v>
      </c>
      <c r="V829" s="1" t="str">
        <f t="shared" si="76"/>
        <v>AFF-HTT-R1-P4-96H_H16_1_2020y09m04d_11h03m.tif</v>
      </c>
      <c r="W829" s="1" t="str">
        <f t="shared" si="77"/>
        <v>AFF-HTT-R2-P4-96H_H16_1_2020y09m11d_11h25m.tif</v>
      </c>
      <c r="X829" t="str">
        <f t="shared" si="78"/>
        <v>C:\Users\arpit.tandon\Desktop\Images AFFFs\RUN1 HTT\Plate 4 - 96hour\AFF-HTT-R1-P4-96H_H16_1_2020y09m04d_11h03m.tif</v>
      </c>
      <c r="Y829" t="str">
        <f t="shared" si="79"/>
        <v>C:\Users\arpit.tandon\Desktop\Images AFFFs\RUN2 HTT\Plate 4 - 96hour\AFF-HTT-R2-P4-96H_H16_1_2020y09m11d_11h25m.tif</v>
      </c>
    </row>
    <row r="830" spans="1:25" x14ac:dyDescent="0.45">
      <c r="A830" t="s">
        <v>1131</v>
      </c>
      <c r="B830" s="2" t="str">
        <f t="shared" si="74"/>
        <v>run1</v>
      </c>
      <c r="C830" s="2" t="str">
        <f t="shared" si="75"/>
        <v>run2</v>
      </c>
      <c r="D830" t="s">
        <v>279</v>
      </c>
      <c r="E830" s="10">
        <v>0.58642973012313648</v>
      </c>
      <c r="F830" s="10">
        <v>2.008664943048935E-5</v>
      </c>
      <c r="G830" s="1">
        <f>VLOOKUP(A830,'[1]NTP Metadata'!$A$2:$U$2501,10,FALSE)</f>
        <v>2.008664943048935E-5</v>
      </c>
      <c r="H830">
        <v>3</v>
      </c>
      <c r="I830" t="s">
        <v>1507</v>
      </c>
      <c r="J830" t="s">
        <v>1508</v>
      </c>
      <c r="K830" t="s">
        <v>250</v>
      </c>
      <c r="L830" t="s">
        <v>247</v>
      </c>
      <c r="M830" t="s">
        <v>111</v>
      </c>
      <c r="N830">
        <v>16</v>
      </c>
      <c r="O830">
        <v>0</v>
      </c>
      <c r="P830">
        <v>6.2500000000000001E-5</v>
      </c>
      <c r="Q830">
        <v>1E-3</v>
      </c>
      <c r="R830">
        <v>16</v>
      </c>
      <c r="S830">
        <v>0</v>
      </c>
      <c r="T830">
        <v>0</v>
      </c>
      <c r="U830">
        <v>0</v>
      </c>
      <c r="V830" s="1" t="str">
        <f t="shared" si="76"/>
        <v>AFF-HTT-R1-P4-96H_H17_1_2020y09m04d_11h03m.tif</v>
      </c>
      <c r="W830" s="1" t="str">
        <f t="shared" si="77"/>
        <v>AFF-HTT-R2-P4-96H_H17_1_2020y09m11d_11h25m.tif</v>
      </c>
      <c r="X830" t="str">
        <f t="shared" si="78"/>
        <v>C:\Users\arpit.tandon\Desktop\Images AFFFs\RUN1 HTT\Plate 4 - 96hour\AFF-HTT-R1-P4-96H_H17_1_2020y09m04d_11h03m.tif</v>
      </c>
      <c r="Y830" t="str">
        <f t="shared" si="79"/>
        <v>C:\Users\arpit.tandon\Desktop\Images AFFFs\RUN2 HTT\Plate 4 - 96hour\AFF-HTT-R2-P4-96H_H17_1_2020y09m11d_11h25m.tif</v>
      </c>
    </row>
    <row r="831" spans="1:25" x14ac:dyDescent="0.45">
      <c r="A831" t="s">
        <v>1132</v>
      </c>
      <c r="B831" s="2" t="str">
        <f t="shared" si="74"/>
        <v>run1</v>
      </c>
      <c r="C831" s="2" t="str">
        <f t="shared" si="75"/>
        <v>run2</v>
      </c>
      <c r="D831" t="s">
        <v>279</v>
      </c>
      <c r="E831" s="10">
        <v>0.58642973012313648</v>
      </c>
      <c r="F831" s="10">
        <v>2.008664943048935E-5</v>
      </c>
      <c r="G831" s="1">
        <f>VLOOKUP(A831,'[1]NTP Metadata'!$A$2:$U$2501,10,FALSE)</f>
        <v>2.008664943048935E-5</v>
      </c>
      <c r="H831">
        <v>4</v>
      </c>
      <c r="I831" t="s">
        <v>1507</v>
      </c>
      <c r="J831" t="s">
        <v>1508</v>
      </c>
      <c r="K831" t="s">
        <v>250</v>
      </c>
      <c r="L831" t="s">
        <v>247</v>
      </c>
      <c r="M831" t="s">
        <v>112</v>
      </c>
      <c r="N831">
        <v>16</v>
      </c>
      <c r="O831">
        <v>0</v>
      </c>
      <c r="P831">
        <v>0</v>
      </c>
      <c r="Q831">
        <v>0</v>
      </c>
      <c r="R831">
        <v>16</v>
      </c>
      <c r="S831">
        <v>0</v>
      </c>
      <c r="T831">
        <v>0</v>
      </c>
      <c r="U831">
        <v>0</v>
      </c>
      <c r="V831" s="1" t="str">
        <f t="shared" si="76"/>
        <v>AFF-HTT-R1-P4-96H_H18_1_2020y09m04d_11h03m.tif</v>
      </c>
      <c r="W831" s="1" t="str">
        <f t="shared" si="77"/>
        <v>AFF-HTT-R2-P4-96H_H18_1_2020y09m11d_11h25m.tif</v>
      </c>
      <c r="X831" t="str">
        <f t="shared" si="78"/>
        <v>C:\Users\arpit.tandon\Desktop\Images AFFFs\RUN1 HTT\Plate 4 - 96hour\AFF-HTT-R1-P4-96H_H18_1_2020y09m04d_11h03m.tif</v>
      </c>
      <c r="Y831" t="str">
        <f t="shared" si="79"/>
        <v>C:\Users\arpit.tandon\Desktop\Images AFFFs\RUN2 HTT\Plate 4 - 96hour\AFF-HTT-R2-P4-96H_H18_1_2020y09m11d_11h25m.tif</v>
      </c>
    </row>
    <row r="832" spans="1:25" x14ac:dyDescent="0.45">
      <c r="A832" t="s">
        <v>1133</v>
      </c>
      <c r="B832" s="2" t="str">
        <f t="shared" si="74"/>
        <v>run1</v>
      </c>
      <c r="C832" s="2" t="str">
        <f t="shared" si="75"/>
        <v>run2</v>
      </c>
      <c r="D832" t="s">
        <v>279</v>
      </c>
      <c r="E832" s="10">
        <v>0.1855790285199799</v>
      </c>
      <c r="F832" s="10">
        <v>6.356534629901693E-6</v>
      </c>
      <c r="G832" s="1">
        <f>VLOOKUP(A832,'[1]NTP Metadata'!$A$2:$U$2501,10,FALSE)</f>
        <v>6.356534629901693E-6</v>
      </c>
      <c r="H832">
        <v>3</v>
      </c>
      <c r="I832" t="s">
        <v>1507</v>
      </c>
      <c r="J832" t="s">
        <v>1508</v>
      </c>
      <c r="K832" t="s">
        <v>250</v>
      </c>
      <c r="L832" t="s">
        <v>247</v>
      </c>
      <c r="M832" t="s">
        <v>113</v>
      </c>
      <c r="N832">
        <v>16</v>
      </c>
      <c r="O832">
        <v>0</v>
      </c>
      <c r="P832">
        <v>0</v>
      </c>
      <c r="Q832">
        <v>0</v>
      </c>
      <c r="R832">
        <v>16</v>
      </c>
      <c r="S832">
        <v>0</v>
      </c>
      <c r="T832">
        <v>0</v>
      </c>
      <c r="U832">
        <v>0</v>
      </c>
      <c r="V832" s="1" t="str">
        <f t="shared" si="76"/>
        <v>AFF-HTT-R1-P4-96H_H19_1_2020y09m04d_11h03m.tif</v>
      </c>
      <c r="W832" s="1" t="str">
        <f t="shared" si="77"/>
        <v>AFF-HTT-R2-P4-96H_H19_1_2020y09m11d_11h25m.tif</v>
      </c>
      <c r="X832" t="str">
        <f t="shared" si="78"/>
        <v>C:\Users\arpit.tandon\Desktop\Images AFFFs\RUN1 HTT\Plate 4 - 96hour\AFF-HTT-R1-P4-96H_H19_1_2020y09m04d_11h03m.tif</v>
      </c>
      <c r="Y832" t="str">
        <f t="shared" si="79"/>
        <v>C:\Users\arpit.tandon\Desktop\Images AFFFs\RUN2 HTT\Plate 4 - 96hour\AFF-HTT-R2-P4-96H_H19_1_2020y09m11d_11h25m.tif</v>
      </c>
    </row>
    <row r="833" spans="1:25" x14ac:dyDescent="0.45">
      <c r="A833" t="s">
        <v>1134</v>
      </c>
      <c r="B833" s="2" t="str">
        <f t="shared" si="74"/>
        <v>run1</v>
      </c>
      <c r="C833" s="2" t="str">
        <f t="shared" si="75"/>
        <v>run2</v>
      </c>
      <c r="D833" t="s">
        <v>279</v>
      </c>
      <c r="E833" s="10">
        <v>0.1855790285199799</v>
      </c>
      <c r="F833" s="10">
        <v>6.356534629901693E-6</v>
      </c>
      <c r="G833" s="1">
        <f>VLOOKUP(A833,'[1]NTP Metadata'!$A$2:$U$2501,10,FALSE)</f>
        <v>6.356534629901693E-6</v>
      </c>
      <c r="H833">
        <v>4</v>
      </c>
      <c r="I833" t="s">
        <v>1507</v>
      </c>
      <c r="J833" t="s">
        <v>1508</v>
      </c>
      <c r="K833" t="s">
        <v>250</v>
      </c>
      <c r="L833" t="s">
        <v>247</v>
      </c>
      <c r="M833" t="s">
        <v>114</v>
      </c>
      <c r="N833">
        <v>16</v>
      </c>
      <c r="O833">
        <v>0</v>
      </c>
      <c r="P833">
        <v>0</v>
      </c>
      <c r="Q833">
        <v>0</v>
      </c>
      <c r="R833">
        <v>16</v>
      </c>
      <c r="S833">
        <v>0</v>
      </c>
      <c r="T833">
        <v>0</v>
      </c>
      <c r="U833">
        <v>0</v>
      </c>
      <c r="V833" s="1" t="str">
        <f t="shared" si="76"/>
        <v>AFF-HTT-R1-P4-96H_H20_1_2020y09m04d_11h03m.tif</v>
      </c>
      <c r="W833" s="1" t="str">
        <f t="shared" si="77"/>
        <v>AFF-HTT-R2-P4-96H_H20_1_2020y09m11d_11h25m.tif</v>
      </c>
      <c r="X833" t="str">
        <f t="shared" si="78"/>
        <v>C:\Users\arpit.tandon\Desktop\Images AFFFs\RUN1 HTT\Plate 4 - 96hour\AFF-HTT-R1-P4-96H_H20_1_2020y09m04d_11h03m.tif</v>
      </c>
      <c r="Y833" t="str">
        <f t="shared" si="79"/>
        <v>C:\Users\arpit.tandon\Desktop\Images AFFFs\RUN2 HTT\Plate 4 - 96hour\AFF-HTT-R2-P4-96H_H20_1_2020y09m11d_11h25m.tif</v>
      </c>
    </row>
    <row r="834" spans="1:25" x14ac:dyDescent="0.45">
      <c r="A834" t="s">
        <v>1135</v>
      </c>
      <c r="B834" s="2" t="str">
        <f t="shared" si="74"/>
        <v>run1</v>
      </c>
      <c r="C834" s="2" t="str">
        <f t="shared" si="75"/>
        <v>run2</v>
      </c>
      <c r="D834" t="s">
        <v>279</v>
      </c>
      <c r="E834" s="10">
        <v>5.8727540670879715E-2</v>
      </c>
      <c r="F834" s="10">
        <v>2.0115615917410421E-6</v>
      </c>
      <c r="G834" s="1">
        <f>VLOOKUP(A834,'[1]NTP Metadata'!$A$2:$U$2501,10,FALSE)</f>
        <v>2.0115615917410421E-6</v>
      </c>
      <c r="H834">
        <v>3</v>
      </c>
      <c r="I834" t="s">
        <v>1507</v>
      </c>
      <c r="J834" t="s">
        <v>1508</v>
      </c>
      <c r="K834" t="s">
        <v>250</v>
      </c>
      <c r="L834" t="s">
        <v>247</v>
      </c>
      <c r="M834" t="s">
        <v>115</v>
      </c>
      <c r="N834">
        <v>16</v>
      </c>
      <c r="O834">
        <v>0</v>
      </c>
      <c r="P834">
        <v>0</v>
      </c>
      <c r="Q834">
        <v>0</v>
      </c>
      <c r="R834">
        <v>16</v>
      </c>
      <c r="S834">
        <v>0</v>
      </c>
      <c r="T834">
        <v>0</v>
      </c>
      <c r="U834">
        <v>0</v>
      </c>
      <c r="V834" s="1" t="str">
        <f t="shared" si="76"/>
        <v>AFF-HTT-R1-P4-96H_H21_1_2020y09m04d_11h03m.tif</v>
      </c>
      <c r="W834" s="1" t="str">
        <f t="shared" si="77"/>
        <v>AFF-HTT-R2-P4-96H_H21_1_2020y09m11d_11h25m.tif</v>
      </c>
      <c r="X834" t="str">
        <f t="shared" si="78"/>
        <v>C:\Users\arpit.tandon\Desktop\Images AFFFs\RUN1 HTT\Plate 4 - 96hour\AFF-HTT-R1-P4-96H_H21_1_2020y09m04d_11h03m.tif</v>
      </c>
      <c r="Y834" t="str">
        <f t="shared" si="79"/>
        <v>C:\Users\arpit.tandon\Desktop\Images AFFFs\RUN2 HTT\Plate 4 - 96hour\AFF-HTT-R2-P4-96H_H21_1_2020y09m11d_11h25m.tif</v>
      </c>
    </row>
    <row r="835" spans="1:25" x14ac:dyDescent="0.45">
      <c r="A835" t="s">
        <v>1136</v>
      </c>
      <c r="B835" s="2" t="str">
        <f t="shared" ref="B835:B898" si="80">HYPERLINK(X835,"run1")</f>
        <v>run1</v>
      </c>
      <c r="C835" s="2" t="str">
        <f t="shared" ref="C835:C898" si="81">HYPERLINK(Y835,"run2")</f>
        <v>run2</v>
      </c>
      <c r="D835" t="s">
        <v>279</v>
      </c>
      <c r="E835" s="10">
        <v>5.8727540670879715E-2</v>
      </c>
      <c r="F835" s="10">
        <v>2.0115615917410421E-6</v>
      </c>
      <c r="G835" s="1">
        <f>VLOOKUP(A835,'[1]NTP Metadata'!$A$2:$U$2501,10,FALSE)</f>
        <v>2.0115615917410421E-6</v>
      </c>
      <c r="H835">
        <v>4</v>
      </c>
      <c r="I835" t="s">
        <v>1507</v>
      </c>
      <c r="J835" t="s">
        <v>1508</v>
      </c>
      <c r="K835" t="s">
        <v>250</v>
      </c>
      <c r="L835" t="s">
        <v>247</v>
      </c>
      <c r="M835" t="s">
        <v>116</v>
      </c>
      <c r="N835">
        <v>16</v>
      </c>
      <c r="O835">
        <v>0</v>
      </c>
      <c r="P835">
        <v>0</v>
      </c>
      <c r="Q835">
        <v>0</v>
      </c>
      <c r="R835">
        <v>16</v>
      </c>
      <c r="S835">
        <v>0</v>
      </c>
      <c r="T835">
        <v>0</v>
      </c>
      <c r="U835">
        <v>0</v>
      </c>
      <c r="V835" s="1" t="str">
        <f t="shared" ref="V835:V898" si="82">_xlfn.CONCAT("AFF-HTT-R1-",  L835, "-96H_",  M835, "_1_", I835,".tif")</f>
        <v>AFF-HTT-R1-P4-96H_H22_1_2020y09m04d_11h03m.tif</v>
      </c>
      <c r="W835" s="1" t="str">
        <f t="shared" ref="W835:W898" si="83">_xlfn.CONCAT("AFF-HTT-R2-",  L835, "-96H_",  M835, "_1_", J835,".tif")</f>
        <v>AFF-HTT-R2-P4-96H_H22_1_2020y09m11d_11h25m.tif</v>
      </c>
      <c r="X835" t="str">
        <f t="shared" si="78"/>
        <v>C:\Users\arpit.tandon\Desktop\Images AFFFs\RUN1 HTT\Plate 4 - 96hour\AFF-HTT-R1-P4-96H_H22_1_2020y09m04d_11h03m.tif</v>
      </c>
      <c r="Y835" t="str">
        <f t="shared" si="79"/>
        <v>C:\Users\arpit.tandon\Desktop\Images AFFFs\RUN2 HTT\Plate 4 - 96hour\AFF-HTT-R2-P4-96H_H22_1_2020y09m11d_11h25m.tif</v>
      </c>
    </row>
    <row r="836" spans="1:25" x14ac:dyDescent="0.45">
      <c r="A836" t="s">
        <v>1137</v>
      </c>
      <c r="B836" s="2" t="str">
        <f t="shared" si="80"/>
        <v>run1</v>
      </c>
      <c r="C836" s="2" t="str">
        <f t="shared" si="81"/>
        <v>run2</v>
      </c>
      <c r="D836" t="s">
        <v>279</v>
      </c>
      <c r="E836" s="10">
        <v>583.9</v>
      </c>
      <c r="F836" s="10">
        <v>0.02</v>
      </c>
      <c r="G836" s="1">
        <f>VLOOKUP(A836,'[1]NTP Metadata'!$A$2:$U$2501,10,FALSE)</f>
        <v>0.02</v>
      </c>
      <c r="H836">
        <v>3</v>
      </c>
      <c r="I836" t="s">
        <v>1507</v>
      </c>
      <c r="J836" t="s">
        <v>1508</v>
      </c>
      <c r="K836" t="s">
        <v>250</v>
      </c>
      <c r="L836" t="s">
        <v>247</v>
      </c>
      <c r="M836" t="s">
        <v>117</v>
      </c>
      <c r="N836">
        <v>16</v>
      </c>
      <c r="O836">
        <v>0</v>
      </c>
      <c r="P836">
        <v>6.1249999999999898E-3</v>
      </c>
      <c r="Q836">
        <v>3.7999999999999999E-2</v>
      </c>
      <c r="R836">
        <v>16</v>
      </c>
      <c r="S836">
        <v>0</v>
      </c>
      <c r="T836">
        <v>8.6624999999999897E-2</v>
      </c>
      <c r="U836">
        <v>0.254</v>
      </c>
      <c r="V836" s="1" t="str">
        <f t="shared" si="82"/>
        <v>AFF-HTT-R1-P4-96H_H3_1_2020y09m04d_11h03m.tif</v>
      </c>
      <c r="W836" s="1" t="str">
        <f t="shared" si="83"/>
        <v>AFF-HTT-R2-P4-96H_H3_1_2020y09m11d_11h25m.tif</v>
      </c>
      <c r="X836" t="str">
        <f t="shared" si="78"/>
        <v>C:\Users\arpit.tandon\Desktop\Images AFFFs\RUN1 HTT\Plate 4 - 96hour\AFF-HTT-R1-P4-96H_H3_1_2020y09m04d_11h03m.tif</v>
      </c>
      <c r="Y836" t="str">
        <f t="shared" si="79"/>
        <v>C:\Users\arpit.tandon\Desktop\Images AFFFs\RUN2 HTT\Plate 4 - 96hour\AFF-HTT-R2-P4-96H_H3_1_2020y09m11d_11h25m.tif</v>
      </c>
    </row>
    <row r="837" spans="1:25" x14ac:dyDescent="0.45">
      <c r="A837" t="s">
        <v>1138</v>
      </c>
      <c r="B837" s="2" t="str">
        <f t="shared" si="80"/>
        <v>run1</v>
      </c>
      <c r="C837" s="2" t="str">
        <f t="shared" si="81"/>
        <v>run2</v>
      </c>
      <c r="D837" t="s">
        <v>279</v>
      </c>
      <c r="E837" s="10">
        <v>583.9</v>
      </c>
      <c r="F837" s="10">
        <v>0.02</v>
      </c>
      <c r="G837" s="1">
        <f>VLOOKUP(A837,'[1]NTP Metadata'!$A$2:$U$2501,10,FALSE)</f>
        <v>0.02</v>
      </c>
      <c r="H837">
        <v>4</v>
      </c>
      <c r="I837" t="s">
        <v>1507</v>
      </c>
      <c r="J837" t="s">
        <v>1508</v>
      </c>
      <c r="K837" t="s">
        <v>250</v>
      </c>
      <c r="L837" t="s">
        <v>247</v>
      </c>
      <c r="M837" t="s">
        <v>118</v>
      </c>
      <c r="N837">
        <v>16</v>
      </c>
      <c r="O837">
        <v>0</v>
      </c>
      <c r="P837">
        <v>2.5625000000000001E-3</v>
      </c>
      <c r="Q837">
        <v>8.0000000000000002E-3</v>
      </c>
      <c r="R837">
        <v>16</v>
      </c>
      <c r="S837">
        <v>0</v>
      </c>
      <c r="T837">
        <v>4.1437500000000002E-2</v>
      </c>
      <c r="U837">
        <v>0.153</v>
      </c>
      <c r="V837" s="1" t="str">
        <f t="shared" si="82"/>
        <v>AFF-HTT-R1-P4-96H_H4_1_2020y09m04d_11h03m.tif</v>
      </c>
      <c r="W837" s="1" t="str">
        <f t="shared" si="83"/>
        <v>AFF-HTT-R2-P4-96H_H4_1_2020y09m11d_11h25m.tif</v>
      </c>
      <c r="X837" t="str">
        <f t="shared" si="78"/>
        <v>C:\Users\arpit.tandon\Desktop\Images AFFFs\RUN1 HTT\Plate 4 - 96hour\AFF-HTT-R1-P4-96H_H4_1_2020y09m04d_11h03m.tif</v>
      </c>
      <c r="Y837" t="str">
        <f t="shared" si="79"/>
        <v>C:\Users\arpit.tandon\Desktop\Images AFFFs\RUN2 HTT\Plate 4 - 96hour\AFF-HTT-R2-P4-96H_H4_1_2020y09m11d_11h25m.tif</v>
      </c>
    </row>
    <row r="838" spans="1:25" x14ac:dyDescent="0.45">
      <c r="A838" t="s">
        <v>1139</v>
      </c>
      <c r="B838" s="2" t="str">
        <f t="shared" si="80"/>
        <v>run1</v>
      </c>
      <c r="C838" s="2" t="str">
        <f t="shared" si="81"/>
        <v>run2</v>
      </c>
      <c r="D838" t="s">
        <v>279</v>
      </c>
      <c r="E838" s="10">
        <v>184.7784810126582</v>
      </c>
      <c r="F838" s="10">
        <v>6.3291139240506328E-3</v>
      </c>
      <c r="G838" s="1">
        <f>VLOOKUP(A838,'[1]NTP Metadata'!$A$2:$U$2501,10,FALSE)</f>
        <v>6.3291139240506328E-3</v>
      </c>
      <c r="H838">
        <v>3</v>
      </c>
      <c r="I838" t="s">
        <v>1507</v>
      </c>
      <c r="J838" t="s">
        <v>1508</v>
      </c>
      <c r="K838" t="s">
        <v>250</v>
      </c>
      <c r="L838" t="s">
        <v>247</v>
      </c>
      <c r="M838" t="s">
        <v>119</v>
      </c>
      <c r="N838">
        <v>16</v>
      </c>
      <c r="O838">
        <v>0</v>
      </c>
      <c r="P838">
        <v>6.2500000000000001E-5</v>
      </c>
      <c r="Q838">
        <v>1E-3</v>
      </c>
      <c r="R838">
        <v>16</v>
      </c>
      <c r="S838">
        <v>0</v>
      </c>
      <c r="T838">
        <v>0</v>
      </c>
      <c r="U838">
        <v>0</v>
      </c>
      <c r="V838" s="1" t="str">
        <f t="shared" si="82"/>
        <v>AFF-HTT-R1-P4-96H_H5_1_2020y09m04d_11h03m.tif</v>
      </c>
      <c r="W838" s="1" t="str">
        <f t="shared" si="83"/>
        <v>AFF-HTT-R2-P4-96H_H5_1_2020y09m11d_11h25m.tif</v>
      </c>
      <c r="X838" t="str">
        <f t="shared" si="78"/>
        <v>C:\Users\arpit.tandon\Desktop\Images AFFFs\RUN1 HTT\Plate 4 - 96hour\AFF-HTT-R1-P4-96H_H5_1_2020y09m04d_11h03m.tif</v>
      </c>
      <c r="Y838" t="str">
        <f t="shared" si="79"/>
        <v>C:\Users\arpit.tandon\Desktop\Images AFFFs\RUN2 HTT\Plate 4 - 96hour\AFF-HTT-R2-P4-96H_H5_1_2020y09m11d_11h25m.tif</v>
      </c>
    </row>
    <row r="839" spans="1:25" x14ac:dyDescent="0.45">
      <c r="A839" t="s">
        <v>1140</v>
      </c>
      <c r="B839" s="2" t="str">
        <f t="shared" si="80"/>
        <v>run1</v>
      </c>
      <c r="C839" s="2" t="str">
        <f t="shared" si="81"/>
        <v>run2</v>
      </c>
      <c r="D839" t="s">
        <v>279</v>
      </c>
      <c r="E839" s="10">
        <v>184.7784810126582</v>
      </c>
      <c r="F839" s="10">
        <v>6.3291139240506328E-3</v>
      </c>
      <c r="G839" s="1">
        <f>VLOOKUP(A839,'[1]NTP Metadata'!$A$2:$U$2501,10,FALSE)</f>
        <v>6.3291139240506328E-3</v>
      </c>
      <c r="H839">
        <v>4</v>
      </c>
      <c r="I839" t="s">
        <v>1507</v>
      </c>
      <c r="J839" t="s">
        <v>1508</v>
      </c>
      <c r="K839" t="s">
        <v>250</v>
      </c>
      <c r="L839" t="s">
        <v>247</v>
      </c>
      <c r="M839" t="s">
        <v>120</v>
      </c>
      <c r="N839">
        <v>16</v>
      </c>
      <c r="O839">
        <v>0</v>
      </c>
      <c r="P839">
        <v>2.5000000000000001E-4</v>
      </c>
      <c r="Q839">
        <v>1E-3</v>
      </c>
      <c r="R839">
        <v>16</v>
      </c>
      <c r="S839">
        <v>0</v>
      </c>
      <c r="T839">
        <v>6.2500000000000001E-5</v>
      </c>
      <c r="U839">
        <v>1E-3</v>
      </c>
      <c r="V839" s="1" t="str">
        <f t="shared" si="82"/>
        <v>AFF-HTT-R1-P4-96H_H6_1_2020y09m04d_11h03m.tif</v>
      </c>
      <c r="W839" s="1" t="str">
        <f t="shared" si="83"/>
        <v>AFF-HTT-R2-P4-96H_H6_1_2020y09m11d_11h25m.tif</v>
      </c>
      <c r="X839" t="str">
        <f t="shared" si="78"/>
        <v>C:\Users\arpit.tandon\Desktop\Images AFFFs\RUN1 HTT\Plate 4 - 96hour\AFF-HTT-R1-P4-96H_H6_1_2020y09m04d_11h03m.tif</v>
      </c>
      <c r="Y839" t="str">
        <f t="shared" si="79"/>
        <v>C:\Users\arpit.tandon\Desktop\Images AFFFs\RUN2 HTT\Plate 4 - 96hour\AFF-HTT-R2-P4-96H_H6_1_2020y09m11d_11h25m.tif</v>
      </c>
    </row>
    <row r="840" spans="1:25" x14ac:dyDescent="0.45">
      <c r="A840" t="s">
        <v>1141</v>
      </c>
      <c r="B840" s="2" t="str">
        <f t="shared" si="80"/>
        <v>run1</v>
      </c>
      <c r="C840" s="2" t="str">
        <f t="shared" si="81"/>
        <v>run2</v>
      </c>
      <c r="D840" t="s">
        <v>279</v>
      </c>
      <c r="E840" s="10">
        <v>58.474202852107027</v>
      </c>
      <c r="F840" s="10">
        <v>2.0028841531805801E-3</v>
      </c>
      <c r="G840" s="1">
        <f>VLOOKUP(A840,'[1]NTP Metadata'!$A$2:$U$2501,10,FALSE)</f>
        <v>2.0028841531805801E-3</v>
      </c>
      <c r="H840">
        <v>3</v>
      </c>
      <c r="I840" t="s">
        <v>1507</v>
      </c>
      <c r="J840" t="s">
        <v>1508</v>
      </c>
      <c r="K840" t="s">
        <v>250</v>
      </c>
      <c r="L840" t="s">
        <v>247</v>
      </c>
      <c r="M840" t="s">
        <v>121</v>
      </c>
      <c r="N840">
        <v>16</v>
      </c>
      <c r="O840">
        <v>0</v>
      </c>
      <c r="P840">
        <v>0</v>
      </c>
      <c r="Q840">
        <v>0</v>
      </c>
      <c r="R840">
        <v>16</v>
      </c>
      <c r="S840">
        <v>0</v>
      </c>
      <c r="T840">
        <v>0</v>
      </c>
      <c r="U840">
        <v>0</v>
      </c>
      <c r="V840" s="1" t="str">
        <f t="shared" si="82"/>
        <v>AFF-HTT-R1-P4-96H_H7_1_2020y09m04d_11h03m.tif</v>
      </c>
      <c r="W840" s="1" t="str">
        <f t="shared" si="83"/>
        <v>AFF-HTT-R2-P4-96H_H7_1_2020y09m11d_11h25m.tif</v>
      </c>
      <c r="X840" t="str">
        <f t="shared" si="78"/>
        <v>C:\Users\arpit.tandon\Desktop\Images AFFFs\RUN1 HTT\Plate 4 - 96hour\AFF-HTT-R1-P4-96H_H7_1_2020y09m04d_11h03m.tif</v>
      </c>
      <c r="Y840" t="str">
        <f t="shared" si="79"/>
        <v>C:\Users\arpit.tandon\Desktop\Images AFFFs\RUN2 HTT\Plate 4 - 96hour\AFF-HTT-R2-P4-96H_H7_1_2020y09m11d_11h25m.tif</v>
      </c>
    </row>
    <row r="841" spans="1:25" x14ac:dyDescent="0.45">
      <c r="A841" t="s">
        <v>1142</v>
      </c>
      <c r="B841" s="2" t="str">
        <f t="shared" si="80"/>
        <v>run1</v>
      </c>
      <c r="C841" s="2" t="str">
        <f t="shared" si="81"/>
        <v>run2</v>
      </c>
      <c r="D841" t="s">
        <v>279</v>
      </c>
      <c r="E841" s="10">
        <v>58.474202852107027</v>
      </c>
      <c r="F841" s="10">
        <v>2.0028841531805801E-3</v>
      </c>
      <c r="G841" s="1">
        <f>VLOOKUP(A841,'[1]NTP Metadata'!$A$2:$U$2501,10,FALSE)</f>
        <v>2.0028841531805801E-3</v>
      </c>
      <c r="H841">
        <v>4</v>
      </c>
      <c r="I841" t="s">
        <v>1507</v>
      </c>
      <c r="J841" t="s">
        <v>1508</v>
      </c>
      <c r="K841" t="s">
        <v>250</v>
      </c>
      <c r="L841" t="s">
        <v>247</v>
      </c>
      <c r="M841" t="s">
        <v>122</v>
      </c>
      <c r="N841">
        <v>16</v>
      </c>
      <c r="O841">
        <v>0</v>
      </c>
      <c r="P841">
        <v>0</v>
      </c>
      <c r="Q841">
        <v>0</v>
      </c>
      <c r="R841">
        <v>16</v>
      </c>
      <c r="S841">
        <v>0</v>
      </c>
      <c r="T841">
        <v>0</v>
      </c>
      <c r="U841">
        <v>0</v>
      </c>
      <c r="V841" s="1" t="str">
        <f t="shared" si="82"/>
        <v>AFF-HTT-R1-P4-96H_H8_1_2020y09m04d_11h03m.tif</v>
      </c>
      <c r="W841" s="1" t="str">
        <f t="shared" si="83"/>
        <v>AFF-HTT-R2-P4-96H_H8_1_2020y09m11d_11h25m.tif</v>
      </c>
      <c r="X841" t="str">
        <f t="shared" si="78"/>
        <v>C:\Users\arpit.tandon\Desktop\Images AFFFs\RUN1 HTT\Plate 4 - 96hour\AFF-HTT-R1-P4-96H_H8_1_2020y09m04d_11h03m.tif</v>
      </c>
      <c r="Y841" t="str">
        <f t="shared" si="79"/>
        <v>C:\Users\arpit.tandon\Desktop\Images AFFFs\RUN2 HTT\Plate 4 - 96hour\AFF-HTT-R2-P4-96H_H8_1_2020y09m11d_11h25m.tif</v>
      </c>
    </row>
    <row r="842" spans="1:25" x14ac:dyDescent="0.45">
      <c r="A842" t="s">
        <v>1143</v>
      </c>
      <c r="B842" s="2" t="str">
        <f t="shared" si="80"/>
        <v>run1</v>
      </c>
      <c r="C842" s="2" t="str">
        <f t="shared" si="81"/>
        <v>run2</v>
      </c>
      <c r="D842" t="s">
        <v>279</v>
      </c>
      <c r="E842" s="10">
        <v>18.504494573451591</v>
      </c>
      <c r="F842" s="10">
        <v>6.3382409910777847E-4</v>
      </c>
      <c r="G842" s="1">
        <f>VLOOKUP(A842,'[1]NTP Metadata'!$A$2:$U$2501,10,FALSE)</f>
        <v>6.3382409910777847E-4</v>
      </c>
      <c r="H842">
        <v>3</v>
      </c>
      <c r="I842" t="s">
        <v>1507</v>
      </c>
      <c r="J842" t="s">
        <v>1508</v>
      </c>
      <c r="K842" t="s">
        <v>250</v>
      </c>
      <c r="L842" t="s">
        <v>247</v>
      </c>
      <c r="M842" t="s">
        <v>123</v>
      </c>
      <c r="N842">
        <v>16</v>
      </c>
      <c r="O842">
        <v>0</v>
      </c>
      <c r="P842">
        <v>0</v>
      </c>
      <c r="Q842">
        <v>0</v>
      </c>
      <c r="R842">
        <v>16</v>
      </c>
      <c r="S842">
        <v>0</v>
      </c>
      <c r="T842">
        <v>0</v>
      </c>
      <c r="U842">
        <v>0</v>
      </c>
      <c r="V842" s="1" t="str">
        <f t="shared" si="82"/>
        <v>AFF-HTT-R1-P4-96H_H9_1_2020y09m04d_11h03m.tif</v>
      </c>
      <c r="W842" s="1" t="str">
        <f t="shared" si="83"/>
        <v>AFF-HTT-R2-P4-96H_H9_1_2020y09m11d_11h25m.tif</v>
      </c>
      <c r="X842" t="str">
        <f t="shared" si="78"/>
        <v>C:\Users\arpit.tandon\Desktop\Images AFFFs\RUN1 HTT\Plate 4 - 96hour\AFF-HTT-R1-P4-96H_H9_1_2020y09m04d_11h03m.tif</v>
      </c>
      <c r="Y842" t="str">
        <f t="shared" si="79"/>
        <v>C:\Users\arpit.tandon\Desktop\Images AFFFs\RUN2 HTT\Plate 4 - 96hour\AFF-HTT-R2-P4-96H_H9_1_2020y09m11d_11h25m.tif</v>
      </c>
    </row>
    <row r="843" spans="1:25" x14ac:dyDescent="0.45">
      <c r="A843" t="s">
        <v>1144</v>
      </c>
      <c r="B843" s="2" t="str">
        <f t="shared" si="80"/>
        <v>run1</v>
      </c>
      <c r="C843" s="2" t="str">
        <f t="shared" si="81"/>
        <v>run2</v>
      </c>
      <c r="D843" t="s">
        <v>280</v>
      </c>
      <c r="E843" s="10">
        <v>160.89624755850954</v>
      </c>
      <c r="F843" s="22">
        <v>1.901472297323335E-3</v>
      </c>
      <c r="G843" s="1">
        <f>VLOOKUP(A843,'[1]NTP Metadata'!$A$2:$U$2501,10,FALSE)</f>
        <v>1.901472297323335E-3</v>
      </c>
      <c r="H843">
        <v>2</v>
      </c>
      <c r="I843" t="s">
        <v>1507</v>
      </c>
      <c r="J843" t="s">
        <v>1508</v>
      </c>
      <c r="K843" t="s">
        <v>250</v>
      </c>
      <c r="L843" t="s">
        <v>247</v>
      </c>
      <c r="M843" t="s">
        <v>124</v>
      </c>
      <c r="N843">
        <v>16</v>
      </c>
      <c r="O843">
        <v>0</v>
      </c>
      <c r="P843">
        <v>0</v>
      </c>
      <c r="Q843">
        <v>0</v>
      </c>
      <c r="R843">
        <v>16</v>
      </c>
      <c r="S843">
        <v>0</v>
      </c>
      <c r="T843">
        <v>6.2500000000000001E-5</v>
      </c>
      <c r="U843">
        <v>1E-3</v>
      </c>
      <c r="V843" s="1" t="str">
        <f t="shared" si="82"/>
        <v>AFF-HTT-R1-P4-96H_I10_1_2020y09m04d_11h03m.tif</v>
      </c>
      <c r="W843" s="1" t="str">
        <f t="shared" si="83"/>
        <v>AFF-HTT-R2-P4-96H_I10_1_2020y09m11d_11h25m.tif</v>
      </c>
      <c r="X843" t="str">
        <f t="shared" si="78"/>
        <v>C:\Users\arpit.tandon\Desktop\Images AFFFs\RUN1 HTT\Plate 4 - 96hour\AFF-HTT-R1-P4-96H_I10_1_2020y09m04d_11h03m.tif</v>
      </c>
      <c r="Y843" t="str">
        <f t="shared" si="79"/>
        <v>C:\Users\arpit.tandon\Desktop\Images AFFFs\RUN2 HTT\Plate 4 - 96hour\AFF-HTT-R2-P4-96H_I10_1_2020y09m11d_11h25m.tif</v>
      </c>
    </row>
    <row r="844" spans="1:25" x14ac:dyDescent="0.45">
      <c r="A844" t="s">
        <v>1145</v>
      </c>
      <c r="B844" s="2" t="str">
        <f t="shared" si="80"/>
        <v>run1</v>
      </c>
      <c r="C844" s="2" t="str">
        <f t="shared" si="81"/>
        <v>run2</v>
      </c>
      <c r="D844" t="s">
        <v>280</v>
      </c>
      <c r="E844" s="10">
        <v>50.91653403750302</v>
      </c>
      <c r="F844" s="22">
        <v>6.0173173965928325E-4</v>
      </c>
      <c r="G844" s="1">
        <f>VLOOKUP(A844,'[1]NTP Metadata'!$A$2:$U$2501,10,FALSE)</f>
        <v>6.0173173965928325E-4</v>
      </c>
      <c r="H844">
        <v>1</v>
      </c>
      <c r="I844" t="s">
        <v>1507</v>
      </c>
      <c r="J844" t="s">
        <v>1508</v>
      </c>
      <c r="K844" t="s">
        <v>250</v>
      </c>
      <c r="L844" t="s">
        <v>247</v>
      </c>
      <c r="M844" t="s">
        <v>125</v>
      </c>
      <c r="N844">
        <v>16</v>
      </c>
      <c r="O844">
        <v>0</v>
      </c>
      <c r="P844">
        <v>0</v>
      </c>
      <c r="Q844">
        <v>0</v>
      </c>
      <c r="R844">
        <v>16</v>
      </c>
      <c r="S844">
        <v>0</v>
      </c>
      <c r="T844">
        <v>0</v>
      </c>
      <c r="U844">
        <v>0</v>
      </c>
      <c r="V844" s="1" t="str">
        <f t="shared" si="82"/>
        <v>AFF-HTT-R1-P4-96H_I11_1_2020y09m04d_11h03m.tif</v>
      </c>
      <c r="W844" s="1" t="str">
        <f t="shared" si="83"/>
        <v>AFF-HTT-R2-P4-96H_I11_1_2020y09m11d_11h25m.tif</v>
      </c>
      <c r="X844" t="str">
        <f t="shared" si="78"/>
        <v>C:\Users\arpit.tandon\Desktop\Images AFFFs\RUN1 HTT\Plate 4 - 96hour\AFF-HTT-R1-P4-96H_I11_1_2020y09m04d_11h03m.tif</v>
      </c>
      <c r="Y844" t="str">
        <f t="shared" si="79"/>
        <v>C:\Users\arpit.tandon\Desktop\Images AFFFs\RUN2 HTT\Plate 4 - 96hour\AFF-HTT-R2-P4-96H_I11_1_2020y09m11d_11h25m.tif</v>
      </c>
    </row>
    <row r="845" spans="1:25" x14ac:dyDescent="0.45">
      <c r="A845" t="s">
        <v>1146</v>
      </c>
      <c r="B845" s="2" t="str">
        <f t="shared" si="80"/>
        <v>run1</v>
      </c>
      <c r="C845" s="2" t="str">
        <f t="shared" si="81"/>
        <v>run2</v>
      </c>
      <c r="D845" t="s">
        <v>280</v>
      </c>
      <c r="E845" s="10">
        <v>50.91653403750302</v>
      </c>
      <c r="F845" s="22">
        <v>6.0173173965928325E-4</v>
      </c>
      <c r="G845" s="1">
        <f>VLOOKUP(A845,'[1]NTP Metadata'!$A$2:$U$2501,10,FALSE)</f>
        <v>6.0173173965928325E-4</v>
      </c>
      <c r="H845">
        <v>2</v>
      </c>
      <c r="I845" t="s">
        <v>1507</v>
      </c>
      <c r="J845" t="s">
        <v>1508</v>
      </c>
      <c r="K845" t="s">
        <v>250</v>
      </c>
      <c r="L845" t="s">
        <v>247</v>
      </c>
      <c r="M845" t="s">
        <v>126</v>
      </c>
      <c r="N845">
        <v>16</v>
      </c>
      <c r="O845">
        <v>0</v>
      </c>
      <c r="P845">
        <v>0</v>
      </c>
      <c r="Q845">
        <v>0</v>
      </c>
      <c r="R845">
        <v>16</v>
      </c>
      <c r="S845">
        <v>0</v>
      </c>
      <c r="T845">
        <v>0</v>
      </c>
      <c r="U845">
        <v>0</v>
      </c>
      <c r="V845" s="1" t="str">
        <f t="shared" si="82"/>
        <v>AFF-HTT-R1-P4-96H_I12_1_2020y09m04d_11h03m.tif</v>
      </c>
      <c r="W845" s="1" t="str">
        <f t="shared" si="83"/>
        <v>AFF-HTT-R2-P4-96H_I12_1_2020y09m11d_11h25m.tif</v>
      </c>
      <c r="X845" t="str">
        <f t="shared" si="78"/>
        <v>C:\Users\arpit.tandon\Desktop\Images AFFFs\RUN1 HTT\Plate 4 - 96hour\AFF-HTT-R1-P4-96H_I12_1_2020y09m04d_11h03m.tif</v>
      </c>
      <c r="Y845" t="str">
        <f t="shared" si="79"/>
        <v>C:\Users\arpit.tandon\Desktop\Images AFFFs\RUN2 HTT\Plate 4 - 96hour\AFF-HTT-R2-P4-96H_I12_1_2020y09m11d_11h25m.tif</v>
      </c>
    </row>
    <row r="846" spans="1:25" x14ac:dyDescent="0.45">
      <c r="A846" t="s">
        <v>1147</v>
      </c>
      <c r="B846" s="2" t="str">
        <f t="shared" si="80"/>
        <v>run1</v>
      </c>
      <c r="C846" s="2" t="str">
        <f t="shared" si="81"/>
        <v>run2</v>
      </c>
      <c r="D846" t="s">
        <v>257</v>
      </c>
      <c r="E846" s="10">
        <v>0</v>
      </c>
      <c r="F846" s="10">
        <v>0</v>
      </c>
      <c r="G846" s="1">
        <f>VLOOKUP(A846,'[1]NTP Metadata'!$A$2:$U$2501,10,FALSE)</f>
        <v>0</v>
      </c>
      <c r="H846">
        <v>1</v>
      </c>
      <c r="I846" t="s">
        <v>1507</v>
      </c>
      <c r="J846" t="s">
        <v>1508</v>
      </c>
      <c r="K846" t="s">
        <v>250</v>
      </c>
      <c r="L846" t="s">
        <v>247</v>
      </c>
      <c r="M846" t="s">
        <v>127</v>
      </c>
      <c r="N846">
        <v>16</v>
      </c>
      <c r="O846">
        <v>0</v>
      </c>
      <c r="P846">
        <v>0</v>
      </c>
      <c r="Q846">
        <v>0</v>
      </c>
      <c r="R846">
        <v>16</v>
      </c>
      <c r="S846">
        <v>0</v>
      </c>
      <c r="T846">
        <v>0</v>
      </c>
      <c r="U846">
        <v>0</v>
      </c>
      <c r="V846" s="1" t="str">
        <f t="shared" si="82"/>
        <v>AFF-HTT-R1-P4-96H_I13_1_2020y09m04d_11h03m.tif</v>
      </c>
      <c r="W846" s="1" t="str">
        <f t="shared" si="83"/>
        <v>AFF-HTT-R2-P4-96H_I13_1_2020y09m11d_11h25m.tif</v>
      </c>
      <c r="X846" t="str">
        <f t="shared" si="78"/>
        <v>C:\Users\arpit.tandon\Desktop\Images AFFFs\RUN1 HTT\Plate 4 - 96hour\AFF-HTT-R1-P4-96H_I13_1_2020y09m04d_11h03m.tif</v>
      </c>
      <c r="Y846" t="str">
        <f t="shared" si="79"/>
        <v>C:\Users\arpit.tandon\Desktop\Images AFFFs\RUN2 HTT\Plate 4 - 96hour\AFF-HTT-R2-P4-96H_I13_1_2020y09m11d_11h25m.tif</v>
      </c>
    </row>
    <row r="847" spans="1:25" x14ac:dyDescent="0.45">
      <c r="A847" t="s">
        <v>1148</v>
      </c>
      <c r="B847" s="2" t="str">
        <f t="shared" si="80"/>
        <v>run1</v>
      </c>
      <c r="C847" s="2" t="str">
        <f t="shared" si="81"/>
        <v>run2</v>
      </c>
      <c r="D847" t="s">
        <v>257</v>
      </c>
      <c r="E847" s="10">
        <v>0</v>
      </c>
      <c r="F847" s="10">
        <v>0</v>
      </c>
      <c r="G847" s="1">
        <f>VLOOKUP(A847,'[1]NTP Metadata'!$A$2:$U$2501,10,FALSE)</f>
        <v>0</v>
      </c>
      <c r="H847">
        <v>2</v>
      </c>
      <c r="I847" t="s">
        <v>1507</v>
      </c>
      <c r="J847" t="s">
        <v>1508</v>
      </c>
      <c r="K847" t="s">
        <v>250</v>
      </c>
      <c r="L847" t="s">
        <v>247</v>
      </c>
      <c r="M847" t="s">
        <v>128</v>
      </c>
      <c r="N847">
        <v>16</v>
      </c>
      <c r="O847">
        <v>0</v>
      </c>
      <c r="P847">
        <v>0</v>
      </c>
      <c r="Q847">
        <v>0</v>
      </c>
      <c r="R847">
        <v>16</v>
      </c>
      <c r="S847">
        <v>0</v>
      </c>
      <c r="T847">
        <v>0</v>
      </c>
      <c r="U847">
        <v>0</v>
      </c>
      <c r="V847" s="1" t="str">
        <f t="shared" si="82"/>
        <v>AFF-HTT-R1-P4-96H_I14_1_2020y09m04d_11h03m.tif</v>
      </c>
      <c r="W847" s="1" t="str">
        <f t="shared" si="83"/>
        <v>AFF-HTT-R2-P4-96H_I14_1_2020y09m11d_11h25m.tif</v>
      </c>
      <c r="X847" t="str">
        <f t="shared" si="78"/>
        <v>C:\Users\arpit.tandon\Desktop\Images AFFFs\RUN1 HTT\Plate 4 - 96hour\AFF-HTT-R1-P4-96H_I14_1_2020y09m04d_11h03m.tif</v>
      </c>
      <c r="Y847" t="str">
        <f t="shared" si="79"/>
        <v>C:\Users\arpit.tandon\Desktop\Images AFFFs\RUN2 HTT\Plate 4 - 96hour\AFF-HTT-R2-P4-96H_I14_1_2020y09m11d_11h25m.tif</v>
      </c>
    </row>
    <row r="848" spans="1:25" x14ac:dyDescent="0.45">
      <c r="A848" t="s">
        <v>1149</v>
      </c>
      <c r="B848" s="2" t="str">
        <f t="shared" si="80"/>
        <v>run1</v>
      </c>
      <c r="C848" s="2" t="str">
        <f t="shared" si="81"/>
        <v>run2</v>
      </c>
      <c r="D848" t="s">
        <v>280</v>
      </c>
      <c r="E848" s="10">
        <v>16.112827227057917</v>
      </c>
      <c r="F848" s="22">
        <v>1.9042143660103898E-4</v>
      </c>
      <c r="G848" s="1">
        <f>VLOOKUP(A848,'[1]NTP Metadata'!$A$2:$U$2501,10,FALSE)</f>
        <v>1.9042143660103898E-4</v>
      </c>
      <c r="H848">
        <v>1</v>
      </c>
      <c r="I848" t="s">
        <v>1507</v>
      </c>
      <c r="J848" t="s">
        <v>1508</v>
      </c>
      <c r="K848" t="s">
        <v>250</v>
      </c>
      <c r="L848" t="s">
        <v>247</v>
      </c>
      <c r="M848" t="s">
        <v>129</v>
      </c>
      <c r="N848">
        <v>16</v>
      </c>
      <c r="O848">
        <v>0</v>
      </c>
      <c r="P848">
        <v>0</v>
      </c>
      <c r="Q848">
        <v>0</v>
      </c>
      <c r="R848">
        <v>16</v>
      </c>
      <c r="S848">
        <v>0</v>
      </c>
      <c r="T848">
        <v>0</v>
      </c>
      <c r="U848">
        <v>0</v>
      </c>
      <c r="V848" s="1" t="str">
        <f t="shared" si="82"/>
        <v>AFF-HTT-R1-P4-96H_I15_1_2020y09m04d_11h03m.tif</v>
      </c>
      <c r="W848" s="1" t="str">
        <f t="shared" si="83"/>
        <v>AFF-HTT-R2-P4-96H_I15_1_2020y09m11d_11h25m.tif</v>
      </c>
      <c r="X848" t="str">
        <f t="shared" si="78"/>
        <v>C:\Users\arpit.tandon\Desktop\Images AFFFs\RUN1 HTT\Plate 4 - 96hour\AFF-HTT-R1-P4-96H_I15_1_2020y09m04d_11h03m.tif</v>
      </c>
      <c r="Y848" t="str">
        <f t="shared" si="79"/>
        <v>C:\Users\arpit.tandon\Desktop\Images AFFFs\RUN2 HTT\Plate 4 - 96hour\AFF-HTT-R2-P4-96H_I15_1_2020y09m11d_11h25m.tif</v>
      </c>
    </row>
    <row r="849" spans="1:60" x14ac:dyDescent="0.45">
      <c r="A849" t="s">
        <v>1150</v>
      </c>
      <c r="B849" s="2" t="str">
        <f t="shared" si="80"/>
        <v>run1</v>
      </c>
      <c r="C849" s="2" t="str">
        <f t="shared" si="81"/>
        <v>run2</v>
      </c>
      <c r="D849" t="s">
        <v>280</v>
      </c>
      <c r="E849" s="10">
        <v>16.112827227057917</v>
      </c>
      <c r="F849" s="22">
        <v>1.9042143660103898E-4</v>
      </c>
      <c r="G849" s="1">
        <f>VLOOKUP(A849,'[1]NTP Metadata'!$A$2:$U$2501,10,FALSE)</f>
        <v>1.9042143660103898E-4</v>
      </c>
      <c r="H849">
        <v>2</v>
      </c>
      <c r="I849" t="s">
        <v>1507</v>
      </c>
      <c r="J849" t="s">
        <v>1508</v>
      </c>
      <c r="K849" t="s">
        <v>250</v>
      </c>
      <c r="L849" t="s">
        <v>247</v>
      </c>
      <c r="M849" t="s">
        <v>130</v>
      </c>
      <c r="N849">
        <v>16</v>
      </c>
      <c r="O849">
        <v>0</v>
      </c>
      <c r="P849">
        <v>0</v>
      </c>
      <c r="Q849">
        <v>0</v>
      </c>
      <c r="R849">
        <v>16</v>
      </c>
      <c r="S849">
        <v>0</v>
      </c>
      <c r="T849">
        <v>0</v>
      </c>
      <c r="U849">
        <v>0</v>
      </c>
      <c r="V849" s="1" t="str">
        <f t="shared" si="82"/>
        <v>AFF-HTT-R1-P4-96H_I16_1_2020y09m04d_11h03m.tif</v>
      </c>
      <c r="W849" s="1" t="str">
        <f t="shared" si="83"/>
        <v>AFF-HTT-R2-P4-96H_I16_1_2020y09m11d_11h25m.tif</v>
      </c>
      <c r="X849" t="str">
        <f t="shared" si="78"/>
        <v>C:\Users\arpit.tandon\Desktop\Images AFFFs\RUN1 HTT\Plate 4 - 96hour\AFF-HTT-R1-P4-96H_I16_1_2020y09m04d_11h03m.tif</v>
      </c>
      <c r="Y849" t="str">
        <f t="shared" si="79"/>
        <v>C:\Users\arpit.tandon\Desktop\Images AFFFs\RUN2 HTT\Plate 4 - 96hour\AFF-HTT-R2-P4-96H_I16_1_2020y09m11d_11h25m.tif</v>
      </c>
    </row>
    <row r="850" spans="1:60" x14ac:dyDescent="0.45">
      <c r="A850" t="s">
        <v>1151</v>
      </c>
      <c r="B850" s="2" t="str">
        <f t="shared" si="80"/>
        <v>run1</v>
      </c>
      <c r="C850" s="2" t="str">
        <f t="shared" si="81"/>
        <v>run2</v>
      </c>
      <c r="D850" t="s">
        <v>280</v>
      </c>
      <c r="E850" s="10">
        <v>5.0989959579297199</v>
      </c>
      <c r="F850" s="22">
        <v>6.0259948291468029E-5</v>
      </c>
      <c r="G850" s="1">
        <f>VLOOKUP(A850,'[1]NTP Metadata'!$A$2:$U$2501,10,FALSE)</f>
        <v>6.0259948291468029E-5</v>
      </c>
      <c r="H850">
        <v>1</v>
      </c>
      <c r="I850" t="s">
        <v>1507</v>
      </c>
      <c r="J850" t="s">
        <v>1508</v>
      </c>
      <c r="K850" t="s">
        <v>250</v>
      </c>
      <c r="L850" t="s">
        <v>247</v>
      </c>
      <c r="M850" t="s">
        <v>131</v>
      </c>
      <c r="N850">
        <v>16</v>
      </c>
      <c r="O850">
        <v>0</v>
      </c>
      <c r="P850">
        <v>0</v>
      </c>
      <c r="Q850">
        <v>0</v>
      </c>
      <c r="R850">
        <v>16</v>
      </c>
      <c r="S850">
        <v>0</v>
      </c>
      <c r="T850">
        <v>0</v>
      </c>
      <c r="U850">
        <v>0</v>
      </c>
      <c r="V850" s="1" t="str">
        <f t="shared" si="82"/>
        <v>AFF-HTT-R1-P4-96H_I17_1_2020y09m04d_11h03m.tif</v>
      </c>
      <c r="W850" s="1" t="str">
        <f t="shared" si="83"/>
        <v>AFF-HTT-R2-P4-96H_I17_1_2020y09m11d_11h25m.tif</v>
      </c>
      <c r="X850" t="str">
        <f t="shared" si="78"/>
        <v>C:\Users\arpit.tandon\Desktop\Images AFFFs\RUN1 HTT\Plate 4 - 96hour\AFF-HTT-R1-P4-96H_I17_1_2020y09m04d_11h03m.tif</v>
      </c>
      <c r="Y850" t="str">
        <f t="shared" si="79"/>
        <v>C:\Users\arpit.tandon\Desktop\Images AFFFs\RUN2 HTT\Plate 4 - 96hour\AFF-HTT-R2-P4-96H_I17_1_2020y09m11d_11h25m.tif</v>
      </c>
    </row>
    <row r="851" spans="1:60" x14ac:dyDescent="0.45">
      <c r="A851" t="s">
        <v>1152</v>
      </c>
      <c r="B851" s="2" t="str">
        <f t="shared" si="80"/>
        <v>run1</v>
      </c>
      <c r="C851" s="2" t="str">
        <f t="shared" si="81"/>
        <v>run2</v>
      </c>
      <c r="D851" t="s">
        <v>280</v>
      </c>
      <c r="E851" s="10">
        <v>5.0989959579297199</v>
      </c>
      <c r="F851" s="22">
        <v>6.0259948291468029E-5</v>
      </c>
      <c r="G851" s="1">
        <f>VLOOKUP(A851,'[1]NTP Metadata'!$A$2:$U$2501,10,FALSE)</f>
        <v>6.0259948291468029E-5</v>
      </c>
      <c r="H851">
        <v>2</v>
      </c>
      <c r="I851" t="s">
        <v>1507</v>
      </c>
      <c r="J851" t="s">
        <v>1508</v>
      </c>
      <c r="K851" t="s">
        <v>250</v>
      </c>
      <c r="L851" t="s">
        <v>247</v>
      </c>
      <c r="M851" t="s">
        <v>132</v>
      </c>
      <c r="N851">
        <v>16</v>
      </c>
      <c r="O851">
        <v>0</v>
      </c>
      <c r="P851">
        <v>0</v>
      </c>
      <c r="Q851">
        <v>0</v>
      </c>
      <c r="R851">
        <v>16</v>
      </c>
      <c r="S851">
        <v>0</v>
      </c>
      <c r="T851">
        <v>0</v>
      </c>
      <c r="U851">
        <v>0</v>
      </c>
      <c r="V851" s="1" t="str">
        <f t="shared" si="82"/>
        <v>AFF-HTT-R1-P4-96H_I18_1_2020y09m04d_11h03m.tif</v>
      </c>
      <c r="W851" s="1" t="str">
        <f t="shared" si="83"/>
        <v>AFF-HTT-R2-P4-96H_I18_1_2020y09m11d_11h25m.tif</v>
      </c>
      <c r="X851" t="str">
        <f t="shared" ref="X851:X914" si="84">_xlfn.CONCAT("C:\Users\arpit.tandon\Desktop\Images AFFFs\","RUN1 HTT\Plate 4 - 96hour\",V851)</f>
        <v>C:\Users\arpit.tandon\Desktop\Images AFFFs\RUN1 HTT\Plate 4 - 96hour\AFF-HTT-R1-P4-96H_I18_1_2020y09m04d_11h03m.tif</v>
      </c>
      <c r="Y851" t="str">
        <f t="shared" ref="Y851:Y914" si="85">_xlfn.CONCAT("C:\Users\arpit.tandon\Desktop\Images AFFFs\","RUN2 HTT\Plate 4 - 96hour\",W851)</f>
        <v>C:\Users\arpit.tandon\Desktop\Images AFFFs\RUN2 HTT\Plate 4 - 96hour\AFF-HTT-R2-P4-96H_I18_1_2020y09m11d_11h25m.tif</v>
      </c>
    </row>
    <row r="852" spans="1:60" x14ac:dyDescent="0.45">
      <c r="A852" t="s">
        <v>1153</v>
      </c>
      <c r="B852" s="2" t="str">
        <f t="shared" si="80"/>
        <v>run1</v>
      </c>
      <c r="C852" s="2" t="str">
        <f t="shared" si="81"/>
        <v>run2</v>
      </c>
      <c r="D852" t="s">
        <v>280</v>
      </c>
      <c r="E852" s="10">
        <v>1.613606315800544</v>
      </c>
      <c r="F852" s="22">
        <v>1.9069603889705071E-5</v>
      </c>
      <c r="G852" s="1">
        <f>VLOOKUP(A852,'[1]NTP Metadata'!$A$2:$U$2501,10,FALSE)</f>
        <v>1.9069603889705071E-5</v>
      </c>
      <c r="H852">
        <v>1</v>
      </c>
      <c r="I852" t="s">
        <v>1507</v>
      </c>
      <c r="J852" t="s">
        <v>1508</v>
      </c>
      <c r="K852" t="s">
        <v>250</v>
      </c>
      <c r="L852" t="s">
        <v>247</v>
      </c>
      <c r="M852" t="s">
        <v>133</v>
      </c>
      <c r="N852">
        <v>16</v>
      </c>
      <c r="O852">
        <v>0</v>
      </c>
      <c r="P852">
        <v>0</v>
      </c>
      <c r="Q852">
        <v>0</v>
      </c>
      <c r="R852">
        <v>16</v>
      </c>
      <c r="S852">
        <v>0</v>
      </c>
      <c r="T852">
        <v>1.25E-4</v>
      </c>
      <c r="U852">
        <v>2E-3</v>
      </c>
      <c r="V852" s="1" t="str">
        <f t="shared" si="82"/>
        <v>AFF-HTT-R1-P4-96H_I19_1_2020y09m04d_11h03m.tif</v>
      </c>
      <c r="W852" s="1" t="str">
        <f t="shared" si="83"/>
        <v>AFF-HTT-R2-P4-96H_I19_1_2020y09m11d_11h25m.tif</v>
      </c>
      <c r="X852" t="str">
        <f t="shared" si="84"/>
        <v>C:\Users\arpit.tandon\Desktop\Images AFFFs\RUN1 HTT\Plate 4 - 96hour\AFF-HTT-R1-P4-96H_I19_1_2020y09m04d_11h03m.tif</v>
      </c>
      <c r="Y852" t="str">
        <f t="shared" si="85"/>
        <v>C:\Users\arpit.tandon\Desktop\Images AFFFs\RUN2 HTT\Plate 4 - 96hour\AFF-HTT-R2-P4-96H_I19_1_2020y09m11d_11h25m.tif</v>
      </c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</row>
    <row r="853" spans="1:60" x14ac:dyDescent="0.45">
      <c r="A853" t="s">
        <v>1154</v>
      </c>
      <c r="B853" s="2" t="str">
        <f t="shared" si="80"/>
        <v>run1</v>
      </c>
      <c r="C853" s="2" t="str">
        <f t="shared" si="81"/>
        <v>run2</v>
      </c>
      <c r="D853" t="s">
        <v>280</v>
      </c>
      <c r="E853" s="10">
        <v>1.613606315800544</v>
      </c>
      <c r="F853" s="22">
        <v>1.9069603889705071E-5</v>
      </c>
      <c r="G853" s="1">
        <f>VLOOKUP(A853,'[1]NTP Metadata'!$A$2:$U$2501,10,FALSE)</f>
        <v>1.9069603889705071E-5</v>
      </c>
      <c r="H853">
        <v>2</v>
      </c>
      <c r="I853" t="s">
        <v>1507</v>
      </c>
      <c r="J853" t="s">
        <v>1508</v>
      </c>
      <c r="K853" t="s">
        <v>250</v>
      </c>
      <c r="L853" t="s">
        <v>247</v>
      </c>
      <c r="M853" t="s">
        <v>134</v>
      </c>
      <c r="N853">
        <v>16</v>
      </c>
      <c r="O853">
        <v>0</v>
      </c>
      <c r="P853">
        <v>0</v>
      </c>
      <c r="Q853">
        <v>0</v>
      </c>
      <c r="R853">
        <v>16</v>
      </c>
      <c r="S853">
        <v>0</v>
      </c>
      <c r="T853">
        <v>0</v>
      </c>
      <c r="U853">
        <v>0</v>
      </c>
      <c r="V853" s="1" t="str">
        <f t="shared" si="82"/>
        <v>AFF-HTT-R1-P4-96H_I20_1_2020y09m04d_11h03m.tif</v>
      </c>
      <c r="W853" s="1" t="str">
        <f t="shared" si="83"/>
        <v>AFF-HTT-R2-P4-96H_I20_1_2020y09m11d_11h25m.tif</v>
      </c>
      <c r="X853" t="str">
        <f t="shared" si="84"/>
        <v>C:\Users\arpit.tandon\Desktop\Images AFFFs\RUN1 HTT\Plate 4 - 96hour\AFF-HTT-R1-P4-96H_I20_1_2020y09m04d_11h03m.tif</v>
      </c>
      <c r="Y853" t="str">
        <f t="shared" si="85"/>
        <v>C:\Users\arpit.tandon\Desktop\Images AFFFs\RUN2 HTT\Plate 4 - 96hour\AFF-HTT-R2-P4-96H_I20_1_2020y09m11d_11h25m.tif</v>
      </c>
    </row>
    <row r="854" spans="1:60" x14ac:dyDescent="0.45">
      <c r="A854" t="s">
        <v>1155</v>
      </c>
      <c r="B854" s="2" t="str">
        <f t="shared" si="80"/>
        <v>run1</v>
      </c>
      <c r="C854" s="2" t="str">
        <f t="shared" si="81"/>
        <v>run2</v>
      </c>
      <c r="D854" t="s">
        <v>280</v>
      </c>
      <c r="E854" s="10">
        <v>0.51063491006346329</v>
      </c>
      <c r="F854" s="22">
        <v>6.0346847752231232E-6</v>
      </c>
      <c r="G854" s="1">
        <f>VLOOKUP(A854,'[1]NTP Metadata'!$A$2:$U$2501,10,FALSE)</f>
        <v>6.0346847752231232E-6</v>
      </c>
      <c r="H854">
        <v>1</v>
      </c>
      <c r="I854" t="s">
        <v>1507</v>
      </c>
      <c r="J854" t="s">
        <v>1508</v>
      </c>
      <c r="K854" t="s">
        <v>250</v>
      </c>
      <c r="L854" t="s">
        <v>247</v>
      </c>
      <c r="M854" t="s">
        <v>135</v>
      </c>
      <c r="N854">
        <v>16</v>
      </c>
      <c r="O854">
        <v>0</v>
      </c>
      <c r="P854">
        <v>0</v>
      </c>
      <c r="Q854">
        <v>0</v>
      </c>
      <c r="R854">
        <v>16</v>
      </c>
      <c r="S854">
        <v>0</v>
      </c>
      <c r="T854">
        <v>6.2500000000000001E-5</v>
      </c>
      <c r="U854">
        <v>1E-3</v>
      </c>
      <c r="V854" s="1" t="str">
        <f t="shared" si="82"/>
        <v>AFF-HTT-R1-P4-96H_I21_1_2020y09m04d_11h03m.tif</v>
      </c>
      <c r="W854" s="1" t="str">
        <f t="shared" si="83"/>
        <v>AFF-HTT-R2-P4-96H_I21_1_2020y09m11d_11h25m.tif</v>
      </c>
      <c r="X854" t="str">
        <f t="shared" si="84"/>
        <v>C:\Users\arpit.tandon\Desktop\Images AFFFs\RUN1 HTT\Plate 4 - 96hour\AFF-HTT-R1-P4-96H_I21_1_2020y09m04d_11h03m.tif</v>
      </c>
      <c r="Y854" t="str">
        <f t="shared" si="85"/>
        <v>C:\Users\arpit.tandon\Desktop\Images AFFFs\RUN2 HTT\Plate 4 - 96hour\AFF-HTT-R2-P4-96H_I21_1_2020y09m11d_11h25m.tif</v>
      </c>
    </row>
    <row r="855" spans="1:60" x14ac:dyDescent="0.45">
      <c r="A855" t="s">
        <v>1156</v>
      </c>
      <c r="B855" s="2" t="str">
        <f t="shared" si="80"/>
        <v>run1</v>
      </c>
      <c r="C855" s="2" t="str">
        <f t="shared" si="81"/>
        <v>run2</v>
      </c>
      <c r="D855" t="s">
        <v>280</v>
      </c>
      <c r="E855" s="10">
        <v>0.51063491006346329</v>
      </c>
      <c r="F855" s="22">
        <v>6.0346847752231232E-6</v>
      </c>
      <c r="G855" s="1">
        <f>VLOOKUP(A855,'[1]NTP Metadata'!$A$2:$U$2501,10,FALSE)</f>
        <v>6.0346847752231232E-6</v>
      </c>
      <c r="H855">
        <v>2</v>
      </c>
      <c r="I855" t="s">
        <v>1507</v>
      </c>
      <c r="J855" t="s">
        <v>1508</v>
      </c>
      <c r="K855" t="s">
        <v>250</v>
      </c>
      <c r="L855" t="s">
        <v>247</v>
      </c>
      <c r="M855" t="s">
        <v>136</v>
      </c>
      <c r="N855">
        <v>16</v>
      </c>
      <c r="O855">
        <v>0</v>
      </c>
      <c r="P855">
        <v>1.25E-4</v>
      </c>
      <c r="Q855">
        <v>2E-3</v>
      </c>
      <c r="R855">
        <v>16</v>
      </c>
      <c r="S855">
        <v>0</v>
      </c>
      <c r="T855">
        <v>0</v>
      </c>
      <c r="U855">
        <v>0</v>
      </c>
      <c r="V855" s="1" t="str">
        <f t="shared" si="82"/>
        <v>AFF-HTT-R1-P4-96H_I22_1_2020y09m04d_11h03m.tif</v>
      </c>
      <c r="W855" s="1" t="str">
        <f t="shared" si="83"/>
        <v>AFF-HTT-R2-P4-96H_I22_1_2020y09m11d_11h25m.tif</v>
      </c>
      <c r="X855" t="str">
        <f t="shared" si="84"/>
        <v>C:\Users\arpit.tandon\Desktop\Images AFFFs\RUN1 HTT\Plate 4 - 96hour\AFF-HTT-R1-P4-96H_I22_1_2020y09m04d_11h03m.tif</v>
      </c>
      <c r="Y855" t="str">
        <f t="shared" si="85"/>
        <v>C:\Users\arpit.tandon\Desktop\Images AFFFs\RUN2 HTT\Plate 4 - 96hour\AFF-HTT-R2-P4-96H_I22_1_2020y09m11d_11h25m.tif</v>
      </c>
    </row>
    <row r="856" spans="1:60" x14ac:dyDescent="0.45">
      <c r="A856" t="s">
        <v>1157</v>
      </c>
      <c r="B856" s="2" t="str">
        <f t="shared" si="80"/>
        <v>run1</v>
      </c>
      <c r="C856" s="2" t="str">
        <f t="shared" si="81"/>
        <v>run2</v>
      </c>
      <c r="D856" t="s">
        <v>280</v>
      </c>
      <c r="E856" s="10">
        <v>5077</v>
      </c>
      <c r="F856" s="22">
        <v>0.06</v>
      </c>
      <c r="G856" s="1">
        <f>VLOOKUP(A856,'[1]NTP Metadata'!$A$2:$U$2501,10,FALSE)</f>
        <v>0.06</v>
      </c>
      <c r="H856">
        <v>1</v>
      </c>
      <c r="I856" t="s">
        <v>1507</v>
      </c>
      <c r="J856" t="s">
        <v>1508</v>
      </c>
      <c r="K856" t="s">
        <v>250</v>
      </c>
      <c r="L856" t="s">
        <v>247</v>
      </c>
      <c r="M856" t="s">
        <v>137</v>
      </c>
      <c r="N856">
        <v>16</v>
      </c>
      <c r="O856">
        <v>0</v>
      </c>
      <c r="P856">
        <v>0</v>
      </c>
      <c r="Q856">
        <v>0</v>
      </c>
      <c r="R856">
        <v>16</v>
      </c>
      <c r="S856">
        <v>0</v>
      </c>
      <c r="T856">
        <v>0</v>
      </c>
      <c r="U856">
        <v>0</v>
      </c>
      <c r="V856" s="1" t="str">
        <f t="shared" si="82"/>
        <v>AFF-HTT-R1-P4-96H_I3_1_2020y09m04d_11h03m.tif</v>
      </c>
      <c r="W856" s="1" t="str">
        <f t="shared" si="83"/>
        <v>AFF-HTT-R2-P4-96H_I3_1_2020y09m11d_11h25m.tif</v>
      </c>
      <c r="X856" t="str">
        <f t="shared" si="84"/>
        <v>C:\Users\arpit.tandon\Desktop\Images AFFFs\RUN1 HTT\Plate 4 - 96hour\AFF-HTT-R1-P4-96H_I3_1_2020y09m04d_11h03m.tif</v>
      </c>
      <c r="Y856" t="str">
        <f t="shared" si="85"/>
        <v>C:\Users\arpit.tandon\Desktop\Images AFFFs\RUN2 HTT\Plate 4 - 96hour\AFF-HTT-R2-P4-96H_I3_1_2020y09m11d_11h25m.tif</v>
      </c>
    </row>
    <row r="857" spans="1:60" x14ac:dyDescent="0.45">
      <c r="A857" t="s">
        <v>1158</v>
      </c>
      <c r="B857" s="2" t="str">
        <f t="shared" si="80"/>
        <v>run1</v>
      </c>
      <c r="C857" s="2" t="str">
        <f t="shared" si="81"/>
        <v>run2</v>
      </c>
      <c r="D857" t="s">
        <v>280</v>
      </c>
      <c r="E857" s="10">
        <v>5077</v>
      </c>
      <c r="F857" s="22">
        <v>0.06</v>
      </c>
      <c r="G857" s="1">
        <f>VLOOKUP(A857,'[1]NTP Metadata'!$A$2:$U$2501,10,FALSE)</f>
        <v>0.06</v>
      </c>
      <c r="H857">
        <v>2</v>
      </c>
      <c r="I857" t="s">
        <v>1507</v>
      </c>
      <c r="J857" t="s">
        <v>1508</v>
      </c>
      <c r="K857" t="s">
        <v>250</v>
      </c>
      <c r="L857" t="s">
        <v>247</v>
      </c>
      <c r="M857" t="s">
        <v>138</v>
      </c>
      <c r="N857">
        <v>16</v>
      </c>
      <c r="O857">
        <v>0</v>
      </c>
      <c r="P857">
        <v>0</v>
      </c>
      <c r="Q857">
        <v>0</v>
      </c>
      <c r="R857">
        <v>16</v>
      </c>
      <c r="S857">
        <v>0</v>
      </c>
      <c r="T857">
        <v>6.2500000000000001E-5</v>
      </c>
      <c r="U857">
        <v>1E-3</v>
      </c>
      <c r="V857" s="1" t="str">
        <f t="shared" si="82"/>
        <v>AFF-HTT-R1-P4-96H_I4_1_2020y09m04d_11h03m.tif</v>
      </c>
      <c r="W857" s="1" t="str">
        <f t="shared" si="83"/>
        <v>AFF-HTT-R2-P4-96H_I4_1_2020y09m11d_11h25m.tif</v>
      </c>
      <c r="X857" t="str">
        <f t="shared" si="84"/>
        <v>C:\Users\arpit.tandon\Desktop\Images AFFFs\RUN1 HTT\Plate 4 - 96hour\AFF-HTT-R1-P4-96H_I4_1_2020y09m04d_11h03m.tif</v>
      </c>
      <c r="Y857" t="str">
        <f t="shared" si="85"/>
        <v>C:\Users\arpit.tandon\Desktop\Images AFFFs\RUN2 HTT\Plate 4 - 96hour\AFF-HTT-R2-P4-96H_I4_1_2020y09m11d_11h25m.tif</v>
      </c>
    </row>
    <row r="858" spans="1:60" x14ac:dyDescent="0.45">
      <c r="A858" t="s">
        <v>1159</v>
      </c>
      <c r="B858" s="2" t="str">
        <f t="shared" si="80"/>
        <v>run1</v>
      </c>
      <c r="C858" s="2" t="str">
        <f t="shared" si="81"/>
        <v>run2</v>
      </c>
      <c r="D858" t="s">
        <v>280</v>
      </c>
      <c r="E858" s="10">
        <v>1606.6455696202529</v>
      </c>
      <c r="F858" s="22">
        <v>1.8987341772151896E-2</v>
      </c>
      <c r="G858" s="1">
        <f>VLOOKUP(A858,'[1]NTP Metadata'!$A$2:$U$2501,10,FALSE)</f>
        <v>1.8987341772151896E-2</v>
      </c>
      <c r="H858">
        <v>1</v>
      </c>
      <c r="I858" t="s">
        <v>1507</v>
      </c>
      <c r="J858" t="s">
        <v>1508</v>
      </c>
      <c r="K858" t="s">
        <v>250</v>
      </c>
      <c r="L858" t="s">
        <v>247</v>
      </c>
      <c r="M858" t="s">
        <v>139</v>
      </c>
      <c r="N858">
        <v>16</v>
      </c>
      <c r="O858">
        <v>0</v>
      </c>
      <c r="P858">
        <v>0</v>
      </c>
      <c r="Q858">
        <v>0</v>
      </c>
      <c r="R858">
        <v>16</v>
      </c>
      <c r="S858">
        <v>0</v>
      </c>
      <c r="T858">
        <v>6.2500000000000001E-5</v>
      </c>
      <c r="U858">
        <v>1E-3</v>
      </c>
      <c r="V858" s="1" t="str">
        <f t="shared" si="82"/>
        <v>AFF-HTT-R1-P4-96H_I5_1_2020y09m04d_11h03m.tif</v>
      </c>
      <c r="W858" s="1" t="str">
        <f t="shared" si="83"/>
        <v>AFF-HTT-R2-P4-96H_I5_1_2020y09m11d_11h25m.tif</v>
      </c>
      <c r="X858" t="str">
        <f t="shared" si="84"/>
        <v>C:\Users\arpit.tandon\Desktop\Images AFFFs\RUN1 HTT\Plate 4 - 96hour\AFF-HTT-R1-P4-96H_I5_1_2020y09m04d_11h03m.tif</v>
      </c>
      <c r="Y858" t="str">
        <f t="shared" si="85"/>
        <v>C:\Users\arpit.tandon\Desktop\Images AFFFs\RUN2 HTT\Plate 4 - 96hour\AFF-HTT-R2-P4-96H_I5_1_2020y09m11d_11h25m.tif</v>
      </c>
    </row>
    <row r="859" spans="1:60" x14ac:dyDescent="0.45">
      <c r="A859" t="s">
        <v>1160</v>
      </c>
      <c r="B859" s="2" t="str">
        <f t="shared" si="80"/>
        <v>run1</v>
      </c>
      <c r="C859" s="2" t="str">
        <f t="shared" si="81"/>
        <v>run2</v>
      </c>
      <c r="D859" t="s">
        <v>280</v>
      </c>
      <c r="E859" s="10">
        <v>1606.6455696202529</v>
      </c>
      <c r="F859" s="22">
        <v>1.8987341772151896E-2</v>
      </c>
      <c r="G859" s="1">
        <f>VLOOKUP(A859,'[1]NTP Metadata'!$A$2:$U$2501,10,FALSE)</f>
        <v>1.8987341772151896E-2</v>
      </c>
      <c r="H859">
        <v>2</v>
      </c>
      <c r="I859" t="s">
        <v>1507</v>
      </c>
      <c r="J859" t="s">
        <v>1508</v>
      </c>
      <c r="K859" t="s">
        <v>250</v>
      </c>
      <c r="L859" t="s">
        <v>247</v>
      </c>
      <c r="M859" t="s">
        <v>140</v>
      </c>
      <c r="N859">
        <v>16</v>
      </c>
      <c r="O859">
        <v>0</v>
      </c>
      <c r="P859">
        <v>0</v>
      </c>
      <c r="Q859">
        <v>0</v>
      </c>
      <c r="R859">
        <v>16</v>
      </c>
      <c r="S859">
        <v>0</v>
      </c>
      <c r="T859">
        <v>0</v>
      </c>
      <c r="U859">
        <v>0</v>
      </c>
      <c r="V859" s="1" t="str">
        <f t="shared" si="82"/>
        <v>AFF-HTT-R1-P4-96H_I6_1_2020y09m04d_11h03m.tif</v>
      </c>
      <c r="W859" s="1" t="str">
        <f t="shared" si="83"/>
        <v>AFF-HTT-R2-P4-96H_I6_1_2020y09m11d_11h25m.tif</v>
      </c>
      <c r="X859" t="str">
        <f t="shared" si="84"/>
        <v>C:\Users\arpit.tandon\Desktop\Images AFFFs\RUN1 HTT\Plate 4 - 96hour\AFF-HTT-R1-P4-96H_I6_1_2020y09m04d_11h03m.tif</v>
      </c>
      <c r="Y859" t="str">
        <f t="shared" si="85"/>
        <v>C:\Users\arpit.tandon\Desktop\Images AFFFs\RUN2 HTT\Plate 4 - 96hour\AFF-HTT-R2-P4-96H_I6_1_2020y09m11d_11h25m.tif</v>
      </c>
    </row>
    <row r="860" spans="1:60" x14ac:dyDescent="0.45">
      <c r="A860" t="s">
        <v>1161</v>
      </c>
      <c r="B860" s="2" t="str">
        <f t="shared" si="80"/>
        <v>run1</v>
      </c>
      <c r="C860" s="2" t="str">
        <f t="shared" si="81"/>
        <v>run2</v>
      </c>
      <c r="D860" t="s">
        <v>280</v>
      </c>
      <c r="E860" s="10">
        <v>508.43214228489018</v>
      </c>
      <c r="F860" s="22">
        <v>6.0086524595417386E-3</v>
      </c>
      <c r="G860" s="1">
        <f>VLOOKUP(A860,'[1]NTP Metadata'!$A$2:$U$2501,10,FALSE)</f>
        <v>6.0086524595417386E-3</v>
      </c>
      <c r="H860">
        <v>1</v>
      </c>
      <c r="I860" t="s">
        <v>1507</v>
      </c>
      <c r="J860" t="s">
        <v>1508</v>
      </c>
      <c r="K860" t="s">
        <v>250</v>
      </c>
      <c r="L860" t="s">
        <v>247</v>
      </c>
      <c r="M860" t="s">
        <v>141</v>
      </c>
      <c r="N860">
        <v>16</v>
      </c>
      <c r="O860">
        <v>0</v>
      </c>
      <c r="P860">
        <v>0</v>
      </c>
      <c r="Q860">
        <v>0</v>
      </c>
      <c r="R860">
        <v>16</v>
      </c>
      <c r="S860">
        <v>0</v>
      </c>
      <c r="T860">
        <v>0</v>
      </c>
      <c r="U860">
        <v>0</v>
      </c>
      <c r="V860" s="1" t="str">
        <f t="shared" si="82"/>
        <v>AFF-HTT-R1-P4-96H_I7_1_2020y09m04d_11h03m.tif</v>
      </c>
      <c r="W860" s="1" t="str">
        <f t="shared" si="83"/>
        <v>AFF-HTT-R2-P4-96H_I7_1_2020y09m11d_11h25m.tif</v>
      </c>
      <c r="X860" t="str">
        <f t="shared" si="84"/>
        <v>C:\Users\arpit.tandon\Desktop\Images AFFFs\RUN1 HTT\Plate 4 - 96hour\AFF-HTT-R1-P4-96H_I7_1_2020y09m04d_11h03m.tif</v>
      </c>
      <c r="Y860" t="str">
        <f t="shared" si="85"/>
        <v>C:\Users\arpit.tandon\Desktop\Images AFFFs\RUN2 HTT\Plate 4 - 96hour\AFF-HTT-R2-P4-96H_I7_1_2020y09m11d_11h25m.tif</v>
      </c>
    </row>
    <row r="861" spans="1:60" x14ac:dyDescent="0.45">
      <c r="A861" t="s">
        <v>1162</v>
      </c>
      <c r="B861" s="2" t="str">
        <f t="shared" si="80"/>
        <v>run1</v>
      </c>
      <c r="C861" s="2" t="str">
        <f t="shared" si="81"/>
        <v>run2</v>
      </c>
      <c r="D861" t="s">
        <v>280</v>
      </c>
      <c r="E861" s="10">
        <v>508.43214228489018</v>
      </c>
      <c r="F861" s="22">
        <v>6.0086524595417386E-3</v>
      </c>
      <c r="G861" s="1">
        <f>VLOOKUP(A861,'[1]NTP Metadata'!$A$2:$U$2501,10,FALSE)</f>
        <v>6.0086524595417386E-3</v>
      </c>
      <c r="H861">
        <v>2</v>
      </c>
      <c r="I861" t="s">
        <v>1507</v>
      </c>
      <c r="J861" t="s">
        <v>1508</v>
      </c>
      <c r="K861" t="s">
        <v>250</v>
      </c>
      <c r="L861" t="s">
        <v>247</v>
      </c>
      <c r="M861" t="s">
        <v>142</v>
      </c>
      <c r="N861">
        <v>16</v>
      </c>
      <c r="O861">
        <v>0</v>
      </c>
      <c r="P861">
        <v>0</v>
      </c>
      <c r="Q861">
        <v>0</v>
      </c>
      <c r="R861">
        <v>16</v>
      </c>
      <c r="S861">
        <v>0</v>
      </c>
      <c r="T861">
        <v>0</v>
      </c>
      <c r="U861">
        <v>0</v>
      </c>
      <c r="V861" s="1" t="str">
        <f t="shared" si="82"/>
        <v>AFF-HTT-R1-P4-96H_I8_1_2020y09m04d_11h03m.tif</v>
      </c>
      <c r="W861" s="1" t="str">
        <f t="shared" si="83"/>
        <v>AFF-HTT-R2-P4-96H_I8_1_2020y09m11d_11h25m.tif</v>
      </c>
      <c r="X861" t="str">
        <f t="shared" si="84"/>
        <v>C:\Users\arpit.tandon\Desktop\Images AFFFs\RUN1 HTT\Plate 4 - 96hour\AFF-HTT-R1-P4-96H_I8_1_2020y09m04d_11h03m.tif</v>
      </c>
      <c r="Y861" t="str">
        <f t="shared" si="85"/>
        <v>C:\Users\arpit.tandon\Desktop\Images AFFFs\RUN2 HTT\Plate 4 - 96hour\AFF-HTT-R2-P4-96H_I8_1_2020y09m11d_11h25m.tif</v>
      </c>
    </row>
    <row r="862" spans="1:60" x14ac:dyDescent="0.45">
      <c r="A862" t="s">
        <v>1163</v>
      </c>
      <c r="B862" s="2" t="str">
        <f t="shared" si="80"/>
        <v>run1</v>
      </c>
      <c r="C862" s="2" t="str">
        <f t="shared" si="81"/>
        <v>run2</v>
      </c>
      <c r="D862" t="s">
        <v>280</v>
      </c>
      <c r="E862" s="10">
        <v>160.89624755850954</v>
      </c>
      <c r="F862" s="22">
        <v>1.901472297323335E-3</v>
      </c>
      <c r="G862" s="1">
        <f>VLOOKUP(A862,'[1]NTP Metadata'!$A$2:$U$2501,10,FALSE)</f>
        <v>1.901472297323335E-3</v>
      </c>
      <c r="H862">
        <v>1</v>
      </c>
      <c r="I862" t="s">
        <v>1507</v>
      </c>
      <c r="J862" t="s">
        <v>1508</v>
      </c>
      <c r="K862" t="s">
        <v>250</v>
      </c>
      <c r="L862" t="s">
        <v>247</v>
      </c>
      <c r="M862" t="s">
        <v>143</v>
      </c>
      <c r="N862">
        <v>16</v>
      </c>
      <c r="O862">
        <v>0</v>
      </c>
      <c r="P862">
        <v>0</v>
      </c>
      <c r="Q862">
        <v>0</v>
      </c>
      <c r="R862">
        <v>16</v>
      </c>
      <c r="S862">
        <v>0</v>
      </c>
      <c r="T862">
        <v>0</v>
      </c>
      <c r="U862">
        <v>0</v>
      </c>
      <c r="V862" s="1" t="str">
        <f t="shared" si="82"/>
        <v>AFF-HTT-R1-P4-96H_I9_1_2020y09m04d_11h03m.tif</v>
      </c>
      <c r="W862" s="1" t="str">
        <f t="shared" si="83"/>
        <v>AFF-HTT-R2-P4-96H_I9_1_2020y09m11d_11h25m.tif</v>
      </c>
      <c r="X862" t="str">
        <f t="shared" si="84"/>
        <v>C:\Users\arpit.tandon\Desktop\Images AFFFs\RUN1 HTT\Plate 4 - 96hour\AFF-HTT-R1-P4-96H_I9_1_2020y09m04d_11h03m.tif</v>
      </c>
      <c r="Y862" t="str">
        <f t="shared" si="85"/>
        <v>C:\Users\arpit.tandon\Desktop\Images AFFFs\RUN2 HTT\Plate 4 - 96hour\AFF-HTT-R2-P4-96H_I9_1_2020y09m11d_11h25m.tif</v>
      </c>
    </row>
    <row r="863" spans="1:60" x14ac:dyDescent="0.45">
      <c r="A863" t="s">
        <v>1164</v>
      </c>
      <c r="B863" s="2" t="str">
        <f t="shared" si="80"/>
        <v>run1</v>
      </c>
      <c r="C863" s="2" t="str">
        <f t="shared" si="81"/>
        <v>run2</v>
      </c>
      <c r="D863" t="s">
        <v>280</v>
      </c>
      <c r="E863" s="10">
        <v>160.89624755850954</v>
      </c>
      <c r="F863" s="22">
        <v>1.901472297323335E-3</v>
      </c>
      <c r="G863" s="1">
        <f>VLOOKUP(A863,'[1]NTP Metadata'!$A$2:$U$2501,10,FALSE)</f>
        <v>1.901472297323335E-3</v>
      </c>
      <c r="H863">
        <v>4</v>
      </c>
      <c r="I863" t="s">
        <v>1507</v>
      </c>
      <c r="J863" t="s">
        <v>1508</v>
      </c>
      <c r="K863" t="s">
        <v>250</v>
      </c>
      <c r="L863" t="s">
        <v>247</v>
      </c>
      <c r="M863" t="s">
        <v>144</v>
      </c>
      <c r="N863">
        <v>16</v>
      </c>
      <c r="O863">
        <v>0</v>
      </c>
      <c r="P863">
        <v>0</v>
      </c>
      <c r="Q863">
        <v>0</v>
      </c>
      <c r="R863">
        <v>16</v>
      </c>
      <c r="S863">
        <v>0</v>
      </c>
      <c r="T863">
        <v>0</v>
      </c>
      <c r="U863">
        <v>0</v>
      </c>
      <c r="V863" s="1" t="str">
        <f t="shared" si="82"/>
        <v>AFF-HTT-R1-P4-96H_J10_1_2020y09m04d_11h03m.tif</v>
      </c>
      <c r="W863" s="1" t="str">
        <f t="shared" si="83"/>
        <v>AFF-HTT-R2-P4-96H_J10_1_2020y09m11d_11h25m.tif</v>
      </c>
      <c r="X863" t="str">
        <f t="shared" si="84"/>
        <v>C:\Users\arpit.tandon\Desktop\Images AFFFs\RUN1 HTT\Plate 4 - 96hour\AFF-HTT-R1-P4-96H_J10_1_2020y09m04d_11h03m.tif</v>
      </c>
      <c r="Y863" t="str">
        <f t="shared" si="85"/>
        <v>C:\Users\arpit.tandon\Desktop\Images AFFFs\RUN2 HTT\Plate 4 - 96hour\AFF-HTT-R2-P4-96H_J10_1_2020y09m11d_11h25m.tif</v>
      </c>
    </row>
    <row r="864" spans="1:60" x14ac:dyDescent="0.45">
      <c r="A864" t="s">
        <v>1165</v>
      </c>
      <c r="B864" s="2" t="str">
        <f t="shared" si="80"/>
        <v>run1</v>
      </c>
      <c r="C864" s="2" t="str">
        <f t="shared" si="81"/>
        <v>run2</v>
      </c>
      <c r="D864" t="s">
        <v>280</v>
      </c>
      <c r="E864" s="10">
        <v>50.91653403750302</v>
      </c>
      <c r="F864" s="22">
        <v>6.0173173965928325E-4</v>
      </c>
      <c r="G864" s="1">
        <f>VLOOKUP(A864,'[1]NTP Metadata'!$A$2:$U$2501,10,FALSE)</f>
        <v>6.0173173965928325E-4</v>
      </c>
      <c r="H864">
        <v>3</v>
      </c>
      <c r="I864" t="s">
        <v>1507</v>
      </c>
      <c r="J864" t="s">
        <v>1508</v>
      </c>
      <c r="K864" t="s">
        <v>250</v>
      </c>
      <c r="L864" t="s">
        <v>247</v>
      </c>
      <c r="M864" t="s">
        <v>145</v>
      </c>
      <c r="N864">
        <v>16</v>
      </c>
      <c r="O864">
        <v>0</v>
      </c>
      <c r="P864">
        <v>0</v>
      </c>
      <c r="Q864">
        <v>0</v>
      </c>
      <c r="R864">
        <v>16</v>
      </c>
      <c r="S864">
        <v>0</v>
      </c>
      <c r="T864">
        <v>0</v>
      </c>
      <c r="U864">
        <v>0</v>
      </c>
      <c r="V864" s="1" t="str">
        <f t="shared" si="82"/>
        <v>AFF-HTT-R1-P4-96H_J11_1_2020y09m04d_11h03m.tif</v>
      </c>
      <c r="W864" s="1" t="str">
        <f t="shared" si="83"/>
        <v>AFF-HTT-R2-P4-96H_J11_1_2020y09m11d_11h25m.tif</v>
      </c>
      <c r="X864" t="str">
        <f t="shared" si="84"/>
        <v>C:\Users\arpit.tandon\Desktop\Images AFFFs\RUN1 HTT\Plate 4 - 96hour\AFF-HTT-R1-P4-96H_J11_1_2020y09m04d_11h03m.tif</v>
      </c>
      <c r="Y864" t="str">
        <f t="shared" si="85"/>
        <v>C:\Users\arpit.tandon\Desktop\Images AFFFs\RUN2 HTT\Plate 4 - 96hour\AFF-HTT-R2-P4-96H_J11_1_2020y09m11d_11h25m.tif</v>
      </c>
    </row>
    <row r="865" spans="1:25" x14ac:dyDescent="0.45">
      <c r="A865" t="s">
        <v>1166</v>
      </c>
      <c r="B865" s="2" t="str">
        <f t="shared" si="80"/>
        <v>run1</v>
      </c>
      <c r="C865" s="2" t="str">
        <f t="shared" si="81"/>
        <v>run2</v>
      </c>
      <c r="D865" t="s">
        <v>280</v>
      </c>
      <c r="E865" s="10">
        <v>50.91653403750302</v>
      </c>
      <c r="F865" s="22">
        <v>6.0173173965928325E-4</v>
      </c>
      <c r="G865" s="1">
        <f>VLOOKUP(A865,'[1]NTP Metadata'!$A$2:$U$2501,10,FALSE)</f>
        <v>6.0173173965928325E-4</v>
      </c>
      <c r="H865">
        <v>4</v>
      </c>
      <c r="I865" t="s">
        <v>1507</v>
      </c>
      <c r="J865" t="s">
        <v>1508</v>
      </c>
      <c r="K865" t="s">
        <v>250</v>
      </c>
      <c r="L865" t="s">
        <v>247</v>
      </c>
      <c r="M865" t="s">
        <v>146</v>
      </c>
      <c r="N865">
        <v>16</v>
      </c>
      <c r="O865">
        <v>0</v>
      </c>
      <c r="P865">
        <v>0</v>
      </c>
      <c r="Q865">
        <v>0</v>
      </c>
      <c r="R865">
        <v>16</v>
      </c>
      <c r="S865">
        <v>0</v>
      </c>
      <c r="T865">
        <v>0</v>
      </c>
      <c r="U865">
        <v>0</v>
      </c>
      <c r="V865" s="1" t="str">
        <f t="shared" si="82"/>
        <v>AFF-HTT-R1-P4-96H_J12_1_2020y09m04d_11h03m.tif</v>
      </c>
      <c r="W865" s="1" t="str">
        <f t="shared" si="83"/>
        <v>AFF-HTT-R2-P4-96H_J12_1_2020y09m11d_11h25m.tif</v>
      </c>
      <c r="X865" t="str">
        <f t="shared" si="84"/>
        <v>C:\Users\arpit.tandon\Desktop\Images AFFFs\RUN1 HTT\Plate 4 - 96hour\AFF-HTT-R1-P4-96H_J12_1_2020y09m04d_11h03m.tif</v>
      </c>
      <c r="Y865" t="str">
        <f t="shared" si="85"/>
        <v>C:\Users\arpit.tandon\Desktop\Images AFFFs\RUN2 HTT\Plate 4 - 96hour\AFF-HTT-R2-P4-96H_J12_1_2020y09m11d_11h25m.tif</v>
      </c>
    </row>
    <row r="866" spans="1:25" x14ac:dyDescent="0.45">
      <c r="A866" t="s">
        <v>1167</v>
      </c>
      <c r="B866" s="2" t="str">
        <f t="shared" si="80"/>
        <v>run1</v>
      </c>
      <c r="C866" s="2" t="str">
        <f t="shared" si="81"/>
        <v>run2</v>
      </c>
      <c r="D866" t="s">
        <v>257</v>
      </c>
      <c r="E866" s="10">
        <v>0</v>
      </c>
      <c r="F866" s="10">
        <v>0</v>
      </c>
      <c r="G866" s="1">
        <f>VLOOKUP(A866,'[1]NTP Metadata'!$A$2:$U$2501,10,FALSE)</f>
        <v>0</v>
      </c>
      <c r="H866">
        <v>3</v>
      </c>
      <c r="I866" t="s">
        <v>1507</v>
      </c>
      <c r="J866" t="s">
        <v>1508</v>
      </c>
      <c r="K866" t="s">
        <v>250</v>
      </c>
      <c r="L866" t="s">
        <v>247</v>
      </c>
      <c r="M866" t="s">
        <v>147</v>
      </c>
      <c r="N866">
        <v>16</v>
      </c>
      <c r="O866">
        <v>0</v>
      </c>
      <c r="P866">
        <v>0</v>
      </c>
      <c r="Q866">
        <v>0</v>
      </c>
      <c r="R866">
        <v>16</v>
      </c>
      <c r="S866">
        <v>0</v>
      </c>
      <c r="T866">
        <v>0</v>
      </c>
      <c r="U866">
        <v>0</v>
      </c>
      <c r="V866" s="1" t="str">
        <f t="shared" si="82"/>
        <v>AFF-HTT-R1-P4-96H_J13_1_2020y09m04d_11h03m.tif</v>
      </c>
      <c r="W866" s="1" t="str">
        <f t="shared" si="83"/>
        <v>AFF-HTT-R2-P4-96H_J13_1_2020y09m11d_11h25m.tif</v>
      </c>
      <c r="X866" t="str">
        <f t="shared" si="84"/>
        <v>C:\Users\arpit.tandon\Desktop\Images AFFFs\RUN1 HTT\Plate 4 - 96hour\AFF-HTT-R1-P4-96H_J13_1_2020y09m04d_11h03m.tif</v>
      </c>
      <c r="Y866" t="str">
        <f t="shared" si="85"/>
        <v>C:\Users\arpit.tandon\Desktop\Images AFFFs\RUN2 HTT\Plate 4 - 96hour\AFF-HTT-R2-P4-96H_J13_1_2020y09m11d_11h25m.tif</v>
      </c>
    </row>
    <row r="867" spans="1:25" x14ac:dyDescent="0.45">
      <c r="A867" t="s">
        <v>1168</v>
      </c>
      <c r="B867" s="2" t="str">
        <f t="shared" si="80"/>
        <v>run1</v>
      </c>
      <c r="C867" s="2" t="str">
        <f t="shared" si="81"/>
        <v>run2</v>
      </c>
      <c r="D867" t="s">
        <v>257</v>
      </c>
      <c r="E867" s="10">
        <v>0</v>
      </c>
      <c r="F867" s="10">
        <v>0</v>
      </c>
      <c r="G867" s="1">
        <f>VLOOKUP(A867,'[1]NTP Metadata'!$A$2:$U$2501,10,FALSE)</f>
        <v>0</v>
      </c>
      <c r="H867">
        <v>4</v>
      </c>
      <c r="I867" t="s">
        <v>1507</v>
      </c>
      <c r="J867" t="s">
        <v>1508</v>
      </c>
      <c r="K867" t="s">
        <v>250</v>
      </c>
      <c r="L867" t="s">
        <v>247</v>
      </c>
      <c r="M867" t="s">
        <v>148</v>
      </c>
      <c r="N867">
        <v>16</v>
      </c>
      <c r="O867">
        <v>0</v>
      </c>
      <c r="P867">
        <v>0</v>
      </c>
      <c r="Q867">
        <v>0</v>
      </c>
      <c r="R867">
        <v>16</v>
      </c>
      <c r="S867">
        <v>0</v>
      </c>
      <c r="T867">
        <v>0</v>
      </c>
      <c r="U867">
        <v>0</v>
      </c>
      <c r="V867" s="1" t="str">
        <f t="shared" si="82"/>
        <v>AFF-HTT-R1-P4-96H_J14_1_2020y09m04d_11h03m.tif</v>
      </c>
      <c r="W867" s="1" t="str">
        <f t="shared" si="83"/>
        <v>AFF-HTT-R2-P4-96H_J14_1_2020y09m11d_11h25m.tif</v>
      </c>
      <c r="X867" t="str">
        <f t="shared" si="84"/>
        <v>C:\Users\arpit.tandon\Desktop\Images AFFFs\RUN1 HTT\Plate 4 - 96hour\AFF-HTT-R1-P4-96H_J14_1_2020y09m04d_11h03m.tif</v>
      </c>
      <c r="Y867" t="str">
        <f t="shared" si="85"/>
        <v>C:\Users\arpit.tandon\Desktop\Images AFFFs\RUN2 HTT\Plate 4 - 96hour\AFF-HTT-R2-P4-96H_J14_1_2020y09m11d_11h25m.tif</v>
      </c>
    </row>
    <row r="868" spans="1:25" x14ac:dyDescent="0.45">
      <c r="A868" t="s">
        <v>1169</v>
      </c>
      <c r="B868" s="2" t="str">
        <f t="shared" si="80"/>
        <v>run1</v>
      </c>
      <c r="C868" s="2" t="str">
        <f t="shared" si="81"/>
        <v>run2</v>
      </c>
      <c r="D868" t="s">
        <v>280</v>
      </c>
      <c r="E868" s="10">
        <v>16.112827227057917</v>
      </c>
      <c r="F868" s="22">
        <v>1.9042143660103898E-4</v>
      </c>
      <c r="G868" s="1">
        <f>VLOOKUP(A868,'[1]NTP Metadata'!$A$2:$U$2501,10,FALSE)</f>
        <v>1.9042143660103898E-4</v>
      </c>
      <c r="H868">
        <v>3</v>
      </c>
      <c r="I868" t="s">
        <v>1507</v>
      </c>
      <c r="J868" t="s">
        <v>1508</v>
      </c>
      <c r="K868" t="s">
        <v>250</v>
      </c>
      <c r="L868" t="s">
        <v>247</v>
      </c>
      <c r="M868" t="s">
        <v>149</v>
      </c>
      <c r="N868">
        <v>16</v>
      </c>
      <c r="O868">
        <v>0</v>
      </c>
      <c r="P868">
        <v>0</v>
      </c>
      <c r="Q868">
        <v>0</v>
      </c>
      <c r="R868">
        <v>16</v>
      </c>
      <c r="S868">
        <v>0</v>
      </c>
      <c r="T868">
        <v>0</v>
      </c>
      <c r="U868">
        <v>0</v>
      </c>
      <c r="V868" s="1" t="str">
        <f t="shared" si="82"/>
        <v>AFF-HTT-R1-P4-96H_J15_1_2020y09m04d_11h03m.tif</v>
      </c>
      <c r="W868" s="1" t="str">
        <f t="shared" si="83"/>
        <v>AFF-HTT-R2-P4-96H_J15_1_2020y09m11d_11h25m.tif</v>
      </c>
      <c r="X868" t="str">
        <f t="shared" si="84"/>
        <v>C:\Users\arpit.tandon\Desktop\Images AFFFs\RUN1 HTT\Plate 4 - 96hour\AFF-HTT-R1-P4-96H_J15_1_2020y09m04d_11h03m.tif</v>
      </c>
      <c r="Y868" t="str">
        <f t="shared" si="85"/>
        <v>C:\Users\arpit.tandon\Desktop\Images AFFFs\RUN2 HTT\Plate 4 - 96hour\AFF-HTT-R2-P4-96H_J15_1_2020y09m11d_11h25m.tif</v>
      </c>
    </row>
    <row r="869" spans="1:25" x14ac:dyDescent="0.45">
      <c r="A869" t="s">
        <v>1170</v>
      </c>
      <c r="B869" s="2" t="str">
        <f t="shared" si="80"/>
        <v>run1</v>
      </c>
      <c r="C869" s="2" t="str">
        <f t="shared" si="81"/>
        <v>run2</v>
      </c>
      <c r="D869" t="s">
        <v>280</v>
      </c>
      <c r="E869" s="10">
        <v>16.112827227057917</v>
      </c>
      <c r="F869" s="22">
        <v>1.9042143660103898E-4</v>
      </c>
      <c r="G869" s="1">
        <f>VLOOKUP(A869,'[1]NTP Metadata'!$A$2:$U$2501,10,FALSE)</f>
        <v>1.9042143660103898E-4</v>
      </c>
      <c r="H869">
        <v>4</v>
      </c>
      <c r="I869" t="s">
        <v>1507</v>
      </c>
      <c r="J869" t="s">
        <v>1508</v>
      </c>
      <c r="K869" t="s">
        <v>250</v>
      </c>
      <c r="L869" t="s">
        <v>247</v>
      </c>
      <c r="M869" t="s">
        <v>150</v>
      </c>
      <c r="N869">
        <v>16</v>
      </c>
      <c r="O869">
        <v>0</v>
      </c>
      <c r="P869">
        <v>0</v>
      </c>
      <c r="Q869">
        <v>0</v>
      </c>
      <c r="R869">
        <v>16</v>
      </c>
      <c r="S869">
        <v>0</v>
      </c>
      <c r="T869">
        <v>0</v>
      </c>
      <c r="U869">
        <v>0</v>
      </c>
      <c r="V869" s="1" t="str">
        <f t="shared" si="82"/>
        <v>AFF-HTT-R1-P4-96H_J16_1_2020y09m04d_11h03m.tif</v>
      </c>
      <c r="W869" s="1" t="str">
        <f t="shared" si="83"/>
        <v>AFF-HTT-R2-P4-96H_J16_1_2020y09m11d_11h25m.tif</v>
      </c>
      <c r="X869" t="str">
        <f t="shared" si="84"/>
        <v>C:\Users\arpit.tandon\Desktop\Images AFFFs\RUN1 HTT\Plate 4 - 96hour\AFF-HTT-R1-P4-96H_J16_1_2020y09m04d_11h03m.tif</v>
      </c>
      <c r="Y869" t="str">
        <f t="shared" si="85"/>
        <v>C:\Users\arpit.tandon\Desktop\Images AFFFs\RUN2 HTT\Plate 4 - 96hour\AFF-HTT-R2-P4-96H_J16_1_2020y09m11d_11h25m.tif</v>
      </c>
    </row>
    <row r="870" spans="1:25" x14ac:dyDescent="0.45">
      <c r="A870" t="s">
        <v>1171</v>
      </c>
      <c r="B870" s="2" t="str">
        <f t="shared" si="80"/>
        <v>run1</v>
      </c>
      <c r="C870" s="2" t="str">
        <f t="shared" si="81"/>
        <v>run2</v>
      </c>
      <c r="D870" t="s">
        <v>280</v>
      </c>
      <c r="E870" s="10">
        <v>5.0989959579297199</v>
      </c>
      <c r="F870" s="22">
        <v>6.0259948291468029E-5</v>
      </c>
      <c r="G870" s="1">
        <f>VLOOKUP(A870,'[1]NTP Metadata'!$A$2:$U$2501,10,FALSE)</f>
        <v>6.0259948291468029E-5</v>
      </c>
      <c r="H870">
        <v>3</v>
      </c>
      <c r="I870" t="s">
        <v>1507</v>
      </c>
      <c r="J870" t="s">
        <v>1508</v>
      </c>
      <c r="K870" t="s">
        <v>250</v>
      </c>
      <c r="L870" t="s">
        <v>247</v>
      </c>
      <c r="M870" t="s">
        <v>151</v>
      </c>
      <c r="N870">
        <v>16</v>
      </c>
      <c r="O870">
        <v>0</v>
      </c>
      <c r="P870">
        <v>0</v>
      </c>
      <c r="Q870">
        <v>0</v>
      </c>
      <c r="R870">
        <v>16</v>
      </c>
      <c r="S870">
        <v>0</v>
      </c>
      <c r="T870">
        <v>0</v>
      </c>
      <c r="U870">
        <v>0</v>
      </c>
      <c r="V870" s="1" t="str">
        <f t="shared" si="82"/>
        <v>AFF-HTT-R1-P4-96H_J17_1_2020y09m04d_11h03m.tif</v>
      </c>
      <c r="W870" s="1" t="str">
        <f t="shared" si="83"/>
        <v>AFF-HTT-R2-P4-96H_J17_1_2020y09m11d_11h25m.tif</v>
      </c>
      <c r="X870" t="str">
        <f t="shared" si="84"/>
        <v>C:\Users\arpit.tandon\Desktop\Images AFFFs\RUN1 HTT\Plate 4 - 96hour\AFF-HTT-R1-P4-96H_J17_1_2020y09m04d_11h03m.tif</v>
      </c>
      <c r="Y870" t="str">
        <f t="shared" si="85"/>
        <v>C:\Users\arpit.tandon\Desktop\Images AFFFs\RUN2 HTT\Plate 4 - 96hour\AFF-HTT-R2-P4-96H_J17_1_2020y09m11d_11h25m.tif</v>
      </c>
    </row>
    <row r="871" spans="1:25" x14ac:dyDescent="0.45">
      <c r="A871" t="s">
        <v>1172</v>
      </c>
      <c r="B871" s="2" t="str">
        <f t="shared" si="80"/>
        <v>run1</v>
      </c>
      <c r="C871" s="2" t="str">
        <f t="shared" si="81"/>
        <v>run2</v>
      </c>
      <c r="D871" t="s">
        <v>280</v>
      </c>
      <c r="E871" s="10">
        <v>5.0989959579297199</v>
      </c>
      <c r="F871" s="22">
        <v>6.0259948291468029E-5</v>
      </c>
      <c r="G871" s="1">
        <f>VLOOKUP(A871,'[1]NTP Metadata'!$A$2:$U$2501,10,FALSE)</f>
        <v>6.0259948291468029E-5</v>
      </c>
      <c r="H871">
        <v>4</v>
      </c>
      <c r="I871" t="s">
        <v>1507</v>
      </c>
      <c r="J871" t="s">
        <v>1508</v>
      </c>
      <c r="K871" t="s">
        <v>250</v>
      </c>
      <c r="L871" t="s">
        <v>247</v>
      </c>
      <c r="M871" t="s">
        <v>152</v>
      </c>
      <c r="N871">
        <v>16</v>
      </c>
      <c r="O871">
        <v>0</v>
      </c>
      <c r="P871">
        <v>0</v>
      </c>
      <c r="Q871">
        <v>0</v>
      </c>
      <c r="R871">
        <v>16</v>
      </c>
      <c r="S871">
        <v>0</v>
      </c>
      <c r="T871">
        <v>0</v>
      </c>
      <c r="U871">
        <v>0</v>
      </c>
      <c r="V871" s="1" t="str">
        <f t="shared" si="82"/>
        <v>AFF-HTT-R1-P4-96H_J18_1_2020y09m04d_11h03m.tif</v>
      </c>
      <c r="W871" s="1" t="str">
        <f t="shared" si="83"/>
        <v>AFF-HTT-R2-P4-96H_J18_1_2020y09m11d_11h25m.tif</v>
      </c>
      <c r="X871" t="str">
        <f t="shared" si="84"/>
        <v>C:\Users\arpit.tandon\Desktop\Images AFFFs\RUN1 HTT\Plate 4 - 96hour\AFF-HTT-R1-P4-96H_J18_1_2020y09m04d_11h03m.tif</v>
      </c>
      <c r="Y871" t="str">
        <f t="shared" si="85"/>
        <v>C:\Users\arpit.tandon\Desktop\Images AFFFs\RUN2 HTT\Plate 4 - 96hour\AFF-HTT-R2-P4-96H_J18_1_2020y09m11d_11h25m.tif</v>
      </c>
    </row>
    <row r="872" spans="1:25" x14ac:dyDescent="0.45">
      <c r="A872" t="s">
        <v>1173</v>
      </c>
      <c r="B872" s="2" t="str">
        <f t="shared" si="80"/>
        <v>run1</v>
      </c>
      <c r="C872" s="2" t="str">
        <f t="shared" si="81"/>
        <v>run2</v>
      </c>
      <c r="D872" t="s">
        <v>280</v>
      </c>
      <c r="E872" s="10">
        <v>1.613606315800544</v>
      </c>
      <c r="F872" s="22">
        <v>1.9069603889705071E-5</v>
      </c>
      <c r="G872" s="1">
        <f>VLOOKUP(A872,'[1]NTP Metadata'!$A$2:$U$2501,10,FALSE)</f>
        <v>1.9069603889705071E-5</v>
      </c>
      <c r="H872">
        <v>3</v>
      </c>
      <c r="I872" t="s">
        <v>1507</v>
      </c>
      <c r="J872" t="s">
        <v>1508</v>
      </c>
      <c r="K872" t="s">
        <v>250</v>
      </c>
      <c r="L872" t="s">
        <v>247</v>
      </c>
      <c r="M872" t="s">
        <v>153</v>
      </c>
      <c r="N872">
        <v>16</v>
      </c>
      <c r="O872">
        <v>0</v>
      </c>
      <c r="P872">
        <v>0</v>
      </c>
      <c r="Q872">
        <v>0</v>
      </c>
      <c r="R872">
        <v>16</v>
      </c>
      <c r="S872">
        <v>0</v>
      </c>
      <c r="T872">
        <v>0</v>
      </c>
      <c r="U872">
        <v>0</v>
      </c>
      <c r="V872" s="1" t="str">
        <f t="shared" si="82"/>
        <v>AFF-HTT-R1-P4-96H_J19_1_2020y09m04d_11h03m.tif</v>
      </c>
      <c r="W872" s="1" t="str">
        <f t="shared" si="83"/>
        <v>AFF-HTT-R2-P4-96H_J19_1_2020y09m11d_11h25m.tif</v>
      </c>
      <c r="X872" t="str">
        <f t="shared" si="84"/>
        <v>C:\Users\arpit.tandon\Desktop\Images AFFFs\RUN1 HTT\Plate 4 - 96hour\AFF-HTT-R1-P4-96H_J19_1_2020y09m04d_11h03m.tif</v>
      </c>
      <c r="Y872" t="str">
        <f t="shared" si="85"/>
        <v>C:\Users\arpit.tandon\Desktop\Images AFFFs\RUN2 HTT\Plate 4 - 96hour\AFF-HTT-R2-P4-96H_J19_1_2020y09m11d_11h25m.tif</v>
      </c>
    </row>
    <row r="873" spans="1:25" x14ac:dyDescent="0.45">
      <c r="A873" t="s">
        <v>1174</v>
      </c>
      <c r="B873" s="2" t="str">
        <f t="shared" si="80"/>
        <v>run1</v>
      </c>
      <c r="C873" s="2" t="str">
        <f t="shared" si="81"/>
        <v>run2</v>
      </c>
      <c r="D873" t="s">
        <v>280</v>
      </c>
      <c r="E873" s="10">
        <v>1.613606315800544</v>
      </c>
      <c r="F873" s="22">
        <v>1.9069603889705071E-5</v>
      </c>
      <c r="G873" s="1">
        <f>VLOOKUP(A873,'[1]NTP Metadata'!$A$2:$U$2501,10,FALSE)</f>
        <v>1.9069603889705071E-5</v>
      </c>
      <c r="H873">
        <v>4</v>
      </c>
      <c r="I873" t="s">
        <v>1507</v>
      </c>
      <c r="J873" t="s">
        <v>1508</v>
      </c>
      <c r="K873" t="s">
        <v>250</v>
      </c>
      <c r="L873" t="s">
        <v>247</v>
      </c>
      <c r="M873" t="s">
        <v>154</v>
      </c>
      <c r="N873">
        <v>16</v>
      </c>
      <c r="O873">
        <v>0</v>
      </c>
      <c r="P873">
        <v>0</v>
      </c>
      <c r="Q873">
        <v>0</v>
      </c>
      <c r="R873">
        <v>16</v>
      </c>
      <c r="S873">
        <v>0</v>
      </c>
      <c r="T873">
        <v>0</v>
      </c>
      <c r="U873">
        <v>0</v>
      </c>
      <c r="V873" s="1" t="str">
        <f t="shared" si="82"/>
        <v>AFF-HTT-R1-P4-96H_J20_1_2020y09m04d_11h03m.tif</v>
      </c>
      <c r="W873" s="1" t="str">
        <f t="shared" si="83"/>
        <v>AFF-HTT-R2-P4-96H_J20_1_2020y09m11d_11h25m.tif</v>
      </c>
      <c r="X873" t="str">
        <f t="shared" si="84"/>
        <v>C:\Users\arpit.tandon\Desktop\Images AFFFs\RUN1 HTT\Plate 4 - 96hour\AFF-HTT-R1-P4-96H_J20_1_2020y09m04d_11h03m.tif</v>
      </c>
      <c r="Y873" t="str">
        <f t="shared" si="85"/>
        <v>C:\Users\arpit.tandon\Desktop\Images AFFFs\RUN2 HTT\Plate 4 - 96hour\AFF-HTT-R2-P4-96H_J20_1_2020y09m11d_11h25m.tif</v>
      </c>
    </row>
    <row r="874" spans="1:25" x14ac:dyDescent="0.45">
      <c r="A874" t="s">
        <v>1175</v>
      </c>
      <c r="B874" s="2" t="str">
        <f t="shared" si="80"/>
        <v>run1</v>
      </c>
      <c r="C874" s="2" t="str">
        <f t="shared" si="81"/>
        <v>run2</v>
      </c>
      <c r="D874" t="s">
        <v>280</v>
      </c>
      <c r="E874" s="10">
        <v>0.51063491006346329</v>
      </c>
      <c r="F874" s="22">
        <v>6.0346847752231232E-6</v>
      </c>
      <c r="G874" s="1">
        <f>VLOOKUP(A874,'[1]NTP Metadata'!$A$2:$U$2501,10,FALSE)</f>
        <v>6.0346847752231232E-6</v>
      </c>
      <c r="H874">
        <v>3</v>
      </c>
      <c r="I874" t="s">
        <v>1507</v>
      </c>
      <c r="J874" t="s">
        <v>1508</v>
      </c>
      <c r="K874" t="s">
        <v>250</v>
      </c>
      <c r="L874" t="s">
        <v>247</v>
      </c>
      <c r="M874" t="s">
        <v>155</v>
      </c>
      <c r="N874">
        <v>16</v>
      </c>
      <c r="O874">
        <v>0</v>
      </c>
      <c r="P874">
        <v>0</v>
      </c>
      <c r="Q874">
        <v>0</v>
      </c>
      <c r="R874">
        <v>16</v>
      </c>
      <c r="S874">
        <v>0</v>
      </c>
      <c r="T874">
        <v>0</v>
      </c>
      <c r="U874">
        <v>0</v>
      </c>
      <c r="V874" s="1" t="str">
        <f t="shared" si="82"/>
        <v>AFF-HTT-R1-P4-96H_J21_1_2020y09m04d_11h03m.tif</v>
      </c>
      <c r="W874" s="1" t="str">
        <f t="shared" si="83"/>
        <v>AFF-HTT-R2-P4-96H_J21_1_2020y09m11d_11h25m.tif</v>
      </c>
      <c r="X874" t="str">
        <f t="shared" si="84"/>
        <v>C:\Users\arpit.tandon\Desktop\Images AFFFs\RUN1 HTT\Plate 4 - 96hour\AFF-HTT-R1-P4-96H_J21_1_2020y09m04d_11h03m.tif</v>
      </c>
      <c r="Y874" t="str">
        <f t="shared" si="85"/>
        <v>C:\Users\arpit.tandon\Desktop\Images AFFFs\RUN2 HTT\Plate 4 - 96hour\AFF-HTT-R2-P4-96H_J21_1_2020y09m11d_11h25m.tif</v>
      </c>
    </row>
    <row r="875" spans="1:25" x14ac:dyDescent="0.45">
      <c r="A875" t="s">
        <v>1176</v>
      </c>
      <c r="B875" s="2" t="str">
        <f t="shared" si="80"/>
        <v>run1</v>
      </c>
      <c r="C875" s="2" t="str">
        <f t="shared" si="81"/>
        <v>run2</v>
      </c>
      <c r="D875" t="s">
        <v>280</v>
      </c>
      <c r="E875" s="10">
        <v>0.51063491006346329</v>
      </c>
      <c r="F875" s="22">
        <v>6.0346847752231232E-6</v>
      </c>
      <c r="G875" s="1">
        <f>VLOOKUP(A875,'[1]NTP Metadata'!$A$2:$U$2501,10,FALSE)</f>
        <v>6.0346847752231232E-6</v>
      </c>
      <c r="H875">
        <v>4</v>
      </c>
      <c r="I875" t="s">
        <v>1507</v>
      </c>
      <c r="J875" t="s">
        <v>1508</v>
      </c>
      <c r="K875" t="s">
        <v>250</v>
      </c>
      <c r="L875" t="s">
        <v>247</v>
      </c>
      <c r="M875" t="s">
        <v>156</v>
      </c>
      <c r="N875">
        <v>16</v>
      </c>
      <c r="O875">
        <v>0</v>
      </c>
      <c r="P875">
        <v>0</v>
      </c>
      <c r="Q875">
        <v>0</v>
      </c>
      <c r="R875">
        <v>16</v>
      </c>
      <c r="S875">
        <v>0</v>
      </c>
      <c r="T875">
        <v>0</v>
      </c>
      <c r="U875">
        <v>0</v>
      </c>
      <c r="V875" s="1" t="str">
        <f t="shared" si="82"/>
        <v>AFF-HTT-R1-P4-96H_J22_1_2020y09m04d_11h03m.tif</v>
      </c>
      <c r="W875" s="1" t="str">
        <f t="shared" si="83"/>
        <v>AFF-HTT-R2-P4-96H_J22_1_2020y09m11d_11h25m.tif</v>
      </c>
      <c r="X875" t="str">
        <f t="shared" si="84"/>
        <v>C:\Users\arpit.tandon\Desktop\Images AFFFs\RUN1 HTT\Plate 4 - 96hour\AFF-HTT-R1-P4-96H_J22_1_2020y09m04d_11h03m.tif</v>
      </c>
      <c r="Y875" t="str">
        <f t="shared" si="85"/>
        <v>C:\Users\arpit.tandon\Desktop\Images AFFFs\RUN2 HTT\Plate 4 - 96hour\AFF-HTT-R2-P4-96H_J22_1_2020y09m11d_11h25m.tif</v>
      </c>
    </row>
    <row r="876" spans="1:25" x14ac:dyDescent="0.45">
      <c r="A876" t="s">
        <v>1177</v>
      </c>
      <c r="B876" s="2" t="str">
        <f t="shared" si="80"/>
        <v>run1</v>
      </c>
      <c r="C876" s="2" t="str">
        <f t="shared" si="81"/>
        <v>run2</v>
      </c>
      <c r="D876" t="s">
        <v>280</v>
      </c>
      <c r="E876" s="10">
        <v>5077</v>
      </c>
      <c r="F876" s="22">
        <v>0.06</v>
      </c>
      <c r="G876" s="1">
        <f>VLOOKUP(A876,'[1]NTP Metadata'!$A$2:$U$2501,10,FALSE)</f>
        <v>0.06</v>
      </c>
      <c r="H876">
        <v>3</v>
      </c>
      <c r="I876" t="s">
        <v>1507</v>
      </c>
      <c r="J876" t="s">
        <v>1508</v>
      </c>
      <c r="K876" t="s">
        <v>250</v>
      </c>
      <c r="L876" t="s">
        <v>247</v>
      </c>
      <c r="M876" t="s">
        <v>157</v>
      </c>
      <c r="N876">
        <v>16</v>
      </c>
      <c r="O876">
        <v>0</v>
      </c>
      <c r="P876">
        <v>2.6562499999999999E-2</v>
      </c>
      <c r="Q876">
        <v>0.16500000000000001</v>
      </c>
      <c r="R876">
        <v>16</v>
      </c>
      <c r="S876">
        <v>0</v>
      </c>
      <c r="T876">
        <v>6.7499999999999999E-3</v>
      </c>
      <c r="U876">
        <v>8.8999999999999996E-2</v>
      </c>
      <c r="V876" s="1" t="str">
        <f t="shared" si="82"/>
        <v>AFF-HTT-R1-P4-96H_J3_1_2020y09m04d_11h03m.tif</v>
      </c>
      <c r="W876" s="1" t="str">
        <f t="shared" si="83"/>
        <v>AFF-HTT-R2-P4-96H_J3_1_2020y09m11d_11h25m.tif</v>
      </c>
      <c r="X876" t="str">
        <f t="shared" si="84"/>
        <v>C:\Users\arpit.tandon\Desktop\Images AFFFs\RUN1 HTT\Plate 4 - 96hour\AFF-HTT-R1-P4-96H_J3_1_2020y09m04d_11h03m.tif</v>
      </c>
      <c r="Y876" t="str">
        <f t="shared" si="85"/>
        <v>C:\Users\arpit.tandon\Desktop\Images AFFFs\RUN2 HTT\Plate 4 - 96hour\AFF-HTT-R2-P4-96H_J3_1_2020y09m11d_11h25m.tif</v>
      </c>
    </row>
    <row r="877" spans="1:25" x14ac:dyDescent="0.45">
      <c r="A877" t="s">
        <v>1178</v>
      </c>
      <c r="B877" s="2" t="str">
        <f t="shared" si="80"/>
        <v>run1</v>
      </c>
      <c r="C877" s="2" t="str">
        <f t="shared" si="81"/>
        <v>run2</v>
      </c>
      <c r="D877" t="s">
        <v>280</v>
      </c>
      <c r="E877" s="10">
        <v>5077</v>
      </c>
      <c r="F877" s="22">
        <v>0.06</v>
      </c>
      <c r="G877" s="1">
        <f>VLOOKUP(A877,'[1]NTP Metadata'!$A$2:$U$2501,10,FALSE)</f>
        <v>0.06</v>
      </c>
      <c r="H877">
        <v>4</v>
      </c>
      <c r="I877" t="s">
        <v>1507</v>
      </c>
      <c r="J877" t="s">
        <v>1508</v>
      </c>
      <c r="K877" t="s">
        <v>250</v>
      </c>
      <c r="L877" t="s">
        <v>247</v>
      </c>
      <c r="M877" t="s">
        <v>158</v>
      </c>
      <c r="N877">
        <v>16</v>
      </c>
      <c r="O877">
        <v>0</v>
      </c>
      <c r="P877">
        <v>0.10187499999999999</v>
      </c>
      <c r="Q877">
        <v>0.435</v>
      </c>
      <c r="R877">
        <v>16</v>
      </c>
      <c r="S877">
        <v>0</v>
      </c>
      <c r="T877">
        <v>7.1249999999999994E-2</v>
      </c>
      <c r="U877">
        <v>0.34399999999999997</v>
      </c>
      <c r="V877" s="1" t="str">
        <f t="shared" si="82"/>
        <v>AFF-HTT-R1-P4-96H_J4_1_2020y09m04d_11h03m.tif</v>
      </c>
      <c r="W877" s="1" t="str">
        <f t="shared" si="83"/>
        <v>AFF-HTT-R2-P4-96H_J4_1_2020y09m11d_11h25m.tif</v>
      </c>
      <c r="X877" t="str">
        <f t="shared" si="84"/>
        <v>C:\Users\arpit.tandon\Desktop\Images AFFFs\RUN1 HTT\Plate 4 - 96hour\AFF-HTT-R1-P4-96H_J4_1_2020y09m04d_11h03m.tif</v>
      </c>
      <c r="Y877" t="str">
        <f t="shared" si="85"/>
        <v>C:\Users\arpit.tandon\Desktop\Images AFFFs\RUN2 HTT\Plate 4 - 96hour\AFF-HTT-R2-P4-96H_J4_1_2020y09m11d_11h25m.tif</v>
      </c>
    </row>
    <row r="878" spans="1:25" x14ac:dyDescent="0.45">
      <c r="A878" t="s">
        <v>1179</v>
      </c>
      <c r="B878" s="2" t="str">
        <f t="shared" si="80"/>
        <v>run1</v>
      </c>
      <c r="C878" s="2" t="str">
        <f t="shared" si="81"/>
        <v>run2</v>
      </c>
      <c r="D878" t="s">
        <v>280</v>
      </c>
      <c r="E878" s="10">
        <v>1606.6455696202529</v>
      </c>
      <c r="F878" s="22">
        <v>1.8987341772151896E-2</v>
      </c>
      <c r="G878" s="1">
        <f>VLOOKUP(A878,'[1]NTP Metadata'!$A$2:$U$2501,10,FALSE)</f>
        <v>1.8987341772151896E-2</v>
      </c>
      <c r="H878">
        <v>3</v>
      </c>
      <c r="I878" t="s">
        <v>1507</v>
      </c>
      <c r="J878" t="s">
        <v>1508</v>
      </c>
      <c r="K878" t="s">
        <v>250</v>
      </c>
      <c r="L878" t="s">
        <v>247</v>
      </c>
      <c r="M878" t="s">
        <v>159</v>
      </c>
      <c r="N878">
        <v>16</v>
      </c>
      <c r="O878">
        <v>0</v>
      </c>
      <c r="P878">
        <v>4.6249999999999998E-3</v>
      </c>
      <c r="Q878">
        <v>3.5999999999999997E-2</v>
      </c>
      <c r="R878">
        <v>16</v>
      </c>
      <c r="S878">
        <v>0</v>
      </c>
      <c r="T878">
        <v>4.7499999999999999E-3</v>
      </c>
      <c r="U878">
        <v>2.1999999999999999E-2</v>
      </c>
      <c r="V878" s="1" t="str">
        <f t="shared" si="82"/>
        <v>AFF-HTT-R1-P4-96H_J5_1_2020y09m04d_11h03m.tif</v>
      </c>
      <c r="W878" s="1" t="str">
        <f t="shared" si="83"/>
        <v>AFF-HTT-R2-P4-96H_J5_1_2020y09m11d_11h25m.tif</v>
      </c>
      <c r="X878" t="str">
        <f t="shared" si="84"/>
        <v>C:\Users\arpit.tandon\Desktop\Images AFFFs\RUN1 HTT\Plate 4 - 96hour\AFF-HTT-R1-P4-96H_J5_1_2020y09m04d_11h03m.tif</v>
      </c>
      <c r="Y878" t="str">
        <f t="shared" si="85"/>
        <v>C:\Users\arpit.tandon\Desktop\Images AFFFs\RUN2 HTT\Plate 4 - 96hour\AFF-HTT-R2-P4-96H_J5_1_2020y09m11d_11h25m.tif</v>
      </c>
    </row>
    <row r="879" spans="1:25" x14ac:dyDescent="0.45">
      <c r="A879" t="s">
        <v>1180</v>
      </c>
      <c r="B879" s="2" t="str">
        <f t="shared" si="80"/>
        <v>run1</v>
      </c>
      <c r="C879" s="2" t="str">
        <f t="shared" si="81"/>
        <v>run2</v>
      </c>
      <c r="D879" t="s">
        <v>280</v>
      </c>
      <c r="E879" s="10">
        <v>1606.6455696202529</v>
      </c>
      <c r="F879" s="22">
        <v>1.8987341772151896E-2</v>
      </c>
      <c r="G879" s="1">
        <f>VLOOKUP(A879,'[1]NTP Metadata'!$A$2:$U$2501,10,FALSE)</f>
        <v>1.8987341772151896E-2</v>
      </c>
      <c r="H879">
        <v>4</v>
      </c>
      <c r="I879" t="s">
        <v>1507</v>
      </c>
      <c r="J879" t="s">
        <v>1508</v>
      </c>
      <c r="K879" t="s">
        <v>250</v>
      </c>
      <c r="L879" t="s">
        <v>247</v>
      </c>
      <c r="M879" t="s">
        <v>160</v>
      </c>
      <c r="N879">
        <v>16</v>
      </c>
      <c r="O879">
        <v>0</v>
      </c>
      <c r="P879">
        <v>0</v>
      </c>
      <c r="Q879">
        <v>0</v>
      </c>
      <c r="R879">
        <v>16</v>
      </c>
      <c r="S879">
        <v>0</v>
      </c>
      <c r="T879">
        <v>0</v>
      </c>
      <c r="U879">
        <v>0</v>
      </c>
      <c r="V879" s="1" t="str">
        <f t="shared" si="82"/>
        <v>AFF-HTT-R1-P4-96H_J6_1_2020y09m04d_11h03m.tif</v>
      </c>
      <c r="W879" s="1" t="str">
        <f t="shared" si="83"/>
        <v>AFF-HTT-R2-P4-96H_J6_1_2020y09m11d_11h25m.tif</v>
      </c>
      <c r="X879" t="str">
        <f t="shared" si="84"/>
        <v>C:\Users\arpit.tandon\Desktop\Images AFFFs\RUN1 HTT\Plate 4 - 96hour\AFF-HTT-R1-P4-96H_J6_1_2020y09m04d_11h03m.tif</v>
      </c>
      <c r="Y879" t="str">
        <f t="shared" si="85"/>
        <v>C:\Users\arpit.tandon\Desktop\Images AFFFs\RUN2 HTT\Plate 4 - 96hour\AFF-HTT-R2-P4-96H_J6_1_2020y09m11d_11h25m.tif</v>
      </c>
    </row>
    <row r="880" spans="1:25" x14ac:dyDescent="0.45">
      <c r="A880" t="s">
        <v>1181</v>
      </c>
      <c r="B880" s="2" t="str">
        <f t="shared" si="80"/>
        <v>run1</v>
      </c>
      <c r="C880" s="2" t="str">
        <f t="shared" si="81"/>
        <v>run2</v>
      </c>
      <c r="D880" t="s">
        <v>280</v>
      </c>
      <c r="E880" s="10">
        <v>508.43214228489018</v>
      </c>
      <c r="F880" s="22">
        <v>6.0086524595417386E-3</v>
      </c>
      <c r="G880" s="1">
        <f>VLOOKUP(A880,'[1]NTP Metadata'!$A$2:$U$2501,10,FALSE)</f>
        <v>6.0086524595417386E-3</v>
      </c>
      <c r="H880">
        <v>3</v>
      </c>
      <c r="I880" t="s">
        <v>1507</v>
      </c>
      <c r="J880" t="s">
        <v>1508</v>
      </c>
      <c r="K880" t="s">
        <v>250</v>
      </c>
      <c r="L880" t="s">
        <v>247</v>
      </c>
      <c r="M880" t="s">
        <v>161</v>
      </c>
      <c r="N880">
        <v>16</v>
      </c>
      <c r="O880">
        <v>0</v>
      </c>
      <c r="P880">
        <v>0</v>
      </c>
      <c r="Q880">
        <v>0</v>
      </c>
      <c r="R880">
        <v>16</v>
      </c>
      <c r="S880">
        <v>0</v>
      </c>
      <c r="T880">
        <v>0</v>
      </c>
      <c r="U880">
        <v>0</v>
      </c>
      <c r="V880" s="1" t="str">
        <f t="shared" si="82"/>
        <v>AFF-HTT-R1-P4-96H_J7_1_2020y09m04d_11h03m.tif</v>
      </c>
      <c r="W880" s="1" t="str">
        <f t="shared" si="83"/>
        <v>AFF-HTT-R2-P4-96H_J7_1_2020y09m11d_11h25m.tif</v>
      </c>
      <c r="X880" t="str">
        <f t="shared" si="84"/>
        <v>C:\Users\arpit.tandon\Desktop\Images AFFFs\RUN1 HTT\Plate 4 - 96hour\AFF-HTT-R1-P4-96H_J7_1_2020y09m04d_11h03m.tif</v>
      </c>
      <c r="Y880" t="str">
        <f t="shared" si="85"/>
        <v>C:\Users\arpit.tandon\Desktop\Images AFFFs\RUN2 HTT\Plate 4 - 96hour\AFF-HTT-R2-P4-96H_J7_1_2020y09m11d_11h25m.tif</v>
      </c>
    </row>
    <row r="881" spans="1:25" x14ac:dyDescent="0.45">
      <c r="A881" t="s">
        <v>1182</v>
      </c>
      <c r="B881" s="2" t="str">
        <f t="shared" si="80"/>
        <v>run1</v>
      </c>
      <c r="C881" s="2" t="str">
        <f t="shared" si="81"/>
        <v>run2</v>
      </c>
      <c r="D881" t="s">
        <v>280</v>
      </c>
      <c r="E881" s="10">
        <v>508.43214228489018</v>
      </c>
      <c r="F881" s="22">
        <v>6.0086524595417386E-3</v>
      </c>
      <c r="G881" s="1">
        <f>VLOOKUP(A881,'[1]NTP Metadata'!$A$2:$U$2501,10,FALSE)</f>
        <v>6.0086524595417386E-3</v>
      </c>
      <c r="H881">
        <v>4</v>
      </c>
      <c r="I881" t="s">
        <v>1507</v>
      </c>
      <c r="J881" t="s">
        <v>1508</v>
      </c>
      <c r="K881" t="s">
        <v>250</v>
      </c>
      <c r="L881" t="s">
        <v>247</v>
      </c>
      <c r="M881" t="s">
        <v>162</v>
      </c>
      <c r="N881">
        <v>16</v>
      </c>
      <c r="O881">
        <v>0</v>
      </c>
      <c r="P881">
        <v>0</v>
      </c>
      <c r="Q881">
        <v>0</v>
      </c>
      <c r="R881">
        <v>16</v>
      </c>
      <c r="S881">
        <v>0</v>
      </c>
      <c r="T881">
        <v>0</v>
      </c>
      <c r="U881">
        <v>0</v>
      </c>
      <c r="V881" s="1" t="str">
        <f t="shared" si="82"/>
        <v>AFF-HTT-R1-P4-96H_J8_1_2020y09m04d_11h03m.tif</v>
      </c>
      <c r="W881" s="1" t="str">
        <f t="shared" si="83"/>
        <v>AFF-HTT-R2-P4-96H_J8_1_2020y09m11d_11h25m.tif</v>
      </c>
      <c r="X881" t="str">
        <f t="shared" si="84"/>
        <v>C:\Users\arpit.tandon\Desktop\Images AFFFs\RUN1 HTT\Plate 4 - 96hour\AFF-HTT-R1-P4-96H_J8_1_2020y09m04d_11h03m.tif</v>
      </c>
      <c r="Y881" t="str">
        <f t="shared" si="85"/>
        <v>C:\Users\arpit.tandon\Desktop\Images AFFFs\RUN2 HTT\Plate 4 - 96hour\AFF-HTT-R2-P4-96H_J8_1_2020y09m11d_11h25m.tif</v>
      </c>
    </row>
    <row r="882" spans="1:25" x14ac:dyDescent="0.45">
      <c r="A882" t="s">
        <v>1183</v>
      </c>
      <c r="B882" s="2" t="str">
        <f t="shared" si="80"/>
        <v>run1</v>
      </c>
      <c r="C882" s="2" t="str">
        <f t="shared" si="81"/>
        <v>run2</v>
      </c>
      <c r="D882" t="s">
        <v>280</v>
      </c>
      <c r="E882" s="10">
        <v>160.89624755850954</v>
      </c>
      <c r="F882" s="22">
        <v>1.901472297323335E-3</v>
      </c>
      <c r="G882" s="1">
        <f>VLOOKUP(A882,'[1]NTP Metadata'!$A$2:$U$2501,10,FALSE)</f>
        <v>1.901472297323335E-3</v>
      </c>
      <c r="H882">
        <v>3</v>
      </c>
      <c r="I882" t="s">
        <v>1507</v>
      </c>
      <c r="J882" t="s">
        <v>1508</v>
      </c>
      <c r="K882" t="s">
        <v>250</v>
      </c>
      <c r="L882" t="s">
        <v>247</v>
      </c>
      <c r="M882" t="s">
        <v>163</v>
      </c>
      <c r="N882">
        <v>16</v>
      </c>
      <c r="O882">
        <v>0</v>
      </c>
      <c r="P882">
        <v>0</v>
      </c>
      <c r="Q882">
        <v>0</v>
      </c>
      <c r="R882">
        <v>16</v>
      </c>
      <c r="S882">
        <v>0</v>
      </c>
      <c r="T882">
        <v>0</v>
      </c>
      <c r="U882">
        <v>0</v>
      </c>
      <c r="V882" s="1" t="str">
        <f t="shared" si="82"/>
        <v>AFF-HTT-R1-P4-96H_J9_1_2020y09m04d_11h03m.tif</v>
      </c>
      <c r="W882" s="1" t="str">
        <f t="shared" si="83"/>
        <v>AFF-HTT-R2-P4-96H_J9_1_2020y09m11d_11h25m.tif</v>
      </c>
      <c r="X882" t="str">
        <f t="shared" si="84"/>
        <v>C:\Users\arpit.tandon\Desktop\Images AFFFs\RUN1 HTT\Plate 4 - 96hour\AFF-HTT-R1-P4-96H_J9_1_2020y09m04d_11h03m.tif</v>
      </c>
      <c r="Y882" t="str">
        <f t="shared" si="85"/>
        <v>C:\Users\arpit.tandon\Desktop\Images AFFFs\RUN2 HTT\Plate 4 - 96hour\AFF-HTT-R2-P4-96H_J9_1_2020y09m11d_11h25m.tif</v>
      </c>
    </row>
    <row r="883" spans="1:25" x14ac:dyDescent="0.45">
      <c r="A883" t="s">
        <v>1184</v>
      </c>
      <c r="B883" s="2" t="str">
        <f t="shared" si="80"/>
        <v>run1</v>
      </c>
      <c r="C883" s="2" t="str">
        <f t="shared" si="81"/>
        <v>run2</v>
      </c>
      <c r="D883" t="s">
        <v>281</v>
      </c>
      <c r="E883" s="10">
        <v>21.125357223262256</v>
      </c>
      <c r="F883" s="10">
        <v>6.3382409910777847E-4</v>
      </c>
      <c r="G883" s="1">
        <f>VLOOKUP(A883,'[1]NTP Metadata'!$A$2:$U$2501,10,FALSE)</f>
        <v>6.3382409910777847E-4</v>
      </c>
      <c r="H883">
        <v>2</v>
      </c>
      <c r="I883" t="s">
        <v>1507</v>
      </c>
      <c r="J883" t="s">
        <v>1508</v>
      </c>
      <c r="K883" t="s">
        <v>250</v>
      </c>
      <c r="L883" t="s">
        <v>247</v>
      </c>
      <c r="M883" t="s">
        <v>164</v>
      </c>
      <c r="N883">
        <v>16</v>
      </c>
      <c r="O883">
        <v>0</v>
      </c>
      <c r="P883">
        <v>0</v>
      </c>
      <c r="Q883">
        <v>0</v>
      </c>
      <c r="R883">
        <v>16</v>
      </c>
      <c r="S883">
        <v>0</v>
      </c>
      <c r="T883">
        <v>0</v>
      </c>
      <c r="U883">
        <v>0</v>
      </c>
      <c r="V883" s="1" t="str">
        <f t="shared" si="82"/>
        <v>AFF-HTT-R1-P4-96H_K10_1_2020y09m04d_11h03m.tif</v>
      </c>
      <c r="W883" s="1" t="str">
        <f t="shared" si="83"/>
        <v>AFF-HTT-R2-P4-96H_K10_1_2020y09m11d_11h25m.tif</v>
      </c>
      <c r="X883" t="str">
        <f t="shared" si="84"/>
        <v>C:\Users\arpit.tandon\Desktop\Images AFFFs\RUN1 HTT\Plate 4 - 96hour\AFF-HTT-R1-P4-96H_K10_1_2020y09m04d_11h03m.tif</v>
      </c>
      <c r="Y883" t="str">
        <f t="shared" si="85"/>
        <v>C:\Users\arpit.tandon\Desktop\Images AFFFs\RUN2 HTT\Plate 4 - 96hour\AFF-HTT-R2-P4-96H_K10_1_2020y09m11d_11h25m.tif</v>
      </c>
    </row>
    <row r="884" spans="1:25" x14ac:dyDescent="0.45">
      <c r="A884" t="s">
        <v>1185</v>
      </c>
      <c r="B884" s="2" t="str">
        <f t="shared" si="80"/>
        <v>run1</v>
      </c>
      <c r="C884" s="2" t="str">
        <f t="shared" si="81"/>
        <v>run2</v>
      </c>
      <c r="D884" t="s">
        <v>281</v>
      </c>
      <c r="E884" s="10">
        <v>6.6852396276146377</v>
      </c>
      <c r="F884" s="10">
        <v>2.0057724655309444E-4</v>
      </c>
      <c r="G884" s="1">
        <f>VLOOKUP(A884,'[1]NTP Metadata'!$A$2:$U$2501,10,FALSE)</f>
        <v>2.0057724655309444E-4</v>
      </c>
      <c r="H884">
        <v>1</v>
      </c>
      <c r="I884" t="s">
        <v>1507</v>
      </c>
      <c r="J884" t="s">
        <v>1508</v>
      </c>
      <c r="K884" t="s">
        <v>250</v>
      </c>
      <c r="L884" t="s">
        <v>247</v>
      </c>
      <c r="M884" t="s">
        <v>165</v>
      </c>
      <c r="N884">
        <v>16</v>
      </c>
      <c r="O884">
        <v>0</v>
      </c>
      <c r="P884">
        <v>0</v>
      </c>
      <c r="Q884">
        <v>0</v>
      </c>
      <c r="R884">
        <v>16</v>
      </c>
      <c r="S884">
        <v>0</v>
      </c>
      <c r="T884">
        <v>0</v>
      </c>
      <c r="U884">
        <v>0</v>
      </c>
      <c r="V884" s="1" t="str">
        <f t="shared" si="82"/>
        <v>AFF-HTT-R1-P4-96H_K11_1_2020y09m04d_11h03m.tif</v>
      </c>
      <c r="W884" s="1" t="str">
        <f t="shared" si="83"/>
        <v>AFF-HTT-R2-P4-96H_K11_1_2020y09m11d_11h25m.tif</v>
      </c>
      <c r="X884" t="str">
        <f t="shared" si="84"/>
        <v>C:\Users\arpit.tandon\Desktop\Images AFFFs\RUN1 HTT\Plate 4 - 96hour\AFF-HTT-R1-P4-96H_K11_1_2020y09m04d_11h03m.tif</v>
      </c>
      <c r="Y884" t="str">
        <f t="shared" si="85"/>
        <v>C:\Users\arpit.tandon\Desktop\Images AFFFs\RUN2 HTT\Plate 4 - 96hour\AFF-HTT-R2-P4-96H_K11_1_2020y09m11d_11h25m.tif</v>
      </c>
    </row>
    <row r="885" spans="1:25" x14ac:dyDescent="0.45">
      <c r="A885" t="s">
        <v>1186</v>
      </c>
      <c r="B885" s="2" t="str">
        <f t="shared" si="80"/>
        <v>run1</v>
      </c>
      <c r="C885" s="2" t="str">
        <f t="shared" si="81"/>
        <v>run2</v>
      </c>
      <c r="D885" t="s">
        <v>281</v>
      </c>
      <c r="E885" s="10">
        <v>6.6852396276146377</v>
      </c>
      <c r="F885" s="10">
        <v>2.0057724655309444E-4</v>
      </c>
      <c r="G885" s="1">
        <f>VLOOKUP(A885,'[1]NTP Metadata'!$A$2:$U$2501,10,FALSE)</f>
        <v>2.0057724655309444E-4</v>
      </c>
      <c r="H885">
        <v>2</v>
      </c>
      <c r="I885" t="s">
        <v>1507</v>
      </c>
      <c r="J885" t="s">
        <v>1508</v>
      </c>
      <c r="K885" t="s">
        <v>250</v>
      </c>
      <c r="L885" t="s">
        <v>247</v>
      </c>
      <c r="M885" t="s">
        <v>166</v>
      </c>
      <c r="N885">
        <v>16</v>
      </c>
      <c r="O885">
        <v>0</v>
      </c>
      <c r="P885">
        <v>1.875E-4</v>
      </c>
      <c r="Q885">
        <v>2E-3</v>
      </c>
      <c r="R885">
        <v>16</v>
      </c>
      <c r="S885">
        <v>0</v>
      </c>
      <c r="T885">
        <v>0</v>
      </c>
      <c r="U885">
        <v>0</v>
      </c>
      <c r="V885" s="1" t="str">
        <f t="shared" si="82"/>
        <v>AFF-HTT-R1-P4-96H_K12_1_2020y09m04d_11h03m.tif</v>
      </c>
      <c r="W885" s="1" t="str">
        <f t="shared" si="83"/>
        <v>AFF-HTT-R2-P4-96H_K12_1_2020y09m11d_11h25m.tif</v>
      </c>
      <c r="X885" t="str">
        <f t="shared" si="84"/>
        <v>C:\Users\arpit.tandon\Desktop\Images AFFFs\RUN1 HTT\Plate 4 - 96hour\AFF-HTT-R1-P4-96H_K12_1_2020y09m04d_11h03m.tif</v>
      </c>
      <c r="Y885" t="str">
        <f t="shared" si="85"/>
        <v>C:\Users\arpit.tandon\Desktop\Images AFFFs\RUN2 HTT\Plate 4 - 96hour\AFF-HTT-R2-P4-96H_K12_1_2020y09m11d_11h25m.tif</v>
      </c>
    </row>
    <row r="886" spans="1:25" x14ac:dyDescent="0.45">
      <c r="A886" t="s">
        <v>1187</v>
      </c>
      <c r="B886" s="2" t="str">
        <f t="shared" si="80"/>
        <v>run1</v>
      </c>
      <c r="C886" s="2" t="str">
        <f t="shared" si="81"/>
        <v>run2</v>
      </c>
      <c r="D886" t="s">
        <v>257</v>
      </c>
      <c r="E886" s="10">
        <v>0</v>
      </c>
      <c r="F886" s="10">
        <v>0</v>
      </c>
      <c r="G886" s="1">
        <f>VLOOKUP(A886,'[1]NTP Metadata'!$A$2:$U$2501,10,FALSE)</f>
        <v>0</v>
      </c>
      <c r="H886">
        <v>1</v>
      </c>
      <c r="I886" t="s">
        <v>1507</v>
      </c>
      <c r="J886" t="s">
        <v>1508</v>
      </c>
      <c r="K886" t="s">
        <v>250</v>
      </c>
      <c r="L886" t="s">
        <v>247</v>
      </c>
      <c r="M886" t="s">
        <v>167</v>
      </c>
      <c r="N886">
        <v>16</v>
      </c>
      <c r="O886">
        <v>0</v>
      </c>
      <c r="P886">
        <v>0</v>
      </c>
      <c r="Q886">
        <v>0</v>
      </c>
      <c r="R886">
        <v>16</v>
      </c>
      <c r="S886">
        <v>0</v>
      </c>
      <c r="T886">
        <v>0</v>
      </c>
      <c r="U886">
        <v>0</v>
      </c>
      <c r="V886" s="1" t="str">
        <f t="shared" si="82"/>
        <v>AFF-HTT-R1-P4-96H_K13_1_2020y09m04d_11h03m.tif</v>
      </c>
      <c r="W886" s="1" t="str">
        <f t="shared" si="83"/>
        <v>AFF-HTT-R2-P4-96H_K13_1_2020y09m11d_11h25m.tif</v>
      </c>
      <c r="X886" t="str">
        <f t="shared" si="84"/>
        <v>C:\Users\arpit.tandon\Desktop\Images AFFFs\RUN1 HTT\Plate 4 - 96hour\AFF-HTT-R1-P4-96H_K13_1_2020y09m04d_11h03m.tif</v>
      </c>
      <c r="Y886" t="str">
        <f t="shared" si="85"/>
        <v>C:\Users\arpit.tandon\Desktop\Images AFFFs\RUN2 HTT\Plate 4 - 96hour\AFF-HTT-R2-P4-96H_K13_1_2020y09m11d_11h25m.tif</v>
      </c>
    </row>
    <row r="887" spans="1:25" x14ac:dyDescent="0.45">
      <c r="A887" t="s">
        <v>1188</v>
      </c>
      <c r="B887" s="2" t="str">
        <f t="shared" si="80"/>
        <v>run1</v>
      </c>
      <c r="C887" s="2" t="str">
        <f t="shared" si="81"/>
        <v>run2</v>
      </c>
      <c r="D887" t="s">
        <v>257</v>
      </c>
      <c r="E887" s="10">
        <v>0</v>
      </c>
      <c r="F887" s="10">
        <v>0</v>
      </c>
      <c r="G887" s="1">
        <f>VLOOKUP(A887,'[1]NTP Metadata'!$A$2:$U$2501,10,FALSE)</f>
        <v>0</v>
      </c>
      <c r="H887">
        <v>2</v>
      </c>
      <c r="I887" t="s">
        <v>1507</v>
      </c>
      <c r="J887" t="s">
        <v>1508</v>
      </c>
      <c r="K887" t="s">
        <v>250</v>
      </c>
      <c r="L887" t="s">
        <v>247</v>
      </c>
      <c r="M887" t="s">
        <v>168</v>
      </c>
      <c r="N887">
        <v>16</v>
      </c>
      <c r="O887">
        <v>0</v>
      </c>
      <c r="P887">
        <v>0</v>
      </c>
      <c r="Q887">
        <v>0</v>
      </c>
      <c r="R887">
        <v>16</v>
      </c>
      <c r="S887">
        <v>0</v>
      </c>
      <c r="T887">
        <v>0</v>
      </c>
      <c r="U887">
        <v>0</v>
      </c>
      <c r="V887" s="1" t="str">
        <f t="shared" si="82"/>
        <v>AFF-HTT-R1-P4-96H_K14_1_2020y09m04d_11h03m.tif</v>
      </c>
      <c r="W887" s="1" t="str">
        <f t="shared" si="83"/>
        <v>AFF-HTT-R2-P4-96H_K14_1_2020y09m11d_11h25m.tif</v>
      </c>
      <c r="X887" t="str">
        <f t="shared" si="84"/>
        <v>C:\Users\arpit.tandon\Desktop\Images AFFFs\RUN1 HTT\Plate 4 - 96hour\AFF-HTT-R1-P4-96H_K14_1_2020y09m04d_11h03m.tif</v>
      </c>
      <c r="Y887" t="str">
        <f t="shared" si="85"/>
        <v>C:\Users\arpit.tandon\Desktop\Images AFFFs\RUN2 HTT\Plate 4 - 96hour\AFF-HTT-R2-P4-96H_K14_1_2020y09m11d_11h25m.tif</v>
      </c>
    </row>
    <row r="888" spans="1:25" x14ac:dyDescent="0.45">
      <c r="A888" t="s">
        <v>1189</v>
      </c>
      <c r="B888" s="2" t="str">
        <f t="shared" si="80"/>
        <v>run1</v>
      </c>
      <c r="C888" s="2" t="str">
        <f t="shared" si="81"/>
        <v>run2</v>
      </c>
      <c r="D888" t="s">
        <v>281</v>
      </c>
      <c r="E888" s="10">
        <v>2.1155821606375436</v>
      </c>
      <c r="F888" s="10">
        <v>6.3473812200346346E-5</v>
      </c>
      <c r="G888" s="1">
        <f>VLOOKUP(A888,'[1]NTP Metadata'!$A$2:$U$2501,10,FALSE)</f>
        <v>6.3473812200346346E-5</v>
      </c>
      <c r="H888">
        <v>1</v>
      </c>
      <c r="I888" t="s">
        <v>1507</v>
      </c>
      <c r="J888" t="s">
        <v>1508</v>
      </c>
      <c r="K888" t="s">
        <v>250</v>
      </c>
      <c r="L888" t="s">
        <v>247</v>
      </c>
      <c r="M888" t="s">
        <v>169</v>
      </c>
      <c r="N888">
        <v>16</v>
      </c>
      <c r="O888">
        <v>0</v>
      </c>
      <c r="P888">
        <v>0</v>
      </c>
      <c r="Q888">
        <v>0</v>
      </c>
      <c r="R888">
        <v>16</v>
      </c>
      <c r="S888">
        <v>0</v>
      </c>
      <c r="T888">
        <v>0</v>
      </c>
      <c r="U888">
        <v>0</v>
      </c>
      <c r="V888" s="1" t="str">
        <f t="shared" si="82"/>
        <v>AFF-HTT-R1-P4-96H_K15_1_2020y09m04d_11h03m.tif</v>
      </c>
      <c r="W888" s="1" t="str">
        <f t="shared" si="83"/>
        <v>AFF-HTT-R2-P4-96H_K15_1_2020y09m11d_11h25m.tif</v>
      </c>
      <c r="X888" t="str">
        <f t="shared" si="84"/>
        <v>C:\Users\arpit.tandon\Desktop\Images AFFFs\RUN1 HTT\Plate 4 - 96hour\AFF-HTT-R1-P4-96H_K15_1_2020y09m04d_11h03m.tif</v>
      </c>
      <c r="Y888" t="str">
        <f t="shared" si="85"/>
        <v>C:\Users\arpit.tandon\Desktop\Images AFFFs\RUN2 HTT\Plate 4 - 96hour\AFF-HTT-R2-P4-96H_K15_1_2020y09m11d_11h25m.tif</v>
      </c>
    </row>
    <row r="889" spans="1:25" x14ac:dyDescent="0.45">
      <c r="A889" t="s">
        <v>1190</v>
      </c>
      <c r="B889" s="2" t="str">
        <f t="shared" si="80"/>
        <v>run1</v>
      </c>
      <c r="C889" s="2" t="str">
        <f t="shared" si="81"/>
        <v>run2</v>
      </c>
      <c r="D889" t="s">
        <v>281</v>
      </c>
      <c r="E889" s="10">
        <v>2.1155821606375436</v>
      </c>
      <c r="F889" s="10">
        <v>6.3473812200346346E-5</v>
      </c>
      <c r="G889" s="1">
        <f>VLOOKUP(A889,'[1]NTP Metadata'!$A$2:$U$2501,10,FALSE)</f>
        <v>6.3473812200346346E-5</v>
      </c>
      <c r="H889">
        <v>2</v>
      </c>
      <c r="I889" t="s">
        <v>1507</v>
      </c>
      <c r="J889" t="s">
        <v>1508</v>
      </c>
      <c r="K889" t="s">
        <v>250</v>
      </c>
      <c r="L889" t="s">
        <v>247</v>
      </c>
      <c r="M889" t="s">
        <v>170</v>
      </c>
      <c r="N889">
        <v>16</v>
      </c>
      <c r="O889">
        <v>0</v>
      </c>
      <c r="P889">
        <v>0</v>
      </c>
      <c r="Q889">
        <v>0</v>
      </c>
      <c r="R889">
        <v>16</v>
      </c>
      <c r="S889">
        <v>0</v>
      </c>
      <c r="T889">
        <v>0</v>
      </c>
      <c r="U889">
        <v>0</v>
      </c>
      <c r="V889" s="1" t="str">
        <f t="shared" si="82"/>
        <v>AFF-HTT-R1-P4-96H_K16_1_2020y09m04d_11h03m.tif</v>
      </c>
      <c r="W889" s="1" t="str">
        <f t="shared" si="83"/>
        <v>AFF-HTT-R2-P4-96H_K16_1_2020y09m11d_11h25m.tif</v>
      </c>
      <c r="X889" t="str">
        <f t="shared" si="84"/>
        <v>C:\Users\arpit.tandon\Desktop\Images AFFFs\RUN1 HTT\Plate 4 - 96hour\AFF-HTT-R1-P4-96H_K16_1_2020y09m04d_11h03m.tif</v>
      </c>
      <c r="Y889" t="str">
        <f t="shared" si="85"/>
        <v>C:\Users\arpit.tandon\Desktop\Images AFFFs\RUN2 HTT\Plate 4 - 96hour\AFF-HTT-R2-P4-96H_K16_1_2020y09m11d_11h25m.tif</v>
      </c>
    </row>
    <row r="890" spans="1:25" x14ac:dyDescent="0.45">
      <c r="A890" t="s">
        <v>1191</v>
      </c>
      <c r="B890" s="2" t="str">
        <f t="shared" si="80"/>
        <v>run1</v>
      </c>
      <c r="C890" s="2" t="str">
        <f t="shared" si="81"/>
        <v>run2</v>
      </c>
      <c r="D890" t="s">
        <v>281</v>
      </c>
      <c r="E890" s="10">
        <v>0.66948802551820996</v>
      </c>
      <c r="F890" s="10">
        <v>2.008664943048935E-5</v>
      </c>
      <c r="G890" s="1">
        <f>VLOOKUP(A890,'[1]NTP Metadata'!$A$2:$U$2501,10,FALSE)</f>
        <v>2.008664943048935E-5</v>
      </c>
      <c r="H890">
        <v>1</v>
      </c>
      <c r="I890" t="s">
        <v>1507</v>
      </c>
      <c r="J890" t="s">
        <v>1508</v>
      </c>
      <c r="K890" t="s">
        <v>250</v>
      </c>
      <c r="L890" t="s">
        <v>247</v>
      </c>
      <c r="M890" t="s">
        <v>171</v>
      </c>
      <c r="N890">
        <v>16</v>
      </c>
      <c r="O890">
        <v>0</v>
      </c>
      <c r="P890">
        <v>0</v>
      </c>
      <c r="Q890">
        <v>0</v>
      </c>
      <c r="R890">
        <v>16</v>
      </c>
      <c r="S890">
        <v>0</v>
      </c>
      <c r="T890">
        <v>0</v>
      </c>
      <c r="U890">
        <v>0</v>
      </c>
      <c r="V890" s="1" t="str">
        <f t="shared" si="82"/>
        <v>AFF-HTT-R1-P4-96H_K17_1_2020y09m04d_11h03m.tif</v>
      </c>
      <c r="W890" s="1" t="str">
        <f t="shared" si="83"/>
        <v>AFF-HTT-R2-P4-96H_K17_1_2020y09m11d_11h25m.tif</v>
      </c>
      <c r="X890" t="str">
        <f t="shared" si="84"/>
        <v>C:\Users\arpit.tandon\Desktop\Images AFFFs\RUN1 HTT\Plate 4 - 96hour\AFF-HTT-R1-P4-96H_K17_1_2020y09m04d_11h03m.tif</v>
      </c>
      <c r="Y890" t="str">
        <f t="shared" si="85"/>
        <v>C:\Users\arpit.tandon\Desktop\Images AFFFs\RUN2 HTT\Plate 4 - 96hour\AFF-HTT-R2-P4-96H_K17_1_2020y09m11d_11h25m.tif</v>
      </c>
    </row>
    <row r="891" spans="1:25" x14ac:dyDescent="0.45">
      <c r="A891" t="s">
        <v>1192</v>
      </c>
      <c r="B891" s="2" t="str">
        <f t="shared" si="80"/>
        <v>run1</v>
      </c>
      <c r="C891" s="2" t="str">
        <f t="shared" si="81"/>
        <v>run2</v>
      </c>
      <c r="D891" t="s">
        <v>281</v>
      </c>
      <c r="E891" s="10">
        <v>0.66948802551820996</v>
      </c>
      <c r="F891" s="10">
        <v>2.008664943048935E-5</v>
      </c>
      <c r="G891" s="1">
        <f>VLOOKUP(A891,'[1]NTP Metadata'!$A$2:$U$2501,10,FALSE)</f>
        <v>2.008664943048935E-5</v>
      </c>
      <c r="H891">
        <v>2</v>
      </c>
      <c r="I891" t="s">
        <v>1507</v>
      </c>
      <c r="J891" t="s">
        <v>1508</v>
      </c>
      <c r="K891" t="s">
        <v>250</v>
      </c>
      <c r="L891" t="s">
        <v>247</v>
      </c>
      <c r="M891" t="s">
        <v>172</v>
      </c>
      <c r="N891">
        <v>16</v>
      </c>
      <c r="O891">
        <v>0</v>
      </c>
      <c r="P891">
        <v>0</v>
      </c>
      <c r="Q891">
        <v>0</v>
      </c>
      <c r="R891">
        <v>16</v>
      </c>
      <c r="S891">
        <v>0</v>
      </c>
      <c r="T891">
        <v>0</v>
      </c>
      <c r="U891">
        <v>0</v>
      </c>
      <c r="V891" s="1" t="str">
        <f t="shared" si="82"/>
        <v>AFF-HTT-R1-P4-96H_K18_1_2020y09m04d_11h03m.tif</v>
      </c>
      <c r="W891" s="1" t="str">
        <f t="shared" si="83"/>
        <v>AFF-HTT-R2-P4-96H_K18_1_2020y09m11d_11h25m.tif</v>
      </c>
      <c r="X891" t="str">
        <f t="shared" si="84"/>
        <v>C:\Users\arpit.tandon\Desktop\Images AFFFs\RUN1 HTT\Plate 4 - 96hour\AFF-HTT-R1-P4-96H_K18_1_2020y09m04d_11h03m.tif</v>
      </c>
      <c r="Y891" t="str">
        <f t="shared" si="85"/>
        <v>C:\Users\arpit.tandon\Desktop\Images AFFFs\RUN2 HTT\Plate 4 - 96hour\AFF-HTT-R2-P4-96H_K18_1_2020y09m11d_11h25m.tif</v>
      </c>
    </row>
    <row r="892" spans="1:25" x14ac:dyDescent="0.45">
      <c r="A892" t="s">
        <v>1193</v>
      </c>
      <c r="B892" s="2" t="str">
        <f t="shared" si="80"/>
        <v>run1</v>
      </c>
      <c r="C892" s="2" t="str">
        <f t="shared" si="81"/>
        <v>run2</v>
      </c>
      <c r="D892" t="s">
        <v>281</v>
      </c>
      <c r="E892" s="10">
        <v>0.21186329921462341</v>
      </c>
      <c r="F892" s="10">
        <v>6.356534629901693E-6</v>
      </c>
      <c r="G892" s="1">
        <f>VLOOKUP(A892,'[1]NTP Metadata'!$A$2:$U$2501,10,FALSE)</f>
        <v>6.356534629901693E-6</v>
      </c>
      <c r="H892">
        <v>1</v>
      </c>
      <c r="I892" t="s">
        <v>1507</v>
      </c>
      <c r="J892" t="s">
        <v>1508</v>
      </c>
      <c r="K892" t="s">
        <v>250</v>
      </c>
      <c r="L892" t="s">
        <v>247</v>
      </c>
      <c r="M892" t="s">
        <v>173</v>
      </c>
      <c r="N892">
        <v>16</v>
      </c>
      <c r="O892">
        <v>0</v>
      </c>
      <c r="P892">
        <v>0</v>
      </c>
      <c r="Q892">
        <v>0</v>
      </c>
      <c r="R892">
        <v>16</v>
      </c>
      <c r="S892">
        <v>0</v>
      </c>
      <c r="T892">
        <v>0</v>
      </c>
      <c r="U892">
        <v>0</v>
      </c>
      <c r="V892" s="1" t="str">
        <f t="shared" si="82"/>
        <v>AFF-HTT-R1-P4-96H_K19_1_2020y09m04d_11h03m.tif</v>
      </c>
      <c r="W892" s="1" t="str">
        <f t="shared" si="83"/>
        <v>AFF-HTT-R2-P4-96H_K19_1_2020y09m11d_11h25m.tif</v>
      </c>
      <c r="X892" t="str">
        <f t="shared" si="84"/>
        <v>C:\Users\arpit.tandon\Desktop\Images AFFFs\RUN1 HTT\Plate 4 - 96hour\AFF-HTT-R1-P4-96H_K19_1_2020y09m04d_11h03m.tif</v>
      </c>
      <c r="Y892" t="str">
        <f t="shared" si="85"/>
        <v>C:\Users\arpit.tandon\Desktop\Images AFFFs\RUN2 HTT\Plate 4 - 96hour\AFF-HTT-R2-P4-96H_K19_1_2020y09m11d_11h25m.tif</v>
      </c>
    </row>
    <row r="893" spans="1:25" x14ac:dyDescent="0.45">
      <c r="A893" t="s">
        <v>1194</v>
      </c>
      <c r="B893" s="2" t="str">
        <f t="shared" si="80"/>
        <v>run1</v>
      </c>
      <c r="C893" s="2" t="str">
        <f t="shared" si="81"/>
        <v>run2</v>
      </c>
      <c r="D893" t="s">
        <v>281</v>
      </c>
      <c r="E893" s="10">
        <v>0.21186329921462341</v>
      </c>
      <c r="F893" s="10">
        <v>6.356534629901693E-6</v>
      </c>
      <c r="G893" s="1">
        <f>VLOOKUP(A893,'[1]NTP Metadata'!$A$2:$U$2501,10,FALSE)</f>
        <v>6.356534629901693E-6</v>
      </c>
      <c r="H893">
        <v>2</v>
      </c>
      <c r="I893" t="s">
        <v>1507</v>
      </c>
      <c r="J893" t="s">
        <v>1508</v>
      </c>
      <c r="K893" t="s">
        <v>250</v>
      </c>
      <c r="L893" t="s">
        <v>247</v>
      </c>
      <c r="M893" t="s">
        <v>174</v>
      </c>
      <c r="N893">
        <v>16</v>
      </c>
      <c r="O893">
        <v>0</v>
      </c>
      <c r="P893">
        <v>0</v>
      </c>
      <c r="Q893">
        <v>0</v>
      </c>
      <c r="R893">
        <v>16</v>
      </c>
      <c r="S893">
        <v>0</v>
      </c>
      <c r="T893">
        <v>0</v>
      </c>
      <c r="U893">
        <v>0</v>
      </c>
      <c r="V893" s="1" t="str">
        <f t="shared" si="82"/>
        <v>AFF-HTT-R1-P4-96H_K20_1_2020y09m04d_11h03m.tif</v>
      </c>
      <c r="W893" s="1" t="str">
        <f t="shared" si="83"/>
        <v>AFF-HTT-R2-P4-96H_K20_1_2020y09m11d_11h25m.tif</v>
      </c>
      <c r="X893" t="str">
        <f t="shared" si="84"/>
        <v>C:\Users\arpit.tandon\Desktop\Images AFFFs\RUN1 HTT\Plate 4 - 96hour\AFF-HTT-R1-P4-96H_K20_1_2020y09m04d_11h03m.tif</v>
      </c>
      <c r="Y893" t="str">
        <f t="shared" si="85"/>
        <v>C:\Users\arpit.tandon\Desktop\Images AFFFs\RUN2 HTT\Plate 4 - 96hour\AFF-HTT-R2-P4-96H_K20_1_2020y09m11d_11h25m.tif</v>
      </c>
    </row>
    <row r="894" spans="1:25" x14ac:dyDescent="0.45">
      <c r="A894" t="s">
        <v>1195</v>
      </c>
      <c r="B894" s="2" t="str">
        <f t="shared" si="80"/>
        <v>run1</v>
      </c>
      <c r="C894" s="2" t="str">
        <f t="shared" si="81"/>
        <v>run2</v>
      </c>
      <c r="D894" t="s">
        <v>281</v>
      </c>
      <c r="E894" s="10">
        <v>6.7045347852728934E-2</v>
      </c>
      <c r="F894" s="10">
        <v>2.0115615917410421E-6</v>
      </c>
      <c r="G894" s="1">
        <f>VLOOKUP(A894,'[1]NTP Metadata'!$A$2:$U$2501,10,FALSE)</f>
        <v>2.0115615917410421E-6</v>
      </c>
      <c r="H894">
        <v>1</v>
      </c>
      <c r="I894" t="s">
        <v>1507</v>
      </c>
      <c r="J894" t="s">
        <v>1508</v>
      </c>
      <c r="K894" t="s">
        <v>250</v>
      </c>
      <c r="L894" t="s">
        <v>247</v>
      </c>
      <c r="M894" t="s">
        <v>175</v>
      </c>
      <c r="N894">
        <v>16</v>
      </c>
      <c r="O894">
        <v>0</v>
      </c>
      <c r="P894">
        <v>0</v>
      </c>
      <c r="Q894">
        <v>0</v>
      </c>
      <c r="R894">
        <v>16</v>
      </c>
      <c r="S894">
        <v>0</v>
      </c>
      <c r="T894">
        <v>0</v>
      </c>
      <c r="U894">
        <v>0</v>
      </c>
      <c r="V894" s="1" t="str">
        <f t="shared" si="82"/>
        <v>AFF-HTT-R1-P4-96H_K21_1_2020y09m04d_11h03m.tif</v>
      </c>
      <c r="W894" s="1" t="str">
        <f t="shared" si="83"/>
        <v>AFF-HTT-R2-P4-96H_K21_1_2020y09m11d_11h25m.tif</v>
      </c>
      <c r="X894" t="str">
        <f t="shared" si="84"/>
        <v>C:\Users\arpit.tandon\Desktop\Images AFFFs\RUN1 HTT\Plate 4 - 96hour\AFF-HTT-R1-P4-96H_K21_1_2020y09m04d_11h03m.tif</v>
      </c>
      <c r="Y894" t="str">
        <f t="shared" si="85"/>
        <v>C:\Users\arpit.tandon\Desktop\Images AFFFs\RUN2 HTT\Plate 4 - 96hour\AFF-HTT-R2-P4-96H_K21_1_2020y09m11d_11h25m.tif</v>
      </c>
    </row>
    <row r="895" spans="1:25" x14ac:dyDescent="0.45">
      <c r="A895" t="s">
        <v>1196</v>
      </c>
      <c r="B895" s="2" t="str">
        <f t="shared" si="80"/>
        <v>run1</v>
      </c>
      <c r="C895" s="2" t="str">
        <f t="shared" si="81"/>
        <v>run2</v>
      </c>
      <c r="D895" t="s">
        <v>281</v>
      </c>
      <c r="E895" s="10">
        <v>6.7045347852728934E-2</v>
      </c>
      <c r="F895" s="10">
        <v>2.0115615917410421E-6</v>
      </c>
      <c r="G895" s="1">
        <f>VLOOKUP(A895,'[1]NTP Metadata'!$A$2:$U$2501,10,FALSE)</f>
        <v>2.0115615917410421E-6</v>
      </c>
      <c r="H895">
        <v>2</v>
      </c>
      <c r="I895" t="s">
        <v>1507</v>
      </c>
      <c r="J895" t="s">
        <v>1508</v>
      </c>
      <c r="K895" t="s">
        <v>250</v>
      </c>
      <c r="L895" t="s">
        <v>247</v>
      </c>
      <c r="M895" t="s">
        <v>176</v>
      </c>
      <c r="N895">
        <v>16</v>
      </c>
      <c r="O895">
        <v>0</v>
      </c>
      <c r="P895">
        <v>0</v>
      </c>
      <c r="Q895">
        <v>0</v>
      </c>
      <c r="R895">
        <v>16</v>
      </c>
      <c r="S895">
        <v>0</v>
      </c>
      <c r="T895">
        <v>0</v>
      </c>
      <c r="U895">
        <v>0</v>
      </c>
      <c r="V895" s="1" t="str">
        <f t="shared" si="82"/>
        <v>AFF-HTT-R1-P4-96H_K22_1_2020y09m04d_11h03m.tif</v>
      </c>
      <c r="W895" s="1" t="str">
        <f t="shared" si="83"/>
        <v>AFF-HTT-R2-P4-96H_K22_1_2020y09m11d_11h25m.tif</v>
      </c>
      <c r="X895" t="str">
        <f t="shared" si="84"/>
        <v>C:\Users\arpit.tandon\Desktop\Images AFFFs\RUN1 HTT\Plate 4 - 96hour\AFF-HTT-R1-P4-96H_K22_1_2020y09m04d_11h03m.tif</v>
      </c>
      <c r="Y895" t="str">
        <f t="shared" si="85"/>
        <v>C:\Users\arpit.tandon\Desktop\Images AFFFs\RUN2 HTT\Plate 4 - 96hour\AFF-HTT-R2-P4-96H_K22_1_2020y09m11d_11h25m.tif</v>
      </c>
    </row>
    <row r="896" spans="1:25" x14ac:dyDescent="0.45">
      <c r="A896" t="s">
        <v>1197</v>
      </c>
      <c r="B896" s="2" t="str">
        <f t="shared" si="80"/>
        <v>run1</v>
      </c>
      <c r="C896" s="2" t="str">
        <f t="shared" si="81"/>
        <v>run2</v>
      </c>
      <c r="D896" t="s">
        <v>281</v>
      </c>
      <c r="E896" s="10">
        <v>666.6</v>
      </c>
      <c r="F896" s="10">
        <v>0.02</v>
      </c>
      <c r="G896" s="1">
        <f>VLOOKUP(A896,'[1]NTP Metadata'!$A$2:$U$2501,10,FALSE)</f>
        <v>0.02</v>
      </c>
      <c r="H896">
        <v>1</v>
      </c>
      <c r="I896" t="s">
        <v>1507</v>
      </c>
      <c r="J896" t="s">
        <v>1508</v>
      </c>
      <c r="K896" t="s">
        <v>250</v>
      </c>
      <c r="L896" t="s">
        <v>247</v>
      </c>
      <c r="M896" t="s">
        <v>177</v>
      </c>
      <c r="N896">
        <v>1</v>
      </c>
      <c r="O896">
        <v>15</v>
      </c>
      <c r="P896">
        <v>0.88637499999999902</v>
      </c>
      <c r="Q896">
        <v>0.999</v>
      </c>
      <c r="R896">
        <v>14</v>
      </c>
      <c r="S896">
        <v>2</v>
      </c>
      <c r="T896">
        <v>0.24187500000000001</v>
      </c>
      <c r="U896">
        <v>0.92500000000000004</v>
      </c>
      <c r="V896" s="1" t="str">
        <f t="shared" si="82"/>
        <v>AFF-HTT-R1-P4-96H_K3_1_2020y09m04d_11h03m.tif</v>
      </c>
      <c r="W896" s="1" t="str">
        <f t="shared" si="83"/>
        <v>AFF-HTT-R2-P4-96H_K3_1_2020y09m11d_11h25m.tif</v>
      </c>
      <c r="X896" t="str">
        <f t="shared" si="84"/>
        <v>C:\Users\arpit.tandon\Desktop\Images AFFFs\RUN1 HTT\Plate 4 - 96hour\AFF-HTT-R1-P4-96H_K3_1_2020y09m04d_11h03m.tif</v>
      </c>
      <c r="Y896" t="str">
        <f t="shared" si="85"/>
        <v>C:\Users\arpit.tandon\Desktop\Images AFFFs\RUN2 HTT\Plate 4 - 96hour\AFF-HTT-R2-P4-96H_K3_1_2020y09m11d_11h25m.tif</v>
      </c>
    </row>
    <row r="897" spans="1:25" x14ac:dyDescent="0.45">
      <c r="A897" t="s">
        <v>1198</v>
      </c>
      <c r="B897" s="2" t="str">
        <f t="shared" si="80"/>
        <v>run1</v>
      </c>
      <c r="C897" s="2" t="str">
        <f t="shared" si="81"/>
        <v>run2</v>
      </c>
      <c r="D897" t="s">
        <v>281</v>
      </c>
      <c r="E897" s="10">
        <v>666.6</v>
      </c>
      <c r="F897" s="10">
        <v>0.02</v>
      </c>
      <c r="G897" s="1">
        <f>VLOOKUP(A897,'[1]NTP Metadata'!$A$2:$U$2501,10,FALSE)</f>
        <v>0.02</v>
      </c>
      <c r="H897">
        <v>2</v>
      </c>
      <c r="I897" t="s">
        <v>1507</v>
      </c>
      <c r="J897" t="s">
        <v>1508</v>
      </c>
      <c r="K897" t="s">
        <v>250</v>
      </c>
      <c r="L897" t="s">
        <v>247</v>
      </c>
      <c r="M897" t="s">
        <v>178</v>
      </c>
      <c r="N897">
        <v>0</v>
      </c>
      <c r="O897">
        <v>16</v>
      </c>
      <c r="P897">
        <v>0.92006250000000001</v>
      </c>
      <c r="Q897">
        <v>0.999</v>
      </c>
      <c r="R897">
        <v>5</v>
      </c>
      <c r="S897">
        <v>11</v>
      </c>
      <c r="T897">
        <v>0.68006249999999902</v>
      </c>
      <c r="U897">
        <v>0.98599999999999999</v>
      </c>
      <c r="V897" s="1" t="str">
        <f t="shared" si="82"/>
        <v>AFF-HTT-R1-P4-96H_K4_1_2020y09m04d_11h03m.tif</v>
      </c>
      <c r="W897" s="1" t="str">
        <f t="shared" si="83"/>
        <v>AFF-HTT-R2-P4-96H_K4_1_2020y09m11d_11h25m.tif</v>
      </c>
      <c r="X897" t="str">
        <f t="shared" si="84"/>
        <v>C:\Users\arpit.tandon\Desktop\Images AFFFs\RUN1 HTT\Plate 4 - 96hour\AFF-HTT-R1-P4-96H_K4_1_2020y09m04d_11h03m.tif</v>
      </c>
      <c r="Y897" t="str">
        <f t="shared" si="85"/>
        <v>C:\Users\arpit.tandon\Desktop\Images AFFFs\RUN2 HTT\Plate 4 - 96hour\AFF-HTT-R2-P4-96H_K4_1_2020y09m11d_11h25m.tif</v>
      </c>
    </row>
    <row r="898" spans="1:25" x14ac:dyDescent="0.45">
      <c r="A898" t="s">
        <v>1199</v>
      </c>
      <c r="B898" s="2" t="str">
        <f t="shared" si="80"/>
        <v>run1</v>
      </c>
      <c r="C898" s="2" t="str">
        <f t="shared" si="81"/>
        <v>run2</v>
      </c>
      <c r="D898" t="s">
        <v>281</v>
      </c>
      <c r="E898" s="10">
        <v>210.9493670886076</v>
      </c>
      <c r="F898" s="10">
        <v>6.3291139240506328E-3</v>
      </c>
      <c r="G898" s="1">
        <f>VLOOKUP(A898,'[1]NTP Metadata'!$A$2:$U$2501,10,FALSE)</f>
        <v>6.3291139240506328E-3</v>
      </c>
      <c r="H898">
        <v>1</v>
      </c>
      <c r="I898" t="s">
        <v>1507</v>
      </c>
      <c r="J898" t="s">
        <v>1508</v>
      </c>
      <c r="K898" t="s">
        <v>250</v>
      </c>
      <c r="L898" t="s">
        <v>247</v>
      </c>
      <c r="M898" t="s">
        <v>179</v>
      </c>
      <c r="N898">
        <v>10</v>
      </c>
      <c r="O898">
        <v>6</v>
      </c>
      <c r="P898">
        <v>0.42999999999999899</v>
      </c>
      <c r="Q898">
        <v>0.92400000000000004</v>
      </c>
      <c r="R898">
        <v>6</v>
      </c>
      <c r="S898">
        <v>10</v>
      </c>
      <c r="T898">
        <v>0.62224999999999997</v>
      </c>
      <c r="U898">
        <v>0.98799999999999999</v>
      </c>
      <c r="V898" s="1" t="str">
        <f t="shared" si="82"/>
        <v>AFF-HTT-R1-P4-96H_K5_1_2020y09m04d_11h03m.tif</v>
      </c>
      <c r="W898" s="1" t="str">
        <f t="shared" si="83"/>
        <v>AFF-HTT-R2-P4-96H_K5_1_2020y09m11d_11h25m.tif</v>
      </c>
      <c r="X898" t="str">
        <f t="shared" si="84"/>
        <v>C:\Users\arpit.tandon\Desktop\Images AFFFs\RUN1 HTT\Plate 4 - 96hour\AFF-HTT-R1-P4-96H_K5_1_2020y09m04d_11h03m.tif</v>
      </c>
      <c r="Y898" t="str">
        <f t="shared" si="85"/>
        <v>C:\Users\arpit.tandon\Desktop\Images AFFFs\RUN2 HTT\Plate 4 - 96hour\AFF-HTT-R2-P4-96H_K5_1_2020y09m11d_11h25m.tif</v>
      </c>
    </row>
    <row r="899" spans="1:25" x14ac:dyDescent="0.45">
      <c r="A899" t="s">
        <v>1200</v>
      </c>
      <c r="B899" s="2" t="str">
        <f t="shared" ref="B899:B962" si="86">HYPERLINK(X899,"run1")</f>
        <v>run1</v>
      </c>
      <c r="C899" s="2" t="str">
        <f t="shared" ref="C899:C962" si="87">HYPERLINK(Y899,"run2")</f>
        <v>run2</v>
      </c>
      <c r="D899" t="s">
        <v>281</v>
      </c>
      <c r="E899" s="10">
        <v>210.9493670886076</v>
      </c>
      <c r="F899" s="10">
        <v>6.3291139240506328E-3</v>
      </c>
      <c r="G899" s="1">
        <f>VLOOKUP(A899,'[1]NTP Metadata'!$A$2:$U$2501,10,FALSE)</f>
        <v>6.3291139240506328E-3</v>
      </c>
      <c r="H899">
        <v>2</v>
      </c>
      <c r="I899" t="s">
        <v>1507</v>
      </c>
      <c r="J899" t="s">
        <v>1508</v>
      </c>
      <c r="K899" t="s">
        <v>250</v>
      </c>
      <c r="L899" t="s">
        <v>247</v>
      </c>
      <c r="M899" t="s">
        <v>180</v>
      </c>
      <c r="N899">
        <v>6</v>
      </c>
      <c r="O899">
        <v>10</v>
      </c>
      <c r="P899">
        <v>0.54731249999999998</v>
      </c>
      <c r="Q899">
        <v>0.90200000000000002</v>
      </c>
      <c r="R899">
        <v>7</v>
      </c>
      <c r="S899">
        <v>9</v>
      </c>
      <c r="T899">
        <v>0.59987499999999905</v>
      </c>
      <c r="U899">
        <v>0.97199999999999998</v>
      </c>
      <c r="V899" s="1" t="str">
        <f t="shared" ref="V899:V962" si="88">_xlfn.CONCAT("AFF-HTT-R1-",  L899, "-96H_",  M899, "_1_", I899,".tif")</f>
        <v>AFF-HTT-R1-P4-96H_K6_1_2020y09m04d_11h03m.tif</v>
      </c>
      <c r="W899" s="1" t="str">
        <f t="shared" ref="W899:W962" si="89">_xlfn.CONCAT("AFF-HTT-R2-",  L899, "-96H_",  M899, "_1_", J899,".tif")</f>
        <v>AFF-HTT-R2-P4-96H_K6_1_2020y09m11d_11h25m.tif</v>
      </c>
      <c r="X899" t="str">
        <f t="shared" si="84"/>
        <v>C:\Users\arpit.tandon\Desktop\Images AFFFs\RUN1 HTT\Plate 4 - 96hour\AFF-HTT-R1-P4-96H_K6_1_2020y09m04d_11h03m.tif</v>
      </c>
      <c r="Y899" t="str">
        <f t="shared" si="85"/>
        <v>C:\Users\arpit.tandon\Desktop\Images AFFFs\RUN2 HTT\Plate 4 - 96hour\AFF-HTT-R2-P4-96H_K6_1_2020y09m11d_11h25m.tif</v>
      </c>
    </row>
    <row r="900" spans="1:25" x14ac:dyDescent="0.45">
      <c r="A900" t="s">
        <v>1201</v>
      </c>
      <c r="B900" s="2" t="str">
        <f t="shared" si="86"/>
        <v>run1</v>
      </c>
      <c r="C900" s="2" t="str">
        <f t="shared" si="87"/>
        <v>run2</v>
      </c>
      <c r="D900" t="s">
        <v>281</v>
      </c>
      <c r="E900" s="10">
        <v>66.756128825508739</v>
      </c>
      <c r="F900" s="10">
        <v>2.0028841531805801E-3</v>
      </c>
      <c r="G900" s="1">
        <f>VLOOKUP(A900,'[1]NTP Metadata'!$A$2:$U$2501,10,FALSE)</f>
        <v>2.0028841531805801E-3</v>
      </c>
      <c r="H900">
        <v>1</v>
      </c>
      <c r="I900" t="s">
        <v>1507</v>
      </c>
      <c r="J900" t="s">
        <v>1508</v>
      </c>
      <c r="K900" t="s">
        <v>250</v>
      </c>
      <c r="L900" t="s">
        <v>247</v>
      </c>
      <c r="M900" t="s">
        <v>181</v>
      </c>
      <c r="N900">
        <v>16</v>
      </c>
      <c r="O900">
        <v>0</v>
      </c>
      <c r="P900">
        <v>1.4375E-3</v>
      </c>
      <c r="Q900">
        <v>2.1000000000000001E-2</v>
      </c>
      <c r="R900">
        <v>16</v>
      </c>
      <c r="S900">
        <v>0</v>
      </c>
      <c r="T900">
        <v>1.875E-4</v>
      </c>
      <c r="U900">
        <v>1E-3</v>
      </c>
      <c r="V900" s="1" t="str">
        <f t="shared" si="88"/>
        <v>AFF-HTT-R1-P4-96H_K7_1_2020y09m04d_11h03m.tif</v>
      </c>
      <c r="W900" s="1" t="str">
        <f t="shared" si="89"/>
        <v>AFF-HTT-R2-P4-96H_K7_1_2020y09m11d_11h25m.tif</v>
      </c>
      <c r="X900" t="str">
        <f t="shared" si="84"/>
        <v>C:\Users\arpit.tandon\Desktop\Images AFFFs\RUN1 HTT\Plate 4 - 96hour\AFF-HTT-R1-P4-96H_K7_1_2020y09m04d_11h03m.tif</v>
      </c>
      <c r="Y900" t="str">
        <f t="shared" si="85"/>
        <v>C:\Users\arpit.tandon\Desktop\Images AFFFs\RUN2 HTT\Plate 4 - 96hour\AFF-HTT-R2-P4-96H_K7_1_2020y09m11d_11h25m.tif</v>
      </c>
    </row>
    <row r="901" spans="1:25" x14ac:dyDescent="0.45">
      <c r="A901" t="s">
        <v>1202</v>
      </c>
      <c r="B901" s="2" t="str">
        <f t="shared" si="86"/>
        <v>run1</v>
      </c>
      <c r="C901" s="2" t="str">
        <f t="shared" si="87"/>
        <v>run2</v>
      </c>
      <c r="D901" t="s">
        <v>281</v>
      </c>
      <c r="E901" s="10">
        <v>66.756128825508739</v>
      </c>
      <c r="F901" s="10">
        <v>2.0028841531805801E-3</v>
      </c>
      <c r="G901" s="1">
        <f>VLOOKUP(A901,'[1]NTP Metadata'!$A$2:$U$2501,10,FALSE)</f>
        <v>2.0028841531805801E-3</v>
      </c>
      <c r="H901">
        <v>2</v>
      </c>
      <c r="I901" t="s">
        <v>1507</v>
      </c>
      <c r="J901" t="s">
        <v>1508</v>
      </c>
      <c r="K901" t="s">
        <v>250</v>
      </c>
      <c r="L901" t="s">
        <v>247</v>
      </c>
      <c r="M901" t="s">
        <v>182</v>
      </c>
      <c r="N901">
        <v>16</v>
      </c>
      <c r="O901">
        <v>0</v>
      </c>
      <c r="P901">
        <v>1.875E-4</v>
      </c>
      <c r="Q901">
        <v>1E-3</v>
      </c>
      <c r="R901">
        <v>16</v>
      </c>
      <c r="S901">
        <v>0</v>
      </c>
      <c r="T901">
        <v>3.1250000000000001E-4</v>
      </c>
      <c r="U901">
        <v>2E-3</v>
      </c>
      <c r="V901" s="1" t="str">
        <f t="shared" si="88"/>
        <v>AFF-HTT-R1-P4-96H_K8_1_2020y09m04d_11h03m.tif</v>
      </c>
      <c r="W901" s="1" t="str">
        <f t="shared" si="89"/>
        <v>AFF-HTT-R2-P4-96H_K8_1_2020y09m11d_11h25m.tif</v>
      </c>
      <c r="X901" t="str">
        <f t="shared" si="84"/>
        <v>C:\Users\arpit.tandon\Desktop\Images AFFFs\RUN1 HTT\Plate 4 - 96hour\AFF-HTT-R1-P4-96H_K8_1_2020y09m04d_11h03m.tif</v>
      </c>
      <c r="Y901" t="str">
        <f t="shared" si="85"/>
        <v>C:\Users\arpit.tandon\Desktop\Images AFFFs\RUN2 HTT\Plate 4 - 96hour\AFF-HTT-R2-P4-96H_K8_1_2020y09m11d_11h25m.tif</v>
      </c>
    </row>
    <row r="902" spans="1:25" x14ac:dyDescent="0.45">
      <c r="A902" t="s">
        <v>1203</v>
      </c>
      <c r="B902" s="2" t="str">
        <f t="shared" si="86"/>
        <v>run1</v>
      </c>
      <c r="C902" s="2" t="str">
        <f t="shared" si="87"/>
        <v>run2</v>
      </c>
      <c r="D902" t="s">
        <v>281</v>
      </c>
      <c r="E902" s="10">
        <v>21.125357223262256</v>
      </c>
      <c r="F902" s="10">
        <v>6.3382409910777847E-4</v>
      </c>
      <c r="G902" s="1">
        <f>VLOOKUP(A902,'[1]NTP Metadata'!$A$2:$U$2501,10,FALSE)</f>
        <v>6.3382409910777847E-4</v>
      </c>
      <c r="H902">
        <v>1</v>
      </c>
      <c r="I902" t="s">
        <v>1507</v>
      </c>
      <c r="J902" t="s">
        <v>1508</v>
      </c>
      <c r="K902" t="s">
        <v>250</v>
      </c>
      <c r="L902" t="s">
        <v>247</v>
      </c>
      <c r="M902" t="s">
        <v>183</v>
      </c>
      <c r="N902">
        <v>16</v>
      </c>
      <c r="O902">
        <v>0</v>
      </c>
      <c r="P902">
        <v>0</v>
      </c>
      <c r="Q902">
        <v>0</v>
      </c>
      <c r="R902">
        <v>16</v>
      </c>
      <c r="S902">
        <v>0</v>
      </c>
      <c r="T902">
        <v>0</v>
      </c>
      <c r="U902">
        <v>0</v>
      </c>
      <c r="V902" s="1" t="str">
        <f t="shared" si="88"/>
        <v>AFF-HTT-R1-P4-96H_K9_1_2020y09m04d_11h03m.tif</v>
      </c>
      <c r="W902" s="1" t="str">
        <f t="shared" si="89"/>
        <v>AFF-HTT-R2-P4-96H_K9_1_2020y09m11d_11h25m.tif</v>
      </c>
      <c r="X902" t="str">
        <f t="shared" si="84"/>
        <v>C:\Users\arpit.tandon\Desktop\Images AFFFs\RUN1 HTT\Plate 4 - 96hour\AFF-HTT-R1-P4-96H_K9_1_2020y09m04d_11h03m.tif</v>
      </c>
      <c r="Y902" t="str">
        <f t="shared" si="85"/>
        <v>C:\Users\arpit.tandon\Desktop\Images AFFFs\RUN2 HTT\Plate 4 - 96hour\AFF-HTT-R2-P4-96H_K9_1_2020y09m11d_11h25m.tif</v>
      </c>
    </row>
    <row r="903" spans="1:25" x14ac:dyDescent="0.45">
      <c r="A903" t="s">
        <v>1204</v>
      </c>
      <c r="B903" s="2" t="str">
        <f t="shared" si="86"/>
        <v>run1</v>
      </c>
      <c r="C903" s="2" t="str">
        <f t="shared" si="87"/>
        <v>run2</v>
      </c>
      <c r="D903" t="s">
        <v>281</v>
      </c>
      <c r="E903" s="10">
        <v>21.125357223262256</v>
      </c>
      <c r="F903" s="10">
        <v>6.3382409910777847E-4</v>
      </c>
      <c r="G903" s="1">
        <f>VLOOKUP(A903,'[1]NTP Metadata'!$A$2:$U$2501,10,FALSE)</f>
        <v>6.3382409910777847E-4</v>
      </c>
      <c r="H903">
        <v>4</v>
      </c>
      <c r="I903" t="s">
        <v>1507</v>
      </c>
      <c r="J903" t="s">
        <v>1508</v>
      </c>
      <c r="K903" t="s">
        <v>250</v>
      </c>
      <c r="L903" t="s">
        <v>247</v>
      </c>
      <c r="M903" t="s">
        <v>184</v>
      </c>
      <c r="N903">
        <v>16</v>
      </c>
      <c r="O903">
        <v>0</v>
      </c>
      <c r="P903">
        <v>0</v>
      </c>
      <c r="Q903">
        <v>0</v>
      </c>
      <c r="R903">
        <v>16</v>
      </c>
      <c r="S903">
        <v>0</v>
      </c>
      <c r="T903">
        <v>0</v>
      </c>
      <c r="U903">
        <v>0</v>
      </c>
      <c r="V903" s="1" t="str">
        <f t="shared" si="88"/>
        <v>AFF-HTT-R1-P4-96H_L10_1_2020y09m04d_11h03m.tif</v>
      </c>
      <c r="W903" s="1" t="str">
        <f t="shared" si="89"/>
        <v>AFF-HTT-R2-P4-96H_L10_1_2020y09m11d_11h25m.tif</v>
      </c>
      <c r="X903" t="str">
        <f t="shared" si="84"/>
        <v>C:\Users\arpit.tandon\Desktop\Images AFFFs\RUN1 HTT\Plate 4 - 96hour\AFF-HTT-R1-P4-96H_L10_1_2020y09m04d_11h03m.tif</v>
      </c>
      <c r="Y903" t="str">
        <f t="shared" si="85"/>
        <v>C:\Users\arpit.tandon\Desktop\Images AFFFs\RUN2 HTT\Plate 4 - 96hour\AFF-HTT-R2-P4-96H_L10_1_2020y09m11d_11h25m.tif</v>
      </c>
    </row>
    <row r="904" spans="1:25" x14ac:dyDescent="0.45">
      <c r="A904" t="s">
        <v>1205</v>
      </c>
      <c r="B904" s="2" t="str">
        <f t="shared" si="86"/>
        <v>run1</v>
      </c>
      <c r="C904" s="2" t="str">
        <f t="shared" si="87"/>
        <v>run2</v>
      </c>
      <c r="D904" t="s">
        <v>281</v>
      </c>
      <c r="E904" s="10">
        <v>6.6852396276146377</v>
      </c>
      <c r="F904" s="10">
        <v>2.0057724655309444E-4</v>
      </c>
      <c r="G904" s="1">
        <f>VLOOKUP(A904,'[1]NTP Metadata'!$A$2:$U$2501,10,FALSE)</f>
        <v>2.0057724655309444E-4</v>
      </c>
      <c r="H904">
        <v>3</v>
      </c>
      <c r="I904" t="s">
        <v>1507</v>
      </c>
      <c r="J904" t="s">
        <v>1508</v>
      </c>
      <c r="K904" t="s">
        <v>250</v>
      </c>
      <c r="L904" t="s">
        <v>247</v>
      </c>
      <c r="M904" t="s">
        <v>185</v>
      </c>
      <c r="N904">
        <v>16</v>
      </c>
      <c r="O904">
        <v>0</v>
      </c>
      <c r="P904">
        <v>6.2500000000000001E-5</v>
      </c>
      <c r="Q904">
        <v>1E-3</v>
      </c>
      <c r="R904">
        <v>16</v>
      </c>
      <c r="S904">
        <v>0</v>
      </c>
      <c r="T904">
        <v>0</v>
      </c>
      <c r="U904">
        <v>0</v>
      </c>
      <c r="V904" s="1" t="str">
        <f t="shared" si="88"/>
        <v>AFF-HTT-R1-P4-96H_L11_1_2020y09m04d_11h03m.tif</v>
      </c>
      <c r="W904" s="1" t="str">
        <f t="shared" si="89"/>
        <v>AFF-HTT-R2-P4-96H_L11_1_2020y09m11d_11h25m.tif</v>
      </c>
      <c r="X904" t="str">
        <f t="shared" si="84"/>
        <v>C:\Users\arpit.tandon\Desktop\Images AFFFs\RUN1 HTT\Plate 4 - 96hour\AFF-HTT-R1-P4-96H_L11_1_2020y09m04d_11h03m.tif</v>
      </c>
      <c r="Y904" t="str">
        <f t="shared" si="85"/>
        <v>C:\Users\arpit.tandon\Desktop\Images AFFFs\RUN2 HTT\Plate 4 - 96hour\AFF-HTT-R2-P4-96H_L11_1_2020y09m11d_11h25m.tif</v>
      </c>
    </row>
    <row r="905" spans="1:25" x14ac:dyDescent="0.45">
      <c r="A905" t="s">
        <v>1206</v>
      </c>
      <c r="B905" s="2" t="str">
        <f t="shared" si="86"/>
        <v>run1</v>
      </c>
      <c r="C905" s="2" t="str">
        <f t="shared" si="87"/>
        <v>run2</v>
      </c>
      <c r="D905" t="s">
        <v>281</v>
      </c>
      <c r="E905" s="10">
        <v>6.6852396276146377</v>
      </c>
      <c r="F905" s="10">
        <v>2.0057724655309444E-4</v>
      </c>
      <c r="G905" s="1">
        <f>VLOOKUP(A905,'[1]NTP Metadata'!$A$2:$U$2501,10,FALSE)</f>
        <v>2.0057724655309444E-4</v>
      </c>
      <c r="H905">
        <v>4</v>
      </c>
      <c r="I905" t="s">
        <v>1507</v>
      </c>
      <c r="J905" t="s">
        <v>1508</v>
      </c>
      <c r="K905" t="s">
        <v>250</v>
      </c>
      <c r="L905" t="s">
        <v>247</v>
      </c>
      <c r="M905" t="s">
        <v>186</v>
      </c>
      <c r="N905">
        <v>16</v>
      </c>
      <c r="O905">
        <v>0</v>
      </c>
      <c r="P905">
        <v>0</v>
      </c>
      <c r="Q905">
        <v>0</v>
      </c>
      <c r="R905">
        <v>16</v>
      </c>
      <c r="S905">
        <v>0</v>
      </c>
      <c r="T905">
        <v>0</v>
      </c>
      <c r="U905">
        <v>0</v>
      </c>
      <c r="V905" s="1" t="str">
        <f t="shared" si="88"/>
        <v>AFF-HTT-R1-P4-96H_L12_1_2020y09m04d_11h03m.tif</v>
      </c>
      <c r="W905" s="1" t="str">
        <f t="shared" si="89"/>
        <v>AFF-HTT-R2-P4-96H_L12_1_2020y09m11d_11h25m.tif</v>
      </c>
      <c r="X905" t="str">
        <f t="shared" si="84"/>
        <v>C:\Users\arpit.tandon\Desktop\Images AFFFs\RUN1 HTT\Plate 4 - 96hour\AFF-HTT-R1-P4-96H_L12_1_2020y09m04d_11h03m.tif</v>
      </c>
      <c r="Y905" t="str">
        <f t="shared" si="85"/>
        <v>C:\Users\arpit.tandon\Desktop\Images AFFFs\RUN2 HTT\Plate 4 - 96hour\AFF-HTT-R2-P4-96H_L12_1_2020y09m11d_11h25m.tif</v>
      </c>
    </row>
    <row r="906" spans="1:25" x14ac:dyDescent="0.45">
      <c r="A906" t="s">
        <v>1207</v>
      </c>
      <c r="B906" s="2" t="str">
        <f t="shared" si="86"/>
        <v>run1</v>
      </c>
      <c r="C906" s="2" t="str">
        <f t="shared" si="87"/>
        <v>run2</v>
      </c>
      <c r="D906" t="s">
        <v>257</v>
      </c>
      <c r="E906" s="10">
        <v>0</v>
      </c>
      <c r="F906" s="10">
        <v>0</v>
      </c>
      <c r="G906" s="1">
        <f>VLOOKUP(A906,'[1]NTP Metadata'!$A$2:$U$2501,10,FALSE)</f>
        <v>0</v>
      </c>
      <c r="H906">
        <v>3</v>
      </c>
      <c r="I906" t="s">
        <v>1507</v>
      </c>
      <c r="J906" t="s">
        <v>1508</v>
      </c>
      <c r="K906" t="s">
        <v>250</v>
      </c>
      <c r="L906" t="s">
        <v>247</v>
      </c>
      <c r="M906" t="s">
        <v>187</v>
      </c>
      <c r="N906">
        <v>16</v>
      </c>
      <c r="O906">
        <v>0</v>
      </c>
      <c r="P906">
        <v>0</v>
      </c>
      <c r="Q906">
        <v>0</v>
      </c>
      <c r="R906">
        <v>16</v>
      </c>
      <c r="S906">
        <v>0</v>
      </c>
      <c r="T906">
        <v>0</v>
      </c>
      <c r="U906">
        <v>0</v>
      </c>
      <c r="V906" s="1" t="str">
        <f t="shared" si="88"/>
        <v>AFF-HTT-R1-P4-96H_L13_1_2020y09m04d_11h03m.tif</v>
      </c>
      <c r="W906" s="1" t="str">
        <f t="shared" si="89"/>
        <v>AFF-HTT-R2-P4-96H_L13_1_2020y09m11d_11h25m.tif</v>
      </c>
      <c r="X906" t="str">
        <f t="shared" si="84"/>
        <v>C:\Users\arpit.tandon\Desktop\Images AFFFs\RUN1 HTT\Plate 4 - 96hour\AFF-HTT-R1-P4-96H_L13_1_2020y09m04d_11h03m.tif</v>
      </c>
      <c r="Y906" t="str">
        <f t="shared" si="85"/>
        <v>C:\Users\arpit.tandon\Desktop\Images AFFFs\RUN2 HTT\Plate 4 - 96hour\AFF-HTT-R2-P4-96H_L13_1_2020y09m11d_11h25m.tif</v>
      </c>
    </row>
    <row r="907" spans="1:25" x14ac:dyDescent="0.45">
      <c r="A907" t="s">
        <v>1208</v>
      </c>
      <c r="B907" s="2" t="str">
        <f t="shared" si="86"/>
        <v>run1</v>
      </c>
      <c r="C907" s="2" t="str">
        <f t="shared" si="87"/>
        <v>run2</v>
      </c>
      <c r="D907" t="s">
        <v>257</v>
      </c>
      <c r="E907" s="10">
        <v>0</v>
      </c>
      <c r="F907" s="10">
        <v>0</v>
      </c>
      <c r="G907" s="1">
        <f>VLOOKUP(A907,'[1]NTP Metadata'!$A$2:$U$2501,10,FALSE)</f>
        <v>0</v>
      </c>
      <c r="H907">
        <v>4</v>
      </c>
      <c r="I907" t="s">
        <v>1507</v>
      </c>
      <c r="J907" t="s">
        <v>1508</v>
      </c>
      <c r="K907" t="s">
        <v>250</v>
      </c>
      <c r="L907" t="s">
        <v>247</v>
      </c>
      <c r="M907" t="s">
        <v>188</v>
      </c>
      <c r="N907">
        <v>16</v>
      </c>
      <c r="O907">
        <v>0</v>
      </c>
      <c r="P907">
        <v>0</v>
      </c>
      <c r="Q907">
        <v>0</v>
      </c>
      <c r="R907">
        <v>16</v>
      </c>
      <c r="S907">
        <v>0</v>
      </c>
      <c r="T907">
        <v>0</v>
      </c>
      <c r="U907">
        <v>0</v>
      </c>
      <c r="V907" s="1" t="str">
        <f t="shared" si="88"/>
        <v>AFF-HTT-R1-P4-96H_L14_1_2020y09m04d_11h03m.tif</v>
      </c>
      <c r="W907" s="1" t="str">
        <f t="shared" si="89"/>
        <v>AFF-HTT-R2-P4-96H_L14_1_2020y09m11d_11h25m.tif</v>
      </c>
      <c r="X907" t="str">
        <f t="shared" si="84"/>
        <v>C:\Users\arpit.tandon\Desktop\Images AFFFs\RUN1 HTT\Plate 4 - 96hour\AFF-HTT-R1-P4-96H_L14_1_2020y09m04d_11h03m.tif</v>
      </c>
      <c r="Y907" t="str">
        <f t="shared" si="85"/>
        <v>C:\Users\arpit.tandon\Desktop\Images AFFFs\RUN2 HTT\Plate 4 - 96hour\AFF-HTT-R2-P4-96H_L14_1_2020y09m11d_11h25m.tif</v>
      </c>
    </row>
    <row r="908" spans="1:25" x14ac:dyDescent="0.45">
      <c r="A908" t="s">
        <v>1209</v>
      </c>
      <c r="B908" s="2" t="str">
        <f t="shared" si="86"/>
        <v>run1</v>
      </c>
      <c r="C908" s="2" t="str">
        <f t="shared" si="87"/>
        <v>run2</v>
      </c>
      <c r="D908" t="s">
        <v>281</v>
      </c>
      <c r="E908" s="10">
        <v>2.1155821606375436</v>
      </c>
      <c r="F908" s="10">
        <v>6.3473812200346346E-5</v>
      </c>
      <c r="G908" s="1">
        <f>VLOOKUP(A908,'[1]NTP Metadata'!$A$2:$U$2501,10,FALSE)</f>
        <v>6.3473812200346346E-5</v>
      </c>
      <c r="H908">
        <v>3</v>
      </c>
      <c r="I908" t="s">
        <v>1507</v>
      </c>
      <c r="J908" t="s">
        <v>1508</v>
      </c>
      <c r="K908" t="s">
        <v>250</v>
      </c>
      <c r="L908" t="s">
        <v>247</v>
      </c>
      <c r="M908" t="s">
        <v>189</v>
      </c>
      <c r="N908">
        <v>16</v>
      </c>
      <c r="O908">
        <v>0</v>
      </c>
      <c r="P908">
        <v>0</v>
      </c>
      <c r="Q908">
        <v>0</v>
      </c>
      <c r="R908">
        <v>16</v>
      </c>
      <c r="S908">
        <v>0</v>
      </c>
      <c r="T908">
        <v>0</v>
      </c>
      <c r="U908">
        <v>0</v>
      </c>
      <c r="V908" s="1" t="str">
        <f t="shared" si="88"/>
        <v>AFF-HTT-R1-P4-96H_L15_1_2020y09m04d_11h03m.tif</v>
      </c>
      <c r="W908" s="1" t="str">
        <f t="shared" si="89"/>
        <v>AFF-HTT-R2-P4-96H_L15_1_2020y09m11d_11h25m.tif</v>
      </c>
      <c r="X908" t="str">
        <f t="shared" si="84"/>
        <v>C:\Users\arpit.tandon\Desktop\Images AFFFs\RUN1 HTT\Plate 4 - 96hour\AFF-HTT-R1-P4-96H_L15_1_2020y09m04d_11h03m.tif</v>
      </c>
      <c r="Y908" t="str">
        <f t="shared" si="85"/>
        <v>C:\Users\arpit.tandon\Desktop\Images AFFFs\RUN2 HTT\Plate 4 - 96hour\AFF-HTT-R2-P4-96H_L15_1_2020y09m11d_11h25m.tif</v>
      </c>
    </row>
    <row r="909" spans="1:25" x14ac:dyDescent="0.45">
      <c r="A909" t="s">
        <v>1210</v>
      </c>
      <c r="B909" s="2" t="str">
        <f t="shared" si="86"/>
        <v>run1</v>
      </c>
      <c r="C909" s="2" t="str">
        <f t="shared" si="87"/>
        <v>run2</v>
      </c>
      <c r="D909" t="s">
        <v>281</v>
      </c>
      <c r="E909" s="10">
        <v>2.1155821606375436</v>
      </c>
      <c r="F909" s="10">
        <v>6.3473812200346346E-5</v>
      </c>
      <c r="G909" s="1">
        <f>VLOOKUP(A909,'[1]NTP Metadata'!$A$2:$U$2501,10,FALSE)</f>
        <v>6.3473812200346346E-5</v>
      </c>
      <c r="H909">
        <v>4</v>
      </c>
      <c r="I909" t="s">
        <v>1507</v>
      </c>
      <c r="J909" t="s">
        <v>1508</v>
      </c>
      <c r="K909" t="s">
        <v>250</v>
      </c>
      <c r="L909" t="s">
        <v>247</v>
      </c>
      <c r="M909" t="s">
        <v>190</v>
      </c>
      <c r="N909">
        <v>16</v>
      </c>
      <c r="O909">
        <v>0</v>
      </c>
      <c r="P909">
        <v>0</v>
      </c>
      <c r="Q909">
        <v>0</v>
      </c>
      <c r="R909">
        <v>16</v>
      </c>
      <c r="S909">
        <v>0</v>
      </c>
      <c r="T909">
        <v>0</v>
      </c>
      <c r="U909">
        <v>0</v>
      </c>
      <c r="V909" s="1" t="str">
        <f t="shared" si="88"/>
        <v>AFF-HTT-R1-P4-96H_L16_1_2020y09m04d_11h03m.tif</v>
      </c>
      <c r="W909" s="1" t="str">
        <f t="shared" si="89"/>
        <v>AFF-HTT-R2-P4-96H_L16_1_2020y09m11d_11h25m.tif</v>
      </c>
      <c r="X909" t="str">
        <f t="shared" si="84"/>
        <v>C:\Users\arpit.tandon\Desktop\Images AFFFs\RUN1 HTT\Plate 4 - 96hour\AFF-HTT-R1-P4-96H_L16_1_2020y09m04d_11h03m.tif</v>
      </c>
      <c r="Y909" t="str">
        <f t="shared" si="85"/>
        <v>C:\Users\arpit.tandon\Desktop\Images AFFFs\RUN2 HTT\Plate 4 - 96hour\AFF-HTT-R2-P4-96H_L16_1_2020y09m11d_11h25m.tif</v>
      </c>
    </row>
    <row r="910" spans="1:25" x14ac:dyDescent="0.45">
      <c r="A910" t="s">
        <v>1211</v>
      </c>
      <c r="B910" s="2" t="str">
        <f t="shared" si="86"/>
        <v>run1</v>
      </c>
      <c r="C910" s="2" t="str">
        <f t="shared" si="87"/>
        <v>run2</v>
      </c>
      <c r="D910" t="s">
        <v>281</v>
      </c>
      <c r="E910" s="10">
        <v>0.66948802551820996</v>
      </c>
      <c r="F910" s="10">
        <v>2.008664943048935E-5</v>
      </c>
      <c r="G910" s="1">
        <f>VLOOKUP(A910,'[1]NTP Metadata'!$A$2:$U$2501,10,FALSE)</f>
        <v>2.008664943048935E-5</v>
      </c>
      <c r="H910">
        <v>3</v>
      </c>
      <c r="I910" t="s">
        <v>1507</v>
      </c>
      <c r="J910" t="s">
        <v>1508</v>
      </c>
      <c r="K910" t="s">
        <v>250</v>
      </c>
      <c r="L910" t="s">
        <v>247</v>
      </c>
      <c r="M910" t="s">
        <v>191</v>
      </c>
      <c r="N910">
        <v>16</v>
      </c>
      <c r="O910">
        <v>0</v>
      </c>
      <c r="P910">
        <v>6.2500000000000001E-5</v>
      </c>
      <c r="Q910">
        <v>1E-3</v>
      </c>
      <c r="R910">
        <v>16</v>
      </c>
      <c r="S910">
        <v>0</v>
      </c>
      <c r="T910">
        <v>0</v>
      </c>
      <c r="U910">
        <v>0</v>
      </c>
      <c r="V910" s="1" t="str">
        <f t="shared" si="88"/>
        <v>AFF-HTT-R1-P4-96H_L17_1_2020y09m04d_11h03m.tif</v>
      </c>
      <c r="W910" s="1" t="str">
        <f t="shared" si="89"/>
        <v>AFF-HTT-R2-P4-96H_L17_1_2020y09m11d_11h25m.tif</v>
      </c>
      <c r="X910" t="str">
        <f t="shared" si="84"/>
        <v>C:\Users\arpit.tandon\Desktop\Images AFFFs\RUN1 HTT\Plate 4 - 96hour\AFF-HTT-R1-P4-96H_L17_1_2020y09m04d_11h03m.tif</v>
      </c>
      <c r="Y910" t="str">
        <f t="shared" si="85"/>
        <v>C:\Users\arpit.tandon\Desktop\Images AFFFs\RUN2 HTT\Plate 4 - 96hour\AFF-HTT-R2-P4-96H_L17_1_2020y09m11d_11h25m.tif</v>
      </c>
    </row>
    <row r="911" spans="1:25" x14ac:dyDescent="0.45">
      <c r="A911" t="s">
        <v>1212</v>
      </c>
      <c r="B911" s="2" t="str">
        <f t="shared" si="86"/>
        <v>run1</v>
      </c>
      <c r="C911" s="2" t="str">
        <f t="shared" si="87"/>
        <v>run2</v>
      </c>
      <c r="D911" t="s">
        <v>281</v>
      </c>
      <c r="E911" s="10">
        <v>0.66948802551820996</v>
      </c>
      <c r="F911" s="10">
        <v>2.008664943048935E-5</v>
      </c>
      <c r="G911" s="1">
        <f>VLOOKUP(A911,'[1]NTP Metadata'!$A$2:$U$2501,10,FALSE)</f>
        <v>2.008664943048935E-5</v>
      </c>
      <c r="H911">
        <v>4</v>
      </c>
      <c r="I911" t="s">
        <v>1507</v>
      </c>
      <c r="J911" t="s">
        <v>1508</v>
      </c>
      <c r="K911" t="s">
        <v>250</v>
      </c>
      <c r="L911" t="s">
        <v>247</v>
      </c>
      <c r="M911" t="s">
        <v>192</v>
      </c>
      <c r="N911">
        <v>16</v>
      </c>
      <c r="O911">
        <v>0</v>
      </c>
      <c r="P911">
        <v>0</v>
      </c>
      <c r="Q911">
        <v>0</v>
      </c>
      <c r="R911">
        <v>16</v>
      </c>
      <c r="S911">
        <v>0</v>
      </c>
      <c r="T911">
        <v>0</v>
      </c>
      <c r="U911">
        <v>0</v>
      </c>
      <c r="V911" s="1" t="str">
        <f t="shared" si="88"/>
        <v>AFF-HTT-R1-P4-96H_L18_1_2020y09m04d_11h03m.tif</v>
      </c>
      <c r="W911" s="1" t="str">
        <f t="shared" si="89"/>
        <v>AFF-HTT-R2-P4-96H_L18_1_2020y09m11d_11h25m.tif</v>
      </c>
      <c r="X911" t="str">
        <f t="shared" si="84"/>
        <v>C:\Users\arpit.tandon\Desktop\Images AFFFs\RUN1 HTT\Plate 4 - 96hour\AFF-HTT-R1-P4-96H_L18_1_2020y09m04d_11h03m.tif</v>
      </c>
      <c r="Y911" t="str">
        <f t="shared" si="85"/>
        <v>C:\Users\arpit.tandon\Desktop\Images AFFFs\RUN2 HTT\Plate 4 - 96hour\AFF-HTT-R2-P4-96H_L18_1_2020y09m11d_11h25m.tif</v>
      </c>
    </row>
    <row r="912" spans="1:25" x14ac:dyDescent="0.45">
      <c r="A912" t="s">
        <v>1213</v>
      </c>
      <c r="B912" s="2" t="str">
        <f t="shared" si="86"/>
        <v>run1</v>
      </c>
      <c r="C912" s="2" t="str">
        <f t="shared" si="87"/>
        <v>run2</v>
      </c>
      <c r="D912" t="s">
        <v>281</v>
      </c>
      <c r="E912" s="10">
        <v>0.21186329921462341</v>
      </c>
      <c r="F912" s="10">
        <v>6.356534629901693E-6</v>
      </c>
      <c r="G912" s="1">
        <f>VLOOKUP(A912,'[1]NTP Metadata'!$A$2:$U$2501,10,FALSE)</f>
        <v>6.356534629901693E-6</v>
      </c>
      <c r="H912">
        <v>3</v>
      </c>
      <c r="I912" t="s">
        <v>1507</v>
      </c>
      <c r="J912" t="s">
        <v>1508</v>
      </c>
      <c r="K912" t="s">
        <v>250</v>
      </c>
      <c r="L912" t="s">
        <v>247</v>
      </c>
      <c r="M912" t="s">
        <v>193</v>
      </c>
      <c r="N912">
        <v>16</v>
      </c>
      <c r="O912">
        <v>0</v>
      </c>
      <c r="P912">
        <v>0</v>
      </c>
      <c r="Q912">
        <v>0</v>
      </c>
      <c r="R912">
        <v>16</v>
      </c>
      <c r="S912">
        <v>0</v>
      </c>
      <c r="T912">
        <v>0</v>
      </c>
      <c r="U912">
        <v>0</v>
      </c>
      <c r="V912" s="1" t="str">
        <f t="shared" si="88"/>
        <v>AFF-HTT-R1-P4-96H_L19_1_2020y09m04d_11h03m.tif</v>
      </c>
      <c r="W912" s="1" t="str">
        <f t="shared" si="89"/>
        <v>AFF-HTT-R2-P4-96H_L19_1_2020y09m11d_11h25m.tif</v>
      </c>
      <c r="X912" t="str">
        <f t="shared" si="84"/>
        <v>C:\Users\arpit.tandon\Desktop\Images AFFFs\RUN1 HTT\Plate 4 - 96hour\AFF-HTT-R1-P4-96H_L19_1_2020y09m04d_11h03m.tif</v>
      </c>
      <c r="Y912" t="str">
        <f t="shared" si="85"/>
        <v>C:\Users\arpit.tandon\Desktop\Images AFFFs\RUN2 HTT\Plate 4 - 96hour\AFF-HTT-R2-P4-96H_L19_1_2020y09m11d_11h25m.tif</v>
      </c>
    </row>
    <row r="913" spans="1:25" x14ac:dyDescent="0.45">
      <c r="A913" t="s">
        <v>1214</v>
      </c>
      <c r="B913" s="2" t="str">
        <f t="shared" si="86"/>
        <v>run1</v>
      </c>
      <c r="C913" s="2" t="str">
        <f t="shared" si="87"/>
        <v>run2</v>
      </c>
      <c r="D913" t="s">
        <v>281</v>
      </c>
      <c r="E913" s="10">
        <v>0.21186329921462341</v>
      </c>
      <c r="F913" s="10">
        <v>6.356534629901693E-6</v>
      </c>
      <c r="G913" s="1">
        <f>VLOOKUP(A913,'[1]NTP Metadata'!$A$2:$U$2501,10,FALSE)</f>
        <v>6.356534629901693E-6</v>
      </c>
      <c r="H913">
        <v>4</v>
      </c>
      <c r="I913" t="s">
        <v>1507</v>
      </c>
      <c r="J913" t="s">
        <v>1508</v>
      </c>
      <c r="K913" t="s">
        <v>250</v>
      </c>
      <c r="L913" t="s">
        <v>247</v>
      </c>
      <c r="M913" t="s">
        <v>194</v>
      </c>
      <c r="N913">
        <v>16</v>
      </c>
      <c r="O913">
        <v>0</v>
      </c>
      <c r="P913">
        <v>0</v>
      </c>
      <c r="Q913">
        <v>0</v>
      </c>
      <c r="R913">
        <v>16</v>
      </c>
      <c r="S913">
        <v>0</v>
      </c>
      <c r="T913">
        <v>0</v>
      </c>
      <c r="U913">
        <v>0</v>
      </c>
      <c r="V913" s="1" t="str">
        <f t="shared" si="88"/>
        <v>AFF-HTT-R1-P4-96H_L20_1_2020y09m04d_11h03m.tif</v>
      </c>
      <c r="W913" s="1" t="str">
        <f t="shared" si="89"/>
        <v>AFF-HTT-R2-P4-96H_L20_1_2020y09m11d_11h25m.tif</v>
      </c>
      <c r="X913" t="str">
        <f t="shared" si="84"/>
        <v>C:\Users\arpit.tandon\Desktop\Images AFFFs\RUN1 HTT\Plate 4 - 96hour\AFF-HTT-R1-P4-96H_L20_1_2020y09m04d_11h03m.tif</v>
      </c>
      <c r="Y913" t="str">
        <f t="shared" si="85"/>
        <v>C:\Users\arpit.tandon\Desktop\Images AFFFs\RUN2 HTT\Plate 4 - 96hour\AFF-HTT-R2-P4-96H_L20_1_2020y09m11d_11h25m.tif</v>
      </c>
    </row>
    <row r="914" spans="1:25" x14ac:dyDescent="0.45">
      <c r="A914" t="s">
        <v>1215</v>
      </c>
      <c r="B914" s="2" t="str">
        <f t="shared" si="86"/>
        <v>run1</v>
      </c>
      <c r="C914" s="2" t="str">
        <f t="shared" si="87"/>
        <v>run2</v>
      </c>
      <c r="D914" t="s">
        <v>281</v>
      </c>
      <c r="E914" s="10">
        <v>6.7045347852728934E-2</v>
      </c>
      <c r="F914" s="10">
        <v>2.0115615917410421E-6</v>
      </c>
      <c r="G914" s="1">
        <f>VLOOKUP(A914,'[1]NTP Metadata'!$A$2:$U$2501,10,FALSE)</f>
        <v>2.0115615917410421E-6</v>
      </c>
      <c r="H914">
        <v>3</v>
      </c>
      <c r="I914" t="s">
        <v>1507</v>
      </c>
      <c r="J914" t="s">
        <v>1508</v>
      </c>
      <c r="K914" t="s">
        <v>250</v>
      </c>
      <c r="L914" t="s">
        <v>247</v>
      </c>
      <c r="M914" t="s">
        <v>195</v>
      </c>
      <c r="N914">
        <v>16</v>
      </c>
      <c r="O914">
        <v>0</v>
      </c>
      <c r="P914">
        <v>0</v>
      </c>
      <c r="Q914">
        <v>0</v>
      </c>
      <c r="R914">
        <v>16</v>
      </c>
      <c r="S914">
        <v>0</v>
      </c>
      <c r="T914">
        <v>0</v>
      </c>
      <c r="U914">
        <v>0</v>
      </c>
      <c r="V914" s="1" t="str">
        <f t="shared" si="88"/>
        <v>AFF-HTT-R1-P4-96H_L21_1_2020y09m04d_11h03m.tif</v>
      </c>
      <c r="W914" s="1" t="str">
        <f t="shared" si="89"/>
        <v>AFF-HTT-R2-P4-96H_L21_1_2020y09m11d_11h25m.tif</v>
      </c>
      <c r="X914" t="str">
        <f t="shared" si="84"/>
        <v>C:\Users\arpit.tandon\Desktop\Images AFFFs\RUN1 HTT\Plate 4 - 96hour\AFF-HTT-R1-P4-96H_L21_1_2020y09m04d_11h03m.tif</v>
      </c>
      <c r="Y914" t="str">
        <f t="shared" si="85"/>
        <v>C:\Users\arpit.tandon\Desktop\Images AFFFs\RUN2 HTT\Plate 4 - 96hour\AFF-HTT-R2-P4-96H_L21_1_2020y09m11d_11h25m.tif</v>
      </c>
    </row>
    <row r="915" spans="1:25" x14ac:dyDescent="0.45">
      <c r="A915" t="s">
        <v>1216</v>
      </c>
      <c r="B915" s="2" t="str">
        <f t="shared" si="86"/>
        <v>run1</v>
      </c>
      <c r="C915" s="2" t="str">
        <f t="shared" si="87"/>
        <v>run2</v>
      </c>
      <c r="D915" t="s">
        <v>281</v>
      </c>
      <c r="E915" s="10">
        <v>6.7045347852728934E-2</v>
      </c>
      <c r="F915" s="10">
        <v>2.0115615917410421E-6</v>
      </c>
      <c r="G915" s="1">
        <f>VLOOKUP(A915,'[1]NTP Metadata'!$A$2:$U$2501,10,FALSE)</f>
        <v>2.0115615917410421E-6</v>
      </c>
      <c r="H915">
        <v>4</v>
      </c>
      <c r="I915" t="s">
        <v>1507</v>
      </c>
      <c r="J915" t="s">
        <v>1508</v>
      </c>
      <c r="K915" t="s">
        <v>250</v>
      </c>
      <c r="L915" t="s">
        <v>247</v>
      </c>
      <c r="M915" t="s">
        <v>196</v>
      </c>
      <c r="N915">
        <v>16</v>
      </c>
      <c r="O915">
        <v>0</v>
      </c>
      <c r="P915">
        <v>0</v>
      </c>
      <c r="Q915">
        <v>0</v>
      </c>
      <c r="R915">
        <v>16</v>
      </c>
      <c r="S915">
        <v>0</v>
      </c>
      <c r="T915">
        <v>1.25E-4</v>
      </c>
      <c r="U915">
        <v>2E-3</v>
      </c>
      <c r="V915" s="1" t="str">
        <f t="shared" si="88"/>
        <v>AFF-HTT-R1-P4-96H_L22_1_2020y09m04d_11h03m.tif</v>
      </c>
      <c r="W915" s="1" t="str">
        <f t="shared" si="89"/>
        <v>AFF-HTT-R2-P4-96H_L22_1_2020y09m11d_11h25m.tif</v>
      </c>
      <c r="X915" t="str">
        <f t="shared" ref="X915:X962" si="90">_xlfn.CONCAT("C:\Users\arpit.tandon\Desktop\Images AFFFs\","RUN1 HTT\Plate 4 - 96hour\",V915)</f>
        <v>C:\Users\arpit.tandon\Desktop\Images AFFFs\RUN1 HTT\Plate 4 - 96hour\AFF-HTT-R1-P4-96H_L22_1_2020y09m04d_11h03m.tif</v>
      </c>
      <c r="Y915" t="str">
        <f t="shared" ref="Y915:Y962" si="91">_xlfn.CONCAT("C:\Users\arpit.tandon\Desktop\Images AFFFs\","RUN2 HTT\Plate 4 - 96hour\",W915)</f>
        <v>C:\Users\arpit.tandon\Desktop\Images AFFFs\RUN2 HTT\Plate 4 - 96hour\AFF-HTT-R2-P4-96H_L22_1_2020y09m11d_11h25m.tif</v>
      </c>
    </row>
    <row r="916" spans="1:25" x14ac:dyDescent="0.45">
      <c r="A916" t="s">
        <v>1217</v>
      </c>
      <c r="B916" s="2" t="str">
        <f t="shared" si="86"/>
        <v>run1</v>
      </c>
      <c r="C916" s="2" t="str">
        <f t="shared" si="87"/>
        <v>run2</v>
      </c>
      <c r="D916" t="s">
        <v>281</v>
      </c>
      <c r="E916" s="10">
        <v>666.6</v>
      </c>
      <c r="F916" s="10">
        <v>0.02</v>
      </c>
      <c r="G916" s="1">
        <f>VLOOKUP(A916,'[1]NTP Metadata'!$A$2:$U$2501,10,FALSE)</f>
        <v>0.02</v>
      </c>
      <c r="H916">
        <v>3</v>
      </c>
      <c r="I916" t="s">
        <v>1507</v>
      </c>
      <c r="J916" t="s">
        <v>1508</v>
      </c>
      <c r="K916" t="s">
        <v>250</v>
      </c>
      <c r="L916" t="s">
        <v>247</v>
      </c>
      <c r="M916" t="s">
        <v>197</v>
      </c>
      <c r="N916">
        <v>1</v>
      </c>
      <c r="O916">
        <v>15</v>
      </c>
      <c r="P916">
        <v>0.86306249999999995</v>
      </c>
      <c r="Q916">
        <v>0.998</v>
      </c>
      <c r="R916">
        <v>6</v>
      </c>
      <c r="S916">
        <v>10</v>
      </c>
      <c r="T916">
        <v>0.53199999999999903</v>
      </c>
      <c r="U916">
        <v>0.99199999999999999</v>
      </c>
      <c r="V916" s="1" t="str">
        <f t="shared" si="88"/>
        <v>AFF-HTT-R1-P4-96H_L3_1_2020y09m04d_11h03m.tif</v>
      </c>
      <c r="W916" s="1" t="str">
        <f t="shared" si="89"/>
        <v>AFF-HTT-R2-P4-96H_L3_1_2020y09m11d_11h25m.tif</v>
      </c>
      <c r="X916" t="str">
        <f t="shared" si="90"/>
        <v>C:\Users\arpit.tandon\Desktop\Images AFFFs\RUN1 HTT\Plate 4 - 96hour\AFF-HTT-R1-P4-96H_L3_1_2020y09m04d_11h03m.tif</v>
      </c>
      <c r="Y916" t="str">
        <f t="shared" si="91"/>
        <v>C:\Users\arpit.tandon\Desktop\Images AFFFs\RUN2 HTT\Plate 4 - 96hour\AFF-HTT-R2-P4-96H_L3_1_2020y09m11d_11h25m.tif</v>
      </c>
    </row>
    <row r="917" spans="1:25" x14ac:dyDescent="0.45">
      <c r="A917" t="s">
        <v>1218</v>
      </c>
      <c r="B917" s="2" t="str">
        <f t="shared" si="86"/>
        <v>run1</v>
      </c>
      <c r="C917" s="2" t="str">
        <f t="shared" si="87"/>
        <v>run2</v>
      </c>
      <c r="D917" t="s">
        <v>281</v>
      </c>
      <c r="E917" s="10">
        <v>666.6</v>
      </c>
      <c r="F917" s="10">
        <v>0.02</v>
      </c>
      <c r="G917" s="1">
        <f>VLOOKUP(A917,'[1]NTP Metadata'!$A$2:$U$2501,10,FALSE)</f>
        <v>0.02</v>
      </c>
      <c r="H917">
        <v>4</v>
      </c>
      <c r="I917" t="s">
        <v>1507</v>
      </c>
      <c r="J917" t="s">
        <v>1508</v>
      </c>
      <c r="K917" t="s">
        <v>250</v>
      </c>
      <c r="L917" t="s">
        <v>247</v>
      </c>
      <c r="M917" t="s">
        <v>198</v>
      </c>
      <c r="N917">
        <v>0</v>
      </c>
      <c r="O917">
        <v>16</v>
      </c>
      <c r="P917">
        <v>0.93425000000000002</v>
      </c>
      <c r="Q917">
        <v>0.999</v>
      </c>
      <c r="R917">
        <v>10</v>
      </c>
      <c r="S917">
        <v>6</v>
      </c>
      <c r="T917">
        <v>0.49918750000000001</v>
      </c>
      <c r="U917">
        <v>0.99199999999999999</v>
      </c>
      <c r="V917" s="1" t="str">
        <f t="shared" si="88"/>
        <v>AFF-HTT-R1-P4-96H_L4_1_2020y09m04d_11h03m.tif</v>
      </c>
      <c r="W917" s="1" t="str">
        <f t="shared" si="89"/>
        <v>AFF-HTT-R2-P4-96H_L4_1_2020y09m11d_11h25m.tif</v>
      </c>
      <c r="X917" t="str">
        <f t="shared" si="90"/>
        <v>C:\Users\arpit.tandon\Desktop\Images AFFFs\RUN1 HTT\Plate 4 - 96hour\AFF-HTT-R1-P4-96H_L4_1_2020y09m04d_11h03m.tif</v>
      </c>
      <c r="Y917" t="str">
        <f t="shared" si="91"/>
        <v>C:\Users\arpit.tandon\Desktop\Images AFFFs\RUN2 HTT\Plate 4 - 96hour\AFF-HTT-R2-P4-96H_L4_1_2020y09m11d_11h25m.tif</v>
      </c>
    </row>
    <row r="918" spans="1:25" x14ac:dyDescent="0.45">
      <c r="A918" t="s">
        <v>1219</v>
      </c>
      <c r="B918" s="2" t="str">
        <f t="shared" si="86"/>
        <v>run1</v>
      </c>
      <c r="C918" s="2" t="str">
        <f t="shared" si="87"/>
        <v>run2</v>
      </c>
      <c r="D918" t="s">
        <v>281</v>
      </c>
      <c r="E918" s="10">
        <v>210.9493670886076</v>
      </c>
      <c r="F918" s="10">
        <v>6.3291139240506328E-3</v>
      </c>
      <c r="G918" s="1">
        <f>VLOOKUP(A918,'[1]NTP Metadata'!$A$2:$U$2501,10,FALSE)</f>
        <v>6.3291139240506328E-3</v>
      </c>
      <c r="H918">
        <v>3</v>
      </c>
      <c r="I918" t="s">
        <v>1507</v>
      </c>
      <c r="J918" t="s">
        <v>1508</v>
      </c>
      <c r="K918" t="s">
        <v>250</v>
      </c>
      <c r="L918" t="s">
        <v>247</v>
      </c>
      <c r="M918" t="s">
        <v>199</v>
      </c>
      <c r="N918">
        <v>10</v>
      </c>
      <c r="O918">
        <v>6</v>
      </c>
      <c r="P918">
        <v>0.387125</v>
      </c>
      <c r="Q918">
        <v>0.82099999999999995</v>
      </c>
      <c r="R918">
        <v>6</v>
      </c>
      <c r="S918">
        <v>10</v>
      </c>
      <c r="T918">
        <v>0.573125</v>
      </c>
      <c r="U918">
        <v>0.98899999999999999</v>
      </c>
      <c r="V918" s="1" t="str">
        <f t="shared" si="88"/>
        <v>AFF-HTT-R1-P4-96H_L5_1_2020y09m04d_11h03m.tif</v>
      </c>
      <c r="W918" s="1" t="str">
        <f t="shared" si="89"/>
        <v>AFF-HTT-R2-P4-96H_L5_1_2020y09m11d_11h25m.tif</v>
      </c>
      <c r="X918" t="str">
        <f t="shared" si="90"/>
        <v>C:\Users\arpit.tandon\Desktop\Images AFFFs\RUN1 HTT\Plate 4 - 96hour\AFF-HTT-R1-P4-96H_L5_1_2020y09m04d_11h03m.tif</v>
      </c>
      <c r="Y918" t="str">
        <f t="shared" si="91"/>
        <v>C:\Users\arpit.tandon\Desktop\Images AFFFs\RUN2 HTT\Plate 4 - 96hour\AFF-HTT-R2-P4-96H_L5_1_2020y09m11d_11h25m.tif</v>
      </c>
    </row>
    <row r="919" spans="1:25" x14ac:dyDescent="0.45">
      <c r="A919" t="s">
        <v>1220</v>
      </c>
      <c r="B919" s="2" t="str">
        <f t="shared" si="86"/>
        <v>run1</v>
      </c>
      <c r="C919" s="2" t="str">
        <f t="shared" si="87"/>
        <v>run2</v>
      </c>
      <c r="D919" t="s">
        <v>281</v>
      </c>
      <c r="E919" s="10">
        <v>210.9493670886076</v>
      </c>
      <c r="F919" s="10">
        <v>6.3291139240506328E-3</v>
      </c>
      <c r="G919" s="1">
        <f>VLOOKUP(A919,'[1]NTP Metadata'!$A$2:$U$2501,10,FALSE)</f>
        <v>6.3291139240506328E-3</v>
      </c>
      <c r="H919">
        <v>4</v>
      </c>
      <c r="I919" t="s">
        <v>1507</v>
      </c>
      <c r="J919" t="s">
        <v>1508</v>
      </c>
      <c r="K919" t="s">
        <v>250</v>
      </c>
      <c r="L919" t="s">
        <v>247</v>
      </c>
      <c r="M919" t="s">
        <v>200</v>
      </c>
      <c r="N919">
        <v>10</v>
      </c>
      <c r="O919">
        <v>6</v>
      </c>
      <c r="P919">
        <v>0.42656250000000001</v>
      </c>
      <c r="Q919">
        <v>0.94799999999999995</v>
      </c>
      <c r="R919">
        <v>5</v>
      </c>
      <c r="S919">
        <v>11</v>
      </c>
      <c r="T919">
        <v>0.66568749999999899</v>
      </c>
      <c r="U919">
        <v>0.98799999999999999</v>
      </c>
      <c r="V919" s="1" t="str">
        <f t="shared" si="88"/>
        <v>AFF-HTT-R1-P4-96H_L6_1_2020y09m04d_11h03m.tif</v>
      </c>
      <c r="W919" s="1" t="str">
        <f t="shared" si="89"/>
        <v>AFF-HTT-R2-P4-96H_L6_1_2020y09m11d_11h25m.tif</v>
      </c>
      <c r="X919" t="str">
        <f t="shared" si="90"/>
        <v>C:\Users\arpit.tandon\Desktop\Images AFFFs\RUN1 HTT\Plate 4 - 96hour\AFF-HTT-R1-P4-96H_L6_1_2020y09m04d_11h03m.tif</v>
      </c>
      <c r="Y919" t="str">
        <f t="shared" si="91"/>
        <v>C:\Users\arpit.tandon\Desktop\Images AFFFs\RUN2 HTT\Plate 4 - 96hour\AFF-HTT-R2-P4-96H_L6_1_2020y09m11d_11h25m.tif</v>
      </c>
    </row>
    <row r="920" spans="1:25" x14ac:dyDescent="0.45">
      <c r="A920" t="s">
        <v>1221</v>
      </c>
      <c r="B920" s="2" t="str">
        <f t="shared" si="86"/>
        <v>run1</v>
      </c>
      <c r="C920" s="2" t="str">
        <f t="shared" si="87"/>
        <v>run2</v>
      </c>
      <c r="D920" t="s">
        <v>281</v>
      </c>
      <c r="E920" s="10">
        <v>66.756128825508739</v>
      </c>
      <c r="F920" s="10">
        <v>2.0028841531805801E-3</v>
      </c>
      <c r="G920" s="1">
        <f>VLOOKUP(A920,'[1]NTP Metadata'!$A$2:$U$2501,10,FALSE)</f>
        <v>2.0028841531805801E-3</v>
      </c>
      <c r="H920">
        <v>3</v>
      </c>
      <c r="I920" t="s">
        <v>1507</v>
      </c>
      <c r="J920" t="s">
        <v>1508</v>
      </c>
      <c r="K920" t="s">
        <v>250</v>
      </c>
      <c r="L920" t="s">
        <v>247</v>
      </c>
      <c r="M920" t="s">
        <v>201</v>
      </c>
      <c r="N920">
        <v>16</v>
      </c>
      <c r="O920">
        <v>0</v>
      </c>
      <c r="P920">
        <v>1.9999999999999901E-3</v>
      </c>
      <c r="Q920">
        <v>8.9999999999999993E-3</v>
      </c>
      <c r="R920">
        <v>16</v>
      </c>
      <c r="S920">
        <v>0</v>
      </c>
      <c r="T920">
        <v>2.5000000000000001E-4</v>
      </c>
      <c r="U920">
        <v>3.0000000000000001E-3</v>
      </c>
      <c r="V920" s="1" t="str">
        <f t="shared" si="88"/>
        <v>AFF-HTT-R1-P4-96H_L7_1_2020y09m04d_11h03m.tif</v>
      </c>
      <c r="W920" s="1" t="str">
        <f t="shared" si="89"/>
        <v>AFF-HTT-R2-P4-96H_L7_1_2020y09m11d_11h25m.tif</v>
      </c>
      <c r="X920" t="str">
        <f t="shared" si="90"/>
        <v>C:\Users\arpit.tandon\Desktop\Images AFFFs\RUN1 HTT\Plate 4 - 96hour\AFF-HTT-R1-P4-96H_L7_1_2020y09m04d_11h03m.tif</v>
      </c>
      <c r="Y920" t="str">
        <f t="shared" si="91"/>
        <v>C:\Users\arpit.tandon\Desktop\Images AFFFs\RUN2 HTT\Plate 4 - 96hour\AFF-HTT-R2-P4-96H_L7_1_2020y09m11d_11h25m.tif</v>
      </c>
    </row>
    <row r="921" spans="1:25" x14ac:dyDescent="0.45">
      <c r="A921" t="s">
        <v>1222</v>
      </c>
      <c r="B921" s="2" t="str">
        <f t="shared" si="86"/>
        <v>run1</v>
      </c>
      <c r="C921" s="2" t="str">
        <f t="shared" si="87"/>
        <v>run2</v>
      </c>
      <c r="D921" t="s">
        <v>281</v>
      </c>
      <c r="E921" s="10">
        <v>66.756128825508739</v>
      </c>
      <c r="F921" s="10">
        <v>2.0028841531805801E-3</v>
      </c>
      <c r="G921" s="1">
        <f>VLOOKUP(A921,'[1]NTP Metadata'!$A$2:$U$2501,10,FALSE)</f>
        <v>2.0028841531805801E-3</v>
      </c>
      <c r="H921">
        <v>4</v>
      </c>
      <c r="I921" t="s">
        <v>1507</v>
      </c>
      <c r="J921" t="s">
        <v>1508</v>
      </c>
      <c r="K921" t="s">
        <v>250</v>
      </c>
      <c r="L921" t="s">
        <v>247</v>
      </c>
      <c r="M921" t="s">
        <v>202</v>
      </c>
      <c r="N921">
        <v>16</v>
      </c>
      <c r="O921">
        <v>0</v>
      </c>
      <c r="P921">
        <v>2.3749999999999999E-3</v>
      </c>
      <c r="Q921">
        <v>1.4999999999999999E-2</v>
      </c>
      <c r="R921">
        <v>16</v>
      </c>
      <c r="S921">
        <v>0</v>
      </c>
      <c r="T921">
        <v>0</v>
      </c>
      <c r="U921">
        <v>0</v>
      </c>
      <c r="V921" s="1" t="str">
        <f t="shared" si="88"/>
        <v>AFF-HTT-R1-P4-96H_L8_1_2020y09m04d_11h03m.tif</v>
      </c>
      <c r="W921" s="1" t="str">
        <f t="shared" si="89"/>
        <v>AFF-HTT-R2-P4-96H_L8_1_2020y09m11d_11h25m.tif</v>
      </c>
      <c r="X921" t="str">
        <f t="shared" si="90"/>
        <v>C:\Users\arpit.tandon\Desktop\Images AFFFs\RUN1 HTT\Plate 4 - 96hour\AFF-HTT-R1-P4-96H_L8_1_2020y09m04d_11h03m.tif</v>
      </c>
      <c r="Y921" t="str">
        <f t="shared" si="91"/>
        <v>C:\Users\arpit.tandon\Desktop\Images AFFFs\RUN2 HTT\Plate 4 - 96hour\AFF-HTT-R2-P4-96H_L8_1_2020y09m11d_11h25m.tif</v>
      </c>
    </row>
    <row r="922" spans="1:25" x14ac:dyDescent="0.45">
      <c r="A922" t="s">
        <v>1223</v>
      </c>
      <c r="B922" s="2" t="str">
        <f t="shared" si="86"/>
        <v>run1</v>
      </c>
      <c r="C922" s="2" t="str">
        <f t="shared" si="87"/>
        <v>run2</v>
      </c>
      <c r="D922" t="s">
        <v>281</v>
      </c>
      <c r="E922" s="10">
        <v>21.125357223262256</v>
      </c>
      <c r="F922" s="10">
        <v>6.3382409910777847E-4</v>
      </c>
      <c r="G922" s="1">
        <f>VLOOKUP(A922,'[1]NTP Metadata'!$A$2:$U$2501,10,FALSE)</f>
        <v>6.3382409910777847E-4</v>
      </c>
      <c r="H922">
        <v>3</v>
      </c>
      <c r="I922" t="s">
        <v>1507</v>
      </c>
      <c r="J922" t="s">
        <v>1508</v>
      </c>
      <c r="K922" t="s">
        <v>250</v>
      </c>
      <c r="L922" t="s">
        <v>247</v>
      </c>
      <c r="M922" t="s">
        <v>203</v>
      </c>
      <c r="N922">
        <v>16</v>
      </c>
      <c r="O922">
        <v>0</v>
      </c>
      <c r="P922">
        <v>0</v>
      </c>
      <c r="Q922">
        <v>0</v>
      </c>
      <c r="R922">
        <v>16</v>
      </c>
      <c r="S922">
        <v>0</v>
      </c>
      <c r="T922">
        <v>0</v>
      </c>
      <c r="U922">
        <v>0</v>
      </c>
      <c r="V922" s="1" t="str">
        <f t="shared" si="88"/>
        <v>AFF-HTT-R1-P4-96H_L9_1_2020y09m04d_11h03m.tif</v>
      </c>
      <c r="W922" s="1" t="str">
        <f t="shared" si="89"/>
        <v>AFF-HTT-R2-P4-96H_L9_1_2020y09m11d_11h25m.tif</v>
      </c>
      <c r="X922" t="str">
        <f t="shared" si="90"/>
        <v>C:\Users\arpit.tandon\Desktop\Images AFFFs\RUN1 HTT\Plate 4 - 96hour\AFF-HTT-R1-P4-96H_L9_1_2020y09m04d_11h03m.tif</v>
      </c>
      <c r="Y922" t="str">
        <f t="shared" si="91"/>
        <v>C:\Users\arpit.tandon\Desktop\Images AFFFs\RUN2 HTT\Plate 4 - 96hour\AFF-HTT-R2-P4-96H_L9_1_2020y09m11d_11h25m.tif</v>
      </c>
    </row>
    <row r="923" spans="1:25" x14ac:dyDescent="0.45">
      <c r="A923" t="s">
        <v>1224</v>
      </c>
      <c r="B923" s="2" t="str">
        <f t="shared" si="86"/>
        <v>run1</v>
      </c>
      <c r="C923" s="2" t="str">
        <f t="shared" si="87"/>
        <v>run2</v>
      </c>
      <c r="D923" t="s">
        <v>282</v>
      </c>
      <c r="E923" s="10">
        <v>211.2535722326225</v>
      </c>
      <c r="F923" s="10">
        <v>6.3382409910777843E-3</v>
      </c>
      <c r="G923" s="1">
        <f>VLOOKUP(A923,'[1]NTP Metadata'!$A$2:$U$2501,10,FALSE)</f>
        <v>6.3382409910777843E-3</v>
      </c>
      <c r="H923">
        <v>2</v>
      </c>
      <c r="I923" t="s">
        <v>1507</v>
      </c>
      <c r="J923" t="s">
        <v>1508</v>
      </c>
      <c r="K923" t="s">
        <v>250</v>
      </c>
      <c r="L923" t="s">
        <v>247</v>
      </c>
      <c r="M923" t="s">
        <v>204</v>
      </c>
      <c r="N923">
        <v>16</v>
      </c>
      <c r="O923">
        <v>0</v>
      </c>
      <c r="P923">
        <v>0</v>
      </c>
      <c r="Q923">
        <v>0</v>
      </c>
      <c r="R923">
        <v>16</v>
      </c>
      <c r="S923">
        <v>0</v>
      </c>
      <c r="T923">
        <v>0</v>
      </c>
      <c r="U923">
        <v>0</v>
      </c>
      <c r="V923" s="1" t="str">
        <f t="shared" si="88"/>
        <v>AFF-HTT-R1-P4-96H_M10_1_2020y09m04d_11h03m.tif</v>
      </c>
      <c r="W923" s="1" t="str">
        <f t="shared" si="89"/>
        <v>AFF-HTT-R2-P4-96H_M10_1_2020y09m11d_11h25m.tif</v>
      </c>
      <c r="X923" t="str">
        <f t="shared" si="90"/>
        <v>C:\Users\arpit.tandon\Desktop\Images AFFFs\RUN1 HTT\Plate 4 - 96hour\AFF-HTT-R1-P4-96H_M10_1_2020y09m04d_11h03m.tif</v>
      </c>
      <c r="Y923" t="str">
        <f t="shared" si="91"/>
        <v>C:\Users\arpit.tandon\Desktop\Images AFFFs\RUN2 HTT\Plate 4 - 96hour\AFF-HTT-R2-P4-96H_M10_1_2020y09m11d_11h25m.tif</v>
      </c>
    </row>
    <row r="924" spans="1:25" x14ac:dyDescent="0.45">
      <c r="A924" t="s">
        <v>1225</v>
      </c>
      <c r="B924" s="2" t="str">
        <f t="shared" si="86"/>
        <v>run1</v>
      </c>
      <c r="C924" s="2" t="str">
        <f t="shared" si="87"/>
        <v>run2</v>
      </c>
      <c r="D924" t="s">
        <v>282</v>
      </c>
      <c r="E924" s="10">
        <v>66.852396276146365</v>
      </c>
      <c r="F924" s="10">
        <v>2.0057724655309444E-3</v>
      </c>
      <c r="G924" s="1">
        <f>VLOOKUP(A924,'[1]NTP Metadata'!$A$2:$U$2501,10,FALSE)</f>
        <v>2.0057724655309444E-3</v>
      </c>
      <c r="H924">
        <v>1</v>
      </c>
      <c r="I924" t="s">
        <v>1507</v>
      </c>
      <c r="J924" t="s">
        <v>1508</v>
      </c>
      <c r="K924" t="s">
        <v>250</v>
      </c>
      <c r="L924" t="s">
        <v>247</v>
      </c>
      <c r="M924" t="s">
        <v>205</v>
      </c>
      <c r="N924">
        <v>16</v>
      </c>
      <c r="O924">
        <v>0</v>
      </c>
      <c r="P924">
        <v>0</v>
      </c>
      <c r="Q924">
        <v>0</v>
      </c>
      <c r="R924">
        <v>16</v>
      </c>
      <c r="S924">
        <v>0</v>
      </c>
      <c r="T924">
        <v>0</v>
      </c>
      <c r="U924">
        <v>0</v>
      </c>
      <c r="V924" s="1" t="str">
        <f t="shared" si="88"/>
        <v>AFF-HTT-R1-P4-96H_M11_1_2020y09m04d_11h03m.tif</v>
      </c>
      <c r="W924" s="1" t="str">
        <f t="shared" si="89"/>
        <v>AFF-HTT-R2-P4-96H_M11_1_2020y09m11d_11h25m.tif</v>
      </c>
      <c r="X924" t="str">
        <f t="shared" si="90"/>
        <v>C:\Users\arpit.tandon\Desktop\Images AFFFs\RUN1 HTT\Plate 4 - 96hour\AFF-HTT-R1-P4-96H_M11_1_2020y09m04d_11h03m.tif</v>
      </c>
      <c r="Y924" t="str">
        <f t="shared" si="91"/>
        <v>C:\Users\arpit.tandon\Desktop\Images AFFFs\RUN2 HTT\Plate 4 - 96hour\AFF-HTT-R2-P4-96H_M11_1_2020y09m11d_11h25m.tif</v>
      </c>
    </row>
    <row r="925" spans="1:25" x14ac:dyDescent="0.45">
      <c r="A925" t="s">
        <v>1226</v>
      </c>
      <c r="B925" s="2" t="str">
        <f t="shared" si="86"/>
        <v>run1</v>
      </c>
      <c r="C925" s="2" t="str">
        <f t="shared" si="87"/>
        <v>run2</v>
      </c>
      <c r="D925" t="s">
        <v>282</v>
      </c>
      <c r="E925" s="10">
        <v>66.852396276146365</v>
      </c>
      <c r="F925" s="10">
        <v>2.0057724655309444E-3</v>
      </c>
      <c r="G925" s="1">
        <f>VLOOKUP(A925,'[1]NTP Metadata'!$A$2:$U$2501,10,FALSE)</f>
        <v>2.0057724655309444E-3</v>
      </c>
      <c r="H925">
        <v>2</v>
      </c>
      <c r="I925" t="s">
        <v>1507</v>
      </c>
      <c r="J925" t="s">
        <v>1508</v>
      </c>
      <c r="K925" t="s">
        <v>250</v>
      </c>
      <c r="L925" t="s">
        <v>247</v>
      </c>
      <c r="M925" t="s">
        <v>206</v>
      </c>
      <c r="N925">
        <v>16</v>
      </c>
      <c r="O925">
        <v>0</v>
      </c>
      <c r="P925">
        <v>0</v>
      </c>
      <c r="Q925">
        <v>0</v>
      </c>
      <c r="R925">
        <v>16</v>
      </c>
      <c r="S925">
        <v>0</v>
      </c>
      <c r="T925">
        <v>0</v>
      </c>
      <c r="U925">
        <v>0</v>
      </c>
      <c r="V925" s="1" t="str">
        <f t="shared" si="88"/>
        <v>AFF-HTT-R1-P4-96H_M12_1_2020y09m04d_11h03m.tif</v>
      </c>
      <c r="W925" s="1" t="str">
        <f t="shared" si="89"/>
        <v>AFF-HTT-R2-P4-96H_M12_1_2020y09m11d_11h25m.tif</v>
      </c>
      <c r="X925" t="str">
        <f t="shared" si="90"/>
        <v>C:\Users\arpit.tandon\Desktop\Images AFFFs\RUN1 HTT\Plate 4 - 96hour\AFF-HTT-R1-P4-96H_M12_1_2020y09m04d_11h03m.tif</v>
      </c>
      <c r="Y925" t="str">
        <f t="shared" si="91"/>
        <v>C:\Users\arpit.tandon\Desktop\Images AFFFs\RUN2 HTT\Plate 4 - 96hour\AFF-HTT-R2-P4-96H_M12_1_2020y09m11d_11h25m.tif</v>
      </c>
    </row>
    <row r="926" spans="1:25" x14ac:dyDescent="0.45">
      <c r="A926" t="s">
        <v>1227</v>
      </c>
      <c r="B926" s="2" t="str">
        <f t="shared" si="86"/>
        <v>run1</v>
      </c>
      <c r="C926" s="2" t="str">
        <f t="shared" si="87"/>
        <v>run2</v>
      </c>
      <c r="D926" t="s">
        <v>257</v>
      </c>
      <c r="E926" s="10">
        <v>0</v>
      </c>
      <c r="F926" s="10">
        <v>0</v>
      </c>
      <c r="G926" s="1">
        <f>VLOOKUP(A926,'[1]NTP Metadata'!$A$2:$U$2501,10,FALSE)</f>
        <v>0</v>
      </c>
      <c r="H926">
        <v>1</v>
      </c>
      <c r="I926" t="s">
        <v>1507</v>
      </c>
      <c r="J926" t="s">
        <v>1508</v>
      </c>
      <c r="K926" t="s">
        <v>250</v>
      </c>
      <c r="L926" t="s">
        <v>247</v>
      </c>
      <c r="M926" t="s">
        <v>207</v>
      </c>
      <c r="N926">
        <v>16</v>
      </c>
      <c r="O926">
        <v>0</v>
      </c>
      <c r="P926">
        <v>0</v>
      </c>
      <c r="Q926">
        <v>0</v>
      </c>
      <c r="R926">
        <v>16</v>
      </c>
      <c r="S926">
        <v>0</v>
      </c>
      <c r="T926">
        <v>0</v>
      </c>
      <c r="U926">
        <v>0</v>
      </c>
      <c r="V926" s="1" t="str">
        <f t="shared" si="88"/>
        <v>AFF-HTT-R1-P4-96H_M13_1_2020y09m04d_11h03m.tif</v>
      </c>
      <c r="W926" s="1" t="str">
        <f t="shared" si="89"/>
        <v>AFF-HTT-R2-P4-96H_M13_1_2020y09m11d_11h25m.tif</v>
      </c>
      <c r="X926" t="str">
        <f t="shared" si="90"/>
        <v>C:\Users\arpit.tandon\Desktop\Images AFFFs\RUN1 HTT\Plate 4 - 96hour\AFF-HTT-R1-P4-96H_M13_1_2020y09m04d_11h03m.tif</v>
      </c>
      <c r="Y926" t="str">
        <f t="shared" si="91"/>
        <v>C:\Users\arpit.tandon\Desktop\Images AFFFs\RUN2 HTT\Plate 4 - 96hour\AFF-HTT-R2-P4-96H_M13_1_2020y09m11d_11h25m.tif</v>
      </c>
    </row>
    <row r="927" spans="1:25" x14ac:dyDescent="0.45">
      <c r="A927" t="s">
        <v>1228</v>
      </c>
      <c r="B927" s="2" t="str">
        <f t="shared" si="86"/>
        <v>run1</v>
      </c>
      <c r="C927" s="2" t="str">
        <f t="shared" si="87"/>
        <v>run2</v>
      </c>
      <c r="D927" t="s">
        <v>257</v>
      </c>
      <c r="E927" s="10">
        <v>0</v>
      </c>
      <c r="F927" s="10">
        <v>0</v>
      </c>
      <c r="G927" s="1">
        <f>VLOOKUP(A927,'[1]NTP Metadata'!$A$2:$U$2501,10,FALSE)</f>
        <v>0</v>
      </c>
      <c r="H927">
        <v>2</v>
      </c>
      <c r="I927" t="s">
        <v>1507</v>
      </c>
      <c r="J927" t="s">
        <v>1508</v>
      </c>
      <c r="K927" t="s">
        <v>250</v>
      </c>
      <c r="L927" t="s">
        <v>247</v>
      </c>
      <c r="M927" t="s">
        <v>208</v>
      </c>
      <c r="N927">
        <v>16</v>
      </c>
      <c r="O927">
        <v>0</v>
      </c>
      <c r="P927">
        <v>0</v>
      </c>
      <c r="Q927">
        <v>0</v>
      </c>
      <c r="R927">
        <v>16</v>
      </c>
      <c r="S927">
        <v>0</v>
      </c>
      <c r="T927">
        <v>0</v>
      </c>
      <c r="U927">
        <v>0</v>
      </c>
      <c r="V927" s="1" t="str">
        <f t="shared" si="88"/>
        <v>AFF-HTT-R1-P4-96H_M14_1_2020y09m04d_11h03m.tif</v>
      </c>
      <c r="W927" s="1" t="str">
        <f t="shared" si="89"/>
        <v>AFF-HTT-R2-P4-96H_M14_1_2020y09m11d_11h25m.tif</v>
      </c>
      <c r="X927" t="str">
        <f t="shared" si="90"/>
        <v>C:\Users\arpit.tandon\Desktop\Images AFFFs\RUN1 HTT\Plate 4 - 96hour\AFF-HTT-R1-P4-96H_M14_1_2020y09m04d_11h03m.tif</v>
      </c>
      <c r="Y927" t="str">
        <f t="shared" si="91"/>
        <v>C:\Users\arpit.tandon\Desktop\Images AFFFs\RUN2 HTT\Plate 4 - 96hour\AFF-HTT-R2-P4-96H_M14_1_2020y09m11d_11h25m.tif</v>
      </c>
    </row>
    <row r="928" spans="1:25" x14ac:dyDescent="0.45">
      <c r="A928" t="s">
        <v>1229</v>
      </c>
      <c r="B928" s="2" t="str">
        <f t="shared" si="86"/>
        <v>run1</v>
      </c>
      <c r="C928" s="2" t="str">
        <f t="shared" si="87"/>
        <v>run2</v>
      </c>
      <c r="D928" t="s">
        <v>282</v>
      </c>
      <c r="E928" s="10">
        <v>21.155821606375429</v>
      </c>
      <c r="F928" s="10">
        <v>6.3473812200346336E-4</v>
      </c>
      <c r="G928" s="1">
        <f>VLOOKUP(A928,'[1]NTP Metadata'!$A$2:$U$2501,10,FALSE)</f>
        <v>6.3473812200346336E-4</v>
      </c>
      <c r="H928">
        <v>1</v>
      </c>
      <c r="I928" t="s">
        <v>1507</v>
      </c>
      <c r="J928" t="s">
        <v>1508</v>
      </c>
      <c r="K928" t="s">
        <v>250</v>
      </c>
      <c r="L928" t="s">
        <v>247</v>
      </c>
      <c r="M928" t="s">
        <v>209</v>
      </c>
      <c r="N928">
        <v>16</v>
      </c>
      <c r="O928">
        <v>0</v>
      </c>
      <c r="P928">
        <v>0</v>
      </c>
      <c r="Q928">
        <v>0</v>
      </c>
      <c r="R928">
        <v>16</v>
      </c>
      <c r="S928">
        <v>0</v>
      </c>
      <c r="T928">
        <v>0</v>
      </c>
      <c r="U928">
        <v>0</v>
      </c>
      <c r="V928" s="1" t="str">
        <f t="shared" si="88"/>
        <v>AFF-HTT-R1-P4-96H_M15_1_2020y09m04d_11h03m.tif</v>
      </c>
      <c r="W928" s="1" t="str">
        <f t="shared" si="89"/>
        <v>AFF-HTT-R2-P4-96H_M15_1_2020y09m11d_11h25m.tif</v>
      </c>
      <c r="X928" t="str">
        <f t="shared" si="90"/>
        <v>C:\Users\arpit.tandon\Desktop\Images AFFFs\RUN1 HTT\Plate 4 - 96hour\AFF-HTT-R1-P4-96H_M15_1_2020y09m04d_11h03m.tif</v>
      </c>
      <c r="Y928" t="str">
        <f t="shared" si="91"/>
        <v>C:\Users\arpit.tandon\Desktop\Images AFFFs\RUN2 HTT\Plate 4 - 96hour\AFF-HTT-R2-P4-96H_M15_1_2020y09m11d_11h25m.tif</v>
      </c>
    </row>
    <row r="929" spans="1:25" x14ac:dyDescent="0.45">
      <c r="A929" t="s">
        <v>1230</v>
      </c>
      <c r="B929" s="2" t="str">
        <f t="shared" si="86"/>
        <v>run1</v>
      </c>
      <c r="C929" s="2" t="str">
        <f t="shared" si="87"/>
        <v>run2</v>
      </c>
      <c r="D929" t="s">
        <v>282</v>
      </c>
      <c r="E929" s="10">
        <v>21.155821606375429</v>
      </c>
      <c r="F929" s="10">
        <v>6.3473812200346336E-4</v>
      </c>
      <c r="G929" s="1">
        <f>VLOOKUP(A929,'[1]NTP Metadata'!$A$2:$U$2501,10,FALSE)</f>
        <v>6.3473812200346336E-4</v>
      </c>
      <c r="H929">
        <v>2</v>
      </c>
      <c r="I929" t="s">
        <v>1507</v>
      </c>
      <c r="J929" t="s">
        <v>1508</v>
      </c>
      <c r="K929" t="s">
        <v>250</v>
      </c>
      <c r="L929" t="s">
        <v>247</v>
      </c>
      <c r="M929" t="s">
        <v>210</v>
      </c>
      <c r="N929">
        <v>16</v>
      </c>
      <c r="O929">
        <v>0</v>
      </c>
      <c r="P929">
        <v>0</v>
      </c>
      <c r="Q929">
        <v>0</v>
      </c>
      <c r="R929">
        <v>16</v>
      </c>
      <c r="S929">
        <v>0</v>
      </c>
      <c r="T929">
        <v>0</v>
      </c>
      <c r="U929">
        <v>0</v>
      </c>
      <c r="V929" s="1" t="str">
        <f t="shared" si="88"/>
        <v>AFF-HTT-R1-P4-96H_M16_1_2020y09m04d_11h03m.tif</v>
      </c>
      <c r="W929" s="1" t="str">
        <f t="shared" si="89"/>
        <v>AFF-HTT-R2-P4-96H_M16_1_2020y09m11d_11h25m.tif</v>
      </c>
      <c r="X929" t="str">
        <f t="shared" si="90"/>
        <v>C:\Users\arpit.tandon\Desktop\Images AFFFs\RUN1 HTT\Plate 4 - 96hour\AFF-HTT-R1-P4-96H_M16_1_2020y09m04d_11h03m.tif</v>
      </c>
      <c r="Y929" t="str">
        <f t="shared" si="91"/>
        <v>C:\Users\arpit.tandon\Desktop\Images AFFFs\RUN2 HTT\Plate 4 - 96hour\AFF-HTT-R2-P4-96H_M16_1_2020y09m11d_11h25m.tif</v>
      </c>
    </row>
    <row r="930" spans="1:25" x14ac:dyDescent="0.45">
      <c r="A930" t="s">
        <v>1231</v>
      </c>
      <c r="B930" s="2" t="str">
        <f t="shared" si="86"/>
        <v>run1</v>
      </c>
      <c r="C930" s="2" t="str">
        <f t="shared" si="87"/>
        <v>run2</v>
      </c>
      <c r="D930" t="s">
        <v>282</v>
      </c>
      <c r="E930" s="10">
        <v>6.6948802551820981</v>
      </c>
      <c r="F930" s="10">
        <v>2.0086649430489347E-4</v>
      </c>
      <c r="G930" s="1">
        <f>VLOOKUP(A930,'[1]NTP Metadata'!$A$2:$U$2501,10,FALSE)</f>
        <v>2.0086649430489347E-4</v>
      </c>
      <c r="H930">
        <v>1</v>
      </c>
      <c r="I930" t="s">
        <v>1507</v>
      </c>
      <c r="J930" t="s">
        <v>1508</v>
      </c>
      <c r="K930" t="s">
        <v>250</v>
      </c>
      <c r="L930" t="s">
        <v>247</v>
      </c>
      <c r="M930" t="s">
        <v>211</v>
      </c>
      <c r="N930">
        <v>16</v>
      </c>
      <c r="O930">
        <v>0</v>
      </c>
      <c r="P930">
        <v>0</v>
      </c>
      <c r="Q930">
        <v>0</v>
      </c>
      <c r="R930">
        <v>16</v>
      </c>
      <c r="S930">
        <v>0</v>
      </c>
      <c r="T930">
        <v>0</v>
      </c>
      <c r="U930">
        <v>0</v>
      </c>
      <c r="V930" s="1" t="str">
        <f t="shared" si="88"/>
        <v>AFF-HTT-R1-P4-96H_M17_1_2020y09m04d_11h03m.tif</v>
      </c>
      <c r="W930" s="1" t="str">
        <f t="shared" si="89"/>
        <v>AFF-HTT-R2-P4-96H_M17_1_2020y09m11d_11h25m.tif</v>
      </c>
      <c r="X930" t="str">
        <f t="shared" si="90"/>
        <v>C:\Users\arpit.tandon\Desktop\Images AFFFs\RUN1 HTT\Plate 4 - 96hour\AFF-HTT-R1-P4-96H_M17_1_2020y09m04d_11h03m.tif</v>
      </c>
      <c r="Y930" t="str">
        <f t="shared" si="91"/>
        <v>C:\Users\arpit.tandon\Desktop\Images AFFFs\RUN2 HTT\Plate 4 - 96hour\AFF-HTT-R2-P4-96H_M17_1_2020y09m11d_11h25m.tif</v>
      </c>
    </row>
    <row r="931" spans="1:25" x14ac:dyDescent="0.45">
      <c r="A931" t="s">
        <v>1232</v>
      </c>
      <c r="B931" s="2" t="str">
        <f t="shared" si="86"/>
        <v>run1</v>
      </c>
      <c r="C931" s="2" t="str">
        <f t="shared" si="87"/>
        <v>run2</v>
      </c>
      <c r="D931" t="s">
        <v>282</v>
      </c>
      <c r="E931" s="10">
        <v>6.6948802551820981</v>
      </c>
      <c r="F931" s="10">
        <v>2.0086649430489347E-4</v>
      </c>
      <c r="G931" s="1">
        <f>VLOOKUP(A931,'[1]NTP Metadata'!$A$2:$U$2501,10,FALSE)</f>
        <v>2.0086649430489347E-4</v>
      </c>
      <c r="H931">
        <v>2</v>
      </c>
      <c r="I931" t="s">
        <v>1507</v>
      </c>
      <c r="J931" t="s">
        <v>1508</v>
      </c>
      <c r="K931" t="s">
        <v>250</v>
      </c>
      <c r="L931" t="s">
        <v>247</v>
      </c>
      <c r="M931" t="s">
        <v>212</v>
      </c>
      <c r="N931">
        <v>16</v>
      </c>
      <c r="O931">
        <v>0</v>
      </c>
      <c r="P931">
        <v>0</v>
      </c>
      <c r="Q931">
        <v>0</v>
      </c>
      <c r="R931">
        <v>16</v>
      </c>
      <c r="S931">
        <v>0</v>
      </c>
      <c r="T931">
        <v>0</v>
      </c>
      <c r="U931">
        <v>0</v>
      </c>
      <c r="V931" s="1" t="str">
        <f t="shared" si="88"/>
        <v>AFF-HTT-R1-P4-96H_M18_1_2020y09m04d_11h03m.tif</v>
      </c>
      <c r="W931" s="1" t="str">
        <f t="shared" si="89"/>
        <v>AFF-HTT-R2-P4-96H_M18_1_2020y09m11d_11h25m.tif</v>
      </c>
      <c r="X931" t="str">
        <f t="shared" si="90"/>
        <v>C:\Users\arpit.tandon\Desktop\Images AFFFs\RUN1 HTT\Plate 4 - 96hour\AFF-HTT-R1-P4-96H_M18_1_2020y09m04d_11h03m.tif</v>
      </c>
      <c r="Y931" t="str">
        <f t="shared" si="91"/>
        <v>C:\Users\arpit.tandon\Desktop\Images AFFFs\RUN2 HTT\Plate 4 - 96hour\AFF-HTT-R2-P4-96H_M18_1_2020y09m11d_11h25m.tif</v>
      </c>
    </row>
    <row r="932" spans="1:25" x14ac:dyDescent="0.45">
      <c r="A932" t="s">
        <v>1233</v>
      </c>
      <c r="B932" s="2" t="str">
        <f t="shared" si="86"/>
        <v>run1</v>
      </c>
      <c r="C932" s="2" t="str">
        <f t="shared" si="87"/>
        <v>run2</v>
      </c>
      <c r="D932" t="s">
        <v>282</v>
      </c>
      <c r="E932" s="10">
        <v>2.1186329921462335</v>
      </c>
      <c r="F932" s="10">
        <v>6.356534629901692E-5</v>
      </c>
      <c r="G932" s="1">
        <f>VLOOKUP(A932,'[1]NTP Metadata'!$A$2:$U$2501,10,FALSE)</f>
        <v>6.356534629901692E-5</v>
      </c>
      <c r="H932">
        <v>1</v>
      </c>
      <c r="I932" t="s">
        <v>1507</v>
      </c>
      <c r="J932" t="s">
        <v>1508</v>
      </c>
      <c r="K932" t="s">
        <v>250</v>
      </c>
      <c r="L932" t="s">
        <v>247</v>
      </c>
      <c r="M932" t="s">
        <v>213</v>
      </c>
      <c r="N932">
        <v>16</v>
      </c>
      <c r="O932">
        <v>0</v>
      </c>
      <c r="P932">
        <v>0</v>
      </c>
      <c r="Q932">
        <v>0</v>
      </c>
      <c r="R932">
        <v>16</v>
      </c>
      <c r="S932">
        <v>0</v>
      </c>
      <c r="T932">
        <v>0</v>
      </c>
      <c r="U932">
        <v>0</v>
      </c>
      <c r="V932" s="1" t="str">
        <f t="shared" si="88"/>
        <v>AFF-HTT-R1-P4-96H_M19_1_2020y09m04d_11h03m.tif</v>
      </c>
      <c r="W932" s="1" t="str">
        <f t="shared" si="89"/>
        <v>AFF-HTT-R2-P4-96H_M19_1_2020y09m11d_11h25m.tif</v>
      </c>
      <c r="X932" t="str">
        <f t="shared" si="90"/>
        <v>C:\Users\arpit.tandon\Desktop\Images AFFFs\RUN1 HTT\Plate 4 - 96hour\AFF-HTT-R1-P4-96H_M19_1_2020y09m04d_11h03m.tif</v>
      </c>
      <c r="Y932" t="str">
        <f t="shared" si="91"/>
        <v>C:\Users\arpit.tandon\Desktop\Images AFFFs\RUN2 HTT\Plate 4 - 96hour\AFF-HTT-R2-P4-96H_M19_1_2020y09m11d_11h25m.tif</v>
      </c>
    </row>
    <row r="933" spans="1:25" x14ac:dyDescent="0.45">
      <c r="A933" t="s">
        <v>1234</v>
      </c>
      <c r="B933" s="2" t="str">
        <f t="shared" si="86"/>
        <v>run1</v>
      </c>
      <c r="C933" s="2" t="str">
        <f t="shared" si="87"/>
        <v>run2</v>
      </c>
      <c r="D933" t="s">
        <v>282</v>
      </c>
      <c r="E933" s="10">
        <v>2.1186329921462335</v>
      </c>
      <c r="F933" s="10">
        <v>6.356534629901692E-5</v>
      </c>
      <c r="G933" s="1">
        <f>VLOOKUP(A933,'[1]NTP Metadata'!$A$2:$U$2501,10,FALSE)</f>
        <v>6.356534629901692E-5</v>
      </c>
      <c r="H933">
        <v>2</v>
      </c>
      <c r="I933" t="s">
        <v>1507</v>
      </c>
      <c r="J933" t="s">
        <v>1508</v>
      </c>
      <c r="K933" t="s">
        <v>250</v>
      </c>
      <c r="L933" t="s">
        <v>247</v>
      </c>
      <c r="M933" t="s">
        <v>214</v>
      </c>
      <c r="N933">
        <v>16</v>
      </c>
      <c r="O933">
        <v>0</v>
      </c>
      <c r="P933">
        <v>0</v>
      </c>
      <c r="Q933">
        <v>0</v>
      </c>
      <c r="R933">
        <v>16</v>
      </c>
      <c r="S933">
        <v>0</v>
      </c>
      <c r="T933">
        <v>0</v>
      </c>
      <c r="U933">
        <v>0</v>
      </c>
      <c r="V933" s="1" t="str">
        <f t="shared" si="88"/>
        <v>AFF-HTT-R1-P4-96H_M20_1_2020y09m04d_11h03m.tif</v>
      </c>
      <c r="W933" s="1" t="str">
        <f t="shared" si="89"/>
        <v>AFF-HTT-R2-P4-96H_M20_1_2020y09m11d_11h25m.tif</v>
      </c>
      <c r="X933" t="str">
        <f t="shared" si="90"/>
        <v>C:\Users\arpit.tandon\Desktop\Images AFFFs\RUN1 HTT\Plate 4 - 96hour\AFF-HTT-R1-P4-96H_M20_1_2020y09m04d_11h03m.tif</v>
      </c>
      <c r="Y933" t="str">
        <f t="shared" si="91"/>
        <v>C:\Users\arpit.tandon\Desktop\Images AFFFs\RUN2 HTT\Plate 4 - 96hour\AFF-HTT-R2-P4-96H_M20_1_2020y09m11d_11h25m.tif</v>
      </c>
    </row>
    <row r="934" spans="1:25" x14ac:dyDescent="0.45">
      <c r="A934" t="s">
        <v>1235</v>
      </c>
      <c r="B934" s="2" t="str">
        <f t="shared" si="86"/>
        <v>run1</v>
      </c>
      <c r="C934" s="2" t="str">
        <f t="shared" si="87"/>
        <v>run2</v>
      </c>
      <c r="D934" t="s">
        <v>282</v>
      </c>
      <c r="E934" s="10">
        <v>0.67045347852728898</v>
      </c>
      <c r="F934" s="10">
        <v>2.0115615917410416E-5</v>
      </c>
      <c r="G934" s="1">
        <f>VLOOKUP(A934,'[1]NTP Metadata'!$A$2:$U$2501,10,FALSE)</f>
        <v>2.0115615917410416E-5</v>
      </c>
      <c r="H934">
        <v>1</v>
      </c>
      <c r="I934" t="s">
        <v>1507</v>
      </c>
      <c r="J934" t="s">
        <v>1508</v>
      </c>
      <c r="K934" t="s">
        <v>250</v>
      </c>
      <c r="L934" t="s">
        <v>247</v>
      </c>
      <c r="M934" t="s">
        <v>215</v>
      </c>
      <c r="N934">
        <v>16</v>
      </c>
      <c r="O934">
        <v>0</v>
      </c>
      <c r="P934">
        <v>0</v>
      </c>
      <c r="Q934">
        <v>0</v>
      </c>
      <c r="R934">
        <v>16</v>
      </c>
      <c r="S934">
        <v>0</v>
      </c>
      <c r="T934">
        <v>0</v>
      </c>
      <c r="U934">
        <v>0</v>
      </c>
      <c r="V934" s="1" t="str">
        <f t="shared" si="88"/>
        <v>AFF-HTT-R1-P4-96H_M21_1_2020y09m04d_11h03m.tif</v>
      </c>
      <c r="W934" s="1" t="str">
        <f t="shared" si="89"/>
        <v>AFF-HTT-R2-P4-96H_M21_1_2020y09m11d_11h25m.tif</v>
      </c>
      <c r="X934" t="str">
        <f t="shared" si="90"/>
        <v>C:\Users\arpit.tandon\Desktop\Images AFFFs\RUN1 HTT\Plate 4 - 96hour\AFF-HTT-R1-P4-96H_M21_1_2020y09m04d_11h03m.tif</v>
      </c>
      <c r="Y934" t="str">
        <f t="shared" si="91"/>
        <v>C:\Users\arpit.tandon\Desktop\Images AFFFs\RUN2 HTT\Plate 4 - 96hour\AFF-HTT-R2-P4-96H_M21_1_2020y09m11d_11h25m.tif</v>
      </c>
    </row>
    <row r="935" spans="1:25" x14ac:dyDescent="0.45">
      <c r="A935" t="s">
        <v>1236</v>
      </c>
      <c r="B935" s="2" t="str">
        <f t="shared" si="86"/>
        <v>run1</v>
      </c>
      <c r="C935" s="2" t="str">
        <f t="shared" si="87"/>
        <v>run2</v>
      </c>
      <c r="D935" t="s">
        <v>282</v>
      </c>
      <c r="E935" s="10">
        <v>0.67045347852728898</v>
      </c>
      <c r="F935" s="10">
        <v>2.0115615917410416E-5</v>
      </c>
      <c r="G935" s="1">
        <f>VLOOKUP(A935,'[1]NTP Metadata'!$A$2:$U$2501,10,FALSE)</f>
        <v>2.0115615917410416E-5</v>
      </c>
      <c r="H935">
        <v>2</v>
      </c>
      <c r="I935" t="s">
        <v>1507</v>
      </c>
      <c r="J935" t="s">
        <v>1508</v>
      </c>
      <c r="K935" t="s">
        <v>250</v>
      </c>
      <c r="L935" t="s">
        <v>247</v>
      </c>
      <c r="M935" t="s">
        <v>216</v>
      </c>
      <c r="N935">
        <v>16</v>
      </c>
      <c r="O935">
        <v>0</v>
      </c>
      <c r="P935">
        <v>0</v>
      </c>
      <c r="Q935">
        <v>0</v>
      </c>
      <c r="R935">
        <v>16</v>
      </c>
      <c r="S935">
        <v>0</v>
      </c>
      <c r="T935">
        <v>0</v>
      </c>
      <c r="U935">
        <v>0</v>
      </c>
      <c r="V935" s="1" t="str">
        <f t="shared" si="88"/>
        <v>AFF-HTT-R1-P4-96H_M22_1_2020y09m04d_11h03m.tif</v>
      </c>
      <c r="W935" s="1" t="str">
        <f t="shared" si="89"/>
        <v>AFF-HTT-R2-P4-96H_M22_1_2020y09m11d_11h25m.tif</v>
      </c>
      <c r="X935" t="str">
        <f t="shared" si="90"/>
        <v>C:\Users\arpit.tandon\Desktop\Images AFFFs\RUN1 HTT\Plate 4 - 96hour\AFF-HTT-R1-P4-96H_M22_1_2020y09m04d_11h03m.tif</v>
      </c>
      <c r="Y935" t="str">
        <f t="shared" si="91"/>
        <v>C:\Users\arpit.tandon\Desktop\Images AFFFs\RUN2 HTT\Plate 4 - 96hour\AFF-HTT-R2-P4-96H_M22_1_2020y09m11d_11h25m.tif</v>
      </c>
    </row>
    <row r="936" spans="1:25" x14ac:dyDescent="0.45">
      <c r="A936" t="s">
        <v>1237</v>
      </c>
      <c r="B936" s="2" t="str">
        <f t="shared" si="86"/>
        <v>run1</v>
      </c>
      <c r="C936" s="2" t="str">
        <f t="shared" si="87"/>
        <v>run2</v>
      </c>
      <c r="D936" t="s">
        <v>282</v>
      </c>
      <c r="E936" s="10">
        <v>6666</v>
      </c>
      <c r="F936" s="10">
        <v>0.2</v>
      </c>
      <c r="G936" s="1">
        <f>VLOOKUP(A936,'[1]NTP Metadata'!$A$2:$U$2501,10,FALSE)</f>
        <v>0.2</v>
      </c>
      <c r="H936">
        <v>1</v>
      </c>
      <c r="I936" t="s">
        <v>1507</v>
      </c>
      <c r="J936" t="s">
        <v>1508</v>
      </c>
      <c r="K936" t="s">
        <v>250</v>
      </c>
      <c r="L936" t="s">
        <v>247</v>
      </c>
      <c r="M936" t="s">
        <v>217</v>
      </c>
      <c r="N936">
        <v>16</v>
      </c>
      <c r="O936">
        <v>0</v>
      </c>
      <c r="P936">
        <v>9.9124999999999894E-2</v>
      </c>
      <c r="Q936">
        <v>0.436</v>
      </c>
      <c r="R936">
        <v>13</v>
      </c>
      <c r="S936">
        <v>3</v>
      </c>
      <c r="T936">
        <v>0.242937499999999</v>
      </c>
      <c r="U936">
        <v>0.86</v>
      </c>
      <c r="V936" s="1" t="str">
        <f t="shared" si="88"/>
        <v>AFF-HTT-R1-P4-96H_M3_1_2020y09m04d_11h03m.tif</v>
      </c>
      <c r="W936" s="1" t="str">
        <f t="shared" si="89"/>
        <v>AFF-HTT-R2-P4-96H_M3_1_2020y09m11d_11h25m.tif</v>
      </c>
      <c r="X936" t="str">
        <f t="shared" si="90"/>
        <v>C:\Users\arpit.tandon\Desktop\Images AFFFs\RUN1 HTT\Plate 4 - 96hour\AFF-HTT-R1-P4-96H_M3_1_2020y09m04d_11h03m.tif</v>
      </c>
      <c r="Y936" t="str">
        <f t="shared" si="91"/>
        <v>C:\Users\arpit.tandon\Desktop\Images AFFFs\RUN2 HTT\Plate 4 - 96hour\AFF-HTT-R2-P4-96H_M3_1_2020y09m11d_11h25m.tif</v>
      </c>
    </row>
    <row r="937" spans="1:25" x14ac:dyDescent="0.45">
      <c r="A937" t="s">
        <v>1238</v>
      </c>
      <c r="B937" s="2" t="str">
        <f t="shared" si="86"/>
        <v>run1</v>
      </c>
      <c r="C937" s="2" t="str">
        <f t="shared" si="87"/>
        <v>run2</v>
      </c>
      <c r="D937" t="s">
        <v>282</v>
      </c>
      <c r="E937" s="10">
        <v>6666</v>
      </c>
      <c r="F937" s="10">
        <v>0.2</v>
      </c>
      <c r="G937" s="1">
        <f>VLOOKUP(A937,'[1]NTP Metadata'!$A$2:$U$2501,10,FALSE)</f>
        <v>0.2</v>
      </c>
      <c r="H937">
        <v>2</v>
      </c>
      <c r="I937" t="s">
        <v>1507</v>
      </c>
      <c r="J937" t="s">
        <v>1508</v>
      </c>
      <c r="K937" t="s">
        <v>250</v>
      </c>
      <c r="L937" t="s">
        <v>247</v>
      </c>
      <c r="M937" t="s">
        <v>218</v>
      </c>
      <c r="N937">
        <v>10</v>
      </c>
      <c r="O937">
        <v>6</v>
      </c>
      <c r="P937">
        <v>0.397437499999999</v>
      </c>
      <c r="Q937">
        <v>0.93</v>
      </c>
      <c r="R937">
        <v>13</v>
      </c>
      <c r="S937">
        <v>3</v>
      </c>
      <c r="T937">
        <v>0.2409375</v>
      </c>
      <c r="U937">
        <v>0.84299999999999997</v>
      </c>
      <c r="V937" s="1" t="str">
        <f t="shared" si="88"/>
        <v>AFF-HTT-R1-P4-96H_M4_1_2020y09m04d_11h03m.tif</v>
      </c>
      <c r="W937" s="1" t="str">
        <f t="shared" si="89"/>
        <v>AFF-HTT-R2-P4-96H_M4_1_2020y09m11d_11h25m.tif</v>
      </c>
      <c r="X937" t="str">
        <f t="shared" si="90"/>
        <v>C:\Users\arpit.tandon\Desktop\Images AFFFs\RUN1 HTT\Plate 4 - 96hour\AFF-HTT-R1-P4-96H_M4_1_2020y09m04d_11h03m.tif</v>
      </c>
      <c r="Y937" t="str">
        <f t="shared" si="91"/>
        <v>C:\Users\arpit.tandon\Desktop\Images AFFFs\RUN2 HTT\Plate 4 - 96hour\AFF-HTT-R2-P4-96H_M4_1_2020y09m11d_11h25m.tif</v>
      </c>
    </row>
    <row r="938" spans="1:25" x14ac:dyDescent="0.45">
      <c r="A938" t="s">
        <v>1239</v>
      </c>
      <c r="B938" s="2" t="str">
        <f t="shared" si="86"/>
        <v>run1</v>
      </c>
      <c r="C938" s="2" t="str">
        <f t="shared" si="87"/>
        <v>run2</v>
      </c>
      <c r="D938" t="s">
        <v>282</v>
      </c>
      <c r="E938" s="10">
        <v>2109.493670886076</v>
      </c>
      <c r="F938" s="10">
        <v>6.3291139240506333E-2</v>
      </c>
      <c r="G938" s="1">
        <f>VLOOKUP(A938,'[1]NTP Metadata'!$A$2:$U$2501,10,FALSE)</f>
        <v>6.3291139240506333E-2</v>
      </c>
      <c r="H938">
        <v>1</v>
      </c>
      <c r="I938" t="s">
        <v>1507</v>
      </c>
      <c r="J938" t="s">
        <v>1508</v>
      </c>
      <c r="K938" t="s">
        <v>250</v>
      </c>
      <c r="L938" t="s">
        <v>247</v>
      </c>
      <c r="M938" t="s">
        <v>219</v>
      </c>
      <c r="N938">
        <v>8</v>
      </c>
      <c r="O938">
        <v>8</v>
      </c>
      <c r="P938">
        <v>0.47175</v>
      </c>
      <c r="Q938">
        <v>0.94099999999999995</v>
      </c>
      <c r="R938">
        <v>16</v>
      </c>
      <c r="S938">
        <v>0</v>
      </c>
      <c r="T938">
        <v>1.3124999999999901E-3</v>
      </c>
      <c r="U938">
        <v>0.01</v>
      </c>
      <c r="V938" s="1" t="str">
        <f t="shared" si="88"/>
        <v>AFF-HTT-R1-P4-96H_M5_1_2020y09m04d_11h03m.tif</v>
      </c>
      <c r="W938" s="1" t="str">
        <f t="shared" si="89"/>
        <v>AFF-HTT-R2-P4-96H_M5_1_2020y09m11d_11h25m.tif</v>
      </c>
      <c r="X938" t="str">
        <f t="shared" si="90"/>
        <v>C:\Users\arpit.tandon\Desktop\Images AFFFs\RUN1 HTT\Plate 4 - 96hour\AFF-HTT-R1-P4-96H_M5_1_2020y09m04d_11h03m.tif</v>
      </c>
      <c r="Y938" t="str">
        <f t="shared" si="91"/>
        <v>C:\Users\arpit.tandon\Desktop\Images AFFFs\RUN2 HTT\Plate 4 - 96hour\AFF-HTT-R2-P4-96H_M5_1_2020y09m11d_11h25m.tif</v>
      </c>
    </row>
    <row r="939" spans="1:25" x14ac:dyDescent="0.45">
      <c r="A939" t="s">
        <v>1240</v>
      </c>
      <c r="B939" s="2" t="str">
        <f t="shared" si="86"/>
        <v>run1</v>
      </c>
      <c r="C939" s="2" t="str">
        <f t="shared" si="87"/>
        <v>run2</v>
      </c>
      <c r="D939" t="s">
        <v>282</v>
      </c>
      <c r="E939" s="10">
        <v>2109.493670886076</v>
      </c>
      <c r="F939" s="10">
        <v>6.3291139240506333E-2</v>
      </c>
      <c r="G939" s="1">
        <f>VLOOKUP(A939,'[1]NTP Metadata'!$A$2:$U$2501,10,FALSE)</f>
        <v>6.3291139240506333E-2</v>
      </c>
      <c r="H939">
        <v>2</v>
      </c>
      <c r="I939" t="s">
        <v>1507</v>
      </c>
      <c r="J939" t="s">
        <v>1508</v>
      </c>
      <c r="K939" t="s">
        <v>250</v>
      </c>
      <c r="L939" t="s">
        <v>247</v>
      </c>
      <c r="M939" t="s">
        <v>220</v>
      </c>
      <c r="N939">
        <v>16</v>
      </c>
      <c r="O939">
        <v>0</v>
      </c>
      <c r="P939">
        <v>2.9375E-3</v>
      </c>
      <c r="Q939">
        <v>1.4E-2</v>
      </c>
      <c r="R939">
        <v>16</v>
      </c>
      <c r="S939">
        <v>0</v>
      </c>
      <c r="T939">
        <v>0</v>
      </c>
      <c r="U939">
        <v>0</v>
      </c>
      <c r="V939" s="1" t="str">
        <f t="shared" si="88"/>
        <v>AFF-HTT-R1-P4-96H_M6_1_2020y09m04d_11h03m.tif</v>
      </c>
      <c r="W939" s="1" t="str">
        <f t="shared" si="89"/>
        <v>AFF-HTT-R2-P4-96H_M6_1_2020y09m11d_11h25m.tif</v>
      </c>
      <c r="X939" t="str">
        <f t="shared" si="90"/>
        <v>C:\Users\arpit.tandon\Desktop\Images AFFFs\RUN1 HTT\Plate 4 - 96hour\AFF-HTT-R1-P4-96H_M6_1_2020y09m04d_11h03m.tif</v>
      </c>
      <c r="Y939" t="str">
        <f t="shared" si="91"/>
        <v>C:\Users\arpit.tandon\Desktop\Images AFFFs\RUN2 HTT\Plate 4 - 96hour\AFF-HTT-R2-P4-96H_M6_1_2020y09m11d_11h25m.tif</v>
      </c>
    </row>
    <row r="940" spans="1:25" x14ac:dyDescent="0.45">
      <c r="A940" t="s">
        <v>1241</v>
      </c>
      <c r="B940" s="2" t="str">
        <f t="shared" si="86"/>
        <v>run1</v>
      </c>
      <c r="C940" s="2" t="str">
        <f t="shared" si="87"/>
        <v>run2</v>
      </c>
      <c r="D940" t="s">
        <v>282</v>
      </c>
      <c r="E940" s="10">
        <v>667.56128825508722</v>
      </c>
      <c r="F940" s="10">
        <v>2.0028841531805799E-2</v>
      </c>
      <c r="G940" s="1">
        <f>VLOOKUP(A940,'[1]NTP Metadata'!$A$2:$U$2501,10,FALSE)</f>
        <v>2.0028841531805799E-2</v>
      </c>
      <c r="H940">
        <v>1</v>
      </c>
      <c r="I940" t="s">
        <v>1507</v>
      </c>
      <c r="J940" t="s">
        <v>1508</v>
      </c>
      <c r="K940" t="s">
        <v>250</v>
      </c>
      <c r="L940" t="s">
        <v>247</v>
      </c>
      <c r="M940" t="s">
        <v>221</v>
      </c>
      <c r="N940">
        <v>16</v>
      </c>
      <c r="O940">
        <v>0</v>
      </c>
      <c r="P940">
        <v>0</v>
      </c>
      <c r="Q940">
        <v>0</v>
      </c>
      <c r="R940">
        <v>16</v>
      </c>
      <c r="S940">
        <v>0</v>
      </c>
      <c r="T940">
        <v>0</v>
      </c>
      <c r="U940">
        <v>0</v>
      </c>
      <c r="V940" s="1" t="str">
        <f t="shared" si="88"/>
        <v>AFF-HTT-R1-P4-96H_M7_1_2020y09m04d_11h03m.tif</v>
      </c>
      <c r="W940" s="1" t="str">
        <f t="shared" si="89"/>
        <v>AFF-HTT-R2-P4-96H_M7_1_2020y09m11d_11h25m.tif</v>
      </c>
      <c r="X940" t="str">
        <f t="shared" si="90"/>
        <v>C:\Users\arpit.tandon\Desktop\Images AFFFs\RUN1 HTT\Plate 4 - 96hour\AFF-HTT-R1-P4-96H_M7_1_2020y09m04d_11h03m.tif</v>
      </c>
      <c r="Y940" t="str">
        <f t="shared" si="91"/>
        <v>C:\Users\arpit.tandon\Desktop\Images AFFFs\RUN2 HTT\Plate 4 - 96hour\AFF-HTT-R2-P4-96H_M7_1_2020y09m11d_11h25m.tif</v>
      </c>
    </row>
    <row r="941" spans="1:25" x14ac:dyDescent="0.45">
      <c r="A941" t="s">
        <v>1242</v>
      </c>
      <c r="B941" s="2" t="str">
        <f t="shared" si="86"/>
        <v>run1</v>
      </c>
      <c r="C941" s="2" t="str">
        <f t="shared" si="87"/>
        <v>run2</v>
      </c>
      <c r="D941" t="s">
        <v>282</v>
      </c>
      <c r="E941" s="10">
        <v>667.56128825508722</v>
      </c>
      <c r="F941" s="10">
        <v>2.0028841531805799E-2</v>
      </c>
      <c r="G941" s="1">
        <f>VLOOKUP(A941,'[1]NTP Metadata'!$A$2:$U$2501,10,FALSE)</f>
        <v>2.0028841531805799E-2</v>
      </c>
      <c r="H941">
        <v>2</v>
      </c>
      <c r="I941" t="s">
        <v>1507</v>
      </c>
      <c r="J941" t="s">
        <v>1508</v>
      </c>
      <c r="K941" t="s">
        <v>250</v>
      </c>
      <c r="L941" t="s">
        <v>247</v>
      </c>
      <c r="M941" t="s">
        <v>222</v>
      </c>
      <c r="N941">
        <v>16</v>
      </c>
      <c r="O941">
        <v>0</v>
      </c>
      <c r="P941">
        <v>0</v>
      </c>
      <c r="Q941">
        <v>0</v>
      </c>
      <c r="R941">
        <v>16</v>
      </c>
      <c r="S941">
        <v>0</v>
      </c>
      <c r="T941">
        <v>0</v>
      </c>
      <c r="U941">
        <v>0</v>
      </c>
      <c r="V941" s="1" t="str">
        <f t="shared" si="88"/>
        <v>AFF-HTT-R1-P4-96H_M8_1_2020y09m04d_11h03m.tif</v>
      </c>
      <c r="W941" s="1" t="str">
        <f t="shared" si="89"/>
        <v>AFF-HTT-R2-P4-96H_M8_1_2020y09m11d_11h25m.tif</v>
      </c>
      <c r="X941" t="str">
        <f t="shared" si="90"/>
        <v>C:\Users\arpit.tandon\Desktop\Images AFFFs\RUN1 HTT\Plate 4 - 96hour\AFF-HTT-R1-P4-96H_M8_1_2020y09m04d_11h03m.tif</v>
      </c>
      <c r="Y941" t="str">
        <f t="shared" si="91"/>
        <v>C:\Users\arpit.tandon\Desktop\Images AFFFs\RUN2 HTT\Plate 4 - 96hour\AFF-HTT-R2-P4-96H_M8_1_2020y09m11d_11h25m.tif</v>
      </c>
    </row>
    <row r="942" spans="1:25" x14ac:dyDescent="0.45">
      <c r="A942" t="s">
        <v>1243</v>
      </c>
      <c r="B942" s="2" t="str">
        <f t="shared" si="86"/>
        <v>run1</v>
      </c>
      <c r="C942" s="2" t="str">
        <f t="shared" si="87"/>
        <v>run2</v>
      </c>
      <c r="D942" t="s">
        <v>282</v>
      </c>
      <c r="E942" s="10">
        <v>211.2535722326225</v>
      </c>
      <c r="F942" s="10">
        <v>6.3382409910777843E-3</v>
      </c>
      <c r="G942" s="1">
        <f>VLOOKUP(A942,'[1]NTP Metadata'!$A$2:$U$2501,10,FALSE)</f>
        <v>6.3382409910777843E-3</v>
      </c>
      <c r="H942">
        <v>1</v>
      </c>
      <c r="I942" t="s">
        <v>1507</v>
      </c>
      <c r="J942" t="s">
        <v>1508</v>
      </c>
      <c r="K942" t="s">
        <v>250</v>
      </c>
      <c r="L942" t="s">
        <v>247</v>
      </c>
      <c r="M942" t="s">
        <v>223</v>
      </c>
      <c r="N942">
        <v>16</v>
      </c>
      <c r="O942">
        <v>0</v>
      </c>
      <c r="P942">
        <v>0</v>
      </c>
      <c r="Q942">
        <v>0</v>
      </c>
      <c r="R942">
        <v>16</v>
      </c>
      <c r="S942">
        <v>0</v>
      </c>
      <c r="T942">
        <v>0</v>
      </c>
      <c r="U942">
        <v>0</v>
      </c>
      <c r="V942" s="1" t="str">
        <f t="shared" si="88"/>
        <v>AFF-HTT-R1-P4-96H_M9_1_2020y09m04d_11h03m.tif</v>
      </c>
      <c r="W942" s="1" t="str">
        <f t="shared" si="89"/>
        <v>AFF-HTT-R2-P4-96H_M9_1_2020y09m11d_11h25m.tif</v>
      </c>
      <c r="X942" t="str">
        <f t="shared" si="90"/>
        <v>C:\Users\arpit.tandon\Desktop\Images AFFFs\RUN1 HTT\Plate 4 - 96hour\AFF-HTT-R1-P4-96H_M9_1_2020y09m04d_11h03m.tif</v>
      </c>
      <c r="Y942" t="str">
        <f t="shared" si="91"/>
        <v>C:\Users\arpit.tandon\Desktop\Images AFFFs\RUN2 HTT\Plate 4 - 96hour\AFF-HTT-R2-P4-96H_M9_1_2020y09m11d_11h25m.tif</v>
      </c>
    </row>
    <row r="943" spans="1:25" x14ac:dyDescent="0.45">
      <c r="A943" t="s">
        <v>1244</v>
      </c>
      <c r="B943" s="2" t="str">
        <f t="shared" si="86"/>
        <v>run1</v>
      </c>
      <c r="C943" s="2" t="str">
        <f t="shared" si="87"/>
        <v>run2</v>
      </c>
      <c r="D943" t="s">
        <v>282</v>
      </c>
      <c r="E943" s="10">
        <v>211.2535722326225</v>
      </c>
      <c r="F943" s="10">
        <v>6.3382409910777843E-3</v>
      </c>
      <c r="G943" s="1">
        <f>VLOOKUP(A943,'[1]NTP Metadata'!$A$2:$U$2501,10,FALSE)</f>
        <v>6.3382409910777843E-3</v>
      </c>
      <c r="H943">
        <v>4</v>
      </c>
      <c r="I943" t="s">
        <v>1507</v>
      </c>
      <c r="J943" t="s">
        <v>1508</v>
      </c>
      <c r="K943" t="s">
        <v>250</v>
      </c>
      <c r="L943" t="s">
        <v>247</v>
      </c>
      <c r="M943" t="s">
        <v>224</v>
      </c>
      <c r="N943">
        <v>16</v>
      </c>
      <c r="O943">
        <v>0</v>
      </c>
      <c r="P943">
        <v>0</v>
      </c>
      <c r="Q943">
        <v>0</v>
      </c>
      <c r="R943">
        <v>16</v>
      </c>
      <c r="S943">
        <v>0</v>
      </c>
      <c r="T943">
        <v>0</v>
      </c>
      <c r="U943">
        <v>0</v>
      </c>
      <c r="V943" s="1" t="str">
        <f t="shared" si="88"/>
        <v>AFF-HTT-R1-P4-96H_N10_1_2020y09m04d_11h03m.tif</v>
      </c>
      <c r="W943" s="1" t="str">
        <f t="shared" si="89"/>
        <v>AFF-HTT-R2-P4-96H_N10_1_2020y09m11d_11h25m.tif</v>
      </c>
      <c r="X943" t="str">
        <f t="shared" si="90"/>
        <v>C:\Users\arpit.tandon\Desktop\Images AFFFs\RUN1 HTT\Plate 4 - 96hour\AFF-HTT-R1-P4-96H_N10_1_2020y09m04d_11h03m.tif</v>
      </c>
      <c r="Y943" t="str">
        <f t="shared" si="91"/>
        <v>C:\Users\arpit.tandon\Desktop\Images AFFFs\RUN2 HTT\Plate 4 - 96hour\AFF-HTT-R2-P4-96H_N10_1_2020y09m11d_11h25m.tif</v>
      </c>
    </row>
    <row r="944" spans="1:25" x14ac:dyDescent="0.45">
      <c r="A944" t="s">
        <v>1245</v>
      </c>
      <c r="B944" s="2" t="str">
        <f t="shared" si="86"/>
        <v>run1</v>
      </c>
      <c r="C944" s="2" t="str">
        <f t="shared" si="87"/>
        <v>run2</v>
      </c>
      <c r="D944" t="s">
        <v>282</v>
      </c>
      <c r="E944" s="10">
        <v>66.852396276146365</v>
      </c>
      <c r="F944" s="10">
        <v>2.0057724655309444E-3</v>
      </c>
      <c r="G944" s="1">
        <f>VLOOKUP(A944,'[1]NTP Metadata'!$A$2:$U$2501,10,FALSE)</f>
        <v>2.0057724655309444E-3</v>
      </c>
      <c r="H944">
        <v>3</v>
      </c>
      <c r="I944" t="s">
        <v>1507</v>
      </c>
      <c r="J944" t="s">
        <v>1508</v>
      </c>
      <c r="K944" t="s">
        <v>250</v>
      </c>
      <c r="L944" t="s">
        <v>247</v>
      </c>
      <c r="M944" t="s">
        <v>225</v>
      </c>
      <c r="N944">
        <v>16</v>
      </c>
      <c r="O944">
        <v>0</v>
      </c>
      <c r="P944">
        <v>0</v>
      </c>
      <c r="Q944">
        <v>0</v>
      </c>
      <c r="R944">
        <v>16</v>
      </c>
      <c r="S944">
        <v>0</v>
      </c>
      <c r="T944">
        <v>0</v>
      </c>
      <c r="U944">
        <v>0</v>
      </c>
      <c r="V944" s="1" t="str">
        <f t="shared" si="88"/>
        <v>AFF-HTT-R1-P4-96H_N11_1_2020y09m04d_11h03m.tif</v>
      </c>
      <c r="W944" s="1" t="str">
        <f t="shared" si="89"/>
        <v>AFF-HTT-R2-P4-96H_N11_1_2020y09m11d_11h25m.tif</v>
      </c>
      <c r="X944" t="str">
        <f t="shared" si="90"/>
        <v>C:\Users\arpit.tandon\Desktop\Images AFFFs\RUN1 HTT\Plate 4 - 96hour\AFF-HTT-R1-P4-96H_N11_1_2020y09m04d_11h03m.tif</v>
      </c>
      <c r="Y944" t="str">
        <f t="shared" si="91"/>
        <v>C:\Users\arpit.tandon\Desktop\Images AFFFs\RUN2 HTT\Plate 4 - 96hour\AFF-HTT-R2-P4-96H_N11_1_2020y09m11d_11h25m.tif</v>
      </c>
    </row>
    <row r="945" spans="1:25" x14ac:dyDescent="0.45">
      <c r="A945" t="s">
        <v>1246</v>
      </c>
      <c r="B945" s="2" t="str">
        <f t="shared" si="86"/>
        <v>run1</v>
      </c>
      <c r="C945" s="2" t="str">
        <f t="shared" si="87"/>
        <v>run2</v>
      </c>
      <c r="D945" t="s">
        <v>282</v>
      </c>
      <c r="E945" s="10">
        <v>66.852396276146365</v>
      </c>
      <c r="F945" s="10">
        <v>2.0057724655309444E-3</v>
      </c>
      <c r="G945" s="1">
        <f>VLOOKUP(A945,'[1]NTP Metadata'!$A$2:$U$2501,10,FALSE)</f>
        <v>2.0057724655309444E-3</v>
      </c>
      <c r="H945">
        <v>4</v>
      </c>
      <c r="I945" t="s">
        <v>1507</v>
      </c>
      <c r="J945" t="s">
        <v>1508</v>
      </c>
      <c r="K945" t="s">
        <v>250</v>
      </c>
      <c r="L945" t="s">
        <v>247</v>
      </c>
      <c r="M945" t="s">
        <v>226</v>
      </c>
      <c r="N945">
        <v>16</v>
      </c>
      <c r="O945">
        <v>0</v>
      </c>
      <c r="P945">
        <v>0</v>
      </c>
      <c r="Q945">
        <v>0</v>
      </c>
      <c r="R945">
        <v>16</v>
      </c>
      <c r="S945">
        <v>0</v>
      </c>
      <c r="T945">
        <v>0</v>
      </c>
      <c r="U945">
        <v>0</v>
      </c>
      <c r="V945" s="1" t="str">
        <f t="shared" si="88"/>
        <v>AFF-HTT-R1-P4-96H_N12_1_2020y09m04d_11h03m.tif</v>
      </c>
      <c r="W945" s="1" t="str">
        <f t="shared" si="89"/>
        <v>AFF-HTT-R2-P4-96H_N12_1_2020y09m11d_11h25m.tif</v>
      </c>
      <c r="X945" t="str">
        <f t="shared" si="90"/>
        <v>C:\Users\arpit.tandon\Desktop\Images AFFFs\RUN1 HTT\Plate 4 - 96hour\AFF-HTT-R1-P4-96H_N12_1_2020y09m04d_11h03m.tif</v>
      </c>
      <c r="Y945" t="str">
        <f t="shared" si="91"/>
        <v>C:\Users\arpit.tandon\Desktop\Images AFFFs\RUN2 HTT\Plate 4 - 96hour\AFF-HTT-R2-P4-96H_N12_1_2020y09m11d_11h25m.tif</v>
      </c>
    </row>
    <row r="946" spans="1:25" x14ac:dyDescent="0.45">
      <c r="A946" t="s">
        <v>1247</v>
      </c>
      <c r="B946" s="2" t="str">
        <f t="shared" si="86"/>
        <v>run1</v>
      </c>
      <c r="C946" s="2" t="str">
        <f t="shared" si="87"/>
        <v>run2</v>
      </c>
      <c r="D946" t="s">
        <v>257</v>
      </c>
      <c r="E946" s="10">
        <v>0</v>
      </c>
      <c r="F946" s="10">
        <v>0</v>
      </c>
      <c r="G946" s="1">
        <f>VLOOKUP(A946,'[1]NTP Metadata'!$A$2:$U$2501,10,FALSE)</f>
        <v>0</v>
      </c>
      <c r="H946">
        <v>3</v>
      </c>
      <c r="I946" t="s">
        <v>1507</v>
      </c>
      <c r="J946" t="s">
        <v>1508</v>
      </c>
      <c r="K946" t="s">
        <v>250</v>
      </c>
      <c r="L946" t="s">
        <v>247</v>
      </c>
      <c r="M946" t="s">
        <v>227</v>
      </c>
      <c r="N946">
        <v>16</v>
      </c>
      <c r="O946">
        <v>0</v>
      </c>
      <c r="P946">
        <v>0</v>
      </c>
      <c r="Q946">
        <v>0</v>
      </c>
      <c r="R946">
        <v>16</v>
      </c>
      <c r="S946">
        <v>0</v>
      </c>
      <c r="T946">
        <v>0</v>
      </c>
      <c r="U946">
        <v>0</v>
      </c>
      <c r="V946" s="1" t="str">
        <f t="shared" si="88"/>
        <v>AFF-HTT-R1-P4-96H_N13_1_2020y09m04d_11h03m.tif</v>
      </c>
      <c r="W946" s="1" t="str">
        <f t="shared" si="89"/>
        <v>AFF-HTT-R2-P4-96H_N13_1_2020y09m11d_11h25m.tif</v>
      </c>
      <c r="X946" t="str">
        <f t="shared" si="90"/>
        <v>C:\Users\arpit.tandon\Desktop\Images AFFFs\RUN1 HTT\Plate 4 - 96hour\AFF-HTT-R1-P4-96H_N13_1_2020y09m04d_11h03m.tif</v>
      </c>
      <c r="Y946" t="str">
        <f t="shared" si="91"/>
        <v>C:\Users\arpit.tandon\Desktop\Images AFFFs\RUN2 HTT\Plate 4 - 96hour\AFF-HTT-R2-P4-96H_N13_1_2020y09m11d_11h25m.tif</v>
      </c>
    </row>
    <row r="947" spans="1:25" x14ac:dyDescent="0.45">
      <c r="A947" t="s">
        <v>1248</v>
      </c>
      <c r="B947" s="2" t="str">
        <f t="shared" si="86"/>
        <v>run1</v>
      </c>
      <c r="C947" s="2" t="str">
        <f t="shared" si="87"/>
        <v>run2</v>
      </c>
      <c r="D947" t="s">
        <v>257</v>
      </c>
      <c r="E947" s="10">
        <v>0</v>
      </c>
      <c r="F947" s="10">
        <v>0</v>
      </c>
      <c r="G947" s="1">
        <f>VLOOKUP(A947,'[1]NTP Metadata'!$A$2:$U$2501,10,FALSE)</f>
        <v>0</v>
      </c>
      <c r="H947">
        <v>4</v>
      </c>
      <c r="I947" t="s">
        <v>1507</v>
      </c>
      <c r="J947" t="s">
        <v>1508</v>
      </c>
      <c r="K947" t="s">
        <v>250</v>
      </c>
      <c r="L947" t="s">
        <v>247</v>
      </c>
      <c r="M947" t="s">
        <v>228</v>
      </c>
      <c r="N947">
        <v>16</v>
      </c>
      <c r="O947">
        <v>0</v>
      </c>
      <c r="P947">
        <v>0</v>
      </c>
      <c r="Q947">
        <v>0</v>
      </c>
      <c r="R947">
        <v>16</v>
      </c>
      <c r="S947">
        <v>0</v>
      </c>
      <c r="T947">
        <v>0</v>
      </c>
      <c r="U947">
        <v>0</v>
      </c>
      <c r="V947" s="1" t="str">
        <f t="shared" si="88"/>
        <v>AFF-HTT-R1-P4-96H_N14_1_2020y09m04d_11h03m.tif</v>
      </c>
      <c r="W947" s="1" t="str">
        <f t="shared" si="89"/>
        <v>AFF-HTT-R2-P4-96H_N14_1_2020y09m11d_11h25m.tif</v>
      </c>
      <c r="X947" t="str">
        <f t="shared" si="90"/>
        <v>C:\Users\arpit.tandon\Desktop\Images AFFFs\RUN1 HTT\Plate 4 - 96hour\AFF-HTT-R1-P4-96H_N14_1_2020y09m04d_11h03m.tif</v>
      </c>
      <c r="Y947" t="str">
        <f t="shared" si="91"/>
        <v>C:\Users\arpit.tandon\Desktop\Images AFFFs\RUN2 HTT\Plate 4 - 96hour\AFF-HTT-R2-P4-96H_N14_1_2020y09m11d_11h25m.tif</v>
      </c>
    </row>
    <row r="948" spans="1:25" x14ac:dyDescent="0.45">
      <c r="A948" t="s">
        <v>1249</v>
      </c>
      <c r="B948" s="2" t="str">
        <f t="shared" si="86"/>
        <v>run1</v>
      </c>
      <c r="C948" s="2" t="str">
        <f t="shared" si="87"/>
        <v>run2</v>
      </c>
      <c r="D948" t="s">
        <v>282</v>
      </c>
      <c r="E948" s="10">
        <v>21.155821606375429</v>
      </c>
      <c r="F948" s="10">
        <v>6.3473812200346336E-4</v>
      </c>
      <c r="G948" s="1">
        <f>VLOOKUP(A948,'[1]NTP Metadata'!$A$2:$U$2501,10,FALSE)</f>
        <v>6.3473812200346336E-4</v>
      </c>
      <c r="H948">
        <v>3</v>
      </c>
      <c r="I948" t="s">
        <v>1507</v>
      </c>
      <c r="J948" t="s">
        <v>1508</v>
      </c>
      <c r="K948" t="s">
        <v>250</v>
      </c>
      <c r="L948" t="s">
        <v>247</v>
      </c>
      <c r="M948" t="s">
        <v>229</v>
      </c>
      <c r="N948">
        <v>16</v>
      </c>
      <c r="O948">
        <v>0</v>
      </c>
      <c r="P948">
        <v>0</v>
      </c>
      <c r="Q948">
        <v>0</v>
      </c>
      <c r="R948">
        <v>16</v>
      </c>
      <c r="S948">
        <v>0</v>
      </c>
      <c r="T948">
        <v>0</v>
      </c>
      <c r="U948">
        <v>0</v>
      </c>
      <c r="V948" s="1" t="str">
        <f t="shared" si="88"/>
        <v>AFF-HTT-R1-P4-96H_N15_1_2020y09m04d_11h03m.tif</v>
      </c>
      <c r="W948" s="1" t="str">
        <f t="shared" si="89"/>
        <v>AFF-HTT-R2-P4-96H_N15_1_2020y09m11d_11h25m.tif</v>
      </c>
      <c r="X948" t="str">
        <f t="shared" si="90"/>
        <v>C:\Users\arpit.tandon\Desktop\Images AFFFs\RUN1 HTT\Plate 4 - 96hour\AFF-HTT-R1-P4-96H_N15_1_2020y09m04d_11h03m.tif</v>
      </c>
      <c r="Y948" t="str">
        <f t="shared" si="91"/>
        <v>C:\Users\arpit.tandon\Desktop\Images AFFFs\RUN2 HTT\Plate 4 - 96hour\AFF-HTT-R2-P4-96H_N15_1_2020y09m11d_11h25m.tif</v>
      </c>
    </row>
    <row r="949" spans="1:25" x14ac:dyDescent="0.45">
      <c r="A949" t="s">
        <v>1250</v>
      </c>
      <c r="B949" s="2" t="str">
        <f t="shared" si="86"/>
        <v>run1</v>
      </c>
      <c r="C949" s="2" t="str">
        <f t="shared" si="87"/>
        <v>run2</v>
      </c>
      <c r="D949" t="s">
        <v>282</v>
      </c>
      <c r="E949" s="10">
        <v>21.155821606375429</v>
      </c>
      <c r="F949" s="10">
        <v>6.3473812200346336E-4</v>
      </c>
      <c r="G949" s="1">
        <f>VLOOKUP(A949,'[1]NTP Metadata'!$A$2:$U$2501,10,FALSE)</f>
        <v>6.3473812200346336E-4</v>
      </c>
      <c r="H949">
        <v>4</v>
      </c>
      <c r="I949" t="s">
        <v>1507</v>
      </c>
      <c r="J949" t="s">
        <v>1508</v>
      </c>
      <c r="K949" t="s">
        <v>250</v>
      </c>
      <c r="L949" t="s">
        <v>247</v>
      </c>
      <c r="M949" t="s">
        <v>230</v>
      </c>
      <c r="N949">
        <v>16</v>
      </c>
      <c r="O949">
        <v>0</v>
      </c>
      <c r="P949">
        <v>0</v>
      </c>
      <c r="Q949">
        <v>0</v>
      </c>
      <c r="R949">
        <v>16</v>
      </c>
      <c r="S949">
        <v>0</v>
      </c>
      <c r="T949">
        <v>0</v>
      </c>
      <c r="U949">
        <v>0</v>
      </c>
      <c r="V949" s="1" t="str">
        <f t="shared" si="88"/>
        <v>AFF-HTT-R1-P4-96H_N16_1_2020y09m04d_11h03m.tif</v>
      </c>
      <c r="W949" s="1" t="str">
        <f t="shared" si="89"/>
        <v>AFF-HTT-R2-P4-96H_N16_1_2020y09m11d_11h25m.tif</v>
      </c>
      <c r="X949" t="str">
        <f t="shared" si="90"/>
        <v>C:\Users\arpit.tandon\Desktop\Images AFFFs\RUN1 HTT\Plate 4 - 96hour\AFF-HTT-R1-P4-96H_N16_1_2020y09m04d_11h03m.tif</v>
      </c>
      <c r="Y949" t="str">
        <f t="shared" si="91"/>
        <v>C:\Users\arpit.tandon\Desktop\Images AFFFs\RUN2 HTT\Plate 4 - 96hour\AFF-HTT-R2-P4-96H_N16_1_2020y09m11d_11h25m.tif</v>
      </c>
    </row>
    <row r="950" spans="1:25" x14ac:dyDescent="0.45">
      <c r="A950" t="s">
        <v>1251</v>
      </c>
      <c r="B950" s="2" t="str">
        <f t="shared" si="86"/>
        <v>run1</v>
      </c>
      <c r="C950" s="2" t="str">
        <f t="shared" si="87"/>
        <v>run2</v>
      </c>
      <c r="D950" t="s">
        <v>282</v>
      </c>
      <c r="E950" s="10">
        <v>6.6948802551820981</v>
      </c>
      <c r="F950" s="10">
        <v>2.0086649430489347E-4</v>
      </c>
      <c r="G950" s="1">
        <f>VLOOKUP(A950,'[1]NTP Metadata'!$A$2:$U$2501,10,FALSE)</f>
        <v>2.0086649430489347E-4</v>
      </c>
      <c r="H950">
        <v>3</v>
      </c>
      <c r="I950" t="s">
        <v>1507</v>
      </c>
      <c r="J950" t="s">
        <v>1508</v>
      </c>
      <c r="K950" t="s">
        <v>250</v>
      </c>
      <c r="L950" t="s">
        <v>247</v>
      </c>
      <c r="M950" t="s">
        <v>231</v>
      </c>
      <c r="N950">
        <v>16</v>
      </c>
      <c r="O950">
        <v>0</v>
      </c>
      <c r="P950">
        <v>0</v>
      </c>
      <c r="Q950">
        <v>0</v>
      </c>
      <c r="R950">
        <v>16</v>
      </c>
      <c r="S950">
        <v>0</v>
      </c>
      <c r="T950">
        <v>0</v>
      </c>
      <c r="U950">
        <v>0</v>
      </c>
      <c r="V950" s="1" t="str">
        <f t="shared" si="88"/>
        <v>AFF-HTT-R1-P4-96H_N17_1_2020y09m04d_11h03m.tif</v>
      </c>
      <c r="W950" s="1" t="str">
        <f t="shared" si="89"/>
        <v>AFF-HTT-R2-P4-96H_N17_1_2020y09m11d_11h25m.tif</v>
      </c>
      <c r="X950" t="str">
        <f t="shared" si="90"/>
        <v>C:\Users\arpit.tandon\Desktop\Images AFFFs\RUN1 HTT\Plate 4 - 96hour\AFF-HTT-R1-P4-96H_N17_1_2020y09m04d_11h03m.tif</v>
      </c>
      <c r="Y950" t="str">
        <f t="shared" si="91"/>
        <v>C:\Users\arpit.tandon\Desktop\Images AFFFs\RUN2 HTT\Plate 4 - 96hour\AFF-HTT-R2-P4-96H_N17_1_2020y09m11d_11h25m.tif</v>
      </c>
    </row>
    <row r="951" spans="1:25" x14ac:dyDescent="0.45">
      <c r="A951" t="s">
        <v>1252</v>
      </c>
      <c r="B951" s="2" t="str">
        <f t="shared" si="86"/>
        <v>run1</v>
      </c>
      <c r="C951" s="2" t="str">
        <f t="shared" si="87"/>
        <v>run2</v>
      </c>
      <c r="D951" t="s">
        <v>282</v>
      </c>
      <c r="E951" s="10">
        <v>6.6948802551820981</v>
      </c>
      <c r="F951" s="10">
        <v>2.0086649430489347E-4</v>
      </c>
      <c r="G951" s="1">
        <f>VLOOKUP(A951,'[1]NTP Metadata'!$A$2:$U$2501,10,FALSE)</f>
        <v>2.0086649430489347E-4</v>
      </c>
      <c r="H951">
        <v>4</v>
      </c>
      <c r="I951" t="s">
        <v>1507</v>
      </c>
      <c r="J951" t="s">
        <v>1508</v>
      </c>
      <c r="K951" t="s">
        <v>250</v>
      </c>
      <c r="L951" t="s">
        <v>247</v>
      </c>
      <c r="M951" t="s">
        <v>232</v>
      </c>
      <c r="N951">
        <v>16</v>
      </c>
      <c r="O951">
        <v>0</v>
      </c>
      <c r="P951">
        <v>0</v>
      </c>
      <c r="Q951">
        <v>0</v>
      </c>
      <c r="R951">
        <v>16</v>
      </c>
      <c r="S951">
        <v>0</v>
      </c>
      <c r="T951">
        <v>0</v>
      </c>
      <c r="U951">
        <v>0</v>
      </c>
      <c r="V951" s="1" t="str">
        <f t="shared" si="88"/>
        <v>AFF-HTT-R1-P4-96H_N18_1_2020y09m04d_11h03m.tif</v>
      </c>
      <c r="W951" s="1" t="str">
        <f t="shared" si="89"/>
        <v>AFF-HTT-R2-P4-96H_N18_1_2020y09m11d_11h25m.tif</v>
      </c>
      <c r="X951" t="str">
        <f t="shared" si="90"/>
        <v>C:\Users\arpit.tandon\Desktop\Images AFFFs\RUN1 HTT\Plate 4 - 96hour\AFF-HTT-R1-P4-96H_N18_1_2020y09m04d_11h03m.tif</v>
      </c>
      <c r="Y951" t="str">
        <f t="shared" si="91"/>
        <v>C:\Users\arpit.tandon\Desktop\Images AFFFs\RUN2 HTT\Plate 4 - 96hour\AFF-HTT-R2-P4-96H_N18_1_2020y09m11d_11h25m.tif</v>
      </c>
    </row>
    <row r="952" spans="1:25" x14ac:dyDescent="0.45">
      <c r="A952" t="s">
        <v>1253</v>
      </c>
      <c r="B952" s="2" t="str">
        <f t="shared" si="86"/>
        <v>run1</v>
      </c>
      <c r="C952" s="2" t="str">
        <f t="shared" si="87"/>
        <v>run2</v>
      </c>
      <c r="D952" t="s">
        <v>282</v>
      </c>
      <c r="E952" s="10">
        <v>2.1186329921462335</v>
      </c>
      <c r="F952" s="10">
        <v>6.356534629901692E-5</v>
      </c>
      <c r="G952" s="1">
        <f>VLOOKUP(A952,'[1]NTP Metadata'!$A$2:$U$2501,10,FALSE)</f>
        <v>6.356534629901692E-5</v>
      </c>
      <c r="H952">
        <v>3</v>
      </c>
      <c r="I952" t="s">
        <v>1507</v>
      </c>
      <c r="J952" t="s">
        <v>1508</v>
      </c>
      <c r="K952" t="s">
        <v>250</v>
      </c>
      <c r="L952" t="s">
        <v>247</v>
      </c>
      <c r="M952" t="s">
        <v>233</v>
      </c>
      <c r="N952">
        <v>16</v>
      </c>
      <c r="O952">
        <v>0</v>
      </c>
      <c r="P952">
        <v>0</v>
      </c>
      <c r="Q952">
        <v>0</v>
      </c>
      <c r="R952">
        <v>16</v>
      </c>
      <c r="S952">
        <v>0</v>
      </c>
      <c r="T952">
        <v>0</v>
      </c>
      <c r="U952">
        <v>0</v>
      </c>
      <c r="V952" s="1" t="str">
        <f t="shared" si="88"/>
        <v>AFF-HTT-R1-P4-96H_N19_1_2020y09m04d_11h03m.tif</v>
      </c>
      <c r="W952" s="1" t="str">
        <f t="shared" si="89"/>
        <v>AFF-HTT-R2-P4-96H_N19_1_2020y09m11d_11h25m.tif</v>
      </c>
      <c r="X952" t="str">
        <f t="shared" si="90"/>
        <v>C:\Users\arpit.tandon\Desktop\Images AFFFs\RUN1 HTT\Plate 4 - 96hour\AFF-HTT-R1-P4-96H_N19_1_2020y09m04d_11h03m.tif</v>
      </c>
      <c r="Y952" t="str">
        <f t="shared" si="91"/>
        <v>C:\Users\arpit.tandon\Desktop\Images AFFFs\RUN2 HTT\Plate 4 - 96hour\AFF-HTT-R2-P4-96H_N19_1_2020y09m11d_11h25m.tif</v>
      </c>
    </row>
    <row r="953" spans="1:25" x14ac:dyDescent="0.45">
      <c r="A953" t="s">
        <v>1254</v>
      </c>
      <c r="B953" s="2" t="str">
        <f t="shared" si="86"/>
        <v>run1</v>
      </c>
      <c r="C953" s="2" t="str">
        <f t="shared" si="87"/>
        <v>run2</v>
      </c>
      <c r="D953" t="s">
        <v>282</v>
      </c>
      <c r="E953" s="10">
        <v>2.1186329921462335</v>
      </c>
      <c r="F953" s="10">
        <v>6.356534629901692E-5</v>
      </c>
      <c r="G953" s="1">
        <f>VLOOKUP(A953,'[1]NTP Metadata'!$A$2:$U$2501,10,FALSE)</f>
        <v>6.356534629901692E-5</v>
      </c>
      <c r="H953">
        <v>4</v>
      </c>
      <c r="I953" t="s">
        <v>1507</v>
      </c>
      <c r="J953" t="s">
        <v>1508</v>
      </c>
      <c r="K953" t="s">
        <v>250</v>
      </c>
      <c r="L953" t="s">
        <v>247</v>
      </c>
      <c r="M953" t="s">
        <v>234</v>
      </c>
      <c r="N953">
        <v>16</v>
      </c>
      <c r="O953">
        <v>0</v>
      </c>
      <c r="P953">
        <v>0</v>
      </c>
      <c r="Q953">
        <v>0</v>
      </c>
      <c r="R953">
        <v>16</v>
      </c>
      <c r="S953">
        <v>0</v>
      </c>
      <c r="T953">
        <v>0</v>
      </c>
      <c r="U953">
        <v>0</v>
      </c>
      <c r="V953" s="1" t="str">
        <f t="shared" si="88"/>
        <v>AFF-HTT-R1-P4-96H_N20_1_2020y09m04d_11h03m.tif</v>
      </c>
      <c r="W953" s="1" t="str">
        <f t="shared" si="89"/>
        <v>AFF-HTT-R2-P4-96H_N20_1_2020y09m11d_11h25m.tif</v>
      </c>
      <c r="X953" t="str">
        <f t="shared" si="90"/>
        <v>C:\Users\arpit.tandon\Desktop\Images AFFFs\RUN1 HTT\Plate 4 - 96hour\AFF-HTT-R1-P4-96H_N20_1_2020y09m04d_11h03m.tif</v>
      </c>
      <c r="Y953" t="str">
        <f t="shared" si="91"/>
        <v>C:\Users\arpit.tandon\Desktop\Images AFFFs\RUN2 HTT\Plate 4 - 96hour\AFF-HTT-R2-P4-96H_N20_1_2020y09m11d_11h25m.tif</v>
      </c>
    </row>
    <row r="954" spans="1:25" x14ac:dyDescent="0.45">
      <c r="A954" t="s">
        <v>1255</v>
      </c>
      <c r="B954" s="2" t="str">
        <f t="shared" si="86"/>
        <v>run1</v>
      </c>
      <c r="C954" s="2" t="str">
        <f t="shared" si="87"/>
        <v>run2</v>
      </c>
      <c r="D954" t="s">
        <v>282</v>
      </c>
      <c r="E954" s="10">
        <v>0.67045347852728898</v>
      </c>
      <c r="F954" s="10">
        <v>2.0115615917410416E-5</v>
      </c>
      <c r="G954" s="1">
        <f>VLOOKUP(A954,'[1]NTP Metadata'!$A$2:$U$2501,10,FALSE)</f>
        <v>2.0115615917410416E-5</v>
      </c>
      <c r="H954">
        <v>3</v>
      </c>
      <c r="I954" t="s">
        <v>1507</v>
      </c>
      <c r="J954" t="s">
        <v>1508</v>
      </c>
      <c r="K954" t="s">
        <v>250</v>
      </c>
      <c r="L954" t="s">
        <v>247</v>
      </c>
      <c r="M954" t="s">
        <v>235</v>
      </c>
      <c r="N954">
        <v>16</v>
      </c>
      <c r="O954">
        <v>0</v>
      </c>
      <c r="P954">
        <v>0</v>
      </c>
      <c r="Q954">
        <v>0</v>
      </c>
      <c r="R954">
        <v>16</v>
      </c>
      <c r="S954">
        <v>0</v>
      </c>
      <c r="T954">
        <v>0</v>
      </c>
      <c r="U954">
        <v>0</v>
      </c>
      <c r="V954" s="1" t="str">
        <f t="shared" si="88"/>
        <v>AFF-HTT-R1-P4-96H_N21_1_2020y09m04d_11h03m.tif</v>
      </c>
      <c r="W954" s="1" t="str">
        <f t="shared" si="89"/>
        <v>AFF-HTT-R2-P4-96H_N21_1_2020y09m11d_11h25m.tif</v>
      </c>
      <c r="X954" t="str">
        <f t="shared" si="90"/>
        <v>C:\Users\arpit.tandon\Desktop\Images AFFFs\RUN1 HTT\Plate 4 - 96hour\AFF-HTT-R1-P4-96H_N21_1_2020y09m04d_11h03m.tif</v>
      </c>
      <c r="Y954" t="str">
        <f t="shared" si="91"/>
        <v>C:\Users\arpit.tandon\Desktop\Images AFFFs\RUN2 HTT\Plate 4 - 96hour\AFF-HTT-R2-P4-96H_N21_1_2020y09m11d_11h25m.tif</v>
      </c>
    </row>
    <row r="955" spans="1:25" x14ac:dyDescent="0.45">
      <c r="A955" t="s">
        <v>1256</v>
      </c>
      <c r="B955" s="2" t="str">
        <f t="shared" si="86"/>
        <v>run1</v>
      </c>
      <c r="C955" s="2" t="str">
        <f t="shared" si="87"/>
        <v>run2</v>
      </c>
      <c r="D955" t="s">
        <v>282</v>
      </c>
      <c r="E955" s="10">
        <v>0.67045347852728898</v>
      </c>
      <c r="F955" s="10">
        <v>2.0115615917410416E-5</v>
      </c>
      <c r="G955" s="1">
        <f>VLOOKUP(A955,'[1]NTP Metadata'!$A$2:$U$2501,10,FALSE)</f>
        <v>2.0115615917410416E-5</v>
      </c>
      <c r="H955">
        <v>4</v>
      </c>
      <c r="I955" t="s">
        <v>1507</v>
      </c>
      <c r="J955" t="s">
        <v>1508</v>
      </c>
      <c r="K955" t="s">
        <v>250</v>
      </c>
      <c r="L955" t="s">
        <v>247</v>
      </c>
      <c r="M955" t="s">
        <v>236</v>
      </c>
      <c r="N955">
        <v>16</v>
      </c>
      <c r="O955">
        <v>0</v>
      </c>
      <c r="P955">
        <v>0</v>
      </c>
      <c r="Q955">
        <v>0</v>
      </c>
      <c r="R955">
        <v>16</v>
      </c>
      <c r="S955">
        <v>0</v>
      </c>
      <c r="T955">
        <v>0</v>
      </c>
      <c r="U955">
        <v>0</v>
      </c>
      <c r="V955" s="1" t="str">
        <f t="shared" si="88"/>
        <v>AFF-HTT-R1-P4-96H_N22_1_2020y09m04d_11h03m.tif</v>
      </c>
      <c r="W955" s="1" t="str">
        <f t="shared" si="89"/>
        <v>AFF-HTT-R2-P4-96H_N22_1_2020y09m11d_11h25m.tif</v>
      </c>
      <c r="X955" t="str">
        <f t="shared" si="90"/>
        <v>C:\Users\arpit.tandon\Desktop\Images AFFFs\RUN1 HTT\Plate 4 - 96hour\AFF-HTT-R1-P4-96H_N22_1_2020y09m04d_11h03m.tif</v>
      </c>
      <c r="Y955" t="str">
        <f t="shared" si="91"/>
        <v>C:\Users\arpit.tandon\Desktop\Images AFFFs\RUN2 HTT\Plate 4 - 96hour\AFF-HTT-R2-P4-96H_N22_1_2020y09m11d_11h25m.tif</v>
      </c>
    </row>
    <row r="956" spans="1:25" x14ac:dyDescent="0.45">
      <c r="A956" t="s">
        <v>1257</v>
      </c>
      <c r="B956" s="2" t="str">
        <f t="shared" si="86"/>
        <v>run1</v>
      </c>
      <c r="C956" s="2" t="str">
        <f t="shared" si="87"/>
        <v>run2</v>
      </c>
      <c r="D956" t="s">
        <v>282</v>
      </c>
      <c r="E956" s="10">
        <v>6666</v>
      </c>
      <c r="F956" s="10">
        <v>0.2</v>
      </c>
      <c r="G956" s="1">
        <f>VLOOKUP(A956,'[1]NTP Metadata'!$A$2:$U$2501,10,FALSE)</f>
        <v>0.2</v>
      </c>
      <c r="H956">
        <v>3</v>
      </c>
      <c r="I956" t="s">
        <v>1507</v>
      </c>
      <c r="J956" t="s">
        <v>1508</v>
      </c>
      <c r="K956" t="s">
        <v>250</v>
      </c>
      <c r="L956" t="s">
        <v>247</v>
      </c>
      <c r="M956" t="s">
        <v>237</v>
      </c>
      <c r="N956">
        <v>16</v>
      </c>
      <c r="O956">
        <v>0</v>
      </c>
      <c r="P956">
        <v>0.1148125</v>
      </c>
      <c r="Q956">
        <v>0.35299999999999998</v>
      </c>
      <c r="R956">
        <v>10</v>
      </c>
      <c r="S956">
        <v>6</v>
      </c>
      <c r="T956">
        <v>0.33756249999999899</v>
      </c>
      <c r="U956">
        <v>0.80600000000000005</v>
      </c>
      <c r="V956" s="1" t="str">
        <f t="shared" si="88"/>
        <v>AFF-HTT-R1-P4-96H_N3_1_2020y09m04d_11h03m.tif</v>
      </c>
      <c r="W956" s="1" t="str">
        <f t="shared" si="89"/>
        <v>AFF-HTT-R2-P4-96H_N3_1_2020y09m11d_11h25m.tif</v>
      </c>
      <c r="X956" t="str">
        <f t="shared" si="90"/>
        <v>C:\Users\arpit.tandon\Desktop\Images AFFFs\RUN1 HTT\Plate 4 - 96hour\AFF-HTT-R1-P4-96H_N3_1_2020y09m04d_11h03m.tif</v>
      </c>
      <c r="Y956" t="str">
        <f t="shared" si="91"/>
        <v>C:\Users\arpit.tandon\Desktop\Images AFFFs\RUN2 HTT\Plate 4 - 96hour\AFF-HTT-R2-P4-96H_N3_1_2020y09m11d_11h25m.tif</v>
      </c>
    </row>
    <row r="957" spans="1:25" x14ac:dyDescent="0.45">
      <c r="A957" t="s">
        <v>1258</v>
      </c>
      <c r="B957" s="2" t="str">
        <f t="shared" si="86"/>
        <v>run1</v>
      </c>
      <c r="C957" s="2" t="str">
        <f t="shared" si="87"/>
        <v>run2</v>
      </c>
      <c r="D957" t="s">
        <v>282</v>
      </c>
      <c r="E957" s="10">
        <v>6666</v>
      </c>
      <c r="F957" s="10">
        <v>0.2</v>
      </c>
      <c r="G957" s="1">
        <f>VLOOKUP(A957,'[1]NTP Metadata'!$A$2:$U$2501,10,FALSE)</f>
        <v>0.2</v>
      </c>
      <c r="H957">
        <v>4</v>
      </c>
      <c r="I957" t="s">
        <v>1507</v>
      </c>
      <c r="J957" t="s">
        <v>1508</v>
      </c>
      <c r="K957" t="s">
        <v>250</v>
      </c>
      <c r="L957" t="s">
        <v>247</v>
      </c>
      <c r="M957" t="s">
        <v>238</v>
      </c>
      <c r="N957">
        <v>15</v>
      </c>
      <c r="O957">
        <v>1</v>
      </c>
      <c r="P957">
        <v>0.16418749999999999</v>
      </c>
      <c r="Q957">
        <v>0.56399999999999995</v>
      </c>
      <c r="R957">
        <v>13</v>
      </c>
      <c r="S957">
        <v>3</v>
      </c>
      <c r="T957">
        <v>0.23449999999999999</v>
      </c>
      <c r="U957">
        <v>0.93799999999999994</v>
      </c>
      <c r="V957" s="1" t="str">
        <f t="shared" si="88"/>
        <v>AFF-HTT-R1-P4-96H_N4_1_2020y09m04d_11h03m.tif</v>
      </c>
      <c r="W957" s="1" t="str">
        <f t="shared" si="89"/>
        <v>AFF-HTT-R2-P4-96H_N4_1_2020y09m11d_11h25m.tif</v>
      </c>
      <c r="X957" t="str">
        <f t="shared" si="90"/>
        <v>C:\Users\arpit.tandon\Desktop\Images AFFFs\RUN1 HTT\Plate 4 - 96hour\AFF-HTT-R1-P4-96H_N4_1_2020y09m04d_11h03m.tif</v>
      </c>
      <c r="Y957" t="str">
        <f t="shared" si="91"/>
        <v>C:\Users\arpit.tandon\Desktop\Images AFFFs\RUN2 HTT\Plate 4 - 96hour\AFF-HTT-R2-P4-96H_N4_1_2020y09m11d_11h25m.tif</v>
      </c>
    </row>
    <row r="958" spans="1:25" x14ac:dyDescent="0.45">
      <c r="A958" t="s">
        <v>1259</v>
      </c>
      <c r="B958" s="2" t="str">
        <f t="shared" si="86"/>
        <v>run1</v>
      </c>
      <c r="C958" s="2" t="str">
        <f t="shared" si="87"/>
        <v>run2</v>
      </c>
      <c r="D958" t="s">
        <v>282</v>
      </c>
      <c r="E958" s="10">
        <v>2109.493670886076</v>
      </c>
      <c r="F958" s="10">
        <v>6.3291139240506333E-2</v>
      </c>
      <c r="G958" s="1">
        <f>VLOOKUP(A958,'[1]NTP Metadata'!$A$2:$U$2501,10,FALSE)</f>
        <v>6.3291139240506333E-2</v>
      </c>
      <c r="H958">
        <v>3</v>
      </c>
      <c r="I958" t="s">
        <v>1507</v>
      </c>
      <c r="J958" t="s">
        <v>1508</v>
      </c>
      <c r="K958" t="s">
        <v>250</v>
      </c>
      <c r="L958" t="s">
        <v>247</v>
      </c>
      <c r="M958" t="s">
        <v>239</v>
      </c>
      <c r="N958">
        <v>16</v>
      </c>
      <c r="O958">
        <v>0</v>
      </c>
      <c r="P958">
        <v>7.5000000000000002E-4</v>
      </c>
      <c r="Q958">
        <v>4.0000000000000001E-3</v>
      </c>
      <c r="R958">
        <v>16</v>
      </c>
      <c r="S958">
        <v>0</v>
      </c>
      <c r="T958">
        <v>0</v>
      </c>
      <c r="U958">
        <v>0</v>
      </c>
      <c r="V958" s="1" t="str">
        <f t="shared" si="88"/>
        <v>AFF-HTT-R1-P4-96H_N5_1_2020y09m04d_11h03m.tif</v>
      </c>
      <c r="W958" s="1" t="str">
        <f t="shared" si="89"/>
        <v>AFF-HTT-R2-P4-96H_N5_1_2020y09m11d_11h25m.tif</v>
      </c>
      <c r="X958" t="str">
        <f t="shared" si="90"/>
        <v>C:\Users\arpit.tandon\Desktop\Images AFFFs\RUN1 HTT\Plate 4 - 96hour\AFF-HTT-R1-P4-96H_N5_1_2020y09m04d_11h03m.tif</v>
      </c>
      <c r="Y958" t="str">
        <f t="shared" si="91"/>
        <v>C:\Users\arpit.tandon\Desktop\Images AFFFs\RUN2 HTT\Plate 4 - 96hour\AFF-HTT-R2-P4-96H_N5_1_2020y09m11d_11h25m.tif</v>
      </c>
    </row>
    <row r="959" spans="1:25" x14ac:dyDescent="0.45">
      <c r="A959" t="s">
        <v>1260</v>
      </c>
      <c r="B959" s="2" t="str">
        <f t="shared" si="86"/>
        <v>run1</v>
      </c>
      <c r="C959" s="2" t="str">
        <f t="shared" si="87"/>
        <v>run2</v>
      </c>
      <c r="D959" t="s">
        <v>282</v>
      </c>
      <c r="E959" s="10">
        <v>2109.493670886076</v>
      </c>
      <c r="F959" s="10">
        <v>6.3291139240506333E-2</v>
      </c>
      <c r="G959" s="1">
        <f>VLOOKUP(A959,'[1]NTP Metadata'!$A$2:$U$2501,10,FALSE)</f>
        <v>6.3291139240506333E-2</v>
      </c>
      <c r="H959">
        <v>4</v>
      </c>
      <c r="I959" t="s">
        <v>1507</v>
      </c>
      <c r="J959" t="s">
        <v>1508</v>
      </c>
      <c r="K959" t="s">
        <v>250</v>
      </c>
      <c r="L959" t="s">
        <v>247</v>
      </c>
      <c r="M959" t="s">
        <v>240</v>
      </c>
      <c r="N959">
        <v>16</v>
      </c>
      <c r="O959">
        <v>0</v>
      </c>
      <c r="P959">
        <v>1.8749999999999999E-3</v>
      </c>
      <c r="Q959">
        <v>1.2999999999999999E-2</v>
      </c>
      <c r="R959">
        <v>16</v>
      </c>
      <c r="S959">
        <v>0</v>
      </c>
      <c r="T959">
        <v>6.2500000000000001E-5</v>
      </c>
      <c r="U959">
        <v>1E-3</v>
      </c>
      <c r="V959" s="1" t="str">
        <f t="shared" si="88"/>
        <v>AFF-HTT-R1-P4-96H_N6_1_2020y09m04d_11h03m.tif</v>
      </c>
      <c r="W959" s="1" t="str">
        <f t="shared" si="89"/>
        <v>AFF-HTT-R2-P4-96H_N6_1_2020y09m11d_11h25m.tif</v>
      </c>
      <c r="X959" t="str">
        <f t="shared" si="90"/>
        <v>C:\Users\arpit.tandon\Desktop\Images AFFFs\RUN1 HTT\Plate 4 - 96hour\AFF-HTT-R1-P4-96H_N6_1_2020y09m04d_11h03m.tif</v>
      </c>
      <c r="Y959" t="str">
        <f t="shared" si="91"/>
        <v>C:\Users\arpit.tandon\Desktop\Images AFFFs\RUN2 HTT\Plate 4 - 96hour\AFF-HTT-R2-P4-96H_N6_1_2020y09m11d_11h25m.tif</v>
      </c>
    </row>
    <row r="960" spans="1:25" x14ac:dyDescent="0.45">
      <c r="A960" t="s">
        <v>1261</v>
      </c>
      <c r="B960" s="2" t="str">
        <f t="shared" si="86"/>
        <v>run1</v>
      </c>
      <c r="C960" s="2" t="str">
        <f t="shared" si="87"/>
        <v>run2</v>
      </c>
      <c r="D960" t="s">
        <v>282</v>
      </c>
      <c r="E960" s="10">
        <v>667.56128825508722</v>
      </c>
      <c r="F960" s="10">
        <v>2.0028841531805799E-2</v>
      </c>
      <c r="G960" s="1">
        <f>VLOOKUP(A960,'[1]NTP Metadata'!$A$2:$U$2501,10,FALSE)</f>
        <v>2.0028841531805799E-2</v>
      </c>
      <c r="H960">
        <v>3</v>
      </c>
      <c r="I960" t="s">
        <v>1507</v>
      </c>
      <c r="J960" t="s">
        <v>1508</v>
      </c>
      <c r="K960" t="s">
        <v>250</v>
      </c>
      <c r="L960" t="s">
        <v>247</v>
      </c>
      <c r="M960" t="s">
        <v>241</v>
      </c>
      <c r="N960">
        <v>16</v>
      </c>
      <c r="O960">
        <v>0</v>
      </c>
      <c r="P960">
        <v>0</v>
      </c>
      <c r="Q960">
        <v>0</v>
      </c>
      <c r="R960">
        <v>16</v>
      </c>
      <c r="S960">
        <v>0</v>
      </c>
      <c r="T960">
        <v>0</v>
      </c>
      <c r="U960">
        <v>0</v>
      </c>
      <c r="V960" s="1" t="str">
        <f t="shared" si="88"/>
        <v>AFF-HTT-R1-P4-96H_N7_1_2020y09m04d_11h03m.tif</v>
      </c>
      <c r="W960" s="1" t="str">
        <f t="shared" si="89"/>
        <v>AFF-HTT-R2-P4-96H_N7_1_2020y09m11d_11h25m.tif</v>
      </c>
      <c r="X960" t="str">
        <f t="shared" si="90"/>
        <v>C:\Users\arpit.tandon\Desktop\Images AFFFs\RUN1 HTT\Plate 4 - 96hour\AFF-HTT-R1-P4-96H_N7_1_2020y09m04d_11h03m.tif</v>
      </c>
      <c r="Y960" t="str">
        <f t="shared" si="91"/>
        <v>C:\Users\arpit.tandon\Desktop\Images AFFFs\RUN2 HTT\Plate 4 - 96hour\AFF-HTT-R2-P4-96H_N7_1_2020y09m11d_11h25m.tif</v>
      </c>
    </row>
    <row r="961" spans="1:25" x14ac:dyDescent="0.45">
      <c r="A961" t="s">
        <v>1262</v>
      </c>
      <c r="B961" s="2" t="str">
        <f t="shared" si="86"/>
        <v>run1</v>
      </c>
      <c r="C961" s="2" t="str">
        <f t="shared" si="87"/>
        <v>run2</v>
      </c>
      <c r="D961" t="s">
        <v>282</v>
      </c>
      <c r="E961" s="10">
        <v>667.56128825508722</v>
      </c>
      <c r="F961" s="10">
        <v>2.0028841531805799E-2</v>
      </c>
      <c r="G961" s="1">
        <f>VLOOKUP(A961,'[1]NTP Metadata'!$A$2:$U$2501,10,FALSE)</f>
        <v>2.0028841531805799E-2</v>
      </c>
      <c r="H961">
        <v>4</v>
      </c>
      <c r="I961" t="s">
        <v>1507</v>
      </c>
      <c r="J961" t="s">
        <v>1508</v>
      </c>
      <c r="K961" t="s">
        <v>250</v>
      </c>
      <c r="L961" t="s">
        <v>247</v>
      </c>
      <c r="M961" t="s">
        <v>242</v>
      </c>
      <c r="N961">
        <v>16</v>
      </c>
      <c r="O961">
        <v>0</v>
      </c>
      <c r="P961">
        <v>1.25E-4</v>
      </c>
      <c r="Q961">
        <v>2E-3</v>
      </c>
      <c r="R961">
        <v>16</v>
      </c>
      <c r="S961">
        <v>0</v>
      </c>
      <c r="T961">
        <v>0</v>
      </c>
      <c r="U961">
        <v>0</v>
      </c>
      <c r="V961" s="1" t="str">
        <f t="shared" si="88"/>
        <v>AFF-HTT-R1-P4-96H_N8_1_2020y09m04d_11h03m.tif</v>
      </c>
      <c r="W961" s="1" t="str">
        <f t="shared" si="89"/>
        <v>AFF-HTT-R2-P4-96H_N8_1_2020y09m11d_11h25m.tif</v>
      </c>
      <c r="X961" t="str">
        <f t="shared" si="90"/>
        <v>C:\Users\arpit.tandon\Desktop\Images AFFFs\RUN1 HTT\Plate 4 - 96hour\AFF-HTT-R1-P4-96H_N8_1_2020y09m04d_11h03m.tif</v>
      </c>
      <c r="Y961" t="str">
        <f t="shared" si="91"/>
        <v>C:\Users\arpit.tandon\Desktop\Images AFFFs\RUN2 HTT\Plate 4 - 96hour\AFF-HTT-R2-P4-96H_N8_1_2020y09m11d_11h25m.tif</v>
      </c>
    </row>
    <row r="962" spans="1:25" x14ac:dyDescent="0.45">
      <c r="A962" t="s">
        <v>1263</v>
      </c>
      <c r="B962" s="2" t="str">
        <f t="shared" si="86"/>
        <v>run1</v>
      </c>
      <c r="C962" s="2" t="str">
        <f t="shared" si="87"/>
        <v>run2</v>
      </c>
      <c r="D962" t="s">
        <v>282</v>
      </c>
      <c r="E962" s="10">
        <v>211.2535722326225</v>
      </c>
      <c r="F962" s="10">
        <v>6.3382409910777843E-3</v>
      </c>
      <c r="G962" s="1">
        <f>VLOOKUP(A962,'[1]NTP Metadata'!$A$2:$U$2501,10,FALSE)</f>
        <v>6.3382409910777843E-3</v>
      </c>
      <c r="H962">
        <v>3</v>
      </c>
      <c r="I962" t="s">
        <v>1507</v>
      </c>
      <c r="J962" t="s">
        <v>1508</v>
      </c>
      <c r="K962" t="s">
        <v>250</v>
      </c>
      <c r="L962" t="s">
        <v>247</v>
      </c>
      <c r="M962" t="s">
        <v>243</v>
      </c>
      <c r="N962">
        <v>16</v>
      </c>
      <c r="O962">
        <v>0</v>
      </c>
      <c r="P962">
        <v>0</v>
      </c>
      <c r="Q962">
        <v>0</v>
      </c>
      <c r="R962">
        <v>16</v>
      </c>
      <c r="S962">
        <v>0</v>
      </c>
      <c r="T962">
        <v>0</v>
      </c>
      <c r="U962">
        <v>0</v>
      </c>
      <c r="V962" s="1" t="str">
        <f t="shared" si="88"/>
        <v>AFF-HTT-R1-P4-96H_N9_1_2020y09m04d_11h03m.tif</v>
      </c>
      <c r="W962" s="1" t="str">
        <f t="shared" si="89"/>
        <v>AFF-HTT-R2-P4-96H_N9_1_2020y09m11d_11h25m.tif</v>
      </c>
      <c r="X962" t="str">
        <f t="shared" si="90"/>
        <v>C:\Users\arpit.tandon\Desktop\Images AFFFs\RUN1 HTT\Plate 4 - 96hour\AFF-HTT-R1-P4-96H_N9_1_2020y09m04d_11h03m.tif</v>
      </c>
      <c r="Y962" t="str">
        <f t="shared" si="91"/>
        <v>C:\Users\arpit.tandon\Desktop\Images AFFFs\RUN2 HTT\Plate 4 - 96hour\AFF-HTT-R2-P4-96H_N9_1_2020y09m11d_11h25m.tif</v>
      </c>
    </row>
    <row r="963" spans="1:25" x14ac:dyDescent="0.45">
      <c r="A963" t="s">
        <v>1264</v>
      </c>
      <c r="B963" s="2" t="str">
        <f t="shared" ref="B963:B1026" si="92">HYPERLINK(X963,"run1")</f>
        <v>run1</v>
      </c>
      <c r="C963" s="2" t="str">
        <f t="shared" ref="C963:C1026" si="93">HYPERLINK(Y963,"run2")</f>
        <v>run2</v>
      </c>
      <c r="D963" t="s">
        <v>283</v>
      </c>
      <c r="E963" s="10">
        <v>15.84560247769446</v>
      </c>
      <c r="F963" s="1">
        <v>5.199734453055437E-4</v>
      </c>
      <c r="G963" s="1">
        <f>VLOOKUP(A963,'[1]NTP Metadata'!$A$2:$U$2501,10,FALSE)</f>
        <v>15.84560247769446</v>
      </c>
      <c r="H963">
        <v>2</v>
      </c>
      <c r="I963" t="s">
        <v>1507</v>
      </c>
      <c r="J963" t="s">
        <v>1508</v>
      </c>
      <c r="K963" t="s">
        <v>250</v>
      </c>
      <c r="L963" t="s">
        <v>248</v>
      </c>
      <c r="M963" t="s">
        <v>4</v>
      </c>
      <c r="N963">
        <v>16</v>
      </c>
      <c r="O963">
        <v>0</v>
      </c>
      <c r="P963">
        <v>0</v>
      </c>
      <c r="Q963">
        <v>0</v>
      </c>
      <c r="R963">
        <v>16</v>
      </c>
      <c r="S963">
        <v>0</v>
      </c>
      <c r="T963">
        <v>0</v>
      </c>
      <c r="U963">
        <v>0</v>
      </c>
      <c r="V963" s="1" t="str">
        <f t="shared" ref="V963:V1026" si="94">_xlfn.CONCAT("AFF-HTT-R1-",  L963, "-96H_",  M963, "_1_", I963,".tif")</f>
        <v>AFF-HTT-R1-P5-96H_C10_1_2020y09m04d_11h03m.tif</v>
      </c>
      <c r="W963" s="1" t="str">
        <f t="shared" ref="W963:W1026" si="95">_xlfn.CONCAT("AFF-HTT-R2-",  L963, "-96H_",  M963, "_1_", J963,".tif")</f>
        <v>AFF-HTT-R2-P5-96H_C10_1_2020y09m11d_11h25m.tif</v>
      </c>
      <c r="X963" t="str">
        <f t="shared" ref="X963:X1026" si="96">_xlfn.CONCAT("C:\Users\arpit.tandon\Desktop\Images AFFFs\","RUN1 HTT\Plate 5 - 96hour\",V963)</f>
        <v>C:\Users\arpit.tandon\Desktop\Images AFFFs\RUN1 HTT\Plate 5 - 96hour\AFF-HTT-R1-P5-96H_C10_1_2020y09m04d_11h03m.tif</v>
      </c>
      <c r="Y963" t="str">
        <f t="shared" ref="Y963:Y1026" si="97">_xlfn.CONCAT("C:\Users\arpit.tandon\Desktop\Images AFFFs\","RUN2 HTT\Plate 5 - 96hour\",W963)</f>
        <v>C:\Users\arpit.tandon\Desktop\Images AFFFs\RUN2 HTT\Plate 5 - 96hour\AFF-HTT-R2-P5-96H_C10_1_2020y09m11d_11h25m.tif</v>
      </c>
    </row>
    <row r="964" spans="1:25" x14ac:dyDescent="0.45">
      <c r="A964" t="s">
        <v>1265</v>
      </c>
      <c r="B964" s="2" t="str">
        <f t="shared" si="92"/>
        <v>run1</v>
      </c>
      <c r="C964" s="2" t="str">
        <f t="shared" si="93"/>
        <v>run2</v>
      </c>
      <c r="D964" t="s">
        <v>283</v>
      </c>
      <c r="E964" s="10">
        <v>5.0144311638273606</v>
      </c>
      <c r="F964" s="1">
        <v>1.6454855864099486E-4</v>
      </c>
      <c r="G964" s="1">
        <f>VLOOKUP(A964,'[1]NTP Metadata'!$A$2:$U$2501,10,FALSE)</f>
        <v>5.0144311638273606</v>
      </c>
      <c r="H964">
        <v>1</v>
      </c>
      <c r="I964" t="s">
        <v>1507</v>
      </c>
      <c r="J964" t="s">
        <v>1508</v>
      </c>
      <c r="K964" t="s">
        <v>250</v>
      </c>
      <c r="L964" t="s">
        <v>248</v>
      </c>
      <c r="M964" t="s">
        <v>5</v>
      </c>
      <c r="N964">
        <v>16</v>
      </c>
      <c r="O964">
        <v>0</v>
      </c>
      <c r="P964">
        <v>6.2500000000000001E-5</v>
      </c>
      <c r="Q964">
        <v>1E-3</v>
      </c>
      <c r="R964">
        <v>16</v>
      </c>
      <c r="S964">
        <v>0</v>
      </c>
      <c r="T964">
        <v>0</v>
      </c>
      <c r="U964">
        <v>0</v>
      </c>
      <c r="V964" s="1" t="str">
        <f t="shared" si="94"/>
        <v>AFF-HTT-R1-P5-96H_C11_1_2020y09m04d_11h03m.tif</v>
      </c>
      <c r="W964" s="1" t="str">
        <f t="shared" si="95"/>
        <v>AFF-HTT-R2-P5-96H_C11_1_2020y09m11d_11h25m.tif</v>
      </c>
      <c r="X964" t="str">
        <f t="shared" si="96"/>
        <v>C:\Users\arpit.tandon\Desktop\Images AFFFs\RUN1 HTT\Plate 5 - 96hour\AFF-HTT-R1-P5-96H_C11_1_2020y09m04d_11h03m.tif</v>
      </c>
      <c r="Y964" t="str">
        <f t="shared" si="97"/>
        <v>C:\Users\arpit.tandon\Desktop\Images AFFFs\RUN2 HTT\Plate 5 - 96hour\AFF-HTT-R2-P5-96H_C11_1_2020y09m11d_11h25m.tif</v>
      </c>
    </row>
    <row r="965" spans="1:25" x14ac:dyDescent="0.45">
      <c r="A965" t="s">
        <v>1266</v>
      </c>
      <c r="B965" s="2" t="str">
        <f t="shared" si="92"/>
        <v>run1</v>
      </c>
      <c r="C965" s="2" t="str">
        <f t="shared" si="93"/>
        <v>run2</v>
      </c>
      <c r="D965" t="s">
        <v>283</v>
      </c>
      <c r="E965" s="10">
        <v>5.0144311638273606</v>
      </c>
      <c r="F965" s="1">
        <v>1.6454855864099486E-4</v>
      </c>
      <c r="G965" s="1">
        <f>VLOOKUP(A965,'[1]NTP Metadata'!$A$2:$U$2501,10,FALSE)</f>
        <v>5.0144311638273606</v>
      </c>
      <c r="H965">
        <v>2</v>
      </c>
      <c r="I965" t="s">
        <v>1507</v>
      </c>
      <c r="J965" t="s">
        <v>1508</v>
      </c>
      <c r="K965" t="s">
        <v>250</v>
      </c>
      <c r="L965" t="s">
        <v>248</v>
      </c>
      <c r="M965" t="s">
        <v>6</v>
      </c>
      <c r="N965">
        <v>16</v>
      </c>
      <c r="O965">
        <v>0</v>
      </c>
      <c r="P965">
        <v>0</v>
      </c>
      <c r="Q965">
        <v>0</v>
      </c>
      <c r="R965">
        <v>16</v>
      </c>
      <c r="S965">
        <v>0</v>
      </c>
      <c r="T965">
        <v>0</v>
      </c>
      <c r="U965">
        <v>0</v>
      </c>
      <c r="V965" s="1" t="str">
        <f t="shared" si="94"/>
        <v>AFF-HTT-R1-P5-96H_C12_1_2020y09m04d_11h03m.tif</v>
      </c>
      <c r="W965" s="1" t="str">
        <f t="shared" si="95"/>
        <v>AFF-HTT-R2-P5-96H_C12_1_2020y09m11d_11h25m.tif</v>
      </c>
      <c r="X965" t="str">
        <f t="shared" si="96"/>
        <v>C:\Users\arpit.tandon\Desktop\Images AFFFs\RUN1 HTT\Plate 5 - 96hour\AFF-HTT-R1-P5-96H_C12_1_2020y09m04d_11h03m.tif</v>
      </c>
      <c r="Y965" t="str">
        <f t="shared" si="97"/>
        <v>C:\Users\arpit.tandon\Desktop\Images AFFFs\RUN2 HTT\Plate 5 - 96hour\AFF-HTT-R2-P5-96H_C12_1_2020y09m11d_11h25m.tif</v>
      </c>
    </row>
    <row r="966" spans="1:25" x14ac:dyDescent="0.45">
      <c r="A966" t="s">
        <v>1267</v>
      </c>
      <c r="B966" s="2" t="str">
        <f t="shared" si="92"/>
        <v>run1</v>
      </c>
      <c r="C966" s="2" t="str">
        <f t="shared" si="93"/>
        <v>run2</v>
      </c>
      <c r="D966" t="s">
        <v>257</v>
      </c>
      <c r="E966" s="10">
        <v>0</v>
      </c>
      <c r="F966" s="10">
        <v>0</v>
      </c>
      <c r="G966" s="1">
        <f>VLOOKUP(A966,'[1]NTP Metadata'!$A$2:$U$2501,10,FALSE)</f>
        <v>0</v>
      </c>
      <c r="H966">
        <v>1</v>
      </c>
      <c r="I966" t="s">
        <v>1507</v>
      </c>
      <c r="J966" t="s">
        <v>1508</v>
      </c>
      <c r="K966" t="s">
        <v>250</v>
      </c>
      <c r="L966" t="s">
        <v>248</v>
      </c>
      <c r="M966" t="s">
        <v>7</v>
      </c>
      <c r="N966">
        <v>16</v>
      </c>
      <c r="O966">
        <v>0</v>
      </c>
      <c r="P966">
        <v>0</v>
      </c>
      <c r="Q966">
        <v>0</v>
      </c>
      <c r="R966">
        <v>16</v>
      </c>
      <c r="S966">
        <v>0</v>
      </c>
      <c r="T966">
        <v>0</v>
      </c>
      <c r="U966">
        <v>0</v>
      </c>
      <c r="V966" s="1" t="str">
        <f t="shared" si="94"/>
        <v>AFF-HTT-R1-P5-96H_C13_1_2020y09m04d_11h03m.tif</v>
      </c>
      <c r="W966" s="1" t="str">
        <f t="shared" si="95"/>
        <v>AFF-HTT-R2-P5-96H_C13_1_2020y09m11d_11h25m.tif</v>
      </c>
      <c r="X966" t="str">
        <f t="shared" si="96"/>
        <v>C:\Users\arpit.tandon\Desktop\Images AFFFs\RUN1 HTT\Plate 5 - 96hour\AFF-HTT-R1-P5-96H_C13_1_2020y09m04d_11h03m.tif</v>
      </c>
      <c r="Y966" t="str">
        <f t="shared" si="97"/>
        <v>C:\Users\arpit.tandon\Desktop\Images AFFFs\RUN2 HTT\Plate 5 - 96hour\AFF-HTT-R2-P5-96H_C13_1_2020y09m11d_11h25m.tif</v>
      </c>
    </row>
    <row r="967" spans="1:25" x14ac:dyDescent="0.45">
      <c r="A967" t="s">
        <v>1268</v>
      </c>
      <c r="B967" s="2" t="str">
        <f t="shared" si="92"/>
        <v>run1</v>
      </c>
      <c r="C967" s="2" t="str">
        <f t="shared" si="93"/>
        <v>run2</v>
      </c>
      <c r="D967" t="s">
        <v>257</v>
      </c>
      <c r="E967" s="10">
        <v>0</v>
      </c>
      <c r="F967" s="10">
        <v>0</v>
      </c>
      <c r="G967" s="1">
        <f>VLOOKUP(A967,'[1]NTP Metadata'!$A$2:$U$2501,10,FALSE)</f>
        <v>0</v>
      </c>
      <c r="H967">
        <v>2</v>
      </c>
      <c r="I967" t="s">
        <v>1507</v>
      </c>
      <c r="J967" t="s">
        <v>1508</v>
      </c>
      <c r="K967" t="s">
        <v>250</v>
      </c>
      <c r="L967" t="s">
        <v>248</v>
      </c>
      <c r="M967" t="s">
        <v>8</v>
      </c>
      <c r="N967">
        <v>16</v>
      </c>
      <c r="O967">
        <v>0</v>
      </c>
      <c r="P967">
        <v>0</v>
      </c>
      <c r="Q967">
        <v>0</v>
      </c>
      <c r="R967">
        <v>16</v>
      </c>
      <c r="S967">
        <v>0</v>
      </c>
      <c r="T967">
        <v>0</v>
      </c>
      <c r="U967">
        <v>0</v>
      </c>
      <c r="V967" s="1" t="str">
        <f t="shared" si="94"/>
        <v>AFF-HTT-R1-P5-96H_C14_1_2020y09m04d_11h03m.tif</v>
      </c>
      <c r="W967" s="1" t="str">
        <f t="shared" si="95"/>
        <v>AFF-HTT-R2-P5-96H_C14_1_2020y09m11d_11h25m.tif</v>
      </c>
      <c r="X967" t="str">
        <f t="shared" si="96"/>
        <v>C:\Users\arpit.tandon\Desktop\Images AFFFs\RUN1 HTT\Plate 5 - 96hour\AFF-HTT-R1-P5-96H_C14_1_2020y09m04d_11h03m.tif</v>
      </c>
      <c r="Y967" t="str">
        <f t="shared" si="97"/>
        <v>C:\Users\arpit.tandon\Desktop\Images AFFFs\RUN2 HTT\Plate 5 - 96hour\AFF-HTT-R2-P5-96H_C14_1_2020y09m11d_11h25m.tif</v>
      </c>
    </row>
    <row r="968" spans="1:25" x14ac:dyDescent="0.45">
      <c r="A968" t="s">
        <v>1269</v>
      </c>
      <c r="B968" s="2" t="str">
        <f t="shared" si="92"/>
        <v>run1</v>
      </c>
      <c r="C968" s="2" t="str">
        <f t="shared" si="93"/>
        <v>run2</v>
      </c>
      <c r="D968" t="s">
        <v>283</v>
      </c>
      <c r="E968" s="10">
        <v>1.5868453050086584</v>
      </c>
      <c r="F968" s="1">
        <v>5.207232868385912E-5</v>
      </c>
      <c r="G968" s="1">
        <f>VLOOKUP(A968,'[1]NTP Metadata'!$A$2:$U$2501,10,FALSE)</f>
        <v>1.5868453050086584</v>
      </c>
      <c r="H968">
        <v>1</v>
      </c>
      <c r="I968" t="s">
        <v>1507</v>
      </c>
      <c r="J968" t="s">
        <v>1508</v>
      </c>
      <c r="K968" t="s">
        <v>250</v>
      </c>
      <c r="L968" t="s">
        <v>248</v>
      </c>
      <c r="M968" t="s">
        <v>9</v>
      </c>
      <c r="N968">
        <v>16</v>
      </c>
      <c r="O968">
        <v>0</v>
      </c>
      <c r="P968">
        <v>0</v>
      </c>
      <c r="Q968">
        <v>0</v>
      </c>
      <c r="R968">
        <v>16</v>
      </c>
      <c r="S968">
        <v>0</v>
      </c>
      <c r="T968">
        <v>0</v>
      </c>
      <c r="U968">
        <v>0</v>
      </c>
      <c r="V968" s="1" t="str">
        <f t="shared" si="94"/>
        <v>AFF-HTT-R1-P5-96H_C15_1_2020y09m04d_11h03m.tif</v>
      </c>
      <c r="W968" s="1" t="str">
        <f t="shared" si="95"/>
        <v>AFF-HTT-R2-P5-96H_C15_1_2020y09m11d_11h25m.tif</v>
      </c>
      <c r="X968" t="str">
        <f t="shared" si="96"/>
        <v>C:\Users\arpit.tandon\Desktop\Images AFFFs\RUN1 HTT\Plate 5 - 96hour\AFF-HTT-R1-P5-96H_C15_1_2020y09m04d_11h03m.tif</v>
      </c>
      <c r="Y968" t="str">
        <f t="shared" si="97"/>
        <v>C:\Users\arpit.tandon\Desktop\Images AFFFs\RUN2 HTT\Plate 5 - 96hour\AFF-HTT-R2-P5-96H_C15_1_2020y09m11d_11h25m.tif</v>
      </c>
    </row>
    <row r="969" spans="1:25" x14ac:dyDescent="0.45">
      <c r="A969" t="s">
        <v>1270</v>
      </c>
      <c r="B969" s="2" t="str">
        <f t="shared" si="92"/>
        <v>run1</v>
      </c>
      <c r="C969" s="2" t="str">
        <f t="shared" si="93"/>
        <v>run2</v>
      </c>
      <c r="D969" t="s">
        <v>283</v>
      </c>
      <c r="E969" s="10">
        <v>1.5868453050086584</v>
      </c>
      <c r="F969" s="1">
        <v>5.207232868385912E-5</v>
      </c>
      <c r="G969" s="1">
        <f>VLOOKUP(A969,'[1]NTP Metadata'!$A$2:$U$2501,10,FALSE)</f>
        <v>1.5868453050086584</v>
      </c>
      <c r="H969">
        <v>2</v>
      </c>
      <c r="I969" t="s">
        <v>1507</v>
      </c>
      <c r="J969" t="s">
        <v>1508</v>
      </c>
      <c r="K969" t="s">
        <v>250</v>
      </c>
      <c r="L969" t="s">
        <v>248</v>
      </c>
      <c r="M969" t="s">
        <v>10</v>
      </c>
      <c r="N969">
        <v>16</v>
      </c>
      <c r="O969">
        <v>0</v>
      </c>
      <c r="P969">
        <v>0</v>
      </c>
      <c r="Q969">
        <v>0</v>
      </c>
      <c r="R969">
        <v>16</v>
      </c>
      <c r="S969">
        <v>0</v>
      </c>
      <c r="T969">
        <v>0</v>
      </c>
      <c r="U969">
        <v>0</v>
      </c>
      <c r="V969" s="1" t="str">
        <f t="shared" si="94"/>
        <v>AFF-HTT-R1-P5-96H_C16_1_2020y09m04d_11h03m.tif</v>
      </c>
      <c r="W969" s="1" t="str">
        <f t="shared" si="95"/>
        <v>AFF-HTT-R2-P5-96H_C16_1_2020y09m11d_11h25m.tif</v>
      </c>
      <c r="X969" t="str">
        <f t="shared" si="96"/>
        <v>C:\Users\arpit.tandon\Desktop\Images AFFFs\RUN1 HTT\Plate 5 - 96hour\AFF-HTT-R1-P5-96H_C16_1_2020y09m04d_11h03m.tif</v>
      </c>
      <c r="Y969" t="str">
        <f t="shared" si="97"/>
        <v>C:\Users\arpit.tandon\Desktop\Images AFFFs\RUN2 HTT\Plate 5 - 96hour\AFF-HTT-R2-P5-96H_C16_1_2020y09m11d_11h25m.tif</v>
      </c>
    </row>
    <row r="970" spans="1:25" x14ac:dyDescent="0.45">
      <c r="A970" t="s">
        <v>1271</v>
      </c>
      <c r="B970" s="2" t="str">
        <f t="shared" si="92"/>
        <v>run1</v>
      </c>
      <c r="C970" s="2" t="str">
        <f t="shared" si="93"/>
        <v>run2</v>
      </c>
      <c r="D970" t="s">
        <v>283</v>
      </c>
      <c r="E970" s="10">
        <v>0.50216623576223363</v>
      </c>
      <c r="F970" s="1">
        <v>1.6478585026537699E-5</v>
      </c>
      <c r="G970" s="1">
        <f>VLOOKUP(A970,'[1]NTP Metadata'!$A$2:$U$2501,10,FALSE)</f>
        <v>0.50216623576223363</v>
      </c>
      <c r="H970">
        <v>1</v>
      </c>
      <c r="I970" t="s">
        <v>1507</v>
      </c>
      <c r="J970" t="s">
        <v>1508</v>
      </c>
      <c r="K970" t="s">
        <v>250</v>
      </c>
      <c r="L970" t="s">
        <v>248</v>
      </c>
      <c r="M970" t="s">
        <v>11</v>
      </c>
      <c r="N970">
        <v>16</v>
      </c>
      <c r="O970">
        <v>0</v>
      </c>
      <c r="P970">
        <v>0</v>
      </c>
      <c r="Q970">
        <v>0</v>
      </c>
      <c r="R970">
        <v>16</v>
      </c>
      <c r="S970">
        <v>0</v>
      </c>
      <c r="T970">
        <v>0</v>
      </c>
      <c r="U970">
        <v>0</v>
      </c>
      <c r="V970" s="1" t="str">
        <f t="shared" si="94"/>
        <v>AFF-HTT-R1-P5-96H_C17_1_2020y09m04d_11h03m.tif</v>
      </c>
      <c r="W970" s="1" t="str">
        <f t="shared" si="95"/>
        <v>AFF-HTT-R2-P5-96H_C17_1_2020y09m11d_11h25m.tif</v>
      </c>
      <c r="X970" t="str">
        <f t="shared" si="96"/>
        <v>C:\Users\arpit.tandon\Desktop\Images AFFFs\RUN1 HTT\Plate 5 - 96hour\AFF-HTT-R1-P5-96H_C17_1_2020y09m04d_11h03m.tif</v>
      </c>
      <c r="Y970" t="str">
        <f t="shared" si="97"/>
        <v>C:\Users\arpit.tandon\Desktop\Images AFFFs\RUN2 HTT\Plate 5 - 96hour\AFF-HTT-R2-P5-96H_C17_1_2020y09m11d_11h25m.tif</v>
      </c>
    </row>
    <row r="971" spans="1:25" x14ac:dyDescent="0.45">
      <c r="A971" t="s">
        <v>1272</v>
      </c>
      <c r="B971" s="2" t="str">
        <f t="shared" si="92"/>
        <v>run1</v>
      </c>
      <c r="C971" s="2" t="str">
        <f t="shared" si="93"/>
        <v>run2</v>
      </c>
      <c r="D971" t="s">
        <v>283</v>
      </c>
      <c r="E971" s="10">
        <v>0.50216623576223363</v>
      </c>
      <c r="F971" s="1">
        <v>1.6478585026537699E-5</v>
      </c>
      <c r="G971" s="1">
        <f>VLOOKUP(A971,'[1]NTP Metadata'!$A$2:$U$2501,10,FALSE)</f>
        <v>0.50216623576223363</v>
      </c>
      <c r="H971">
        <v>2</v>
      </c>
      <c r="I971" t="s">
        <v>1507</v>
      </c>
      <c r="J971" t="s">
        <v>1508</v>
      </c>
      <c r="K971" t="s">
        <v>250</v>
      </c>
      <c r="L971" t="s">
        <v>248</v>
      </c>
      <c r="M971" t="s">
        <v>12</v>
      </c>
      <c r="N971">
        <v>16</v>
      </c>
      <c r="O971">
        <v>0</v>
      </c>
      <c r="P971">
        <v>0</v>
      </c>
      <c r="Q971">
        <v>0</v>
      </c>
      <c r="R971">
        <v>16</v>
      </c>
      <c r="S971">
        <v>0</v>
      </c>
      <c r="T971">
        <v>0</v>
      </c>
      <c r="U971">
        <v>0</v>
      </c>
      <c r="V971" s="1" t="str">
        <f t="shared" si="94"/>
        <v>AFF-HTT-R1-P5-96H_C18_1_2020y09m04d_11h03m.tif</v>
      </c>
      <c r="W971" s="1" t="str">
        <f t="shared" si="95"/>
        <v>AFF-HTT-R2-P5-96H_C18_1_2020y09m11d_11h25m.tif</v>
      </c>
      <c r="X971" t="str">
        <f t="shared" si="96"/>
        <v>C:\Users\arpit.tandon\Desktop\Images AFFFs\RUN1 HTT\Plate 5 - 96hour\AFF-HTT-R1-P5-96H_C18_1_2020y09m04d_11h03m.tif</v>
      </c>
      <c r="Y971" t="str">
        <f t="shared" si="97"/>
        <v>C:\Users\arpit.tandon\Desktop\Images AFFFs\RUN2 HTT\Plate 5 - 96hour\AFF-HTT-R2-P5-96H_C18_1_2020y09m11d_11h25m.tif</v>
      </c>
    </row>
    <row r="972" spans="1:25" x14ac:dyDescent="0.45">
      <c r="A972" t="s">
        <v>1273</v>
      </c>
      <c r="B972" s="2" t="str">
        <f t="shared" si="92"/>
        <v>run1</v>
      </c>
      <c r="C972" s="2" t="str">
        <f t="shared" si="93"/>
        <v>run2</v>
      </c>
      <c r="D972" t="s">
        <v>283</v>
      </c>
      <c r="E972" s="10">
        <v>0.15891336574754228</v>
      </c>
      <c r="F972" s="1">
        <v>5.2147420970056005E-6</v>
      </c>
      <c r="G972" s="1">
        <f>VLOOKUP(A972,'[1]NTP Metadata'!$A$2:$U$2501,10,FALSE)</f>
        <v>0.15891336574754228</v>
      </c>
      <c r="H972">
        <v>1</v>
      </c>
      <c r="I972" t="s">
        <v>1507</v>
      </c>
      <c r="J972" t="s">
        <v>1508</v>
      </c>
      <c r="K972" t="s">
        <v>250</v>
      </c>
      <c r="L972" t="s">
        <v>248</v>
      </c>
      <c r="M972" t="s">
        <v>13</v>
      </c>
      <c r="N972">
        <v>16</v>
      </c>
      <c r="O972">
        <v>0</v>
      </c>
      <c r="P972">
        <v>0</v>
      </c>
      <c r="Q972">
        <v>0</v>
      </c>
      <c r="R972">
        <v>16</v>
      </c>
      <c r="S972">
        <v>0</v>
      </c>
      <c r="T972">
        <v>0</v>
      </c>
      <c r="U972">
        <v>0</v>
      </c>
      <c r="V972" s="1" t="str">
        <f t="shared" si="94"/>
        <v>AFF-HTT-R1-P5-96H_C19_1_2020y09m04d_11h03m.tif</v>
      </c>
      <c r="W972" s="1" t="str">
        <f t="shared" si="95"/>
        <v>AFF-HTT-R2-P5-96H_C19_1_2020y09m11d_11h25m.tif</v>
      </c>
      <c r="X972" t="str">
        <f t="shared" si="96"/>
        <v>C:\Users\arpit.tandon\Desktop\Images AFFFs\RUN1 HTT\Plate 5 - 96hour\AFF-HTT-R1-P5-96H_C19_1_2020y09m04d_11h03m.tif</v>
      </c>
      <c r="Y972" t="str">
        <f t="shared" si="97"/>
        <v>C:\Users\arpit.tandon\Desktop\Images AFFFs\RUN2 HTT\Plate 5 - 96hour\AFF-HTT-R2-P5-96H_C19_1_2020y09m11d_11h25m.tif</v>
      </c>
    </row>
    <row r="973" spans="1:25" x14ac:dyDescent="0.45">
      <c r="A973" t="s">
        <v>1274</v>
      </c>
      <c r="B973" s="2" t="str">
        <f t="shared" si="92"/>
        <v>run1</v>
      </c>
      <c r="C973" s="2" t="str">
        <f t="shared" si="93"/>
        <v>run2</v>
      </c>
      <c r="D973" t="s">
        <v>283</v>
      </c>
      <c r="E973" s="10">
        <v>0.15891336574754228</v>
      </c>
      <c r="F973" s="1">
        <v>5.2147420970056005E-6</v>
      </c>
      <c r="G973" s="1">
        <f>VLOOKUP(A973,'[1]NTP Metadata'!$A$2:$U$2501,10,FALSE)</f>
        <v>0.15891336574754228</v>
      </c>
      <c r="H973">
        <v>2</v>
      </c>
      <c r="I973" t="s">
        <v>1507</v>
      </c>
      <c r="J973" t="s">
        <v>1508</v>
      </c>
      <c r="K973" t="s">
        <v>250</v>
      </c>
      <c r="L973" t="s">
        <v>248</v>
      </c>
      <c r="M973" t="s">
        <v>14</v>
      </c>
      <c r="N973">
        <v>16</v>
      </c>
      <c r="O973">
        <v>0</v>
      </c>
      <c r="P973">
        <v>0</v>
      </c>
      <c r="Q973">
        <v>0</v>
      </c>
      <c r="R973">
        <v>16</v>
      </c>
      <c r="S973">
        <v>0</v>
      </c>
      <c r="T973">
        <v>6.2500000000000001E-5</v>
      </c>
      <c r="U973">
        <v>1E-3</v>
      </c>
      <c r="V973" s="1" t="str">
        <f t="shared" si="94"/>
        <v>AFF-HTT-R1-P5-96H_C20_1_2020y09m04d_11h03m.tif</v>
      </c>
      <c r="W973" s="1" t="str">
        <f t="shared" si="95"/>
        <v>AFF-HTT-R2-P5-96H_C20_1_2020y09m11d_11h25m.tif</v>
      </c>
      <c r="X973" t="str">
        <f t="shared" si="96"/>
        <v>C:\Users\arpit.tandon\Desktop\Images AFFFs\RUN1 HTT\Plate 5 - 96hour\AFF-HTT-R1-P5-96H_C20_1_2020y09m04d_11h03m.tif</v>
      </c>
      <c r="Y973" t="str">
        <f t="shared" si="97"/>
        <v>C:\Users\arpit.tandon\Desktop\Images AFFFs\RUN2 HTT\Plate 5 - 96hour\AFF-HTT-R2-P5-96H_C20_1_2020y09m11d_11h25m.tif</v>
      </c>
    </row>
    <row r="974" spans="1:25" x14ac:dyDescent="0.45">
      <c r="A974" t="s">
        <v>1275</v>
      </c>
      <c r="B974" s="2" t="str">
        <f t="shared" si="92"/>
        <v>run1</v>
      </c>
      <c r="C974" s="2" t="str">
        <f t="shared" si="93"/>
        <v>run2</v>
      </c>
      <c r="D974" t="s">
        <v>283</v>
      </c>
      <c r="E974" s="10">
        <v>5.0289039793526037E-2</v>
      </c>
      <c r="F974" s="1">
        <v>1.6502348408245568E-6</v>
      </c>
      <c r="G974" s="1">
        <f>VLOOKUP(A974,'[1]NTP Metadata'!$A$2:$U$2501,10,FALSE)</f>
        <v>5.0289039793526037E-2</v>
      </c>
      <c r="H974">
        <v>1</v>
      </c>
      <c r="I974" t="s">
        <v>1507</v>
      </c>
      <c r="J974" t="s">
        <v>1508</v>
      </c>
      <c r="K974" t="s">
        <v>250</v>
      </c>
      <c r="L974" t="s">
        <v>248</v>
      </c>
      <c r="M974" t="s">
        <v>15</v>
      </c>
      <c r="N974">
        <v>16</v>
      </c>
      <c r="O974">
        <v>0</v>
      </c>
      <c r="P974">
        <v>0</v>
      </c>
      <c r="Q974">
        <v>0</v>
      </c>
      <c r="R974">
        <v>16</v>
      </c>
      <c r="S974">
        <v>0</v>
      </c>
      <c r="T974">
        <v>0</v>
      </c>
      <c r="U974">
        <v>0</v>
      </c>
      <c r="V974" s="1" t="str">
        <f t="shared" si="94"/>
        <v>AFF-HTT-R1-P5-96H_C21_1_2020y09m04d_11h03m.tif</v>
      </c>
      <c r="W974" s="1" t="str">
        <f t="shared" si="95"/>
        <v>AFF-HTT-R2-P5-96H_C21_1_2020y09m11d_11h25m.tif</v>
      </c>
      <c r="X974" t="str">
        <f t="shared" si="96"/>
        <v>C:\Users\arpit.tandon\Desktop\Images AFFFs\RUN1 HTT\Plate 5 - 96hour\AFF-HTT-R1-P5-96H_C21_1_2020y09m04d_11h03m.tif</v>
      </c>
      <c r="Y974" t="str">
        <f t="shared" si="97"/>
        <v>C:\Users\arpit.tandon\Desktop\Images AFFFs\RUN2 HTT\Plate 5 - 96hour\AFF-HTT-R2-P5-96H_C21_1_2020y09m11d_11h25m.tif</v>
      </c>
    </row>
    <row r="975" spans="1:25" x14ac:dyDescent="0.45">
      <c r="A975" t="s">
        <v>1276</v>
      </c>
      <c r="B975" s="2" t="str">
        <f t="shared" si="92"/>
        <v>run1</v>
      </c>
      <c r="C975" s="2" t="str">
        <f t="shared" si="93"/>
        <v>run2</v>
      </c>
      <c r="D975" t="s">
        <v>283</v>
      </c>
      <c r="E975" s="10">
        <v>5.0289039793526037E-2</v>
      </c>
      <c r="F975" s="1">
        <v>1.6502348408245568E-6</v>
      </c>
      <c r="G975" s="1">
        <f>VLOOKUP(A975,'[1]NTP Metadata'!$A$2:$U$2501,10,FALSE)</f>
        <v>5.0289039793526037E-2</v>
      </c>
      <c r="H975">
        <v>2</v>
      </c>
      <c r="I975" t="s">
        <v>1507</v>
      </c>
      <c r="J975" t="s">
        <v>1508</v>
      </c>
      <c r="K975" t="s">
        <v>250</v>
      </c>
      <c r="L975" t="s">
        <v>248</v>
      </c>
      <c r="M975" t="s">
        <v>16</v>
      </c>
      <c r="N975">
        <v>16</v>
      </c>
      <c r="O975">
        <v>0</v>
      </c>
      <c r="P975">
        <v>0</v>
      </c>
      <c r="Q975">
        <v>0</v>
      </c>
      <c r="R975">
        <v>16</v>
      </c>
      <c r="S975">
        <v>0</v>
      </c>
      <c r="T975">
        <v>0</v>
      </c>
      <c r="U975">
        <v>0</v>
      </c>
      <c r="V975" s="1" t="str">
        <f t="shared" si="94"/>
        <v>AFF-HTT-R1-P5-96H_C22_1_2020y09m04d_11h03m.tif</v>
      </c>
      <c r="W975" s="1" t="str">
        <f t="shared" si="95"/>
        <v>AFF-HTT-R2-P5-96H_C22_1_2020y09m11d_11h25m.tif</v>
      </c>
      <c r="X975" t="str">
        <f t="shared" si="96"/>
        <v>C:\Users\arpit.tandon\Desktop\Images AFFFs\RUN1 HTT\Plate 5 - 96hour\AFF-HTT-R1-P5-96H_C22_1_2020y09m04d_11h03m.tif</v>
      </c>
      <c r="Y975" t="str">
        <f t="shared" si="97"/>
        <v>C:\Users\arpit.tandon\Desktop\Images AFFFs\RUN2 HTT\Plate 5 - 96hour\AFF-HTT-R2-P5-96H_C22_1_2020y09m11d_11h25m.tif</v>
      </c>
    </row>
    <row r="976" spans="1:25" x14ac:dyDescent="0.45">
      <c r="A976" t="s">
        <v>1277</v>
      </c>
      <c r="B976" s="2" t="str">
        <f t="shared" si="92"/>
        <v>run1</v>
      </c>
      <c r="C976" s="2" t="str">
        <f t="shared" si="93"/>
        <v>run2</v>
      </c>
      <c r="D976" t="s">
        <v>283</v>
      </c>
      <c r="E976" s="10">
        <v>500</v>
      </c>
      <c r="F976" s="1">
        <v>1.6407500000000002E-2</v>
      </c>
      <c r="G976" s="1">
        <f>VLOOKUP(A976,'[1]NTP Metadata'!$A$2:$U$2501,10,FALSE)</f>
        <v>500</v>
      </c>
      <c r="H976">
        <v>1</v>
      </c>
      <c r="I976" t="s">
        <v>1507</v>
      </c>
      <c r="J976" t="s">
        <v>1508</v>
      </c>
      <c r="K976" t="s">
        <v>250</v>
      </c>
      <c r="L976" t="s">
        <v>248</v>
      </c>
      <c r="M976" t="s">
        <v>17</v>
      </c>
      <c r="N976">
        <v>16</v>
      </c>
      <c r="O976">
        <v>0</v>
      </c>
      <c r="P976">
        <v>0</v>
      </c>
      <c r="Q976">
        <v>0</v>
      </c>
      <c r="R976">
        <v>16</v>
      </c>
      <c r="S976">
        <v>0</v>
      </c>
      <c r="T976">
        <v>0</v>
      </c>
      <c r="U976">
        <v>0</v>
      </c>
      <c r="V976" s="1" t="str">
        <f t="shared" si="94"/>
        <v>AFF-HTT-R1-P5-96H_C3_1_2020y09m04d_11h03m.tif</v>
      </c>
      <c r="W976" s="1" t="str">
        <f t="shared" si="95"/>
        <v>AFF-HTT-R2-P5-96H_C3_1_2020y09m11d_11h25m.tif</v>
      </c>
      <c r="X976" t="str">
        <f t="shared" si="96"/>
        <v>C:\Users\arpit.tandon\Desktop\Images AFFFs\RUN1 HTT\Plate 5 - 96hour\AFF-HTT-R1-P5-96H_C3_1_2020y09m04d_11h03m.tif</v>
      </c>
      <c r="Y976" t="str">
        <f t="shared" si="97"/>
        <v>C:\Users\arpit.tandon\Desktop\Images AFFFs\RUN2 HTT\Plate 5 - 96hour\AFF-HTT-R2-P5-96H_C3_1_2020y09m11d_11h25m.tif</v>
      </c>
    </row>
    <row r="977" spans="1:25" x14ac:dyDescent="0.45">
      <c r="A977" t="s">
        <v>1278</v>
      </c>
      <c r="B977" s="2" t="str">
        <f t="shared" si="92"/>
        <v>run1</v>
      </c>
      <c r="C977" s="2" t="str">
        <f t="shared" si="93"/>
        <v>run2</v>
      </c>
      <c r="D977" t="s">
        <v>283</v>
      </c>
      <c r="E977" s="10">
        <v>500</v>
      </c>
      <c r="F977" s="1">
        <v>1.6407500000000002E-2</v>
      </c>
      <c r="G977" s="1">
        <f>VLOOKUP(A977,'[1]NTP Metadata'!$A$2:$U$2501,10,FALSE)</f>
        <v>500</v>
      </c>
      <c r="H977">
        <v>2</v>
      </c>
      <c r="I977" t="s">
        <v>1507</v>
      </c>
      <c r="J977" t="s">
        <v>1508</v>
      </c>
      <c r="K977" t="s">
        <v>250</v>
      </c>
      <c r="L977" t="s">
        <v>248</v>
      </c>
      <c r="M977" t="s">
        <v>18</v>
      </c>
      <c r="N977">
        <v>16</v>
      </c>
      <c r="O977">
        <v>0</v>
      </c>
      <c r="P977">
        <v>6.2500000000000001E-5</v>
      </c>
      <c r="Q977">
        <v>1E-3</v>
      </c>
      <c r="R977">
        <v>16</v>
      </c>
      <c r="S977">
        <v>0</v>
      </c>
      <c r="T977">
        <v>0</v>
      </c>
      <c r="U977">
        <v>0</v>
      </c>
      <c r="V977" s="1" t="str">
        <f t="shared" si="94"/>
        <v>AFF-HTT-R1-P5-96H_C4_1_2020y09m04d_11h03m.tif</v>
      </c>
      <c r="W977" s="1" t="str">
        <f t="shared" si="95"/>
        <v>AFF-HTT-R2-P5-96H_C4_1_2020y09m11d_11h25m.tif</v>
      </c>
      <c r="X977" t="str">
        <f t="shared" si="96"/>
        <v>C:\Users\arpit.tandon\Desktop\Images AFFFs\RUN1 HTT\Plate 5 - 96hour\AFF-HTT-R1-P5-96H_C4_1_2020y09m04d_11h03m.tif</v>
      </c>
      <c r="Y977" t="str">
        <f t="shared" si="97"/>
        <v>C:\Users\arpit.tandon\Desktop\Images AFFFs\RUN2 HTT\Plate 5 - 96hour\AFF-HTT-R2-P5-96H_C4_1_2020y09m11d_11h25m.tif</v>
      </c>
    </row>
    <row r="978" spans="1:25" x14ac:dyDescent="0.45">
      <c r="A978" t="s">
        <v>1279</v>
      </c>
      <c r="B978" s="2" t="str">
        <f t="shared" si="92"/>
        <v>run1</v>
      </c>
      <c r="C978" s="2" t="str">
        <f t="shared" si="93"/>
        <v>run2</v>
      </c>
      <c r="D978" t="s">
        <v>283</v>
      </c>
      <c r="E978" s="10">
        <v>158.22784810126581</v>
      </c>
      <c r="F978" s="1">
        <v>5.1922468354430379E-3</v>
      </c>
      <c r="G978" s="1">
        <f>VLOOKUP(A978,'[1]NTP Metadata'!$A$2:$U$2501,10,FALSE)</f>
        <v>158.22784810126581</v>
      </c>
      <c r="H978">
        <v>1</v>
      </c>
      <c r="I978" t="s">
        <v>1507</v>
      </c>
      <c r="J978" t="s">
        <v>1508</v>
      </c>
      <c r="K978" t="s">
        <v>250</v>
      </c>
      <c r="L978" t="s">
        <v>248</v>
      </c>
      <c r="M978" t="s">
        <v>19</v>
      </c>
      <c r="N978">
        <v>16</v>
      </c>
      <c r="O978">
        <v>0</v>
      </c>
      <c r="P978">
        <v>0</v>
      </c>
      <c r="Q978">
        <v>0</v>
      </c>
      <c r="R978">
        <v>16</v>
      </c>
      <c r="S978">
        <v>0</v>
      </c>
      <c r="T978">
        <v>0</v>
      </c>
      <c r="U978">
        <v>0</v>
      </c>
      <c r="V978" s="1" t="str">
        <f t="shared" si="94"/>
        <v>AFF-HTT-R1-P5-96H_C5_1_2020y09m04d_11h03m.tif</v>
      </c>
      <c r="W978" s="1" t="str">
        <f t="shared" si="95"/>
        <v>AFF-HTT-R2-P5-96H_C5_1_2020y09m11d_11h25m.tif</v>
      </c>
      <c r="X978" t="str">
        <f t="shared" si="96"/>
        <v>C:\Users\arpit.tandon\Desktop\Images AFFFs\RUN1 HTT\Plate 5 - 96hour\AFF-HTT-R1-P5-96H_C5_1_2020y09m04d_11h03m.tif</v>
      </c>
      <c r="Y978" t="str">
        <f t="shared" si="97"/>
        <v>C:\Users\arpit.tandon\Desktop\Images AFFFs\RUN2 HTT\Plate 5 - 96hour\AFF-HTT-R2-P5-96H_C5_1_2020y09m11d_11h25m.tif</v>
      </c>
    </row>
    <row r="979" spans="1:25" x14ac:dyDescent="0.45">
      <c r="A979" t="s">
        <v>1280</v>
      </c>
      <c r="B979" s="2" t="str">
        <f t="shared" si="92"/>
        <v>run1</v>
      </c>
      <c r="C979" s="2" t="str">
        <f t="shared" si="93"/>
        <v>run2</v>
      </c>
      <c r="D979" t="s">
        <v>283</v>
      </c>
      <c r="E979" s="10">
        <v>158.22784810126581</v>
      </c>
      <c r="F979" s="1">
        <v>5.1922468354430379E-3</v>
      </c>
      <c r="G979" s="1">
        <f>VLOOKUP(A979,'[1]NTP Metadata'!$A$2:$U$2501,10,FALSE)</f>
        <v>158.22784810126581</v>
      </c>
      <c r="H979">
        <v>2</v>
      </c>
      <c r="I979" t="s">
        <v>1507</v>
      </c>
      <c r="J979" t="s">
        <v>1508</v>
      </c>
      <c r="K979" t="s">
        <v>250</v>
      </c>
      <c r="L979" t="s">
        <v>248</v>
      </c>
      <c r="M979" t="s">
        <v>20</v>
      </c>
      <c r="N979">
        <v>16</v>
      </c>
      <c r="O979">
        <v>0</v>
      </c>
      <c r="P979">
        <v>6.2500000000000001E-5</v>
      </c>
      <c r="Q979">
        <v>1E-3</v>
      </c>
      <c r="R979">
        <v>16</v>
      </c>
      <c r="S979">
        <v>0</v>
      </c>
      <c r="T979">
        <v>0</v>
      </c>
      <c r="U979">
        <v>0</v>
      </c>
      <c r="V979" s="1" t="str">
        <f t="shared" si="94"/>
        <v>AFF-HTT-R1-P5-96H_C6_1_2020y09m04d_11h03m.tif</v>
      </c>
      <c r="W979" s="1" t="str">
        <f t="shared" si="95"/>
        <v>AFF-HTT-R2-P5-96H_C6_1_2020y09m11d_11h25m.tif</v>
      </c>
      <c r="X979" t="str">
        <f t="shared" si="96"/>
        <v>C:\Users\arpit.tandon\Desktop\Images AFFFs\RUN1 HTT\Plate 5 - 96hour\AFF-HTT-R1-P5-96H_C6_1_2020y09m04d_11h03m.tif</v>
      </c>
      <c r="Y979" t="str">
        <f t="shared" si="97"/>
        <v>C:\Users\arpit.tandon\Desktop\Images AFFFs\RUN2 HTT\Plate 5 - 96hour\AFF-HTT-R2-P5-96H_C6_1_2020y09m11d_11h25m.tif</v>
      </c>
    </row>
    <row r="980" spans="1:25" x14ac:dyDescent="0.45">
      <c r="A980" t="s">
        <v>1281</v>
      </c>
      <c r="B980" s="2" t="str">
        <f t="shared" si="92"/>
        <v>run1</v>
      </c>
      <c r="C980" s="2" t="str">
        <f t="shared" si="93"/>
        <v>run2</v>
      </c>
      <c r="D980" t="s">
        <v>283</v>
      </c>
      <c r="E980" s="10">
        <v>50.072103829514496</v>
      </c>
      <c r="F980" s="1">
        <v>1.6431160871655183E-3</v>
      </c>
      <c r="G980" s="1">
        <f>VLOOKUP(A980,'[1]NTP Metadata'!$A$2:$U$2501,10,FALSE)</f>
        <v>50.072103829514496</v>
      </c>
      <c r="H980">
        <v>1</v>
      </c>
      <c r="I980" t="s">
        <v>1507</v>
      </c>
      <c r="J980" t="s">
        <v>1508</v>
      </c>
      <c r="K980" t="s">
        <v>250</v>
      </c>
      <c r="L980" t="s">
        <v>248</v>
      </c>
      <c r="M980" t="s">
        <v>21</v>
      </c>
      <c r="N980">
        <v>16</v>
      </c>
      <c r="O980">
        <v>0</v>
      </c>
      <c r="P980">
        <v>0</v>
      </c>
      <c r="Q980">
        <v>0</v>
      </c>
      <c r="R980">
        <v>16</v>
      </c>
      <c r="S980">
        <v>0</v>
      </c>
      <c r="T980">
        <v>0</v>
      </c>
      <c r="U980">
        <v>0</v>
      </c>
      <c r="V980" s="1" t="str">
        <f t="shared" si="94"/>
        <v>AFF-HTT-R1-P5-96H_C7_1_2020y09m04d_11h03m.tif</v>
      </c>
      <c r="W980" s="1" t="str">
        <f t="shared" si="95"/>
        <v>AFF-HTT-R2-P5-96H_C7_1_2020y09m11d_11h25m.tif</v>
      </c>
      <c r="X980" t="str">
        <f t="shared" si="96"/>
        <v>C:\Users\arpit.tandon\Desktop\Images AFFFs\RUN1 HTT\Plate 5 - 96hour\AFF-HTT-R1-P5-96H_C7_1_2020y09m04d_11h03m.tif</v>
      </c>
      <c r="Y980" t="str">
        <f t="shared" si="97"/>
        <v>C:\Users\arpit.tandon\Desktop\Images AFFFs\RUN2 HTT\Plate 5 - 96hour\AFF-HTT-R2-P5-96H_C7_1_2020y09m11d_11h25m.tif</v>
      </c>
    </row>
    <row r="981" spans="1:25" x14ac:dyDescent="0.45">
      <c r="A981" t="s">
        <v>1282</v>
      </c>
      <c r="B981" s="2" t="str">
        <f t="shared" si="92"/>
        <v>run1</v>
      </c>
      <c r="C981" s="2" t="str">
        <f t="shared" si="93"/>
        <v>run2</v>
      </c>
      <c r="D981" t="s">
        <v>283</v>
      </c>
      <c r="E981" s="10">
        <v>50.072103829514496</v>
      </c>
      <c r="F981" s="1">
        <v>1.6431160871655183E-3</v>
      </c>
      <c r="G981" s="1">
        <f>VLOOKUP(A981,'[1]NTP Metadata'!$A$2:$U$2501,10,FALSE)</f>
        <v>50.072103829514496</v>
      </c>
      <c r="H981">
        <v>2</v>
      </c>
      <c r="I981" t="s">
        <v>1507</v>
      </c>
      <c r="J981" t="s">
        <v>1508</v>
      </c>
      <c r="K981" t="s">
        <v>250</v>
      </c>
      <c r="L981" t="s">
        <v>248</v>
      </c>
      <c r="M981" t="s">
        <v>22</v>
      </c>
      <c r="N981">
        <v>16</v>
      </c>
      <c r="O981">
        <v>0</v>
      </c>
      <c r="P981">
        <v>0</v>
      </c>
      <c r="Q981">
        <v>0</v>
      </c>
      <c r="R981">
        <v>16</v>
      </c>
      <c r="S981">
        <v>0</v>
      </c>
      <c r="T981">
        <v>0</v>
      </c>
      <c r="U981">
        <v>0</v>
      </c>
      <c r="V981" s="1" t="str">
        <f t="shared" si="94"/>
        <v>AFF-HTT-R1-P5-96H_C8_1_2020y09m04d_11h03m.tif</v>
      </c>
      <c r="W981" s="1" t="str">
        <f t="shared" si="95"/>
        <v>AFF-HTT-R2-P5-96H_C8_1_2020y09m11d_11h25m.tif</v>
      </c>
      <c r="X981" t="str">
        <f t="shared" si="96"/>
        <v>C:\Users\arpit.tandon\Desktop\Images AFFFs\RUN1 HTT\Plate 5 - 96hour\AFF-HTT-R1-P5-96H_C8_1_2020y09m04d_11h03m.tif</v>
      </c>
      <c r="Y981" t="str">
        <f t="shared" si="97"/>
        <v>C:\Users\arpit.tandon\Desktop\Images AFFFs\RUN2 HTT\Plate 5 - 96hour\AFF-HTT-R2-P5-96H_C8_1_2020y09m11d_11h25m.tif</v>
      </c>
    </row>
    <row r="982" spans="1:25" x14ac:dyDescent="0.45">
      <c r="A982" t="s">
        <v>1283</v>
      </c>
      <c r="B982" s="2" t="str">
        <f t="shared" si="92"/>
        <v>run1</v>
      </c>
      <c r="C982" s="2" t="str">
        <f t="shared" si="93"/>
        <v>run2</v>
      </c>
      <c r="D982" t="s">
        <v>283</v>
      </c>
      <c r="E982" s="10">
        <v>15.84560247769446</v>
      </c>
      <c r="F982" s="1">
        <v>5.199734453055437E-4</v>
      </c>
      <c r="G982" s="1">
        <f>VLOOKUP(A982,'[1]NTP Metadata'!$A$2:$U$2501,10,FALSE)</f>
        <v>15.84560247769446</v>
      </c>
      <c r="H982">
        <v>1</v>
      </c>
      <c r="I982" t="s">
        <v>1507</v>
      </c>
      <c r="J982" t="s">
        <v>1508</v>
      </c>
      <c r="K982" t="s">
        <v>250</v>
      </c>
      <c r="L982" t="s">
        <v>248</v>
      </c>
      <c r="M982" t="s">
        <v>23</v>
      </c>
      <c r="N982">
        <v>16</v>
      </c>
      <c r="O982">
        <v>0</v>
      </c>
      <c r="P982">
        <v>0</v>
      </c>
      <c r="Q982">
        <v>0</v>
      </c>
      <c r="R982">
        <v>16</v>
      </c>
      <c r="S982">
        <v>0</v>
      </c>
      <c r="T982">
        <v>0</v>
      </c>
      <c r="U982">
        <v>0</v>
      </c>
      <c r="V982" s="1" t="str">
        <f t="shared" si="94"/>
        <v>AFF-HTT-R1-P5-96H_C9_1_2020y09m04d_11h03m.tif</v>
      </c>
      <c r="W982" s="1" t="str">
        <f t="shared" si="95"/>
        <v>AFF-HTT-R2-P5-96H_C9_1_2020y09m11d_11h25m.tif</v>
      </c>
      <c r="X982" t="str">
        <f t="shared" si="96"/>
        <v>C:\Users\arpit.tandon\Desktop\Images AFFFs\RUN1 HTT\Plate 5 - 96hour\AFF-HTT-R1-P5-96H_C9_1_2020y09m04d_11h03m.tif</v>
      </c>
      <c r="Y982" t="str">
        <f t="shared" si="97"/>
        <v>C:\Users\arpit.tandon\Desktop\Images AFFFs\RUN2 HTT\Plate 5 - 96hour\AFF-HTT-R2-P5-96H_C9_1_2020y09m11d_11h25m.tif</v>
      </c>
    </row>
    <row r="983" spans="1:25" x14ac:dyDescent="0.45">
      <c r="A983" t="s">
        <v>1284</v>
      </c>
      <c r="B983" s="2" t="str">
        <f t="shared" si="92"/>
        <v>run1</v>
      </c>
      <c r="C983" s="2" t="str">
        <f t="shared" si="93"/>
        <v>run2</v>
      </c>
      <c r="D983" t="s">
        <v>283</v>
      </c>
      <c r="E983" s="10">
        <v>15.84560247769446</v>
      </c>
      <c r="F983" s="1">
        <v>5.199734453055437E-4</v>
      </c>
      <c r="G983" s="1">
        <f>VLOOKUP(A983,'[1]NTP Metadata'!$A$2:$U$2501,10,FALSE)</f>
        <v>15.84560247769446</v>
      </c>
      <c r="H983">
        <v>4</v>
      </c>
      <c r="I983" t="s">
        <v>1507</v>
      </c>
      <c r="J983" t="s">
        <v>1508</v>
      </c>
      <c r="K983" t="s">
        <v>250</v>
      </c>
      <c r="L983" t="s">
        <v>248</v>
      </c>
      <c r="M983" t="s">
        <v>24</v>
      </c>
      <c r="N983">
        <v>16</v>
      </c>
      <c r="O983">
        <v>0</v>
      </c>
      <c r="P983">
        <v>6.2500000000000001E-5</v>
      </c>
      <c r="Q983">
        <v>1E-3</v>
      </c>
      <c r="R983">
        <v>16</v>
      </c>
      <c r="S983">
        <v>0</v>
      </c>
      <c r="T983">
        <v>0</v>
      </c>
      <c r="U983">
        <v>0</v>
      </c>
      <c r="V983" s="1" t="str">
        <f t="shared" si="94"/>
        <v>AFF-HTT-R1-P5-96H_D10_1_2020y09m04d_11h03m.tif</v>
      </c>
      <c r="W983" s="1" t="str">
        <f t="shared" si="95"/>
        <v>AFF-HTT-R2-P5-96H_D10_1_2020y09m11d_11h25m.tif</v>
      </c>
      <c r="X983" t="str">
        <f t="shared" si="96"/>
        <v>C:\Users\arpit.tandon\Desktop\Images AFFFs\RUN1 HTT\Plate 5 - 96hour\AFF-HTT-R1-P5-96H_D10_1_2020y09m04d_11h03m.tif</v>
      </c>
      <c r="Y983" t="str">
        <f t="shared" si="97"/>
        <v>C:\Users\arpit.tandon\Desktop\Images AFFFs\RUN2 HTT\Plate 5 - 96hour\AFF-HTT-R2-P5-96H_D10_1_2020y09m11d_11h25m.tif</v>
      </c>
    </row>
    <row r="984" spans="1:25" x14ac:dyDescent="0.45">
      <c r="A984" t="s">
        <v>1285</v>
      </c>
      <c r="B984" s="2" t="str">
        <f t="shared" si="92"/>
        <v>run1</v>
      </c>
      <c r="C984" s="2" t="str">
        <f t="shared" si="93"/>
        <v>run2</v>
      </c>
      <c r="D984" t="s">
        <v>283</v>
      </c>
      <c r="E984" s="10">
        <v>5.0144311638273606</v>
      </c>
      <c r="F984" s="1">
        <v>1.6454855864099486E-4</v>
      </c>
      <c r="G984" s="1">
        <f>VLOOKUP(A984,'[1]NTP Metadata'!$A$2:$U$2501,10,FALSE)</f>
        <v>5.0144311638273606</v>
      </c>
      <c r="H984">
        <v>3</v>
      </c>
      <c r="I984" t="s">
        <v>1507</v>
      </c>
      <c r="J984" t="s">
        <v>1508</v>
      </c>
      <c r="K984" t="s">
        <v>250</v>
      </c>
      <c r="L984" t="s">
        <v>248</v>
      </c>
      <c r="M984" t="s">
        <v>25</v>
      </c>
      <c r="N984">
        <v>16</v>
      </c>
      <c r="O984">
        <v>0</v>
      </c>
      <c r="P984">
        <v>0</v>
      </c>
      <c r="Q984">
        <v>0</v>
      </c>
      <c r="R984">
        <v>16</v>
      </c>
      <c r="S984">
        <v>0</v>
      </c>
      <c r="T984">
        <v>0</v>
      </c>
      <c r="U984">
        <v>0</v>
      </c>
      <c r="V984" s="1" t="str">
        <f t="shared" si="94"/>
        <v>AFF-HTT-R1-P5-96H_D11_1_2020y09m04d_11h03m.tif</v>
      </c>
      <c r="W984" s="1" t="str">
        <f t="shared" si="95"/>
        <v>AFF-HTT-R2-P5-96H_D11_1_2020y09m11d_11h25m.tif</v>
      </c>
      <c r="X984" t="str">
        <f t="shared" si="96"/>
        <v>C:\Users\arpit.tandon\Desktop\Images AFFFs\RUN1 HTT\Plate 5 - 96hour\AFF-HTT-R1-P5-96H_D11_1_2020y09m04d_11h03m.tif</v>
      </c>
      <c r="Y984" t="str">
        <f t="shared" si="97"/>
        <v>C:\Users\arpit.tandon\Desktop\Images AFFFs\RUN2 HTT\Plate 5 - 96hour\AFF-HTT-R2-P5-96H_D11_1_2020y09m11d_11h25m.tif</v>
      </c>
    </row>
    <row r="985" spans="1:25" x14ac:dyDescent="0.45">
      <c r="A985" t="s">
        <v>1286</v>
      </c>
      <c r="B985" s="2" t="str">
        <f t="shared" si="92"/>
        <v>run1</v>
      </c>
      <c r="C985" s="2" t="str">
        <f t="shared" si="93"/>
        <v>run2</v>
      </c>
      <c r="D985" t="s">
        <v>283</v>
      </c>
      <c r="E985" s="10">
        <v>5.0144311638273606</v>
      </c>
      <c r="F985" s="1">
        <v>1.6454855864099486E-4</v>
      </c>
      <c r="G985" s="1">
        <f>VLOOKUP(A985,'[1]NTP Metadata'!$A$2:$U$2501,10,FALSE)</f>
        <v>5.0144311638273606</v>
      </c>
      <c r="H985">
        <v>4</v>
      </c>
      <c r="I985" t="s">
        <v>1507</v>
      </c>
      <c r="J985" t="s">
        <v>1508</v>
      </c>
      <c r="K985" t="s">
        <v>250</v>
      </c>
      <c r="L985" t="s">
        <v>248</v>
      </c>
      <c r="M985" t="s">
        <v>26</v>
      </c>
      <c r="N985">
        <v>16</v>
      </c>
      <c r="O985">
        <v>0</v>
      </c>
      <c r="P985">
        <v>0</v>
      </c>
      <c r="Q985">
        <v>0</v>
      </c>
      <c r="R985">
        <v>16</v>
      </c>
      <c r="S985">
        <v>0</v>
      </c>
      <c r="T985">
        <v>0</v>
      </c>
      <c r="U985">
        <v>0</v>
      </c>
      <c r="V985" s="1" t="str">
        <f t="shared" si="94"/>
        <v>AFF-HTT-R1-P5-96H_D12_1_2020y09m04d_11h03m.tif</v>
      </c>
      <c r="W985" s="1" t="str">
        <f t="shared" si="95"/>
        <v>AFF-HTT-R2-P5-96H_D12_1_2020y09m11d_11h25m.tif</v>
      </c>
      <c r="X985" t="str">
        <f t="shared" si="96"/>
        <v>C:\Users\arpit.tandon\Desktop\Images AFFFs\RUN1 HTT\Plate 5 - 96hour\AFF-HTT-R1-P5-96H_D12_1_2020y09m04d_11h03m.tif</v>
      </c>
      <c r="Y985" t="str">
        <f t="shared" si="97"/>
        <v>C:\Users\arpit.tandon\Desktop\Images AFFFs\RUN2 HTT\Plate 5 - 96hour\AFF-HTT-R2-P5-96H_D12_1_2020y09m11d_11h25m.tif</v>
      </c>
    </row>
    <row r="986" spans="1:25" x14ac:dyDescent="0.45">
      <c r="A986" t="s">
        <v>1287</v>
      </c>
      <c r="B986" s="2" t="str">
        <f t="shared" si="92"/>
        <v>run1</v>
      </c>
      <c r="C986" s="2" t="str">
        <f t="shared" si="93"/>
        <v>run2</v>
      </c>
      <c r="D986" t="s">
        <v>257</v>
      </c>
      <c r="E986" s="10">
        <v>0</v>
      </c>
      <c r="F986" s="10">
        <v>0</v>
      </c>
      <c r="G986" s="1">
        <f>VLOOKUP(A986,'[1]NTP Metadata'!$A$2:$U$2501,10,FALSE)</f>
        <v>0</v>
      </c>
      <c r="H986">
        <v>3</v>
      </c>
      <c r="I986" t="s">
        <v>1507</v>
      </c>
      <c r="J986" t="s">
        <v>1508</v>
      </c>
      <c r="K986" t="s">
        <v>250</v>
      </c>
      <c r="L986" t="s">
        <v>248</v>
      </c>
      <c r="M986" t="s">
        <v>27</v>
      </c>
      <c r="N986">
        <v>16</v>
      </c>
      <c r="O986">
        <v>0</v>
      </c>
      <c r="P986">
        <v>0</v>
      </c>
      <c r="Q986">
        <v>0</v>
      </c>
      <c r="R986">
        <v>16</v>
      </c>
      <c r="S986">
        <v>0</v>
      </c>
      <c r="T986">
        <v>0</v>
      </c>
      <c r="U986">
        <v>0</v>
      </c>
      <c r="V986" s="1" t="str">
        <f t="shared" si="94"/>
        <v>AFF-HTT-R1-P5-96H_D13_1_2020y09m04d_11h03m.tif</v>
      </c>
      <c r="W986" s="1" t="str">
        <f t="shared" si="95"/>
        <v>AFF-HTT-R2-P5-96H_D13_1_2020y09m11d_11h25m.tif</v>
      </c>
      <c r="X986" t="str">
        <f t="shared" si="96"/>
        <v>C:\Users\arpit.tandon\Desktop\Images AFFFs\RUN1 HTT\Plate 5 - 96hour\AFF-HTT-R1-P5-96H_D13_1_2020y09m04d_11h03m.tif</v>
      </c>
      <c r="Y986" t="str">
        <f t="shared" si="97"/>
        <v>C:\Users\arpit.tandon\Desktop\Images AFFFs\RUN2 HTT\Plate 5 - 96hour\AFF-HTT-R2-P5-96H_D13_1_2020y09m11d_11h25m.tif</v>
      </c>
    </row>
    <row r="987" spans="1:25" x14ac:dyDescent="0.45">
      <c r="A987" t="s">
        <v>1288</v>
      </c>
      <c r="B987" s="2" t="str">
        <f t="shared" si="92"/>
        <v>run1</v>
      </c>
      <c r="C987" s="2" t="str">
        <f t="shared" si="93"/>
        <v>run2</v>
      </c>
      <c r="D987" t="s">
        <v>257</v>
      </c>
      <c r="E987" s="10">
        <v>0</v>
      </c>
      <c r="F987" s="10">
        <v>0</v>
      </c>
      <c r="G987" s="1">
        <f>VLOOKUP(A987,'[1]NTP Metadata'!$A$2:$U$2501,10,FALSE)</f>
        <v>0</v>
      </c>
      <c r="H987">
        <v>4</v>
      </c>
      <c r="I987" t="s">
        <v>1507</v>
      </c>
      <c r="J987" t="s">
        <v>1508</v>
      </c>
      <c r="K987" t="s">
        <v>250</v>
      </c>
      <c r="L987" t="s">
        <v>248</v>
      </c>
      <c r="M987" t="s">
        <v>28</v>
      </c>
      <c r="N987">
        <v>16</v>
      </c>
      <c r="O987">
        <v>0</v>
      </c>
      <c r="P987">
        <v>0</v>
      </c>
      <c r="Q987">
        <v>0</v>
      </c>
      <c r="R987">
        <v>16</v>
      </c>
      <c r="S987">
        <v>0</v>
      </c>
      <c r="T987">
        <v>0</v>
      </c>
      <c r="U987">
        <v>0</v>
      </c>
      <c r="V987" s="1" t="str">
        <f t="shared" si="94"/>
        <v>AFF-HTT-R1-P5-96H_D14_1_2020y09m04d_11h03m.tif</v>
      </c>
      <c r="W987" s="1" t="str">
        <f t="shared" si="95"/>
        <v>AFF-HTT-R2-P5-96H_D14_1_2020y09m11d_11h25m.tif</v>
      </c>
      <c r="X987" t="str">
        <f t="shared" si="96"/>
        <v>C:\Users\arpit.tandon\Desktop\Images AFFFs\RUN1 HTT\Plate 5 - 96hour\AFF-HTT-R1-P5-96H_D14_1_2020y09m04d_11h03m.tif</v>
      </c>
      <c r="Y987" t="str">
        <f t="shared" si="97"/>
        <v>C:\Users\arpit.tandon\Desktop\Images AFFFs\RUN2 HTT\Plate 5 - 96hour\AFF-HTT-R2-P5-96H_D14_1_2020y09m11d_11h25m.tif</v>
      </c>
    </row>
    <row r="988" spans="1:25" x14ac:dyDescent="0.45">
      <c r="A988" t="s">
        <v>1289</v>
      </c>
      <c r="B988" s="2" t="str">
        <f t="shared" si="92"/>
        <v>run1</v>
      </c>
      <c r="C988" s="2" t="str">
        <f t="shared" si="93"/>
        <v>run2</v>
      </c>
      <c r="D988" t="s">
        <v>283</v>
      </c>
      <c r="E988" s="10">
        <v>1.5868453050086584</v>
      </c>
      <c r="F988" s="1">
        <v>5.207232868385912E-5</v>
      </c>
      <c r="G988" s="1">
        <f>VLOOKUP(A988,'[1]NTP Metadata'!$A$2:$U$2501,10,FALSE)</f>
        <v>1.5868453050086584</v>
      </c>
      <c r="H988">
        <v>3</v>
      </c>
      <c r="I988" t="s">
        <v>1507</v>
      </c>
      <c r="J988" t="s">
        <v>1508</v>
      </c>
      <c r="K988" t="s">
        <v>250</v>
      </c>
      <c r="L988" t="s">
        <v>248</v>
      </c>
      <c r="M988" t="s">
        <v>29</v>
      </c>
      <c r="N988">
        <v>16</v>
      </c>
      <c r="O988">
        <v>0</v>
      </c>
      <c r="P988">
        <v>0</v>
      </c>
      <c r="Q988">
        <v>0</v>
      </c>
      <c r="R988">
        <v>16</v>
      </c>
      <c r="S988">
        <v>0</v>
      </c>
      <c r="T988">
        <v>0</v>
      </c>
      <c r="U988">
        <v>0</v>
      </c>
      <c r="V988" s="1" t="str">
        <f t="shared" si="94"/>
        <v>AFF-HTT-R1-P5-96H_D15_1_2020y09m04d_11h03m.tif</v>
      </c>
      <c r="W988" s="1" t="str">
        <f t="shared" si="95"/>
        <v>AFF-HTT-R2-P5-96H_D15_1_2020y09m11d_11h25m.tif</v>
      </c>
      <c r="X988" t="str">
        <f t="shared" si="96"/>
        <v>C:\Users\arpit.tandon\Desktop\Images AFFFs\RUN1 HTT\Plate 5 - 96hour\AFF-HTT-R1-P5-96H_D15_1_2020y09m04d_11h03m.tif</v>
      </c>
      <c r="Y988" t="str">
        <f t="shared" si="97"/>
        <v>C:\Users\arpit.tandon\Desktop\Images AFFFs\RUN2 HTT\Plate 5 - 96hour\AFF-HTT-R2-P5-96H_D15_1_2020y09m11d_11h25m.tif</v>
      </c>
    </row>
    <row r="989" spans="1:25" x14ac:dyDescent="0.45">
      <c r="A989" t="s">
        <v>1290</v>
      </c>
      <c r="B989" s="2" t="str">
        <f t="shared" si="92"/>
        <v>run1</v>
      </c>
      <c r="C989" s="2" t="str">
        <f t="shared" si="93"/>
        <v>run2</v>
      </c>
      <c r="D989" t="s">
        <v>283</v>
      </c>
      <c r="E989" s="10">
        <v>1.5868453050086584</v>
      </c>
      <c r="F989" s="1">
        <v>5.207232868385912E-5</v>
      </c>
      <c r="G989" s="1">
        <f>VLOOKUP(A989,'[1]NTP Metadata'!$A$2:$U$2501,10,FALSE)</f>
        <v>1.5868453050086584</v>
      </c>
      <c r="H989">
        <v>4</v>
      </c>
      <c r="I989" t="s">
        <v>1507</v>
      </c>
      <c r="J989" t="s">
        <v>1508</v>
      </c>
      <c r="K989" t="s">
        <v>250</v>
      </c>
      <c r="L989" t="s">
        <v>248</v>
      </c>
      <c r="M989" t="s">
        <v>30</v>
      </c>
      <c r="N989">
        <v>16</v>
      </c>
      <c r="O989">
        <v>0</v>
      </c>
      <c r="P989">
        <v>0</v>
      </c>
      <c r="Q989">
        <v>0</v>
      </c>
      <c r="R989">
        <v>16</v>
      </c>
      <c r="S989">
        <v>0</v>
      </c>
      <c r="T989">
        <v>0</v>
      </c>
      <c r="U989">
        <v>0</v>
      </c>
      <c r="V989" s="1" t="str">
        <f t="shared" si="94"/>
        <v>AFF-HTT-R1-P5-96H_D16_1_2020y09m04d_11h03m.tif</v>
      </c>
      <c r="W989" s="1" t="str">
        <f t="shared" si="95"/>
        <v>AFF-HTT-R2-P5-96H_D16_1_2020y09m11d_11h25m.tif</v>
      </c>
      <c r="X989" t="str">
        <f t="shared" si="96"/>
        <v>C:\Users\arpit.tandon\Desktop\Images AFFFs\RUN1 HTT\Plate 5 - 96hour\AFF-HTT-R1-P5-96H_D16_1_2020y09m04d_11h03m.tif</v>
      </c>
      <c r="Y989" t="str">
        <f t="shared" si="97"/>
        <v>C:\Users\arpit.tandon\Desktop\Images AFFFs\RUN2 HTT\Plate 5 - 96hour\AFF-HTT-R2-P5-96H_D16_1_2020y09m11d_11h25m.tif</v>
      </c>
    </row>
    <row r="990" spans="1:25" x14ac:dyDescent="0.45">
      <c r="A990" t="s">
        <v>1291</v>
      </c>
      <c r="B990" s="2" t="str">
        <f t="shared" si="92"/>
        <v>run1</v>
      </c>
      <c r="C990" s="2" t="str">
        <f t="shared" si="93"/>
        <v>run2</v>
      </c>
      <c r="D990" t="s">
        <v>283</v>
      </c>
      <c r="E990" s="10">
        <v>0.50216623576223363</v>
      </c>
      <c r="F990" s="1">
        <v>1.6478585026537699E-5</v>
      </c>
      <c r="G990" s="1">
        <f>VLOOKUP(A990,'[1]NTP Metadata'!$A$2:$U$2501,10,FALSE)</f>
        <v>0.50216623576223363</v>
      </c>
      <c r="H990">
        <v>3</v>
      </c>
      <c r="I990" t="s">
        <v>1507</v>
      </c>
      <c r="J990" t="s">
        <v>1508</v>
      </c>
      <c r="K990" t="s">
        <v>250</v>
      </c>
      <c r="L990" t="s">
        <v>248</v>
      </c>
      <c r="M990" t="s">
        <v>31</v>
      </c>
      <c r="N990">
        <v>16</v>
      </c>
      <c r="O990">
        <v>0</v>
      </c>
      <c r="P990">
        <v>0</v>
      </c>
      <c r="Q990">
        <v>0</v>
      </c>
      <c r="R990">
        <v>16</v>
      </c>
      <c r="S990">
        <v>0</v>
      </c>
      <c r="T990">
        <v>0</v>
      </c>
      <c r="U990">
        <v>0</v>
      </c>
      <c r="V990" s="1" t="str">
        <f t="shared" si="94"/>
        <v>AFF-HTT-R1-P5-96H_D17_1_2020y09m04d_11h03m.tif</v>
      </c>
      <c r="W990" s="1" t="str">
        <f t="shared" si="95"/>
        <v>AFF-HTT-R2-P5-96H_D17_1_2020y09m11d_11h25m.tif</v>
      </c>
      <c r="X990" t="str">
        <f t="shared" si="96"/>
        <v>C:\Users\arpit.tandon\Desktop\Images AFFFs\RUN1 HTT\Plate 5 - 96hour\AFF-HTT-R1-P5-96H_D17_1_2020y09m04d_11h03m.tif</v>
      </c>
      <c r="Y990" t="str">
        <f t="shared" si="97"/>
        <v>C:\Users\arpit.tandon\Desktop\Images AFFFs\RUN2 HTT\Plate 5 - 96hour\AFF-HTT-R2-P5-96H_D17_1_2020y09m11d_11h25m.tif</v>
      </c>
    </row>
    <row r="991" spans="1:25" x14ac:dyDescent="0.45">
      <c r="A991" t="s">
        <v>1292</v>
      </c>
      <c r="B991" s="2" t="str">
        <f t="shared" si="92"/>
        <v>run1</v>
      </c>
      <c r="C991" s="2" t="str">
        <f t="shared" si="93"/>
        <v>run2</v>
      </c>
      <c r="D991" t="s">
        <v>283</v>
      </c>
      <c r="E991" s="10">
        <v>0.50216623576223363</v>
      </c>
      <c r="F991" s="1">
        <v>1.6478585026537699E-5</v>
      </c>
      <c r="G991" s="1">
        <f>VLOOKUP(A991,'[1]NTP Metadata'!$A$2:$U$2501,10,FALSE)</f>
        <v>0.50216623576223363</v>
      </c>
      <c r="H991">
        <v>4</v>
      </c>
      <c r="I991" t="s">
        <v>1507</v>
      </c>
      <c r="J991" t="s">
        <v>1508</v>
      </c>
      <c r="K991" t="s">
        <v>250</v>
      </c>
      <c r="L991" t="s">
        <v>248</v>
      </c>
      <c r="M991" t="s">
        <v>32</v>
      </c>
      <c r="N991">
        <v>16</v>
      </c>
      <c r="O991">
        <v>0</v>
      </c>
      <c r="P991">
        <v>0</v>
      </c>
      <c r="Q991">
        <v>0</v>
      </c>
      <c r="R991">
        <v>16</v>
      </c>
      <c r="S991">
        <v>0</v>
      </c>
      <c r="T991">
        <v>0</v>
      </c>
      <c r="U991">
        <v>0</v>
      </c>
      <c r="V991" s="1" t="str">
        <f t="shared" si="94"/>
        <v>AFF-HTT-R1-P5-96H_D18_1_2020y09m04d_11h03m.tif</v>
      </c>
      <c r="W991" s="1" t="str">
        <f t="shared" si="95"/>
        <v>AFF-HTT-R2-P5-96H_D18_1_2020y09m11d_11h25m.tif</v>
      </c>
      <c r="X991" t="str">
        <f t="shared" si="96"/>
        <v>C:\Users\arpit.tandon\Desktop\Images AFFFs\RUN1 HTT\Plate 5 - 96hour\AFF-HTT-R1-P5-96H_D18_1_2020y09m04d_11h03m.tif</v>
      </c>
      <c r="Y991" t="str">
        <f t="shared" si="97"/>
        <v>C:\Users\arpit.tandon\Desktop\Images AFFFs\RUN2 HTT\Plate 5 - 96hour\AFF-HTT-R2-P5-96H_D18_1_2020y09m11d_11h25m.tif</v>
      </c>
    </row>
    <row r="992" spans="1:25" x14ac:dyDescent="0.45">
      <c r="A992" t="s">
        <v>1293</v>
      </c>
      <c r="B992" s="2" t="str">
        <f t="shared" si="92"/>
        <v>run1</v>
      </c>
      <c r="C992" s="2" t="str">
        <f t="shared" si="93"/>
        <v>run2</v>
      </c>
      <c r="D992" t="s">
        <v>283</v>
      </c>
      <c r="E992" s="10">
        <v>0.15891336574754228</v>
      </c>
      <c r="F992" s="1">
        <v>5.2147420970056005E-6</v>
      </c>
      <c r="G992" s="1">
        <f>VLOOKUP(A992,'[1]NTP Metadata'!$A$2:$U$2501,10,FALSE)</f>
        <v>0.15891336574754228</v>
      </c>
      <c r="H992">
        <v>3</v>
      </c>
      <c r="I992" t="s">
        <v>1507</v>
      </c>
      <c r="J992" t="s">
        <v>1508</v>
      </c>
      <c r="K992" t="s">
        <v>250</v>
      </c>
      <c r="L992" t="s">
        <v>248</v>
      </c>
      <c r="M992" t="s">
        <v>33</v>
      </c>
      <c r="N992">
        <v>16</v>
      </c>
      <c r="O992">
        <v>0</v>
      </c>
      <c r="P992">
        <v>3.7500000000000001E-4</v>
      </c>
      <c r="Q992">
        <v>6.0000000000000001E-3</v>
      </c>
      <c r="R992">
        <v>16</v>
      </c>
      <c r="S992">
        <v>0</v>
      </c>
      <c r="T992">
        <v>0</v>
      </c>
      <c r="U992">
        <v>0</v>
      </c>
      <c r="V992" s="1" t="str">
        <f t="shared" si="94"/>
        <v>AFF-HTT-R1-P5-96H_D19_1_2020y09m04d_11h03m.tif</v>
      </c>
      <c r="W992" s="1" t="str">
        <f t="shared" si="95"/>
        <v>AFF-HTT-R2-P5-96H_D19_1_2020y09m11d_11h25m.tif</v>
      </c>
      <c r="X992" t="str">
        <f t="shared" si="96"/>
        <v>C:\Users\arpit.tandon\Desktop\Images AFFFs\RUN1 HTT\Plate 5 - 96hour\AFF-HTT-R1-P5-96H_D19_1_2020y09m04d_11h03m.tif</v>
      </c>
      <c r="Y992" t="str">
        <f t="shared" si="97"/>
        <v>C:\Users\arpit.tandon\Desktop\Images AFFFs\RUN2 HTT\Plate 5 - 96hour\AFF-HTT-R2-P5-96H_D19_1_2020y09m11d_11h25m.tif</v>
      </c>
    </row>
    <row r="993" spans="1:25" x14ac:dyDescent="0.45">
      <c r="A993" t="s">
        <v>1294</v>
      </c>
      <c r="B993" s="2" t="str">
        <f t="shared" si="92"/>
        <v>run1</v>
      </c>
      <c r="C993" s="2" t="str">
        <f t="shared" si="93"/>
        <v>run2</v>
      </c>
      <c r="D993" t="s">
        <v>283</v>
      </c>
      <c r="E993" s="10">
        <v>0.15891336574754228</v>
      </c>
      <c r="F993" s="1">
        <v>5.2147420970056005E-6</v>
      </c>
      <c r="G993" s="1">
        <f>VLOOKUP(A993,'[1]NTP Metadata'!$A$2:$U$2501,10,FALSE)</f>
        <v>0.15891336574754228</v>
      </c>
      <c r="H993">
        <v>4</v>
      </c>
      <c r="I993" t="s">
        <v>1507</v>
      </c>
      <c r="J993" t="s">
        <v>1508</v>
      </c>
      <c r="K993" t="s">
        <v>250</v>
      </c>
      <c r="L993" t="s">
        <v>248</v>
      </c>
      <c r="M993" t="s">
        <v>34</v>
      </c>
      <c r="N993">
        <v>16</v>
      </c>
      <c r="O993">
        <v>0</v>
      </c>
      <c r="P993">
        <v>0</v>
      </c>
      <c r="Q993">
        <v>0</v>
      </c>
      <c r="R993">
        <v>16</v>
      </c>
      <c r="S993">
        <v>0</v>
      </c>
      <c r="T993">
        <v>0</v>
      </c>
      <c r="U993">
        <v>0</v>
      </c>
      <c r="V993" s="1" t="str">
        <f t="shared" si="94"/>
        <v>AFF-HTT-R1-P5-96H_D20_1_2020y09m04d_11h03m.tif</v>
      </c>
      <c r="W993" s="1" t="str">
        <f t="shared" si="95"/>
        <v>AFF-HTT-R2-P5-96H_D20_1_2020y09m11d_11h25m.tif</v>
      </c>
      <c r="X993" t="str">
        <f t="shared" si="96"/>
        <v>C:\Users\arpit.tandon\Desktop\Images AFFFs\RUN1 HTT\Plate 5 - 96hour\AFF-HTT-R1-P5-96H_D20_1_2020y09m04d_11h03m.tif</v>
      </c>
      <c r="Y993" t="str">
        <f t="shared" si="97"/>
        <v>C:\Users\arpit.tandon\Desktop\Images AFFFs\RUN2 HTT\Plate 5 - 96hour\AFF-HTT-R2-P5-96H_D20_1_2020y09m11d_11h25m.tif</v>
      </c>
    </row>
    <row r="994" spans="1:25" x14ac:dyDescent="0.45">
      <c r="A994" t="s">
        <v>1295</v>
      </c>
      <c r="B994" s="2" t="str">
        <f t="shared" si="92"/>
        <v>run1</v>
      </c>
      <c r="C994" s="2" t="str">
        <f t="shared" si="93"/>
        <v>run2</v>
      </c>
      <c r="D994" t="s">
        <v>283</v>
      </c>
      <c r="E994" s="10">
        <v>5.0289039793526037E-2</v>
      </c>
      <c r="F994" s="1">
        <v>1.6502348408245568E-6</v>
      </c>
      <c r="G994" s="1">
        <f>VLOOKUP(A994,'[1]NTP Metadata'!$A$2:$U$2501,10,FALSE)</f>
        <v>5.0289039793526037E-2</v>
      </c>
      <c r="H994">
        <v>3</v>
      </c>
      <c r="I994" t="s">
        <v>1507</v>
      </c>
      <c r="J994" t="s">
        <v>1508</v>
      </c>
      <c r="K994" t="s">
        <v>250</v>
      </c>
      <c r="L994" t="s">
        <v>248</v>
      </c>
      <c r="M994" t="s">
        <v>35</v>
      </c>
      <c r="N994">
        <v>16</v>
      </c>
      <c r="O994">
        <v>0</v>
      </c>
      <c r="P994">
        <v>0</v>
      </c>
      <c r="Q994">
        <v>0</v>
      </c>
      <c r="R994">
        <v>16</v>
      </c>
      <c r="S994">
        <v>0</v>
      </c>
      <c r="T994">
        <v>0</v>
      </c>
      <c r="U994">
        <v>0</v>
      </c>
      <c r="V994" s="1" t="str">
        <f t="shared" si="94"/>
        <v>AFF-HTT-R1-P5-96H_D21_1_2020y09m04d_11h03m.tif</v>
      </c>
      <c r="W994" s="1" t="str">
        <f t="shared" si="95"/>
        <v>AFF-HTT-R2-P5-96H_D21_1_2020y09m11d_11h25m.tif</v>
      </c>
      <c r="X994" t="str">
        <f t="shared" si="96"/>
        <v>C:\Users\arpit.tandon\Desktop\Images AFFFs\RUN1 HTT\Plate 5 - 96hour\AFF-HTT-R1-P5-96H_D21_1_2020y09m04d_11h03m.tif</v>
      </c>
      <c r="Y994" t="str">
        <f t="shared" si="97"/>
        <v>C:\Users\arpit.tandon\Desktop\Images AFFFs\RUN2 HTT\Plate 5 - 96hour\AFF-HTT-R2-P5-96H_D21_1_2020y09m11d_11h25m.tif</v>
      </c>
    </row>
    <row r="995" spans="1:25" x14ac:dyDescent="0.45">
      <c r="A995" t="s">
        <v>1296</v>
      </c>
      <c r="B995" s="2" t="str">
        <f t="shared" si="92"/>
        <v>run1</v>
      </c>
      <c r="C995" s="2" t="str">
        <f t="shared" si="93"/>
        <v>run2</v>
      </c>
      <c r="D995" t="s">
        <v>283</v>
      </c>
      <c r="E995" s="10">
        <v>5.0289039793526037E-2</v>
      </c>
      <c r="F995" s="1">
        <v>1.6502348408245568E-6</v>
      </c>
      <c r="G995" s="1">
        <f>VLOOKUP(A995,'[1]NTP Metadata'!$A$2:$U$2501,10,FALSE)</f>
        <v>5.0289039793526037E-2</v>
      </c>
      <c r="H995">
        <v>4</v>
      </c>
      <c r="I995" t="s">
        <v>1507</v>
      </c>
      <c r="J995" t="s">
        <v>1508</v>
      </c>
      <c r="K995" t="s">
        <v>250</v>
      </c>
      <c r="L995" t="s">
        <v>248</v>
      </c>
      <c r="M995" t="s">
        <v>36</v>
      </c>
      <c r="N995">
        <v>16</v>
      </c>
      <c r="O995">
        <v>0</v>
      </c>
      <c r="P995">
        <v>0</v>
      </c>
      <c r="Q995">
        <v>0</v>
      </c>
      <c r="R995">
        <v>16</v>
      </c>
      <c r="S995">
        <v>0</v>
      </c>
      <c r="T995">
        <v>0</v>
      </c>
      <c r="U995">
        <v>0</v>
      </c>
      <c r="V995" s="1" t="str">
        <f t="shared" si="94"/>
        <v>AFF-HTT-R1-P5-96H_D22_1_2020y09m04d_11h03m.tif</v>
      </c>
      <c r="W995" s="1" t="str">
        <f t="shared" si="95"/>
        <v>AFF-HTT-R2-P5-96H_D22_1_2020y09m11d_11h25m.tif</v>
      </c>
      <c r="X995" t="str">
        <f t="shared" si="96"/>
        <v>C:\Users\arpit.tandon\Desktop\Images AFFFs\RUN1 HTT\Plate 5 - 96hour\AFF-HTT-R1-P5-96H_D22_1_2020y09m04d_11h03m.tif</v>
      </c>
      <c r="Y995" t="str">
        <f t="shared" si="97"/>
        <v>C:\Users\arpit.tandon\Desktop\Images AFFFs\RUN2 HTT\Plate 5 - 96hour\AFF-HTT-R2-P5-96H_D22_1_2020y09m11d_11h25m.tif</v>
      </c>
    </row>
    <row r="996" spans="1:25" x14ac:dyDescent="0.45">
      <c r="A996" t="s">
        <v>1297</v>
      </c>
      <c r="B996" s="2" t="str">
        <f t="shared" si="92"/>
        <v>run1</v>
      </c>
      <c r="C996" s="2" t="str">
        <f t="shared" si="93"/>
        <v>run2</v>
      </c>
      <c r="D996" t="s">
        <v>283</v>
      </c>
      <c r="E996" s="10">
        <v>500</v>
      </c>
      <c r="F996" s="1">
        <v>1.6407500000000002E-2</v>
      </c>
      <c r="G996" s="1">
        <f>VLOOKUP(A996,'[1]NTP Metadata'!$A$2:$U$2501,10,FALSE)</f>
        <v>500</v>
      </c>
      <c r="H996">
        <v>3</v>
      </c>
      <c r="I996" t="s">
        <v>1507</v>
      </c>
      <c r="J996" t="s">
        <v>1508</v>
      </c>
      <c r="K996" t="s">
        <v>250</v>
      </c>
      <c r="L996" t="s">
        <v>248</v>
      </c>
      <c r="M996" t="s">
        <v>37</v>
      </c>
      <c r="N996">
        <v>16</v>
      </c>
      <c r="O996">
        <v>0</v>
      </c>
      <c r="P996">
        <v>1.25E-4</v>
      </c>
      <c r="Q996">
        <v>1E-3</v>
      </c>
      <c r="R996">
        <v>16</v>
      </c>
      <c r="S996">
        <v>0</v>
      </c>
      <c r="T996">
        <v>0</v>
      </c>
      <c r="U996">
        <v>0</v>
      </c>
      <c r="V996" s="1" t="str">
        <f t="shared" si="94"/>
        <v>AFF-HTT-R1-P5-96H_D3_1_2020y09m04d_11h03m.tif</v>
      </c>
      <c r="W996" s="1" t="str">
        <f t="shared" si="95"/>
        <v>AFF-HTT-R2-P5-96H_D3_1_2020y09m11d_11h25m.tif</v>
      </c>
      <c r="X996" t="str">
        <f t="shared" si="96"/>
        <v>C:\Users\arpit.tandon\Desktop\Images AFFFs\RUN1 HTT\Plate 5 - 96hour\AFF-HTT-R1-P5-96H_D3_1_2020y09m04d_11h03m.tif</v>
      </c>
      <c r="Y996" t="str">
        <f t="shared" si="97"/>
        <v>C:\Users\arpit.tandon\Desktop\Images AFFFs\RUN2 HTT\Plate 5 - 96hour\AFF-HTT-R2-P5-96H_D3_1_2020y09m11d_11h25m.tif</v>
      </c>
    </row>
    <row r="997" spans="1:25" x14ac:dyDescent="0.45">
      <c r="A997" t="s">
        <v>1298</v>
      </c>
      <c r="B997" s="2" t="str">
        <f t="shared" si="92"/>
        <v>run1</v>
      </c>
      <c r="C997" s="2" t="str">
        <f t="shared" si="93"/>
        <v>run2</v>
      </c>
      <c r="D997" t="s">
        <v>283</v>
      </c>
      <c r="E997" s="10">
        <v>500</v>
      </c>
      <c r="F997" s="1">
        <v>1.6407500000000002E-2</v>
      </c>
      <c r="G997" s="1">
        <f>VLOOKUP(A997,'[1]NTP Metadata'!$A$2:$U$2501,10,FALSE)</f>
        <v>500</v>
      </c>
      <c r="H997">
        <v>4</v>
      </c>
      <c r="I997" t="s">
        <v>1507</v>
      </c>
      <c r="J997" t="s">
        <v>1508</v>
      </c>
      <c r="K997" t="s">
        <v>250</v>
      </c>
      <c r="L997" t="s">
        <v>248</v>
      </c>
      <c r="M997" t="s">
        <v>38</v>
      </c>
      <c r="N997">
        <v>16</v>
      </c>
      <c r="O997">
        <v>0</v>
      </c>
      <c r="P997">
        <v>0</v>
      </c>
      <c r="Q997">
        <v>0</v>
      </c>
      <c r="R997">
        <v>16</v>
      </c>
      <c r="S997">
        <v>0</v>
      </c>
      <c r="T997">
        <v>0</v>
      </c>
      <c r="U997">
        <v>0</v>
      </c>
      <c r="V997" s="1" t="str">
        <f t="shared" si="94"/>
        <v>AFF-HTT-R1-P5-96H_D4_1_2020y09m04d_11h03m.tif</v>
      </c>
      <c r="W997" s="1" t="str">
        <f t="shared" si="95"/>
        <v>AFF-HTT-R2-P5-96H_D4_1_2020y09m11d_11h25m.tif</v>
      </c>
      <c r="X997" t="str">
        <f t="shared" si="96"/>
        <v>C:\Users\arpit.tandon\Desktop\Images AFFFs\RUN1 HTT\Plate 5 - 96hour\AFF-HTT-R1-P5-96H_D4_1_2020y09m04d_11h03m.tif</v>
      </c>
      <c r="Y997" t="str">
        <f t="shared" si="97"/>
        <v>C:\Users\arpit.tandon\Desktop\Images AFFFs\RUN2 HTT\Plate 5 - 96hour\AFF-HTT-R2-P5-96H_D4_1_2020y09m11d_11h25m.tif</v>
      </c>
    </row>
    <row r="998" spans="1:25" x14ac:dyDescent="0.45">
      <c r="A998" t="s">
        <v>1299</v>
      </c>
      <c r="B998" s="2" t="str">
        <f t="shared" si="92"/>
        <v>run1</v>
      </c>
      <c r="C998" s="2" t="str">
        <f t="shared" si="93"/>
        <v>run2</v>
      </c>
      <c r="D998" t="s">
        <v>283</v>
      </c>
      <c r="E998" s="10">
        <v>158.22784810126581</v>
      </c>
      <c r="F998" s="1">
        <v>5.1922468354430379E-3</v>
      </c>
      <c r="G998" s="1">
        <f>VLOOKUP(A998,'[1]NTP Metadata'!$A$2:$U$2501,10,FALSE)</f>
        <v>158.22784810126581</v>
      </c>
      <c r="H998">
        <v>3</v>
      </c>
      <c r="I998" t="s">
        <v>1507</v>
      </c>
      <c r="J998" t="s">
        <v>1508</v>
      </c>
      <c r="K998" t="s">
        <v>250</v>
      </c>
      <c r="L998" t="s">
        <v>248</v>
      </c>
      <c r="M998" t="s">
        <v>39</v>
      </c>
      <c r="N998">
        <v>16</v>
      </c>
      <c r="O998">
        <v>0</v>
      </c>
      <c r="P998">
        <v>0</v>
      </c>
      <c r="Q998">
        <v>0</v>
      </c>
      <c r="R998">
        <v>16</v>
      </c>
      <c r="S998">
        <v>0</v>
      </c>
      <c r="T998">
        <v>0</v>
      </c>
      <c r="U998">
        <v>0</v>
      </c>
      <c r="V998" s="1" t="str">
        <f t="shared" si="94"/>
        <v>AFF-HTT-R1-P5-96H_D5_1_2020y09m04d_11h03m.tif</v>
      </c>
      <c r="W998" s="1" t="str">
        <f t="shared" si="95"/>
        <v>AFF-HTT-R2-P5-96H_D5_1_2020y09m11d_11h25m.tif</v>
      </c>
      <c r="X998" t="str">
        <f t="shared" si="96"/>
        <v>C:\Users\arpit.tandon\Desktop\Images AFFFs\RUN1 HTT\Plate 5 - 96hour\AFF-HTT-R1-P5-96H_D5_1_2020y09m04d_11h03m.tif</v>
      </c>
      <c r="Y998" t="str">
        <f t="shared" si="97"/>
        <v>C:\Users\arpit.tandon\Desktop\Images AFFFs\RUN2 HTT\Plate 5 - 96hour\AFF-HTT-R2-P5-96H_D5_1_2020y09m11d_11h25m.tif</v>
      </c>
    </row>
    <row r="999" spans="1:25" x14ac:dyDescent="0.45">
      <c r="A999" t="s">
        <v>1300</v>
      </c>
      <c r="B999" s="2" t="str">
        <f t="shared" si="92"/>
        <v>run1</v>
      </c>
      <c r="C999" s="2" t="str">
        <f t="shared" si="93"/>
        <v>run2</v>
      </c>
      <c r="D999" t="s">
        <v>283</v>
      </c>
      <c r="E999" s="10">
        <v>158.22784810126581</v>
      </c>
      <c r="F999" s="1">
        <v>5.1922468354430379E-3</v>
      </c>
      <c r="G999" s="1">
        <f>VLOOKUP(A999,'[1]NTP Metadata'!$A$2:$U$2501,10,FALSE)</f>
        <v>158.22784810126581</v>
      </c>
      <c r="H999">
        <v>4</v>
      </c>
      <c r="I999" t="s">
        <v>1507</v>
      </c>
      <c r="J999" t="s">
        <v>1508</v>
      </c>
      <c r="K999" t="s">
        <v>250</v>
      </c>
      <c r="L999" t="s">
        <v>248</v>
      </c>
      <c r="M999" t="s">
        <v>40</v>
      </c>
      <c r="N999">
        <v>16</v>
      </c>
      <c r="O999">
        <v>0</v>
      </c>
      <c r="P999">
        <v>0</v>
      </c>
      <c r="Q999">
        <v>0</v>
      </c>
      <c r="R999">
        <v>16</v>
      </c>
      <c r="S999">
        <v>0</v>
      </c>
      <c r="T999">
        <v>0</v>
      </c>
      <c r="U999">
        <v>0</v>
      </c>
      <c r="V999" s="1" t="str">
        <f t="shared" si="94"/>
        <v>AFF-HTT-R1-P5-96H_D6_1_2020y09m04d_11h03m.tif</v>
      </c>
      <c r="W999" s="1" t="str">
        <f t="shared" si="95"/>
        <v>AFF-HTT-R2-P5-96H_D6_1_2020y09m11d_11h25m.tif</v>
      </c>
      <c r="X999" t="str">
        <f t="shared" si="96"/>
        <v>C:\Users\arpit.tandon\Desktop\Images AFFFs\RUN1 HTT\Plate 5 - 96hour\AFF-HTT-R1-P5-96H_D6_1_2020y09m04d_11h03m.tif</v>
      </c>
      <c r="Y999" t="str">
        <f t="shared" si="97"/>
        <v>C:\Users\arpit.tandon\Desktop\Images AFFFs\RUN2 HTT\Plate 5 - 96hour\AFF-HTT-R2-P5-96H_D6_1_2020y09m11d_11h25m.tif</v>
      </c>
    </row>
    <row r="1000" spans="1:25" x14ac:dyDescent="0.45">
      <c r="A1000" t="s">
        <v>1301</v>
      </c>
      <c r="B1000" s="2" t="str">
        <f t="shared" si="92"/>
        <v>run1</v>
      </c>
      <c r="C1000" s="2" t="str">
        <f t="shared" si="93"/>
        <v>run2</v>
      </c>
      <c r="D1000" t="s">
        <v>283</v>
      </c>
      <c r="E1000" s="10">
        <v>50.072103829514496</v>
      </c>
      <c r="F1000" s="1">
        <v>1.6431160871655183E-3</v>
      </c>
      <c r="G1000" s="1">
        <f>VLOOKUP(A1000,'[1]NTP Metadata'!$A$2:$U$2501,10,FALSE)</f>
        <v>50.072103829514496</v>
      </c>
      <c r="H1000">
        <v>3</v>
      </c>
      <c r="I1000" t="s">
        <v>1507</v>
      </c>
      <c r="J1000" t="s">
        <v>1508</v>
      </c>
      <c r="K1000" t="s">
        <v>250</v>
      </c>
      <c r="L1000" t="s">
        <v>248</v>
      </c>
      <c r="M1000" t="s">
        <v>41</v>
      </c>
      <c r="N1000">
        <v>16</v>
      </c>
      <c r="O1000">
        <v>0</v>
      </c>
      <c r="P1000">
        <v>6.2500000000000001E-5</v>
      </c>
      <c r="Q1000">
        <v>1E-3</v>
      </c>
      <c r="R1000">
        <v>16</v>
      </c>
      <c r="S1000">
        <v>0</v>
      </c>
      <c r="T1000">
        <v>0</v>
      </c>
      <c r="U1000">
        <v>0</v>
      </c>
      <c r="V1000" s="1" t="str">
        <f t="shared" si="94"/>
        <v>AFF-HTT-R1-P5-96H_D7_1_2020y09m04d_11h03m.tif</v>
      </c>
      <c r="W1000" s="1" t="str">
        <f t="shared" si="95"/>
        <v>AFF-HTT-R2-P5-96H_D7_1_2020y09m11d_11h25m.tif</v>
      </c>
      <c r="X1000" t="str">
        <f t="shared" si="96"/>
        <v>C:\Users\arpit.tandon\Desktop\Images AFFFs\RUN1 HTT\Plate 5 - 96hour\AFF-HTT-R1-P5-96H_D7_1_2020y09m04d_11h03m.tif</v>
      </c>
      <c r="Y1000" t="str">
        <f t="shared" si="97"/>
        <v>C:\Users\arpit.tandon\Desktop\Images AFFFs\RUN2 HTT\Plate 5 - 96hour\AFF-HTT-R2-P5-96H_D7_1_2020y09m11d_11h25m.tif</v>
      </c>
    </row>
    <row r="1001" spans="1:25" x14ac:dyDescent="0.45">
      <c r="A1001" t="s">
        <v>1302</v>
      </c>
      <c r="B1001" s="2" t="str">
        <f t="shared" si="92"/>
        <v>run1</v>
      </c>
      <c r="C1001" s="2" t="str">
        <f t="shared" si="93"/>
        <v>run2</v>
      </c>
      <c r="D1001" t="s">
        <v>283</v>
      </c>
      <c r="E1001" s="10">
        <v>50.072103829514496</v>
      </c>
      <c r="F1001" s="1">
        <v>1.6431160871655183E-3</v>
      </c>
      <c r="G1001" s="1">
        <f>VLOOKUP(A1001,'[1]NTP Metadata'!$A$2:$U$2501,10,FALSE)</f>
        <v>50.072103829514496</v>
      </c>
      <c r="H1001">
        <v>4</v>
      </c>
      <c r="I1001" t="s">
        <v>1507</v>
      </c>
      <c r="J1001" t="s">
        <v>1508</v>
      </c>
      <c r="K1001" t="s">
        <v>250</v>
      </c>
      <c r="L1001" t="s">
        <v>248</v>
      </c>
      <c r="M1001" t="s">
        <v>42</v>
      </c>
      <c r="N1001">
        <v>16</v>
      </c>
      <c r="O1001">
        <v>0</v>
      </c>
      <c r="P1001">
        <v>0</v>
      </c>
      <c r="Q1001">
        <v>0</v>
      </c>
      <c r="R1001">
        <v>16</v>
      </c>
      <c r="S1001">
        <v>0</v>
      </c>
      <c r="T1001">
        <v>0</v>
      </c>
      <c r="U1001">
        <v>0</v>
      </c>
      <c r="V1001" s="1" t="str">
        <f t="shared" si="94"/>
        <v>AFF-HTT-R1-P5-96H_D8_1_2020y09m04d_11h03m.tif</v>
      </c>
      <c r="W1001" s="1" t="str">
        <f t="shared" si="95"/>
        <v>AFF-HTT-R2-P5-96H_D8_1_2020y09m11d_11h25m.tif</v>
      </c>
      <c r="X1001" t="str">
        <f t="shared" si="96"/>
        <v>C:\Users\arpit.tandon\Desktop\Images AFFFs\RUN1 HTT\Plate 5 - 96hour\AFF-HTT-R1-P5-96H_D8_1_2020y09m04d_11h03m.tif</v>
      </c>
      <c r="Y1001" t="str">
        <f t="shared" si="97"/>
        <v>C:\Users\arpit.tandon\Desktop\Images AFFFs\RUN2 HTT\Plate 5 - 96hour\AFF-HTT-R2-P5-96H_D8_1_2020y09m11d_11h25m.tif</v>
      </c>
    </row>
    <row r="1002" spans="1:25" x14ac:dyDescent="0.45">
      <c r="A1002" t="s">
        <v>1303</v>
      </c>
      <c r="B1002" s="2" t="str">
        <f t="shared" si="92"/>
        <v>run1</v>
      </c>
      <c r="C1002" s="2" t="str">
        <f t="shared" si="93"/>
        <v>run2</v>
      </c>
      <c r="D1002" t="s">
        <v>283</v>
      </c>
      <c r="E1002" s="10">
        <v>15.84560247769446</v>
      </c>
      <c r="F1002" s="1">
        <v>5.199734453055437E-4</v>
      </c>
      <c r="G1002" s="1">
        <f>VLOOKUP(A1002,'[1]NTP Metadata'!$A$2:$U$2501,10,FALSE)</f>
        <v>15.84560247769446</v>
      </c>
      <c r="H1002">
        <v>3</v>
      </c>
      <c r="I1002" t="s">
        <v>1507</v>
      </c>
      <c r="J1002" t="s">
        <v>1508</v>
      </c>
      <c r="K1002" t="s">
        <v>250</v>
      </c>
      <c r="L1002" t="s">
        <v>248</v>
      </c>
      <c r="M1002" t="s">
        <v>43</v>
      </c>
      <c r="N1002">
        <v>16</v>
      </c>
      <c r="O1002">
        <v>0</v>
      </c>
      <c r="P1002">
        <v>0</v>
      </c>
      <c r="Q1002">
        <v>0</v>
      </c>
      <c r="R1002">
        <v>16</v>
      </c>
      <c r="S1002">
        <v>0</v>
      </c>
      <c r="T1002">
        <v>0</v>
      </c>
      <c r="U1002">
        <v>0</v>
      </c>
      <c r="V1002" s="1" t="str">
        <f t="shared" si="94"/>
        <v>AFF-HTT-R1-P5-96H_D9_1_2020y09m04d_11h03m.tif</v>
      </c>
      <c r="W1002" s="1" t="str">
        <f t="shared" si="95"/>
        <v>AFF-HTT-R2-P5-96H_D9_1_2020y09m11d_11h25m.tif</v>
      </c>
      <c r="X1002" t="str">
        <f t="shared" si="96"/>
        <v>C:\Users\arpit.tandon\Desktop\Images AFFFs\RUN1 HTT\Plate 5 - 96hour\AFF-HTT-R1-P5-96H_D9_1_2020y09m04d_11h03m.tif</v>
      </c>
      <c r="Y1002" t="str">
        <f t="shared" si="97"/>
        <v>C:\Users\arpit.tandon\Desktop\Images AFFFs\RUN2 HTT\Plate 5 - 96hour\AFF-HTT-R2-P5-96H_D9_1_2020y09m11d_11h25m.tif</v>
      </c>
    </row>
    <row r="1003" spans="1:25" x14ac:dyDescent="0.45">
      <c r="A1003" t="s">
        <v>1304</v>
      </c>
      <c r="B1003" s="2" t="str">
        <f t="shared" si="92"/>
        <v>run1</v>
      </c>
      <c r="C1003" s="2" t="str">
        <f t="shared" si="93"/>
        <v>run2</v>
      </c>
      <c r="D1003" t="s">
        <v>284</v>
      </c>
      <c r="E1003" s="10">
        <v>211.27258695559578</v>
      </c>
      <c r="F1003" s="10">
        <v>6.3382409910777843E-3</v>
      </c>
      <c r="G1003" s="1">
        <f>VLOOKUP(A1003,'[1]NTP Metadata'!$A$2:$U$2501,10,FALSE)</f>
        <v>6.3382409910777843E-3</v>
      </c>
      <c r="H1003">
        <v>2</v>
      </c>
      <c r="I1003" t="s">
        <v>1507</v>
      </c>
      <c r="J1003" t="s">
        <v>1508</v>
      </c>
      <c r="K1003" t="s">
        <v>250</v>
      </c>
      <c r="L1003" t="s">
        <v>248</v>
      </c>
      <c r="M1003" t="s">
        <v>44</v>
      </c>
      <c r="N1003">
        <v>16</v>
      </c>
      <c r="O1003">
        <v>0</v>
      </c>
      <c r="P1003">
        <v>1.875E-4</v>
      </c>
      <c r="Q1003">
        <v>3.0000000000000001E-3</v>
      </c>
      <c r="R1003">
        <v>16</v>
      </c>
      <c r="S1003">
        <v>0</v>
      </c>
      <c r="T1003">
        <v>0</v>
      </c>
      <c r="U1003">
        <v>0</v>
      </c>
      <c r="V1003" s="1" t="str">
        <f t="shared" si="94"/>
        <v>AFF-HTT-R1-P5-96H_E10_1_2020y09m04d_11h03m.tif</v>
      </c>
      <c r="W1003" s="1" t="str">
        <f t="shared" si="95"/>
        <v>AFF-HTT-R2-P5-96H_E10_1_2020y09m11d_11h25m.tif</v>
      </c>
      <c r="X1003" t="str">
        <f t="shared" si="96"/>
        <v>C:\Users\arpit.tandon\Desktop\Images AFFFs\RUN1 HTT\Plate 5 - 96hour\AFF-HTT-R1-P5-96H_E10_1_2020y09m04d_11h03m.tif</v>
      </c>
      <c r="Y1003" t="str">
        <f t="shared" si="97"/>
        <v>C:\Users\arpit.tandon\Desktop\Images AFFFs\RUN2 HTT\Plate 5 - 96hour\AFF-HTT-R2-P5-96H_E10_1_2020y09m11d_11h25m.tif</v>
      </c>
    </row>
    <row r="1004" spans="1:25" x14ac:dyDescent="0.45">
      <c r="A1004" t="s">
        <v>1305</v>
      </c>
      <c r="B1004" s="2" t="str">
        <f t="shared" si="92"/>
        <v>run1</v>
      </c>
      <c r="C1004" s="2" t="str">
        <f t="shared" si="93"/>
        <v>run2</v>
      </c>
      <c r="D1004" t="s">
        <v>284</v>
      </c>
      <c r="E1004" s="10">
        <v>66.858413593542977</v>
      </c>
      <c r="F1004" s="10">
        <v>2.0057724655309444E-3</v>
      </c>
      <c r="G1004" s="1">
        <f>VLOOKUP(A1004,'[1]NTP Metadata'!$A$2:$U$2501,10,FALSE)</f>
        <v>2.0057724655309444E-3</v>
      </c>
      <c r="H1004">
        <v>1</v>
      </c>
      <c r="I1004" t="s">
        <v>1507</v>
      </c>
      <c r="J1004" t="s">
        <v>1508</v>
      </c>
      <c r="K1004" t="s">
        <v>250</v>
      </c>
      <c r="L1004" t="s">
        <v>248</v>
      </c>
      <c r="M1004" t="s">
        <v>45</v>
      </c>
      <c r="N1004">
        <v>16</v>
      </c>
      <c r="O1004">
        <v>0</v>
      </c>
      <c r="P1004">
        <v>0</v>
      </c>
      <c r="Q1004">
        <v>0</v>
      </c>
      <c r="R1004">
        <v>16</v>
      </c>
      <c r="S1004">
        <v>0</v>
      </c>
      <c r="T1004">
        <v>0</v>
      </c>
      <c r="U1004">
        <v>0</v>
      </c>
      <c r="V1004" s="1" t="str">
        <f t="shared" si="94"/>
        <v>AFF-HTT-R1-P5-96H_E11_1_2020y09m04d_11h03m.tif</v>
      </c>
      <c r="W1004" s="1" t="str">
        <f t="shared" si="95"/>
        <v>AFF-HTT-R2-P5-96H_E11_1_2020y09m11d_11h25m.tif</v>
      </c>
      <c r="X1004" t="str">
        <f t="shared" si="96"/>
        <v>C:\Users\arpit.tandon\Desktop\Images AFFFs\RUN1 HTT\Plate 5 - 96hour\AFF-HTT-R1-P5-96H_E11_1_2020y09m04d_11h03m.tif</v>
      </c>
      <c r="Y1004" t="str">
        <f t="shared" si="97"/>
        <v>C:\Users\arpit.tandon\Desktop\Images AFFFs\RUN2 HTT\Plate 5 - 96hour\AFF-HTT-R2-P5-96H_E11_1_2020y09m11d_11h25m.tif</v>
      </c>
    </row>
    <row r="1005" spans="1:25" x14ac:dyDescent="0.45">
      <c r="A1005" t="s">
        <v>1306</v>
      </c>
      <c r="B1005" s="2" t="str">
        <f t="shared" si="92"/>
        <v>run1</v>
      </c>
      <c r="C1005" s="2" t="str">
        <f t="shared" si="93"/>
        <v>run2</v>
      </c>
      <c r="D1005" t="s">
        <v>284</v>
      </c>
      <c r="E1005" s="10">
        <v>66.858413593542977</v>
      </c>
      <c r="F1005" s="10">
        <v>2.0057724655309444E-3</v>
      </c>
      <c r="G1005" s="1">
        <f>VLOOKUP(A1005,'[1]NTP Metadata'!$A$2:$U$2501,10,FALSE)</f>
        <v>2.0057724655309444E-3</v>
      </c>
      <c r="H1005">
        <v>2</v>
      </c>
      <c r="I1005" t="s">
        <v>1507</v>
      </c>
      <c r="J1005" t="s">
        <v>1508</v>
      </c>
      <c r="K1005" t="s">
        <v>250</v>
      </c>
      <c r="L1005" t="s">
        <v>248</v>
      </c>
      <c r="M1005" t="s">
        <v>46</v>
      </c>
      <c r="N1005">
        <v>16</v>
      </c>
      <c r="O1005">
        <v>0</v>
      </c>
      <c r="P1005">
        <v>6.2500000000000001E-5</v>
      </c>
      <c r="Q1005">
        <v>1E-3</v>
      </c>
      <c r="R1005">
        <v>16</v>
      </c>
      <c r="S1005">
        <v>0</v>
      </c>
      <c r="T1005">
        <v>0</v>
      </c>
      <c r="U1005">
        <v>0</v>
      </c>
      <c r="V1005" s="1" t="str">
        <f t="shared" si="94"/>
        <v>AFF-HTT-R1-P5-96H_E12_1_2020y09m04d_11h03m.tif</v>
      </c>
      <c r="W1005" s="1" t="str">
        <f t="shared" si="95"/>
        <v>AFF-HTT-R2-P5-96H_E12_1_2020y09m11d_11h25m.tif</v>
      </c>
      <c r="X1005" t="str">
        <f t="shared" si="96"/>
        <v>C:\Users\arpit.tandon\Desktop\Images AFFFs\RUN1 HTT\Plate 5 - 96hour\AFF-HTT-R1-P5-96H_E12_1_2020y09m04d_11h03m.tif</v>
      </c>
      <c r="Y1005" t="str">
        <f t="shared" si="97"/>
        <v>C:\Users\arpit.tandon\Desktop\Images AFFFs\RUN2 HTT\Plate 5 - 96hour\AFF-HTT-R2-P5-96H_E12_1_2020y09m11d_11h25m.tif</v>
      </c>
    </row>
    <row r="1006" spans="1:25" x14ac:dyDescent="0.45">
      <c r="A1006" t="s">
        <v>1307</v>
      </c>
      <c r="B1006" s="2" t="str">
        <f t="shared" si="92"/>
        <v>run1</v>
      </c>
      <c r="C1006" s="2" t="str">
        <f t="shared" si="93"/>
        <v>run2</v>
      </c>
      <c r="D1006" t="s">
        <v>257</v>
      </c>
      <c r="E1006" s="10">
        <v>0</v>
      </c>
      <c r="F1006" s="10">
        <v>0</v>
      </c>
      <c r="G1006" s="1">
        <f>VLOOKUP(A1006,'[1]NTP Metadata'!$A$2:$U$2501,10,FALSE)</f>
        <v>0</v>
      </c>
      <c r="H1006">
        <v>1</v>
      </c>
      <c r="I1006" t="s">
        <v>1507</v>
      </c>
      <c r="J1006" t="s">
        <v>1508</v>
      </c>
      <c r="K1006" t="s">
        <v>250</v>
      </c>
      <c r="L1006" t="s">
        <v>248</v>
      </c>
      <c r="M1006" t="s">
        <v>47</v>
      </c>
      <c r="N1006">
        <v>16</v>
      </c>
      <c r="O1006">
        <v>0</v>
      </c>
      <c r="P1006">
        <v>0</v>
      </c>
      <c r="Q1006">
        <v>0</v>
      </c>
      <c r="R1006">
        <v>16</v>
      </c>
      <c r="S1006">
        <v>0</v>
      </c>
      <c r="T1006">
        <v>0</v>
      </c>
      <c r="U1006">
        <v>0</v>
      </c>
      <c r="V1006" s="1" t="str">
        <f t="shared" si="94"/>
        <v>AFF-HTT-R1-P5-96H_E13_1_2020y09m04d_11h03m.tif</v>
      </c>
      <c r="W1006" s="1" t="str">
        <f t="shared" si="95"/>
        <v>AFF-HTT-R2-P5-96H_E13_1_2020y09m11d_11h25m.tif</v>
      </c>
      <c r="X1006" t="str">
        <f t="shared" si="96"/>
        <v>C:\Users\arpit.tandon\Desktop\Images AFFFs\RUN1 HTT\Plate 5 - 96hour\AFF-HTT-R1-P5-96H_E13_1_2020y09m04d_11h03m.tif</v>
      </c>
      <c r="Y1006" t="str">
        <f t="shared" si="97"/>
        <v>C:\Users\arpit.tandon\Desktop\Images AFFFs\RUN2 HTT\Plate 5 - 96hour\AFF-HTT-R2-P5-96H_E13_1_2020y09m11d_11h25m.tif</v>
      </c>
    </row>
    <row r="1007" spans="1:25" x14ac:dyDescent="0.45">
      <c r="A1007" t="s">
        <v>1308</v>
      </c>
      <c r="B1007" s="2" t="str">
        <f t="shared" si="92"/>
        <v>run1</v>
      </c>
      <c r="C1007" s="2" t="str">
        <f t="shared" si="93"/>
        <v>run2</v>
      </c>
      <c r="D1007" t="s">
        <v>257</v>
      </c>
      <c r="E1007" s="10">
        <v>0</v>
      </c>
      <c r="F1007" s="10">
        <v>0</v>
      </c>
      <c r="G1007" s="1">
        <f>VLOOKUP(A1007,'[1]NTP Metadata'!$A$2:$U$2501,10,FALSE)</f>
        <v>0</v>
      </c>
      <c r="H1007">
        <v>2</v>
      </c>
      <c r="I1007" t="s">
        <v>1507</v>
      </c>
      <c r="J1007" t="s">
        <v>1508</v>
      </c>
      <c r="K1007" t="s">
        <v>250</v>
      </c>
      <c r="L1007" t="s">
        <v>248</v>
      </c>
      <c r="M1007" t="s">
        <v>48</v>
      </c>
      <c r="N1007">
        <v>16</v>
      </c>
      <c r="O1007">
        <v>0</v>
      </c>
      <c r="P1007">
        <v>0</v>
      </c>
      <c r="Q1007">
        <v>0</v>
      </c>
      <c r="R1007">
        <v>16</v>
      </c>
      <c r="S1007">
        <v>0</v>
      </c>
      <c r="T1007">
        <v>0</v>
      </c>
      <c r="U1007">
        <v>0</v>
      </c>
      <c r="V1007" s="1" t="str">
        <f t="shared" si="94"/>
        <v>AFF-HTT-R1-P5-96H_E14_1_2020y09m04d_11h03m.tif</v>
      </c>
      <c r="W1007" s="1" t="str">
        <f t="shared" si="95"/>
        <v>AFF-HTT-R2-P5-96H_E14_1_2020y09m11d_11h25m.tif</v>
      </c>
      <c r="X1007" t="str">
        <f t="shared" si="96"/>
        <v>C:\Users\arpit.tandon\Desktop\Images AFFFs\RUN1 HTT\Plate 5 - 96hour\AFF-HTT-R1-P5-96H_E14_1_2020y09m04d_11h03m.tif</v>
      </c>
      <c r="Y1007" t="str">
        <f t="shared" si="97"/>
        <v>C:\Users\arpit.tandon\Desktop\Images AFFFs\RUN2 HTT\Plate 5 - 96hour\AFF-HTT-R2-P5-96H_E14_1_2020y09m11d_11h25m.tif</v>
      </c>
    </row>
    <row r="1008" spans="1:25" x14ac:dyDescent="0.45">
      <c r="A1008" t="s">
        <v>1309</v>
      </c>
      <c r="B1008" s="2" t="str">
        <f t="shared" si="92"/>
        <v>run1</v>
      </c>
      <c r="C1008" s="2" t="str">
        <f t="shared" si="93"/>
        <v>run2</v>
      </c>
      <c r="D1008" t="s">
        <v>284</v>
      </c>
      <c r="E1008" s="10">
        <v>21.157725820741447</v>
      </c>
      <c r="F1008" s="10">
        <v>6.3473812200346336E-4</v>
      </c>
      <c r="G1008" s="1">
        <f>VLOOKUP(A1008,'[1]NTP Metadata'!$A$2:$U$2501,10,FALSE)</f>
        <v>6.3473812200346336E-4</v>
      </c>
      <c r="H1008">
        <v>1</v>
      </c>
      <c r="I1008" t="s">
        <v>1507</v>
      </c>
      <c r="J1008" t="s">
        <v>1508</v>
      </c>
      <c r="K1008" t="s">
        <v>250</v>
      </c>
      <c r="L1008" t="s">
        <v>248</v>
      </c>
      <c r="M1008" t="s">
        <v>49</v>
      </c>
      <c r="N1008">
        <v>16</v>
      </c>
      <c r="O1008">
        <v>0</v>
      </c>
      <c r="P1008">
        <v>0</v>
      </c>
      <c r="Q1008">
        <v>0</v>
      </c>
      <c r="R1008">
        <v>16</v>
      </c>
      <c r="S1008">
        <v>0</v>
      </c>
      <c r="T1008">
        <v>0</v>
      </c>
      <c r="U1008">
        <v>0</v>
      </c>
      <c r="V1008" s="1" t="str">
        <f t="shared" si="94"/>
        <v>AFF-HTT-R1-P5-96H_E15_1_2020y09m04d_11h03m.tif</v>
      </c>
      <c r="W1008" s="1" t="str">
        <f t="shared" si="95"/>
        <v>AFF-HTT-R2-P5-96H_E15_1_2020y09m11d_11h25m.tif</v>
      </c>
      <c r="X1008" t="str">
        <f t="shared" si="96"/>
        <v>C:\Users\arpit.tandon\Desktop\Images AFFFs\RUN1 HTT\Plate 5 - 96hour\AFF-HTT-R1-P5-96H_E15_1_2020y09m04d_11h03m.tif</v>
      </c>
      <c r="Y1008" t="str">
        <f t="shared" si="97"/>
        <v>C:\Users\arpit.tandon\Desktop\Images AFFFs\RUN2 HTT\Plate 5 - 96hour\AFF-HTT-R2-P5-96H_E15_1_2020y09m11d_11h25m.tif</v>
      </c>
    </row>
    <row r="1009" spans="1:25" x14ac:dyDescent="0.45">
      <c r="A1009" t="s">
        <v>1310</v>
      </c>
      <c r="B1009" s="2" t="str">
        <f t="shared" si="92"/>
        <v>run1</v>
      </c>
      <c r="C1009" s="2" t="str">
        <f t="shared" si="93"/>
        <v>run2</v>
      </c>
      <c r="D1009" t="s">
        <v>284</v>
      </c>
      <c r="E1009" s="10">
        <v>21.157725820741447</v>
      </c>
      <c r="F1009" s="10">
        <v>6.3473812200346336E-4</v>
      </c>
      <c r="G1009" s="1">
        <f>VLOOKUP(A1009,'[1]NTP Metadata'!$A$2:$U$2501,10,FALSE)</f>
        <v>6.3473812200346336E-4</v>
      </c>
      <c r="H1009">
        <v>2</v>
      </c>
      <c r="I1009" t="s">
        <v>1507</v>
      </c>
      <c r="J1009" t="s">
        <v>1508</v>
      </c>
      <c r="K1009" t="s">
        <v>250</v>
      </c>
      <c r="L1009" t="s">
        <v>248</v>
      </c>
      <c r="M1009" t="s">
        <v>50</v>
      </c>
      <c r="N1009">
        <v>16</v>
      </c>
      <c r="O1009">
        <v>0</v>
      </c>
      <c r="P1009">
        <v>0</v>
      </c>
      <c r="Q1009">
        <v>0</v>
      </c>
      <c r="R1009">
        <v>16</v>
      </c>
      <c r="S1009">
        <v>0</v>
      </c>
      <c r="T1009">
        <v>0</v>
      </c>
      <c r="U1009">
        <v>0</v>
      </c>
      <c r="V1009" s="1" t="str">
        <f t="shared" si="94"/>
        <v>AFF-HTT-R1-P5-96H_E16_1_2020y09m04d_11h03m.tif</v>
      </c>
      <c r="W1009" s="1" t="str">
        <f t="shared" si="95"/>
        <v>AFF-HTT-R2-P5-96H_E16_1_2020y09m11d_11h25m.tif</v>
      </c>
      <c r="X1009" t="str">
        <f t="shared" si="96"/>
        <v>C:\Users\arpit.tandon\Desktop\Images AFFFs\RUN1 HTT\Plate 5 - 96hour\AFF-HTT-R1-P5-96H_E16_1_2020y09m04d_11h03m.tif</v>
      </c>
      <c r="Y1009" t="str">
        <f t="shared" si="97"/>
        <v>C:\Users\arpit.tandon\Desktop\Images AFFFs\RUN2 HTT\Plate 5 - 96hour\AFF-HTT-R2-P5-96H_E16_1_2020y09m11d_11h25m.tif</v>
      </c>
    </row>
    <row r="1010" spans="1:25" x14ac:dyDescent="0.45">
      <c r="A1010" t="s">
        <v>1311</v>
      </c>
      <c r="B1010" s="2" t="str">
        <f t="shared" si="92"/>
        <v>run1</v>
      </c>
      <c r="C1010" s="2" t="str">
        <f t="shared" si="93"/>
        <v>run2</v>
      </c>
      <c r="D1010" t="s">
        <v>284</v>
      </c>
      <c r="E1010" s="10">
        <v>6.6954828546650154</v>
      </c>
      <c r="F1010" s="10">
        <v>2.0086649430489347E-4</v>
      </c>
      <c r="G1010" s="1">
        <f>VLOOKUP(A1010,'[1]NTP Metadata'!$A$2:$U$2501,10,FALSE)</f>
        <v>2.0086649430489347E-4</v>
      </c>
      <c r="H1010">
        <v>1</v>
      </c>
      <c r="I1010" t="s">
        <v>1507</v>
      </c>
      <c r="J1010" t="s">
        <v>1508</v>
      </c>
      <c r="K1010" t="s">
        <v>250</v>
      </c>
      <c r="L1010" t="s">
        <v>248</v>
      </c>
      <c r="M1010" t="s">
        <v>51</v>
      </c>
      <c r="N1010">
        <v>16</v>
      </c>
      <c r="O1010">
        <v>0</v>
      </c>
      <c r="P1010">
        <v>0</v>
      </c>
      <c r="Q1010">
        <v>0</v>
      </c>
      <c r="R1010">
        <v>16</v>
      </c>
      <c r="S1010">
        <v>0</v>
      </c>
      <c r="T1010">
        <v>0</v>
      </c>
      <c r="U1010">
        <v>0</v>
      </c>
      <c r="V1010" s="1" t="str">
        <f t="shared" si="94"/>
        <v>AFF-HTT-R1-P5-96H_E17_1_2020y09m04d_11h03m.tif</v>
      </c>
      <c r="W1010" s="1" t="str">
        <f t="shared" si="95"/>
        <v>AFF-HTT-R2-P5-96H_E17_1_2020y09m11d_11h25m.tif</v>
      </c>
      <c r="X1010" t="str">
        <f t="shared" si="96"/>
        <v>C:\Users\arpit.tandon\Desktop\Images AFFFs\RUN1 HTT\Plate 5 - 96hour\AFF-HTT-R1-P5-96H_E17_1_2020y09m04d_11h03m.tif</v>
      </c>
      <c r="Y1010" t="str">
        <f t="shared" si="97"/>
        <v>C:\Users\arpit.tandon\Desktop\Images AFFFs\RUN2 HTT\Plate 5 - 96hour\AFF-HTT-R2-P5-96H_E17_1_2020y09m11d_11h25m.tif</v>
      </c>
    </row>
    <row r="1011" spans="1:25" x14ac:dyDescent="0.45">
      <c r="A1011" t="s">
        <v>1312</v>
      </c>
      <c r="B1011" s="2" t="str">
        <f t="shared" si="92"/>
        <v>run1</v>
      </c>
      <c r="C1011" s="2" t="str">
        <f t="shared" si="93"/>
        <v>run2</v>
      </c>
      <c r="D1011" t="s">
        <v>284</v>
      </c>
      <c r="E1011" s="10">
        <v>6.6954828546650154</v>
      </c>
      <c r="F1011" s="10">
        <v>2.0086649430489347E-4</v>
      </c>
      <c r="G1011" s="1">
        <f>VLOOKUP(A1011,'[1]NTP Metadata'!$A$2:$U$2501,10,FALSE)</f>
        <v>2.0086649430489347E-4</v>
      </c>
      <c r="H1011">
        <v>2</v>
      </c>
      <c r="I1011" t="s">
        <v>1507</v>
      </c>
      <c r="J1011" t="s">
        <v>1508</v>
      </c>
      <c r="K1011" t="s">
        <v>250</v>
      </c>
      <c r="L1011" t="s">
        <v>248</v>
      </c>
      <c r="M1011" t="s">
        <v>52</v>
      </c>
      <c r="N1011">
        <v>16</v>
      </c>
      <c r="O1011">
        <v>0</v>
      </c>
      <c r="P1011">
        <v>6.2500000000000001E-5</v>
      </c>
      <c r="Q1011">
        <v>1E-3</v>
      </c>
      <c r="R1011">
        <v>16</v>
      </c>
      <c r="S1011">
        <v>0</v>
      </c>
      <c r="T1011">
        <v>0</v>
      </c>
      <c r="U1011">
        <v>0</v>
      </c>
      <c r="V1011" s="1" t="str">
        <f t="shared" si="94"/>
        <v>AFF-HTT-R1-P5-96H_E18_1_2020y09m04d_11h03m.tif</v>
      </c>
      <c r="W1011" s="1" t="str">
        <f t="shared" si="95"/>
        <v>AFF-HTT-R2-P5-96H_E18_1_2020y09m11d_11h25m.tif</v>
      </c>
      <c r="X1011" t="str">
        <f t="shared" si="96"/>
        <v>C:\Users\arpit.tandon\Desktop\Images AFFFs\RUN1 HTT\Plate 5 - 96hour\AFF-HTT-R1-P5-96H_E18_1_2020y09m04d_11h03m.tif</v>
      </c>
      <c r="Y1011" t="str">
        <f t="shared" si="97"/>
        <v>C:\Users\arpit.tandon\Desktop\Images AFFFs\RUN2 HTT\Plate 5 - 96hour\AFF-HTT-R2-P5-96H_E18_1_2020y09m11d_11h25m.tif</v>
      </c>
    </row>
    <row r="1012" spans="1:25" x14ac:dyDescent="0.45">
      <c r="A1012" t="s">
        <v>1313</v>
      </c>
      <c r="B1012" s="2" t="str">
        <f t="shared" si="92"/>
        <v>run1</v>
      </c>
      <c r="C1012" s="2" t="str">
        <f t="shared" si="93"/>
        <v>run2</v>
      </c>
      <c r="D1012" t="s">
        <v>284</v>
      </c>
      <c r="E1012" s="10">
        <v>2.1188236881851314</v>
      </c>
      <c r="F1012" s="10">
        <v>6.356534629901692E-5</v>
      </c>
      <c r="G1012" s="1">
        <f>VLOOKUP(A1012,'[1]NTP Metadata'!$A$2:$U$2501,10,FALSE)</f>
        <v>6.356534629901692E-5</v>
      </c>
      <c r="H1012">
        <v>1</v>
      </c>
      <c r="I1012" t="s">
        <v>1507</v>
      </c>
      <c r="J1012" t="s">
        <v>1508</v>
      </c>
      <c r="K1012" t="s">
        <v>250</v>
      </c>
      <c r="L1012" t="s">
        <v>248</v>
      </c>
      <c r="M1012" t="s">
        <v>53</v>
      </c>
      <c r="N1012">
        <v>16</v>
      </c>
      <c r="O1012">
        <v>0</v>
      </c>
      <c r="P1012">
        <v>0</v>
      </c>
      <c r="Q1012">
        <v>0</v>
      </c>
      <c r="R1012">
        <v>16</v>
      </c>
      <c r="S1012">
        <v>0</v>
      </c>
      <c r="T1012">
        <v>0</v>
      </c>
      <c r="U1012">
        <v>0</v>
      </c>
      <c r="V1012" s="1" t="str">
        <f t="shared" si="94"/>
        <v>AFF-HTT-R1-P5-96H_E19_1_2020y09m04d_11h03m.tif</v>
      </c>
      <c r="W1012" s="1" t="str">
        <f t="shared" si="95"/>
        <v>AFF-HTT-R2-P5-96H_E19_1_2020y09m11d_11h25m.tif</v>
      </c>
      <c r="X1012" t="str">
        <f t="shared" si="96"/>
        <v>C:\Users\arpit.tandon\Desktop\Images AFFFs\RUN1 HTT\Plate 5 - 96hour\AFF-HTT-R1-P5-96H_E19_1_2020y09m04d_11h03m.tif</v>
      </c>
      <c r="Y1012" t="str">
        <f t="shared" si="97"/>
        <v>C:\Users\arpit.tandon\Desktop\Images AFFFs\RUN2 HTT\Plate 5 - 96hour\AFF-HTT-R2-P5-96H_E19_1_2020y09m11d_11h25m.tif</v>
      </c>
    </row>
    <row r="1013" spans="1:25" x14ac:dyDescent="0.45">
      <c r="A1013" t="s">
        <v>1314</v>
      </c>
      <c r="B1013" s="2" t="str">
        <f t="shared" si="92"/>
        <v>run1</v>
      </c>
      <c r="C1013" s="2" t="str">
        <f t="shared" si="93"/>
        <v>run2</v>
      </c>
      <c r="D1013" t="s">
        <v>284</v>
      </c>
      <c r="E1013" s="10">
        <v>2.1188236881851314</v>
      </c>
      <c r="F1013" s="10">
        <v>6.356534629901692E-5</v>
      </c>
      <c r="G1013" s="1">
        <f>VLOOKUP(A1013,'[1]NTP Metadata'!$A$2:$U$2501,10,FALSE)</f>
        <v>6.356534629901692E-5</v>
      </c>
      <c r="H1013">
        <v>2</v>
      </c>
      <c r="I1013" t="s">
        <v>1507</v>
      </c>
      <c r="J1013" t="s">
        <v>1508</v>
      </c>
      <c r="K1013" t="s">
        <v>250</v>
      </c>
      <c r="L1013" t="s">
        <v>248</v>
      </c>
      <c r="M1013" t="s">
        <v>54</v>
      </c>
      <c r="N1013">
        <v>16</v>
      </c>
      <c r="O1013">
        <v>0</v>
      </c>
      <c r="P1013">
        <v>0</v>
      </c>
      <c r="Q1013">
        <v>0</v>
      </c>
      <c r="R1013">
        <v>16</v>
      </c>
      <c r="S1013">
        <v>0</v>
      </c>
      <c r="T1013">
        <v>0</v>
      </c>
      <c r="U1013">
        <v>0</v>
      </c>
      <c r="V1013" s="1" t="str">
        <f t="shared" si="94"/>
        <v>AFF-HTT-R1-P5-96H_E20_1_2020y09m04d_11h03m.tif</v>
      </c>
      <c r="W1013" s="1" t="str">
        <f t="shared" si="95"/>
        <v>AFF-HTT-R2-P5-96H_E20_1_2020y09m11d_11h25m.tif</v>
      </c>
      <c r="X1013" t="str">
        <f t="shared" si="96"/>
        <v>C:\Users\arpit.tandon\Desktop\Images AFFFs\RUN1 HTT\Plate 5 - 96hour\AFF-HTT-R1-P5-96H_E20_1_2020y09m04d_11h03m.tif</v>
      </c>
      <c r="Y1013" t="str">
        <f t="shared" si="97"/>
        <v>C:\Users\arpit.tandon\Desktop\Images AFFFs\RUN2 HTT\Plate 5 - 96hour\AFF-HTT-R2-P5-96H_E20_1_2020y09m11d_11h25m.tif</v>
      </c>
    </row>
    <row r="1014" spans="1:25" x14ac:dyDescent="0.45">
      <c r="A1014" t="s">
        <v>1315</v>
      </c>
      <c r="B1014" s="2" t="str">
        <f t="shared" si="92"/>
        <v>run1</v>
      </c>
      <c r="C1014" s="2" t="str">
        <f t="shared" si="93"/>
        <v>run2</v>
      </c>
      <c r="D1014" t="s">
        <v>284</v>
      </c>
      <c r="E1014" s="10">
        <v>0.67051382537504156</v>
      </c>
      <c r="F1014" s="10">
        <v>2.0115615917410416E-5</v>
      </c>
      <c r="G1014" s="1">
        <f>VLOOKUP(A1014,'[1]NTP Metadata'!$A$2:$U$2501,10,FALSE)</f>
        <v>2.0115615917410416E-5</v>
      </c>
      <c r="H1014">
        <v>1</v>
      </c>
      <c r="I1014" t="s">
        <v>1507</v>
      </c>
      <c r="J1014" t="s">
        <v>1508</v>
      </c>
      <c r="K1014" t="s">
        <v>250</v>
      </c>
      <c r="L1014" t="s">
        <v>248</v>
      </c>
      <c r="M1014" t="s">
        <v>55</v>
      </c>
      <c r="N1014">
        <v>16</v>
      </c>
      <c r="O1014">
        <v>0</v>
      </c>
      <c r="P1014">
        <v>0</v>
      </c>
      <c r="Q1014">
        <v>0</v>
      </c>
      <c r="R1014">
        <v>16</v>
      </c>
      <c r="S1014">
        <v>0</v>
      </c>
      <c r="T1014">
        <v>0</v>
      </c>
      <c r="U1014">
        <v>0</v>
      </c>
      <c r="V1014" s="1" t="str">
        <f t="shared" si="94"/>
        <v>AFF-HTT-R1-P5-96H_E21_1_2020y09m04d_11h03m.tif</v>
      </c>
      <c r="W1014" s="1" t="str">
        <f t="shared" si="95"/>
        <v>AFF-HTT-R2-P5-96H_E21_1_2020y09m11d_11h25m.tif</v>
      </c>
      <c r="X1014" t="str">
        <f t="shared" si="96"/>
        <v>C:\Users\arpit.tandon\Desktop\Images AFFFs\RUN1 HTT\Plate 5 - 96hour\AFF-HTT-R1-P5-96H_E21_1_2020y09m04d_11h03m.tif</v>
      </c>
      <c r="Y1014" t="str">
        <f t="shared" si="97"/>
        <v>C:\Users\arpit.tandon\Desktop\Images AFFFs\RUN2 HTT\Plate 5 - 96hour\AFF-HTT-R2-P5-96H_E21_1_2020y09m11d_11h25m.tif</v>
      </c>
    </row>
    <row r="1015" spans="1:25" x14ac:dyDescent="0.45">
      <c r="A1015" t="s">
        <v>1316</v>
      </c>
      <c r="B1015" s="2" t="str">
        <f t="shared" si="92"/>
        <v>run1</v>
      </c>
      <c r="C1015" s="2" t="str">
        <f t="shared" si="93"/>
        <v>run2</v>
      </c>
      <c r="D1015" t="s">
        <v>284</v>
      </c>
      <c r="E1015" s="10">
        <v>0.67051382537504156</v>
      </c>
      <c r="F1015" s="10">
        <v>2.0115615917410416E-5</v>
      </c>
      <c r="G1015" s="1">
        <f>VLOOKUP(A1015,'[1]NTP Metadata'!$A$2:$U$2501,10,FALSE)</f>
        <v>2.0115615917410416E-5</v>
      </c>
      <c r="H1015">
        <v>2</v>
      </c>
      <c r="I1015" t="s">
        <v>1507</v>
      </c>
      <c r="J1015" t="s">
        <v>1508</v>
      </c>
      <c r="K1015" t="s">
        <v>250</v>
      </c>
      <c r="L1015" t="s">
        <v>248</v>
      </c>
      <c r="M1015" t="s">
        <v>56</v>
      </c>
      <c r="N1015">
        <v>16</v>
      </c>
      <c r="O1015">
        <v>0</v>
      </c>
      <c r="P1015">
        <v>0</v>
      </c>
      <c r="Q1015">
        <v>0</v>
      </c>
      <c r="R1015">
        <v>16</v>
      </c>
      <c r="S1015">
        <v>0</v>
      </c>
      <c r="T1015">
        <v>0</v>
      </c>
      <c r="U1015">
        <v>0</v>
      </c>
      <c r="V1015" s="1" t="str">
        <f t="shared" si="94"/>
        <v>AFF-HTT-R1-P5-96H_E22_1_2020y09m04d_11h03m.tif</v>
      </c>
      <c r="W1015" s="1" t="str">
        <f t="shared" si="95"/>
        <v>AFF-HTT-R2-P5-96H_E22_1_2020y09m11d_11h25m.tif</v>
      </c>
      <c r="X1015" t="str">
        <f t="shared" si="96"/>
        <v>C:\Users\arpit.tandon\Desktop\Images AFFFs\RUN1 HTT\Plate 5 - 96hour\AFF-HTT-R1-P5-96H_E22_1_2020y09m04d_11h03m.tif</v>
      </c>
      <c r="Y1015" t="str">
        <f t="shared" si="97"/>
        <v>C:\Users\arpit.tandon\Desktop\Images AFFFs\RUN2 HTT\Plate 5 - 96hour\AFF-HTT-R2-P5-96H_E22_1_2020y09m11d_11h25m.tif</v>
      </c>
    </row>
    <row r="1016" spans="1:25" x14ac:dyDescent="0.45">
      <c r="A1016" t="s">
        <v>1317</v>
      </c>
      <c r="B1016" s="2" t="str">
        <f t="shared" si="92"/>
        <v>run1</v>
      </c>
      <c r="C1016" s="2" t="str">
        <f t="shared" si="93"/>
        <v>run2</v>
      </c>
      <c r="D1016" t="s">
        <v>284</v>
      </c>
      <c r="E1016" s="10">
        <v>6666.6</v>
      </c>
      <c r="F1016" s="10">
        <v>0.2</v>
      </c>
      <c r="G1016" s="1">
        <f>VLOOKUP(A1016,'[1]NTP Metadata'!$A$2:$U$2501,10,FALSE)</f>
        <v>0.2</v>
      </c>
      <c r="H1016">
        <v>1</v>
      </c>
      <c r="I1016" t="s">
        <v>1507</v>
      </c>
      <c r="J1016" t="s">
        <v>1508</v>
      </c>
      <c r="K1016" t="s">
        <v>250</v>
      </c>
      <c r="L1016" t="s">
        <v>248</v>
      </c>
      <c r="M1016" t="s">
        <v>57</v>
      </c>
      <c r="N1016">
        <v>16</v>
      </c>
      <c r="O1016">
        <v>0</v>
      </c>
      <c r="P1016">
        <v>2.4625000000000001E-2</v>
      </c>
      <c r="Q1016">
        <v>0.13</v>
      </c>
      <c r="R1016">
        <v>16</v>
      </c>
      <c r="S1016">
        <v>0</v>
      </c>
      <c r="T1016">
        <v>3.0625000000000001E-3</v>
      </c>
      <c r="U1016">
        <v>1.7999999999999999E-2</v>
      </c>
      <c r="V1016" s="1" t="str">
        <f t="shared" si="94"/>
        <v>AFF-HTT-R1-P5-96H_E3_1_2020y09m04d_11h03m.tif</v>
      </c>
      <c r="W1016" s="1" t="str">
        <f t="shared" si="95"/>
        <v>AFF-HTT-R2-P5-96H_E3_1_2020y09m11d_11h25m.tif</v>
      </c>
      <c r="X1016" t="str">
        <f t="shared" si="96"/>
        <v>C:\Users\arpit.tandon\Desktop\Images AFFFs\RUN1 HTT\Plate 5 - 96hour\AFF-HTT-R1-P5-96H_E3_1_2020y09m04d_11h03m.tif</v>
      </c>
      <c r="Y1016" t="str">
        <f t="shared" si="97"/>
        <v>C:\Users\arpit.tandon\Desktop\Images AFFFs\RUN2 HTT\Plate 5 - 96hour\AFF-HTT-R2-P5-96H_E3_1_2020y09m11d_11h25m.tif</v>
      </c>
    </row>
    <row r="1017" spans="1:25" x14ac:dyDescent="0.45">
      <c r="A1017" t="s">
        <v>1318</v>
      </c>
      <c r="B1017" s="2" t="str">
        <f t="shared" si="92"/>
        <v>run1</v>
      </c>
      <c r="C1017" s="2" t="str">
        <f t="shared" si="93"/>
        <v>run2</v>
      </c>
      <c r="D1017" t="s">
        <v>284</v>
      </c>
      <c r="E1017" s="10">
        <v>6666.6</v>
      </c>
      <c r="F1017" s="10">
        <v>0.2</v>
      </c>
      <c r="G1017" s="1">
        <f>VLOOKUP(A1017,'[1]NTP Metadata'!$A$2:$U$2501,10,FALSE)</f>
        <v>0.2</v>
      </c>
      <c r="H1017">
        <v>2</v>
      </c>
      <c r="I1017" t="s">
        <v>1507</v>
      </c>
      <c r="J1017" t="s">
        <v>1508</v>
      </c>
      <c r="K1017" t="s">
        <v>250</v>
      </c>
      <c r="L1017" t="s">
        <v>248</v>
      </c>
      <c r="M1017" t="s">
        <v>58</v>
      </c>
      <c r="N1017">
        <v>16</v>
      </c>
      <c r="O1017">
        <v>0</v>
      </c>
      <c r="P1017">
        <v>1.7937499999999999E-2</v>
      </c>
      <c r="Q1017">
        <v>0.20599999999999999</v>
      </c>
      <c r="R1017">
        <v>16</v>
      </c>
      <c r="S1017">
        <v>0</v>
      </c>
      <c r="T1017">
        <v>5.0625000000000002E-3</v>
      </c>
      <c r="U1017">
        <v>1.6E-2</v>
      </c>
      <c r="V1017" s="1" t="str">
        <f t="shared" si="94"/>
        <v>AFF-HTT-R1-P5-96H_E4_1_2020y09m04d_11h03m.tif</v>
      </c>
      <c r="W1017" s="1" t="str">
        <f t="shared" si="95"/>
        <v>AFF-HTT-R2-P5-96H_E4_1_2020y09m11d_11h25m.tif</v>
      </c>
      <c r="X1017" t="str">
        <f t="shared" si="96"/>
        <v>C:\Users\arpit.tandon\Desktop\Images AFFFs\RUN1 HTT\Plate 5 - 96hour\AFF-HTT-R1-P5-96H_E4_1_2020y09m04d_11h03m.tif</v>
      </c>
      <c r="Y1017" t="str">
        <f t="shared" si="97"/>
        <v>C:\Users\arpit.tandon\Desktop\Images AFFFs\RUN2 HTT\Plate 5 - 96hour\AFF-HTT-R2-P5-96H_E4_1_2020y09m11d_11h25m.tif</v>
      </c>
    </row>
    <row r="1018" spans="1:25" x14ac:dyDescent="0.45">
      <c r="A1018" t="s">
        <v>1319</v>
      </c>
      <c r="B1018" s="2" t="str">
        <f t="shared" si="92"/>
        <v>run1</v>
      </c>
      <c r="C1018" s="2" t="str">
        <f t="shared" si="93"/>
        <v>run2</v>
      </c>
      <c r="D1018" t="s">
        <v>284</v>
      </c>
      <c r="E1018" s="10">
        <v>2109.6835443037976</v>
      </c>
      <c r="F1018" s="10">
        <v>6.3291139240506333E-2</v>
      </c>
      <c r="G1018" s="1">
        <f>VLOOKUP(A1018,'[1]NTP Metadata'!$A$2:$U$2501,10,FALSE)</f>
        <v>6.3291139240506333E-2</v>
      </c>
      <c r="H1018">
        <v>1</v>
      </c>
      <c r="I1018" t="s">
        <v>1507</v>
      </c>
      <c r="J1018" t="s">
        <v>1508</v>
      </c>
      <c r="K1018" t="s">
        <v>250</v>
      </c>
      <c r="L1018" t="s">
        <v>248</v>
      </c>
      <c r="M1018" t="s">
        <v>59</v>
      </c>
      <c r="N1018">
        <v>16</v>
      </c>
      <c r="O1018">
        <v>0</v>
      </c>
      <c r="P1018">
        <v>6.2500000000000001E-5</v>
      </c>
      <c r="Q1018">
        <v>1E-3</v>
      </c>
      <c r="R1018">
        <v>16</v>
      </c>
      <c r="S1018">
        <v>0</v>
      </c>
      <c r="T1018">
        <v>1.875E-4</v>
      </c>
      <c r="U1018">
        <v>2E-3</v>
      </c>
      <c r="V1018" s="1" t="str">
        <f t="shared" si="94"/>
        <v>AFF-HTT-R1-P5-96H_E5_1_2020y09m04d_11h03m.tif</v>
      </c>
      <c r="W1018" s="1" t="str">
        <f t="shared" si="95"/>
        <v>AFF-HTT-R2-P5-96H_E5_1_2020y09m11d_11h25m.tif</v>
      </c>
      <c r="X1018" t="str">
        <f t="shared" si="96"/>
        <v>C:\Users\arpit.tandon\Desktop\Images AFFFs\RUN1 HTT\Plate 5 - 96hour\AFF-HTT-R1-P5-96H_E5_1_2020y09m04d_11h03m.tif</v>
      </c>
      <c r="Y1018" t="str">
        <f t="shared" si="97"/>
        <v>C:\Users\arpit.tandon\Desktop\Images AFFFs\RUN2 HTT\Plate 5 - 96hour\AFF-HTT-R2-P5-96H_E5_1_2020y09m11d_11h25m.tif</v>
      </c>
    </row>
    <row r="1019" spans="1:25" x14ac:dyDescent="0.45">
      <c r="A1019" t="s">
        <v>1320</v>
      </c>
      <c r="B1019" s="2" t="str">
        <f t="shared" si="92"/>
        <v>run1</v>
      </c>
      <c r="C1019" s="2" t="str">
        <f t="shared" si="93"/>
        <v>run2</v>
      </c>
      <c r="D1019" t="s">
        <v>284</v>
      </c>
      <c r="E1019" s="10">
        <v>2109.6835443037976</v>
      </c>
      <c r="F1019" s="10">
        <v>6.3291139240506333E-2</v>
      </c>
      <c r="G1019" s="1">
        <f>VLOOKUP(A1019,'[1]NTP Metadata'!$A$2:$U$2501,10,FALSE)</f>
        <v>6.3291139240506333E-2</v>
      </c>
      <c r="H1019">
        <v>2</v>
      </c>
      <c r="I1019" t="s">
        <v>1507</v>
      </c>
      <c r="J1019" t="s">
        <v>1508</v>
      </c>
      <c r="K1019" t="s">
        <v>250</v>
      </c>
      <c r="L1019" t="s">
        <v>248</v>
      </c>
      <c r="M1019" t="s">
        <v>60</v>
      </c>
      <c r="N1019">
        <v>16</v>
      </c>
      <c r="O1019">
        <v>0</v>
      </c>
      <c r="P1019">
        <v>2.5000000000000001E-4</v>
      </c>
      <c r="Q1019">
        <v>2E-3</v>
      </c>
      <c r="R1019">
        <v>16</v>
      </c>
      <c r="S1019">
        <v>0</v>
      </c>
      <c r="T1019">
        <v>0</v>
      </c>
      <c r="U1019">
        <v>0</v>
      </c>
      <c r="V1019" s="1" t="str">
        <f t="shared" si="94"/>
        <v>AFF-HTT-R1-P5-96H_E6_1_2020y09m04d_11h03m.tif</v>
      </c>
      <c r="W1019" s="1" t="str">
        <f t="shared" si="95"/>
        <v>AFF-HTT-R2-P5-96H_E6_1_2020y09m11d_11h25m.tif</v>
      </c>
      <c r="X1019" t="str">
        <f t="shared" si="96"/>
        <v>C:\Users\arpit.tandon\Desktop\Images AFFFs\RUN1 HTT\Plate 5 - 96hour\AFF-HTT-R1-P5-96H_E6_1_2020y09m04d_11h03m.tif</v>
      </c>
      <c r="Y1019" t="str">
        <f t="shared" si="97"/>
        <v>C:\Users\arpit.tandon\Desktop\Images AFFFs\RUN2 HTT\Plate 5 - 96hour\AFF-HTT-R2-P5-96H_E6_1_2020y09m11d_11h25m.tif</v>
      </c>
    </row>
    <row r="1020" spans="1:25" x14ac:dyDescent="0.45">
      <c r="A1020" t="s">
        <v>1321</v>
      </c>
      <c r="B1020" s="2" t="str">
        <f t="shared" si="92"/>
        <v>run1</v>
      </c>
      <c r="C1020" s="2" t="str">
        <f t="shared" si="93"/>
        <v>run2</v>
      </c>
      <c r="D1020" t="s">
        <v>284</v>
      </c>
      <c r="E1020" s="10">
        <v>667.6213747796827</v>
      </c>
      <c r="F1020" s="10">
        <v>2.0028841531805799E-2</v>
      </c>
      <c r="G1020" s="1">
        <f>VLOOKUP(A1020,'[1]NTP Metadata'!$A$2:$U$2501,10,FALSE)</f>
        <v>2.0028841531805799E-2</v>
      </c>
      <c r="H1020">
        <v>1</v>
      </c>
      <c r="I1020" t="s">
        <v>1507</v>
      </c>
      <c r="J1020" t="s">
        <v>1508</v>
      </c>
      <c r="K1020" t="s">
        <v>250</v>
      </c>
      <c r="L1020" t="s">
        <v>248</v>
      </c>
      <c r="M1020" t="s">
        <v>61</v>
      </c>
      <c r="N1020">
        <v>16</v>
      </c>
      <c r="O1020">
        <v>0</v>
      </c>
      <c r="P1020">
        <v>0</v>
      </c>
      <c r="Q1020">
        <v>0</v>
      </c>
      <c r="R1020">
        <v>16</v>
      </c>
      <c r="S1020">
        <v>0</v>
      </c>
      <c r="T1020">
        <v>0</v>
      </c>
      <c r="U1020">
        <v>0</v>
      </c>
      <c r="V1020" s="1" t="str">
        <f t="shared" si="94"/>
        <v>AFF-HTT-R1-P5-96H_E7_1_2020y09m04d_11h03m.tif</v>
      </c>
      <c r="W1020" s="1" t="str">
        <f t="shared" si="95"/>
        <v>AFF-HTT-R2-P5-96H_E7_1_2020y09m11d_11h25m.tif</v>
      </c>
      <c r="X1020" t="str">
        <f t="shared" si="96"/>
        <v>C:\Users\arpit.tandon\Desktop\Images AFFFs\RUN1 HTT\Plate 5 - 96hour\AFF-HTT-R1-P5-96H_E7_1_2020y09m04d_11h03m.tif</v>
      </c>
      <c r="Y1020" t="str">
        <f t="shared" si="97"/>
        <v>C:\Users\arpit.tandon\Desktop\Images AFFFs\RUN2 HTT\Plate 5 - 96hour\AFF-HTT-R2-P5-96H_E7_1_2020y09m11d_11h25m.tif</v>
      </c>
    </row>
    <row r="1021" spans="1:25" x14ac:dyDescent="0.45">
      <c r="A1021" t="s">
        <v>1322</v>
      </c>
      <c r="B1021" s="2" t="str">
        <f t="shared" si="92"/>
        <v>run1</v>
      </c>
      <c r="C1021" s="2" t="str">
        <f t="shared" si="93"/>
        <v>run2</v>
      </c>
      <c r="D1021" t="s">
        <v>284</v>
      </c>
      <c r="E1021" s="10">
        <v>667.6213747796827</v>
      </c>
      <c r="F1021" s="10">
        <v>2.0028841531805799E-2</v>
      </c>
      <c r="G1021" s="1">
        <f>VLOOKUP(A1021,'[1]NTP Metadata'!$A$2:$U$2501,10,FALSE)</f>
        <v>2.0028841531805799E-2</v>
      </c>
      <c r="H1021">
        <v>2</v>
      </c>
      <c r="I1021" t="s">
        <v>1507</v>
      </c>
      <c r="J1021" t="s">
        <v>1508</v>
      </c>
      <c r="K1021" t="s">
        <v>250</v>
      </c>
      <c r="L1021" t="s">
        <v>248</v>
      </c>
      <c r="M1021" t="s">
        <v>62</v>
      </c>
      <c r="N1021">
        <v>16</v>
      </c>
      <c r="O1021">
        <v>0</v>
      </c>
      <c r="P1021">
        <v>0</v>
      </c>
      <c r="Q1021">
        <v>0</v>
      </c>
      <c r="R1021">
        <v>16</v>
      </c>
      <c r="S1021">
        <v>0</v>
      </c>
      <c r="T1021">
        <v>0</v>
      </c>
      <c r="U1021">
        <v>0</v>
      </c>
      <c r="V1021" s="1" t="str">
        <f t="shared" si="94"/>
        <v>AFF-HTT-R1-P5-96H_E8_1_2020y09m04d_11h03m.tif</v>
      </c>
      <c r="W1021" s="1" t="str">
        <f t="shared" si="95"/>
        <v>AFF-HTT-R2-P5-96H_E8_1_2020y09m11d_11h25m.tif</v>
      </c>
      <c r="X1021" t="str">
        <f t="shared" si="96"/>
        <v>C:\Users\arpit.tandon\Desktop\Images AFFFs\RUN1 HTT\Plate 5 - 96hour\AFF-HTT-R1-P5-96H_E8_1_2020y09m04d_11h03m.tif</v>
      </c>
      <c r="Y1021" t="str">
        <f t="shared" si="97"/>
        <v>C:\Users\arpit.tandon\Desktop\Images AFFFs\RUN2 HTT\Plate 5 - 96hour\AFF-HTT-R2-P5-96H_E8_1_2020y09m11d_11h25m.tif</v>
      </c>
    </row>
    <row r="1022" spans="1:25" x14ac:dyDescent="0.45">
      <c r="A1022" t="s">
        <v>1323</v>
      </c>
      <c r="B1022" s="2" t="str">
        <f t="shared" si="92"/>
        <v>run1</v>
      </c>
      <c r="C1022" s="2" t="str">
        <f t="shared" si="93"/>
        <v>run2</v>
      </c>
      <c r="D1022" t="s">
        <v>284</v>
      </c>
      <c r="E1022" s="10">
        <v>211.27258695559578</v>
      </c>
      <c r="F1022" s="10">
        <v>6.3382409910777843E-3</v>
      </c>
      <c r="G1022" s="1">
        <f>VLOOKUP(A1022,'[1]NTP Metadata'!$A$2:$U$2501,10,FALSE)</f>
        <v>6.3382409910777843E-3</v>
      </c>
      <c r="H1022">
        <v>1</v>
      </c>
      <c r="I1022" t="s">
        <v>1507</v>
      </c>
      <c r="J1022" t="s">
        <v>1508</v>
      </c>
      <c r="K1022" t="s">
        <v>250</v>
      </c>
      <c r="L1022" t="s">
        <v>248</v>
      </c>
      <c r="M1022" t="s">
        <v>63</v>
      </c>
      <c r="N1022">
        <v>16</v>
      </c>
      <c r="O1022">
        <v>0</v>
      </c>
      <c r="P1022">
        <v>0</v>
      </c>
      <c r="Q1022">
        <v>0</v>
      </c>
      <c r="R1022">
        <v>16</v>
      </c>
      <c r="S1022">
        <v>0</v>
      </c>
      <c r="T1022">
        <v>0</v>
      </c>
      <c r="U1022">
        <v>0</v>
      </c>
      <c r="V1022" s="1" t="str">
        <f t="shared" si="94"/>
        <v>AFF-HTT-R1-P5-96H_E9_1_2020y09m04d_11h03m.tif</v>
      </c>
      <c r="W1022" s="1" t="str">
        <f t="shared" si="95"/>
        <v>AFF-HTT-R2-P5-96H_E9_1_2020y09m11d_11h25m.tif</v>
      </c>
      <c r="X1022" t="str">
        <f t="shared" si="96"/>
        <v>C:\Users\arpit.tandon\Desktop\Images AFFFs\RUN1 HTT\Plate 5 - 96hour\AFF-HTT-R1-P5-96H_E9_1_2020y09m04d_11h03m.tif</v>
      </c>
      <c r="Y1022" t="str">
        <f t="shared" si="97"/>
        <v>C:\Users\arpit.tandon\Desktop\Images AFFFs\RUN2 HTT\Plate 5 - 96hour\AFF-HTT-R2-P5-96H_E9_1_2020y09m11d_11h25m.tif</v>
      </c>
    </row>
    <row r="1023" spans="1:25" x14ac:dyDescent="0.45">
      <c r="A1023" t="s">
        <v>1324</v>
      </c>
      <c r="B1023" s="2" t="str">
        <f t="shared" si="92"/>
        <v>run1</v>
      </c>
      <c r="C1023" s="2" t="str">
        <f t="shared" si="93"/>
        <v>run2</v>
      </c>
      <c r="D1023" t="s">
        <v>284</v>
      </c>
      <c r="E1023" s="10">
        <v>211.27258695559578</v>
      </c>
      <c r="F1023" s="10">
        <v>6.3382409910777843E-3</v>
      </c>
      <c r="G1023" s="1">
        <f>VLOOKUP(A1023,'[1]NTP Metadata'!$A$2:$U$2501,10,FALSE)</f>
        <v>6.3382409910777843E-3</v>
      </c>
      <c r="H1023">
        <v>4</v>
      </c>
      <c r="I1023" t="s">
        <v>1507</v>
      </c>
      <c r="J1023" t="s">
        <v>1508</v>
      </c>
      <c r="K1023" t="s">
        <v>250</v>
      </c>
      <c r="L1023" t="s">
        <v>248</v>
      </c>
      <c r="M1023" t="s">
        <v>64</v>
      </c>
      <c r="N1023">
        <v>16</v>
      </c>
      <c r="O1023">
        <v>0</v>
      </c>
      <c r="P1023">
        <v>0</v>
      </c>
      <c r="Q1023">
        <v>0</v>
      </c>
      <c r="R1023">
        <v>16</v>
      </c>
      <c r="S1023">
        <v>0</v>
      </c>
      <c r="T1023">
        <v>0</v>
      </c>
      <c r="U1023">
        <v>0</v>
      </c>
      <c r="V1023" s="1" t="str">
        <f t="shared" si="94"/>
        <v>AFF-HTT-R1-P5-96H_F10_1_2020y09m04d_11h03m.tif</v>
      </c>
      <c r="W1023" s="1" t="str">
        <f t="shared" si="95"/>
        <v>AFF-HTT-R2-P5-96H_F10_1_2020y09m11d_11h25m.tif</v>
      </c>
      <c r="X1023" t="str">
        <f t="shared" si="96"/>
        <v>C:\Users\arpit.tandon\Desktop\Images AFFFs\RUN1 HTT\Plate 5 - 96hour\AFF-HTT-R1-P5-96H_F10_1_2020y09m04d_11h03m.tif</v>
      </c>
      <c r="Y1023" t="str">
        <f t="shared" si="97"/>
        <v>C:\Users\arpit.tandon\Desktop\Images AFFFs\RUN2 HTT\Plate 5 - 96hour\AFF-HTT-R2-P5-96H_F10_1_2020y09m11d_11h25m.tif</v>
      </c>
    </row>
    <row r="1024" spans="1:25" x14ac:dyDescent="0.45">
      <c r="A1024" t="s">
        <v>1325</v>
      </c>
      <c r="B1024" s="2" t="str">
        <f t="shared" si="92"/>
        <v>run1</v>
      </c>
      <c r="C1024" s="2" t="str">
        <f t="shared" si="93"/>
        <v>run2</v>
      </c>
      <c r="D1024" t="s">
        <v>284</v>
      </c>
      <c r="E1024" s="10">
        <v>66.858413593542977</v>
      </c>
      <c r="F1024" s="10">
        <v>2.0057724655309444E-3</v>
      </c>
      <c r="G1024" s="1">
        <f>VLOOKUP(A1024,'[1]NTP Metadata'!$A$2:$U$2501,10,FALSE)</f>
        <v>2.0057724655309444E-3</v>
      </c>
      <c r="H1024">
        <v>3</v>
      </c>
      <c r="I1024" t="s">
        <v>1507</v>
      </c>
      <c r="J1024" t="s">
        <v>1508</v>
      </c>
      <c r="K1024" t="s">
        <v>250</v>
      </c>
      <c r="L1024" t="s">
        <v>248</v>
      </c>
      <c r="M1024" t="s">
        <v>65</v>
      </c>
      <c r="N1024">
        <v>16</v>
      </c>
      <c r="O1024">
        <v>0</v>
      </c>
      <c r="P1024">
        <v>0</v>
      </c>
      <c r="Q1024">
        <v>0</v>
      </c>
      <c r="R1024">
        <v>16</v>
      </c>
      <c r="S1024">
        <v>0</v>
      </c>
      <c r="T1024">
        <v>0</v>
      </c>
      <c r="U1024">
        <v>0</v>
      </c>
      <c r="V1024" s="1" t="str">
        <f t="shared" si="94"/>
        <v>AFF-HTT-R1-P5-96H_F11_1_2020y09m04d_11h03m.tif</v>
      </c>
      <c r="W1024" s="1" t="str">
        <f t="shared" si="95"/>
        <v>AFF-HTT-R2-P5-96H_F11_1_2020y09m11d_11h25m.tif</v>
      </c>
      <c r="X1024" t="str">
        <f t="shared" si="96"/>
        <v>C:\Users\arpit.tandon\Desktop\Images AFFFs\RUN1 HTT\Plate 5 - 96hour\AFF-HTT-R1-P5-96H_F11_1_2020y09m04d_11h03m.tif</v>
      </c>
      <c r="Y1024" t="str">
        <f t="shared" si="97"/>
        <v>C:\Users\arpit.tandon\Desktop\Images AFFFs\RUN2 HTT\Plate 5 - 96hour\AFF-HTT-R2-P5-96H_F11_1_2020y09m11d_11h25m.tif</v>
      </c>
    </row>
    <row r="1025" spans="1:25" x14ac:dyDescent="0.45">
      <c r="A1025" t="s">
        <v>1326</v>
      </c>
      <c r="B1025" s="2" t="str">
        <f t="shared" si="92"/>
        <v>run1</v>
      </c>
      <c r="C1025" s="2" t="str">
        <f t="shared" si="93"/>
        <v>run2</v>
      </c>
      <c r="D1025" t="s">
        <v>284</v>
      </c>
      <c r="E1025" s="10">
        <v>66.858413593542977</v>
      </c>
      <c r="F1025" s="10">
        <v>2.0057724655309444E-3</v>
      </c>
      <c r="G1025" s="1">
        <f>VLOOKUP(A1025,'[1]NTP Metadata'!$A$2:$U$2501,10,FALSE)</f>
        <v>2.0057724655309444E-3</v>
      </c>
      <c r="H1025">
        <v>4</v>
      </c>
      <c r="I1025" t="s">
        <v>1507</v>
      </c>
      <c r="J1025" t="s">
        <v>1508</v>
      </c>
      <c r="K1025" t="s">
        <v>250</v>
      </c>
      <c r="L1025" t="s">
        <v>248</v>
      </c>
      <c r="M1025" t="s">
        <v>66</v>
      </c>
      <c r="N1025">
        <v>16</v>
      </c>
      <c r="O1025">
        <v>0</v>
      </c>
      <c r="P1025">
        <v>0</v>
      </c>
      <c r="Q1025">
        <v>0</v>
      </c>
      <c r="R1025">
        <v>16</v>
      </c>
      <c r="S1025">
        <v>0</v>
      </c>
      <c r="T1025">
        <v>0</v>
      </c>
      <c r="U1025">
        <v>0</v>
      </c>
      <c r="V1025" s="1" t="str">
        <f t="shared" si="94"/>
        <v>AFF-HTT-R1-P5-96H_F12_1_2020y09m04d_11h03m.tif</v>
      </c>
      <c r="W1025" s="1" t="str">
        <f t="shared" si="95"/>
        <v>AFF-HTT-R2-P5-96H_F12_1_2020y09m11d_11h25m.tif</v>
      </c>
      <c r="X1025" t="str">
        <f t="shared" si="96"/>
        <v>C:\Users\arpit.tandon\Desktop\Images AFFFs\RUN1 HTT\Plate 5 - 96hour\AFF-HTT-R1-P5-96H_F12_1_2020y09m04d_11h03m.tif</v>
      </c>
      <c r="Y1025" t="str">
        <f t="shared" si="97"/>
        <v>C:\Users\arpit.tandon\Desktop\Images AFFFs\RUN2 HTT\Plate 5 - 96hour\AFF-HTT-R2-P5-96H_F12_1_2020y09m11d_11h25m.tif</v>
      </c>
    </row>
    <row r="1026" spans="1:25" x14ac:dyDescent="0.45">
      <c r="A1026" t="s">
        <v>1327</v>
      </c>
      <c r="B1026" s="2" t="str">
        <f t="shared" si="92"/>
        <v>run1</v>
      </c>
      <c r="C1026" s="2" t="str">
        <f t="shared" si="93"/>
        <v>run2</v>
      </c>
      <c r="D1026" t="s">
        <v>257</v>
      </c>
      <c r="E1026" s="10">
        <v>0</v>
      </c>
      <c r="F1026" s="10">
        <v>0</v>
      </c>
      <c r="G1026" s="1">
        <f>VLOOKUP(A1026,'[1]NTP Metadata'!$A$2:$U$2501,10,FALSE)</f>
        <v>0</v>
      </c>
      <c r="H1026">
        <v>3</v>
      </c>
      <c r="I1026" t="s">
        <v>1507</v>
      </c>
      <c r="J1026" t="s">
        <v>1508</v>
      </c>
      <c r="K1026" t="s">
        <v>250</v>
      </c>
      <c r="L1026" t="s">
        <v>248</v>
      </c>
      <c r="M1026" t="s">
        <v>67</v>
      </c>
      <c r="N1026">
        <v>16</v>
      </c>
      <c r="O1026">
        <v>0</v>
      </c>
      <c r="P1026">
        <v>0</v>
      </c>
      <c r="Q1026">
        <v>0</v>
      </c>
      <c r="R1026">
        <v>16</v>
      </c>
      <c r="S1026">
        <v>0</v>
      </c>
      <c r="T1026">
        <v>0</v>
      </c>
      <c r="U1026">
        <v>0</v>
      </c>
      <c r="V1026" s="1" t="str">
        <f t="shared" si="94"/>
        <v>AFF-HTT-R1-P5-96H_F13_1_2020y09m04d_11h03m.tif</v>
      </c>
      <c r="W1026" s="1" t="str">
        <f t="shared" si="95"/>
        <v>AFF-HTT-R2-P5-96H_F13_1_2020y09m11d_11h25m.tif</v>
      </c>
      <c r="X1026" t="str">
        <f t="shared" si="96"/>
        <v>C:\Users\arpit.tandon\Desktop\Images AFFFs\RUN1 HTT\Plate 5 - 96hour\AFF-HTT-R1-P5-96H_F13_1_2020y09m04d_11h03m.tif</v>
      </c>
      <c r="Y1026" t="str">
        <f t="shared" si="97"/>
        <v>C:\Users\arpit.tandon\Desktop\Images AFFFs\RUN2 HTT\Plate 5 - 96hour\AFF-HTT-R2-P5-96H_F13_1_2020y09m11d_11h25m.tif</v>
      </c>
    </row>
    <row r="1027" spans="1:25" x14ac:dyDescent="0.45">
      <c r="A1027" t="s">
        <v>1328</v>
      </c>
      <c r="B1027" s="2" t="str">
        <f t="shared" ref="B1027:B1090" si="98">HYPERLINK(X1027,"run1")</f>
        <v>run1</v>
      </c>
      <c r="C1027" s="2" t="str">
        <f t="shared" ref="C1027:C1090" si="99">HYPERLINK(Y1027,"run2")</f>
        <v>run2</v>
      </c>
      <c r="D1027" t="s">
        <v>257</v>
      </c>
      <c r="E1027" s="10">
        <v>0</v>
      </c>
      <c r="F1027" s="10">
        <v>0</v>
      </c>
      <c r="G1027" s="1">
        <f>VLOOKUP(A1027,'[1]NTP Metadata'!$A$2:$U$2501,10,FALSE)</f>
        <v>0</v>
      </c>
      <c r="H1027">
        <v>4</v>
      </c>
      <c r="I1027" t="s">
        <v>1507</v>
      </c>
      <c r="J1027" t="s">
        <v>1508</v>
      </c>
      <c r="K1027" t="s">
        <v>250</v>
      </c>
      <c r="L1027" t="s">
        <v>248</v>
      </c>
      <c r="M1027" t="s">
        <v>68</v>
      </c>
      <c r="N1027">
        <v>16</v>
      </c>
      <c r="O1027">
        <v>0</v>
      </c>
      <c r="P1027">
        <v>0</v>
      </c>
      <c r="Q1027">
        <v>0</v>
      </c>
      <c r="R1027">
        <v>16</v>
      </c>
      <c r="S1027">
        <v>0</v>
      </c>
      <c r="T1027">
        <v>0</v>
      </c>
      <c r="U1027">
        <v>0</v>
      </c>
      <c r="V1027" s="1" t="str">
        <f t="shared" ref="V1027:V1090" si="100">_xlfn.CONCAT("AFF-HTT-R1-",  L1027, "-96H_",  M1027, "_1_", I1027,".tif")</f>
        <v>AFF-HTT-R1-P5-96H_F14_1_2020y09m04d_11h03m.tif</v>
      </c>
      <c r="W1027" s="1" t="str">
        <f t="shared" ref="W1027:W1090" si="101">_xlfn.CONCAT("AFF-HTT-R2-",  L1027, "-96H_",  M1027, "_1_", J1027,".tif")</f>
        <v>AFF-HTT-R2-P5-96H_F14_1_2020y09m11d_11h25m.tif</v>
      </c>
      <c r="X1027" t="str">
        <f t="shared" ref="X1027:X1090" si="102">_xlfn.CONCAT("C:\Users\arpit.tandon\Desktop\Images AFFFs\","RUN1 HTT\Plate 5 - 96hour\",V1027)</f>
        <v>C:\Users\arpit.tandon\Desktop\Images AFFFs\RUN1 HTT\Plate 5 - 96hour\AFF-HTT-R1-P5-96H_F14_1_2020y09m04d_11h03m.tif</v>
      </c>
      <c r="Y1027" t="str">
        <f t="shared" ref="Y1027:Y1090" si="103">_xlfn.CONCAT("C:\Users\arpit.tandon\Desktop\Images AFFFs\","RUN2 HTT\Plate 5 - 96hour\",W1027)</f>
        <v>C:\Users\arpit.tandon\Desktop\Images AFFFs\RUN2 HTT\Plate 5 - 96hour\AFF-HTT-R2-P5-96H_F14_1_2020y09m11d_11h25m.tif</v>
      </c>
    </row>
    <row r="1028" spans="1:25" x14ac:dyDescent="0.45">
      <c r="A1028" t="s">
        <v>1329</v>
      </c>
      <c r="B1028" s="2" t="str">
        <f t="shared" si="98"/>
        <v>run1</v>
      </c>
      <c r="C1028" s="2" t="str">
        <f t="shared" si="99"/>
        <v>run2</v>
      </c>
      <c r="D1028" t="s">
        <v>284</v>
      </c>
      <c r="E1028" s="10">
        <v>21.157725820741447</v>
      </c>
      <c r="F1028" s="10">
        <v>6.3473812200346336E-4</v>
      </c>
      <c r="G1028" s="1">
        <f>VLOOKUP(A1028,'[1]NTP Metadata'!$A$2:$U$2501,10,FALSE)</f>
        <v>6.3473812200346336E-4</v>
      </c>
      <c r="H1028">
        <v>3</v>
      </c>
      <c r="I1028" t="s">
        <v>1507</v>
      </c>
      <c r="J1028" t="s">
        <v>1508</v>
      </c>
      <c r="K1028" t="s">
        <v>250</v>
      </c>
      <c r="L1028" t="s">
        <v>248</v>
      </c>
      <c r="M1028" t="s">
        <v>69</v>
      </c>
      <c r="N1028">
        <v>16</v>
      </c>
      <c r="O1028">
        <v>0</v>
      </c>
      <c r="P1028">
        <v>0</v>
      </c>
      <c r="Q1028">
        <v>0</v>
      </c>
      <c r="R1028">
        <v>16</v>
      </c>
      <c r="S1028">
        <v>0</v>
      </c>
      <c r="T1028">
        <v>0</v>
      </c>
      <c r="U1028">
        <v>0</v>
      </c>
      <c r="V1028" s="1" t="str">
        <f t="shared" si="100"/>
        <v>AFF-HTT-R1-P5-96H_F15_1_2020y09m04d_11h03m.tif</v>
      </c>
      <c r="W1028" s="1" t="str">
        <f t="shared" si="101"/>
        <v>AFF-HTT-R2-P5-96H_F15_1_2020y09m11d_11h25m.tif</v>
      </c>
      <c r="X1028" t="str">
        <f t="shared" si="102"/>
        <v>C:\Users\arpit.tandon\Desktop\Images AFFFs\RUN1 HTT\Plate 5 - 96hour\AFF-HTT-R1-P5-96H_F15_1_2020y09m04d_11h03m.tif</v>
      </c>
      <c r="Y1028" t="str">
        <f t="shared" si="103"/>
        <v>C:\Users\arpit.tandon\Desktop\Images AFFFs\RUN2 HTT\Plate 5 - 96hour\AFF-HTT-R2-P5-96H_F15_1_2020y09m11d_11h25m.tif</v>
      </c>
    </row>
    <row r="1029" spans="1:25" x14ac:dyDescent="0.45">
      <c r="A1029" t="s">
        <v>1330</v>
      </c>
      <c r="B1029" s="2" t="str">
        <f t="shared" si="98"/>
        <v>run1</v>
      </c>
      <c r="C1029" s="2" t="str">
        <f t="shared" si="99"/>
        <v>run2</v>
      </c>
      <c r="D1029" t="s">
        <v>284</v>
      </c>
      <c r="E1029" s="10">
        <v>21.157725820741447</v>
      </c>
      <c r="F1029" s="10">
        <v>6.3473812200346336E-4</v>
      </c>
      <c r="G1029" s="1">
        <f>VLOOKUP(A1029,'[1]NTP Metadata'!$A$2:$U$2501,10,FALSE)</f>
        <v>6.3473812200346336E-4</v>
      </c>
      <c r="H1029">
        <v>4</v>
      </c>
      <c r="I1029" t="s">
        <v>1507</v>
      </c>
      <c r="J1029" t="s">
        <v>1508</v>
      </c>
      <c r="K1029" t="s">
        <v>250</v>
      </c>
      <c r="L1029" t="s">
        <v>248</v>
      </c>
      <c r="M1029" t="s">
        <v>70</v>
      </c>
      <c r="N1029">
        <v>16</v>
      </c>
      <c r="O1029">
        <v>0</v>
      </c>
      <c r="P1029">
        <v>0</v>
      </c>
      <c r="Q1029">
        <v>0</v>
      </c>
      <c r="R1029">
        <v>16</v>
      </c>
      <c r="S1029">
        <v>0</v>
      </c>
      <c r="T1029">
        <v>0</v>
      </c>
      <c r="U1029">
        <v>0</v>
      </c>
      <c r="V1029" s="1" t="str">
        <f t="shared" si="100"/>
        <v>AFF-HTT-R1-P5-96H_F16_1_2020y09m04d_11h03m.tif</v>
      </c>
      <c r="W1029" s="1" t="str">
        <f t="shared" si="101"/>
        <v>AFF-HTT-R2-P5-96H_F16_1_2020y09m11d_11h25m.tif</v>
      </c>
      <c r="X1029" t="str">
        <f t="shared" si="102"/>
        <v>C:\Users\arpit.tandon\Desktop\Images AFFFs\RUN1 HTT\Plate 5 - 96hour\AFF-HTT-R1-P5-96H_F16_1_2020y09m04d_11h03m.tif</v>
      </c>
      <c r="Y1029" t="str">
        <f t="shared" si="103"/>
        <v>C:\Users\arpit.tandon\Desktop\Images AFFFs\RUN2 HTT\Plate 5 - 96hour\AFF-HTT-R2-P5-96H_F16_1_2020y09m11d_11h25m.tif</v>
      </c>
    </row>
    <row r="1030" spans="1:25" x14ac:dyDescent="0.45">
      <c r="A1030" t="s">
        <v>1331</v>
      </c>
      <c r="B1030" s="2" t="str">
        <f t="shared" si="98"/>
        <v>run1</v>
      </c>
      <c r="C1030" s="2" t="str">
        <f t="shared" si="99"/>
        <v>run2</v>
      </c>
      <c r="D1030" t="s">
        <v>284</v>
      </c>
      <c r="E1030" s="10">
        <v>6.6954828546650154</v>
      </c>
      <c r="F1030" s="10">
        <v>2.0086649430489347E-4</v>
      </c>
      <c r="G1030" s="1">
        <f>VLOOKUP(A1030,'[1]NTP Metadata'!$A$2:$U$2501,10,FALSE)</f>
        <v>2.0086649430489347E-4</v>
      </c>
      <c r="H1030">
        <v>3</v>
      </c>
      <c r="I1030" t="s">
        <v>1507</v>
      </c>
      <c r="J1030" t="s">
        <v>1508</v>
      </c>
      <c r="K1030" t="s">
        <v>250</v>
      </c>
      <c r="L1030" t="s">
        <v>248</v>
      </c>
      <c r="M1030" t="s">
        <v>71</v>
      </c>
      <c r="N1030">
        <v>16</v>
      </c>
      <c r="O1030">
        <v>0</v>
      </c>
      <c r="P1030">
        <v>0</v>
      </c>
      <c r="Q1030">
        <v>0</v>
      </c>
      <c r="R1030">
        <v>16</v>
      </c>
      <c r="S1030">
        <v>0</v>
      </c>
      <c r="T1030">
        <v>0</v>
      </c>
      <c r="U1030">
        <v>0</v>
      </c>
      <c r="V1030" s="1" t="str">
        <f t="shared" si="100"/>
        <v>AFF-HTT-R1-P5-96H_F17_1_2020y09m04d_11h03m.tif</v>
      </c>
      <c r="W1030" s="1" t="str">
        <f t="shared" si="101"/>
        <v>AFF-HTT-R2-P5-96H_F17_1_2020y09m11d_11h25m.tif</v>
      </c>
      <c r="X1030" t="str">
        <f t="shared" si="102"/>
        <v>C:\Users\arpit.tandon\Desktop\Images AFFFs\RUN1 HTT\Plate 5 - 96hour\AFF-HTT-R1-P5-96H_F17_1_2020y09m04d_11h03m.tif</v>
      </c>
      <c r="Y1030" t="str">
        <f t="shared" si="103"/>
        <v>C:\Users\arpit.tandon\Desktop\Images AFFFs\RUN2 HTT\Plate 5 - 96hour\AFF-HTT-R2-P5-96H_F17_1_2020y09m11d_11h25m.tif</v>
      </c>
    </row>
    <row r="1031" spans="1:25" x14ac:dyDescent="0.45">
      <c r="A1031" t="s">
        <v>1332</v>
      </c>
      <c r="B1031" s="2" t="str">
        <f t="shared" si="98"/>
        <v>run1</v>
      </c>
      <c r="C1031" s="2" t="str">
        <f t="shared" si="99"/>
        <v>run2</v>
      </c>
      <c r="D1031" t="s">
        <v>284</v>
      </c>
      <c r="E1031" s="10">
        <v>6.6954828546650154</v>
      </c>
      <c r="F1031" s="10">
        <v>2.0086649430489347E-4</v>
      </c>
      <c r="G1031" s="1">
        <f>VLOOKUP(A1031,'[1]NTP Metadata'!$A$2:$U$2501,10,FALSE)</f>
        <v>2.0086649430489347E-4</v>
      </c>
      <c r="H1031">
        <v>4</v>
      </c>
      <c r="I1031" t="s">
        <v>1507</v>
      </c>
      <c r="J1031" t="s">
        <v>1508</v>
      </c>
      <c r="K1031" t="s">
        <v>250</v>
      </c>
      <c r="L1031" t="s">
        <v>248</v>
      </c>
      <c r="M1031" t="s">
        <v>72</v>
      </c>
      <c r="N1031">
        <v>16</v>
      </c>
      <c r="O1031">
        <v>0</v>
      </c>
      <c r="P1031">
        <v>0</v>
      </c>
      <c r="Q1031">
        <v>0</v>
      </c>
      <c r="R1031">
        <v>16</v>
      </c>
      <c r="S1031">
        <v>0</v>
      </c>
      <c r="T1031">
        <v>0</v>
      </c>
      <c r="U1031">
        <v>0</v>
      </c>
      <c r="V1031" s="1" t="str">
        <f t="shared" si="100"/>
        <v>AFF-HTT-R1-P5-96H_F18_1_2020y09m04d_11h03m.tif</v>
      </c>
      <c r="W1031" s="1" t="str">
        <f t="shared" si="101"/>
        <v>AFF-HTT-R2-P5-96H_F18_1_2020y09m11d_11h25m.tif</v>
      </c>
      <c r="X1031" t="str">
        <f t="shared" si="102"/>
        <v>C:\Users\arpit.tandon\Desktop\Images AFFFs\RUN1 HTT\Plate 5 - 96hour\AFF-HTT-R1-P5-96H_F18_1_2020y09m04d_11h03m.tif</v>
      </c>
      <c r="Y1031" t="str">
        <f t="shared" si="103"/>
        <v>C:\Users\arpit.tandon\Desktop\Images AFFFs\RUN2 HTT\Plate 5 - 96hour\AFF-HTT-R2-P5-96H_F18_1_2020y09m11d_11h25m.tif</v>
      </c>
    </row>
    <row r="1032" spans="1:25" x14ac:dyDescent="0.45">
      <c r="A1032" t="s">
        <v>1333</v>
      </c>
      <c r="B1032" s="2" t="str">
        <f t="shared" si="98"/>
        <v>run1</v>
      </c>
      <c r="C1032" s="2" t="str">
        <f t="shared" si="99"/>
        <v>run2</v>
      </c>
      <c r="D1032" t="s">
        <v>284</v>
      </c>
      <c r="E1032" s="10">
        <v>2.1188236881851314</v>
      </c>
      <c r="F1032" s="10">
        <v>6.356534629901692E-5</v>
      </c>
      <c r="G1032" s="1">
        <f>VLOOKUP(A1032,'[1]NTP Metadata'!$A$2:$U$2501,10,FALSE)</f>
        <v>6.356534629901692E-5</v>
      </c>
      <c r="H1032">
        <v>3</v>
      </c>
      <c r="I1032" t="s">
        <v>1507</v>
      </c>
      <c r="J1032" t="s">
        <v>1508</v>
      </c>
      <c r="K1032" t="s">
        <v>250</v>
      </c>
      <c r="L1032" t="s">
        <v>248</v>
      </c>
      <c r="M1032" t="s">
        <v>73</v>
      </c>
      <c r="N1032">
        <v>16</v>
      </c>
      <c r="O1032">
        <v>0</v>
      </c>
      <c r="P1032">
        <v>0</v>
      </c>
      <c r="Q1032">
        <v>0</v>
      </c>
      <c r="R1032">
        <v>16</v>
      </c>
      <c r="S1032">
        <v>0</v>
      </c>
      <c r="T1032">
        <v>0</v>
      </c>
      <c r="U1032">
        <v>0</v>
      </c>
      <c r="V1032" s="1" t="str">
        <f t="shared" si="100"/>
        <v>AFF-HTT-R1-P5-96H_F19_1_2020y09m04d_11h03m.tif</v>
      </c>
      <c r="W1032" s="1" t="str">
        <f t="shared" si="101"/>
        <v>AFF-HTT-R2-P5-96H_F19_1_2020y09m11d_11h25m.tif</v>
      </c>
      <c r="X1032" t="str">
        <f t="shared" si="102"/>
        <v>C:\Users\arpit.tandon\Desktop\Images AFFFs\RUN1 HTT\Plate 5 - 96hour\AFF-HTT-R1-P5-96H_F19_1_2020y09m04d_11h03m.tif</v>
      </c>
      <c r="Y1032" t="str">
        <f t="shared" si="103"/>
        <v>C:\Users\arpit.tandon\Desktop\Images AFFFs\RUN2 HTT\Plate 5 - 96hour\AFF-HTT-R2-P5-96H_F19_1_2020y09m11d_11h25m.tif</v>
      </c>
    </row>
    <row r="1033" spans="1:25" x14ac:dyDescent="0.45">
      <c r="A1033" t="s">
        <v>1334</v>
      </c>
      <c r="B1033" s="2" t="str">
        <f t="shared" si="98"/>
        <v>run1</v>
      </c>
      <c r="C1033" s="2" t="str">
        <f t="shared" si="99"/>
        <v>run2</v>
      </c>
      <c r="D1033" t="s">
        <v>284</v>
      </c>
      <c r="E1033" s="10">
        <v>2.1188236881851314</v>
      </c>
      <c r="F1033" s="10">
        <v>6.356534629901692E-5</v>
      </c>
      <c r="G1033" s="1">
        <f>VLOOKUP(A1033,'[1]NTP Metadata'!$A$2:$U$2501,10,FALSE)</f>
        <v>6.356534629901692E-5</v>
      </c>
      <c r="H1033">
        <v>4</v>
      </c>
      <c r="I1033" t="s">
        <v>1507</v>
      </c>
      <c r="J1033" t="s">
        <v>1508</v>
      </c>
      <c r="K1033" t="s">
        <v>250</v>
      </c>
      <c r="L1033" t="s">
        <v>248</v>
      </c>
      <c r="M1033" t="s">
        <v>74</v>
      </c>
      <c r="N1033">
        <v>16</v>
      </c>
      <c r="O1033">
        <v>0</v>
      </c>
      <c r="P1033">
        <v>0</v>
      </c>
      <c r="Q1033">
        <v>0</v>
      </c>
      <c r="R1033">
        <v>16</v>
      </c>
      <c r="S1033">
        <v>0</v>
      </c>
      <c r="T1033">
        <v>0</v>
      </c>
      <c r="U1033">
        <v>0</v>
      </c>
      <c r="V1033" s="1" t="str">
        <f t="shared" si="100"/>
        <v>AFF-HTT-R1-P5-96H_F20_1_2020y09m04d_11h03m.tif</v>
      </c>
      <c r="W1033" s="1" t="str">
        <f t="shared" si="101"/>
        <v>AFF-HTT-R2-P5-96H_F20_1_2020y09m11d_11h25m.tif</v>
      </c>
      <c r="X1033" t="str">
        <f t="shared" si="102"/>
        <v>C:\Users\arpit.tandon\Desktop\Images AFFFs\RUN1 HTT\Plate 5 - 96hour\AFF-HTT-R1-P5-96H_F20_1_2020y09m04d_11h03m.tif</v>
      </c>
      <c r="Y1033" t="str">
        <f t="shared" si="103"/>
        <v>C:\Users\arpit.tandon\Desktop\Images AFFFs\RUN2 HTT\Plate 5 - 96hour\AFF-HTT-R2-P5-96H_F20_1_2020y09m11d_11h25m.tif</v>
      </c>
    </row>
    <row r="1034" spans="1:25" x14ac:dyDescent="0.45">
      <c r="A1034" t="s">
        <v>1335</v>
      </c>
      <c r="B1034" s="2" t="str">
        <f t="shared" si="98"/>
        <v>run1</v>
      </c>
      <c r="C1034" s="2" t="str">
        <f t="shared" si="99"/>
        <v>run2</v>
      </c>
      <c r="D1034" t="s">
        <v>284</v>
      </c>
      <c r="E1034" s="10">
        <v>0.67051382537504156</v>
      </c>
      <c r="F1034" s="10">
        <v>2.0115615917410416E-5</v>
      </c>
      <c r="G1034" s="1">
        <f>VLOOKUP(A1034,'[1]NTP Metadata'!$A$2:$U$2501,10,FALSE)</f>
        <v>2.0115615917410416E-5</v>
      </c>
      <c r="H1034">
        <v>3</v>
      </c>
      <c r="I1034" t="s">
        <v>1507</v>
      </c>
      <c r="J1034" t="s">
        <v>1508</v>
      </c>
      <c r="K1034" t="s">
        <v>250</v>
      </c>
      <c r="L1034" t="s">
        <v>248</v>
      </c>
      <c r="M1034" t="s">
        <v>75</v>
      </c>
      <c r="N1034">
        <v>16</v>
      </c>
      <c r="O1034">
        <v>0</v>
      </c>
      <c r="P1034">
        <v>2.5000000000000001E-4</v>
      </c>
      <c r="Q1034">
        <v>3.0000000000000001E-3</v>
      </c>
      <c r="R1034">
        <v>16</v>
      </c>
      <c r="S1034">
        <v>0</v>
      </c>
      <c r="T1034">
        <v>0</v>
      </c>
      <c r="U1034">
        <v>0</v>
      </c>
      <c r="V1034" s="1" t="str">
        <f t="shared" si="100"/>
        <v>AFF-HTT-R1-P5-96H_F21_1_2020y09m04d_11h03m.tif</v>
      </c>
      <c r="W1034" s="1" t="str">
        <f t="shared" si="101"/>
        <v>AFF-HTT-R2-P5-96H_F21_1_2020y09m11d_11h25m.tif</v>
      </c>
      <c r="X1034" t="str">
        <f t="shared" si="102"/>
        <v>C:\Users\arpit.tandon\Desktop\Images AFFFs\RUN1 HTT\Plate 5 - 96hour\AFF-HTT-R1-P5-96H_F21_1_2020y09m04d_11h03m.tif</v>
      </c>
      <c r="Y1034" t="str">
        <f t="shared" si="103"/>
        <v>C:\Users\arpit.tandon\Desktop\Images AFFFs\RUN2 HTT\Plate 5 - 96hour\AFF-HTT-R2-P5-96H_F21_1_2020y09m11d_11h25m.tif</v>
      </c>
    </row>
    <row r="1035" spans="1:25" x14ac:dyDescent="0.45">
      <c r="A1035" t="s">
        <v>1336</v>
      </c>
      <c r="B1035" s="2" t="str">
        <f t="shared" si="98"/>
        <v>run1</v>
      </c>
      <c r="C1035" s="2" t="str">
        <f t="shared" si="99"/>
        <v>run2</v>
      </c>
      <c r="D1035" t="s">
        <v>284</v>
      </c>
      <c r="E1035" s="10">
        <v>0.67051382537504156</v>
      </c>
      <c r="F1035" s="10">
        <v>2.0115615917410416E-5</v>
      </c>
      <c r="G1035" s="1">
        <f>VLOOKUP(A1035,'[1]NTP Metadata'!$A$2:$U$2501,10,FALSE)</f>
        <v>2.0115615917410416E-5</v>
      </c>
      <c r="H1035">
        <v>4</v>
      </c>
      <c r="I1035" t="s">
        <v>1507</v>
      </c>
      <c r="J1035" t="s">
        <v>1508</v>
      </c>
      <c r="K1035" t="s">
        <v>250</v>
      </c>
      <c r="L1035" t="s">
        <v>248</v>
      </c>
      <c r="M1035" t="s">
        <v>76</v>
      </c>
      <c r="N1035">
        <v>16</v>
      </c>
      <c r="O1035">
        <v>0</v>
      </c>
      <c r="P1035">
        <v>0</v>
      </c>
      <c r="Q1035">
        <v>0</v>
      </c>
      <c r="R1035">
        <v>16</v>
      </c>
      <c r="S1035">
        <v>0</v>
      </c>
      <c r="T1035">
        <v>0</v>
      </c>
      <c r="U1035">
        <v>0</v>
      </c>
      <c r="V1035" s="1" t="str">
        <f t="shared" si="100"/>
        <v>AFF-HTT-R1-P5-96H_F22_1_2020y09m04d_11h03m.tif</v>
      </c>
      <c r="W1035" s="1" t="str">
        <f t="shared" si="101"/>
        <v>AFF-HTT-R2-P5-96H_F22_1_2020y09m11d_11h25m.tif</v>
      </c>
      <c r="X1035" t="str">
        <f t="shared" si="102"/>
        <v>C:\Users\arpit.tandon\Desktop\Images AFFFs\RUN1 HTT\Plate 5 - 96hour\AFF-HTT-R1-P5-96H_F22_1_2020y09m04d_11h03m.tif</v>
      </c>
      <c r="Y1035" t="str">
        <f t="shared" si="103"/>
        <v>C:\Users\arpit.tandon\Desktop\Images AFFFs\RUN2 HTT\Plate 5 - 96hour\AFF-HTT-R2-P5-96H_F22_1_2020y09m11d_11h25m.tif</v>
      </c>
    </row>
    <row r="1036" spans="1:25" x14ac:dyDescent="0.45">
      <c r="A1036" t="s">
        <v>1337</v>
      </c>
      <c r="B1036" s="2" t="str">
        <f t="shared" si="98"/>
        <v>run1</v>
      </c>
      <c r="C1036" s="2" t="str">
        <f t="shared" si="99"/>
        <v>run2</v>
      </c>
      <c r="D1036" t="s">
        <v>284</v>
      </c>
      <c r="E1036" s="10">
        <v>6666.6</v>
      </c>
      <c r="F1036" s="10">
        <v>0.2</v>
      </c>
      <c r="G1036" s="1">
        <f>VLOOKUP(A1036,'[1]NTP Metadata'!$A$2:$U$2501,10,FALSE)</f>
        <v>0.2</v>
      </c>
      <c r="H1036">
        <v>3</v>
      </c>
      <c r="I1036" t="s">
        <v>1507</v>
      </c>
      <c r="J1036" t="s">
        <v>1508</v>
      </c>
      <c r="K1036" t="s">
        <v>250</v>
      </c>
      <c r="L1036" t="s">
        <v>248</v>
      </c>
      <c r="M1036" t="s">
        <v>77</v>
      </c>
      <c r="N1036">
        <v>16</v>
      </c>
      <c r="O1036">
        <v>0</v>
      </c>
      <c r="P1036">
        <v>1.7624999999999998E-2</v>
      </c>
      <c r="Q1036">
        <v>0.127</v>
      </c>
      <c r="R1036">
        <v>16</v>
      </c>
      <c r="S1036">
        <v>0</v>
      </c>
      <c r="T1036">
        <v>1.8749999999999999E-3</v>
      </c>
      <c r="U1036">
        <v>8.0000000000000002E-3</v>
      </c>
      <c r="V1036" s="1" t="str">
        <f t="shared" si="100"/>
        <v>AFF-HTT-R1-P5-96H_F3_1_2020y09m04d_11h03m.tif</v>
      </c>
      <c r="W1036" s="1" t="str">
        <f t="shared" si="101"/>
        <v>AFF-HTT-R2-P5-96H_F3_1_2020y09m11d_11h25m.tif</v>
      </c>
      <c r="X1036" t="str">
        <f t="shared" si="102"/>
        <v>C:\Users\arpit.tandon\Desktop\Images AFFFs\RUN1 HTT\Plate 5 - 96hour\AFF-HTT-R1-P5-96H_F3_1_2020y09m04d_11h03m.tif</v>
      </c>
      <c r="Y1036" t="str">
        <f t="shared" si="103"/>
        <v>C:\Users\arpit.tandon\Desktop\Images AFFFs\RUN2 HTT\Plate 5 - 96hour\AFF-HTT-R2-P5-96H_F3_1_2020y09m11d_11h25m.tif</v>
      </c>
    </row>
    <row r="1037" spans="1:25" x14ac:dyDescent="0.45">
      <c r="A1037" t="s">
        <v>1338</v>
      </c>
      <c r="B1037" s="2" t="str">
        <f t="shared" si="98"/>
        <v>run1</v>
      </c>
      <c r="C1037" s="2" t="str">
        <f t="shared" si="99"/>
        <v>run2</v>
      </c>
      <c r="D1037" t="s">
        <v>284</v>
      </c>
      <c r="E1037" s="10">
        <v>6666.6</v>
      </c>
      <c r="F1037" s="10">
        <v>0.2</v>
      </c>
      <c r="G1037" s="1">
        <f>VLOOKUP(A1037,'[1]NTP Metadata'!$A$2:$U$2501,10,FALSE)</f>
        <v>0.2</v>
      </c>
      <c r="H1037">
        <v>4</v>
      </c>
      <c r="I1037" t="s">
        <v>1507</v>
      </c>
      <c r="J1037" t="s">
        <v>1508</v>
      </c>
      <c r="K1037" t="s">
        <v>250</v>
      </c>
      <c r="L1037" t="s">
        <v>248</v>
      </c>
      <c r="M1037" t="s">
        <v>78</v>
      </c>
      <c r="N1037">
        <v>16</v>
      </c>
      <c r="O1037">
        <v>0</v>
      </c>
      <c r="P1037">
        <v>2.1374999999999901E-2</v>
      </c>
      <c r="Q1037">
        <v>0.20599999999999999</v>
      </c>
      <c r="R1037">
        <v>16</v>
      </c>
      <c r="S1037">
        <v>0</v>
      </c>
      <c r="T1037">
        <v>2.0625000000000001E-3</v>
      </c>
      <c r="U1037">
        <v>1.7000000000000001E-2</v>
      </c>
      <c r="V1037" s="1" t="str">
        <f t="shared" si="100"/>
        <v>AFF-HTT-R1-P5-96H_F4_1_2020y09m04d_11h03m.tif</v>
      </c>
      <c r="W1037" s="1" t="str">
        <f t="shared" si="101"/>
        <v>AFF-HTT-R2-P5-96H_F4_1_2020y09m11d_11h25m.tif</v>
      </c>
      <c r="X1037" t="str">
        <f t="shared" si="102"/>
        <v>C:\Users\arpit.tandon\Desktop\Images AFFFs\RUN1 HTT\Plate 5 - 96hour\AFF-HTT-R1-P5-96H_F4_1_2020y09m04d_11h03m.tif</v>
      </c>
      <c r="Y1037" t="str">
        <f t="shared" si="103"/>
        <v>C:\Users\arpit.tandon\Desktop\Images AFFFs\RUN2 HTT\Plate 5 - 96hour\AFF-HTT-R2-P5-96H_F4_1_2020y09m11d_11h25m.tif</v>
      </c>
    </row>
    <row r="1038" spans="1:25" x14ac:dyDescent="0.45">
      <c r="A1038" t="s">
        <v>1339</v>
      </c>
      <c r="B1038" s="2" t="str">
        <f t="shared" si="98"/>
        <v>run1</v>
      </c>
      <c r="C1038" s="2" t="str">
        <f t="shared" si="99"/>
        <v>run2</v>
      </c>
      <c r="D1038" t="s">
        <v>284</v>
      </c>
      <c r="E1038" s="10">
        <v>2109.6835443037976</v>
      </c>
      <c r="F1038" s="10">
        <v>6.3291139240506333E-2</v>
      </c>
      <c r="G1038" s="1">
        <f>VLOOKUP(A1038,'[1]NTP Metadata'!$A$2:$U$2501,10,FALSE)</f>
        <v>6.3291139240506333E-2</v>
      </c>
      <c r="H1038">
        <v>3</v>
      </c>
      <c r="I1038" t="s">
        <v>1507</v>
      </c>
      <c r="J1038" t="s">
        <v>1508</v>
      </c>
      <c r="K1038" t="s">
        <v>250</v>
      </c>
      <c r="L1038" t="s">
        <v>248</v>
      </c>
      <c r="M1038" t="s">
        <v>79</v>
      </c>
      <c r="N1038">
        <v>16</v>
      </c>
      <c r="O1038">
        <v>0</v>
      </c>
      <c r="P1038">
        <v>0</v>
      </c>
      <c r="Q1038">
        <v>0</v>
      </c>
      <c r="R1038">
        <v>16</v>
      </c>
      <c r="S1038">
        <v>0</v>
      </c>
      <c r="T1038">
        <v>6.2500000000000001E-5</v>
      </c>
      <c r="U1038">
        <v>1E-3</v>
      </c>
      <c r="V1038" s="1" t="str">
        <f t="shared" si="100"/>
        <v>AFF-HTT-R1-P5-96H_F5_1_2020y09m04d_11h03m.tif</v>
      </c>
      <c r="W1038" s="1" t="str">
        <f t="shared" si="101"/>
        <v>AFF-HTT-R2-P5-96H_F5_1_2020y09m11d_11h25m.tif</v>
      </c>
      <c r="X1038" t="str">
        <f t="shared" si="102"/>
        <v>C:\Users\arpit.tandon\Desktop\Images AFFFs\RUN1 HTT\Plate 5 - 96hour\AFF-HTT-R1-P5-96H_F5_1_2020y09m04d_11h03m.tif</v>
      </c>
      <c r="Y1038" t="str">
        <f t="shared" si="103"/>
        <v>C:\Users\arpit.tandon\Desktop\Images AFFFs\RUN2 HTT\Plate 5 - 96hour\AFF-HTT-R2-P5-96H_F5_1_2020y09m11d_11h25m.tif</v>
      </c>
    </row>
    <row r="1039" spans="1:25" x14ac:dyDescent="0.45">
      <c r="A1039" t="s">
        <v>1340</v>
      </c>
      <c r="B1039" s="2" t="str">
        <f t="shared" si="98"/>
        <v>run1</v>
      </c>
      <c r="C1039" s="2" t="str">
        <f t="shared" si="99"/>
        <v>run2</v>
      </c>
      <c r="D1039" t="s">
        <v>284</v>
      </c>
      <c r="E1039" s="10">
        <v>2109.6835443037976</v>
      </c>
      <c r="F1039" s="10">
        <v>6.3291139240506333E-2</v>
      </c>
      <c r="G1039" s="1">
        <f>VLOOKUP(A1039,'[1]NTP Metadata'!$A$2:$U$2501,10,FALSE)</f>
        <v>6.3291139240506333E-2</v>
      </c>
      <c r="H1039">
        <v>4</v>
      </c>
      <c r="I1039" t="s">
        <v>1507</v>
      </c>
      <c r="J1039" t="s">
        <v>1508</v>
      </c>
      <c r="K1039" t="s">
        <v>250</v>
      </c>
      <c r="L1039" t="s">
        <v>248</v>
      </c>
      <c r="M1039" t="s">
        <v>80</v>
      </c>
      <c r="N1039">
        <v>16</v>
      </c>
      <c r="O1039">
        <v>0</v>
      </c>
      <c r="P1039">
        <v>1.25E-4</v>
      </c>
      <c r="Q1039">
        <v>1E-3</v>
      </c>
      <c r="R1039">
        <v>16</v>
      </c>
      <c r="S1039">
        <v>0</v>
      </c>
      <c r="T1039">
        <v>6.2500000000000001E-5</v>
      </c>
      <c r="U1039">
        <v>1E-3</v>
      </c>
      <c r="V1039" s="1" t="str">
        <f t="shared" si="100"/>
        <v>AFF-HTT-R1-P5-96H_F6_1_2020y09m04d_11h03m.tif</v>
      </c>
      <c r="W1039" s="1" t="str">
        <f t="shared" si="101"/>
        <v>AFF-HTT-R2-P5-96H_F6_1_2020y09m11d_11h25m.tif</v>
      </c>
      <c r="X1039" t="str">
        <f t="shared" si="102"/>
        <v>C:\Users\arpit.tandon\Desktop\Images AFFFs\RUN1 HTT\Plate 5 - 96hour\AFF-HTT-R1-P5-96H_F6_1_2020y09m04d_11h03m.tif</v>
      </c>
      <c r="Y1039" t="str">
        <f t="shared" si="103"/>
        <v>C:\Users\arpit.tandon\Desktop\Images AFFFs\RUN2 HTT\Plate 5 - 96hour\AFF-HTT-R2-P5-96H_F6_1_2020y09m11d_11h25m.tif</v>
      </c>
    </row>
    <row r="1040" spans="1:25" x14ac:dyDescent="0.45">
      <c r="A1040" t="s">
        <v>1341</v>
      </c>
      <c r="B1040" s="2" t="str">
        <f t="shared" si="98"/>
        <v>run1</v>
      </c>
      <c r="C1040" s="2" t="str">
        <f t="shared" si="99"/>
        <v>run2</v>
      </c>
      <c r="D1040" t="s">
        <v>284</v>
      </c>
      <c r="E1040" s="10">
        <v>667.6213747796827</v>
      </c>
      <c r="F1040" s="10">
        <v>2.0028841531805799E-2</v>
      </c>
      <c r="G1040" s="1">
        <f>VLOOKUP(A1040,'[1]NTP Metadata'!$A$2:$U$2501,10,FALSE)</f>
        <v>2.0028841531805799E-2</v>
      </c>
      <c r="H1040">
        <v>3</v>
      </c>
      <c r="I1040" t="s">
        <v>1507</v>
      </c>
      <c r="J1040" t="s">
        <v>1508</v>
      </c>
      <c r="K1040" t="s">
        <v>250</v>
      </c>
      <c r="L1040" t="s">
        <v>248</v>
      </c>
      <c r="M1040" t="s">
        <v>81</v>
      </c>
      <c r="N1040">
        <v>16</v>
      </c>
      <c r="O1040">
        <v>0</v>
      </c>
      <c r="P1040">
        <v>0</v>
      </c>
      <c r="Q1040">
        <v>0</v>
      </c>
      <c r="R1040">
        <v>16</v>
      </c>
      <c r="S1040">
        <v>0</v>
      </c>
      <c r="T1040">
        <v>0</v>
      </c>
      <c r="U1040">
        <v>0</v>
      </c>
      <c r="V1040" s="1" t="str">
        <f t="shared" si="100"/>
        <v>AFF-HTT-R1-P5-96H_F7_1_2020y09m04d_11h03m.tif</v>
      </c>
      <c r="W1040" s="1" t="str">
        <f t="shared" si="101"/>
        <v>AFF-HTT-R2-P5-96H_F7_1_2020y09m11d_11h25m.tif</v>
      </c>
      <c r="X1040" t="str">
        <f t="shared" si="102"/>
        <v>C:\Users\arpit.tandon\Desktop\Images AFFFs\RUN1 HTT\Plate 5 - 96hour\AFF-HTT-R1-P5-96H_F7_1_2020y09m04d_11h03m.tif</v>
      </c>
      <c r="Y1040" t="str">
        <f t="shared" si="103"/>
        <v>C:\Users\arpit.tandon\Desktop\Images AFFFs\RUN2 HTT\Plate 5 - 96hour\AFF-HTT-R2-P5-96H_F7_1_2020y09m11d_11h25m.tif</v>
      </c>
    </row>
    <row r="1041" spans="1:25" x14ac:dyDescent="0.45">
      <c r="A1041" t="s">
        <v>1342</v>
      </c>
      <c r="B1041" s="2" t="str">
        <f t="shared" si="98"/>
        <v>run1</v>
      </c>
      <c r="C1041" s="2" t="str">
        <f t="shared" si="99"/>
        <v>run2</v>
      </c>
      <c r="D1041" t="s">
        <v>284</v>
      </c>
      <c r="E1041" s="10">
        <v>667.6213747796827</v>
      </c>
      <c r="F1041" s="10">
        <v>2.0028841531805799E-2</v>
      </c>
      <c r="G1041" s="1">
        <f>VLOOKUP(A1041,'[1]NTP Metadata'!$A$2:$U$2501,10,FALSE)</f>
        <v>2.0028841531805799E-2</v>
      </c>
      <c r="H1041">
        <v>4</v>
      </c>
      <c r="I1041" t="s">
        <v>1507</v>
      </c>
      <c r="J1041" t="s">
        <v>1508</v>
      </c>
      <c r="K1041" t="s">
        <v>250</v>
      </c>
      <c r="L1041" t="s">
        <v>248</v>
      </c>
      <c r="M1041" t="s">
        <v>82</v>
      </c>
      <c r="N1041">
        <v>16</v>
      </c>
      <c r="O1041">
        <v>0</v>
      </c>
      <c r="P1041">
        <v>1.25E-4</v>
      </c>
      <c r="Q1041">
        <v>2E-3</v>
      </c>
      <c r="R1041">
        <v>16</v>
      </c>
      <c r="S1041">
        <v>0</v>
      </c>
      <c r="T1041">
        <v>0</v>
      </c>
      <c r="U1041">
        <v>0</v>
      </c>
      <c r="V1041" s="1" t="str">
        <f t="shared" si="100"/>
        <v>AFF-HTT-R1-P5-96H_F8_1_2020y09m04d_11h03m.tif</v>
      </c>
      <c r="W1041" s="1" t="str">
        <f t="shared" si="101"/>
        <v>AFF-HTT-R2-P5-96H_F8_1_2020y09m11d_11h25m.tif</v>
      </c>
      <c r="X1041" t="str">
        <f t="shared" si="102"/>
        <v>C:\Users\arpit.tandon\Desktop\Images AFFFs\RUN1 HTT\Plate 5 - 96hour\AFF-HTT-R1-P5-96H_F8_1_2020y09m04d_11h03m.tif</v>
      </c>
      <c r="Y1041" t="str">
        <f t="shared" si="103"/>
        <v>C:\Users\arpit.tandon\Desktop\Images AFFFs\RUN2 HTT\Plate 5 - 96hour\AFF-HTT-R2-P5-96H_F8_1_2020y09m11d_11h25m.tif</v>
      </c>
    </row>
    <row r="1042" spans="1:25" x14ac:dyDescent="0.45">
      <c r="A1042" t="s">
        <v>1343</v>
      </c>
      <c r="B1042" s="2" t="str">
        <f t="shared" si="98"/>
        <v>run1</v>
      </c>
      <c r="C1042" s="2" t="str">
        <f t="shared" si="99"/>
        <v>run2</v>
      </c>
      <c r="D1042" t="s">
        <v>284</v>
      </c>
      <c r="E1042" s="10">
        <v>211.27258695559578</v>
      </c>
      <c r="F1042" s="10">
        <v>6.3382409910777843E-3</v>
      </c>
      <c r="G1042" s="1">
        <f>VLOOKUP(A1042,'[1]NTP Metadata'!$A$2:$U$2501,10,FALSE)</f>
        <v>6.3382409910777843E-3</v>
      </c>
      <c r="H1042">
        <v>3</v>
      </c>
      <c r="I1042" t="s">
        <v>1507</v>
      </c>
      <c r="J1042" t="s">
        <v>1508</v>
      </c>
      <c r="K1042" t="s">
        <v>250</v>
      </c>
      <c r="L1042" t="s">
        <v>248</v>
      </c>
      <c r="M1042" t="s">
        <v>83</v>
      </c>
      <c r="N1042">
        <v>16</v>
      </c>
      <c r="O1042">
        <v>0</v>
      </c>
      <c r="P1042">
        <v>0</v>
      </c>
      <c r="Q1042">
        <v>0</v>
      </c>
      <c r="R1042">
        <v>16</v>
      </c>
      <c r="S1042">
        <v>0</v>
      </c>
      <c r="T1042">
        <v>0</v>
      </c>
      <c r="U1042">
        <v>0</v>
      </c>
      <c r="V1042" s="1" t="str">
        <f t="shared" si="100"/>
        <v>AFF-HTT-R1-P5-96H_F9_1_2020y09m04d_11h03m.tif</v>
      </c>
      <c r="W1042" s="1" t="str">
        <f t="shared" si="101"/>
        <v>AFF-HTT-R2-P5-96H_F9_1_2020y09m11d_11h25m.tif</v>
      </c>
      <c r="X1042" t="str">
        <f t="shared" si="102"/>
        <v>C:\Users\arpit.tandon\Desktop\Images AFFFs\RUN1 HTT\Plate 5 - 96hour\AFF-HTT-R1-P5-96H_F9_1_2020y09m04d_11h03m.tif</v>
      </c>
      <c r="Y1042" t="str">
        <f t="shared" si="103"/>
        <v>C:\Users\arpit.tandon\Desktop\Images AFFFs\RUN2 HTT\Plate 5 - 96hour\AFF-HTT-R2-P5-96H_F9_1_2020y09m11d_11h25m.tif</v>
      </c>
    </row>
    <row r="1043" spans="1:25" x14ac:dyDescent="0.45">
      <c r="A1043" t="s">
        <v>1344</v>
      </c>
      <c r="B1043" s="2" t="str">
        <f t="shared" si="98"/>
        <v>run1</v>
      </c>
      <c r="C1043" s="2" t="str">
        <f t="shared" si="99"/>
        <v>run2</v>
      </c>
      <c r="D1043" t="s">
        <v>285</v>
      </c>
      <c r="E1043" s="10">
        <v>63.382409910777838</v>
      </c>
      <c r="F1043" s="10">
        <v>1.901472297323335E-3</v>
      </c>
      <c r="G1043" s="1">
        <f>VLOOKUP(A1043,'[1]NTP Metadata'!$A$2:$U$2501,10,FALSE)</f>
        <v>1.901472297323335E-3</v>
      </c>
      <c r="H1043">
        <v>2</v>
      </c>
      <c r="I1043" t="s">
        <v>1507</v>
      </c>
      <c r="J1043" t="s">
        <v>1508</v>
      </c>
      <c r="K1043" t="s">
        <v>250</v>
      </c>
      <c r="L1043" t="s">
        <v>248</v>
      </c>
      <c r="M1043" t="s">
        <v>84</v>
      </c>
      <c r="N1043">
        <v>16</v>
      </c>
      <c r="O1043">
        <v>0</v>
      </c>
      <c r="P1043">
        <v>0</v>
      </c>
      <c r="Q1043">
        <v>0</v>
      </c>
      <c r="R1043">
        <v>16</v>
      </c>
      <c r="S1043">
        <v>0</v>
      </c>
      <c r="T1043">
        <v>6.2500000000000001E-5</v>
      </c>
      <c r="U1043">
        <v>1E-3</v>
      </c>
      <c r="V1043" s="1" t="str">
        <f t="shared" si="100"/>
        <v>AFF-HTT-R1-P5-96H_G10_1_2020y09m04d_11h03m.tif</v>
      </c>
      <c r="W1043" s="1" t="str">
        <f t="shared" si="101"/>
        <v>AFF-HTT-R2-P5-96H_G10_1_2020y09m11d_11h25m.tif</v>
      </c>
      <c r="X1043" t="str">
        <f t="shared" si="102"/>
        <v>C:\Users\arpit.tandon\Desktop\Images AFFFs\RUN1 HTT\Plate 5 - 96hour\AFF-HTT-R1-P5-96H_G10_1_2020y09m04d_11h03m.tif</v>
      </c>
      <c r="Y1043" t="str">
        <f t="shared" si="103"/>
        <v>C:\Users\arpit.tandon\Desktop\Images AFFFs\RUN2 HTT\Plate 5 - 96hour\AFF-HTT-R2-P5-96H_G10_1_2020y09m11d_11h25m.tif</v>
      </c>
    </row>
    <row r="1044" spans="1:25" x14ac:dyDescent="0.45">
      <c r="A1044" t="s">
        <v>1345</v>
      </c>
      <c r="B1044" s="2" t="str">
        <f t="shared" si="98"/>
        <v>run1</v>
      </c>
      <c r="C1044" s="2" t="str">
        <f t="shared" si="99"/>
        <v>run2</v>
      </c>
      <c r="D1044" t="s">
        <v>285</v>
      </c>
      <c r="E1044" s="10">
        <v>20.057724655309443</v>
      </c>
      <c r="F1044" s="10">
        <v>6.0173173965928325E-4</v>
      </c>
      <c r="G1044" s="1">
        <f>VLOOKUP(A1044,'[1]NTP Metadata'!$A$2:$U$2501,10,FALSE)</f>
        <v>6.0173173965928325E-4</v>
      </c>
      <c r="H1044">
        <v>1</v>
      </c>
      <c r="I1044" t="s">
        <v>1507</v>
      </c>
      <c r="J1044" t="s">
        <v>1508</v>
      </c>
      <c r="K1044" t="s">
        <v>250</v>
      </c>
      <c r="L1044" t="s">
        <v>248</v>
      </c>
      <c r="M1044" t="s">
        <v>85</v>
      </c>
      <c r="N1044">
        <v>16</v>
      </c>
      <c r="O1044">
        <v>0</v>
      </c>
      <c r="P1044">
        <v>0</v>
      </c>
      <c r="Q1044">
        <v>0</v>
      </c>
      <c r="R1044">
        <v>16</v>
      </c>
      <c r="S1044">
        <v>0</v>
      </c>
      <c r="T1044">
        <v>0</v>
      </c>
      <c r="U1044">
        <v>0</v>
      </c>
      <c r="V1044" s="1" t="str">
        <f t="shared" si="100"/>
        <v>AFF-HTT-R1-P5-96H_G11_1_2020y09m04d_11h03m.tif</v>
      </c>
      <c r="W1044" s="1" t="str">
        <f t="shared" si="101"/>
        <v>AFF-HTT-R2-P5-96H_G11_1_2020y09m11d_11h25m.tif</v>
      </c>
      <c r="X1044" t="str">
        <f t="shared" si="102"/>
        <v>C:\Users\arpit.tandon\Desktop\Images AFFFs\RUN1 HTT\Plate 5 - 96hour\AFF-HTT-R1-P5-96H_G11_1_2020y09m04d_11h03m.tif</v>
      </c>
      <c r="Y1044" t="str">
        <f t="shared" si="103"/>
        <v>C:\Users\arpit.tandon\Desktop\Images AFFFs\RUN2 HTT\Plate 5 - 96hour\AFF-HTT-R2-P5-96H_G11_1_2020y09m11d_11h25m.tif</v>
      </c>
    </row>
    <row r="1045" spans="1:25" x14ac:dyDescent="0.45">
      <c r="A1045" t="s">
        <v>1346</v>
      </c>
      <c r="B1045" s="2" t="str">
        <f t="shared" si="98"/>
        <v>run1</v>
      </c>
      <c r="C1045" s="2" t="str">
        <f t="shared" si="99"/>
        <v>run2</v>
      </c>
      <c r="D1045" t="s">
        <v>285</v>
      </c>
      <c r="E1045" s="10">
        <v>20.057724655309443</v>
      </c>
      <c r="F1045" s="10">
        <v>6.0173173965928325E-4</v>
      </c>
      <c r="G1045" s="1">
        <f>VLOOKUP(A1045,'[1]NTP Metadata'!$A$2:$U$2501,10,FALSE)</f>
        <v>6.0173173965928325E-4</v>
      </c>
      <c r="H1045">
        <v>2</v>
      </c>
      <c r="I1045" t="s">
        <v>1507</v>
      </c>
      <c r="J1045" t="s">
        <v>1508</v>
      </c>
      <c r="K1045" t="s">
        <v>250</v>
      </c>
      <c r="L1045" t="s">
        <v>248</v>
      </c>
      <c r="M1045" t="s">
        <v>86</v>
      </c>
      <c r="N1045">
        <v>16</v>
      </c>
      <c r="O1045">
        <v>0</v>
      </c>
      <c r="P1045">
        <v>0</v>
      </c>
      <c r="Q1045">
        <v>0</v>
      </c>
      <c r="R1045">
        <v>16</v>
      </c>
      <c r="S1045">
        <v>0</v>
      </c>
      <c r="T1045">
        <v>0</v>
      </c>
      <c r="U1045">
        <v>0</v>
      </c>
      <c r="V1045" s="1" t="str">
        <f t="shared" si="100"/>
        <v>AFF-HTT-R1-P5-96H_G12_1_2020y09m04d_11h03m.tif</v>
      </c>
      <c r="W1045" s="1" t="str">
        <f t="shared" si="101"/>
        <v>AFF-HTT-R2-P5-96H_G12_1_2020y09m11d_11h25m.tif</v>
      </c>
      <c r="X1045" t="str">
        <f t="shared" si="102"/>
        <v>C:\Users\arpit.tandon\Desktop\Images AFFFs\RUN1 HTT\Plate 5 - 96hour\AFF-HTT-R1-P5-96H_G12_1_2020y09m04d_11h03m.tif</v>
      </c>
      <c r="Y1045" t="str">
        <f t="shared" si="103"/>
        <v>C:\Users\arpit.tandon\Desktop\Images AFFFs\RUN2 HTT\Plate 5 - 96hour\AFF-HTT-R2-P5-96H_G12_1_2020y09m11d_11h25m.tif</v>
      </c>
    </row>
    <row r="1046" spans="1:25" x14ac:dyDescent="0.45">
      <c r="A1046" t="s">
        <v>1347</v>
      </c>
      <c r="B1046" s="2" t="str">
        <f t="shared" si="98"/>
        <v>run1</v>
      </c>
      <c r="C1046" s="2" t="str">
        <f t="shared" si="99"/>
        <v>run2</v>
      </c>
      <c r="D1046" t="s">
        <v>257</v>
      </c>
      <c r="E1046" s="10">
        <v>0</v>
      </c>
      <c r="F1046" s="10">
        <v>0</v>
      </c>
      <c r="G1046" s="1">
        <f>VLOOKUP(A1046,'[1]NTP Metadata'!$A$2:$U$2501,10,FALSE)</f>
        <v>0</v>
      </c>
      <c r="H1046">
        <v>1</v>
      </c>
      <c r="I1046" t="s">
        <v>1507</v>
      </c>
      <c r="J1046" t="s">
        <v>1508</v>
      </c>
      <c r="K1046" t="s">
        <v>250</v>
      </c>
      <c r="L1046" t="s">
        <v>248</v>
      </c>
      <c r="M1046" t="s">
        <v>87</v>
      </c>
      <c r="N1046">
        <v>16</v>
      </c>
      <c r="O1046">
        <v>0</v>
      </c>
      <c r="P1046">
        <v>0</v>
      </c>
      <c r="Q1046">
        <v>0</v>
      </c>
      <c r="R1046">
        <v>16</v>
      </c>
      <c r="S1046">
        <v>0</v>
      </c>
      <c r="T1046">
        <v>0</v>
      </c>
      <c r="U1046">
        <v>0</v>
      </c>
      <c r="V1046" s="1" t="str">
        <f t="shared" si="100"/>
        <v>AFF-HTT-R1-P5-96H_G13_1_2020y09m04d_11h03m.tif</v>
      </c>
      <c r="W1046" s="1" t="str">
        <f t="shared" si="101"/>
        <v>AFF-HTT-R2-P5-96H_G13_1_2020y09m11d_11h25m.tif</v>
      </c>
      <c r="X1046" t="str">
        <f t="shared" si="102"/>
        <v>C:\Users\arpit.tandon\Desktop\Images AFFFs\RUN1 HTT\Plate 5 - 96hour\AFF-HTT-R1-P5-96H_G13_1_2020y09m04d_11h03m.tif</v>
      </c>
      <c r="Y1046" t="str">
        <f t="shared" si="103"/>
        <v>C:\Users\arpit.tandon\Desktop\Images AFFFs\RUN2 HTT\Plate 5 - 96hour\AFF-HTT-R2-P5-96H_G13_1_2020y09m11d_11h25m.tif</v>
      </c>
    </row>
    <row r="1047" spans="1:25" x14ac:dyDescent="0.45">
      <c r="A1047" t="s">
        <v>1348</v>
      </c>
      <c r="B1047" s="2" t="str">
        <f t="shared" si="98"/>
        <v>run1</v>
      </c>
      <c r="C1047" s="2" t="str">
        <f t="shared" si="99"/>
        <v>run2</v>
      </c>
      <c r="D1047" t="s">
        <v>257</v>
      </c>
      <c r="E1047" s="10">
        <v>0</v>
      </c>
      <c r="F1047" s="10">
        <v>0</v>
      </c>
      <c r="G1047" s="1">
        <f>VLOOKUP(A1047,'[1]NTP Metadata'!$A$2:$U$2501,10,FALSE)</f>
        <v>0</v>
      </c>
      <c r="H1047">
        <v>2</v>
      </c>
      <c r="I1047" t="s">
        <v>1507</v>
      </c>
      <c r="J1047" t="s">
        <v>1508</v>
      </c>
      <c r="K1047" t="s">
        <v>250</v>
      </c>
      <c r="L1047" t="s">
        <v>248</v>
      </c>
      <c r="M1047" t="s">
        <v>88</v>
      </c>
      <c r="N1047">
        <v>16</v>
      </c>
      <c r="O1047">
        <v>0</v>
      </c>
      <c r="P1047">
        <v>0</v>
      </c>
      <c r="Q1047">
        <v>0</v>
      </c>
      <c r="R1047">
        <v>16</v>
      </c>
      <c r="S1047">
        <v>0</v>
      </c>
      <c r="T1047">
        <v>0</v>
      </c>
      <c r="U1047">
        <v>0</v>
      </c>
      <c r="V1047" s="1" t="str">
        <f t="shared" si="100"/>
        <v>AFF-HTT-R1-P5-96H_G14_1_2020y09m04d_11h03m.tif</v>
      </c>
      <c r="W1047" s="1" t="str">
        <f t="shared" si="101"/>
        <v>AFF-HTT-R2-P5-96H_G14_1_2020y09m11d_11h25m.tif</v>
      </c>
      <c r="X1047" t="str">
        <f t="shared" si="102"/>
        <v>C:\Users\arpit.tandon\Desktop\Images AFFFs\RUN1 HTT\Plate 5 - 96hour\AFF-HTT-R1-P5-96H_G14_1_2020y09m04d_11h03m.tif</v>
      </c>
      <c r="Y1047" t="str">
        <f t="shared" si="103"/>
        <v>C:\Users\arpit.tandon\Desktop\Images AFFFs\RUN2 HTT\Plate 5 - 96hour\AFF-HTT-R2-P5-96H_G14_1_2020y09m11d_11h25m.tif</v>
      </c>
    </row>
    <row r="1048" spans="1:25" x14ac:dyDescent="0.45">
      <c r="A1048" t="s">
        <v>1349</v>
      </c>
      <c r="B1048" s="2" t="str">
        <f t="shared" si="98"/>
        <v>run1</v>
      </c>
      <c r="C1048" s="2" t="str">
        <f t="shared" si="99"/>
        <v>run2</v>
      </c>
      <c r="D1048" t="s">
        <v>285</v>
      </c>
      <c r="E1048" s="10">
        <v>6.3473812200346327</v>
      </c>
      <c r="F1048" s="10">
        <v>1.9042143660103898E-4</v>
      </c>
      <c r="G1048" s="1">
        <f>VLOOKUP(A1048,'[1]NTP Metadata'!$A$2:$U$2501,10,FALSE)</f>
        <v>1.9042143660103898E-4</v>
      </c>
      <c r="H1048">
        <v>1</v>
      </c>
      <c r="I1048" t="s">
        <v>1507</v>
      </c>
      <c r="J1048" t="s">
        <v>1508</v>
      </c>
      <c r="K1048" t="s">
        <v>250</v>
      </c>
      <c r="L1048" t="s">
        <v>248</v>
      </c>
      <c r="M1048" t="s">
        <v>89</v>
      </c>
      <c r="N1048">
        <v>16</v>
      </c>
      <c r="O1048">
        <v>0</v>
      </c>
      <c r="P1048">
        <v>0</v>
      </c>
      <c r="Q1048">
        <v>0</v>
      </c>
      <c r="R1048">
        <v>16</v>
      </c>
      <c r="S1048">
        <v>0</v>
      </c>
      <c r="T1048">
        <v>6.2500000000000001E-5</v>
      </c>
      <c r="U1048">
        <v>1E-3</v>
      </c>
      <c r="V1048" s="1" t="str">
        <f t="shared" si="100"/>
        <v>AFF-HTT-R1-P5-96H_G15_1_2020y09m04d_11h03m.tif</v>
      </c>
      <c r="W1048" s="1" t="str">
        <f t="shared" si="101"/>
        <v>AFF-HTT-R2-P5-96H_G15_1_2020y09m11d_11h25m.tif</v>
      </c>
      <c r="X1048" t="str">
        <f t="shared" si="102"/>
        <v>C:\Users\arpit.tandon\Desktop\Images AFFFs\RUN1 HTT\Plate 5 - 96hour\AFF-HTT-R1-P5-96H_G15_1_2020y09m04d_11h03m.tif</v>
      </c>
      <c r="Y1048" t="str">
        <f t="shared" si="103"/>
        <v>C:\Users\arpit.tandon\Desktop\Images AFFFs\RUN2 HTT\Plate 5 - 96hour\AFF-HTT-R2-P5-96H_G15_1_2020y09m11d_11h25m.tif</v>
      </c>
    </row>
    <row r="1049" spans="1:25" x14ac:dyDescent="0.45">
      <c r="A1049" t="s">
        <v>1350</v>
      </c>
      <c r="B1049" s="2" t="str">
        <f t="shared" si="98"/>
        <v>run1</v>
      </c>
      <c r="C1049" s="2" t="str">
        <f t="shared" si="99"/>
        <v>run2</v>
      </c>
      <c r="D1049" t="s">
        <v>285</v>
      </c>
      <c r="E1049" s="10">
        <v>6.3473812200346327</v>
      </c>
      <c r="F1049" s="10">
        <v>1.9042143660103898E-4</v>
      </c>
      <c r="G1049" s="1">
        <f>VLOOKUP(A1049,'[1]NTP Metadata'!$A$2:$U$2501,10,FALSE)</f>
        <v>1.9042143660103898E-4</v>
      </c>
      <c r="H1049">
        <v>2</v>
      </c>
      <c r="I1049" t="s">
        <v>1507</v>
      </c>
      <c r="J1049" t="s">
        <v>1508</v>
      </c>
      <c r="K1049" t="s">
        <v>250</v>
      </c>
      <c r="L1049" t="s">
        <v>248</v>
      </c>
      <c r="M1049" t="s">
        <v>90</v>
      </c>
      <c r="N1049">
        <v>16</v>
      </c>
      <c r="O1049">
        <v>0</v>
      </c>
      <c r="P1049">
        <v>0</v>
      </c>
      <c r="Q1049">
        <v>0</v>
      </c>
      <c r="R1049">
        <v>16</v>
      </c>
      <c r="S1049">
        <v>0</v>
      </c>
      <c r="T1049">
        <v>0</v>
      </c>
      <c r="U1049">
        <v>0</v>
      </c>
      <c r="V1049" s="1" t="str">
        <f t="shared" si="100"/>
        <v>AFF-HTT-R1-P5-96H_G16_1_2020y09m04d_11h03m.tif</v>
      </c>
      <c r="W1049" s="1" t="str">
        <f t="shared" si="101"/>
        <v>AFF-HTT-R2-P5-96H_G16_1_2020y09m11d_11h25m.tif</v>
      </c>
      <c r="X1049" t="str">
        <f t="shared" si="102"/>
        <v>C:\Users\arpit.tandon\Desktop\Images AFFFs\RUN1 HTT\Plate 5 - 96hour\AFF-HTT-R1-P5-96H_G16_1_2020y09m04d_11h03m.tif</v>
      </c>
      <c r="Y1049" t="str">
        <f t="shared" si="103"/>
        <v>C:\Users\arpit.tandon\Desktop\Images AFFFs\RUN2 HTT\Plate 5 - 96hour\AFF-HTT-R2-P5-96H_G16_1_2020y09m11d_11h25m.tif</v>
      </c>
    </row>
    <row r="1050" spans="1:25" x14ac:dyDescent="0.45">
      <c r="A1050" t="s">
        <v>1351</v>
      </c>
      <c r="B1050" s="2" t="str">
        <f t="shared" si="98"/>
        <v>run1</v>
      </c>
      <c r="C1050" s="2" t="str">
        <f t="shared" si="99"/>
        <v>run2</v>
      </c>
      <c r="D1050" t="s">
        <v>285</v>
      </c>
      <c r="E1050" s="10">
        <v>2.0086649430489345</v>
      </c>
      <c r="F1050" s="10">
        <v>6.0259948291468029E-5</v>
      </c>
      <c r="G1050" s="1">
        <f>VLOOKUP(A1050,'[1]NTP Metadata'!$A$2:$U$2501,10,FALSE)</f>
        <v>6.0259948291468029E-5</v>
      </c>
      <c r="H1050">
        <v>1</v>
      </c>
      <c r="I1050" t="s">
        <v>1507</v>
      </c>
      <c r="J1050" t="s">
        <v>1508</v>
      </c>
      <c r="K1050" t="s">
        <v>250</v>
      </c>
      <c r="L1050" t="s">
        <v>248</v>
      </c>
      <c r="M1050" t="s">
        <v>91</v>
      </c>
      <c r="N1050">
        <v>16</v>
      </c>
      <c r="O1050">
        <v>0</v>
      </c>
      <c r="P1050">
        <v>0</v>
      </c>
      <c r="Q1050">
        <v>0</v>
      </c>
      <c r="R1050">
        <v>16</v>
      </c>
      <c r="S1050">
        <v>0</v>
      </c>
      <c r="T1050">
        <v>0</v>
      </c>
      <c r="U1050">
        <v>0</v>
      </c>
      <c r="V1050" s="1" t="str">
        <f t="shared" si="100"/>
        <v>AFF-HTT-R1-P5-96H_G17_1_2020y09m04d_11h03m.tif</v>
      </c>
      <c r="W1050" s="1" t="str">
        <f t="shared" si="101"/>
        <v>AFF-HTT-R2-P5-96H_G17_1_2020y09m11d_11h25m.tif</v>
      </c>
      <c r="X1050" t="str">
        <f t="shared" si="102"/>
        <v>C:\Users\arpit.tandon\Desktop\Images AFFFs\RUN1 HTT\Plate 5 - 96hour\AFF-HTT-R1-P5-96H_G17_1_2020y09m04d_11h03m.tif</v>
      </c>
      <c r="Y1050" t="str">
        <f t="shared" si="103"/>
        <v>C:\Users\arpit.tandon\Desktop\Images AFFFs\RUN2 HTT\Plate 5 - 96hour\AFF-HTT-R2-P5-96H_G17_1_2020y09m11d_11h25m.tif</v>
      </c>
    </row>
    <row r="1051" spans="1:25" x14ac:dyDescent="0.45">
      <c r="A1051" t="s">
        <v>1352</v>
      </c>
      <c r="B1051" s="2" t="str">
        <f t="shared" si="98"/>
        <v>run1</v>
      </c>
      <c r="C1051" s="2" t="str">
        <f t="shared" si="99"/>
        <v>run2</v>
      </c>
      <c r="D1051" t="s">
        <v>285</v>
      </c>
      <c r="E1051" s="10">
        <v>2.0086649430489345</v>
      </c>
      <c r="F1051" s="10">
        <v>6.0259948291468029E-5</v>
      </c>
      <c r="G1051" s="1">
        <f>VLOOKUP(A1051,'[1]NTP Metadata'!$A$2:$U$2501,10,FALSE)</f>
        <v>6.0259948291468029E-5</v>
      </c>
      <c r="H1051">
        <v>2</v>
      </c>
      <c r="I1051" t="s">
        <v>1507</v>
      </c>
      <c r="J1051" t="s">
        <v>1508</v>
      </c>
      <c r="K1051" t="s">
        <v>250</v>
      </c>
      <c r="L1051" t="s">
        <v>248</v>
      </c>
      <c r="M1051" t="s">
        <v>92</v>
      </c>
      <c r="N1051">
        <v>16</v>
      </c>
      <c r="O1051">
        <v>0</v>
      </c>
      <c r="P1051">
        <v>6.2500000000000001E-5</v>
      </c>
      <c r="Q1051">
        <v>1E-3</v>
      </c>
      <c r="R1051">
        <v>16</v>
      </c>
      <c r="S1051">
        <v>0</v>
      </c>
      <c r="T1051">
        <v>0</v>
      </c>
      <c r="U1051">
        <v>0</v>
      </c>
      <c r="V1051" s="1" t="str">
        <f t="shared" si="100"/>
        <v>AFF-HTT-R1-P5-96H_G18_1_2020y09m04d_11h03m.tif</v>
      </c>
      <c r="W1051" s="1" t="str">
        <f t="shared" si="101"/>
        <v>AFF-HTT-R2-P5-96H_G18_1_2020y09m11d_11h25m.tif</v>
      </c>
      <c r="X1051" t="str">
        <f t="shared" si="102"/>
        <v>C:\Users\arpit.tandon\Desktop\Images AFFFs\RUN1 HTT\Plate 5 - 96hour\AFF-HTT-R1-P5-96H_G18_1_2020y09m04d_11h03m.tif</v>
      </c>
      <c r="Y1051" t="str">
        <f t="shared" si="103"/>
        <v>C:\Users\arpit.tandon\Desktop\Images AFFFs\RUN2 HTT\Plate 5 - 96hour\AFF-HTT-R2-P5-96H_G18_1_2020y09m11d_11h25m.tif</v>
      </c>
    </row>
    <row r="1052" spans="1:25" x14ac:dyDescent="0.45">
      <c r="A1052" t="s">
        <v>1353</v>
      </c>
      <c r="B1052" s="2" t="str">
        <f t="shared" si="98"/>
        <v>run1</v>
      </c>
      <c r="C1052" s="2" t="str">
        <f t="shared" si="99"/>
        <v>run2</v>
      </c>
      <c r="D1052" t="s">
        <v>285</v>
      </c>
      <c r="E1052" s="10">
        <v>0.63565346299016912</v>
      </c>
      <c r="F1052" s="10">
        <v>1.9069603889705071E-5</v>
      </c>
      <c r="G1052" s="1">
        <f>VLOOKUP(A1052,'[1]NTP Metadata'!$A$2:$U$2501,10,FALSE)</f>
        <v>1.9069603889705071E-5</v>
      </c>
      <c r="H1052">
        <v>1</v>
      </c>
      <c r="I1052" t="s">
        <v>1507</v>
      </c>
      <c r="J1052" t="s">
        <v>1508</v>
      </c>
      <c r="K1052" t="s">
        <v>250</v>
      </c>
      <c r="L1052" t="s">
        <v>248</v>
      </c>
      <c r="M1052" t="s">
        <v>93</v>
      </c>
      <c r="N1052">
        <v>16</v>
      </c>
      <c r="O1052">
        <v>0</v>
      </c>
      <c r="P1052">
        <v>0</v>
      </c>
      <c r="Q1052">
        <v>0</v>
      </c>
      <c r="R1052">
        <v>16</v>
      </c>
      <c r="S1052">
        <v>0</v>
      </c>
      <c r="T1052">
        <v>0</v>
      </c>
      <c r="U1052">
        <v>0</v>
      </c>
      <c r="V1052" s="1" t="str">
        <f t="shared" si="100"/>
        <v>AFF-HTT-R1-P5-96H_G19_1_2020y09m04d_11h03m.tif</v>
      </c>
      <c r="W1052" s="1" t="str">
        <f t="shared" si="101"/>
        <v>AFF-HTT-R2-P5-96H_G19_1_2020y09m11d_11h25m.tif</v>
      </c>
      <c r="X1052" t="str">
        <f t="shared" si="102"/>
        <v>C:\Users\arpit.tandon\Desktop\Images AFFFs\RUN1 HTT\Plate 5 - 96hour\AFF-HTT-R1-P5-96H_G19_1_2020y09m04d_11h03m.tif</v>
      </c>
      <c r="Y1052" t="str">
        <f t="shared" si="103"/>
        <v>C:\Users\arpit.tandon\Desktop\Images AFFFs\RUN2 HTT\Plate 5 - 96hour\AFF-HTT-R2-P5-96H_G19_1_2020y09m11d_11h25m.tif</v>
      </c>
    </row>
    <row r="1053" spans="1:25" x14ac:dyDescent="0.45">
      <c r="A1053" t="s">
        <v>1354</v>
      </c>
      <c r="B1053" s="2" t="str">
        <f t="shared" si="98"/>
        <v>run1</v>
      </c>
      <c r="C1053" s="2" t="str">
        <f t="shared" si="99"/>
        <v>run2</v>
      </c>
      <c r="D1053" t="s">
        <v>285</v>
      </c>
      <c r="E1053" s="10">
        <v>0.63565346299016912</v>
      </c>
      <c r="F1053" s="10">
        <v>1.9069603889705071E-5</v>
      </c>
      <c r="G1053" s="1">
        <f>VLOOKUP(A1053,'[1]NTP Metadata'!$A$2:$U$2501,10,FALSE)</f>
        <v>1.9069603889705071E-5</v>
      </c>
      <c r="H1053">
        <v>2</v>
      </c>
      <c r="I1053" t="s">
        <v>1507</v>
      </c>
      <c r="J1053" t="s">
        <v>1508</v>
      </c>
      <c r="K1053" t="s">
        <v>250</v>
      </c>
      <c r="L1053" t="s">
        <v>248</v>
      </c>
      <c r="M1053" t="s">
        <v>94</v>
      </c>
      <c r="N1053">
        <v>16</v>
      </c>
      <c r="O1053">
        <v>0</v>
      </c>
      <c r="P1053">
        <v>6.2500000000000001E-5</v>
      </c>
      <c r="Q1053">
        <v>1E-3</v>
      </c>
      <c r="R1053">
        <v>16</v>
      </c>
      <c r="S1053">
        <v>0</v>
      </c>
      <c r="T1053">
        <v>0</v>
      </c>
      <c r="U1053">
        <v>0</v>
      </c>
      <c r="V1053" s="1" t="str">
        <f t="shared" si="100"/>
        <v>AFF-HTT-R1-P5-96H_G20_1_2020y09m04d_11h03m.tif</v>
      </c>
      <c r="W1053" s="1" t="str">
        <f t="shared" si="101"/>
        <v>AFF-HTT-R2-P5-96H_G20_1_2020y09m11d_11h25m.tif</v>
      </c>
      <c r="X1053" t="str">
        <f t="shared" si="102"/>
        <v>C:\Users\arpit.tandon\Desktop\Images AFFFs\RUN1 HTT\Plate 5 - 96hour\AFF-HTT-R1-P5-96H_G20_1_2020y09m04d_11h03m.tif</v>
      </c>
      <c r="Y1053" t="str">
        <f t="shared" si="103"/>
        <v>C:\Users\arpit.tandon\Desktop\Images AFFFs\RUN2 HTT\Plate 5 - 96hour\AFF-HTT-R2-P5-96H_G20_1_2020y09m11d_11h25m.tif</v>
      </c>
    </row>
    <row r="1054" spans="1:25" x14ac:dyDescent="0.45">
      <c r="A1054" t="s">
        <v>1355</v>
      </c>
      <c r="B1054" s="2" t="str">
        <f t="shared" si="98"/>
        <v>run1</v>
      </c>
      <c r="C1054" s="2" t="str">
        <f t="shared" si="99"/>
        <v>run2</v>
      </c>
      <c r="D1054" t="s">
        <v>285</v>
      </c>
      <c r="E1054" s="10">
        <v>0.20115615917410412</v>
      </c>
      <c r="F1054" s="10">
        <v>6.0346847752231232E-6</v>
      </c>
      <c r="G1054" s="1">
        <f>VLOOKUP(A1054,'[1]NTP Metadata'!$A$2:$U$2501,10,FALSE)</f>
        <v>6.0346847752231232E-6</v>
      </c>
      <c r="H1054">
        <v>1</v>
      </c>
      <c r="I1054" t="s">
        <v>1507</v>
      </c>
      <c r="J1054" t="s">
        <v>1508</v>
      </c>
      <c r="K1054" t="s">
        <v>250</v>
      </c>
      <c r="L1054" t="s">
        <v>248</v>
      </c>
      <c r="M1054" t="s">
        <v>95</v>
      </c>
      <c r="N1054">
        <v>16</v>
      </c>
      <c r="O1054">
        <v>0</v>
      </c>
      <c r="P1054">
        <v>0</v>
      </c>
      <c r="Q1054">
        <v>0</v>
      </c>
      <c r="R1054">
        <v>16</v>
      </c>
      <c r="S1054">
        <v>0</v>
      </c>
      <c r="T1054">
        <v>0</v>
      </c>
      <c r="U1054">
        <v>0</v>
      </c>
      <c r="V1054" s="1" t="str">
        <f t="shared" si="100"/>
        <v>AFF-HTT-R1-P5-96H_G21_1_2020y09m04d_11h03m.tif</v>
      </c>
      <c r="W1054" s="1" t="str">
        <f t="shared" si="101"/>
        <v>AFF-HTT-R2-P5-96H_G21_1_2020y09m11d_11h25m.tif</v>
      </c>
      <c r="X1054" t="str">
        <f t="shared" si="102"/>
        <v>C:\Users\arpit.tandon\Desktop\Images AFFFs\RUN1 HTT\Plate 5 - 96hour\AFF-HTT-R1-P5-96H_G21_1_2020y09m04d_11h03m.tif</v>
      </c>
      <c r="Y1054" t="str">
        <f t="shared" si="103"/>
        <v>C:\Users\arpit.tandon\Desktop\Images AFFFs\RUN2 HTT\Plate 5 - 96hour\AFF-HTT-R2-P5-96H_G21_1_2020y09m11d_11h25m.tif</v>
      </c>
    </row>
    <row r="1055" spans="1:25" x14ac:dyDescent="0.45">
      <c r="A1055" t="s">
        <v>1356</v>
      </c>
      <c r="B1055" s="2" t="str">
        <f t="shared" si="98"/>
        <v>run1</v>
      </c>
      <c r="C1055" s="2" t="str">
        <f t="shared" si="99"/>
        <v>run2</v>
      </c>
      <c r="D1055" t="s">
        <v>285</v>
      </c>
      <c r="E1055" s="10">
        <v>0.20115615917410412</v>
      </c>
      <c r="F1055" s="10">
        <v>6.0346847752231232E-6</v>
      </c>
      <c r="G1055" s="1">
        <f>VLOOKUP(A1055,'[1]NTP Metadata'!$A$2:$U$2501,10,FALSE)</f>
        <v>6.0346847752231232E-6</v>
      </c>
      <c r="H1055">
        <v>2</v>
      </c>
      <c r="I1055" t="s">
        <v>1507</v>
      </c>
      <c r="J1055" t="s">
        <v>1508</v>
      </c>
      <c r="K1055" t="s">
        <v>250</v>
      </c>
      <c r="L1055" t="s">
        <v>248</v>
      </c>
      <c r="M1055" t="s">
        <v>96</v>
      </c>
      <c r="N1055">
        <v>16</v>
      </c>
      <c r="O1055">
        <v>0</v>
      </c>
      <c r="P1055">
        <v>0</v>
      </c>
      <c r="Q1055">
        <v>0</v>
      </c>
      <c r="R1055">
        <v>16</v>
      </c>
      <c r="S1055">
        <v>0</v>
      </c>
      <c r="T1055">
        <v>0</v>
      </c>
      <c r="U1055">
        <v>0</v>
      </c>
      <c r="V1055" s="1" t="str">
        <f t="shared" si="100"/>
        <v>AFF-HTT-R1-P5-96H_G22_1_2020y09m04d_11h03m.tif</v>
      </c>
      <c r="W1055" s="1" t="str">
        <f t="shared" si="101"/>
        <v>AFF-HTT-R2-P5-96H_G22_1_2020y09m11d_11h25m.tif</v>
      </c>
      <c r="X1055" t="str">
        <f t="shared" si="102"/>
        <v>C:\Users\arpit.tandon\Desktop\Images AFFFs\RUN1 HTT\Plate 5 - 96hour\AFF-HTT-R1-P5-96H_G22_1_2020y09m04d_11h03m.tif</v>
      </c>
      <c r="Y1055" t="str">
        <f t="shared" si="103"/>
        <v>C:\Users\arpit.tandon\Desktop\Images AFFFs\RUN2 HTT\Plate 5 - 96hour\AFF-HTT-R2-P5-96H_G22_1_2020y09m11d_11h25m.tif</v>
      </c>
    </row>
    <row r="1056" spans="1:25" x14ac:dyDescent="0.45">
      <c r="A1056" t="s">
        <v>1357</v>
      </c>
      <c r="B1056" s="2" t="str">
        <f t="shared" si="98"/>
        <v>run1</v>
      </c>
      <c r="C1056" s="2" t="str">
        <f t="shared" si="99"/>
        <v>run2</v>
      </c>
      <c r="D1056" t="s">
        <v>285</v>
      </c>
      <c r="E1056" s="10">
        <v>2000</v>
      </c>
      <c r="F1056" s="10">
        <v>0.06</v>
      </c>
      <c r="G1056" s="1">
        <f>VLOOKUP(A1056,'[1]NTP Metadata'!$A$2:$U$2501,10,FALSE)</f>
        <v>0.06</v>
      </c>
      <c r="H1056">
        <v>1</v>
      </c>
      <c r="I1056" t="s">
        <v>1507</v>
      </c>
      <c r="J1056" t="s">
        <v>1508</v>
      </c>
      <c r="K1056" t="s">
        <v>250</v>
      </c>
      <c r="L1056" t="s">
        <v>248</v>
      </c>
      <c r="M1056" t="s">
        <v>97</v>
      </c>
      <c r="N1056">
        <v>13</v>
      </c>
      <c r="O1056">
        <v>3</v>
      </c>
      <c r="P1056">
        <v>0.25043749999999998</v>
      </c>
      <c r="Q1056">
        <v>0.81499999999999995</v>
      </c>
      <c r="R1056">
        <v>14</v>
      </c>
      <c r="S1056">
        <v>2</v>
      </c>
      <c r="T1056">
        <v>0.19725000000000001</v>
      </c>
      <c r="U1056">
        <v>0.63100000000000001</v>
      </c>
      <c r="V1056" s="1" t="str">
        <f t="shared" si="100"/>
        <v>AFF-HTT-R1-P5-96H_G3_1_2020y09m04d_11h03m.tif</v>
      </c>
      <c r="W1056" s="1" t="str">
        <f t="shared" si="101"/>
        <v>AFF-HTT-R2-P5-96H_G3_1_2020y09m11d_11h25m.tif</v>
      </c>
      <c r="X1056" t="str">
        <f t="shared" si="102"/>
        <v>C:\Users\arpit.tandon\Desktop\Images AFFFs\RUN1 HTT\Plate 5 - 96hour\AFF-HTT-R1-P5-96H_G3_1_2020y09m04d_11h03m.tif</v>
      </c>
      <c r="Y1056" t="str">
        <f t="shared" si="103"/>
        <v>C:\Users\arpit.tandon\Desktop\Images AFFFs\RUN2 HTT\Plate 5 - 96hour\AFF-HTT-R2-P5-96H_G3_1_2020y09m11d_11h25m.tif</v>
      </c>
    </row>
    <row r="1057" spans="1:25" x14ac:dyDescent="0.45">
      <c r="A1057" t="s">
        <v>1358</v>
      </c>
      <c r="B1057" s="2" t="str">
        <f t="shared" si="98"/>
        <v>run1</v>
      </c>
      <c r="C1057" s="2" t="str">
        <f t="shared" si="99"/>
        <v>run2</v>
      </c>
      <c r="D1057" t="s">
        <v>285</v>
      </c>
      <c r="E1057" s="10">
        <v>2000</v>
      </c>
      <c r="F1057" s="10">
        <v>0.06</v>
      </c>
      <c r="G1057" s="1">
        <f>VLOOKUP(A1057,'[1]NTP Metadata'!$A$2:$U$2501,10,FALSE)</f>
        <v>0.06</v>
      </c>
      <c r="H1057">
        <v>2</v>
      </c>
      <c r="I1057" t="s">
        <v>1507</v>
      </c>
      <c r="J1057" t="s">
        <v>1508</v>
      </c>
      <c r="K1057" t="s">
        <v>250</v>
      </c>
      <c r="L1057" t="s">
        <v>248</v>
      </c>
      <c r="M1057" t="s">
        <v>98</v>
      </c>
      <c r="N1057">
        <v>13</v>
      </c>
      <c r="O1057">
        <v>3</v>
      </c>
      <c r="P1057">
        <v>0.26693749999999999</v>
      </c>
      <c r="Q1057">
        <v>0.65700000000000003</v>
      </c>
      <c r="R1057">
        <v>15</v>
      </c>
      <c r="S1057">
        <v>1</v>
      </c>
      <c r="T1057">
        <v>0.12343750000000001</v>
      </c>
      <c r="U1057">
        <v>0.503</v>
      </c>
      <c r="V1057" s="1" t="str">
        <f t="shared" si="100"/>
        <v>AFF-HTT-R1-P5-96H_G4_1_2020y09m04d_11h03m.tif</v>
      </c>
      <c r="W1057" s="1" t="str">
        <f t="shared" si="101"/>
        <v>AFF-HTT-R2-P5-96H_G4_1_2020y09m11d_11h25m.tif</v>
      </c>
      <c r="X1057" t="str">
        <f t="shared" si="102"/>
        <v>C:\Users\arpit.tandon\Desktop\Images AFFFs\RUN1 HTT\Plate 5 - 96hour\AFF-HTT-R1-P5-96H_G4_1_2020y09m04d_11h03m.tif</v>
      </c>
      <c r="Y1057" t="str">
        <f t="shared" si="103"/>
        <v>C:\Users\arpit.tandon\Desktop\Images AFFFs\RUN2 HTT\Plate 5 - 96hour\AFF-HTT-R2-P5-96H_G4_1_2020y09m11d_11h25m.tif</v>
      </c>
    </row>
    <row r="1058" spans="1:25" x14ac:dyDescent="0.45">
      <c r="A1058" t="s">
        <v>1359</v>
      </c>
      <c r="B1058" s="2" t="str">
        <f t="shared" si="98"/>
        <v>run1</v>
      </c>
      <c r="C1058" s="2" t="str">
        <f t="shared" si="99"/>
        <v>run2</v>
      </c>
      <c r="D1058" t="s">
        <v>285</v>
      </c>
      <c r="E1058" s="10">
        <v>632.91139240506322</v>
      </c>
      <c r="F1058" s="10">
        <v>1.8987341772151896E-2</v>
      </c>
      <c r="G1058" s="1">
        <f>VLOOKUP(A1058,'[1]NTP Metadata'!$A$2:$U$2501,10,FALSE)</f>
        <v>1.8987341772151896E-2</v>
      </c>
      <c r="H1058">
        <v>1</v>
      </c>
      <c r="I1058" t="s">
        <v>1507</v>
      </c>
      <c r="J1058" t="s">
        <v>1508</v>
      </c>
      <c r="K1058" t="s">
        <v>250</v>
      </c>
      <c r="L1058" t="s">
        <v>248</v>
      </c>
      <c r="M1058" t="s">
        <v>99</v>
      </c>
      <c r="N1058">
        <v>16</v>
      </c>
      <c r="O1058">
        <v>0</v>
      </c>
      <c r="P1058">
        <v>1.25E-4</v>
      </c>
      <c r="Q1058">
        <v>1E-3</v>
      </c>
      <c r="R1058">
        <v>16</v>
      </c>
      <c r="S1058">
        <v>0</v>
      </c>
      <c r="T1058">
        <v>0</v>
      </c>
      <c r="U1058">
        <v>0</v>
      </c>
      <c r="V1058" s="1" t="str">
        <f t="shared" si="100"/>
        <v>AFF-HTT-R1-P5-96H_G5_1_2020y09m04d_11h03m.tif</v>
      </c>
      <c r="W1058" s="1" t="str">
        <f t="shared" si="101"/>
        <v>AFF-HTT-R2-P5-96H_G5_1_2020y09m11d_11h25m.tif</v>
      </c>
      <c r="X1058" t="str">
        <f t="shared" si="102"/>
        <v>C:\Users\arpit.tandon\Desktop\Images AFFFs\RUN1 HTT\Plate 5 - 96hour\AFF-HTT-R1-P5-96H_G5_1_2020y09m04d_11h03m.tif</v>
      </c>
      <c r="Y1058" t="str">
        <f t="shared" si="103"/>
        <v>C:\Users\arpit.tandon\Desktop\Images AFFFs\RUN2 HTT\Plate 5 - 96hour\AFF-HTT-R2-P5-96H_G5_1_2020y09m11d_11h25m.tif</v>
      </c>
    </row>
    <row r="1059" spans="1:25" x14ac:dyDescent="0.45">
      <c r="A1059" t="s">
        <v>1360</v>
      </c>
      <c r="B1059" s="2" t="str">
        <f t="shared" si="98"/>
        <v>run1</v>
      </c>
      <c r="C1059" s="2" t="str">
        <f t="shared" si="99"/>
        <v>run2</v>
      </c>
      <c r="D1059" t="s">
        <v>285</v>
      </c>
      <c r="E1059" s="10">
        <v>632.91139240506322</v>
      </c>
      <c r="F1059" s="10">
        <v>1.8987341772151896E-2</v>
      </c>
      <c r="G1059" s="1">
        <f>VLOOKUP(A1059,'[1]NTP Metadata'!$A$2:$U$2501,10,FALSE)</f>
        <v>1.8987341772151896E-2</v>
      </c>
      <c r="H1059">
        <v>2</v>
      </c>
      <c r="I1059" t="s">
        <v>1507</v>
      </c>
      <c r="J1059" t="s">
        <v>1508</v>
      </c>
      <c r="K1059" t="s">
        <v>250</v>
      </c>
      <c r="L1059" t="s">
        <v>248</v>
      </c>
      <c r="M1059" t="s">
        <v>100</v>
      </c>
      <c r="N1059">
        <v>16</v>
      </c>
      <c r="O1059">
        <v>0</v>
      </c>
      <c r="P1059">
        <v>3.1250000000000001E-4</v>
      </c>
      <c r="Q1059">
        <v>4.0000000000000001E-3</v>
      </c>
      <c r="R1059">
        <v>16</v>
      </c>
      <c r="S1059">
        <v>0</v>
      </c>
      <c r="T1059">
        <v>6.2500000000000001E-5</v>
      </c>
      <c r="U1059">
        <v>1E-3</v>
      </c>
      <c r="V1059" s="1" t="str">
        <f t="shared" si="100"/>
        <v>AFF-HTT-R1-P5-96H_G6_1_2020y09m04d_11h03m.tif</v>
      </c>
      <c r="W1059" s="1" t="str">
        <f t="shared" si="101"/>
        <v>AFF-HTT-R2-P5-96H_G6_1_2020y09m11d_11h25m.tif</v>
      </c>
      <c r="X1059" t="str">
        <f t="shared" si="102"/>
        <v>C:\Users\arpit.tandon\Desktop\Images AFFFs\RUN1 HTT\Plate 5 - 96hour\AFF-HTT-R1-P5-96H_G6_1_2020y09m04d_11h03m.tif</v>
      </c>
      <c r="Y1059" t="str">
        <f t="shared" si="103"/>
        <v>C:\Users\arpit.tandon\Desktop\Images AFFFs\RUN2 HTT\Plate 5 - 96hour\AFF-HTT-R2-P5-96H_G6_1_2020y09m11d_11h25m.tif</v>
      </c>
    </row>
    <row r="1060" spans="1:25" x14ac:dyDescent="0.45">
      <c r="A1060" t="s">
        <v>1361</v>
      </c>
      <c r="B1060" s="2" t="str">
        <f t="shared" si="98"/>
        <v>run1</v>
      </c>
      <c r="C1060" s="2" t="str">
        <f t="shared" si="99"/>
        <v>run2</v>
      </c>
      <c r="D1060" t="s">
        <v>285</v>
      </c>
      <c r="E1060" s="10">
        <v>200.28841531805799</v>
      </c>
      <c r="F1060" s="10">
        <v>6.0086524595417386E-3</v>
      </c>
      <c r="G1060" s="1">
        <f>VLOOKUP(A1060,'[1]NTP Metadata'!$A$2:$U$2501,10,FALSE)</f>
        <v>6.0086524595417386E-3</v>
      </c>
      <c r="H1060">
        <v>1</v>
      </c>
      <c r="I1060" t="s">
        <v>1507</v>
      </c>
      <c r="J1060" t="s">
        <v>1508</v>
      </c>
      <c r="K1060" t="s">
        <v>250</v>
      </c>
      <c r="L1060" t="s">
        <v>248</v>
      </c>
      <c r="M1060" t="s">
        <v>101</v>
      </c>
      <c r="N1060">
        <v>16</v>
      </c>
      <c r="O1060">
        <v>0</v>
      </c>
      <c r="P1060">
        <v>0</v>
      </c>
      <c r="Q1060">
        <v>0</v>
      </c>
      <c r="R1060">
        <v>16</v>
      </c>
      <c r="S1060">
        <v>0</v>
      </c>
      <c r="T1060">
        <v>6.2500000000000001E-5</v>
      </c>
      <c r="U1060">
        <v>1E-3</v>
      </c>
      <c r="V1060" s="1" t="str">
        <f t="shared" si="100"/>
        <v>AFF-HTT-R1-P5-96H_G7_1_2020y09m04d_11h03m.tif</v>
      </c>
      <c r="W1060" s="1" t="str">
        <f t="shared" si="101"/>
        <v>AFF-HTT-R2-P5-96H_G7_1_2020y09m11d_11h25m.tif</v>
      </c>
      <c r="X1060" t="str">
        <f t="shared" si="102"/>
        <v>C:\Users\arpit.tandon\Desktop\Images AFFFs\RUN1 HTT\Plate 5 - 96hour\AFF-HTT-R1-P5-96H_G7_1_2020y09m04d_11h03m.tif</v>
      </c>
      <c r="Y1060" t="str">
        <f t="shared" si="103"/>
        <v>C:\Users\arpit.tandon\Desktop\Images AFFFs\RUN2 HTT\Plate 5 - 96hour\AFF-HTT-R2-P5-96H_G7_1_2020y09m11d_11h25m.tif</v>
      </c>
    </row>
    <row r="1061" spans="1:25" x14ac:dyDescent="0.45">
      <c r="A1061" t="s">
        <v>1362</v>
      </c>
      <c r="B1061" s="2" t="str">
        <f t="shared" si="98"/>
        <v>run1</v>
      </c>
      <c r="C1061" s="2" t="str">
        <f t="shared" si="99"/>
        <v>run2</v>
      </c>
      <c r="D1061" t="s">
        <v>285</v>
      </c>
      <c r="E1061" s="10">
        <v>200.28841531805799</v>
      </c>
      <c r="F1061" s="10">
        <v>6.0086524595417386E-3</v>
      </c>
      <c r="G1061" s="1">
        <f>VLOOKUP(A1061,'[1]NTP Metadata'!$A$2:$U$2501,10,FALSE)</f>
        <v>6.0086524595417386E-3</v>
      </c>
      <c r="H1061">
        <v>2</v>
      </c>
      <c r="I1061" t="s">
        <v>1507</v>
      </c>
      <c r="J1061" t="s">
        <v>1508</v>
      </c>
      <c r="K1061" t="s">
        <v>250</v>
      </c>
      <c r="L1061" t="s">
        <v>248</v>
      </c>
      <c r="M1061" t="s">
        <v>102</v>
      </c>
      <c r="N1061">
        <v>16</v>
      </c>
      <c r="O1061">
        <v>0</v>
      </c>
      <c r="P1061">
        <v>0</v>
      </c>
      <c r="Q1061">
        <v>0</v>
      </c>
      <c r="R1061">
        <v>16</v>
      </c>
      <c r="S1061">
        <v>0</v>
      </c>
      <c r="T1061">
        <v>6.2500000000000001E-5</v>
      </c>
      <c r="U1061">
        <v>1E-3</v>
      </c>
      <c r="V1061" s="1" t="str">
        <f t="shared" si="100"/>
        <v>AFF-HTT-R1-P5-96H_G8_1_2020y09m04d_11h03m.tif</v>
      </c>
      <c r="W1061" s="1" t="str">
        <f t="shared" si="101"/>
        <v>AFF-HTT-R2-P5-96H_G8_1_2020y09m11d_11h25m.tif</v>
      </c>
      <c r="X1061" t="str">
        <f t="shared" si="102"/>
        <v>C:\Users\arpit.tandon\Desktop\Images AFFFs\RUN1 HTT\Plate 5 - 96hour\AFF-HTT-R1-P5-96H_G8_1_2020y09m04d_11h03m.tif</v>
      </c>
      <c r="Y1061" t="str">
        <f t="shared" si="103"/>
        <v>C:\Users\arpit.tandon\Desktop\Images AFFFs\RUN2 HTT\Plate 5 - 96hour\AFF-HTT-R2-P5-96H_G8_1_2020y09m11d_11h25m.tif</v>
      </c>
    </row>
    <row r="1062" spans="1:25" x14ac:dyDescent="0.45">
      <c r="A1062" t="s">
        <v>1363</v>
      </c>
      <c r="B1062" s="2" t="str">
        <f t="shared" si="98"/>
        <v>run1</v>
      </c>
      <c r="C1062" s="2" t="str">
        <f t="shared" si="99"/>
        <v>run2</v>
      </c>
      <c r="D1062" t="s">
        <v>285</v>
      </c>
      <c r="E1062" s="10">
        <v>63.382409910777838</v>
      </c>
      <c r="F1062" s="10">
        <v>1.901472297323335E-3</v>
      </c>
      <c r="G1062" s="1">
        <f>VLOOKUP(A1062,'[1]NTP Metadata'!$A$2:$U$2501,10,FALSE)</f>
        <v>1.901472297323335E-3</v>
      </c>
      <c r="H1062">
        <v>1</v>
      </c>
      <c r="I1062" t="s">
        <v>1507</v>
      </c>
      <c r="J1062" t="s">
        <v>1508</v>
      </c>
      <c r="K1062" t="s">
        <v>250</v>
      </c>
      <c r="L1062" t="s">
        <v>248</v>
      </c>
      <c r="M1062" t="s">
        <v>103</v>
      </c>
      <c r="N1062">
        <v>16</v>
      </c>
      <c r="O1062">
        <v>0</v>
      </c>
      <c r="P1062">
        <v>0</v>
      </c>
      <c r="Q1062">
        <v>0</v>
      </c>
      <c r="R1062">
        <v>16</v>
      </c>
      <c r="S1062">
        <v>0</v>
      </c>
      <c r="T1062">
        <v>0</v>
      </c>
      <c r="U1062">
        <v>0</v>
      </c>
      <c r="V1062" s="1" t="str">
        <f t="shared" si="100"/>
        <v>AFF-HTT-R1-P5-96H_G9_1_2020y09m04d_11h03m.tif</v>
      </c>
      <c r="W1062" s="1" t="str">
        <f t="shared" si="101"/>
        <v>AFF-HTT-R2-P5-96H_G9_1_2020y09m11d_11h25m.tif</v>
      </c>
      <c r="X1062" t="str">
        <f t="shared" si="102"/>
        <v>C:\Users\arpit.tandon\Desktop\Images AFFFs\RUN1 HTT\Plate 5 - 96hour\AFF-HTT-R1-P5-96H_G9_1_2020y09m04d_11h03m.tif</v>
      </c>
      <c r="Y1062" t="str">
        <f t="shared" si="103"/>
        <v>C:\Users\arpit.tandon\Desktop\Images AFFFs\RUN2 HTT\Plate 5 - 96hour\AFF-HTT-R2-P5-96H_G9_1_2020y09m11d_11h25m.tif</v>
      </c>
    </row>
    <row r="1063" spans="1:25" x14ac:dyDescent="0.45">
      <c r="A1063" t="s">
        <v>1364</v>
      </c>
      <c r="B1063" s="2" t="str">
        <f t="shared" si="98"/>
        <v>run1</v>
      </c>
      <c r="C1063" s="2" t="str">
        <f t="shared" si="99"/>
        <v>run2</v>
      </c>
      <c r="D1063" t="s">
        <v>285</v>
      </c>
      <c r="E1063" s="10">
        <v>63.382409910777838</v>
      </c>
      <c r="F1063" s="10">
        <v>1.901472297323335E-3</v>
      </c>
      <c r="G1063" s="1">
        <f>VLOOKUP(A1063,'[1]NTP Metadata'!$A$2:$U$2501,10,FALSE)</f>
        <v>1.901472297323335E-3</v>
      </c>
      <c r="H1063">
        <v>4</v>
      </c>
      <c r="I1063" t="s">
        <v>1507</v>
      </c>
      <c r="J1063" t="s">
        <v>1508</v>
      </c>
      <c r="K1063" t="s">
        <v>250</v>
      </c>
      <c r="L1063" t="s">
        <v>248</v>
      </c>
      <c r="M1063" t="s">
        <v>104</v>
      </c>
      <c r="N1063">
        <v>16</v>
      </c>
      <c r="O1063">
        <v>0</v>
      </c>
      <c r="P1063">
        <v>0</v>
      </c>
      <c r="Q1063">
        <v>0</v>
      </c>
      <c r="R1063">
        <v>16</v>
      </c>
      <c r="S1063">
        <v>0</v>
      </c>
      <c r="T1063">
        <v>6.2500000000000001E-5</v>
      </c>
      <c r="U1063">
        <v>1E-3</v>
      </c>
      <c r="V1063" s="1" t="str">
        <f t="shared" si="100"/>
        <v>AFF-HTT-R1-P5-96H_H10_1_2020y09m04d_11h03m.tif</v>
      </c>
      <c r="W1063" s="1" t="str">
        <f t="shared" si="101"/>
        <v>AFF-HTT-R2-P5-96H_H10_1_2020y09m11d_11h25m.tif</v>
      </c>
      <c r="X1063" t="str">
        <f t="shared" si="102"/>
        <v>C:\Users\arpit.tandon\Desktop\Images AFFFs\RUN1 HTT\Plate 5 - 96hour\AFF-HTT-R1-P5-96H_H10_1_2020y09m04d_11h03m.tif</v>
      </c>
      <c r="Y1063" t="str">
        <f t="shared" si="103"/>
        <v>C:\Users\arpit.tandon\Desktop\Images AFFFs\RUN2 HTT\Plate 5 - 96hour\AFF-HTT-R2-P5-96H_H10_1_2020y09m11d_11h25m.tif</v>
      </c>
    </row>
    <row r="1064" spans="1:25" x14ac:dyDescent="0.45">
      <c r="A1064" t="s">
        <v>1365</v>
      </c>
      <c r="B1064" s="2" t="str">
        <f t="shared" si="98"/>
        <v>run1</v>
      </c>
      <c r="C1064" s="2" t="str">
        <f t="shared" si="99"/>
        <v>run2</v>
      </c>
      <c r="D1064" t="s">
        <v>285</v>
      </c>
      <c r="E1064" s="10">
        <v>20.057724655309443</v>
      </c>
      <c r="F1064" s="10">
        <v>6.0173173965928325E-4</v>
      </c>
      <c r="G1064" s="1">
        <f>VLOOKUP(A1064,'[1]NTP Metadata'!$A$2:$U$2501,10,FALSE)</f>
        <v>6.0173173965928325E-4</v>
      </c>
      <c r="H1064">
        <v>3</v>
      </c>
      <c r="I1064" t="s">
        <v>1507</v>
      </c>
      <c r="J1064" t="s">
        <v>1508</v>
      </c>
      <c r="K1064" t="s">
        <v>250</v>
      </c>
      <c r="L1064" t="s">
        <v>248</v>
      </c>
      <c r="M1064" t="s">
        <v>105</v>
      </c>
      <c r="N1064">
        <v>16</v>
      </c>
      <c r="O1064">
        <v>0</v>
      </c>
      <c r="P1064">
        <v>6.2500000000000001E-5</v>
      </c>
      <c r="Q1064">
        <v>1E-3</v>
      </c>
      <c r="R1064">
        <v>16</v>
      </c>
      <c r="S1064">
        <v>0</v>
      </c>
      <c r="T1064">
        <v>0</v>
      </c>
      <c r="U1064">
        <v>0</v>
      </c>
      <c r="V1064" s="1" t="str">
        <f t="shared" si="100"/>
        <v>AFF-HTT-R1-P5-96H_H11_1_2020y09m04d_11h03m.tif</v>
      </c>
      <c r="W1064" s="1" t="str">
        <f t="shared" si="101"/>
        <v>AFF-HTT-R2-P5-96H_H11_1_2020y09m11d_11h25m.tif</v>
      </c>
      <c r="X1064" t="str">
        <f t="shared" si="102"/>
        <v>C:\Users\arpit.tandon\Desktop\Images AFFFs\RUN1 HTT\Plate 5 - 96hour\AFF-HTT-R1-P5-96H_H11_1_2020y09m04d_11h03m.tif</v>
      </c>
      <c r="Y1064" t="str">
        <f t="shared" si="103"/>
        <v>C:\Users\arpit.tandon\Desktop\Images AFFFs\RUN2 HTT\Plate 5 - 96hour\AFF-HTT-R2-P5-96H_H11_1_2020y09m11d_11h25m.tif</v>
      </c>
    </row>
    <row r="1065" spans="1:25" x14ac:dyDescent="0.45">
      <c r="A1065" t="s">
        <v>1366</v>
      </c>
      <c r="B1065" s="2" t="str">
        <f t="shared" si="98"/>
        <v>run1</v>
      </c>
      <c r="C1065" s="2" t="str">
        <f t="shared" si="99"/>
        <v>run2</v>
      </c>
      <c r="D1065" t="s">
        <v>285</v>
      </c>
      <c r="E1065" s="10">
        <v>20.057724655309443</v>
      </c>
      <c r="F1065" s="10">
        <v>6.0173173965928325E-4</v>
      </c>
      <c r="G1065" s="1">
        <f>VLOOKUP(A1065,'[1]NTP Metadata'!$A$2:$U$2501,10,FALSE)</f>
        <v>6.0173173965928325E-4</v>
      </c>
      <c r="H1065">
        <v>4</v>
      </c>
      <c r="I1065" t="s">
        <v>1507</v>
      </c>
      <c r="J1065" t="s">
        <v>1508</v>
      </c>
      <c r="K1065" t="s">
        <v>250</v>
      </c>
      <c r="L1065" t="s">
        <v>248</v>
      </c>
      <c r="M1065" t="s">
        <v>106</v>
      </c>
      <c r="N1065">
        <v>16</v>
      </c>
      <c r="O1065">
        <v>0</v>
      </c>
      <c r="P1065">
        <v>0</v>
      </c>
      <c r="Q1065">
        <v>0</v>
      </c>
      <c r="R1065">
        <v>16</v>
      </c>
      <c r="S1065">
        <v>0</v>
      </c>
      <c r="T1065">
        <v>0</v>
      </c>
      <c r="U1065">
        <v>0</v>
      </c>
      <c r="V1065" s="1" t="str">
        <f t="shared" si="100"/>
        <v>AFF-HTT-R1-P5-96H_H12_1_2020y09m04d_11h03m.tif</v>
      </c>
      <c r="W1065" s="1" t="str">
        <f t="shared" si="101"/>
        <v>AFF-HTT-R2-P5-96H_H12_1_2020y09m11d_11h25m.tif</v>
      </c>
      <c r="X1065" t="str">
        <f t="shared" si="102"/>
        <v>C:\Users\arpit.tandon\Desktop\Images AFFFs\RUN1 HTT\Plate 5 - 96hour\AFF-HTT-R1-P5-96H_H12_1_2020y09m04d_11h03m.tif</v>
      </c>
      <c r="Y1065" t="str">
        <f t="shared" si="103"/>
        <v>C:\Users\arpit.tandon\Desktop\Images AFFFs\RUN2 HTT\Plate 5 - 96hour\AFF-HTT-R2-P5-96H_H12_1_2020y09m11d_11h25m.tif</v>
      </c>
    </row>
    <row r="1066" spans="1:25" x14ac:dyDescent="0.45">
      <c r="A1066" t="s">
        <v>1367</v>
      </c>
      <c r="B1066" s="2" t="str">
        <f t="shared" si="98"/>
        <v>run1</v>
      </c>
      <c r="C1066" s="2" t="str">
        <f t="shared" si="99"/>
        <v>run2</v>
      </c>
      <c r="D1066" t="s">
        <v>257</v>
      </c>
      <c r="E1066" s="10">
        <v>0</v>
      </c>
      <c r="F1066" s="10">
        <v>0</v>
      </c>
      <c r="G1066" s="1">
        <f>VLOOKUP(A1066,'[1]NTP Metadata'!$A$2:$U$2501,10,FALSE)</f>
        <v>0</v>
      </c>
      <c r="H1066">
        <v>3</v>
      </c>
      <c r="I1066" t="s">
        <v>1507</v>
      </c>
      <c r="J1066" t="s">
        <v>1508</v>
      </c>
      <c r="K1066" t="s">
        <v>250</v>
      </c>
      <c r="L1066" t="s">
        <v>248</v>
      </c>
      <c r="M1066" t="s">
        <v>107</v>
      </c>
      <c r="N1066">
        <v>16</v>
      </c>
      <c r="O1066">
        <v>0</v>
      </c>
      <c r="P1066">
        <v>0</v>
      </c>
      <c r="Q1066">
        <v>0</v>
      </c>
      <c r="R1066">
        <v>16</v>
      </c>
      <c r="S1066">
        <v>0</v>
      </c>
      <c r="T1066">
        <v>0</v>
      </c>
      <c r="U1066">
        <v>0</v>
      </c>
      <c r="V1066" s="1" t="str">
        <f t="shared" si="100"/>
        <v>AFF-HTT-R1-P5-96H_H13_1_2020y09m04d_11h03m.tif</v>
      </c>
      <c r="W1066" s="1" t="str">
        <f t="shared" si="101"/>
        <v>AFF-HTT-R2-P5-96H_H13_1_2020y09m11d_11h25m.tif</v>
      </c>
      <c r="X1066" t="str">
        <f t="shared" si="102"/>
        <v>C:\Users\arpit.tandon\Desktop\Images AFFFs\RUN1 HTT\Plate 5 - 96hour\AFF-HTT-R1-P5-96H_H13_1_2020y09m04d_11h03m.tif</v>
      </c>
      <c r="Y1066" t="str">
        <f t="shared" si="103"/>
        <v>C:\Users\arpit.tandon\Desktop\Images AFFFs\RUN2 HTT\Plate 5 - 96hour\AFF-HTT-R2-P5-96H_H13_1_2020y09m11d_11h25m.tif</v>
      </c>
    </row>
    <row r="1067" spans="1:25" x14ac:dyDescent="0.45">
      <c r="A1067" t="s">
        <v>1368</v>
      </c>
      <c r="B1067" s="2" t="str">
        <f t="shared" si="98"/>
        <v>run1</v>
      </c>
      <c r="C1067" s="2" t="str">
        <f t="shared" si="99"/>
        <v>run2</v>
      </c>
      <c r="D1067" t="s">
        <v>257</v>
      </c>
      <c r="E1067" s="10">
        <v>0</v>
      </c>
      <c r="F1067" s="10">
        <v>0</v>
      </c>
      <c r="G1067" s="1">
        <f>VLOOKUP(A1067,'[1]NTP Metadata'!$A$2:$U$2501,10,FALSE)</f>
        <v>0</v>
      </c>
      <c r="H1067">
        <v>4</v>
      </c>
      <c r="I1067" t="s">
        <v>1507</v>
      </c>
      <c r="J1067" t="s">
        <v>1508</v>
      </c>
      <c r="K1067" t="s">
        <v>250</v>
      </c>
      <c r="L1067" t="s">
        <v>248</v>
      </c>
      <c r="M1067" t="s">
        <v>108</v>
      </c>
      <c r="N1067">
        <v>16</v>
      </c>
      <c r="O1067">
        <v>0</v>
      </c>
      <c r="P1067">
        <v>0</v>
      </c>
      <c r="Q1067">
        <v>0</v>
      </c>
      <c r="R1067">
        <v>16</v>
      </c>
      <c r="S1067">
        <v>0</v>
      </c>
      <c r="T1067">
        <v>0</v>
      </c>
      <c r="U1067">
        <v>0</v>
      </c>
      <c r="V1067" s="1" t="str">
        <f t="shared" si="100"/>
        <v>AFF-HTT-R1-P5-96H_H14_1_2020y09m04d_11h03m.tif</v>
      </c>
      <c r="W1067" s="1" t="str">
        <f t="shared" si="101"/>
        <v>AFF-HTT-R2-P5-96H_H14_1_2020y09m11d_11h25m.tif</v>
      </c>
      <c r="X1067" t="str">
        <f t="shared" si="102"/>
        <v>C:\Users\arpit.tandon\Desktop\Images AFFFs\RUN1 HTT\Plate 5 - 96hour\AFF-HTT-R1-P5-96H_H14_1_2020y09m04d_11h03m.tif</v>
      </c>
      <c r="Y1067" t="str">
        <f t="shared" si="103"/>
        <v>C:\Users\arpit.tandon\Desktop\Images AFFFs\RUN2 HTT\Plate 5 - 96hour\AFF-HTT-R2-P5-96H_H14_1_2020y09m11d_11h25m.tif</v>
      </c>
    </row>
    <row r="1068" spans="1:25" x14ac:dyDescent="0.45">
      <c r="A1068" t="s">
        <v>1369</v>
      </c>
      <c r="B1068" s="2" t="str">
        <f t="shared" si="98"/>
        <v>run1</v>
      </c>
      <c r="C1068" s="2" t="str">
        <f t="shared" si="99"/>
        <v>run2</v>
      </c>
      <c r="D1068" t="s">
        <v>285</v>
      </c>
      <c r="E1068" s="10">
        <v>6.3473812200346327</v>
      </c>
      <c r="F1068" s="10">
        <v>1.9042143660103898E-4</v>
      </c>
      <c r="G1068" s="1">
        <f>VLOOKUP(A1068,'[1]NTP Metadata'!$A$2:$U$2501,10,FALSE)</f>
        <v>1.9042143660103898E-4</v>
      </c>
      <c r="H1068">
        <v>3</v>
      </c>
      <c r="I1068" t="s">
        <v>1507</v>
      </c>
      <c r="J1068" t="s">
        <v>1508</v>
      </c>
      <c r="K1068" t="s">
        <v>250</v>
      </c>
      <c r="L1068" t="s">
        <v>248</v>
      </c>
      <c r="M1068" t="s">
        <v>109</v>
      </c>
      <c r="N1068">
        <v>16</v>
      </c>
      <c r="O1068">
        <v>0</v>
      </c>
      <c r="P1068">
        <v>0</v>
      </c>
      <c r="Q1068">
        <v>0</v>
      </c>
      <c r="R1068">
        <v>16</v>
      </c>
      <c r="S1068">
        <v>0</v>
      </c>
      <c r="T1068">
        <v>0</v>
      </c>
      <c r="U1068">
        <v>0</v>
      </c>
      <c r="V1068" s="1" t="str">
        <f t="shared" si="100"/>
        <v>AFF-HTT-R1-P5-96H_H15_1_2020y09m04d_11h03m.tif</v>
      </c>
      <c r="W1068" s="1" t="str">
        <f t="shared" si="101"/>
        <v>AFF-HTT-R2-P5-96H_H15_1_2020y09m11d_11h25m.tif</v>
      </c>
      <c r="X1068" t="str">
        <f t="shared" si="102"/>
        <v>C:\Users\arpit.tandon\Desktop\Images AFFFs\RUN1 HTT\Plate 5 - 96hour\AFF-HTT-R1-P5-96H_H15_1_2020y09m04d_11h03m.tif</v>
      </c>
      <c r="Y1068" t="str">
        <f t="shared" si="103"/>
        <v>C:\Users\arpit.tandon\Desktop\Images AFFFs\RUN2 HTT\Plate 5 - 96hour\AFF-HTT-R2-P5-96H_H15_1_2020y09m11d_11h25m.tif</v>
      </c>
    </row>
    <row r="1069" spans="1:25" x14ac:dyDescent="0.45">
      <c r="A1069" t="s">
        <v>1370</v>
      </c>
      <c r="B1069" s="2" t="str">
        <f t="shared" si="98"/>
        <v>run1</v>
      </c>
      <c r="C1069" s="2" t="str">
        <f t="shared" si="99"/>
        <v>run2</v>
      </c>
      <c r="D1069" t="s">
        <v>285</v>
      </c>
      <c r="E1069" s="10">
        <v>6.3473812200346327</v>
      </c>
      <c r="F1069" s="10">
        <v>1.9042143660103898E-4</v>
      </c>
      <c r="G1069" s="1">
        <f>VLOOKUP(A1069,'[1]NTP Metadata'!$A$2:$U$2501,10,FALSE)</f>
        <v>1.9042143660103898E-4</v>
      </c>
      <c r="H1069">
        <v>4</v>
      </c>
      <c r="I1069" t="s">
        <v>1507</v>
      </c>
      <c r="J1069" t="s">
        <v>1508</v>
      </c>
      <c r="K1069" t="s">
        <v>250</v>
      </c>
      <c r="L1069" t="s">
        <v>248</v>
      </c>
      <c r="M1069" t="s">
        <v>110</v>
      </c>
      <c r="N1069">
        <v>16</v>
      </c>
      <c r="O1069">
        <v>0</v>
      </c>
      <c r="P1069">
        <v>0</v>
      </c>
      <c r="Q1069">
        <v>0</v>
      </c>
      <c r="R1069">
        <v>16</v>
      </c>
      <c r="S1069">
        <v>0</v>
      </c>
      <c r="T1069">
        <v>0</v>
      </c>
      <c r="U1069">
        <v>0</v>
      </c>
      <c r="V1069" s="1" t="str">
        <f t="shared" si="100"/>
        <v>AFF-HTT-R1-P5-96H_H16_1_2020y09m04d_11h03m.tif</v>
      </c>
      <c r="W1069" s="1" t="str">
        <f t="shared" si="101"/>
        <v>AFF-HTT-R2-P5-96H_H16_1_2020y09m11d_11h25m.tif</v>
      </c>
      <c r="X1069" t="str">
        <f t="shared" si="102"/>
        <v>C:\Users\arpit.tandon\Desktop\Images AFFFs\RUN1 HTT\Plate 5 - 96hour\AFF-HTT-R1-P5-96H_H16_1_2020y09m04d_11h03m.tif</v>
      </c>
      <c r="Y1069" t="str">
        <f t="shared" si="103"/>
        <v>C:\Users\arpit.tandon\Desktop\Images AFFFs\RUN2 HTT\Plate 5 - 96hour\AFF-HTT-R2-P5-96H_H16_1_2020y09m11d_11h25m.tif</v>
      </c>
    </row>
    <row r="1070" spans="1:25" x14ac:dyDescent="0.45">
      <c r="A1070" t="s">
        <v>1371</v>
      </c>
      <c r="B1070" s="2" t="str">
        <f t="shared" si="98"/>
        <v>run1</v>
      </c>
      <c r="C1070" s="2" t="str">
        <f t="shared" si="99"/>
        <v>run2</v>
      </c>
      <c r="D1070" t="s">
        <v>285</v>
      </c>
      <c r="E1070" s="10">
        <v>2.0086649430489345</v>
      </c>
      <c r="F1070" s="10">
        <v>6.0259948291468029E-5</v>
      </c>
      <c r="G1070" s="1">
        <f>VLOOKUP(A1070,'[1]NTP Metadata'!$A$2:$U$2501,10,FALSE)</f>
        <v>6.0259948291468029E-5</v>
      </c>
      <c r="H1070">
        <v>3</v>
      </c>
      <c r="I1070" t="s">
        <v>1507</v>
      </c>
      <c r="J1070" t="s">
        <v>1508</v>
      </c>
      <c r="K1070" t="s">
        <v>250</v>
      </c>
      <c r="L1070" t="s">
        <v>248</v>
      </c>
      <c r="M1070" t="s">
        <v>111</v>
      </c>
      <c r="N1070">
        <v>16</v>
      </c>
      <c r="O1070">
        <v>0</v>
      </c>
      <c r="P1070">
        <v>0</v>
      </c>
      <c r="Q1070">
        <v>0</v>
      </c>
      <c r="R1070">
        <v>16</v>
      </c>
      <c r="S1070">
        <v>0</v>
      </c>
      <c r="T1070">
        <v>0</v>
      </c>
      <c r="U1070">
        <v>0</v>
      </c>
      <c r="V1070" s="1" t="str">
        <f t="shared" si="100"/>
        <v>AFF-HTT-R1-P5-96H_H17_1_2020y09m04d_11h03m.tif</v>
      </c>
      <c r="W1070" s="1" t="str">
        <f t="shared" si="101"/>
        <v>AFF-HTT-R2-P5-96H_H17_1_2020y09m11d_11h25m.tif</v>
      </c>
      <c r="X1070" t="str">
        <f t="shared" si="102"/>
        <v>C:\Users\arpit.tandon\Desktop\Images AFFFs\RUN1 HTT\Plate 5 - 96hour\AFF-HTT-R1-P5-96H_H17_1_2020y09m04d_11h03m.tif</v>
      </c>
      <c r="Y1070" t="str">
        <f t="shared" si="103"/>
        <v>C:\Users\arpit.tandon\Desktop\Images AFFFs\RUN2 HTT\Plate 5 - 96hour\AFF-HTT-R2-P5-96H_H17_1_2020y09m11d_11h25m.tif</v>
      </c>
    </row>
    <row r="1071" spans="1:25" x14ac:dyDescent="0.45">
      <c r="A1071" t="s">
        <v>1372</v>
      </c>
      <c r="B1071" s="2" t="str">
        <f t="shared" si="98"/>
        <v>run1</v>
      </c>
      <c r="C1071" s="2" t="str">
        <f t="shared" si="99"/>
        <v>run2</v>
      </c>
      <c r="D1071" t="s">
        <v>285</v>
      </c>
      <c r="E1071" s="10">
        <v>2.0086649430489345</v>
      </c>
      <c r="F1071" s="10">
        <v>6.0259948291468029E-5</v>
      </c>
      <c r="G1071" s="1">
        <f>VLOOKUP(A1071,'[1]NTP Metadata'!$A$2:$U$2501,10,FALSE)</f>
        <v>6.0259948291468029E-5</v>
      </c>
      <c r="H1071">
        <v>4</v>
      </c>
      <c r="I1071" t="s">
        <v>1507</v>
      </c>
      <c r="J1071" t="s">
        <v>1508</v>
      </c>
      <c r="K1071" t="s">
        <v>250</v>
      </c>
      <c r="L1071" t="s">
        <v>248</v>
      </c>
      <c r="M1071" t="s">
        <v>112</v>
      </c>
      <c r="N1071">
        <v>16</v>
      </c>
      <c r="O1071">
        <v>0</v>
      </c>
      <c r="P1071">
        <v>0</v>
      </c>
      <c r="Q1071">
        <v>0</v>
      </c>
      <c r="R1071">
        <v>16</v>
      </c>
      <c r="S1071">
        <v>0</v>
      </c>
      <c r="T1071">
        <v>0</v>
      </c>
      <c r="U1071">
        <v>0</v>
      </c>
      <c r="V1071" s="1" t="str">
        <f t="shared" si="100"/>
        <v>AFF-HTT-R1-P5-96H_H18_1_2020y09m04d_11h03m.tif</v>
      </c>
      <c r="W1071" s="1" t="str">
        <f t="shared" si="101"/>
        <v>AFF-HTT-R2-P5-96H_H18_1_2020y09m11d_11h25m.tif</v>
      </c>
      <c r="X1071" t="str">
        <f t="shared" si="102"/>
        <v>C:\Users\arpit.tandon\Desktop\Images AFFFs\RUN1 HTT\Plate 5 - 96hour\AFF-HTT-R1-P5-96H_H18_1_2020y09m04d_11h03m.tif</v>
      </c>
      <c r="Y1071" t="str">
        <f t="shared" si="103"/>
        <v>C:\Users\arpit.tandon\Desktop\Images AFFFs\RUN2 HTT\Plate 5 - 96hour\AFF-HTT-R2-P5-96H_H18_1_2020y09m11d_11h25m.tif</v>
      </c>
    </row>
    <row r="1072" spans="1:25" x14ac:dyDescent="0.45">
      <c r="A1072" t="s">
        <v>1373</v>
      </c>
      <c r="B1072" s="2" t="str">
        <f t="shared" si="98"/>
        <v>run1</v>
      </c>
      <c r="C1072" s="2" t="str">
        <f t="shared" si="99"/>
        <v>run2</v>
      </c>
      <c r="D1072" t="s">
        <v>285</v>
      </c>
      <c r="E1072" s="10">
        <v>0.63565346299016912</v>
      </c>
      <c r="F1072" s="10">
        <v>1.9069603889705071E-5</v>
      </c>
      <c r="G1072" s="1">
        <f>VLOOKUP(A1072,'[1]NTP Metadata'!$A$2:$U$2501,10,FALSE)</f>
        <v>1.9069603889705071E-5</v>
      </c>
      <c r="H1072">
        <v>3</v>
      </c>
      <c r="I1072" t="s">
        <v>1507</v>
      </c>
      <c r="J1072" t="s">
        <v>1508</v>
      </c>
      <c r="K1072" t="s">
        <v>250</v>
      </c>
      <c r="L1072" t="s">
        <v>248</v>
      </c>
      <c r="M1072" t="s">
        <v>113</v>
      </c>
      <c r="N1072">
        <v>16</v>
      </c>
      <c r="O1072">
        <v>0</v>
      </c>
      <c r="P1072">
        <v>0</v>
      </c>
      <c r="Q1072">
        <v>0</v>
      </c>
      <c r="R1072">
        <v>16</v>
      </c>
      <c r="S1072">
        <v>0</v>
      </c>
      <c r="T1072">
        <v>6.2500000000000001E-5</v>
      </c>
      <c r="U1072">
        <v>1E-3</v>
      </c>
      <c r="V1072" s="1" t="str">
        <f t="shared" si="100"/>
        <v>AFF-HTT-R1-P5-96H_H19_1_2020y09m04d_11h03m.tif</v>
      </c>
      <c r="W1072" s="1" t="str">
        <f t="shared" si="101"/>
        <v>AFF-HTT-R2-P5-96H_H19_1_2020y09m11d_11h25m.tif</v>
      </c>
      <c r="X1072" t="str">
        <f t="shared" si="102"/>
        <v>C:\Users\arpit.tandon\Desktop\Images AFFFs\RUN1 HTT\Plate 5 - 96hour\AFF-HTT-R1-P5-96H_H19_1_2020y09m04d_11h03m.tif</v>
      </c>
      <c r="Y1072" t="str">
        <f t="shared" si="103"/>
        <v>C:\Users\arpit.tandon\Desktop\Images AFFFs\RUN2 HTT\Plate 5 - 96hour\AFF-HTT-R2-P5-96H_H19_1_2020y09m11d_11h25m.tif</v>
      </c>
    </row>
    <row r="1073" spans="1:25" x14ac:dyDescent="0.45">
      <c r="A1073" t="s">
        <v>1374</v>
      </c>
      <c r="B1073" s="2" t="str">
        <f t="shared" si="98"/>
        <v>run1</v>
      </c>
      <c r="C1073" s="2" t="str">
        <f t="shared" si="99"/>
        <v>run2</v>
      </c>
      <c r="D1073" t="s">
        <v>285</v>
      </c>
      <c r="E1073" s="10">
        <v>0.63565346299016912</v>
      </c>
      <c r="F1073" s="10">
        <v>1.9069603889705071E-5</v>
      </c>
      <c r="G1073" s="1">
        <f>VLOOKUP(A1073,'[1]NTP Metadata'!$A$2:$U$2501,10,FALSE)</f>
        <v>1.9069603889705071E-5</v>
      </c>
      <c r="H1073">
        <v>4</v>
      </c>
      <c r="I1073" t="s">
        <v>1507</v>
      </c>
      <c r="J1073" t="s">
        <v>1508</v>
      </c>
      <c r="K1073" t="s">
        <v>250</v>
      </c>
      <c r="L1073" t="s">
        <v>248</v>
      </c>
      <c r="M1073" t="s">
        <v>114</v>
      </c>
      <c r="N1073">
        <v>16</v>
      </c>
      <c r="O1073">
        <v>0</v>
      </c>
      <c r="P1073">
        <v>0</v>
      </c>
      <c r="Q1073">
        <v>0</v>
      </c>
      <c r="R1073">
        <v>16</v>
      </c>
      <c r="S1073">
        <v>0</v>
      </c>
      <c r="T1073">
        <v>6.2500000000000001E-5</v>
      </c>
      <c r="U1073">
        <v>1E-3</v>
      </c>
      <c r="V1073" s="1" t="str">
        <f t="shared" si="100"/>
        <v>AFF-HTT-R1-P5-96H_H20_1_2020y09m04d_11h03m.tif</v>
      </c>
      <c r="W1073" s="1" t="str">
        <f t="shared" si="101"/>
        <v>AFF-HTT-R2-P5-96H_H20_1_2020y09m11d_11h25m.tif</v>
      </c>
      <c r="X1073" t="str">
        <f t="shared" si="102"/>
        <v>C:\Users\arpit.tandon\Desktop\Images AFFFs\RUN1 HTT\Plate 5 - 96hour\AFF-HTT-R1-P5-96H_H20_1_2020y09m04d_11h03m.tif</v>
      </c>
      <c r="Y1073" t="str">
        <f t="shared" si="103"/>
        <v>C:\Users\arpit.tandon\Desktop\Images AFFFs\RUN2 HTT\Plate 5 - 96hour\AFF-HTT-R2-P5-96H_H20_1_2020y09m11d_11h25m.tif</v>
      </c>
    </row>
    <row r="1074" spans="1:25" x14ac:dyDescent="0.45">
      <c r="A1074" t="s">
        <v>1375</v>
      </c>
      <c r="B1074" s="2" t="str">
        <f t="shared" si="98"/>
        <v>run1</v>
      </c>
      <c r="C1074" s="2" t="str">
        <f t="shared" si="99"/>
        <v>run2</v>
      </c>
      <c r="D1074" t="s">
        <v>285</v>
      </c>
      <c r="E1074" s="10">
        <v>0.20115615917410412</v>
      </c>
      <c r="F1074" s="10">
        <v>6.0346847752231232E-6</v>
      </c>
      <c r="G1074" s="1">
        <f>VLOOKUP(A1074,'[1]NTP Metadata'!$A$2:$U$2501,10,FALSE)</f>
        <v>6.0346847752231232E-6</v>
      </c>
      <c r="H1074">
        <v>3</v>
      </c>
      <c r="I1074" t="s">
        <v>1507</v>
      </c>
      <c r="J1074" t="s">
        <v>1508</v>
      </c>
      <c r="K1074" t="s">
        <v>250</v>
      </c>
      <c r="L1074" t="s">
        <v>248</v>
      </c>
      <c r="M1074" t="s">
        <v>115</v>
      </c>
      <c r="N1074">
        <v>16</v>
      </c>
      <c r="O1074">
        <v>0</v>
      </c>
      <c r="P1074">
        <v>6.2500000000000001E-5</v>
      </c>
      <c r="Q1074">
        <v>1E-3</v>
      </c>
      <c r="R1074">
        <v>16</v>
      </c>
      <c r="S1074">
        <v>0</v>
      </c>
      <c r="T1074">
        <v>0</v>
      </c>
      <c r="U1074">
        <v>0</v>
      </c>
      <c r="V1074" s="1" t="str">
        <f t="shared" si="100"/>
        <v>AFF-HTT-R1-P5-96H_H21_1_2020y09m04d_11h03m.tif</v>
      </c>
      <c r="W1074" s="1" t="str">
        <f t="shared" si="101"/>
        <v>AFF-HTT-R2-P5-96H_H21_1_2020y09m11d_11h25m.tif</v>
      </c>
      <c r="X1074" t="str">
        <f t="shared" si="102"/>
        <v>C:\Users\arpit.tandon\Desktop\Images AFFFs\RUN1 HTT\Plate 5 - 96hour\AFF-HTT-R1-P5-96H_H21_1_2020y09m04d_11h03m.tif</v>
      </c>
      <c r="Y1074" t="str">
        <f t="shared" si="103"/>
        <v>C:\Users\arpit.tandon\Desktop\Images AFFFs\RUN2 HTT\Plate 5 - 96hour\AFF-HTT-R2-P5-96H_H21_1_2020y09m11d_11h25m.tif</v>
      </c>
    </row>
    <row r="1075" spans="1:25" x14ac:dyDescent="0.45">
      <c r="A1075" t="s">
        <v>1376</v>
      </c>
      <c r="B1075" s="2" t="str">
        <f t="shared" si="98"/>
        <v>run1</v>
      </c>
      <c r="C1075" s="2" t="str">
        <f t="shared" si="99"/>
        <v>run2</v>
      </c>
      <c r="D1075" t="s">
        <v>285</v>
      </c>
      <c r="E1075" s="10">
        <v>0.20115615917410412</v>
      </c>
      <c r="F1075" s="10">
        <v>6.0346847752231232E-6</v>
      </c>
      <c r="G1075" s="1">
        <f>VLOOKUP(A1075,'[1]NTP Metadata'!$A$2:$U$2501,10,FALSE)</f>
        <v>6.0346847752231232E-6</v>
      </c>
      <c r="H1075">
        <v>4</v>
      </c>
      <c r="I1075" t="s">
        <v>1507</v>
      </c>
      <c r="J1075" t="s">
        <v>1508</v>
      </c>
      <c r="K1075" t="s">
        <v>250</v>
      </c>
      <c r="L1075" t="s">
        <v>248</v>
      </c>
      <c r="M1075" t="s">
        <v>116</v>
      </c>
      <c r="N1075">
        <v>16</v>
      </c>
      <c r="O1075">
        <v>0</v>
      </c>
      <c r="P1075">
        <v>0</v>
      </c>
      <c r="Q1075">
        <v>0</v>
      </c>
      <c r="R1075">
        <v>16</v>
      </c>
      <c r="S1075">
        <v>0</v>
      </c>
      <c r="T1075">
        <v>0</v>
      </c>
      <c r="U1075">
        <v>0</v>
      </c>
      <c r="V1075" s="1" t="str">
        <f t="shared" si="100"/>
        <v>AFF-HTT-R1-P5-96H_H22_1_2020y09m04d_11h03m.tif</v>
      </c>
      <c r="W1075" s="1" t="str">
        <f t="shared" si="101"/>
        <v>AFF-HTT-R2-P5-96H_H22_1_2020y09m11d_11h25m.tif</v>
      </c>
      <c r="X1075" t="str">
        <f t="shared" si="102"/>
        <v>C:\Users\arpit.tandon\Desktop\Images AFFFs\RUN1 HTT\Plate 5 - 96hour\AFF-HTT-R1-P5-96H_H22_1_2020y09m04d_11h03m.tif</v>
      </c>
      <c r="Y1075" t="str">
        <f t="shared" si="103"/>
        <v>C:\Users\arpit.tandon\Desktop\Images AFFFs\RUN2 HTT\Plate 5 - 96hour\AFF-HTT-R2-P5-96H_H22_1_2020y09m11d_11h25m.tif</v>
      </c>
    </row>
    <row r="1076" spans="1:25" x14ac:dyDescent="0.45">
      <c r="A1076" t="s">
        <v>1377</v>
      </c>
      <c r="B1076" s="2" t="str">
        <f t="shared" si="98"/>
        <v>run1</v>
      </c>
      <c r="C1076" s="2" t="str">
        <f t="shared" si="99"/>
        <v>run2</v>
      </c>
      <c r="D1076" t="s">
        <v>285</v>
      </c>
      <c r="E1076" s="10">
        <v>2000</v>
      </c>
      <c r="F1076" s="10">
        <v>0.06</v>
      </c>
      <c r="G1076" s="1">
        <f>VLOOKUP(A1076,'[1]NTP Metadata'!$A$2:$U$2501,10,FALSE)</f>
        <v>0.06</v>
      </c>
      <c r="H1076">
        <v>3</v>
      </c>
      <c r="I1076" t="s">
        <v>1507</v>
      </c>
      <c r="J1076" t="s">
        <v>1508</v>
      </c>
      <c r="K1076" t="s">
        <v>250</v>
      </c>
      <c r="L1076" t="s">
        <v>248</v>
      </c>
      <c r="M1076" t="s">
        <v>117</v>
      </c>
      <c r="N1076">
        <v>12</v>
      </c>
      <c r="O1076">
        <v>4</v>
      </c>
      <c r="P1076">
        <v>0.33024999999999999</v>
      </c>
      <c r="Q1076">
        <v>0.86799999999999999</v>
      </c>
      <c r="R1076">
        <v>12</v>
      </c>
      <c r="S1076">
        <v>4</v>
      </c>
      <c r="T1076">
        <v>0.26768750000000002</v>
      </c>
      <c r="U1076">
        <v>0.86599999999999999</v>
      </c>
      <c r="V1076" s="1" t="str">
        <f t="shared" si="100"/>
        <v>AFF-HTT-R1-P5-96H_H3_1_2020y09m04d_11h03m.tif</v>
      </c>
      <c r="W1076" s="1" t="str">
        <f t="shared" si="101"/>
        <v>AFF-HTT-R2-P5-96H_H3_1_2020y09m11d_11h25m.tif</v>
      </c>
      <c r="X1076" t="str">
        <f t="shared" si="102"/>
        <v>C:\Users\arpit.tandon\Desktop\Images AFFFs\RUN1 HTT\Plate 5 - 96hour\AFF-HTT-R1-P5-96H_H3_1_2020y09m04d_11h03m.tif</v>
      </c>
      <c r="Y1076" t="str">
        <f t="shared" si="103"/>
        <v>C:\Users\arpit.tandon\Desktop\Images AFFFs\RUN2 HTT\Plate 5 - 96hour\AFF-HTT-R2-P5-96H_H3_1_2020y09m11d_11h25m.tif</v>
      </c>
    </row>
    <row r="1077" spans="1:25" x14ac:dyDescent="0.45">
      <c r="A1077" t="s">
        <v>1378</v>
      </c>
      <c r="B1077" s="2" t="str">
        <f t="shared" si="98"/>
        <v>run1</v>
      </c>
      <c r="C1077" s="2" t="str">
        <f t="shared" si="99"/>
        <v>run2</v>
      </c>
      <c r="D1077" t="s">
        <v>285</v>
      </c>
      <c r="E1077" s="10">
        <v>2000</v>
      </c>
      <c r="F1077" s="10">
        <v>0.06</v>
      </c>
      <c r="G1077" s="1">
        <f>VLOOKUP(A1077,'[1]NTP Metadata'!$A$2:$U$2501,10,FALSE)</f>
        <v>0.06</v>
      </c>
      <c r="H1077">
        <v>4</v>
      </c>
      <c r="I1077" t="s">
        <v>1507</v>
      </c>
      <c r="J1077" t="s">
        <v>1508</v>
      </c>
      <c r="K1077" t="s">
        <v>250</v>
      </c>
      <c r="L1077" t="s">
        <v>248</v>
      </c>
      <c r="M1077" t="s">
        <v>118</v>
      </c>
      <c r="N1077">
        <v>11</v>
      </c>
      <c r="O1077">
        <v>5</v>
      </c>
      <c r="P1077">
        <v>0.43343749999999998</v>
      </c>
      <c r="Q1077">
        <v>0.98199999999999998</v>
      </c>
      <c r="R1077">
        <v>12</v>
      </c>
      <c r="S1077">
        <v>4</v>
      </c>
      <c r="T1077">
        <v>0.267125</v>
      </c>
      <c r="U1077">
        <v>0.96</v>
      </c>
      <c r="V1077" s="1" t="str">
        <f t="shared" si="100"/>
        <v>AFF-HTT-R1-P5-96H_H4_1_2020y09m04d_11h03m.tif</v>
      </c>
      <c r="W1077" s="1" t="str">
        <f t="shared" si="101"/>
        <v>AFF-HTT-R2-P5-96H_H4_1_2020y09m11d_11h25m.tif</v>
      </c>
      <c r="X1077" t="str">
        <f t="shared" si="102"/>
        <v>C:\Users\arpit.tandon\Desktop\Images AFFFs\RUN1 HTT\Plate 5 - 96hour\AFF-HTT-R1-P5-96H_H4_1_2020y09m04d_11h03m.tif</v>
      </c>
      <c r="Y1077" t="str">
        <f t="shared" si="103"/>
        <v>C:\Users\arpit.tandon\Desktop\Images AFFFs\RUN2 HTT\Plate 5 - 96hour\AFF-HTT-R2-P5-96H_H4_1_2020y09m11d_11h25m.tif</v>
      </c>
    </row>
    <row r="1078" spans="1:25" x14ac:dyDescent="0.45">
      <c r="A1078" t="s">
        <v>1379</v>
      </c>
      <c r="B1078" s="2" t="str">
        <f t="shared" si="98"/>
        <v>run1</v>
      </c>
      <c r="C1078" s="2" t="str">
        <f t="shared" si="99"/>
        <v>run2</v>
      </c>
      <c r="D1078" t="s">
        <v>285</v>
      </c>
      <c r="E1078" s="10">
        <v>632.91139240506322</v>
      </c>
      <c r="F1078" s="10">
        <v>1.8987341772151896E-2</v>
      </c>
      <c r="G1078" s="1">
        <f>VLOOKUP(A1078,'[1]NTP Metadata'!$A$2:$U$2501,10,FALSE)</f>
        <v>1.8987341772151896E-2</v>
      </c>
      <c r="H1078">
        <v>3</v>
      </c>
      <c r="I1078" t="s">
        <v>1507</v>
      </c>
      <c r="J1078" t="s">
        <v>1508</v>
      </c>
      <c r="K1078" t="s">
        <v>250</v>
      </c>
      <c r="L1078" t="s">
        <v>248</v>
      </c>
      <c r="M1078" t="s">
        <v>119</v>
      </c>
      <c r="N1078">
        <v>16</v>
      </c>
      <c r="O1078">
        <v>0</v>
      </c>
      <c r="P1078">
        <v>6.2500000000000001E-5</v>
      </c>
      <c r="Q1078">
        <v>1E-3</v>
      </c>
      <c r="R1078">
        <v>16</v>
      </c>
      <c r="S1078">
        <v>0</v>
      </c>
      <c r="T1078">
        <v>2.5000000000000001E-4</v>
      </c>
      <c r="U1078">
        <v>2E-3</v>
      </c>
      <c r="V1078" s="1" t="str">
        <f t="shared" si="100"/>
        <v>AFF-HTT-R1-P5-96H_H5_1_2020y09m04d_11h03m.tif</v>
      </c>
      <c r="W1078" s="1" t="str">
        <f t="shared" si="101"/>
        <v>AFF-HTT-R2-P5-96H_H5_1_2020y09m11d_11h25m.tif</v>
      </c>
      <c r="X1078" t="str">
        <f t="shared" si="102"/>
        <v>C:\Users\arpit.tandon\Desktop\Images AFFFs\RUN1 HTT\Plate 5 - 96hour\AFF-HTT-R1-P5-96H_H5_1_2020y09m04d_11h03m.tif</v>
      </c>
      <c r="Y1078" t="str">
        <f t="shared" si="103"/>
        <v>C:\Users\arpit.tandon\Desktop\Images AFFFs\RUN2 HTT\Plate 5 - 96hour\AFF-HTT-R2-P5-96H_H5_1_2020y09m11d_11h25m.tif</v>
      </c>
    </row>
    <row r="1079" spans="1:25" x14ac:dyDescent="0.45">
      <c r="A1079" t="s">
        <v>1380</v>
      </c>
      <c r="B1079" s="2" t="str">
        <f t="shared" si="98"/>
        <v>run1</v>
      </c>
      <c r="C1079" s="2" t="str">
        <f t="shared" si="99"/>
        <v>run2</v>
      </c>
      <c r="D1079" t="s">
        <v>285</v>
      </c>
      <c r="E1079" s="10">
        <v>632.91139240506322</v>
      </c>
      <c r="F1079" s="10">
        <v>1.8987341772151896E-2</v>
      </c>
      <c r="G1079" s="1">
        <f>VLOOKUP(A1079,'[1]NTP Metadata'!$A$2:$U$2501,10,FALSE)</f>
        <v>1.8987341772151896E-2</v>
      </c>
      <c r="H1079">
        <v>4</v>
      </c>
      <c r="I1079" t="s">
        <v>1507</v>
      </c>
      <c r="J1079" t="s">
        <v>1508</v>
      </c>
      <c r="K1079" t="s">
        <v>250</v>
      </c>
      <c r="L1079" t="s">
        <v>248</v>
      </c>
      <c r="M1079" t="s">
        <v>120</v>
      </c>
      <c r="N1079">
        <v>16</v>
      </c>
      <c r="O1079">
        <v>0</v>
      </c>
      <c r="P1079">
        <v>1.875E-4</v>
      </c>
      <c r="Q1079">
        <v>2E-3</v>
      </c>
      <c r="R1079">
        <v>16</v>
      </c>
      <c r="S1079">
        <v>0</v>
      </c>
      <c r="T1079">
        <v>1.25E-4</v>
      </c>
      <c r="U1079">
        <v>2E-3</v>
      </c>
      <c r="V1079" s="1" t="str">
        <f t="shared" si="100"/>
        <v>AFF-HTT-R1-P5-96H_H6_1_2020y09m04d_11h03m.tif</v>
      </c>
      <c r="W1079" s="1" t="str">
        <f t="shared" si="101"/>
        <v>AFF-HTT-R2-P5-96H_H6_1_2020y09m11d_11h25m.tif</v>
      </c>
      <c r="X1079" t="str">
        <f t="shared" si="102"/>
        <v>C:\Users\arpit.tandon\Desktop\Images AFFFs\RUN1 HTT\Plate 5 - 96hour\AFF-HTT-R1-P5-96H_H6_1_2020y09m04d_11h03m.tif</v>
      </c>
      <c r="Y1079" t="str">
        <f t="shared" si="103"/>
        <v>C:\Users\arpit.tandon\Desktop\Images AFFFs\RUN2 HTT\Plate 5 - 96hour\AFF-HTT-R2-P5-96H_H6_1_2020y09m11d_11h25m.tif</v>
      </c>
    </row>
    <row r="1080" spans="1:25" x14ac:dyDescent="0.45">
      <c r="A1080" t="s">
        <v>1381</v>
      </c>
      <c r="B1080" s="2" t="str">
        <f t="shared" si="98"/>
        <v>run1</v>
      </c>
      <c r="C1080" s="2" t="str">
        <f t="shared" si="99"/>
        <v>run2</v>
      </c>
      <c r="D1080" t="s">
        <v>285</v>
      </c>
      <c r="E1080" s="10">
        <v>200.28841531805799</v>
      </c>
      <c r="F1080" s="10">
        <v>6.0086524595417386E-3</v>
      </c>
      <c r="G1080" s="1">
        <f>VLOOKUP(A1080,'[1]NTP Metadata'!$A$2:$U$2501,10,FALSE)</f>
        <v>6.0086524595417386E-3</v>
      </c>
      <c r="H1080">
        <v>3</v>
      </c>
      <c r="I1080" t="s">
        <v>1507</v>
      </c>
      <c r="J1080" t="s">
        <v>1508</v>
      </c>
      <c r="K1080" t="s">
        <v>250</v>
      </c>
      <c r="L1080" t="s">
        <v>248</v>
      </c>
      <c r="M1080" t="s">
        <v>121</v>
      </c>
      <c r="N1080">
        <v>16</v>
      </c>
      <c r="O1080">
        <v>0</v>
      </c>
      <c r="P1080">
        <v>0</v>
      </c>
      <c r="Q1080">
        <v>0</v>
      </c>
      <c r="R1080">
        <v>16</v>
      </c>
      <c r="S1080">
        <v>0</v>
      </c>
      <c r="T1080">
        <v>0</v>
      </c>
      <c r="U1080">
        <v>0</v>
      </c>
      <c r="V1080" s="1" t="str">
        <f t="shared" si="100"/>
        <v>AFF-HTT-R1-P5-96H_H7_1_2020y09m04d_11h03m.tif</v>
      </c>
      <c r="W1080" s="1" t="str">
        <f t="shared" si="101"/>
        <v>AFF-HTT-R2-P5-96H_H7_1_2020y09m11d_11h25m.tif</v>
      </c>
      <c r="X1080" t="str">
        <f t="shared" si="102"/>
        <v>C:\Users\arpit.tandon\Desktop\Images AFFFs\RUN1 HTT\Plate 5 - 96hour\AFF-HTT-R1-P5-96H_H7_1_2020y09m04d_11h03m.tif</v>
      </c>
      <c r="Y1080" t="str">
        <f t="shared" si="103"/>
        <v>C:\Users\arpit.tandon\Desktop\Images AFFFs\RUN2 HTT\Plate 5 - 96hour\AFF-HTT-R2-P5-96H_H7_1_2020y09m11d_11h25m.tif</v>
      </c>
    </row>
    <row r="1081" spans="1:25" x14ac:dyDescent="0.45">
      <c r="A1081" t="s">
        <v>1382</v>
      </c>
      <c r="B1081" s="2" t="str">
        <f t="shared" si="98"/>
        <v>run1</v>
      </c>
      <c r="C1081" s="2" t="str">
        <f t="shared" si="99"/>
        <v>run2</v>
      </c>
      <c r="D1081" t="s">
        <v>285</v>
      </c>
      <c r="E1081" s="10">
        <v>200.28841531805799</v>
      </c>
      <c r="F1081" s="10">
        <v>6.0086524595417386E-3</v>
      </c>
      <c r="G1081" s="1">
        <f>VLOOKUP(A1081,'[1]NTP Metadata'!$A$2:$U$2501,10,FALSE)</f>
        <v>6.0086524595417386E-3</v>
      </c>
      <c r="H1081">
        <v>4</v>
      </c>
      <c r="I1081" t="s">
        <v>1507</v>
      </c>
      <c r="J1081" t="s">
        <v>1508</v>
      </c>
      <c r="K1081" t="s">
        <v>250</v>
      </c>
      <c r="L1081" t="s">
        <v>248</v>
      </c>
      <c r="M1081" t="s">
        <v>122</v>
      </c>
      <c r="N1081">
        <v>16</v>
      </c>
      <c r="O1081">
        <v>0</v>
      </c>
      <c r="P1081">
        <v>0</v>
      </c>
      <c r="Q1081">
        <v>0</v>
      </c>
      <c r="R1081">
        <v>16</v>
      </c>
      <c r="S1081">
        <v>0</v>
      </c>
      <c r="T1081">
        <v>0</v>
      </c>
      <c r="U1081">
        <v>0</v>
      </c>
      <c r="V1081" s="1" t="str">
        <f t="shared" si="100"/>
        <v>AFF-HTT-R1-P5-96H_H8_1_2020y09m04d_11h03m.tif</v>
      </c>
      <c r="W1081" s="1" t="str">
        <f t="shared" si="101"/>
        <v>AFF-HTT-R2-P5-96H_H8_1_2020y09m11d_11h25m.tif</v>
      </c>
      <c r="X1081" t="str">
        <f t="shared" si="102"/>
        <v>C:\Users\arpit.tandon\Desktop\Images AFFFs\RUN1 HTT\Plate 5 - 96hour\AFF-HTT-R1-P5-96H_H8_1_2020y09m04d_11h03m.tif</v>
      </c>
      <c r="Y1081" t="str">
        <f t="shared" si="103"/>
        <v>C:\Users\arpit.tandon\Desktop\Images AFFFs\RUN2 HTT\Plate 5 - 96hour\AFF-HTT-R2-P5-96H_H8_1_2020y09m11d_11h25m.tif</v>
      </c>
    </row>
    <row r="1082" spans="1:25" x14ac:dyDescent="0.45">
      <c r="A1082" t="s">
        <v>1383</v>
      </c>
      <c r="B1082" s="2" t="str">
        <f t="shared" si="98"/>
        <v>run1</v>
      </c>
      <c r="C1082" s="2" t="str">
        <f t="shared" si="99"/>
        <v>run2</v>
      </c>
      <c r="D1082" t="s">
        <v>285</v>
      </c>
      <c r="E1082" s="10">
        <v>63.382409910777838</v>
      </c>
      <c r="F1082" s="10">
        <v>1.901472297323335E-3</v>
      </c>
      <c r="G1082" s="1">
        <f>VLOOKUP(A1082,'[1]NTP Metadata'!$A$2:$U$2501,10,FALSE)</f>
        <v>1.901472297323335E-3</v>
      </c>
      <c r="H1082">
        <v>3</v>
      </c>
      <c r="I1082" t="s">
        <v>1507</v>
      </c>
      <c r="J1082" t="s">
        <v>1508</v>
      </c>
      <c r="K1082" t="s">
        <v>250</v>
      </c>
      <c r="L1082" t="s">
        <v>248</v>
      </c>
      <c r="M1082" t="s">
        <v>123</v>
      </c>
      <c r="N1082">
        <v>16</v>
      </c>
      <c r="O1082">
        <v>0</v>
      </c>
      <c r="P1082">
        <v>0</v>
      </c>
      <c r="Q1082">
        <v>0</v>
      </c>
      <c r="R1082">
        <v>16</v>
      </c>
      <c r="S1082">
        <v>0</v>
      </c>
      <c r="T1082">
        <v>6.2500000000000001E-5</v>
      </c>
      <c r="U1082">
        <v>1E-3</v>
      </c>
      <c r="V1082" s="1" t="str">
        <f t="shared" si="100"/>
        <v>AFF-HTT-R1-P5-96H_H9_1_2020y09m04d_11h03m.tif</v>
      </c>
      <c r="W1082" s="1" t="str">
        <f t="shared" si="101"/>
        <v>AFF-HTT-R2-P5-96H_H9_1_2020y09m11d_11h25m.tif</v>
      </c>
      <c r="X1082" t="str">
        <f t="shared" si="102"/>
        <v>C:\Users\arpit.tandon\Desktop\Images AFFFs\RUN1 HTT\Plate 5 - 96hour\AFF-HTT-R1-P5-96H_H9_1_2020y09m04d_11h03m.tif</v>
      </c>
      <c r="Y1082" t="str">
        <f t="shared" si="103"/>
        <v>C:\Users\arpit.tandon\Desktop\Images AFFFs\RUN2 HTT\Plate 5 - 96hour\AFF-HTT-R2-P5-96H_H9_1_2020y09m11d_11h25m.tif</v>
      </c>
    </row>
    <row r="1083" spans="1:25" x14ac:dyDescent="0.45">
      <c r="A1083" t="s">
        <v>1384</v>
      </c>
      <c r="B1083" s="2" t="str">
        <f t="shared" si="98"/>
        <v>run1</v>
      </c>
      <c r="C1083" s="2" t="str">
        <f t="shared" si="99"/>
        <v>run2</v>
      </c>
      <c r="D1083" t="s">
        <v>286</v>
      </c>
      <c r="E1083" s="10">
        <v>633.82409910777835</v>
      </c>
      <c r="F1083" s="10">
        <v>1.9014722973233349E-2</v>
      </c>
      <c r="G1083" s="1">
        <f>VLOOKUP(A1083,'[1]NTP Metadata'!$A$2:$U$2501,10,FALSE)</f>
        <v>1.9014722973233349E-2</v>
      </c>
      <c r="H1083">
        <v>2</v>
      </c>
      <c r="I1083" t="s">
        <v>1507</v>
      </c>
      <c r="J1083" t="s">
        <v>1508</v>
      </c>
      <c r="K1083" t="s">
        <v>250</v>
      </c>
      <c r="L1083" t="s">
        <v>248</v>
      </c>
      <c r="M1083" t="s">
        <v>124</v>
      </c>
      <c r="N1083">
        <v>16</v>
      </c>
      <c r="O1083">
        <v>0</v>
      </c>
      <c r="P1083">
        <v>0</v>
      </c>
      <c r="Q1083">
        <v>0</v>
      </c>
      <c r="R1083">
        <v>16</v>
      </c>
      <c r="S1083">
        <v>0</v>
      </c>
      <c r="T1083">
        <v>0</v>
      </c>
      <c r="U1083">
        <v>0</v>
      </c>
      <c r="V1083" s="1" t="str">
        <f t="shared" si="100"/>
        <v>AFF-HTT-R1-P5-96H_I10_1_2020y09m04d_11h03m.tif</v>
      </c>
      <c r="W1083" s="1" t="str">
        <f t="shared" si="101"/>
        <v>AFF-HTT-R2-P5-96H_I10_1_2020y09m11d_11h25m.tif</v>
      </c>
      <c r="X1083" t="str">
        <f t="shared" si="102"/>
        <v>C:\Users\arpit.tandon\Desktop\Images AFFFs\RUN1 HTT\Plate 5 - 96hour\AFF-HTT-R1-P5-96H_I10_1_2020y09m04d_11h03m.tif</v>
      </c>
      <c r="Y1083" t="str">
        <f t="shared" si="103"/>
        <v>C:\Users\arpit.tandon\Desktop\Images AFFFs\RUN2 HTT\Plate 5 - 96hour\AFF-HTT-R2-P5-96H_I10_1_2020y09m11d_11h25m.tif</v>
      </c>
    </row>
    <row r="1084" spans="1:25" x14ac:dyDescent="0.45">
      <c r="A1084" t="s">
        <v>1385</v>
      </c>
      <c r="B1084" s="2" t="str">
        <f t="shared" si="98"/>
        <v>run1</v>
      </c>
      <c r="C1084" s="2" t="str">
        <f t="shared" si="99"/>
        <v>run2</v>
      </c>
      <c r="D1084" t="s">
        <v>286</v>
      </c>
      <c r="E1084" s="10">
        <v>200.5772465530944</v>
      </c>
      <c r="F1084" s="10">
        <v>6.0173173965928318E-3</v>
      </c>
      <c r="G1084" s="1">
        <f>VLOOKUP(A1084,'[1]NTP Metadata'!$A$2:$U$2501,10,FALSE)</f>
        <v>6.0173173965928318E-3</v>
      </c>
      <c r="H1084">
        <v>1</v>
      </c>
      <c r="I1084" t="s">
        <v>1507</v>
      </c>
      <c r="J1084" t="s">
        <v>1508</v>
      </c>
      <c r="K1084" t="s">
        <v>250</v>
      </c>
      <c r="L1084" t="s">
        <v>248</v>
      </c>
      <c r="M1084" t="s">
        <v>125</v>
      </c>
      <c r="N1084">
        <v>16</v>
      </c>
      <c r="O1084">
        <v>0</v>
      </c>
      <c r="P1084">
        <v>0</v>
      </c>
      <c r="Q1084">
        <v>0</v>
      </c>
      <c r="R1084">
        <v>16</v>
      </c>
      <c r="S1084">
        <v>0</v>
      </c>
      <c r="T1084">
        <v>0</v>
      </c>
      <c r="U1084">
        <v>0</v>
      </c>
      <c r="V1084" s="1" t="str">
        <f t="shared" si="100"/>
        <v>AFF-HTT-R1-P5-96H_I11_1_2020y09m04d_11h03m.tif</v>
      </c>
      <c r="W1084" s="1" t="str">
        <f t="shared" si="101"/>
        <v>AFF-HTT-R2-P5-96H_I11_1_2020y09m11d_11h25m.tif</v>
      </c>
      <c r="X1084" t="str">
        <f t="shared" si="102"/>
        <v>C:\Users\arpit.tandon\Desktop\Images AFFFs\RUN1 HTT\Plate 5 - 96hour\AFF-HTT-R1-P5-96H_I11_1_2020y09m04d_11h03m.tif</v>
      </c>
      <c r="Y1084" t="str">
        <f t="shared" si="103"/>
        <v>C:\Users\arpit.tandon\Desktop\Images AFFFs\RUN2 HTT\Plate 5 - 96hour\AFF-HTT-R2-P5-96H_I11_1_2020y09m11d_11h25m.tif</v>
      </c>
    </row>
    <row r="1085" spans="1:25" x14ac:dyDescent="0.45">
      <c r="A1085" t="s">
        <v>1386</v>
      </c>
      <c r="B1085" s="2" t="str">
        <f t="shared" si="98"/>
        <v>run1</v>
      </c>
      <c r="C1085" s="2" t="str">
        <f t="shared" si="99"/>
        <v>run2</v>
      </c>
      <c r="D1085" t="s">
        <v>286</v>
      </c>
      <c r="E1085" s="10">
        <v>200.5772465530944</v>
      </c>
      <c r="F1085" s="10">
        <v>6.0173173965928318E-3</v>
      </c>
      <c r="G1085" s="1">
        <f>VLOOKUP(A1085,'[1]NTP Metadata'!$A$2:$U$2501,10,FALSE)</f>
        <v>6.0173173965928318E-3</v>
      </c>
      <c r="H1085">
        <v>2</v>
      </c>
      <c r="I1085" t="s">
        <v>1507</v>
      </c>
      <c r="J1085" t="s">
        <v>1508</v>
      </c>
      <c r="K1085" t="s">
        <v>250</v>
      </c>
      <c r="L1085" t="s">
        <v>248</v>
      </c>
      <c r="M1085" t="s">
        <v>126</v>
      </c>
      <c r="N1085">
        <v>16</v>
      </c>
      <c r="O1085">
        <v>0</v>
      </c>
      <c r="P1085">
        <v>0</v>
      </c>
      <c r="Q1085">
        <v>0</v>
      </c>
      <c r="R1085">
        <v>16</v>
      </c>
      <c r="S1085">
        <v>0</v>
      </c>
      <c r="T1085">
        <v>0</v>
      </c>
      <c r="U1085">
        <v>0</v>
      </c>
      <c r="V1085" s="1" t="str">
        <f t="shared" si="100"/>
        <v>AFF-HTT-R1-P5-96H_I12_1_2020y09m04d_11h03m.tif</v>
      </c>
      <c r="W1085" s="1" t="str">
        <f t="shared" si="101"/>
        <v>AFF-HTT-R2-P5-96H_I12_1_2020y09m11d_11h25m.tif</v>
      </c>
      <c r="X1085" t="str">
        <f t="shared" si="102"/>
        <v>C:\Users\arpit.tandon\Desktop\Images AFFFs\RUN1 HTT\Plate 5 - 96hour\AFF-HTT-R1-P5-96H_I12_1_2020y09m04d_11h03m.tif</v>
      </c>
      <c r="Y1085" t="str">
        <f t="shared" si="103"/>
        <v>C:\Users\arpit.tandon\Desktop\Images AFFFs\RUN2 HTT\Plate 5 - 96hour\AFF-HTT-R2-P5-96H_I12_1_2020y09m11d_11h25m.tif</v>
      </c>
    </row>
    <row r="1086" spans="1:25" x14ac:dyDescent="0.45">
      <c r="A1086" t="s">
        <v>1387</v>
      </c>
      <c r="B1086" s="2" t="str">
        <f t="shared" si="98"/>
        <v>run1</v>
      </c>
      <c r="C1086" s="2" t="str">
        <f t="shared" si="99"/>
        <v>run2</v>
      </c>
      <c r="D1086" t="s">
        <v>257</v>
      </c>
      <c r="E1086" s="10">
        <v>0</v>
      </c>
      <c r="F1086" s="10">
        <v>0</v>
      </c>
      <c r="G1086" s="1">
        <f>VLOOKUP(A1086,'[1]NTP Metadata'!$A$2:$U$2501,10,FALSE)</f>
        <v>0</v>
      </c>
      <c r="H1086">
        <v>1</v>
      </c>
      <c r="I1086" t="s">
        <v>1507</v>
      </c>
      <c r="J1086" t="s">
        <v>1508</v>
      </c>
      <c r="K1086" t="s">
        <v>250</v>
      </c>
      <c r="L1086" t="s">
        <v>248</v>
      </c>
      <c r="M1086" t="s">
        <v>127</v>
      </c>
      <c r="N1086">
        <v>16</v>
      </c>
      <c r="O1086">
        <v>0</v>
      </c>
      <c r="P1086">
        <v>0</v>
      </c>
      <c r="Q1086">
        <v>0</v>
      </c>
      <c r="R1086">
        <v>16</v>
      </c>
      <c r="S1086">
        <v>0</v>
      </c>
      <c r="T1086">
        <v>0</v>
      </c>
      <c r="U1086">
        <v>0</v>
      </c>
      <c r="V1086" s="1" t="str">
        <f t="shared" si="100"/>
        <v>AFF-HTT-R1-P5-96H_I13_1_2020y09m04d_11h03m.tif</v>
      </c>
      <c r="W1086" s="1" t="str">
        <f t="shared" si="101"/>
        <v>AFF-HTT-R2-P5-96H_I13_1_2020y09m11d_11h25m.tif</v>
      </c>
      <c r="X1086" t="str">
        <f t="shared" si="102"/>
        <v>C:\Users\arpit.tandon\Desktop\Images AFFFs\RUN1 HTT\Plate 5 - 96hour\AFF-HTT-R1-P5-96H_I13_1_2020y09m04d_11h03m.tif</v>
      </c>
      <c r="Y1086" t="str">
        <f t="shared" si="103"/>
        <v>C:\Users\arpit.tandon\Desktop\Images AFFFs\RUN2 HTT\Plate 5 - 96hour\AFF-HTT-R2-P5-96H_I13_1_2020y09m11d_11h25m.tif</v>
      </c>
    </row>
    <row r="1087" spans="1:25" x14ac:dyDescent="0.45">
      <c r="A1087" t="s">
        <v>1388</v>
      </c>
      <c r="B1087" s="2" t="str">
        <f t="shared" si="98"/>
        <v>run1</v>
      </c>
      <c r="C1087" s="2" t="str">
        <f t="shared" si="99"/>
        <v>run2</v>
      </c>
      <c r="D1087" t="s">
        <v>257</v>
      </c>
      <c r="E1087" s="10">
        <v>0</v>
      </c>
      <c r="F1087" s="10">
        <v>0</v>
      </c>
      <c r="G1087" s="1">
        <f>VLOOKUP(A1087,'[1]NTP Metadata'!$A$2:$U$2501,10,FALSE)</f>
        <v>0</v>
      </c>
      <c r="H1087">
        <v>2</v>
      </c>
      <c r="I1087" t="s">
        <v>1507</v>
      </c>
      <c r="J1087" t="s">
        <v>1508</v>
      </c>
      <c r="K1087" t="s">
        <v>250</v>
      </c>
      <c r="L1087" t="s">
        <v>248</v>
      </c>
      <c r="M1087" t="s">
        <v>128</v>
      </c>
      <c r="N1087">
        <v>16</v>
      </c>
      <c r="O1087">
        <v>0</v>
      </c>
      <c r="P1087">
        <v>0</v>
      </c>
      <c r="Q1087">
        <v>0</v>
      </c>
      <c r="R1087">
        <v>16</v>
      </c>
      <c r="S1087">
        <v>0</v>
      </c>
      <c r="T1087">
        <v>0</v>
      </c>
      <c r="U1087">
        <v>0</v>
      </c>
      <c r="V1087" s="1" t="str">
        <f t="shared" si="100"/>
        <v>AFF-HTT-R1-P5-96H_I14_1_2020y09m04d_11h03m.tif</v>
      </c>
      <c r="W1087" s="1" t="str">
        <f t="shared" si="101"/>
        <v>AFF-HTT-R2-P5-96H_I14_1_2020y09m11d_11h25m.tif</v>
      </c>
      <c r="X1087" t="str">
        <f t="shared" si="102"/>
        <v>C:\Users\arpit.tandon\Desktop\Images AFFFs\RUN1 HTT\Plate 5 - 96hour\AFF-HTT-R1-P5-96H_I14_1_2020y09m04d_11h03m.tif</v>
      </c>
      <c r="Y1087" t="str">
        <f t="shared" si="103"/>
        <v>C:\Users\arpit.tandon\Desktop\Images AFFFs\RUN2 HTT\Plate 5 - 96hour\AFF-HTT-R2-P5-96H_I14_1_2020y09m11d_11h25m.tif</v>
      </c>
    </row>
    <row r="1088" spans="1:25" x14ac:dyDescent="0.45">
      <c r="A1088" t="s">
        <v>1389</v>
      </c>
      <c r="B1088" s="2" t="str">
        <f t="shared" si="98"/>
        <v>run1</v>
      </c>
      <c r="C1088" s="2" t="str">
        <f t="shared" si="99"/>
        <v>run2</v>
      </c>
      <c r="D1088" t="s">
        <v>286</v>
      </c>
      <c r="E1088" s="10">
        <v>63.47381220034633</v>
      </c>
      <c r="F1088" s="10">
        <v>1.9042143660103897E-3</v>
      </c>
      <c r="G1088" s="1">
        <f>VLOOKUP(A1088,'[1]NTP Metadata'!$A$2:$U$2501,10,FALSE)</f>
        <v>1.9042143660103897E-3</v>
      </c>
      <c r="H1088">
        <v>1</v>
      </c>
      <c r="I1088" t="s">
        <v>1507</v>
      </c>
      <c r="J1088" t="s">
        <v>1508</v>
      </c>
      <c r="K1088" t="s">
        <v>250</v>
      </c>
      <c r="L1088" t="s">
        <v>248</v>
      </c>
      <c r="M1088" t="s">
        <v>129</v>
      </c>
      <c r="N1088">
        <v>16</v>
      </c>
      <c r="O1088">
        <v>0</v>
      </c>
      <c r="P1088">
        <v>0</v>
      </c>
      <c r="Q1088">
        <v>0</v>
      </c>
      <c r="R1088">
        <v>16</v>
      </c>
      <c r="S1088">
        <v>0</v>
      </c>
      <c r="T1088">
        <v>0</v>
      </c>
      <c r="U1088">
        <v>0</v>
      </c>
      <c r="V1088" s="1" t="str">
        <f t="shared" si="100"/>
        <v>AFF-HTT-R1-P5-96H_I15_1_2020y09m04d_11h03m.tif</v>
      </c>
      <c r="W1088" s="1" t="str">
        <f t="shared" si="101"/>
        <v>AFF-HTT-R2-P5-96H_I15_1_2020y09m11d_11h25m.tif</v>
      </c>
      <c r="X1088" t="str">
        <f t="shared" si="102"/>
        <v>C:\Users\arpit.tandon\Desktop\Images AFFFs\RUN1 HTT\Plate 5 - 96hour\AFF-HTT-R1-P5-96H_I15_1_2020y09m04d_11h03m.tif</v>
      </c>
      <c r="Y1088" t="str">
        <f t="shared" si="103"/>
        <v>C:\Users\arpit.tandon\Desktop\Images AFFFs\RUN2 HTT\Plate 5 - 96hour\AFF-HTT-R2-P5-96H_I15_1_2020y09m11d_11h25m.tif</v>
      </c>
    </row>
    <row r="1089" spans="1:25" x14ac:dyDescent="0.45">
      <c r="A1089" t="s">
        <v>1390</v>
      </c>
      <c r="B1089" s="2" t="str">
        <f t="shared" si="98"/>
        <v>run1</v>
      </c>
      <c r="C1089" s="2" t="str">
        <f t="shared" si="99"/>
        <v>run2</v>
      </c>
      <c r="D1089" t="s">
        <v>286</v>
      </c>
      <c r="E1089" s="10">
        <v>63.47381220034633</v>
      </c>
      <c r="F1089" s="10">
        <v>1.9042143660103897E-3</v>
      </c>
      <c r="G1089" s="1">
        <f>VLOOKUP(A1089,'[1]NTP Metadata'!$A$2:$U$2501,10,FALSE)</f>
        <v>1.9042143660103897E-3</v>
      </c>
      <c r="H1089">
        <v>2</v>
      </c>
      <c r="I1089" t="s">
        <v>1507</v>
      </c>
      <c r="J1089" t="s">
        <v>1508</v>
      </c>
      <c r="K1089" t="s">
        <v>250</v>
      </c>
      <c r="L1089" t="s">
        <v>248</v>
      </c>
      <c r="M1089" t="s">
        <v>130</v>
      </c>
      <c r="N1089">
        <v>16</v>
      </c>
      <c r="O1089">
        <v>0</v>
      </c>
      <c r="P1089">
        <v>0</v>
      </c>
      <c r="Q1089">
        <v>0</v>
      </c>
      <c r="R1089">
        <v>16</v>
      </c>
      <c r="S1089">
        <v>0</v>
      </c>
      <c r="T1089">
        <v>0</v>
      </c>
      <c r="U1089">
        <v>0</v>
      </c>
      <c r="V1089" s="1" t="str">
        <f t="shared" si="100"/>
        <v>AFF-HTT-R1-P5-96H_I16_1_2020y09m04d_11h03m.tif</v>
      </c>
      <c r="W1089" s="1" t="str">
        <f t="shared" si="101"/>
        <v>AFF-HTT-R2-P5-96H_I16_1_2020y09m11d_11h25m.tif</v>
      </c>
      <c r="X1089" t="str">
        <f t="shared" si="102"/>
        <v>C:\Users\arpit.tandon\Desktop\Images AFFFs\RUN1 HTT\Plate 5 - 96hour\AFF-HTT-R1-P5-96H_I16_1_2020y09m04d_11h03m.tif</v>
      </c>
      <c r="Y1089" t="str">
        <f t="shared" si="103"/>
        <v>C:\Users\arpit.tandon\Desktop\Images AFFFs\RUN2 HTT\Plate 5 - 96hour\AFF-HTT-R2-P5-96H_I16_1_2020y09m11d_11h25m.tif</v>
      </c>
    </row>
    <row r="1090" spans="1:25" x14ac:dyDescent="0.45">
      <c r="A1090" t="s">
        <v>1391</v>
      </c>
      <c r="B1090" s="2" t="str">
        <f t="shared" si="98"/>
        <v>run1</v>
      </c>
      <c r="C1090" s="2" t="str">
        <f t="shared" si="99"/>
        <v>run2</v>
      </c>
      <c r="D1090" t="s">
        <v>286</v>
      </c>
      <c r="E1090" s="10">
        <v>20.086649430489341</v>
      </c>
      <c r="F1090" s="10">
        <v>6.0259948291468024E-4</v>
      </c>
      <c r="G1090" s="1">
        <f>VLOOKUP(A1090,'[1]NTP Metadata'!$A$2:$U$2501,10,FALSE)</f>
        <v>6.0259948291468024E-4</v>
      </c>
      <c r="H1090">
        <v>1</v>
      </c>
      <c r="I1090" t="s">
        <v>1507</v>
      </c>
      <c r="J1090" t="s">
        <v>1508</v>
      </c>
      <c r="K1090" t="s">
        <v>250</v>
      </c>
      <c r="L1090" t="s">
        <v>248</v>
      </c>
      <c r="M1090" t="s">
        <v>131</v>
      </c>
      <c r="N1090">
        <v>16</v>
      </c>
      <c r="O1090">
        <v>0</v>
      </c>
      <c r="P1090">
        <v>0</v>
      </c>
      <c r="Q1090">
        <v>0</v>
      </c>
      <c r="R1090">
        <v>16</v>
      </c>
      <c r="S1090">
        <v>0</v>
      </c>
      <c r="T1090">
        <v>0</v>
      </c>
      <c r="U1090">
        <v>0</v>
      </c>
      <c r="V1090" s="1" t="str">
        <f t="shared" si="100"/>
        <v>AFF-HTT-R1-P5-96H_I17_1_2020y09m04d_11h03m.tif</v>
      </c>
      <c r="W1090" s="1" t="str">
        <f t="shared" si="101"/>
        <v>AFF-HTT-R2-P5-96H_I17_1_2020y09m11d_11h25m.tif</v>
      </c>
      <c r="X1090" t="str">
        <f t="shared" si="102"/>
        <v>C:\Users\arpit.tandon\Desktop\Images AFFFs\RUN1 HTT\Plate 5 - 96hour\AFF-HTT-R1-P5-96H_I17_1_2020y09m04d_11h03m.tif</v>
      </c>
      <c r="Y1090" t="str">
        <f t="shared" si="103"/>
        <v>C:\Users\arpit.tandon\Desktop\Images AFFFs\RUN2 HTT\Plate 5 - 96hour\AFF-HTT-R2-P5-96H_I17_1_2020y09m11d_11h25m.tif</v>
      </c>
    </row>
    <row r="1091" spans="1:25" x14ac:dyDescent="0.45">
      <c r="A1091" t="s">
        <v>1392</v>
      </c>
      <c r="B1091" s="2" t="str">
        <f t="shared" ref="B1091:B1154" si="104">HYPERLINK(X1091,"run1")</f>
        <v>run1</v>
      </c>
      <c r="C1091" s="2" t="str">
        <f t="shared" ref="C1091:C1154" si="105">HYPERLINK(Y1091,"run2")</f>
        <v>run2</v>
      </c>
      <c r="D1091" t="s">
        <v>286</v>
      </c>
      <c r="E1091" s="10">
        <v>20.086649430489341</v>
      </c>
      <c r="F1091" s="10">
        <v>6.0259948291468024E-4</v>
      </c>
      <c r="G1091" s="1">
        <f>VLOOKUP(A1091,'[1]NTP Metadata'!$A$2:$U$2501,10,FALSE)</f>
        <v>6.0259948291468024E-4</v>
      </c>
      <c r="H1091">
        <v>2</v>
      </c>
      <c r="I1091" t="s">
        <v>1507</v>
      </c>
      <c r="J1091" t="s">
        <v>1508</v>
      </c>
      <c r="K1091" t="s">
        <v>250</v>
      </c>
      <c r="L1091" t="s">
        <v>248</v>
      </c>
      <c r="M1091" t="s">
        <v>132</v>
      </c>
      <c r="N1091">
        <v>16</v>
      </c>
      <c r="O1091">
        <v>0</v>
      </c>
      <c r="P1091">
        <v>0</v>
      </c>
      <c r="Q1091">
        <v>0</v>
      </c>
      <c r="R1091">
        <v>16</v>
      </c>
      <c r="S1091">
        <v>0</v>
      </c>
      <c r="T1091">
        <v>0</v>
      </c>
      <c r="U1091">
        <v>0</v>
      </c>
      <c r="V1091" s="1" t="str">
        <f t="shared" ref="V1091:V1154" si="106">_xlfn.CONCAT("AFF-HTT-R1-",  L1091, "-96H_",  M1091, "_1_", I1091,".tif")</f>
        <v>AFF-HTT-R1-P5-96H_I18_1_2020y09m04d_11h03m.tif</v>
      </c>
      <c r="W1091" s="1" t="str">
        <f t="shared" ref="W1091:W1154" si="107">_xlfn.CONCAT("AFF-HTT-R2-",  L1091, "-96H_",  M1091, "_1_", J1091,".tif")</f>
        <v>AFF-HTT-R2-P5-96H_I18_1_2020y09m11d_11h25m.tif</v>
      </c>
      <c r="X1091" t="str">
        <f t="shared" ref="X1091:X1154" si="108">_xlfn.CONCAT("C:\Users\arpit.tandon\Desktop\Images AFFFs\","RUN1 HTT\Plate 5 - 96hour\",V1091)</f>
        <v>C:\Users\arpit.tandon\Desktop\Images AFFFs\RUN1 HTT\Plate 5 - 96hour\AFF-HTT-R1-P5-96H_I18_1_2020y09m04d_11h03m.tif</v>
      </c>
      <c r="Y1091" t="str">
        <f t="shared" ref="Y1091:Y1154" si="109">_xlfn.CONCAT("C:\Users\arpit.tandon\Desktop\Images AFFFs\","RUN2 HTT\Plate 5 - 96hour\",W1091)</f>
        <v>C:\Users\arpit.tandon\Desktop\Images AFFFs\RUN2 HTT\Plate 5 - 96hour\AFF-HTT-R2-P5-96H_I18_1_2020y09m11d_11h25m.tif</v>
      </c>
    </row>
    <row r="1092" spans="1:25" x14ac:dyDescent="0.45">
      <c r="A1092" t="s">
        <v>1393</v>
      </c>
      <c r="B1092" s="2" t="str">
        <f t="shared" si="104"/>
        <v>run1</v>
      </c>
      <c r="C1092" s="2" t="str">
        <f t="shared" si="105"/>
        <v>run2</v>
      </c>
      <c r="D1092" t="s">
        <v>286</v>
      </c>
      <c r="E1092" s="10">
        <v>6.3565346299016898</v>
      </c>
      <c r="F1092" s="10">
        <v>1.9069603889705069E-4</v>
      </c>
      <c r="G1092" s="1">
        <f>VLOOKUP(A1092,'[1]NTP Metadata'!$A$2:$U$2501,10,FALSE)</f>
        <v>1.9069603889705069E-4</v>
      </c>
      <c r="H1092">
        <v>1</v>
      </c>
      <c r="I1092" t="s">
        <v>1507</v>
      </c>
      <c r="J1092" t="s">
        <v>1508</v>
      </c>
      <c r="K1092" t="s">
        <v>250</v>
      </c>
      <c r="L1092" t="s">
        <v>248</v>
      </c>
      <c r="M1092" t="s">
        <v>133</v>
      </c>
      <c r="N1092">
        <v>16</v>
      </c>
      <c r="O1092">
        <v>0</v>
      </c>
      <c r="P1092">
        <v>0</v>
      </c>
      <c r="Q1092">
        <v>0</v>
      </c>
      <c r="R1092">
        <v>16</v>
      </c>
      <c r="S1092">
        <v>0</v>
      </c>
      <c r="T1092">
        <v>0</v>
      </c>
      <c r="U1092">
        <v>0</v>
      </c>
      <c r="V1092" s="1" t="str">
        <f t="shared" si="106"/>
        <v>AFF-HTT-R1-P5-96H_I19_1_2020y09m04d_11h03m.tif</v>
      </c>
      <c r="W1092" s="1" t="str">
        <f t="shared" si="107"/>
        <v>AFF-HTT-R2-P5-96H_I19_1_2020y09m11d_11h25m.tif</v>
      </c>
      <c r="X1092" t="str">
        <f t="shared" si="108"/>
        <v>C:\Users\arpit.tandon\Desktop\Images AFFFs\RUN1 HTT\Plate 5 - 96hour\AFF-HTT-R1-P5-96H_I19_1_2020y09m04d_11h03m.tif</v>
      </c>
      <c r="Y1092" t="str">
        <f t="shared" si="109"/>
        <v>C:\Users\arpit.tandon\Desktop\Images AFFFs\RUN2 HTT\Plate 5 - 96hour\AFF-HTT-R2-P5-96H_I19_1_2020y09m11d_11h25m.tif</v>
      </c>
    </row>
    <row r="1093" spans="1:25" x14ac:dyDescent="0.45">
      <c r="A1093" t="s">
        <v>1394</v>
      </c>
      <c r="B1093" s="2" t="str">
        <f t="shared" si="104"/>
        <v>run1</v>
      </c>
      <c r="C1093" s="2" t="str">
        <f t="shared" si="105"/>
        <v>run2</v>
      </c>
      <c r="D1093" t="s">
        <v>286</v>
      </c>
      <c r="E1093" s="10">
        <v>6.3565346299016898</v>
      </c>
      <c r="F1093" s="10">
        <v>1.9069603889705069E-4</v>
      </c>
      <c r="G1093" s="1">
        <f>VLOOKUP(A1093,'[1]NTP Metadata'!$A$2:$U$2501,10,FALSE)</f>
        <v>1.9069603889705069E-4</v>
      </c>
      <c r="H1093">
        <v>2</v>
      </c>
      <c r="I1093" t="s">
        <v>1507</v>
      </c>
      <c r="J1093" t="s">
        <v>1508</v>
      </c>
      <c r="K1093" t="s">
        <v>250</v>
      </c>
      <c r="L1093" t="s">
        <v>248</v>
      </c>
      <c r="M1093" t="s">
        <v>134</v>
      </c>
      <c r="N1093">
        <v>16</v>
      </c>
      <c r="O1093">
        <v>0</v>
      </c>
      <c r="P1093">
        <v>0</v>
      </c>
      <c r="Q1093">
        <v>0</v>
      </c>
      <c r="R1093">
        <v>16</v>
      </c>
      <c r="S1093">
        <v>0</v>
      </c>
      <c r="T1093">
        <v>0</v>
      </c>
      <c r="U1093">
        <v>0</v>
      </c>
      <c r="V1093" s="1" t="str">
        <f t="shared" si="106"/>
        <v>AFF-HTT-R1-P5-96H_I20_1_2020y09m04d_11h03m.tif</v>
      </c>
      <c r="W1093" s="1" t="str">
        <f t="shared" si="107"/>
        <v>AFF-HTT-R2-P5-96H_I20_1_2020y09m11d_11h25m.tif</v>
      </c>
      <c r="X1093" t="str">
        <f t="shared" si="108"/>
        <v>C:\Users\arpit.tandon\Desktop\Images AFFFs\RUN1 HTT\Plate 5 - 96hour\AFF-HTT-R1-P5-96H_I20_1_2020y09m04d_11h03m.tif</v>
      </c>
      <c r="Y1093" t="str">
        <f t="shared" si="109"/>
        <v>C:\Users\arpit.tandon\Desktop\Images AFFFs\RUN2 HTT\Plate 5 - 96hour\AFF-HTT-R2-P5-96H_I20_1_2020y09m11d_11h25m.tif</v>
      </c>
    </row>
    <row r="1094" spans="1:25" x14ac:dyDescent="0.45">
      <c r="A1094" t="s">
        <v>1395</v>
      </c>
      <c r="B1094" s="2" t="str">
        <f t="shared" si="104"/>
        <v>run1</v>
      </c>
      <c r="C1094" s="2" t="str">
        <f t="shared" si="105"/>
        <v>run2</v>
      </c>
      <c r="D1094" t="s">
        <v>286</v>
      </c>
      <c r="E1094" s="10">
        <v>2.011561591741041</v>
      </c>
      <c r="F1094" s="10">
        <v>6.0346847752231229E-5</v>
      </c>
      <c r="G1094" s="1">
        <f>VLOOKUP(A1094,'[1]NTP Metadata'!$A$2:$U$2501,10,FALSE)</f>
        <v>6.0346847752231229E-5</v>
      </c>
      <c r="H1094">
        <v>1</v>
      </c>
      <c r="I1094" t="s">
        <v>1507</v>
      </c>
      <c r="J1094" t="s">
        <v>1508</v>
      </c>
      <c r="K1094" t="s">
        <v>250</v>
      </c>
      <c r="L1094" t="s">
        <v>248</v>
      </c>
      <c r="M1094" t="s">
        <v>135</v>
      </c>
      <c r="N1094">
        <v>16</v>
      </c>
      <c r="O1094">
        <v>0</v>
      </c>
      <c r="P1094">
        <v>0</v>
      </c>
      <c r="Q1094">
        <v>0</v>
      </c>
      <c r="R1094">
        <v>16</v>
      </c>
      <c r="S1094">
        <v>0</v>
      </c>
      <c r="T1094">
        <v>0</v>
      </c>
      <c r="U1094">
        <v>0</v>
      </c>
      <c r="V1094" s="1" t="str">
        <f t="shared" si="106"/>
        <v>AFF-HTT-R1-P5-96H_I21_1_2020y09m04d_11h03m.tif</v>
      </c>
      <c r="W1094" s="1" t="str">
        <f t="shared" si="107"/>
        <v>AFF-HTT-R2-P5-96H_I21_1_2020y09m11d_11h25m.tif</v>
      </c>
      <c r="X1094" t="str">
        <f t="shared" si="108"/>
        <v>C:\Users\arpit.tandon\Desktop\Images AFFFs\RUN1 HTT\Plate 5 - 96hour\AFF-HTT-R1-P5-96H_I21_1_2020y09m04d_11h03m.tif</v>
      </c>
      <c r="Y1094" t="str">
        <f t="shared" si="109"/>
        <v>C:\Users\arpit.tandon\Desktop\Images AFFFs\RUN2 HTT\Plate 5 - 96hour\AFF-HTT-R2-P5-96H_I21_1_2020y09m11d_11h25m.tif</v>
      </c>
    </row>
    <row r="1095" spans="1:25" x14ac:dyDescent="0.45">
      <c r="A1095" t="s">
        <v>1396</v>
      </c>
      <c r="B1095" s="2" t="str">
        <f t="shared" si="104"/>
        <v>run1</v>
      </c>
      <c r="C1095" s="2" t="str">
        <f t="shared" si="105"/>
        <v>run2</v>
      </c>
      <c r="D1095" t="s">
        <v>286</v>
      </c>
      <c r="E1095" s="10">
        <v>2.011561591741041</v>
      </c>
      <c r="F1095" s="10">
        <v>6.0346847752231229E-5</v>
      </c>
      <c r="G1095" s="1">
        <f>VLOOKUP(A1095,'[1]NTP Metadata'!$A$2:$U$2501,10,FALSE)</f>
        <v>6.0346847752231229E-5</v>
      </c>
      <c r="H1095">
        <v>2</v>
      </c>
      <c r="I1095" t="s">
        <v>1507</v>
      </c>
      <c r="J1095" t="s">
        <v>1508</v>
      </c>
      <c r="K1095" t="s">
        <v>250</v>
      </c>
      <c r="L1095" t="s">
        <v>248</v>
      </c>
      <c r="M1095" t="s">
        <v>136</v>
      </c>
      <c r="N1095">
        <v>16</v>
      </c>
      <c r="O1095">
        <v>0</v>
      </c>
      <c r="P1095">
        <v>0</v>
      </c>
      <c r="Q1095">
        <v>0</v>
      </c>
      <c r="R1095">
        <v>16</v>
      </c>
      <c r="S1095">
        <v>0</v>
      </c>
      <c r="T1095">
        <v>0</v>
      </c>
      <c r="U1095">
        <v>0</v>
      </c>
      <c r="V1095" s="1" t="str">
        <f t="shared" si="106"/>
        <v>AFF-HTT-R1-P5-96H_I22_1_2020y09m04d_11h03m.tif</v>
      </c>
      <c r="W1095" s="1" t="str">
        <f t="shared" si="107"/>
        <v>AFF-HTT-R2-P5-96H_I22_1_2020y09m11d_11h25m.tif</v>
      </c>
      <c r="X1095" t="str">
        <f t="shared" si="108"/>
        <v>C:\Users\arpit.tandon\Desktop\Images AFFFs\RUN1 HTT\Plate 5 - 96hour\AFF-HTT-R1-P5-96H_I22_1_2020y09m04d_11h03m.tif</v>
      </c>
      <c r="Y1095" t="str">
        <f t="shared" si="109"/>
        <v>C:\Users\arpit.tandon\Desktop\Images AFFFs\RUN2 HTT\Plate 5 - 96hour\AFF-HTT-R2-P5-96H_I22_1_2020y09m11d_11h25m.tif</v>
      </c>
    </row>
    <row r="1096" spans="1:25" x14ac:dyDescent="0.45">
      <c r="A1096" t="s">
        <v>1397</v>
      </c>
      <c r="B1096" s="2" t="str">
        <f t="shared" si="104"/>
        <v>run1</v>
      </c>
      <c r="C1096" s="2" t="str">
        <f t="shared" si="105"/>
        <v>run2</v>
      </c>
      <c r="D1096" t="s">
        <v>286</v>
      </c>
      <c r="E1096" s="10">
        <v>20000</v>
      </c>
      <c r="F1096" s="10">
        <v>0.6</v>
      </c>
      <c r="G1096" s="1">
        <f>VLOOKUP(A1096,'[1]NTP Metadata'!$A$2:$U$2501,10,FALSE)</f>
        <v>0.6</v>
      </c>
      <c r="H1096">
        <v>1</v>
      </c>
      <c r="I1096" t="s">
        <v>1507</v>
      </c>
      <c r="J1096" t="s">
        <v>1508</v>
      </c>
      <c r="K1096" t="s">
        <v>250</v>
      </c>
      <c r="L1096" t="s">
        <v>248</v>
      </c>
      <c r="M1096" t="s">
        <v>137</v>
      </c>
      <c r="N1096">
        <v>0</v>
      </c>
      <c r="O1096">
        <v>16</v>
      </c>
      <c r="P1096">
        <v>0.9034375</v>
      </c>
      <c r="Q1096">
        <v>0.998</v>
      </c>
      <c r="R1096">
        <v>0</v>
      </c>
      <c r="S1096">
        <v>16</v>
      </c>
      <c r="T1096">
        <v>0.93974999999999898</v>
      </c>
      <c r="U1096">
        <v>0.996</v>
      </c>
      <c r="V1096" s="1" t="str">
        <f t="shared" si="106"/>
        <v>AFF-HTT-R1-P5-96H_I3_1_2020y09m04d_11h03m.tif</v>
      </c>
      <c r="W1096" s="1" t="str">
        <f t="shared" si="107"/>
        <v>AFF-HTT-R2-P5-96H_I3_1_2020y09m11d_11h25m.tif</v>
      </c>
      <c r="X1096" t="str">
        <f t="shared" si="108"/>
        <v>C:\Users\arpit.tandon\Desktop\Images AFFFs\RUN1 HTT\Plate 5 - 96hour\AFF-HTT-R1-P5-96H_I3_1_2020y09m04d_11h03m.tif</v>
      </c>
      <c r="Y1096" t="str">
        <f t="shared" si="109"/>
        <v>C:\Users\arpit.tandon\Desktop\Images AFFFs\RUN2 HTT\Plate 5 - 96hour\AFF-HTT-R2-P5-96H_I3_1_2020y09m11d_11h25m.tif</v>
      </c>
    </row>
    <row r="1097" spans="1:25" x14ac:dyDescent="0.45">
      <c r="A1097" t="s">
        <v>1398</v>
      </c>
      <c r="B1097" s="2" t="str">
        <f t="shared" si="104"/>
        <v>run1</v>
      </c>
      <c r="C1097" s="2" t="str">
        <f t="shared" si="105"/>
        <v>run2</v>
      </c>
      <c r="D1097" t="s">
        <v>286</v>
      </c>
      <c r="E1097" s="10">
        <v>20000</v>
      </c>
      <c r="F1097" s="10">
        <v>0.6</v>
      </c>
      <c r="G1097" s="1">
        <f>VLOOKUP(A1097,'[1]NTP Metadata'!$A$2:$U$2501,10,FALSE)</f>
        <v>0.6</v>
      </c>
      <c r="H1097">
        <v>2</v>
      </c>
      <c r="I1097" t="s">
        <v>1507</v>
      </c>
      <c r="J1097" t="s">
        <v>1508</v>
      </c>
      <c r="K1097" t="s">
        <v>250</v>
      </c>
      <c r="L1097" t="s">
        <v>248</v>
      </c>
      <c r="M1097" t="s">
        <v>138</v>
      </c>
      <c r="N1097">
        <v>0</v>
      </c>
      <c r="O1097">
        <v>16</v>
      </c>
      <c r="P1097">
        <v>0.93</v>
      </c>
      <c r="Q1097">
        <v>0.999</v>
      </c>
      <c r="R1097">
        <v>2</v>
      </c>
      <c r="S1097">
        <v>14</v>
      </c>
      <c r="T1097">
        <v>0.85599999999999898</v>
      </c>
      <c r="U1097">
        <v>0.999</v>
      </c>
      <c r="V1097" s="1" t="str">
        <f t="shared" si="106"/>
        <v>AFF-HTT-R1-P5-96H_I4_1_2020y09m04d_11h03m.tif</v>
      </c>
      <c r="W1097" s="1" t="str">
        <f t="shared" si="107"/>
        <v>AFF-HTT-R2-P5-96H_I4_1_2020y09m11d_11h25m.tif</v>
      </c>
      <c r="X1097" t="str">
        <f t="shared" si="108"/>
        <v>C:\Users\arpit.tandon\Desktop\Images AFFFs\RUN1 HTT\Plate 5 - 96hour\AFF-HTT-R1-P5-96H_I4_1_2020y09m04d_11h03m.tif</v>
      </c>
      <c r="Y1097" t="str">
        <f t="shared" si="109"/>
        <v>C:\Users\arpit.tandon\Desktop\Images AFFFs\RUN2 HTT\Plate 5 - 96hour\AFF-HTT-R2-P5-96H_I4_1_2020y09m11d_11h25m.tif</v>
      </c>
    </row>
    <row r="1098" spans="1:25" x14ac:dyDescent="0.45">
      <c r="A1098" t="s">
        <v>1399</v>
      </c>
      <c r="B1098" s="2" t="str">
        <f t="shared" si="104"/>
        <v>run1</v>
      </c>
      <c r="C1098" s="2" t="str">
        <f t="shared" si="105"/>
        <v>run2</v>
      </c>
      <c r="D1098" t="s">
        <v>286</v>
      </c>
      <c r="E1098" s="10">
        <v>6329.1139240506327</v>
      </c>
      <c r="F1098" s="10">
        <v>0.18987341772151897</v>
      </c>
      <c r="G1098" s="1">
        <f>VLOOKUP(A1098,'[1]NTP Metadata'!$A$2:$U$2501,10,FALSE)</f>
        <v>0.18987341772151897</v>
      </c>
      <c r="H1098">
        <v>1</v>
      </c>
      <c r="I1098" t="s">
        <v>1507</v>
      </c>
      <c r="J1098" t="s">
        <v>1508</v>
      </c>
      <c r="K1098" t="s">
        <v>250</v>
      </c>
      <c r="L1098" t="s">
        <v>248</v>
      </c>
      <c r="M1098" t="s">
        <v>139</v>
      </c>
      <c r="N1098">
        <v>16</v>
      </c>
      <c r="O1098">
        <v>0</v>
      </c>
      <c r="P1098">
        <v>8.7500000000000002E-4</v>
      </c>
      <c r="Q1098">
        <v>6.0000000000000001E-3</v>
      </c>
      <c r="R1098">
        <v>16</v>
      </c>
      <c r="S1098">
        <v>0</v>
      </c>
      <c r="T1098">
        <v>2.5000000000000001E-4</v>
      </c>
      <c r="U1098">
        <v>1E-3</v>
      </c>
      <c r="V1098" s="1" t="str">
        <f t="shared" si="106"/>
        <v>AFF-HTT-R1-P5-96H_I5_1_2020y09m04d_11h03m.tif</v>
      </c>
      <c r="W1098" s="1" t="str">
        <f t="shared" si="107"/>
        <v>AFF-HTT-R2-P5-96H_I5_1_2020y09m11d_11h25m.tif</v>
      </c>
      <c r="X1098" t="str">
        <f t="shared" si="108"/>
        <v>C:\Users\arpit.tandon\Desktop\Images AFFFs\RUN1 HTT\Plate 5 - 96hour\AFF-HTT-R1-P5-96H_I5_1_2020y09m04d_11h03m.tif</v>
      </c>
      <c r="Y1098" t="str">
        <f t="shared" si="109"/>
        <v>C:\Users\arpit.tandon\Desktop\Images AFFFs\RUN2 HTT\Plate 5 - 96hour\AFF-HTT-R2-P5-96H_I5_1_2020y09m11d_11h25m.tif</v>
      </c>
    </row>
    <row r="1099" spans="1:25" x14ac:dyDescent="0.45">
      <c r="A1099" t="s">
        <v>1400</v>
      </c>
      <c r="B1099" s="2" t="str">
        <f t="shared" si="104"/>
        <v>run1</v>
      </c>
      <c r="C1099" s="2" t="str">
        <f t="shared" si="105"/>
        <v>run2</v>
      </c>
      <c r="D1099" t="s">
        <v>286</v>
      </c>
      <c r="E1099" s="10">
        <v>6329.1139240506327</v>
      </c>
      <c r="F1099" s="10">
        <v>0.18987341772151897</v>
      </c>
      <c r="G1099" s="1">
        <f>VLOOKUP(A1099,'[1]NTP Metadata'!$A$2:$U$2501,10,FALSE)</f>
        <v>0.18987341772151897</v>
      </c>
      <c r="H1099">
        <v>2</v>
      </c>
      <c r="I1099" t="s">
        <v>1507</v>
      </c>
      <c r="J1099" t="s">
        <v>1508</v>
      </c>
      <c r="K1099" t="s">
        <v>250</v>
      </c>
      <c r="L1099" t="s">
        <v>248</v>
      </c>
      <c r="M1099" t="s">
        <v>140</v>
      </c>
      <c r="N1099">
        <v>16</v>
      </c>
      <c r="O1099">
        <v>0</v>
      </c>
      <c r="P1099">
        <v>7.5000000000000002E-4</v>
      </c>
      <c r="Q1099">
        <v>4.0000000000000001E-3</v>
      </c>
      <c r="R1099">
        <v>16</v>
      </c>
      <c r="S1099">
        <v>0</v>
      </c>
      <c r="T1099">
        <v>4.3750000000000001E-4</v>
      </c>
      <c r="U1099">
        <v>2E-3</v>
      </c>
      <c r="V1099" s="1" t="str">
        <f t="shared" si="106"/>
        <v>AFF-HTT-R1-P5-96H_I6_1_2020y09m04d_11h03m.tif</v>
      </c>
      <c r="W1099" s="1" t="str">
        <f t="shared" si="107"/>
        <v>AFF-HTT-R2-P5-96H_I6_1_2020y09m11d_11h25m.tif</v>
      </c>
      <c r="X1099" t="str">
        <f t="shared" si="108"/>
        <v>C:\Users\arpit.tandon\Desktop\Images AFFFs\RUN1 HTT\Plate 5 - 96hour\AFF-HTT-R1-P5-96H_I6_1_2020y09m04d_11h03m.tif</v>
      </c>
      <c r="Y1099" t="str">
        <f t="shared" si="109"/>
        <v>C:\Users\arpit.tandon\Desktop\Images AFFFs\RUN2 HTT\Plate 5 - 96hour\AFF-HTT-R2-P5-96H_I6_1_2020y09m11d_11h25m.tif</v>
      </c>
    </row>
    <row r="1100" spans="1:25" x14ac:dyDescent="0.45">
      <c r="A1100" t="s">
        <v>1401</v>
      </c>
      <c r="B1100" s="2" t="str">
        <f t="shared" si="104"/>
        <v>run1</v>
      </c>
      <c r="C1100" s="2" t="str">
        <f t="shared" si="105"/>
        <v>run2</v>
      </c>
      <c r="D1100" t="s">
        <v>286</v>
      </c>
      <c r="E1100" s="10">
        <v>2002.8841531805797</v>
      </c>
      <c r="F1100" s="10">
        <v>6.0086524595417391E-2</v>
      </c>
      <c r="G1100" s="1">
        <f>VLOOKUP(A1100,'[1]NTP Metadata'!$A$2:$U$2501,10,FALSE)</f>
        <v>6.0086524595417391E-2</v>
      </c>
      <c r="H1100">
        <v>1</v>
      </c>
      <c r="I1100" t="s">
        <v>1507</v>
      </c>
      <c r="J1100" t="s">
        <v>1508</v>
      </c>
      <c r="K1100" t="s">
        <v>250</v>
      </c>
      <c r="L1100" t="s">
        <v>248</v>
      </c>
      <c r="M1100" t="s">
        <v>141</v>
      </c>
      <c r="N1100">
        <v>16</v>
      </c>
      <c r="O1100">
        <v>0</v>
      </c>
      <c r="P1100">
        <v>0</v>
      </c>
      <c r="Q1100">
        <v>0</v>
      </c>
      <c r="R1100">
        <v>16</v>
      </c>
      <c r="S1100">
        <v>0</v>
      </c>
      <c r="T1100">
        <v>1.25E-4</v>
      </c>
      <c r="U1100">
        <v>1E-3</v>
      </c>
      <c r="V1100" s="1" t="str">
        <f t="shared" si="106"/>
        <v>AFF-HTT-R1-P5-96H_I7_1_2020y09m04d_11h03m.tif</v>
      </c>
      <c r="W1100" s="1" t="str">
        <f t="shared" si="107"/>
        <v>AFF-HTT-R2-P5-96H_I7_1_2020y09m11d_11h25m.tif</v>
      </c>
      <c r="X1100" t="str">
        <f t="shared" si="108"/>
        <v>C:\Users\arpit.tandon\Desktop\Images AFFFs\RUN1 HTT\Plate 5 - 96hour\AFF-HTT-R1-P5-96H_I7_1_2020y09m04d_11h03m.tif</v>
      </c>
      <c r="Y1100" t="str">
        <f t="shared" si="109"/>
        <v>C:\Users\arpit.tandon\Desktop\Images AFFFs\RUN2 HTT\Plate 5 - 96hour\AFF-HTT-R2-P5-96H_I7_1_2020y09m11d_11h25m.tif</v>
      </c>
    </row>
    <row r="1101" spans="1:25" x14ac:dyDescent="0.45">
      <c r="A1101" t="s">
        <v>1402</v>
      </c>
      <c r="B1101" s="2" t="str">
        <f t="shared" si="104"/>
        <v>run1</v>
      </c>
      <c r="C1101" s="2" t="str">
        <f t="shared" si="105"/>
        <v>run2</v>
      </c>
      <c r="D1101" t="s">
        <v>286</v>
      </c>
      <c r="E1101" s="10">
        <v>2002.8841531805797</v>
      </c>
      <c r="F1101" s="10">
        <v>6.0086524595417391E-2</v>
      </c>
      <c r="G1101" s="1">
        <f>VLOOKUP(A1101,'[1]NTP Metadata'!$A$2:$U$2501,10,FALSE)</f>
        <v>6.0086524595417391E-2</v>
      </c>
      <c r="H1101">
        <v>2</v>
      </c>
      <c r="I1101" t="s">
        <v>1507</v>
      </c>
      <c r="J1101" t="s">
        <v>1508</v>
      </c>
      <c r="K1101" t="s">
        <v>250</v>
      </c>
      <c r="L1101" t="s">
        <v>248</v>
      </c>
      <c r="M1101" t="s">
        <v>142</v>
      </c>
      <c r="N1101">
        <v>16</v>
      </c>
      <c r="O1101">
        <v>0</v>
      </c>
      <c r="P1101">
        <v>2.5000000000000001E-4</v>
      </c>
      <c r="Q1101">
        <v>3.0000000000000001E-3</v>
      </c>
      <c r="R1101">
        <v>16</v>
      </c>
      <c r="S1101">
        <v>0</v>
      </c>
      <c r="T1101">
        <v>0</v>
      </c>
      <c r="U1101">
        <v>0</v>
      </c>
      <c r="V1101" s="1" t="str">
        <f t="shared" si="106"/>
        <v>AFF-HTT-R1-P5-96H_I8_1_2020y09m04d_11h03m.tif</v>
      </c>
      <c r="W1101" s="1" t="str">
        <f t="shared" si="107"/>
        <v>AFF-HTT-R2-P5-96H_I8_1_2020y09m11d_11h25m.tif</v>
      </c>
      <c r="X1101" t="str">
        <f t="shared" si="108"/>
        <v>C:\Users\arpit.tandon\Desktop\Images AFFFs\RUN1 HTT\Plate 5 - 96hour\AFF-HTT-R1-P5-96H_I8_1_2020y09m04d_11h03m.tif</v>
      </c>
      <c r="Y1101" t="str">
        <f t="shared" si="109"/>
        <v>C:\Users\arpit.tandon\Desktop\Images AFFFs\RUN2 HTT\Plate 5 - 96hour\AFF-HTT-R2-P5-96H_I8_1_2020y09m11d_11h25m.tif</v>
      </c>
    </row>
    <row r="1102" spans="1:25" x14ac:dyDescent="0.45">
      <c r="A1102" t="s">
        <v>1403</v>
      </c>
      <c r="B1102" s="2" t="str">
        <f t="shared" si="104"/>
        <v>run1</v>
      </c>
      <c r="C1102" s="2" t="str">
        <f t="shared" si="105"/>
        <v>run2</v>
      </c>
      <c r="D1102" t="s">
        <v>286</v>
      </c>
      <c r="E1102" s="10">
        <v>633.82409910777835</v>
      </c>
      <c r="F1102" s="10">
        <v>1.9014722973233349E-2</v>
      </c>
      <c r="G1102" s="1">
        <f>VLOOKUP(A1102,'[1]NTP Metadata'!$A$2:$U$2501,10,FALSE)</f>
        <v>1.9014722973233349E-2</v>
      </c>
      <c r="H1102">
        <v>1</v>
      </c>
      <c r="I1102" t="s">
        <v>1507</v>
      </c>
      <c r="J1102" t="s">
        <v>1508</v>
      </c>
      <c r="K1102" t="s">
        <v>250</v>
      </c>
      <c r="L1102" t="s">
        <v>248</v>
      </c>
      <c r="M1102" t="s">
        <v>143</v>
      </c>
      <c r="N1102">
        <v>16</v>
      </c>
      <c r="O1102">
        <v>0</v>
      </c>
      <c r="P1102">
        <v>0</v>
      </c>
      <c r="Q1102">
        <v>0</v>
      </c>
      <c r="R1102">
        <v>16</v>
      </c>
      <c r="S1102">
        <v>0</v>
      </c>
      <c r="T1102">
        <v>0</v>
      </c>
      <c r="U1102">
        <v>0</v>
      </c>
      <c r="V1102" s="1" t="str">
        <f t="shared" si="106"/>
        <v>AFF-HTT-R1-P5-96H_I9_1_2020y09m04d_11h03m.tif</v>
      </c>
      <c r="W1102" s="1" t="str">
        <f t="shared" si="107"/>
        <v>AFF-HTT-R2-P5-96H_I9_1_2020y09m11d_11h25m.tif</v>
      </c>
      <c r="X1102" t="str">
        <f t="shared" si="108"/>
        <v>C:\Users\arpit.tandon\Desktop\Images AFFFs\RUN1 HTT\Plate 5 - 96hour\AFF-HTT-R1-P5-96H_I9_1_2020y09m04d_11h03m.tif</v>
      </c>
      <c r="Y1102" t="str">
        <f t="shared" si="109"/>
        <v>C:\Users\arpit.tandon\Desktop\Images AFFFs\RUN2 HTT\Plate 5 - 96hour\AFF-HTT-R2-P5-96H_I9_1_2020y09m11d_11h25m.tif</v>
      </c>
    </row>
    <row r="1103" spans="1:25" x14ac:dyDescent="0.45">
      <c r="A1103" t="s">
        <v>1404</v>
      </c>
      <c r="B1103" s="2" t="str">
        <f t="shared" si="104"/>
        <v>run1</v>
      </c>
      <c r="C1103" s="2" t="str">
        <f t="shared" si="105"/>
        <v>run2</v>
      </c>
      <c r="D1103" t="s">
        <v>286</v>
      </c>
      <c r="E1103" s="10">
        <v>633.82409910777835</v>
      </c>
      <c r="F1103" s="10">
        <v>1.9014722973233349E-2</v>
      </c>
      <c r="G1103" s="1">
        <f>VLOOKUP(A1103,'[1]NTP Metadata'!$A$2:$U$2501,10,FALSE)</f>
        <v>1.9014722973233349E-2</v>
      </c>
      <c r="H1103">
        <v>4</v>
      </c>
      <c r="I1103" t="s">
        <v>1507</v>
      </c>
      <c r="J1103" t="s">
        <v>1508</v>
      </c>
      <c r="K1103" t="s">
        <v>250</v>
      </c>
      <c r="L1103" t="s">
        <v>248</v>
      </c>
      <c r="M1103" t="s">
        <v>144</v>
      </c>
      <c r="N1103">
        <v>16</v>
      </c>
      <c r="O1103">
        <v>0</v>
      </c>
      <c r="P1103">
        <v>6.2500000000000001E-5</v>
      </c>
      <c r="Q1103">
        <v>1E-3</v>
      </c>
      <c r="R1103">
        <v>16</v>
      </c>
      <c r="S1103">
        <v>0</v>
      </c>
      <c r="T1103">
        <v>0</v>
      </c>
      <c r="U1103">
        <v>0</v>
      </c>
      <c r="V1103" s="1" t="str">
        <f t="shared" si="106"/>
        <v>AFF-HTT-R1-P5-96H_J10_1_2020y09m04d_11h03m.tif</v>
      </c>
      <c r="W1103" s="1" t="str">
        <f t="shared" si="107"/>
        <v>AFF-HTT-R2-P5-96H_J10_1_2020y09m11d_11h25m.tif</v>
      </c>
      <c r="X1103" t="str">
        <f t="shared" si="108"/>
        <v>C:\Users\arpit.tandon\Desktop\Images AFFFs\RUN1 HTT\Plate 5 - 96hour\AFF-HTT-R1-P5-96H_J10_1_2020y09m04d_11h03m.tif</v>
      </c>
      <c r="Y1103" t="str">
        <f t="shared" si="109"/>
        <v>C:\Users\arpit.tandon\Desktop\Images AFFFs\RUN2 HTT\Plate 5 - 96hour\AFF-HTT-R2-P5-96H_J10_1_2020y09m11d_11h25m.tif</v>
      </c>
    </row>
    <row r="1104" spans="1:25" x14ac:dyDescent="0.45">
      <c r="A1104" t="s">
        <v>1405</v>
      </c>
      <c r="B1104" s="2" t="str">
        <f t="shared" si="104"/>
        <v>run1</v>
      </c>
      <c r="C1104" s="2" t="str">
        <f t="shared" si="105"/>
        <v>run2</v>
      </c>
      <c r="D1104" t="s">
        <v>286</v>
      </c>
      <c r="E1104" s="10">
        <v>200.5772465530944</v>
      </c>
      <c r="F1104" s="10">
        <v>6.0173173965928318E-3</v>
      </c>
      <c r="G1104" s="1">
        <f>VLOOKUP(A1104,'[1]NTP Metadata'!$A$2:$U$2501,10,FALSE)</f>
        <v>6.0173173965928318E-3</v>
      </c>
      <c r="H1104">
        <v>3</v>
      </c>
      <c r="I1104" t="s">
        <v>1507</v>
      </c>
      <c r="J1104" t="s">
        <v>1508</v>
      </c>
      <c r="K1104" t="s">
        <v>250</v>
      </c>
      <c r="L1104" t="s">
        <v>248</v>
      </c>
      <c r="M1104" t="s">
        <v>145</v>
      </c>
      <c r="N1104">
        <v>16</v>
      </c>
      <c r="O1104">
        <v>0</v>
      </c>
      <c r="P1104">
        <v>0</v>
      </c>
      <c r="Q1104">
        <v>0</v>
      </c>
      <c r="R1104">
        <v>16</v>
      </c>
      <c r="S1104">
        <v>0</v>
      </c>
      <c r="T1104">
        <v>0</v>
      </c>
      <c r="U1104">
        <v>0</v>
      </c>
      <c r="V1104" s="1" t="str">
        <f t="shared" si="106"/>
        <v>AFF-HTT-R1-P5-96H_J11_1_2020y09m04d_11h03m.tif</v>
      </c>
      <c r="W1104" s="1" t="str">
        <f t="shared" si="107"/>
        <v>AFF-HTT-R2-P5-96H_J11_1_2020y09m11d_11h25m.tif</v>
      </c>
      <c r="X1104" t="str">
        <f t="shared" si="108"/>
        <v>C:\Users\arpit.tandon\Desktop\Images AFFFs\RUN1 HTT\Plate 5 - 96hour\AFF-HTT-R1-P5-96H_J11_1_2020y09m04d_11h03m.tif</v>
      </c>
      <c r="Y1104" t="str">
        <f t="shared" si="109"/>
        <v>C:\Users\arpit.tandon\Desktop\Images AFFFs\RUN2 HTT\Plate 5 - 96hour\AFF-HTT-R2-P5-96H_J11_1_2020y09m11d_11h25m.tif</v>
      </c>
    </row>
    <row r="1105" spans="1:25" x14ac:dyDescent="0.45">
      <c r="A1105" t="s">
        <v>1406</v>
      </c>
      <c r="B1105" s="2" t="str">
        <f t="shared" si="104"/>
        <v>run1</v>
      </c>
      <c r="C1105" s="2" t="str">
        <f t="shared" si="105"/>
        <v>run2</v>
      </c>
      <c r="D1105" t="s">
        <v>286</v>
      </c>
      <c r="E1105" s="10">
        <v>200.5772465530944</v>
      </c>
      <c r="F1105" s="10">
        <v>6.0173173965928318E-3</v>
      </c>
      <c r="G1105" s="1">
        <f>VLOOKUP(A1105,'[1]NTP Metadata'!$A$2:$U$2501,10,FALSE)</f>
        <v>6.0173173965928318E-3</v>
      </c>
      <c r="H1105">
        <v>4</v>
      </c>
      <c r="I1105" t="s">
        <v>1507</v>
      </c>
      <c r="J1105" t="s">
        <v>1508</v>
      </c>
      <c r="K1105" t="s">
        <v>250</v>
      </c>
      <c r="L1105" t="s">
        <v>248</v>
      </c>
      <c r="M1105" t="s">
        <v>146</v>
      </c>
      <c r="N1105">
        <v>16</v>
      </c>
      <c r="O1105">
        <v>0</v>
      </c>
      <c r="P1105">
        <v>0</v>
      </c>
      <c r="Q1105">
        <v>0</v>
      </c>
      <c r="R1105">
        <v>16</v>
      </c>
      <c r="S1105">
        <v>0</v>
      </c>
      <c r="T1105">
        <v>0</v>
      </c>
      <c r="U1105">
        <v>0</v>
      </c>
      <c r="V1105" s="1" t="str">
        <f t="shared" si="106"/>
        <v>AFF-HTT-R1-P5-96H_J12_1_2020y09m04d_11h03m.tif</v>
      </c>
      <c r="W1105" s="1" t="str">
        <f t="shared" si="107"/>
        <v>AFF-HTT-R2-P5-96H_J12_1_2020y09m11d_11h25m.tif</v>
      </c>
      <c r="X1105" t="str">
        <f t="shared" si="108"/>
        <v>C:\Users\arpit.tandon\Desktop\Images AFFFs\RUN1 HTT\Plate 5 - 96hour\AFF-HTT-R1-P5-96H_J12_1_2020y09m04d_11h03m.tif</v>
      </c>
      <c r="Y1105" t="str">
        <f t="shared" si="109"/>
        <v>C:\Users\arpit.tandon\Desktop\Images AFFFs\RUN2 HTT\Plate 5 - 96hour\AFF-HTT-R2-P5-96H_J12_1_2020y09m11d_11h25m.tif</v>
      </c>
    </row>
    <row r="1106" spans="1:25" x14ac:dyDescent="0.45">
      <c r="A1106" t="s">
        <v>1407</v>
      </c>
      <c r="B1106" s="2" t="str">
        <f t="shared" si="104"/>
        <v>run1</v>
      </c>
      <c r="C1106" s="2" t="str">
        <f t="shared" si="105"/>
        <v>run2</v>
      </c>
      <c r="D1106" t="s">
        <v>257</v>
      </c>
      <c r="E1106" s="10">
        <v>0</v>
      </c>
      <c r="F1106" s="10">
        <v>0</v>
      </c>
      <c r="G1106" s="1">
        <f>VLOOKUP(A1106,'[1]NTP Metadata'!$A$2:$U$2501,10,FALSE)</f>
        <v>0</v>
      </c>
      <c r="H1106">
        <v>3</v>
      </c>
      <c r="I1106" t="s">
        <v>1507</v>
      </c>
      <c r="J1106" t="s">
        <v>1508</v>
      </c>
      <c r="K1106" t="s">
        <v>250</v>
      </c>
      <c r="L1106" t="s">
        <v>248</v>
      </c>
      <c r="M1106" t="s">
        <v>147</v>
      </c>
      <c r="N1106">
        <v>16</v>
      </c>
      <c r="O1106">
        <v>0</v>
      </c>
      <c r="P1106">
        <v>0</v>
      </c>
      <c r="Q1106">
        <v>0</v>
      </c>
      <c r="R1106">
        <v>16</v>
      </c>
      <c r="S1106">
        <v>0</v>
      </c>
      <c r="T1106">
        <v>0</v>
      </c>
      <c r="U1106">
        <v>0</v>
      </c>
      <c r="V1106" s="1" t="str">
        <f t="shared" si="106"/>
        <v>AFF-HTT-R1-P5-96H_J13_1_2020y09m04d_11h03m.tif</v>
      </c>
      <c r="W1106" s="1" t="str">
        <f t="shared" si="107"/>
        <v>AFF-HTT-R2-P5-96H_J13_1_2020y09m11d_11h25m.tif</v>
      </c>
      <c r="X1106" t="str">
        <f t="shared" si="108"/>
        <v>C:\Users\arpit.tandon\Desktop\Images AFFFs\RUN1 HTT\Plate 5 - 96hour\AFF-HTT-R1-P5-96H_J13_1_2020y09m04d_11h03m.tif</v>
      </c>
      <c r="Y1106" t="str">
        <f t="shared" si="109"/>
        <v>C:\Users\arpit.tandon\Desktop\Images AFFFs\RUN2 HTT\Plate 5 - 96hour\AFF-HTT-R2-P5-96H_J13_1_2020y09m11d_11h25m.tif</v>
      </c>
    </row>
    <row r="1107" spans="1:25" x14ac:dyDescent="0.45">
      <c r="A1107" t="s">
        <v>1408</v>
      </c>
      <c r="B1107" s="2" t="str">
        <f t="shared" si="104"/>
        <v>run1</v>
      </c>
      <c r="C1107" s="2" t="str">
        <f t="shared" si="105"/>
        <v>run2</v>
      </c>
      <c r="D1107" t="s">
        <v>257</v>
      </c>
      <c r="E1107" s="10">
        <v>0</v>
      </c>
      <c r="F1107" s="10">
        <v>0</v>
      </c>
      <c r="G1107" s="1">
        <f>VLOOKUP(A1107,'[1]NTP Metadata'!$A$2:$U$2501,10,FALSE)</f>
        <v>0</v>
      </c>
      <c r="H1107">
        <v>4</v>
      </c>
      <c r="I1107" t="s">
        <v>1507</v>
      </c>
      <c r="J1107" t="s">
        <v>1508</v>
      </c>
      <c r="K1107" t="s">
        <v>250</v>
      </c>
      <c r="L1107" t="s">
        <v>248</v>
      </c>
      <c r="M1107" t="s">
        <v>148</v>
      </c>
      <c r="N1107">
        <v>16</v>
      </c>
      <c r="O1107">
        <v>0</v>
      </c>
      <c r="P1107">
        <v>0</v>
      </c>
      <c r="Q1107">
        <v>0</v>
      </c>
      <c r="R1107">
        <v>16</v>
      </c>
      <c r="S1107">
        <v>0</v>
      </c>
      <c r="T1107">
        <v>0</v>
      </c>
      <c r="U1107">
        <v>0</v>
      </c>
      <c r="V1107" s="1" t="str">
        <f t="shared" si="106"/>
        <v>AFF-HTT-R1-P5-96H_J14_1_2020y09m04d_11h03m.tif</v>
      </c>
      <c r="W1107" s="1" t="str">
        <f t="shared" si="107"/>
        <v>AFF-HTT-R2-P5-96H_J14_1_2020y09m11d_11h25m.tif</v>
      </c>
      <c r="X1107" t="str">
        <f t="shared" si="108"/>
        <v>C:\Users\arpit.tandon\Desktop\Images AFFFs\RUN1 HTT\Plate 5 - 96hour\AFF-HTT-R1-P5-96H_J14_1_2020y09m04d_11h03m.tif</v>
      </c>
      <c r="Y1107" t="str">
        <f t="shared" si="109"/>
        <v>C:\Users\arpit.tandon\Desktop\Images AFFFs\RUN2 HTT\Plate 5 - 96hour\AFF-HTT-R2-P5-96H_J14_1_2020y09m11d_11h25m.tif</v>
      </c>
    </row>
    <row r="1108" spans="1:25" x14ac:dyDescent="0.45">
      <c r="A1108" t="s">
        <v>1409</v>
      </c>
      <c r="B1108" s="2" t="str">
        <f t="shared" si="104"/>
        <v>run1</v>
      </c>
      <c r="C1108" s="2" t="str">
        <f t="shared" si="105"/>
        <v>run2</v>
      </c>
      <c r="D1108" t="s">
        <v>286</v>
      </c>
      <c r="E1108" s="10">
        <v>63.47381220034633</v>
      </c>
      <c r="F1108" s="10">
        <v>1.9042143660103897E-3</v>
      </c>
      <c r="G1108" s="1">
        <f>VLOOKUP(A1108,'[1]NTP Metadata'!$A$2:$U$2501,10,FALSE)</f>
        <v>1.9042143660103897E-3</v>
      </c>
      <c r="H1108">
        <v>3</v>
      </c>
      <c r="I1108" t="s">
        <v>1507</v>
      </c>
      <c r="J1108" t="s">
        <v>1508</v>
      </c>
      <c r="K1108" t="s">
        <v>250</v>
      </c>
      <c r="L1108" t="s">
        <v>248</v>
      </c>
      <c r="M1108" t="s">
        <v>149</v>
      </c>
      <c r="N1108">
        <v>16</v>
      </c>
      <c r="O1108">
        <v>0</v>
      </c>
      <c r="P1108">
        <v>0</v>
      </c>
      <c r="Q1108">
        <v>0</v>
      </c>
      <c r="R1108">
        <v>16</v>
      </c>
      <c r="S1108">
        <v>0</v>
      </c>
      <c r="T1108">
        <v>0</v>
      </c>
      <c r="U1108">
        <v>0</v>
      </c>
      <c r="V1108" s="1" t="str">
        <f t="shared" si="106"/>
        <v>AFF-HTT-R1-P5-96H_J15_1_2020y09m04d_11h03m.tif</v>
      </c>
      <c r="W1108" s="1" t="str">
        <f t="shared" si="107"/>
        <v>AFF-HTT-R2-P5-96H_J15_1_2020y09m11d_11h25m.tif</v>
      </c>
      <c r="X1108" t="str">
        <f t="shared" si="108"/>
        <v>C:\Users\arpit.tandon\Desktop\Images AFFFs\RUN1 HTT\Plate 5 - 96hour\AFF-HTT-R1-P5-96H_J15_1_2020y09m04d_11h03m.tif</v>
      </c>
      <c r="Y1108" t="str">
        <f t="shared" si="109"/>
        <v>C:\Users\arpit.tandon\Desktop\Images AFFFs\RUN2 HTT\Plate 5 - 96hour\AFF-HTT-R2-P5-96H_J15_1_2020y09m11d_11h25m.tif</v>
      </c>
    </row>
    <row r="1109" spans="1:25" x14ac:dyDescent="0.45">
      <c r="A1109" t="s">
        <v>1410</v>
      </c>
      <c r="B1109" s="2" t="str">
        <f t="shared" si="104"/>
        <v>run1</v>
      </c>
      <c r="C1109" s="2" t="str">
        <f t="shared" si="105"/>
        <v>run2</v>
      </c>
      <c r="D1109" t="s">
        <v>286</v>
      </c>
      <c r="E1109" s="10">
        <v>63.47381220034633</v>
      </c>
      <c r="F1109" s="10">
        <v>1.9042143660103897E-3</v>
      </c>
      <c r="G1109" s="1">
        <f>VLOOKUP(A1109,'[1]NTP Metadata'!$A$2:$U$2501,10,FALSE)</f>
        <v>1.9042143660103897E-3</v>
      </c>
      <c r="H1109">
        <v>4</v>
      </c>
      <c r="I1109" t="s">
        <v>1507</v>
      </c>
      <c r="J1109" t="s">
        <v>1508</v>
      </c>
      <c r="K1109" t="s">
        <v>250</v>
      </c>
      <c r="L1109" t="s">
        <v>248</v>
      </c>
      <c r="M1109" t="s">
        <v>150</v>
      </c>
      <c r="N1109">
        <v>16</v>
      </c>
      <c r="O1109">
        <v>0</v>
      </c>
      <c r="P1109">
        <v>6.2500000000000001E-5</v>
      </c>
      <c r="Q1109">
        <v>1E-3</v>
      </c>
      <c r="R1109">
        <v>16</v>
      </c>
      <c r="S1109">
        <v>0</v>
      </c>
      <c r="T1109">
        <v>0</v>
      </c>
      <c r="U1109">
        <v>0</v>
      </c>
      <c r="V1109" s="1" t="str">
        <f t="shared" si="106"/>
        <v>AFF-HTT-R1-P5-96H_J16_1_2020y09m04d_11h03m.tif</v>
      </c>
      <c r="W1109" s="1" t="str">
        <f t="shared" si="107"/>
        <v>AFF-HTT-R2-P5-96H_J16_1_2020y09m11d_11h25m.tif</v>
      </c>
      <c r="X1109" t="str">
        <f t="shared" si="108"/>
        <v>C:\Users\arpit.tandon\Desktop\Images AFFFs\RUN1 HTT\Plate 5 - 96hour\AFF-HTT-R1-P5-96H_J16_1_2020y09m04d_11h03m.tif</v>
      </c>
      <c r="Y1109" t="str">
        <f t="shared" si="109"/>
        <v>C:\Users\arpit.tandon\Desktop\Images AFFFs\RUN2 HTT\Plate 5 - 96hour\AFF-HTT-R2-P5-96H_J16_1_2020y09m11d_11h25m.tif</v>
      </c>
    </row>
    <row r="1110" spans="1:25" x14ac:dyDescent="0.45">
      <c r="A1110" t="s">
        <v>1411</v>
      </c>
      <c r="B1110" s="2" t="str">
        <f t="shared" si="104"/>
        <v>run1</v>
      </c>
      <c r="C1110" s="2" t="str">
        <f t="shared" si="105"/>
        <v>run2</v>
      </c>
      <c r="D1110" t="s">
        <v>286</v>
      </c>
      <c r="E1110" s="10">
        <v>20.086649430489341</v>
      </c>
      <c r="F1110" s="10">
        <v>6.0259948291468024E-4</v>
      </c>
      <c r="G1110" s="1">
        <f>VLOOKUP(A1110,'[1]NTP Metadata'!$A$2:$U$2501,10,FALSE)</f>
        <v>6.0259948291468024E-4</v>
      </c>
      <c r="H1110">
        <v>3</v>
      </c>
      <c r="I1110" t="s">
        <v>1507</v>
      </c>
      <c r="J1110" t="s">
        <v>1508</v>
      </c>
      <c r="K1110" t="s">
        <v>250</v>
      </c>
      <c r="L1110" t="s">
        <v>248</v>
      </c>
      <c r="M1110" t="s">
        <v>151</v>
      </c>
      <c r="N1110">
        <v>16</v>
      </c>
      <c r="O1110">
        <v>0</v>
      </c>
      <c r="P1110">
        <v>0</v>
      </c>
      <c r="Q1110">
        <v>0</v>
      </c>
      <c r="R1110">
        <v>16</v>
      </c>
      <c r="S1110">
        <v>0</v>
      </c>
      <c r="T1110">
        <v>0</v>
      </c>
      <c r="U1110">
        <v>0</v>
      </c>
      <c r="V1110" s="1" t="str">
        <f t="shared" si="106"/>
        <v>AFF-HTT-R1-P5-96H_J17_1_2020y09m04d_11h03m.tif</v>
      </c>
      <c r="W1110" s="1" t="str">
        <f t="shared" si="107"/>
        <v>AFF-HTT-R2-P5-96H_J17_1_2020y09m11d_11h25m.tif</v>
      </c>
      <c r="X1110" t="str">
        <f t="shared" si="108"/>
        <v>C:\Users\arpit.tandon\Desktop\Images AFFFs\RUN1 HTT\Plate 5 - 96hour\AFF-HTT-R1-P5-96H_J17_1_2020y09m04d_11h03m.tif</v>
      </c>
      <c r="Y1110" t="str">
        <f t="shared" si="109"/>
        <v>C:\Users\arpit.tandon\Desktop\Images AFFFs\RUN2 HTT\Plate 5 - 96hour\AFF-HTT-R2-P5-96H_J17_1_2020y09m11d_11h25m.tif</v>
      </c>
    </row>
    <row r="1111" spans="1:25" x14ac:dyDescent="0.45">
      <c r="A1111" t="s">
        <v>1412</v>
      </c>
      <c r="B1111" s="2" t="str">
        <f t="shared" si="104"/>
        <v>run1</v>
      </c>
      <c r="C1111" s="2" t="str">
        <f t="shared" si="105"/>
        <v>run2</v>
      </c>
      <c r="D1111" t="s">
        <v>286</v>
      </c>
      <c r="E1111" s="10">
        <v>20.086649430489341</v>
      </c>
      <c r="F1111" s="10">
        <v>6.0259948291468024E-4</v>
      </c>
      <c r="G1111" s="1">
        <f>VLOOKUP(A1111,'[1]NTP Metadata'!$A$2:$U$2501,10,FALSE)</f>
        <v>6.0259948291468024E-4</v>
      </c>
      <c r="H1111">
        <v>4</v>
      </c>
      <c r="I1111" t="s">
        <v>1507</v>
      </c>
      <c r="J1111" t="s">
        <v>1508</v>
      </c>
      <c r="K1111" t="s">
        <v>250</v>
      </c>
      <c r="L1111" t="s">
        <v>248</v>
      </c>
      <c r="M1111" t="s">
        <v>152</v>
      </c>
      <c r="N1111">
        <v>16</v>
      </c>
      <c r="O1111">
        <v>0</v>
      </c>
      <c r="P1111">
        <v>0</v>
      </c>
      <c r="Q1111">
        <v>0</v>
      </c>
      <c r="R1111">
        <v>16</v>
      </c>
      <c r="S1111">
        <v>0</v>
      </c>
      <c r="T1111">
        <v>0</v>
      </c>
      <c r="U1111">
        <v>0</v>
      </c>
      <c r="V1111" s="1" t="str">
        <f t="shared" si="106"/>
        <v>AFF-HTT-R1-P5-96H_J18_1_2020y09m04d_11h03m.tif</v>
      </c>
      <c r="W1111" s="1" t="str">
        <f t="shared" si="107"/>
        <v>AFF-HTT-R2-P5-96H_J18_1_2020y09m11d_11h25m.tif</v>
      </c>
      <c r="X1111" t="str">
        <f t="shared" si="108"/>
        <v>C:\Users\arpit.tandon\Desktop\Images AFFFs\RUN1 HTT\Plate 5 - 96hour\AFF-HTT-R1-P5-96H_J18_1_2020y09m04d_11h03m.tif</v>
      </c>
      <c r="Y1111" t="str">
        <f t="shared" si="109"/>
        <v>C:\Users\arpit.tandon\Desktop\Images AFFFs\RUN2 HTT\Plate 5 - 96hour\AFF-HTT-R2-P5-96H_J18_1_2020y09m11d_11h25m.tif</v>
      </c>
    </row>
    <row r="1112" spans="1:25" x14ac:dyDescent="0.45">
      <c r="A1112" t="s">
        <v>1413</v>
      </c>
      <c r="B1112" s="2" t="str">
        <f t="shared" si="104"/>
        <v>run1</v>
      </c>
      <c r="C1112" s="2" t="str">
        <f t="shared" si="105"/>
        <v>run2</v>
      </c>
      <c r="D1112" t="s">
        <v>286</v>
      </c>
      <c r="E1112" s="10">
        <v>6.3565346299016898</v>
      </c>
      <c r="F1112" s="10">
        <v>1.9069603889705069E-4</v>
      </c>
      <c r="G1112" s="1">
        <f>VLOOKUP(A1112,'[1]NTP Metadata'!$A$2:$U$2501,10,FALSE)</f>
        <v>1.9069603889705069E-4</v>
      </c>
      <c r="H1112">
        <v>3</v>
      </c>
      <c r="I1112" t="s">
        <v>1507</v>
      </c>
      <c r="J1112" t="s">
        <v>1508</v>
      </c>
      <c r="K1112" t="s">
        <v>250</v>
      </c>
      <c r="L1112" t="s">
        <v>248</v>
      </c>
      <c r="M1112" t="s">
        <v>153</v>
      </c>
      <c r="N1112">
        <v>16</v>
      </c>
      <c r="O1112">
        <v>0</v>
      </c>
      <c r="P1112">
        <v>0</v>
      </c>
      <c r="Q1112">
        <v>0</v>
      </c>
      <c r="R1112">
        <v>16</v>
      </c>
      <c r="S1112">
        <v>0</v>
      </c>
      <c r="T1112">
        <v>0</v>
      </c>
      <c r="U1112">
        <v>0</v>
      </c>
      <c r="V1112" s="1" t="str">
        <f t="shared" si="106"/>
        <v>AFF-HTT-R1-P5-96H_J19_1_2020y09m04d_11h03m.tif</v>
      </c>
      <c r="W1112" s="1" t="str">
        <f t="shared" si="107"/>
        <v>AFF-HTT-R2-P5-96H_J19_1_2020y09m11d_11h25m.tif</v>
      </c>
      <c r="X1112" t="str">
        <f t="shared" si="108"/>
        <v>C:\Users\arpit.tandon\Desktop\Images AFFFs\RUN1 HTT\Plate 5 - 96hour\AFF-HTT-R1-P5-96H_J19_1_2020y09m04d_11h03m.tif</v>
      </c>
      <c r="Y1112" t="str">
        <f t="shared" si="109"/>
        <v>C:\Users\arpit.tandon\Desktop\Images AFFFs\RUN2 HTT\Plate 5 - 96hour\AFF-HTT-R2-P5-96H_J19_1_2020y09m11d_11h25m.tif</v>
      </c>
    </row>
    <row r="1113" spans="1:25" x14ac:dyDescent="0.45">
      <c r="A1113" t="s">
        <v>1414</v>
      </c>
      <c r="B1113" s="2" t="str">
        <f t="shared" si="104"/>
        <v>run1</v>
      </c>
      <c r="C1113" s="2" t="str">
        <f t="shared" si="105"/>
        <v>run2</v>
      </c>
      <c r="D1113" t="s">
        <v>286</v>
      </c>
      <c r="E1113" s="10">
        <v>6.3565346299016898</v>
      </c>
      <c r="F1113" s="10">
        <v>1.9069603889705069E-4</v>
      </c>
      <c r="G1113" s="1">
        <f>VLOOKUP(A1113,'[1]NTP Metadata'!$A$2:$U$2501,10,FALSE)</f>
        <v>1.9069603889705069E-4</v>
      </c>
      <c r="H1113">
        <v>4</v>
      </c>
      <c r="I1113" t="s">
        <v>1507</v>
      </c>
      <c r="J1113" t="s">
        <v>1508</v>
      </c>
      <c r="K1113" t="s">
        <v>250</v>
      </c>
      <c r="L1113" t="s">
        <v>248</v>
      </c>
      <c r="M1113" t="s">
        <v>154</v>
      </c>
      <c r="N1113">
        <v>16</v>
      </c>
      <c r="O1113">
        <v>0</v>
      </c>
      <c r="P1113">
        <v>0</v>
      </c>
      <c r="Q1113">
        <v>0</v>
      </c>
      <c r="R1113">
        <v>16</v>
      </c>
      <c r="S1113">
        <v>0</v>
      </c>
      <c r="T1113">
        <v>0</v>
      </c>
      <c r="U1113">
        <v>0</v>
      </c>
      <c r="V1113" s="1" t="str">
        <f t="shared" si="106"/>
        <v>AFF-HTT-R1-P5-96H_J20_1_2020y09m04d_11h03m.tif</v>
      </c>
      <c r="W1113" s="1" t="str">
        <f t="shared" si="107"/>
        <v>AFF-HTT-R2-P5-96H_J20_1_2020y09m11d_11h25m.tif</v>
      </c>
      <c r="X1113" t="str">
        <f t="shared" si="108"/>
        <v>C:\Users\arpit.tandon\Desktop\Images AFFFs\RUN1 HTT\Plate 5 - 96hour\AFF-HTT-R1-P5-96H_J20_1_2020y09m04d_11h03m.tif</v>
      </c>
      <c r="Y1113" t="str">
        <f t="shared" si="109"/>
        <v>C:\Users\arpit.tandon\Desktop\Images AFFFs\RUN2 HTT\Plate 5 - 96hour\AFF-HTT-R2-P5-96H_J20_1_2020y09m11d_11h25m.tif</v>
      </c>
    </row>
    <row r="1114" spans="1:25" x14ac:dyDescent="0.45">
      <c r="A1114" t="s">
        <v>1415</v>
      </c>
      <c r="B1114" s="2" t="str">
        <f t="shared" si="104"/>
        <v>run1</v>
      </c>
      <c r="C1114" s="2" t="str">
        <f t="shared" si="105"/>
        <v>run2</v>
      </c>
      <c r="D1114" t="s">
        <v>286</v>
      </c>
      <c r="E1114" s="10">
        <v>2.011561591741041</v>
      </c>
      <c r="F1114" s="10">
        <v>6.0346847752231229E-5</v>
      </c>
      <c r="G1114" s="1">
        <f>VLOOKUP(A1114,'[1]NTP Metadata'!$A$2:$U$2501,10,FALSE)</f>
        <v>6.0346847752231229E-5</v>
      </c>
      <c r="H1114">
        <v>3</v>
      </c>
      <c r="I1114" t="s">
        <v>1507</v>
      </c>
      <c r="J1114" t="s">
        <v>1508</v>
      </c>
      <c r="K1114" t="s">
        <v>250</v>
      </c>
      <c r="L1114" t="s">
        <v>248</v>
      </c>
      <c r="M1114" t="s">
        <v>155</v>
      </c>
      <c r="N1114">
        <v>16</v>
      </c>
      <c r="O1114">
        <v>0</v>
      </c>
      <c r="P1114">
        <v>0</v>
      </c>
      <c r="Q1114">
        <v>0</v>
      </c>
      <c r="R1114">
        <v>16</v>
      </c>
      <c r="S1114">
        <v>0</v>
      </c>
      <c r="T1114">
        <v>0</v>
      </c>
      <c r="U1114">
        <v>0</v>
      </c>
      <c r="V1114" s="1" t="str">
        <f t="shared" si="106"/>
        <v>AFF-HTT-R1-P5-96H_J21_1_2020y09m04d_11h03m.tif</v>
      </c>
      <c r="W1114" s="1" t="str">
        <f t="shared" si="107"/>
        <v>AFF-HTT-R2-P5-96H_J21_1_2020y09m11d_11h25m.tif</v>
      </c>
      <c r="X1114" t="str">
        <f t="shared" si="108"/>
        <v>C:\Users\arpit.tandon\Desktop\Images AFFFs\RUN1 HTT\Plate 5 - 96hour\AFF-HTT-R1-P5-96H_J21_1_2020y09m04d_11h03m.tif</v>
      </c>
      <c r="Y1114" t="str">
        <f t="shared" si="109"/>
        <v>C:\Users\arpit.tandon\Desktop\Images AFFFs\RUN2 HTT\Plate 5 - 96hour\AFF-HTT-R2-P5-96H_J21_1_2020y09m11d_11h25m.tif</v>
      </c>
    </row>
    <row r="1115" spans="1:25" x14ac:dyDescent="0.45">
      <c r="A1115" t="s">
        <v>1416</v>
      </c>
      <c r="B1115" s="2" t="str">
        <f t="shared" si="104"/>
        <v>run1</v>
      </c>
      <c r="C1115" s="2" t="str">
        <f t="shared" si="105"/>
        <v>run2</v>
      </c>
      <c r="D1115" t="s">
        <v>286</v>
      </c>
      <c r="E1115" s="10">
        <v>2.011561591741041</v>
      </c>
      <c r="F1115" s="10">
        <v>6.0346847752231229E-5</v>
      </c>
      <c r="G1115" s="1">
        <f>VLOOKUP(A1115,'[1]NTP Metadata'!$A$2:$U$2501,10,FALSE)</f>
        <v>6.0346847752231229E-5</v>
      </c>
      <c r="H1115">
        <v>4</v>
      </c>
      <c r="I1115" t="s">
        <v>1507</v>
      </c>
      <c r="J1115" t="s">
        <v>1508</v>
      </c>
      <c r="K1115" t="s">
        <v>250</v>
      </c>
      <c r="L1115" t="s">
        <v>248</v>
      </c>
      <c r="M1115" t="s">
        <v>156</v>
      </c>
      <c r="N1115">
        <v>16</v>
      </c>
      <c r="O1115">
        <v>0</v>
      </c>
      <c r="P1115">
        <v>0</v>
      </c>
      <c r="Q1115">
        <v>0</v>
      </c>
      <c r="R1115">
        <v>16</v>
      </c>
      <c r="S1115">
        <v>0</v>
      </c>
      <c r="T1115">
        <v>0</v>
      </c>
      <c r="U1115">
        <v>0</v>
      </c>
      <c r="V1115" s="1" t="str">
        <f t="shared" si="106"/>
        <v>AFF-HTT-R1-P5-96H_J22_1_2020y09m04d_11h03m.tif</v>
      </c>
      <c r="W1115" s="1" t="str">
        <f t="shared" si="107"/>
        <v>AFF-HTT-R2-P5-96H_J22_1_2020y09m11d_11h25m.tif</v>
      </c>
      <c r="X1115" t="str">
        <f t="shared" si="108"/>
        <v>C:\Users\arpit.tandon\Desktop\Images AFFFs\RUN1 HTT\Plate 5 - 96hour\AFF-HTT-R1-P5-96H_J22_1_2020y09m04d_11h03m.tif</v>
      </c>
      <c r="Y1115" t="str">
        <f t="shared" si="109"/>
        <v>C:\Users\arpit.tandon\Desktop\Images AFFFs\RUN2 HTT\Plate 5 - 96hour\AFF-HTT-R2-P5-96H_J22_1_2020y09m11d_11h25m.tif</v>
      </c>
    </row>
    <row r="1116" spans="1:25" x14ac:dyDescent="0.45">
      <c r="A1116" t="s">
        <v>1417</v>
      </c>
      <c r="B1116" s="2" t="str">
        <f t="shared" si="104"/>
        <v>run1</v>
      </c>
      <c r="C1116" s="2" t="str">
        <f t="shared" si="105"/>
        <v>run2</v>
      </c>
      <c r="D1116" t="s">
        <v>286</v>
      </c>
      <c r="E1116" s="10">
        <v>20000</v>
      </c>
      <c r="F1116" s="10">
        <v>0.6</v>
      </c>
      <c r="G1116" s="1">
        <f>VLOOKUP(A1116,'[1]NTP Metadata'!$A$2:$U$2501,10,FALSE)</f>
        <v>0.6</v>
      </c>
      <c r="H1116">
        <v>3</v>
      </c>
      <c r="I1116" t="s">
        <v>1507</v>
      </c>
      <c r="J1116" t="s">
        <v>1508</v>
      </c>
      <c r="K1116" t="s">
        <v>250</v>
      </c>
      <c r="L1116" t="s">
        <v>248</v>
      </c>
      <c r="M1116" t="s">
        <v>157</v>
      </c>
      <c r="N1116">
        <v>0</v>
      </c>
      <c r="O1116">
        <v>16</v>
      </c>
      <c r="P1116">
        <v>0.97337499999999999</v>
      </c>
      <c r="Q1116">
        <v>0.996</v>
      </c>
      <c r="R1116">
        <v>1</v>
      </c>
      <c r="S1116">
        <v>15</v>
      </c>
      <c r="T1116">
        <v>0.84443749999999995</v>
      </c>
      <c r="U1116">
        <v>0.997</v>
      </c>
      <c r="V1116" s="1" t="str">
        <f t="shared" si="106"/>
        <v>AFF-HTT-R1-P5-96H_J3_1_2020y09m04d_11h03m.tif</v>
      </c>
      <c r="W1116" s="1" t="str">
        <f t="shared" si="107"/>
        <v>AFF-HTT-R2-P5-96H_J3_1_2020y09m11d_11h25m.tif</v>
      </c>
      <c r="X1116" t="str">
        <f t="shared" si="108"/>
        <v>C:\Users\arpit.tandon\Desktop\Images AFFFs\RUN1 HTT\Plate 5 - 96hour\AFF-HTT-R1-P5-96H_J3_1_2020y09m04d_11h03m.tif</v>
      </c>
      <c r="Y1116" t="str">
        <f t="shared" si="109"/>
        <v>C:\Users\arpit.tandon\Desktop\Images AFFFs\RUN2 HTT\Plate 5 - 96hour\AFF-HTT-R2-P5-96H_J3_1_2020y09m11d_11h25m.tif</v>
      </c>
    </row>
    <row r="1117" spans="1:25" x14ac:dyDescent="0.45">
      <c r="A1117" t="s">
        <v>1418</v>
      </c>
      <c r="B1117" s="2" t="str">
        <f t="shared" si="104"/>
        <v>run1</v>
      </c>
      <c r="C1117" s="2" t="str">
        <f t="shared" si="105"/>
        <v>run2</v>
      </c>
      <c r="D1117" t="s">
        <v>286</v>
      </c>
      <c r="E1117" s="10">
        <v>20000</v>
      </c>
      <c r="F1117" s="10">
        <v>0.6</v>
      </c>
      <c r="G1117" s="1">
        <f>VLOOKUP(A1117,'[1]NTP Metadata'!$A$2:$U$2501,10,FALSE)</f>
        <v>0.6</v>
      </c>
      <c r="H1117">
        <v>4</v>
      </c>
      <c r="I1117" t="s">
        <v>1507</v>
      </c>
      <c r="J1117" t="s">
        <v>1508</v>
      </c>
      <c r="K1117" t="s">
        <v>250</v>
      </c>
      <c r="L1117" t="s">
        <v>248</v>
      </c>
      <c r="M1117" t="s">
        <v>158</v>
      </c>
      <c r="N1117">
        <v>0</v>
      </c>
      <c r="O1117">
        <v>16</v>
      </c>
      <c r="P1117">
        <v>0.95050000000000001</v>
      </c>
      <c r="Q1117">
        <v>0.998</v>
      </c>
      <c r="R1117">
        <v>1</v>
      </c>
      <c r="S1117">
        <v>15</v>
      </c>
      <c r="T1117">
        <v>0.89737500000000003</v>
      </c>
      <c r="U1117">
        <v>0.999</v>
      </c>
      <c r="V1117" s="1" t="str">
        <f t="shared" si="106"/>
        <v>AFF-HTT-R1-P5-96H_J4_1_2020y09m04d_11h03m.tif</v>
      </c>
      <c r="W1117" s="1" t="str">
        <f t="shared" si="107"/>
        <v>AFF-HTT-R2-P5-96H_J4_1_2020y09m11d_11h25m.tif</v>
      </c>
      <c r="X1117" t="str">
        <f t="shared" si="108"/>
        <v>C:\Users\arpit.tandon\Desktop\Images AFFFs\RUN1 HTT\Plate 5 - 96hour\AFF-HTT-R1-P5-96H_J4_1_2020y09m04d_11h03m.tif</v>
      </c>
      <c r="Y1117" t="str">
        <f t="shared" si="109"/>
        <v>C:\Users\arpit.tandon\Desktop\Images AFFFs\RUN2 HTT\Plate 5 - 96hour\AFF-HTT-R2-P5-96H_J4_1_2020y09m11d_11h25m.tif</v>
      </c>
    </row>
    <row r="1118" spans="1:25" x14ac:dyDescent="0.45">
      <c r="A1118" t="s">
        <v>1419</v>
      </c>
      <c r="B1118" s="2" t="str">
        <f t="shared" si="104"/>
        <v>run1</v>
      </c>
      <c r="C1118" s="2" t="str">
        <f t="shared" si="105"/>
        <v>run2</v>
      </c>
      <c r="D1118" t="s">
        <v>286</v>
      </c>
      <c r="E1118" s="10">
        <v>6329.1139240506327</v>
      </c>
      <c r="F1118" s="10">
        <v>0.18987341772151897</v>
      </c>
      <c r="G1118" s="1">
        <f>VLOOKUP(A1118,'[1]NTP Metadata'!$A$2:$U$2501,10,FALSE)</f>
        <v>0.18987341772151897</v>
      </c>
      <c r="H1118">
        <v>3</v>
      </c>
      <c r="I1118" t="s">
        <v>1507</v>
      </c>
      <c r="J1118" t="s">
        <v>1508</v>
      </c>
      <c r="K1118" t="s">
        <v>250</v>
      </c>
      <c r="L1118" t="s">
        <v>248</v>
      </c>
      <c r="M1118" t="s">
        <v>159</v>
      </c>
      <c r="N1118">
        <v>16</v>
      </c>
      <c r="O1118">
        <v>0</v>
      </c>
      <c r="P1118">
        <v>1.5625000000000001E-3</v>
      </c>
      <c r="Q1118">
        <v>8.9999999999999993E-3</v>
      </c>
      <c r="R1118">
        <v>16</v>
      </c>
      <c r="S1118">
        <v>0</v>
      </c>
      <c r="T1118">
        <v>3.1250000000000001E-4</v>
      </c>
      <c r="U1118">
        <v>2E-3</v>
      </c>
      <c r="V1118" s="1" t="str">
        <f t="shared" si="106"/>
        <v>AFF-HTT-R1-P5-96H_J5_1_2020y09m04d_11h03m.tif</v>
      </c>
      <c r="W1118" s="1" t="str">
        <f t="shared" si="107"/>
        <v>AFF-HTT-R2-P5-96H_J5_1_2020y09m11d_11h25m.tif</v>
      </c>
      <c r="X1118" t="str">
        <f t="shared" si="108"/>
        <v>C:\Users\arpit.tandon\Desktop\Images AFFFs\RUN1 HTT\Plate 5 - 96hour\AFF-HTT-R1-P5-96H_J5_1_2020y09m04d_11h03m.tif</v>
      </c>
      <c r="Y1118" t="str">
        <f t="shared" si="109"/>
        <v>C:\Users\arpit.tandon\Desktop\Images AFFFs\RUN2 HTT\Plate 5 - 96hour\AFF-HTT-R2-P5-96H_J5_1_2020y09m11d_11h25m.tif</v>
      </c>
    </row>
    <row r="1119" spans="1:25" x14ac:dyDescent="0.45">
      <c r="A1119" t="s">
        <v>1420</v>
      </c>
      <c r="B1119" s="2" t="str">
        <f t="shared" si="104"/>
        <v>run1</v>
      </c>
      <c r="C1119" s="2" t="str">
        <f t="shared" si="105"/>
        <v>run2</v>
      </c>
      <c r="D1119" t="s">
        <v>286</v>
      </c>
      <c r="E1119" s="10">
        <v>6329.1139240506327</v>
      </c>
      <c r="F1119" s="10">
        <v>0.18987341772151897</v>
      </c>
      <c r="G1119" s="1">
        <f>VLOOKUP(A1119,'[1]NTP Metadata'!$A$2:$U$2501,10,FALSE)</f>
        <v>0.18987341772151897</v>
      </c>
      <c r="H1119">
        <v>4</v>
      </c>
      <c r="I1119" t="s">
        <v>1507</v>
      </c>
      <c r="J1119" t="s">
        <v>1508</v>
      </c>
      <c r="K1119" t="s">
        <v>250</v>
      </c>
      <c r="L1119" t="s">
        <v>248</v>
      </c>
      <c r="M1119" t="s">
        <v>160</v>
      </c>
      <c r="N1119">
        <v>16</v>
      </c>
      <c r="O1119">
        <v>0</v>
      </c>
      <c r="P1119">
        <v>1.875E-4</v>
      </c>
      <c r="Q1119">
        <v>2E-3</v>
      </c>
      <c r="R1119">
        <v>16</v>
      </c>
      <c r="S1119">
        <v>0</v>
      </c>
      <c r="T1119">
        <v>4.3750000000000001E-4</v>
      </c>
      <c r="U1119">
        <v>1E-3</v>
      </c>
      <c r="V1119" s="1" t="str">
        <f t="shared" si="106"/>
        <v>AFF-HTT-R1-P5-96H_J6_1_2020y09m04d_11h03m.tif</v>
      </c>
      <c r="W1119" s="1" t="str">
        <f t="shared" si="107"/>
        <v>AFF-HTT-R2-P5-96H_J6_1_2020y09m11d_11h25m.tif</v>
      </c>
      <c r="X1119" t="str">
        <f t="shared" si="108"/>
        <v>C:\Users\arpit.tandon\Desktop\Images AFFFs\RUN1 HTT\Plate 5 - 96hour\AFF-HTT-R1-P5-96H_J6_1_2020y09m04d_11h03m.tif</v>
      </c>
      <c r="Y1119" t="str">
        <f t="shared" si="109"/>
        <v>C:\Users\arpit.tandon\Desktop\Images AFFFs\RUN2 HTT\Plate 5 - 96hour\AFF-HTT-R2-P5-96H_J6_1_2020y09m11d_11h25m.tif</v>
      </c>
    </row>
    <row r="1120" spans="1:25" x14ac:dyDescent="0.45">
      <c r="A1120" t="s">
        <v>1421</v>
      </c>
      <c r="B1120" s="2" t="str">
        <f t="shared" si="104"/>
        <v>run1</v>
      </c>
      <c r="C1120" s="2" t="str">
        <f t="shared" si="105"/>
        <v>run2</v>
      </c>
      <c r="D1120" t="s">
        <v>286</v>
      </c>
      <c r="E1120" s="10">
        <v>2002.8841531805797</v>
      </c>
      <c r="F1120" s="10">
        <v>6.0086524595417391E-2</v>
      </c>
      <c r="G1120" s="1">
        <f>VLOOKUP(A1120,'[1]NTP Metadata'!$A$2:$U$2501,10,FALSE)</f>
        <v>6.0086524595417391E-2</v>
      </c>
      <c r="H1120">
        <v>3</v>
      </c>
      <c r="I1120" t="s">
        <v>1507</v>
      </c>
      <c r="J1120" t="s">
        <v>1508</v>
      </c>
      <c r="K1120" t="s">
        <v>250</v>
      </c>
      <c r="L1120" t="s">
        <v>248</v>
      </c>
      <c r="M1120" t="s">
        <v>161</v>
      </c>
      <c r="N1120">
        <v>16</v>
      </c>
      <c r="O1120">
        <v>0</v>
      </c>
      <c r="P1120">
        <v>6.2500000000000001E-5</v>
      </c>
      <c r="Q1120">
        <v>1E-3</v>
      </c>
      <c r="R1120">
        <v>16</v>
      </c>
      <c r="S1120">
        <v>0</v>
      </c>
      <c r="T1120">
        <v>1.25E-4</v>
      </c>
      <c r="U1120">
        <v>1E-3</v>
      </c>
      <c r="V1120" s="1" t="str">
        <f t="shared" si="106"/>
        <v>AFF-HTT-R1-P5-96H_J7_1_2020y09m04d_11h03m.tif</v>
      </c>
      <c r="W1120" s="1" t="str">
        <f t="shared" si="107"/>
        <v>AFF-HTT-R2-P5-96H_J7_1_2020y09m11d_11h25m.tif</v>
      </c>
      <c r="X1120" t="str">
        <f t="shared" si="108"/>
        <v>C:\Users\arpit.tandon\Desktop\Images AFFFs\RUN1 HTT\Plate 5 - 96hour\AFF-HTT-R1-P5-96H_J7_1_2020y09m04d_11h03m.tif</v>
      </c>
      <c r="Y1120" t="str">
        <f t="shared" si="109"/>
        <v>C:\Users\arpit.tandon\Desktop\Images AFFFs\RUN2 HTT\Plate 5 - 96hour\AFF-HTT-R2-P5-96H_J7_1_2020y09m11d_11h25m.tif</v>
      </c>
    </row>
    <row r="1121" spans="1:25" x14ac:dyDescent="0.45">
      <c r="A1121" t="s">
        <v>1422</v>
      </c>
      <c r="B1121" s="2" t="str">
        <f t="shared" si="104"/>
        <v>run1</v>
      </c>
      <c r="C1121" s="2" t="str">
        <f t="shared" si="105"/>
        <v>run2</v>
      </c>
      <c r="D1121" t="s">
        <v>286</v>
      </c>
      <c r="E1121" s="10">
        <v>2002.8841531805797</v>
      </c>
      <c r="F1121" s="10">
        <v>6.0086524595417391E-2</v>
      </c>
      <c r="G1121" s="1">
        <f>VLOOKUP(A1121,'[1]NTP Metadata'!$A$2:$U$2501,10,FALSE)</f>
        <v>6.0086524595417391E-2</v>
      </c>
      <c r="H1121">
        <v>4</v>
      </c>
      <c r="I1121" t="s">
        <v>1507</v>
      </c>
      <c r="J1121" t="s">
        <v>1508</v>
      </c>
      <c r="K1121" t="s">
        <v>250</v>
      </c>
      <c r="L1121" t="s">
        <v>248</v>
      </c>
      <c r="M1121" t="s">
        <v>162</v>
      </c>
      <c r="N1121">
        <v>16</v>
      </c>
      <c r="O1121">
        <v>0</v>
      </c>
      <c r="P1121">
        <v>0</v>
      </c>
      <c r="Q1121">
        <v>0</v>
      </c>
      <c r="R1121">
        <v>16</v>
      </c>
      <c r="S1121">
        <v>0</v>
      </c>
      <c r="T1121">
        <v>6.2500000000000001E-5</v>
      </c>
      <c r="U1121">
        <v>1E-3</v>
      </c>
      <c r="V1121" s="1" t="str">
        <f t="shared" si="106"/>
        <v>AFF-HTT-R1-P5-96H_J8_1_2020y09m04d_11h03m.tif</v>
      </c>
      <c r="W1121" s="1" t="str">
        <f t="shared" si="107"/>
        <v>AFF-HTT-R2-P5-96H_J8_1_2020y09m11d_11h25m.tif</v>
      </c>
      <c r="X1121" t="str">
        <f t="shared" si="108"/>
        <v>C:\Users\arpit.tandon\Desktop\Images AFFFs\RUN1 HTT\Plate 5 - 96hour\AFF-HTT-R1-P5-96H_J8_1_2020y09m04d_11h03m.tif</v>
      </c>
      <c r="Y1121" t="str">
        <f t="shared" si="109"/>
        <v>C:\Users\arpit.tandon\Desktop\Images AFFFs\RUN2 HTT\Plate 5 - 96hour\AFF-HTT-R2-P5-96H_J8_1_2020y09m11d_11h25m.tif</v>
      </c>
    </row>
    <row r="1122" spans="1:25" x14ac:dyDescent="0.45">
      <c r="A1122" t="s">
        <v>1423</v>
      </c>
      <c r="B1122" s="2" t="str">
        <f t="shared" si="104"/>
        <v>run1</v>
      </c>
      <c r="C1122" s="2" t="str">
        <f t="shared" si="105"/>
        <v>run2</v>
      </c>
      <c r="D1122" t="s">
        <v>286</v>
      </c>
      <c r="E1122" s="10">
        <v>633.82409910777835</v>
      </c>
      <c r="F1122" s="10">
        <v>1.9014722973233349E-2</v>
      </c>
      <c r="G1122" s="1">
        <f>VLOOKUP(A1122,'[1]NTP Metadata'!$A$2:$U$2501,10,FALSE)</f>
        <v>1.9014722973233349E-2</v>
      </c>
      <c r="H1122">
        <v>3</v>
      </c>
      <c r="I1122" t="s">
        <v>1507</v>
      </c>
      <c r="J1122" t="s">
        <v>1508</v>
      </c>
      <c r="K1122" t="s">
        <v>250</v>
      </c>
      <c r="L1122" t="s">
        <v>248</v>
      </c>
      <c r="M1122" t="s">
        <v>163</v>
      </c>
      <c r="N1122">
        <v>16</v>
      </c>
      <c r="O1122">
        <v>0</v>
      </c>
      <c r="P1122">
        <v>0</v>
      </c>
      <c r="Q1122">
        <v>0</v>
      </c>
      <c r="R1122">
        <v>16</v>
      </c>
      <c r="S1122">
        <v>0</v>
      </c>
      <c r="T1122">
        <v>0</v>
      </c>
      <c r="U1122">
        <v>0</v>
      </c>
      <c r="V1122" s="1" t="str">
        <f t="shared" si="106"/>
        <v>AFF-HTT-R1-P5-96H_J9_1_2020y09m04d_11h03m.tif</v>
      </c>
      <c r="W1122" s="1" t="str">
        <f t="shared" si="107"/>
        <v>AFF-HTT-R2-P5-96H_J9_1_2020y09m11d_11h25m.tif</v>
      </c>
      <c r="X1122" t="str">
        <f t="shared" si="108"/>
        <v>C:\Users\arpit.tandon\Desktop\Images AFFFs\RUN1 HTT\Plate 5 - 96hour\AFF-HTT-R1-P5-96H_J9_1_2020y09m04d_11h03m.tif</v>
      </c>
      <c r="Y1122" t="str">
        <f t="shared" si="109"/>
        <v>C:\Users\arpit.tandon\Desktop\Images AFFFs\RUN2 HTT\Plate 5 - 96hour\AFF-HTT-R2-P5-96H_J9_1_2020y09m11d_11h25m.tif</v>
      </c>
    </row>
    <row r="1123" spans="1:25" x14ac:dyDescent="0.45">
      <c r="A1123" t="s">
        <v>1424</v>
      </c>
      <c r="B1123" s="2" t="str">
        <f t="shared" si="104"/>
        <v>run1</v>
      </c>
      <c r="C1123" s="2" t="str">
        <f t="shared" si="105"/>
        <v>run2</v>
      </c>
      <c r="D1123" t="s">
        <v>287</v>
      </c>
      <c r="E1123" s="10">
        <v>633.82409910777835</v>
      </c>
      <c r="F1123" s="10">
        <v>1.9014722973233349E-2</v>
      </c>
      <c r="G1123" s="1">
        <f>VLOOKUP(A1123,'[1]NTP Metadata'!$A$2:$U$2501,10,FALSE)</f>
        <v>1.9014722973233349E-2</v>
      </c>
      <c r="H1123">
        <v>2</v>
      </c>
      <c r="I1123" t="s">
        <v>1507</v>
      </c>
      <c r="J1123" t="s">
        <v>1508</v>
      </c>
      <c r="K1123" t="s">
        <v>250</v>
      </c>
      <c r="L1123" t="s">
        <v>248</v>
      </c>
      <c r="M1123" t="s">
        <v>164</v>
      </c>
      <c r="N1123">
        <v>16</v>
      </c>
      <c r="O1123">
        <v>0</v>
      </c>
      <c r="P1123">
        <v>1.875E-4</v>
      </c>
      <c r="Q1123">
        <v>3.0000000000000001E-3</v>
      </c>
      <c r="R1123">
        <v>16</v>
      </c>
      <c r="S1123">
        <v>0</v>
      </c>
      <c r="T1123">
        <v>0</v>
      </c>
      <c r="U1123">
        <v>0</v>
      </c>
      <c r="V1123" s="1" t="str">
        <f t="shared" si="106"/>
        <v>AFF-HTT-R1-P5-96H_K10_1_2020y09m04d_11h03m.tif</v>
      </c>
      <c r="W1123" s="1" t="str">
        <f t="shared" si="107"/>
        <v>AFF-HTT-R2-P5-96H_K10_1_2020y09m11d_11h25m.tif</v>
      </c>
      <c r="X1123" t="str">
        <f t="shared" si="108"/>
        <v>C:\Users\arpit.tandon\Desktop\Images AFFFs\RUN1 HTT\Plate 5 - 96hour\AFF-HTT-R1-P5-96H_K10_1_2020y09m04d_11h03m.tif</v>
      </c>
      <c r="Y1123" t="str">
        <f t="shared" si="109"/>
        <v>C:\Users\arpit.tandon\Desktop\Images AFFFs\RUN2 HTT\Plate 5 - 96hour\AFF-HTT-R2-P5-96H_K10_1_2020y09m11d_11h25m.tif</v>
      </c>
    </row>
    <row r="1124" spans="1:25" x14ac:dyDescent="0.45">
      <c r="A1124" t="s">
        <v>1425</v>
      </c>
      <c r="B1124" s="2" t="str">
        <f t="shared" si="104"/>
        <v>run1</v>
      </c>
      <c r="C1124" s="2" t="str">
        <f t="shared" si="105"/>
        <v>run2</v>
      </c>
      <c r="D1124" t="s">
        <v>287</v>
      </c>
      <c r="E1124" s="10">
        <v>200.5772465530944</v>
      </c>
      <c r="F1124" s="10">
        <v>6.0173173965928318E-3</v>
      </c>
      <c r="G1124" s="1">
        <f>VLOOKUP(A1124,'[1]NTP Metadata'!$A$2:$U$2501,10,FALSE)</f>
        <v>6.0173173965928318E-3</v>
      </c>
      <c r="H1124">
        <v>1</v>
      </c>
      <c r="I1124" t="s">
        <v>1507</v>
      </c>
      <c r="J1124" t="s">
        <v>1508</v>
      </c>
      <c r="K1124" t="s">
        <v>250</v>
      </c>
      <c r="L1124" t="s">
        <v>248</v>
      </c>
      <c r="M1124" t="s">
        <v>165</v>
      </c>
      <c r="N1124">
        <v>16</v>
      </c>
      <c r="O1124">
        <v>0</v>
      </c>
      <c r="P1124">
        <v>0</v>
      </c>
      <c r="Q1124">
        <v>0</v>
      </c>
      <c r="R1124">
        <v>16</v>
      </c>
      <c r="S1124">
        <v>0</v>
      </c>
      <c r="T1124">
        <v>1.25E-4</v>
      </c>
      <c r="U1124">
        <v>1E-3</v>
      </c>
      <c r="V1124" s="1" t="str">
        <f t="shared" si="106"/>
        <v>AFF-HTT-R1-P5-96H_K11_1_2020y09m04d_11h03m.tif</v>
      </c>
      <c r="W1124" s="1" t="str">
        <f t="shared" si="107"/>
        <v>AFF-HTT-R2-P5-96H_K11_1_2020y09m11d_11h25m.tif</v>
      </c>
      <c r="X1124" t="str">
        <f t="shared" si="108"/>
        <v>C:\Users\arpit.tandon\Desktop\Images AFFFs\RUN1 HTT\Plate 5 - 96hour\AFF-HTT-R1-P5-96H_K11_1_2020y09m04d_11h03m.tif</v>
      </c>
      <c r="Y1124" t="str">
        <f t="shared" si="109"/>
        <v>C:\Users\arpit.tandon\Desktop\Images AFFFs\RUN2 HTT\Plate 5 - 96hour\AFF-HTT-R2-P5-96H_K11_1_2020y09m11d_11h25m.tif</v>
      </c>
    </row>
    <row r="1125" spans="1:25" x14ac:dyDescent="0.45">
      <c r="A1125" t="s">
        <v>1426</v>
      </c>
      <c r="B1125" s="2" t="str">
        <f t="shared" si="104"/>
        <v>run1</v>
      </c>
      <c r="C1125" s="2" t="str">
        <f t="shared" si="105"/>
        <v>run2</v>
      </c>
      <c r="D1125" t="s">
        <v>287</v>
      </c>
      <c r="E1125" s="10">
        <v>200.5772465530944</v>
      </c>
      <c r="F1125" s="10">
        <v>6.0173173965928318E-3</v>
      </c>
      <c r="G1125" s="1">
        <f>VLOOKUP(A1125,'[1]NTP Metadata'!$A$2:$U$2501,10,FALSE)</f>
        <v>6.0173173965928318E-3</v>
      </c>
      <c r="H1125">
        <v>2</v>
      </c>
      <c r="I1125" t="s">
        <v>1507</v>
      </c>
      <c r="J1125" t="s">
        <v>1508</v>
      </c>
      <c r="K1125" t="s">
        <v>250</v>
      </c>
      <c r="L1125" t="s">
        <v>248</v>
      </c>
      <c r="M1125" t="s">
        <v>166</v>
      </c>
      <c r="N1125">
        <v>16</v>
      </c>
      <c r="O1125">
        <v>0</v>
      </c>
      <c r="P1125">
        <v>0</v>
      </c>
      <c r="Q1125">
        <v>0</v>
      </c>
      <c r="R1125">
        <v>16</v>
      </c>
      <c r="S1125">
        <v>0</v>
      </c>
      <c r="T1125">
        <v>0</v>
      </c>
      <c r="U1125">
        <v>0</v>
      </c>
      <c r="V1125" s="1" t="str">
        <f t="shared" si="106"/>
        <v>AFF-HTT-R1-P5-96H_K12_1_2020y09m04d_11h03m.tif</v>
      </c>
      <c r="W1125" s="1" t="str">
        <f t="shared" si="107"/>
        <v>AFF-HTT-R2-P5-96H_K12_1_2020y09m11d_11h25m.tif</v>
      </c>
      <c r="X1125" t="str">
        <f t="shared" si="108"/>
        <v>C:\Users\arpit.tandon\Desktop\Images AFFFs\RUN1 HTT\Plate 5 - 96hour\AFF-HTT-R1-P5-96H_K12_1_2020y09m04d_11h03m.tif</v>
      </c>
      <c r="Y1125" t="str">
        <f t="shared" si="109"/>
        <v>C:\Users\arpit.tandon\Desktop\Images AFFFs\RUN2 HTT\Plate 5 - 96hour\AFF-HTT-R2-P5-96H_K12_1_2020y09m11d_11h25m.tif</v>
      </c>
    </row>
    <row r="1126" spans="1:25" x14ac:dyDescent="0.45">
      <c r="A1126" t="s">
        <v>1427</v>
      </c>
      <c r="B1126" s="2" t="str">
        <f t="shared" si="104"/>
        <v>run1</v>
      </c>
      <c r="C1126" s="2" t="str">
        <f t="shared" si="105"/>
        <v>run2</v>
      </c>
      <c r="D1126" t="s">
        <v>257</v>
      </c>
      <c r="E1126" s="10">
        <v>0</v>
      </c>
      <c r="F1126" s="10">
        <v>0</v>
      </c>
      <c r="G1126" s="1">
        <f>VLOOKUP(A1126,'[1]NTP Metadata'!$A$2:$U$2501,10,FALSE)</f>
        <v>0</v>
      </c>
      <c r="H1126">
        <v>1</v>
      </c>
      <c r="I1126" t="s">
        <v>1507</v>
      </c>
      <c r="J1126" t="s">
        <v>1508</v>
      </c>
      <c r="K1126" t="s">
        <v>250</v>
      </c>
      <c r="L1126" t="s">
        <v>248</v>
      </c>
      <c r="M1126" t="s">
        <v>167</v>
      </c>
      <c r="N1126">
        <v>16</v>
      </c>
      <c r="O1126">
        <v>0</v>
      </c>
      <c r="P1126">
        <v>0</v>
      </c>
      <c r="Q1126">
        <v>0</v>
      </c>
      <c r="R1126">
        <v>16</v>
      </c>
      <c r="S1126">
        <v>0</v>
      </c>
      <c r="T1126">
        <v>0</v>
      </c>
      <c r="U1126">
        <v>0</v>
      </c>
      <c r="V1126" s="1" t="str">
        <f t="shared" si="106"/>
        <v>AFF-HTT-R1-P5-96H_K13_1_2020y09m04d_11h03m.tif</v>
      </c>
      <c r="W1126" s="1" t="str">
        <f t="shared" si="107"/>
        <v>AFF-HTT-R2-P5-96H_K13_1_2020y09m11d_11h25m.tif</v>
      </c>
      <c r="X1126" t="str">
        <f t="shared" si="108"/>
        <v>C:\Users\arpit.tandon\Desktop\Images AFFFs\RUN1 HTT\Plate 5 - 96hour\AFF-HTT-R1-P5-96H_K13_1_2020y09m04d_11h03m.tif</v>
      </c>
      <c r="Y1126" t="str">
        <f t="shared" si="109"/>
        <v>C:\Users\arpit.tandon\Desktop\Images AFFFs\RUN2 HTT\Plate 5 - 96hour\AFF-HTT-R2-P5-96H_K13_1_2020y09m11d_11h25m.tif</v>
      </c>
    </row>
    <row r="1127" spans="1:25" x14ac:dyDescent="0.45">
      <c r="A1127" t="s">
        <v>1428</v>
      </c>
      <c r="B1127" s="2" t="str">
        <f t="shared" si="104"/>
        <v>run1</v>
      </c>
      <c r="C1127" s="2" t="str">
        <f t="shared" si="105"/>
        <v>run2</v>
      </c>
      <c r="D1127" t="s">
        <v>257</v>
      </c>
      <c r="E1127" s="10">
        <v>0</v>
      </c>
      <c r="F1127" s="10">
        <v>0</v>
      </c>
      <c r="G1127" s="1">
        <f>VLOOKUP(A1127,'[1]NTP Metadata'!$A$2:$U$2501,10,FALSE)</f>
        <v>0</v>
      </c>
      <c r="H1127">
        <v>2</v>
      </c>
      <c r="I1127" t="s">
        <v>1507</v>
      </c>
      <c r="J1127" t="s">
        <v>1508</v>
      </c>
      <c r="K1127" t="s">
        <v>250</v>
      </c>
      <c r="L1127" t="s">
        <v>248</v>
      </c>
      <c r="M1127" t="s">
        <v>168</v>
      </c>
      <c r="N1127">
        <v>16</v>
      </c>
      <c r="O1127">
        <v>0</v>
      </c>
      <c r="P1127">
        <v>0</v>
      </c>
      <c r="Q1127">
        <v>0</v>
      </c>
      <c r="R1127">
        <v>16</v>
      </c>
      <c r="S1127">
        <v>0</v>
      </c>
      <c r="T1127">
        <v>0</v>
      </c>
      <c r="U1127">
        <v>0</v>
      </c>
      <c r="V1127" s="1" t="str">
        <f t="shared" si="106"/>
        <v>AFF-HTT-R1-P5-96H_K14_1_2020y09m04d_11h03m.tif</v>
      </c>
      <c r="W1127" s="1" t="str">
        <f t="shared" si="107"/>
        <v>AFF-HTT-R2-P5-96H_K14_1_2020y09m11d_11h25m.tif</v>
      </c>
      <c r="X1127" t="str">
        <f t="shared" si="108"/>
        <v>C:\Users\arpit.tandon\Desktop\Images AFFFs\RUN1 HTT\Plate 5 - 96hour\AFF-HTT-R1-P5-96H_K14_1_2020y09m04d_11h03m.tif</v>
      </c>
      <c r="Y1127" t="str">
        <f t="shared" si="109"/>
        <v>C:\Users\arpit.tandon\Desktop\Images AFFFs\RUN2 HTT\Plate 5 - 96hour\AFF-HTT-R2-P5-96H_K14_1_2020y09m11d_11h25m.tif</v>
      </c>
    </row>
    <row r="1128" spans="1:25" x14ac:dyDescent="0.45">
      <c r="A1128" t="s">
        <v>1429</v>
      </c>
      <c r="B1128" s="2" t="str">
        <f t="shared" si="104"/>
        <v>run1</v>
      </c>
      <c r="C1128" s="2" t="str">
        <f t="shared" si="105"/>
        <v>run2</v>
      </c>
      <c r="D1128" t="s">
        <v>287</v>
      </c>
      <c r="E1128" s="10">
        <v>63.47381220034633</v>
      </c>
      <c r="F1128" s="10">
        <v>1.9042143660103897E-3</v>
      </c>
      <c r="G1128" s="1">
        <f>VLOOKUP(A1128,'[1]NTP Metadata'!$A$2:$U$2501,10,FALSE)</f>
        <v>1.9042143660103897E-3</v>
      </c>
      <c r="H1128">
        <v>1</v>
      </c>
      <c r="I1128" t="s">
        <v>1507</v>
      </c>
      <c r="J1128" t="s">
        <v>1508</v>
      </c>
      <c r="K1128" t="s">
        <v>250</v>
      </c>
      <c r="L1128" t="s">
        <v>248</v>
      </c>
      <c r="M1128" t="s">
        <v>169</v>
      </c>
      <c r="N1128">
        <v>16</v>
      </c>
      <c r="O1128">
        <v>0</v>
      </c>
      <c r="P1128">
        <v>0</v>
      </c>
      <c r="Q1128">
        <v>0</v>
      </c>
      <c r="R1128">
        <v>16</v>
      </c>
      <c r="S1128">
        <v>0</v>
      </c>
      <c r="T1128">
        <v>6.2500000000000001E-5</v>
      </c>
      <c r="U1128">
        <v>1E-3</v>
      </c>
      <c r="V1128" s="1" t="str">
        <f t="shared" si="106"/>
        <v>AFF-HTT-R1-P5-96H_K15_1_2020y09m04d_11h03m.tif</v>
      </c>
      <c r="W1128" s="1" t="str">
        <f t="shared" si="107"/>
        <v>AFF-HTT-R2-P5-96H_K15_1_2020y09m11d_11h25m.tif</v>
      </c>
      <c r="X1128" t="str">
        <f t="shared" si="108"/>
        <v>C:\Users\arpit.tandon\Desktop\Images AFFFs\RUN1 HTT\Plate 5 - 96hour\AFF-HTT-R1-P5-96H_K15_1_2020y09m04d_11h03m.tif</v>
      </c>
      <c r="Y1128" t="str">
        <f t="shared" si="109"/>
        <v>C:\Users\arpit.tandon\Desktop\Images AFFFs\RUN2 HTT\Plate 5 - 96hour\AFF-HTT-R2-P5-96H_K15_1_2020y09m11d_11h25m.tif</v>
      </c>
    </row>
    <row r="1129" spans="1:25" x14ac:dyDescent="0.45">
      <c r="A1129" t="s">
        <v>1430</v>
      </c>
      <c r="B1129" s="2" t="str">
        <f t="shared" si="104"/>
        <v>run1</v>
      </c>
      <c r="C1129" s="2" t="str">
        <f t="shared" si="105"/>
        <v>run2</v>
      </c>
      <c r="D1129" t="s">
        <v>287</v>
      </c>
      <c r="E1129" s="10">
        <v>63.47381220034633</v>
      </c>
      <c r="F1129" s="10">
        <v>1.9042143660103897E-3</v>
      </c>
      <c r="G1129" s="1">
        <f>VLOOKUP(A1129,'[1]NTP Metadata'!$A$2:$U$2501,10,FALSE)</f>
        <v>1.9042143660103897E-3</v>
      </c>
      <c r="H1129">
        <v>2</v>
      </c>
      <c r="I1129" t="s">
        <v>1507</v>
      </c>
      <c r="J1129" t="s">
        <v>1508</v>
      </c>
      <c r="K1129" t="s">
        <v>250</v>
      </c>
      <c r="L1129" t="s">
        <v>248</v>
      </c>
      <c r="M1129" t="s">
        <v>170</v>
      </c>
      <c r="N1129">
        <v>16</v>
      </c>
      <c r="O1129">
        <v>0</v>
      </c>
      <c r="P1129">
        <v>0</v>
      </c>
      <c r="Q1129">
        <v>0</v>
      </c>
      <c r="R1129">
        <v>16</v>
      </c>
      <c r="S1129">
        <v>0</v>
      </c>
      <c r="T1129">
        <v>0</v>
      </c>
      <c r="U1129">
        <v>0</v>
      </c>
      <c r="V1129" s="1" t="str">
        <f t="shared" si="106"/>
        <v>AFF-HTT-R1-P5-96H_K16_1_2020y09m04d_11h03m.tif</v>
      </c>
      <c r="W1129" s="1" t="str">
        <f t="shared" si="107"/>
        <v>AFF-HTT-R2-P5-96H_K16_1_2020y09m11d_11h25m.tif</v>
      </c>
      <c r="X1129" t="str">
        <f t="shared" si="108"/>
        <v>C:\Users\arpit.tandon\Desktop\Images AFFFs\RUN1 HTT\Plate 5 - 96hour\AFF-HTT-R1-P5-96H_K16_1_2020y09m04d_11h03m.tif</v>
      </c>
      <c r="Y1129" t="str">
        <f t="shared" si="109"/>
        <v>C:\Users\arpit.tandon\Desktop\Images AFFFs\RUN2 HTT\Plate 5 - 96hour\AFF-HTT-R2-P5-96H_K16_1_2020y09m11d_11h25m.tif</v>
      </c>
    </row>
    <row r="1130" spans="1:25" x14ac:dyDescent="0.45">
      <c r="A1130" t="s">
        <v>1431</v>
      </c>
      <c r="B1130" s="2" t="str">
        <f t="shared" si="104"/>
        <v>run1</v>
      </c>
      <c r="C1130" s="2" t="str">
        <f t="shared" si="105"/>
        <v>run2</v>
      </c>
      <c r="D1130" t="s">
        <v>287</v>
      </c>
      <c r="E1130" s="10">
        <v>20.086649430489341</v>
      </c>
      <c r="F1130" s="10">
        <v>6.0259948291468024E-4</v>
      </c>
      <c r="G1130" s="1">
        <f>VLOOKUP(A1130,'[1]NTP Metadata'!$A$2:$U$2501,10,FALSE)</f>
        <v>6.0259948291468024E-4</v>
      </c>
      <c r="H1130">
        <v>1</v>
      </c>
      <c r="I1130" t="s">
        <v>1507</v>
      </c>
      <c r="J1130" t="s">
        <v>1508</v>
      </c>
      <c r="K1130" t="s">
        <v>250</v>
      </c>
      <c r="L1130" t="s">
        <v>248</v>
      </c>
      <c r="M1130" t="s">
        <v>171</v>
      </c>
      <c r="N1130">
        <v>16</v>
      </c>
      <c r="O1130">
        <v>0</v>
      </c>
      <c r="P1130">
        <v>1.25E-4</v>
      </c>
      <c r="Q1130">
        <v>2E-3</v>
      </c>
      <c r="R1130">
        <v>16</v>
      </c>
      <c r="S1130">
        <v>0</v>
      </c>
      <c r="T1130">
        <v>0</v>
      </c>
      <c r="U1130">
        <v>0</v>
      </c>
      <c r="V1130" s="1" t="str">
        <f t="shared" si="106"/>
        <v>AFF-HTT-R1-P5-96H_K17_1_2020y09m04d_11h03m.tif</v>
      </c>
      <c r="W1130" s="1" t="str">
        <f t="shared" si="107"/>
        <v>AFF-HTT-R2-P5-96H_K17_1_2020y09m11d_11h25m.tif</v>
      </c>
      <c r="X1130" t="str">
        <f t="shared" si="108"/>
        <v>C:\Users\arpit.tandon\Desktop\Images AFFFs\RUN1 HTT\Plate 5 - 96hour\AFF-HTT-R1-P5-96H_K17_1_2020y09m04d_11h03m.tif</v>
      </c>
      <c r="Y1130" t="str">
        <f t="shared" si="109"/>
        <v>C:\Users\arpit.tandon\Desktop\Images AFFFs\RUN2 HTT\Plate 5 - 96hour\AFF-HTT-R2-P5-96H_K17_1_2020y09m11d_11h25m.tif</v>
      </c>
    </row>
    <row r="1131" spans="1:25" x14ac:dyDescent="0.45">
      <c r="A1131" t="s">
        <v>1432</v>
      </c>
      <c r="B1131" s="2" t="str">
        <f t="shared" si="104"/>
        <v>run1</v>
      </c>
      <c r="C1131" s="2" t="str">
        <f t="shared" si="105"/>
        <v>run2</v>
      </c>
      <c r="D1131" t="s">
        <v>287</v>
      </c>
      <c r="E1131" s="10">
        <v>20.086649430489341</v>
      </c>
      <c r="F1131" s="10">
        <v>6.0259948291468024E-4</v>
      </c>
      <c r="G1131" s="1">
        <f>VLOOKUP(A1131,'[1]NTP Metadata'!$A$2:$U$2501,10,FALSE)</f>
        <v>6.0259948291468024E-4</v>
      </c>
      <c r="H1131">
        <v>2</v>
      </c>
      <c r="I1131" t="s">
        <v>1507</v>
      </c>
      <c r="J1131" t="s">
        <v>1508</v>
      </c>
      <c r="K1131" t="s">
        <v>250</v>
      </c>
      <c r="L1131" t="s">
        <v>248</v>
      </c>
      <c r="M1131" t="s">
        <v>172</v>
      </c>
      <c r="N1131">
        <v>16</v>
      </c>
      <c r="O1131">
        <v>0</v>
      </c>
      <c r="P1131">
        <v>0</v>
      </c>
      <c r="Q1131">
        <v>0</v>
      </c>
      <c r="R1131">
        <v>16</v>
      </c>
      <c r="S1131">
        <v>0</v>
      </c>
      <c r="T1131">
        <v>0</v>
      </c>
      <c r="U1131">
        <v>0</v>
      </c>
      <c r="V1131" s="1" t="str">
        <f t="shared" si="106"/>
        <v>AFF-HTT-R1-P5-96H_K18_1_2020y09m04d_11h03m.tif</v>
      </c>
      <c r="W1131" s="1" t="str">
        <f t="shared" si="107"/>
        <v>AFF-HTT-R2-P5-96H_K18_1_2020y09m11d_11h25m.tif</v>
      </c>
      <c r="X1131" t="str">
        <f t="shared" si="108"/>
        <v>C:\Users\arpit.tandon\Desktop\Images AFFFs\RUN1 HTT\Plate 5 - 96hour\AFF-HTT-R1-P5-96H_K18_1_2020y09m04d_11h03m.tif</v>
      </c>
      <c r="Y1131" t="str">
        <f t="shared" si="109"/>
        <v>C:\Users\arpit.tandon\Desktop\Images AFFFs\RUN2 HTT\Plate 5 - 96hour\AFF-HTT-R2-P5-96H_K18_1_2020y09m11d_11h25m.tif</v>
      </c>
    </row>
    <row r="1132" spans="1:25" x14ac:dyDescent="0.45">
      <c r="A1132" t="s">
        <v>1433</v>
      </c>
      <c r="B1132" s="2" t="str">
        <f t="shared" si="104"/>
        <v>run1</v>
      </c>
      <c r="C1132" s="2" t="str">
        <f t="shared" si="105"/>
        <v>run2</v>
      </c>
      <c r="D1132" t="s">
        <v>287</v>
      </c>
      <c r="E1132" s="10">
        <v>6.3565346299016898</v>
      </c>
      <c r="F1132" s="10">
        <v>1.9069603889705069E-4</v>
      </c>
      <c r="G1132" s="1">
        <f>VLOOKUP(A1132,'[1]NTP Metadata'!$A$2:$U$2501,10,FALSE)</f>
        <v>1.9069603889705069E-4</v>
      </c>
      <c r="H1132">
        <v>1</v>
      </c>
      <c r="I1132" t="s">
        <v>1507</v>
      </c>
      <c r="J1132" t="s">
        <v>1508</v>
      </c>
      <c r="K1132" t="s">
        <v>250</v>
      </c>
      <c r="L1132" t="s">
        <v>248</v>
      </c>
      <c r="M1132" t="s">
        <v>173</v>
      </c>
      <c r="N1132">
        <v>16</v>
      </c>
      <c r="O1132">
        <v>0</v>
      </c>
      <c r="P1132">
        <v>0</v>
      </c>
      <c r="Q1132">
        <v>0</v>
      </c>
      <c r="R1132">
        <v>16</v>
      </c>
      <c r="S1132">
        <v>0</v>
      </c>
      <c r="T1132">
        <v>0</v>
      </c>
      <c r="U1132">
        <v>0</v>
      </c>
      <c r="V1132" s="1" t="str">
        <f t="shared" si="106"/>
        <v>AFF-HTT-R1-P5-96H_K19_1_2020y09m04d_11h03m.tif</v>
      </c>
      <c r="W1132" s="1" t="str">
        <f t="shared" si="107"/>
        <v>AFF-HTT-R2-P5-96H_K19_1_2020y09m11d_11h25m.tif</v>
      </c>
      <c r="X1132" t="str">
        <f t="shared" si="108"/>
        <v>C:\Users\arpit.tandon\Desktop\Images AFFFs\RUN1 HTT\Plate 5 - 96hour\AFF-HTT-R1-P5-96H_K19_1_2020y09m04d_11h03m.tif</v>
      </c>
      <c r="Y1132" t="str">
        <f t="shared" si="109"/>
        <v>C:\Users\arpit.tandon\Desktop\Images AFFFs\RUN2 HTT\Plate 5 - 96hour\AFF-HTT-R2-P5-96H_K19_1_2020y09m11d_11h25m.tif</v>
      </c>
    </row>
    <row r="1133" spans="1:25" x14ac:dyDescent="0.45">
      <c r="A1133" t="s">
        <v>1434</v>
      </c>
      <c r="B1133" s="2" t="str">
        <f t="shared" si="104"/>
        <v>run1</v>
      </c>
      <c r="C1133" s="2" t="str">
        <f t="shared" si="105"/>
        <v>run2</v>
      </c>
      <c r="D1133" t="s">
        <v>287</v>
      </c>
      <c r="E1133" s="10">
        <v>6.3565346299016898</v>
      </c>
      <c r="F1133" s="10">
        <v>1.9069603889705069E-4</v>
      </c>
      <c r="G1133" s="1">
        <f>VLOOKUP(A1133,'[1]NTP Metadata'!$A$2:$U$2501,10,FALSE)</f>
        <v>1.9069603889705069E-4</v>
      </c>
      <c r="H1133">
        <v>2</v>
      </c>
      <c r="I1133" t="s">
        <v>1507</v>
      </c>
      <c r="J1133" t="s">
        <v>1508</v>
      </c>
      <c r="K1133" t="s">
        <v>250</v>
      </c>
      <c r="L1133" t="s">
        <v>248</v>
      </c>
      <c r="M1133" t="s">
        <v>174</v>
      </c>
      <c r="N1133">
        <v>16</v>
      </c>
      <c r="O1133">
        <v>0</v>
      </c>
      <c r="P1133">
        <v>0</v>
      </c>
      <c r="Q1133">
        <v>0</v>
      </c>
      <c r="R1133">
        <v>16</v>
      </c>
      <c r="S1133">
        <v>0</v>
      </c>
      <c r="T1133">
        <v>0</v>
      </c>
      <c r="U1133">
        <v>0</v>
      </c>
      <c r="V1133" s="1" t="str">
        <f t="shared" si="106"/>
        <v>AFF-HTT-R1-P5-96H_K20_1_2020y09m04d_11h03m.tif</v>
      </c>
      <c r="W1133" s="1" t="str">
        <f t="shared" si="107"/>
        <v>AFF-HTT-R2-P5-96H_K20_1_2020y09m11d_11h25m.tif</v>
      </c>
      <c r="X1133" t="str">
        <f t="shared" si="108"/>
        <v>C:\Users\arpit.tandon\Desktop\Images AFFFs\RUN1 HTT\Plate 5 - 96hour\AFF-HTT-R1-P5-96H_K20_1_2020y09m04d_11h03m.tif</v>
      </c>
      <c r="Y1133" t="str">
        <f t="shared" si="109"/>
        <v>C:\Users\arpit.tandon\Desktop\Images AFFFs\RUN2 HTT\Plate 5 - 96hour\AFF-HTT-R2-P5-96H_K20_1_2020y09m11d_11h25m.tif</v>
      </c>
    </row>
    <row r="1134" spans="1:25" x14ac:dyDescent="0.45">
      <c r="A1134" t="s">
        <v>1435</v>
      </c>
      <c r="B1134" s="2" t="str">
        <f t="shared" si="104"/>
        <v>run1</v>
      </c>
      <c r="C1134" s="2" t="str">
        <f t="shared" si="105"/>
        <v>run2</v>
      </c>
      <c r="D1134" t="s">
        <v>287</v>
      </c>
      <c r="E1134" s="10">
        <v>2.011561591741041</v>
      </c>
      <c r="F1134" s="10">
        <v>6.0346847752231229E-5</v>
      </c>
      <c r="G1134" s="1">
        <f>VLOOKUP(A1134,'[1]NTP Metadata'!$A$2:$U$2501,10,FALSE)</f>
        <v>6.0346847752231229E-5</v>
      </c>
      <c r="H1134">
        <v>1</v>
      </c>
      <c r="I1134" t="s">
        <v>1507</v>
      </c>
      <c r="J1134" t="s">
        <v>1508</v>
      </c>
      <c r="K1134" t="s">
        <v>250</v>
      </c>
      <c r="L1134" t="s">
        <v>248</v>
      </c>
      <c r="M1134" t="s">
        <v>175</v>
      </c>
      <c r="N1134">
        <v>16</v>
      </c>
      <c r="O1134">
        <v>0</v>
      </c>
      <c r="P1134">
        <v>0</v>
      </c>
      <c r="Q1134">
        <v>0</v>
      </c>
      <c r="R1134">
        <v>16</v>
      </c>
      <c r="S1134">
        <v>0</v>
      </c>
      <c r="T1134">
        <v>0</v>
      </c>
      <c r="U1134">
        <v>0</v>
      </c>
      <c r="V1134" s="1" t="str">
        <f t="shared" si="106"/>
        <v>AFF-HTT-R1-P5-96H_K21_1_2020y09m04d_11h03m.tif</v>
      </c>
      <c r="W1134" s="1" t="str">
        <f t="shared" si="107"/>
        <v>AFF-HTT-R2-P5-96H_K21_1_2020y09m11d_11h25m.tif</v>
      </c>
      <c r="X1134" t="str">
        <f t="shared" si="108"/>
        <v>C:\Users\arpit.tandon\Desktop\Images AFFFs\RUN1 HTT\Plate 5 - 96hour\AFF-HTT-R1-P5-96H_K21_1_2020y09m04d_11h03m.tif</v>
      </c>
      <c r="Y1134" t="str">
        <f t="shared" si="109"/>
        <v>C:\Users\arpit.tandon\Desktop\Images AFFFs\RUN2 HTT\Plate 5 - 96hour\AFF-HTT-R2-P5-96H_K21_1_2020y09m11d_11h25m.tif</v>
      </c>
    </row>
    <row r="1135" spans="1:25" x14ac:dyDescent="0.45">
      <c r="A1135" t="s">
        <v>1436</v>
      </c>
      <c r="B1135" s="2" t="str">
        <f t="shared" si="104"/>
        <v>run1</v>
      </c>
      <c r="C1135" s="2" t="str">
        <f t="shared" si="105"/>
        <v>run2</v>
      </c>
      <c r="D1135" t="s">
        <v>287</v>
      </c>
      <c r="E1135" s="10">
        <v>2.011561591741041</v>
      </c>
      <c r="F1135" s="10">
        <v>6.0346847752231229E-5</v>
      </c>
      <c r="G1135" s="1">
        <f>VLOOKUP(A1135,'[1]NTP Metadata'!$A$2:$U$2501,10,FALSE)</f>
        <v>6.0346847752231229E-5</v>
      </c>
      <c r="H1135">
        <v>2</v>
      </c>
      <c r="I1135" t="s">
        <v>1507</v>
      </c>
      <c r="J1135" t="s">
        <v>1508</v>
      </c>
      <c r="K1135" t="s">
        <v>250</v>
      </c>
      <c r="L1135" t="s">
        <v>248</v>
      </c>
      <c r="M1135" t="s">
        <v>176</v>
      </c>
      <c r="N1135">
        <v>16</v>
      </c>
      <c r="O1135">
        <v>0</v>
      </c>
      <c r="P1135">
        <v>0</v>
      </c>
      <c r="Q1135">
        <v>0</v>
      </c>
      <c r="R1135">
        <v>16</v>
      </c>
      <c r="S1135">
        <v>0</v>
      </c>
      <c r="T1135">
        <v>0</v>
      </c>
      <c r="U1135">
        <v>0</v>
      </c>
      <c r="V1135" s="1" t="str">
        <f t="shared" si="106"/>
        <v>AFF-HTT-R1-P5-96H_K22_1_2020y09m04d_11h03m.tif</v>
      </c>
      <c r="W1135" s="1" t="str">
        <f t="shared" si="107"/>
        <v>AFF-HTT-R2-P5-96H_K22_1_2020y09m11d_11h25m.tif</v>
      </c>
      <c r="X1135" t="str">
        <f t="shared" si="108"/>
        <v>C:\Users\arpit.tandon\Desktop\Images AFFFs\RUN1 HTT\Plate 5 - 96hour\AFF-HTT-R1-P5-96H_K22_1_2020y09m04d_11h03m.tif</v>
      </c>
      <c r="Y1135" t="str">
        <f t="shared" si="109"/>
        <v>C:\Users\arpit.tandon\Desktop\Images AFFFs\RUN2 HTT\Plate 5 - 96hour\AFF-HTT-R2-P5-96H_K22_1_2020y09m11d_11h25m.tif</v>
      </c>
    </row>
    <row r="1136" spans="1:25" x14ac:dyDescent="0.45">
      <c r="A1136" t="s">
        <v>1437</v>
      </c>
      <c r="B1136" s="2" t="str">
        <f t="shared" si="104"/>
        <v>run1</v>
      </c>
      <c r="C1136" s="2" t="str">
        <f t="shared" si="105"/>
        <v>run2</v>
      </c>
      <c r="D1136" t="s">
        <v>287</v>
      </c>
      <c r="E1136" s="10">
        <v>20000</v>
      </c>
      <c r="F1136" s="10">
        <v>0.6</v>
      </c>
      <c r="G1136" s="1">
        <f>VLOOKUP(A1136,'[1]NTP Metadata'!$A$2:$U$2501,10,FALSE)</f>
        <v>0.6</v>
      </c>
      <c r="H1136">
        <v>1</v>
      </c>
      <c r="I1136" t="s">
        <v>1507</v>
      </c>
      <c r="J1136" t="s">
        <v>1508</v>
      </c>
      <c r="K1136" t="s">
        <v>250</v>
      </c>
      <c r="L1136" t="s">
        <v>248</v>
      </c>
      <c r="M1136" t="s">
        <v>177</v>
      </c>
      <c r="N1136">
        <v>0</v>
      </c>
      <c r="O1136">
        <v>16</v>
      </c>
      <c r="P1136">
        <v>0.94168750000000001</v>
      </c>
      <c r="Q1136">
        <v>0.999</v>
      </c>
      <c r="R1136">
        <v>0</v>
      </c>
      <c r="S1136">
        <v>16</v>
      </c>
      <c r="T1136">
        <v>0.94687500000000002</v>
      </c>
      <c r="U1136">
        <v>0.998</v>
      </c>
      <c r="V1136" s="1" t="str">
        <f t="shared" si="106"/>
        <v>AFF-HTT-R1-P5-96H_K3_1_2020y09m04d_11h03m.tif</v>
      </c>
      <c r="W1136" s="1" t="str">
        <f t="shared" si="107"/>
        <v>AFF-HTT-R2-P5-96H_K3_1_2020y09m11d_11h25m.tif</v>
      </c>
      <c r="X1136" t="str">
        <f t="shared" si="108"/>
        <v>C:\Users\arpit.tandon\Desktop\Images AFFFs\RUN1 HTT\Plate 5 - 96hour\AFF-HTT-R1-P5-96H_K3_1_2020y09m04d_11h03m.tif</v>
      </c>
      <c r="Y1136" t="str">
        <f t="shared" si="109"/>
        <v>C:\Users\arpit.tandon\Desktop\Images AFFFs\RUN2 HTT\Plate 5 - 96hour\AFF-HTT-R2-P5-96H_K3_1_2020y09m11d_11h25m.tif</v>
      </c>
    </row>
    <row r="1137" spans="1:25" x14ac:dyDescent="0.45">
      <c r="A1137" t="s">
        <v>1438</v>
      </c>
      <c r="B1137" s="2" t="str">
        <f t="shared" si="104"/>
        <v>run1</v>
      </c>
      <c r="C1137" s="2" t="str">
        <f t="shared" si="105"/>
        <v>run2</v>
      </c>
      <c r="D1137" t="s">
        <v>287</v>
      </c>
      <c r="E1137" s="10">
        <v>20000</v>
      </c>
      <c r="F1137" s="10">
        <v>0.6</v>
      </c>
      <c r="G1137" s="1">
        <f>VLOOKUP(A1137,'[1]NTP Metadata'!$A$2:$U$2501,10,FALSE)</f>
        <v>0.6</v>
      </c>
      <c r="H1137">
        <v>2</v>
      </c>
      <c r="I1137" t="s">
        <v>1507</v>
      </c>
      <c r="J1137" t="s">
        <v>1508</v>
      </c>
      <c r="K1137" t="s">
        <v>250</v>
      </c>
      <c r="L1137" t="s">
        <v>248</v>
      </c>
      <c r="M1137" t="s">
        <v>178</v>
      </c>
      <c r="N1137">
        <v>0</v>
      </c>
      <c r="O1137">
        <v>16</v>
      </c>
      <c r="P1137">
        <v>0.92812499999999898</v>
      </c>
      <c r="Q1137">
        <v>0.995</v>
      </c>
      <c r="R1137">
        <v>0</v>
      </c>
      <c r="S1137">
        <v>16</v>
      </c>
      <c r="T1137">
        <v>0.92637499999999995</v>
      </c>
      <c r="U1137">
        <v>0.997</v>
      </c>
      <c r="V1137" s="1" t="str">
        <f t="shared" si="106"/>
        <v>AFF-HTT-R1-P5-96H_K4_1_2020y09m04d_11h03m.tif</v>
      </c>
      <c r="W1137" s="1" t="str">
        <f t="shared" si="107"/>
        <v>AFF-HTT-R2-P5-96H_K4_1_2020y09m11d_11h25m.tif</v>
      </c>
      <c r="X1137" t="str">
        <f t="shared" si="108"/>
        <v>C:\Users\arpit.tandon\Desktop\Images AFFFs\RUN1 HTT\Plate 5 - 96hour\AFF-HTT-R1-P5-96H_K4_1_2020y09m04d_11h03m.tif</v>
      </c>
      <c r="Y1137" t="str">
        <f t="shared" si="109"/>
        <v>C:\Users\arpit.tandon\Desktop\Images AFFFs\RUN2 HTT\Plate 5 - 96hour\AFF-HTT-R2-P5-96H_K4_1_2020y09m11d_11h25m.tif</v>
      </c>
    </row>
    <row r="1138" spans="1:25" x14ac:dyDescent="0.45">
      <c r="A1138" t="s">
        <v>1439</v>
      </c>
      <c r="B1138" s="2" t="str">
        <f t="shared" si="104"/>
        <v>run1</v>
      </c>
      <c r="C1138" s="2" t="str">
        <f t="shared" si="105"/>
        <v>run2</v>
      </c>
      <c r="D1138" t="s">
        <v>287</v>
      </c>
      <c r="E1138" s="10">
        <v>6329.1139240506327</v>
      </c>
      <c r="F1138" s="10">
        <v>0.18987341772151897</v>
      </c>
      <c r="G1138" s="1">
        <f>VLOOKUP(A1138,'[1]NTP Metadata'!$A$2:$U$2501,10,FALSE)</f>
        <v>0.18987341772151897</v>
      </c>
      <c r="H1138">
        <v>1</v>
      </c>
      <c r="I1138" t="s">
        <v>1507</v>
      </c>
      <c r="J1138" t="s">
        <v>1508</v>
      </c>
      <c r="K1138" t="s">
        <v>250</v>
      </c>
      <c r="L1138" t="s">
        <v>248</v>
      </c>
      <c r="M1138" t="s">
        <v>179</v>
      </c>
      <c r="N1138">
        <v>16</v>
      </c>
      <c r="O1138">
        <v>0</v>
      </c>
      <c r="P1138">
        <v>2.2499999999999998E-3</v>
      </c>
      <c r="Q1138">
        <v>1.9E-2</v>
      </c>
      <c r="R1138">
        <v>16</v>
      </c>
      <c r="S1138">
        <v>0</v>
      </c>
      <c r="T1138">
        <v>1.0562500000000001E-2</v>
      </c>
      <c r="U1138">
        <v>0.158</v>
      </c>
      <c r="V1138" s="1" t="str">
        <f t="shared" si="106"/>
        <v>AFF-HTT-R1-P5-96H_K5_1_2020y09m04d_11h03m.tif</v>
      </c>
      <c r="W1138" s="1" t="str">
        <f t="shared" si="107"/>
        <v>AFF-HTT-R2-P5-96H_K5_1_2020y09m11d_11h25m.tif</v>
      </c>
      <c r="X1138" t="str">
        <f t="shared" si="108"/>
        <v>C:\Users\arpit.tandon\Desktop\Images AFFFs\RUN1 HTT\Plate 5 - 96hour\AFF-HTT-R1-P5-96H_K5_1_2020y09m04d_11h03m.tif</v>
      </c>
      <c r="Y1138" t="str">
        <f t="shared" si="109"/>
        <v>C:\Users\arpit.tandon\Desktop\Images AFFFs\RUN2 HTT\Plate 5 - 96hour\AFF-HTT-R2-P5-96H_K5_1_2020y09m11d_11h25m.tif</v>
      </c>
    </row>
    <row r="1139" spans="1:25" x14ac:dyDescent="0.45">
      <c r="A1139" t="s">
        <v>1440</v>
      </c>
      <c r="B1139" s="2" t="str">
        <f t="shared" si="104"/>
        <v>run1</v>
      </c>
      <c r="C1139" s="2" t="str">
        <f t="shared" si="105"/>
        <v>run2</v>
      </c>
      <c r="D1139" t="s">
        <v>287</v>
      </c>
      <c r="E1139" s="10">
        <v>6329.1139240506327</v>
      </c>
      <c r="F1139" s="10">
        <v>0.18987341772151897</v>
      </c>
      <c r="G1139" s="1">
        <f>VLOOKUP(A1139,'[1]NTP Metadata'!$A$2:$U$2501,10,FALSE)</f>
        <v>0.18987341772151897</v>
      </c>
      <c r="H1139">
        <v>2</v>
      </c>
      <c r="I1139" t="s">
        <v>1507</v>
      </c>
      <c r="J1139" t="s">
        <v>1508</v>
      </c>
      <c r="K1139" t="s">
        <v>250</v>
      </c>
      <c r="L1139" t="s">
        <v>248</v>
      </c>
      <c r="M1139" t="s">
        <v>180</v>
      </c>
      <c r="N1139">
        <v>16</v>
      </c>
      <c r="O1139">
        <v>0</v>
      </c>
      <c r="P1139">
        <v>1.3749999999999999E-3</v>
      </c>
      <c r="Q1139">
        <v>7.0000000000000001E-3</v>
      </c>
      <c r="R1139">
        <v>16</v>
      </c>
      <c r="S1139">
        <v>0</v>
      </c>
      <c r="T1139">
        <v>2E-3</v>
      </c>
      <c r="U1139">
        <v>1.4999999999999999E-2</v>
      </c>
      <c r="V1139" s="1" t="str">
        <f t="shared" si="106"/>
        <v>AFF-HTT-R1-P5-96H_K6_1_2020y09m04d_11h03m.tif</v>
      </c>
      <c r="W1139" s="1" t="str">
        <f t="shared" si="107"/>
        <v>AFF-HTT-R2-P5-96H_K6_1_2020y09m11d_11h25m.tif</v>
      </c>
      <c r="X1139" t="str">
        <f t="shared" si="108"/>
        <v>C:\Users\arpit.tandon\Desktop\Images AFFFs\RUN1 HTT\Plate 5 - 96hour\AFF-HTT-R1-P5-96H_K6_1_2020y09m04d_11h03m.tif</v>
      </c>
      <c r="Y1139" t="str">
        <f t="shared" si="109"/>
        <v>C:\Users\arpit.tandon\Desktop\Images AFFFs\RUN2 HTT\Plate 5 - 96hour\AFF-HTT-R2-P5-96H_K6_1_2020y09m11d_11h25m.tif</v>
      </c>
    </row>
    <row r="1140" spans="1:25" x14ac:dyDescent="0.45">
      <c r="A1140" t="s">
        <v>1441</v>
      </c>
      <c r="B1140" s="2" t="str">
        <f t="shared" si="104"/>
        <v>run1</v>
      </c>
      <c r="C1140" s="2" t="str">
        <f t="shared" si="105"/>
        <v>run2</v>
      </c>
      <c r="D1140" t="s">
        <v>287</v>
      </c>
      <c r="E1140" s="10">
        <v>2002.8841531805797</v>
      </c>
      <c r="F1140" s="10">
        <v>6.0086524595417391E-2</v>
      </c>
      <c r="G1140" s="1">
        <f>VLOOKUP(A1140,'[1]NTP Metadata'!$A$2:$U$2501,10,FALSE)</f>
        <v>6.0086524595417391E-2</v>
      </c>
      <c r="H1140">
        <v>1</v>
      </c>
      <c r="I1140" t="s">
        <v>1507</v>
      </c>
      <c r="J1140" t="s">
        <v>1508</v>
      </c>
      <c r="K1140" t="s">
        <v>250</v>
      </c>
      <c r="L1140" t="s">
        <v>248</v>
      </c>
      <c r="M1140" t="s">
        <v>181</v>
      </c>
      <c r="N1140">
        <v>16</v>
      </c>
      <c r="O1140">
        <v>0</v>
      </c>
      <c r="P1140">
        <v>0</v>
      </c>
      <c r="Q1140">
        <v>0</v>
      </c>
      <c r="R1140">
        <v>16</v>
      </c>
      <c r="S1140">
        <v>0</v>
      </c>
      <c r="T1140">
        <v>0</v>
      </c>
      <c r="U1140">
        <v>0</v>
      </c>
      <c r="V1140" s="1" t="str">
        <f t="shared" si="106"/>
        <v>AFF-HTT-R1-P5-96H_K7_1_2020y09m04d_11h03m.tif</v>
      </c>
      <c r="W1140" s="1" t="str">
        <f t="shared" si="107"/>
        <v>AFF-HTT-R2-P5-96H_K7_1_2020y09m11d_11h25m.tif</v>
      </c>
      <c r="X1140" t="str">
        <f t="shared" si="108"/>
        <v>C:\Users\arpit.tandon\Desktop\Images AFFFs\RUN1 HTT\Plate 5 - 96hour\AFF-HTT-R1-P5-96H_K7_1_2020y09m04d_11h03m.tif</v>
      </c>
      <c r="Y1140" t="str">
        <f t="shared" si="109"/>
        <v>C:\Users\arpit.tandon\Desktop\Images AFFFs\RUN2 HTT\Plate 5 - 96hour\AFF-HTT-R2-P5-96H_K7_1_2020y09m11d_11h25m.tif</v>
      </c>
    </row>
    <row r="1141" spans="1:25" x14ac:dyDescent="0.45">
      <c r="A1141" t="s">
        <v>1442</v>
      </c>
      <c r="B1141" s="2" t="str">
        <f t="shared" si="104"/>
        <v>run1</v>
      </c>
      <c r="C1141" s="2" t="str">
        <f t="shared" si="105"/>
        <v>run2</v>
      </c>
      <c r="D1141" t="s">
        <v>287</v>
      </c>
      <c r="E1141" s="10">
        <v>2002.8841531805797</v>
      </c>
      <c r="F1141" s="10">
        <v>6.0086524595417391E-2</v>
      </c>
      <c r="G1141" s="1">
        <f>VLOOKUP(A1141,'[1]NTP Metadata'!$A$2:$U$2501,10,FALSE)</f>
        <v>6.0086524595417391E-2</v>
      </c>
      <c r="H1141">
        <v>2</v>
      </c>
      <c r="I1141" t="s">
        <v>1507</v>
      </c>
      <c r="J1141" t="s">
        <v>1508</v>
      </c>
      <c r="K1141" t="s">
        <v>250</v>
      </c>
      <c r="L1141" t="s">
        <v>248</v>
      </c>
      <c r="M1141" t="s">
        <v>182</v>
      </c>
      <c r="N1141">
        <v>16</v>
      </c>
      <c r="O1141">
        <v>0</v>
      </c>
      <c r="P1141">
        <v>6.2500000000000001E-5</v>
      </c>
      <c r="Q1141">
        <v>1E-3</v>
      </c>
      <c r="R1141">
        <v>16</v>
      </c>
      <c r="S1141">
        <v>0</v>
      </c>
      <c r="T1141">
        <v>0</v>
      </c>
      <c r="U1141">
        <v>0</v>
      </c>
      <c r="V1141" s="1" t="str">
        <f t="shared" si="106"/>
        <v>AFF-HTT-R1-P5-96H_K8_1_2020y09m04d_11h03m.tif</v>
      </c>
      <c r="W1141" s="1" t="str">
        <f t="shared" si="107"/>
        <v>AFF-HTT-R2-P5-96H_K8_1_2020y09m11d_11h25m.tif</v>
      </c>
      <c r="X1141" t="str">
        <f t="shared" si="108"/>
        <v>C:\Users\arpit.tandon\Desktop\Images AFFFs\RUN1 HTT\Plate 5 - 96hour\AFF-HTT-R1-P5-96H_K8_1_2020y09m04d_11h03m.tif</v>
      </c>
      <c r="Y1141" t="str">
        <f t="shared" si="109"/>
        <v>C:\Users\arpit.tandon\Desktop\Images AFFFs\RUN2 HTT\Plate 5 - 96hour\AFF-HTT-R2-P5-96H_K8_1_2020y09m11d_11h25m.tif</v>
      </c>
    </row>
    <row r="1142" spans="1:25" x14ac:dyDescent="0.45">
      <c r="A1142" t="s">
        <v>1443</v>
      </c>
      <c r="B1142" s="2" t="str">
        <f t="shared" si="104"/>
        <v>run1</v>
      </c>
      <c r="C1142" s="2" t="str">
        <f t="shared" si="105"/>
        <v>run2</v>
      </c>
      <c r="D1142" t="s">
        <v>287</v>
      </c>
      <c r="E1142" s="10">
        <v>633.82409910777835</v>
      </c>
      <c r="F1142" s="10">
        <v>1.9014722973233349E-2</v>
      </c>
      <c r="G1142" s="1">
        <f>VLOOKUP(A1142,'[1]NTP Metadata'!$A$2:$U$2501,10,FALSE)</f>
        <v>1.9014722973233349E-2</v>
      </c>
      <c r="H1142">
        <v>1</v>
      </c>
      <c r="I1142" t="s">
        <v>1507</v>
      </c>
      <c r="J1142" t="s">
        <v>1508</v>
      </c>
      <c r="K1142" t="s">
        <v>250</v>
      </c>
      <c r="L1142" t="s">
        <v>248</v>
      </c>
      <c r="M1142" t="s">
        <v>183</v>
      </c>
      <c r="N1142">
        <v>16</v>
      </c>
      <c r="O1142">
        <v>0</v>
      </c>
      <c r="P1142">
        <v>0</v>
      </c>
      <c r="Q1142">
        <v>0</v>
      </c>
      <c r="R1142">
        <v>16</v>
      </c>
      <c r="S1142">
        <v>0</v>
      </c>
      <c r="T1142">
        <v>6.2500000000000001E-5</v>
      </c>
      <c r="U1142">
        <v>1E-3</v>
      </c>
      <c r="V1142" s="1" t="str">
        <f t="shared" si="106"/>
        <v>AFF-HTT-R1-P5-96H_K9_1_2020y09m04d_11h03m.tif</v>
      </c>
      <c r="W1142" s="1" t="str">
        <f t="shared" si="107"/>
        <v>AFF-HTT-R2-P5-96H_K9_1_2020y09m11d_11h25m.tif</v>
      </c>
      <c r="X1142" t="str">
        <f t="shared" si="108"/>
        <v>C:\Users\arpit.tandon\Desktop\Images AFFFs\RUN1 HTT\Plate 5 - 96hour\AFF-HTT-R1-P5-96H_K9_1_2020y09m04d_11h03m.tif</v>
      </c>
      <c r="Y1142" t="str">
        <f t="shared" si="109"/>
        <v>C:\Users\arpit.tandon\Desktop\Images AFFFs\RUN2 HTT\Plate 5 - 96hour\AFF-HTT-R2-P5-96H_K9_1_2020y09m11d_11h25m.tif</v>
      </c>
    </row>
    <row r="1143" spans="1:25" x14ac:dyDescent="0.45">
      <c r="A1143" t="s">
        <v>1444</v>
      </c>
      <c r="B1143" s="2" t="str">
        <f t="shared" si="104"/>
        <v>run1</v>
      </c>
      <c r="C1143" s="2" t="str">
        <f t="shared" si="105"/>
        <v>run2</v>
      </c>
      <c r="D1143" t="s">
        <v>287</v>
      </c>
      <c r="E1143" s="10">
        <v>633.82409910777835</v>
      </c>
      <c r="F1143" s="10">
        <v>1.9014722973233349E-2</v>
      </c>
      <c r="G1143" s="1">
        <f>VLOOKUP(A1143,'[1]NTP Metadata'!$A$2:$U$2501,10,FALSE)</f>
        <v>1.9014722973233349E-2</v>
      </c>
      <c r="H1143">
        <v>4</v>
      </c>
      <c r="I1143" t="s">
        <v>1507</v>
      </c>
      <c r="J1143" t="s">
        <v>1508</v>
      </c>
      <c r="K1143" t="s">
        <v>250</v>
      </c>
      <c r="L1143" t="s">
        <v>248</v>
      </c>
      <c r="M1143" t="s">
        <v>184</v>
      </c>
      <c r="N1143">
        <v>16</v>
      </c>
      <c r="O1143">
        <v>0</v>
      </c>
      <c r="P1143">
        <v>0</v>
      </c>
      <c r="Q1143">
        <v>0</v>
      </c>
      <c r="R1143">
        <v>16</v>
      </c>
      <c r="S1143">
        <v>0</v>
      </c>
      <c r="T1143">
        <v>0</v>
      </c>
      <c r="U1143">
        <v>0</v>
      </c>
      <c r="V1143" s="1" t="str">
        <f t="shared" si="106"/>
        <v>AFF-HTT-R1-P5-96H_L10_1_2020y09m04d_11h03m.tif</v>
      </c>
      <c r="W1143" s="1" t="str">
        <f t="shared" si="107"/>
        <v>AFF-HTT-R2-P5-96H_L10_1_2020y09m11d_11h25m.tif</v>
      </c>
      <c r="X1143" t="str">
        <f t="shared" si="108"/>
        <v>C:\Users\arpit.tandon\Desktop\Images AFFFs\RUN1 HTT\Plate 5 - 96hour\AFF-HTT-R1-P5-96H_L10_1_2020y09m04d_11h03m.tif</v>
      </c>
      <c r="Y1143" t="str">
        <f t="shared" si="109"/>
        <v>C:\Users\arpit.tandon\Desktop\Images AFFFs\RUN2 HTT\Plate 5 - 96hour\AFF-HTT-R2-P5-96H_L10_1_2020y09m11d_11h25m.tif</v>
      </c>
    </row>
    <row r="1144" spans="1:25" x14ac:dyDescent="0.45">
      <c r="A1144" t="s">
        <v>1445</v>
      </c>
      <c r="B1144" s="2" t="str">
        <f t="shared" si="104"/>
        <v>run1</v>
      </c>
      <c r="C1144" s="2" t="str">
        <f t="shared" si="105"/>
        <v>run2</v>
      </c>
      <c r="D1144" t="s">
        <v>287</v>
      </c>
      <c r="E1144" s="10">
        <v>200.5772465530944</v>
      </c>
      <c r="F1144" s="10">
        <v>6.0173173965928318E-3</v>
      </c>
      <c r="G1144" s="1">
        <f>VLOOKUP(A1144,'[1]NTP Metadata'!$A$2:$U$2501,10,FALSE)</f>
        <v>6.0173173965928318E-3</v>
      </c>
      <c r="H1144">
        <v>3</v>
      </c>
      <c r="I1144" t="s">
        <v>1507</v>
      </c>
      <c r="J1144" t="s">
        <v>1508</v>
      </c>
      <c r="K1144" t="s">
        <v>250</v>
      </c>
      <c r="L1144" t="s">
        <v>248</v>
      </c>
      <c r="M1144" t="s">
        <v>185</v>
      </c>
      <c r="N1144">
        <v>16</v>
      </c>
      <c r="O1144">
        <v>0</v>
      </c>
      <c r="P1144">
        <v>0</v>
      </c>
      <c r="Q1144">
        <v>0</v>
      </c>
      <c r="R1144">
        <v>16</v>
      </c>
      <c r="S1144">
        <v>0</v>
      </c>
      <c r="T1144">
        <v>6.2500000000000001E-5</v>
      </c>
      <c r="U1144">
        <v>1E-3</v>
      </c>
      <c r="V1144" s="1" t="str">
        <f t="shared" si="106"/>
        <v>AFF-HTT-R1-P5-96H_L11_1_2020y09m04d_11h03m.tif</v>
      </c>
      <c r="W1144" s="1" t="str">
        <f t="shared" si="107"/>
        <v>AFF-HTT-R2-P5-96H_L11_1_2020y09m11d_11h25m.tif</v>
      </c>
      <c r="X1144" t="str">
        <f t="shared" si="108"/>
        <v>C:\Users\arpit.tandon\Desktop\Images AFFFs\RUN1 HTT\Plate 5 - 96hour\AFF-HTT-R1-P5-96H_L11_1_2020y09m04d_11h03m.tif</v>
      </c>
      <c r="Y1144" t="str">
        <f t="shared" si="109"/>
        <v>C:\Users\arpit.tandon\Desktop\Images AFFFs\RUN2 HTT\Plate 5 - 96hour\AFF-HTT-R2-P5-96H_L11_1_2020y09m11d_11h25m.tif</v>
      </c>
    </row>
    <row r="1145" spans="1:25" x14ac:dyDescent="0.45">
      <c r="A1145" t="s">
        <v>1446</v>
      </c>
      <c r="B1145" s="2" t="str">
        <f t="shared" si="104"/>
        <v>run1</v>
      </c>
      <c r="C1145" s="2" t="str">
        <f t="shared" si="105"/>
        <v>run2</v>
      </c>
      <c r="D1145" t="s">
        <v>287</v>
      </c>
      <c r="E1145" s="10">
        <v>200.5772465530944</v>
      </c>
      <c r="F1145" s="10">
        <v>6.0173173965928318E-3</v>
      </c>
      <c r="G1145" s="1">
        <f>VLOOKUP(A1145,'[1]NTP Metadata'!$A$2:$U$2501,10,FALSE)</f>
        <v>6.0173173965928318E-3</v>
      </c>
      <c r="H1145">
        <v>4</v>
      </c>
      <c r="I1145" t="s">
        <v>1507</v>
      </c>
      <c r="J1145" t="s">
        <v>1508</v>
      </c>
      <c r="K1145" t="s">
        <v>250</v>
      </c>
      <c r="L1145" t="s">
        <v>248</v>
      </c>
      <c r="M1145" t="s">
        <v>186</v>
      </c>
      <c r="N1145">
        <v>16</v>
      </c>
      <c r="O1145">
        <v>0</v>
      </c>
      <c r="P1145">
        <v>6.2500000000000001E-5</v>
      </c>
      <c r="Q1145">
        <v>1E-3</v>
      </c>
      <c r="R1145">
        <v>16</v>
      </c>
      <c r="S1145">
        <v>0</v>
      </c>
      <c r="T1145">
        <v>0</v>
      </c>
      <c r="U1145">
        <v>0</v>
      </c>
      <c r="V1145" s="1" t="str">
        <f t="shared" si="106"/>
        <v>AFF-HTT-R1-P5-96H_L12_1_2020y09m04d_11h03m.tif</v>
      </c>
      <c r="W1145" s="1" t="str">
        <f t="shared" si="107"/>
        <v>AFF-HTT-R2-P5-96H_L12_1_2020y09m11d_11h25m.tif</v>
      </c>
      <c r="X1145" t="str">
        <f t="shared" si="108"/>
        <v>C:\Users\arpit.tandon\Desktop\Images AFFFs\RUN1 HTT\Plate 5 - 96hour\AFF-HTT-R1-P5-96H_L12_1_2020y09m04d_11h03m.tif</v>
      </c>
      <c r="Y1145" t="str">
        <f t="shared" si="109"/>
        <v>C:\Users\arpit.tandon\Desktop\Images AFFFs\RUN2 HTT\Plate 5 - 96hour\AFF-HTT-R2-P5-96H_L12_1_2020y09m11d_11h25m.tif</v>
      </c>
    </row>
    <row r="1146" spans="1:25" x14ac:dyDescent="0.45">
      <c r="A1146" t="s">
        <v>1447</v>
      </c>
      <c r="B1146" s="2" t="str">
        <f t="shared" si="104"/>
        <v>run1</v>
      </c>
      <c r="C1146" s="2" t="str">
        <f t="shared" si="105"/>
        <v>run2</v>
      </c>
      <c r="D1146" t="s">
        <v>257</v>
      </c>
      <c r="E1146" s="10">
        <v>0</v>
      </c>
      <c r="F1146" s="10">
        <v>0</v>
      </c>
      <c r="G1146" s="1">
        <f>VLOOKUP(A1146,'[1]NTP Metadata'!$A$2:$U$2501,10,FALSE)</f>
        <v>0</v>
      </c>
      <c r="H1146">
        <v>3</v>
      </c>
      <c r="I1146" t="s">
        <v>1507</v>
      </c>
      <c r="J1146" t="s">
        <v>1508</v>
      </c>
      <c r="K1146" t="s">
        <v>250</v>
      </c>
      <c r="L1146" t="s">
        <v>248</v>
      </c>
      <c r="M1146" t="s">
        <v>187</v>
      </c>
      <c r="N1146">
        <v>16</v>
      </c>
      <c r="O1146">
        <v>0</v>
      </c>
      <c r="P1146">
        <v>0</v>
      </c>
      <c r="Q1146">
        <v>0</v>
      </c>
      <c r="R1146">
        <v>16</v>
      </c>
      <c r="S1146">
        <v>0</v>
      </c>
      <c r="T1146">
        <v>0</v>
      </c>
      <c r="U1146">
        <v>0</v>
      </c>
      <c r="V1146" s="1" t="str">
        <f t="shared" si="106"/>
        <v>AFF-HTT-R1-P5-96H_L13_1_2020y09m04d_11h03m.tif</v>
      </c>
      <c r="W1146" s="1" t="str">
        <f t="shared" si="107"/>
        <v>AFF-HTT-R2-P5-96H_L13_1_2020y09m11d_11h25m.tif</v>
      </c>
      <c r="X1146" t="str">
        <f t="shared" si="108"/>
        <v>C:\Users\arpit.tandon\Desktop\Images AFFFs\RUN1 HTT\Plate 5 - 96hour\AFF-HTT-R1-P5-96H_L13_1_2020y09m04d_11h03m.tif</v>
      </c>
      <c r="Y1146" t="str">
        <f t="shared" si="109"/>
        <v>C:\Users\arpit.tandon\Desktop\Images AFFFs\RUN2 HTT\Plate 5 - 96hour\AFF-HTT-R2-P5-96H_L13_1_2020y09m11d_11h25m.tif</v>
      </c>
    </row>
    <row r="1147" spans="1:25" x14ac:dyDescent="0.45">
      <c r="A1147" t="s">
        <v>1448</v>
      </c>
      <c r="B1147" s="2" t="str">
        <f t="shared" si="104"/>
        <v>run1</v>
      </c>
      <c r="C1147" s="2" t="str">
        <f t="shared" si="105"/>
        <v>run2</v>
      </c>
      <c r="D1147" t="s">
        <v>257</v>
      </c>
      <c r="E1147" s="10">
        <v>0</v>
      </c>
      <c r="F1147" s="10">
        <v>0</v>
      </c>
      <c r="G1147" s="1">
        <f>VLOOKUP(A1147,'[1]NTP Metadata'!$A$2:$U$2501,10,FALSE)</f>
        <v>0</v>
      </c>
      <c r="H1147">
        <v>4</v>
      </c>
      <c r="I1147" t="s">
        <v>1507</v>
      </c>
      <c r="J1147" t="s">
        <v>1508</v>
      </c>
      <c r="K1147" t="s">
        <v>250</v>
      </c>
      <c r="L1147" t="s">
        <v>248</v>
      </c>
      <c r="M1147" t="s">
        <v>188</v>
      </c>
      <c r="N1147">
        <v>16</v>
      </c>
      <c r="O1147">
        <v>0</v>
      </c>
      <c r="P1147">
        <v>0</v>
      </c>
      <c r="Q1147">
        <v>0</v>
      </c>
      <c r="R1147">
        <v>16</v>
      </c>
      <c r="S1147">
        <v>0</v>
      </c>
      <c r="T1147">
        <v>0</v>
      </c>
      <c r="U1147">
        <v>0</v>
      </c>
      <c r="V1147" s="1" t="str">
        <f t="shared" si="106"/>
        <v>AFF-HTT-R1-P5-96H_L14_1_2020y09m04d_11h03m.tif</v>
      </c>
      <c r="W1147" s="1" t="str">
        <f t="shared" si="107"/>
        <v>AFF-HTT-R2-P5-96H_L14_1_2020y09m11d_11h25m.tif</v>
      </c>
      <c r="X1147" t="str">
        <f t="shared" si="108"/>
        <v>C:\Users\arpit.tandon\Desktop\Images AFFFs\RUN1 HTT\Plate 5 - 96hour\AFF-HTT-R1-P5-96H_L14_1_2020y09m04d_11h03m.tif</v>
      </c>
      <c r="Y1147" t="str">
        <f t="shared" si="109"/>
        <v>C:\Users\arpit.tandon\Desktop\Images AFFFs\RUN2 HTT\Plate 5 - 96hour\AFF-HTT-R2-P5-96H_L14_1_2020y09m11d_11h25m.tif</v>
      </c>
    </row>
    <row r="1148" spans="1:25" x14ac:dyDescent="0.45">
      <c r="A1148" t="s">
        <v>1449</v>
      </c>
      <c r="B1148" s="2" t="str">
        <f t="shared" si="104"/>
        <v>run1</v>
      </c>
      <c r="C1148" s="2" t="str">
        <f t="shared" si="105"/>
        <v>run2</v>
      </c>
      <c r="D1148" t="s">
        <v>287</v>
      </c>
      <c r="E1148" s="10">
        <v>63.47381220034633</v>
      </c>
      <c r="F1148" s="10">
        <v>1.9042143660103897E-3</v>
      </c>
      <c r="G1148" s="1">
        <f>VLOOKUP(A1148,'[1]NTP Metadata'!$A$2:$U$2501,10,FALSE)</f>
        <v>1.9042143660103897E-3</v>
      </c>
      <c r="H1148">
        <v>3</v>
      </c>
      <c r="I1148" t="s">
        <v>1507</v>
      </c>
      <c r="J1148" t="s">
        <v>1508</v>
      </c>
      <c r="K1148" t="s">
        <v>250</v>
      </c>
      <c r="L1148" t="s">
        <v>248</v>
      </c>
      <c r="M1148" t="s">
        <v>189</v>
      </c>
      <c r="N1148">
        <v>16</v>
      </c>
      <c r="O1148">
        <v>0</v>
      </c>
      <c r="P1148">
        <v>0</v>
      </c>
      <c r="Q1148">
        <v>0</v>
      </c>
      <c r="R1148">
        <v>16</v>
      </c>
      <c r="S1148">
        <v>0</v>
      </c>
      <c r="T1148">
        <v>0</v>
      </c>
      <c r="U1148">
        <v>0</v>
      </c>
      <c r="V1148" s="1" t="str">
        <f t="shared" si="106"/>
        <v>AFF-HTT-R1-P5-96H_L15_1_2020y09m04d_11h03m.tif</v>
      </c>
      <c r="W1148" s="1" t="str">
        <f t="shared" si="107"/>
        <v>AFF-HTT-R2-P5-96H_L15_1_2020y09m11d_11h25m.tif</v>
      </c>
      <c r="X1148" t="str">
        <f t="shared" si="108"/>
        <v>C:\Users\arpit.tandon\Desktop\Images AFFFs\RUN1 HTT\Plate 5 - 96hour\AFF-HTT-R1-P5-96H_L15_1_2020y09m04d_11h03m.tif</v>
      </c>
      <c r="Y1148" t="str">
        <f t="shared" si="109"/>
        <v>C:\Users\arpit.tandon\Desktop\Images AFFFs\RUN2 HTT\Plate 5 - 96hour\AFF-HTT-R2-P5-96H_L15_1_2020y09m11d_11h25m.tif</v>
      </c>
    </row>
    <row r="1149" spans="1:25" x14ac:dyDescent="0.45">
      <c r="A1149" t="s">
        <v>1450</v>
      </c>
      <c r="B1149" s="2" t="str">
        <f t="shared" si="104"/>
        <v>run1</v>
      </c>
      <c r="C1149" s="2" t="str">
        <f t="shared" si="105"/>
        <v>run2</v>
      </c>
      <c r="D1149" t="s">
        <v>287</v>
      </c>
      <c r="E1149" s="10">
        <v>63.47381220034633</v>
      </c>
      <c r="F1149" s="10">
        <v>1.9042143660103897E-3</v>
      </c>
      <c r="G1149" s="1">
        <f>VLOOKUP(A1149,'[1]NTP Metadata'!$A$2:$U$2501,10,FALSE)</f>
        <v>1.9042143660103897E-3</v>
      </c>
      <c r="H1149">
        <v>4</v>
      </c>
      <c r="I1149" t="s">
        <v>1507</v>
      </c>
      <c r="J1149" t="s">
        <v>1508</v>
      </c>
      <c r="K1149" t="s">
        <v>250</v>
      </c>
      <c r="L1149" t="s">
        <v>248</v>
      </c>
      <c r="M1149" t="s">
        <v>190</v>
      </c>
      <c r="N1149">
        <v>16</v>
      </c>
      <c r="O1149">
        <v>0</v>
      </c>
      <c r="P1149">
        <v>0</v>
      </c>
      <c r="Q1149">
        <v>0</v>
      </c>
      <c r="R1149">
        <v>16</v>
      </c>
      <c r="S1149">
        <v>0</v>
      </c>
      <c r="T1149">
        <v>0</v>
      </c>
      <c r="U1149">
        <v>0</v>
      </c>
      <c r="V1149" s="1" t="str">
        <f t="shared" si="106"/>
        <v>AFF-HTT-R1-P5-96H_L16_1_2020y09m04d_11h03m.tif</v>
      </c>
      <c r="W1149" s="1" t="str">
        <f t="shared" si="107"/>
        <v>AFF-HTT-R2-P5-96H_L16_1_2020y09m11d_11h25m.tif</v>
      </c>
      <c r="X1149" t="str">
        <f t="shared" si="108"/>
        <v>C:\Users\arpit.tandon\Desktop\Images AFFFs\RUN1 HTT\Plate 5 - 96hour\AFF-HTT-R1-P5-96H_L16_1_2020y09m04d_11h03m.tif</v>
      </c>
      <c r="Y1149" t="str">
        <f t="shared" si="109"/>
        <v>C:\Users\arpit.tandon\Desktop\Images AFFFs\RUN2 HTT\Plate 5 - 96hour\AFF-HTT-R2-P5-96H_L16_1_2020y09m11d_11h25m.tif</v>
      </c>
    </row>
    <row r="1150" spans="1:25" x14ac:dyDescent="0.45">
      <c r="A1150" t="s">
        <v>1451</v>
      </c>
      <c r="B1150" s="2" t="str">
        <f t="shared" si="104"/>
        <v>run1</v>
      </c>
      <c r="C1150" s="2" t="str">
        <f t="shared" si="105"/>
        <v>run2</v>
      </c>
      <c r="D1150" t="s">
        <v>287</v>
      </c>
      <c r="E1150" s="10">
        <v>20.086649430489341</v>
      </c>
      <c r="F1150" s="10">
        <v>6.0259948291468024E-4</v>
      </c>
      <c r="G1150" s="1">
        <f>VLOOKUP(A1150,'[1]NTP Metadata'!$A$2:$U$2501,10,FALSE)</f>
        <v>6.0259948291468024E-4</v>
      </c>
      <c r="H1150">
        <v>3</v>
      </c>
      <c r="I1150" t="s">
        <v>1507</v>
      </c>
      <c r="J1150" t="s">
        <v>1508</v>
      </c>
      <c r="K1150" t="s">
        <v>250</v>
      </c>
      <c r="L1150" t="s">
        <v>248</v>
      </c>
      <c r="M1150" t="s">
        <v>191</v>
      </c>
      <c r="N1150">
        <v>16</v>
      </c>
      <c r="O1150">
        <v>0</v>
      </c>
      <c r="P1150">
        <v>0</v>
      </c>
      <c r="Q1150">
        <v>0</v>
      </c>
      <c r="R1150">
        <v>16</v>
      </c>
      <c r="S1150">
        <v>0</v>
      </c>
      <c r="T1150">
        <v>0</v>
      </c>
      <c r="U1150">
        <v>0</v>
      </c>
      <c r="V1150" s="1" t="str">
        <f t="shared" si="106"/>
        <v>AFF-HTT-R1-P5-96H_L17_1_2020y09m04d_11h03m.tif</v>
      </c>
      <c r="W1150" s="1" t="str">
        <f t="shared" si="107"/>
        <v>AFF-HTT-R2-P5-96H_L17_1_2020y09m11d_11h25m.tif</v>
      </c>
      <c r="X1150" t="str">
        <f t="shared" si="108"/>
        <v>C:\Users\arpit.tandon\Desktop\Images AFFFs\RUN1 HTT\Plate 5 - 96hour\AFF-HTT-R1-P5-96H_L17_1_2020y09m04d_11h03m.tif</v>
      </c>
      <c r="Y1150" t="str">
        <f t="shared" si="109"/>
        <v>C:\Users\arpit.tandon\Desktop\Images AFFFs\RUN2 HTT\Plate 5 - 96hour\AFF-HTT-R2-P5-96H_L17_1_2020y09m11d_11h25m.tif</v>
      </c>
    </row>
    <row r="1151" spans="1:25" x14ac:dyDescent="0.45">
      <c r="A1151" t="s">
        <v>1452</v>
      </c>
      <c r="B1151" s="2" t="str">
        <f t="shared" si="104"/>
        <v>run1</v>
      </c>
      <c r="C1151" s="2" t="str">
        <f t="shared" si="105"/>
        <v>run2</v>
      </c>
      <c r="D1151" t="s">
        <v>287</v>
      </c>
      <c r="E1151" s="10">
        <v>20.086649430489341</v>
      </c>
      <c r="F1151" s="10">
        <v>6.0259948291468024E-4</v>
      </c>
      <c r="G1151" s="1">
        <f>VLOOKUP(A1151,'[1]NTP Metadata'!$A$2:$U$2501,10,FALSE)</f>
        <v>6.0259948291468024E-4</v>
      </c>
      <c r="H1151">
        <v>4</v>
      </c>
      <c r="I1151" t="s">
        <v>1507</v>
      </c>
      <c r="J1151" t="s">
        <v>1508</v>
      </c>
      <c r="K1151" t="s">
        <v>250</v>
      </c>
      <c r="L1151" t="s">
        <v>248</v>
      </c>
      <c r="M1151" t="s">
        <v>192</v>
      </c>
      <c r="N1151">
        <v>16</v>
      </c>
      <c r="O1151">
        <v>0</v>
      </c>
      <c r="P1151">
        <v>0</v>
      </c>
      <c r="Q1151">
        <v>0</v>
      </c>
      <c r="R1151">
        <v>16</v>
      </c>
      <c r="S1151">
        <v>0</v>
      </c>
      <c r="T1151">
        <v>0</v>
      </c>
      <c r="U1151">
        <v>0</v>
      </c>
      <c r="V1151" s="1" t="str">
        <f t="shared" si="106"/>
        <v>AFF-HTT-R1-P5-96H_L18_1_2020y09m04d_11h03m.tif</v>
      </c>
      <c r="W1151" s="1" t="str">
        <f t="shared" si="107"/>
        <v>AFF-HTT-R2-P5-96H_L18_1_2020y09m11d_11h25m.tif</v>
      </c>
      <c r="X1151" t="str">
        <f t="shared" si="108"/>
        <v>C:\Users\arpit.tandon\Desktop\Images AFFFs\RUN1 HTT\Plate 5 - 96hour\AFF-HTT-R1-P5-96H_L18_1_2020y09m04d_11h03m.tif</v>
      </c>
      <c r="Y1151" t="str">
        <f t="shared" si="109"/>
        <v>C:\Users\arpit.tandon\Desktop\Images AFFFs\RUN2 HTT\Plate 5 - 96hour\AFF-HTT-R2-P5-96H_L18_1_2020y09m11d_11h25m.tif</v>
      </c>
    </row>
    <row r="1152" spans="1:25" x14ac:dyDescent="0.45">
      <c r="A1152" t="s">
        <v>1453</v>
      </c>
      <c r="B1152" s="2" t="str">
        <f t="shared" si="104"/>
        <v>run1</v>
      </c>
      <c r="C1152" s="2" t="str">
        <f t="shared" si="105"/>
        <v>run2</v>
      </c>
      <c r="D1152" t="s">
        <v>287</v>
      </c>
      <c r="E1152" s="10">
        <v>6.3565346299016898</v>
      </c>
      <c r="F1152" s="10">
        <v>1.9069603889705069E-4</v>
      </c>
      <c r="G1152" s="1">
        <f>VLOOKUP(A1152,'[1]NTP Metadata'!$A$2:$U$2501,10,FALSE)</f>
        <v>1.9069603889705069E-4</v>
      </c>
      <c r="H1152">
        <v>3</v>
      </c>
      <c r="I1152" t="s">
        <v>1507</v>
      </c>
      <c r="J1152" t="s">
        <v>1508</v>
      </c>
      <c r="K1152" t="s">
        <v>250</v>
      </c>
      <c r="L1152" t="s">
        <v>248</v>
      </c>
      <c r="M1152" t="s">
        <v>193</v>
      </c>
      <c r="N1152">
        <v>16</v>
      </c>
      <c r="O1152">
        <v>0</v>
      </c>
      <c r="P1152">
        <v>0</v>
      </c>
      <c r="Q1152">
        <v>0</v>
      </c>
      <c r="R1152">
        <v>16</v>
      </c>
      <c r="S1152">
        <v>0</v>
      </c>
      <c r="T1152">
        <v>0</v>
      </c>
      <c r="U1152">
        <v>0</v>
      </c>
      <c r="V1152" s="1" t="str">
        <f t="shared" si="106"/>
        <v>AFF-HTT-R1-P5-96H_L19_1_2020y09m04d_11h03m.tif</v>
      </c>
      <c r="W1152" s="1" t="str">
        <f t="shared" si="107"/>
        <v>AFF-HTT-R2-P5-96H_L19_1_2020y09m11d_11h25m.tif</v>
      </c>
      <c r="X1152" t="str">
        <f t="shared" si="108"/>
        <v>C:\Users\arpit.tandon\Desktop\Images AFFFs\RUN1 HTT\Plate 5 - 96hour\AFF-HTT-R1-P5-96H_L19_1_2020y09m04d_11h03m.tif</v>
      </c>
      <c r="Y1152" t="str">
        <f t="shared" si="109"/>
        <v>C:\Users\arpit.tandon\Desktop\Images AFFFs\RUN2 HTT\Plate 5 - 96hour\AFF-HTT-R2-P5-96H_L19_1_2020y09m11d_11h25m.tif</v>
      </c>
    </row>
    <row r="1153" spans="1:25" x14ac:dyDescent="0.45">
      <c r="A1153" t="s">
        <v>1454</v>
      </c>
      <c r="B1153" s="2" t="str">
        <f t="shared" si="104"/>
        <v>run1</v>
      </c>
      <c r="C1153" s="2" t="str">
        <f t="shared" si="105"/>
        <v>run2</v>
      </c>
      <c r="D1153" t="s">
        <v>287</v>
      </c>
      <c r="E1153" s="10">
        <v>6.3565346299016898</v>
      </c>
      <c r="F1153" s="10">
        <v>1.9069603889705069E-4</v>
      </c>
      <c r="G1153" s="1">
        <f>VLOOKUP(A1153,'[1]NTP Metadata'!$A$2:$U$2501,10,FALSE)</f>
        <v>1.9069603889705069E-4</v>
      </c>
      <c r="H1153">
        <v>4</v>
      </c>
      <c r="I1153" t="s">
        <v>1507</v>
      </c>
      <c r="J1153" t="s">
        <v>1508</v>
      </c>
      <c r="K1153" t="s">
        <v>250</v>
      </c>
      <c r="L1153" t="s">
        <v>248</v>
      </c>
      <c r="M1153" t="s">
        <v>194</v>
      </c>
      <c r="N1153">
        <v>16</v>
      </c>
      <c r="O1153">
        <v>0</v>
      </c>
      <c r="P1153">
        <v>0</v>
      </c>
      <c r="Q1153">
        <v>0</v>
      </c>
      <c r="R1153">
        <v>16</v>
      </c>
      <c r="S1153">
        <v>0</v>
      </c>
      <c r="T1153">
        <v>0</v>
      </c>
      <c r="U1153">
        <v>0</v>
      </c>
      <c r="V1153" s="1" t="str">
        <f t="shared" si="106"/>
        <v>AFF-HTT-R1-P5-96H_L20_1_2020y09m04d_11h03m.tif</v>
      </c>
      <c r="W1153" s="1" t="str">
        <f t="shared" si="107"/>
        <v>AFF-HTT-R2-P5-96H_L20_1_2020y09m11d_11h25m.tif</v>
      </c>
      <c r="X1153" t="str">
        <f t="shared" si="108"/>
        <v>C:\Users\arpit.tandon\Desktop\Images AFFFs\RUN1 HTT\Plate 5 - 96hour\AFF-HTT-R1-P5-96H_L20_1_2020y09m04d_11h03m.tif</v>
      </c>
      <c r="Y1153" t="str">
        <f t="shared" si="109"/>
        <v>C:\Users\arpit.tandon\Desktop\Images AFFFs\RUN2 HTT\Plate 5 - 96hour\AFF-HTT-R2-P5-96H_L20_1_2020y09m11d_11h25m.tif</v>
      </c>
    </row>
    <row r="1154" spans="1:25" x14ac:dyDescent="0.45">
      <c r="A1154" t="s">
        <v>1455</v>
      </c>
      <c r="B1154" s="2" t="str">
        <f t="shared" si="104"/>
        <v>run1</v>
      </c>
      <c r="C1154" s="2" t="str">
        <f t="shared" si="105"/>
        <v>run2</v>
      </c>
      <c r="D1154" t="s">
        <v>287</v>
      </c>
      <c r="E1154" s="10">
        <v>2.011561591741041</v>
      </c>
      <c r="F1154" s="10">
        <v>6.0346847752231229E-5</v>
      </c>
      <c r="G1154" s="1">
        <f>VLOOKUP(A1154,'[1]NTP Metadata'!$A$2:$U$2501,10,FALSE)</f>
        <v>6.0346847752231229E-5</v>
      </c>
      <c r="H1154">
        <v>3</v>
      </c>
      <c r="I1154" t="s">
        <v>1507</v>
      </c>
      <c r="J1154" t="s">
        <v>1508</v>
      </c>
      <c r="K1154" t="s">
        <v>250</v>
      </c>
      <c r="L1154" t="s">
        <v>248</v>
      </c>
      <c r="M1154" t="s">
        <v>195</v>
      </c>
      <c r="N1154">
        <v>16</v>
      </c>
      <c r="O1154">
        <v>0</v>
      </c>
      <c r="P1154">
        <v>0</v>
      </c>
      <c r="Q1154">
        <v>0</v>
      </c>
      <c r="R1154">
        <v>16</v>
      </c>
      <c r="S1154">
        <v>0</v>
      </c>
      <c r="T1154">
        <v>0</v>
      </c>
      <c r="U1154">
        <v>0</v>
      </c>
      <c r="V1154" s="1" t="str">
        <f t="shared" si="106"/>
        <v>AFF-HTT-R1-P5-96H_L21_1_2020y09m04d_11h03m.tif</v>
      </c>
      <c r="W1154" s="1" t="str">
        <f t="shared" si="107"/>
        <v>AFF-HTT-R2-P5-96H_L21_1_2020y09m11d_11h25m.tif</v>
      </c>
      <c r="X1154" t="str">
        <f t="shared" si="108"/>
        <v>C:\Users\arpit.tandon\Desktop\Images AFFFs\RUN1 HTT\Plate 5 - 96hour\AFF-HTT-R1-P5-96H_L21_1_2020y09m04d_11h03m.tif</v>
      </c>
      <c r="Y1154" t="str">
        <f t="shared" si="109"/>
        <v>C:\Users\arpit.tandon\Desktop\Images AFFFs\RUN2 HTT\Plate 5 - 96hour\AFF-HTT-R2-P5-96H_L21_1_2020y09m11d_11h25m.tif</v>
      </c>
    </row>
    <row r="1155" spans="1:25" x14ac:dyDescent="0.45">
      <c r="A1155" t="s">
        <v>1456</v>
      </c>
      <c r="B1155" s="2" t="str">
        <f t="shared" ref="B1155:B1202" si="110">HYPERLINK(X1155,"run1")</f>
        <v>run1</v>
      </c>
      <c r="C1155" s="2" t="str">
        <f t="shared" ref="C1155:C1202" si="111">HYPERLINK(Y1155,"run2")</f>
        <v>run2</v>
      </c>
      <c r="D1155" t="s">
        <v>287</v>
      </c>
      <c r="E1155" s="10">
        <v>2.011561591741041</v>
      </c>
      <c r="F1155" s="10">
        <v>6.0346847752231229E-5</v>
      </c>
      <c r="G1155" s="1">
        <f>VLOOKUP(A1155,'[1]NTP Metadata'!$A$2:$U$2501,10,FALSE)</f>
        <v>6.0346847752231229E-5</v>
      </c>
      <c r="H1155">
        <v>4</v>
      </c>
      <c r="I1155" t="s">
        <v>1507</v>
      </c>
      <c r="J1155" t="s">
        <v>1508</v>
      </c>
      <c r="K1155" t="s">
        <v>250</v>
      </c>
      <c r="L1155" t="s">
        <v>248</v>
      </c>
      <c r="M1155" t="s">
        <v>196</v>
      </c>
      <c r="N1155">
        <v>16</v>
      </c>
      <c r="O1155">
        <v>0</v>
      </c>
      <c r="P1155">
        <v>0</v>
      </c>
      <c r="Q1155">
        <v>0</v>
      </c>
      <c r="R1155">
        <v>16</v>
      </c>
      <c r="S1155">
        <v>0</v>
      </c>
      <c r="T1155">
        <v>0</v>
      </c>
      <c r="U1155">
        <v>0</v>
      </c>
      <c r="V1155" s="1" t="str">
        <f t="shared" ref="V1155:V1202" si="112">_xlfn.CONCAT("AFF-HTT-R1-",  L1155, "-96H_",  M1155, "_1_", I1155,".tif")</f>
        <v>AFF-HTT-R1-P5-96H_L22_1_2020y09m04d_11h03m.tif</v>
      </c>
      <c r="W1155" s="1" t="str">
        <f t="shared" ref="W1155:W1202" si="113">_xlfn.CONCAT("AFF-HTT-R2-",  L1155, "-96H_",  M1155, "_1_", J1155,".tif")</f>
        <v>AFF-HTT-R2-P5-96H_L22_1_2020y09m11d_11h25m.tif</v>
      </c>
      <c r="X1155" t="str">
        <f t="shared" ref="X1155:X1202" si="114">_xlfn.CONCAT("C:\Users\arpit.tandon\Desktop\Images AFFFs\","RUN1 HTT\Plate 5 - 96hour\",V1155)</f>
        <v>C:\Users\arpit.tandon\Desktop\Images AFFFs\RUN1 HTT\Plate 5 - 96hour\AFF-HTT-R1-P5-96H_L22_1_2020y09m04d_11h03m.tif</v>
      </c>
      <c r="Y1155" t="str">
        <f t="shared" ref="Y1155:Y1202" si="115">_xlfn.CONCAT("C:\Users\arpit.tandon\Desktop\Images AFFFs\","RUN2 HTT\Plate 5 - 96hour\",W1155)</f>
        <v>C:\Users\arpit.tandon\Desktop\Images AFFFs\RUN2 HTT\Plate 5 - 96hour\AFF-HTT-R2-P5-96H_L22_1_2020y09m11d_11h25m.tif</v>
      </c>
    </row>
    <row r="1156" spans="1:25" x14ac:dyDescent="0.45">
      <c r="A1156" t="s">
        <v>1457</v>
      </c>
      <c r="B1156" s="2" t="str">
        <f t="shared" si="110"/>
        <v>run1</v>
      </c>
      <c r="C1156" s="2" t="str">
        <f t="shared" si="111"/>
        <v>run2</v>
      </c>
      <c r="D1156" t="s">
        <v>287</v>
      </c>
      <c r="E1156" s="10">
        <v>20000</v>
      </c>
      <c r="F1156" s="10">
        <v>0.6</v>
      </c>
      <c r="G1156" s="1">
        <f>VLOOKUP(A1156,'[1]NTP Metadata'!$A$2:$U$2501,10,FALSE)</f>
        <v>0.6</v>
      </c>
      <c r="H1156">
        <v>3</v>
      </c>
      <c r="I1156" t="s">
        <v>1507</v>
      </c>
      <c r="J1156" t="s">
        <v>1508</v>
      </c>
      <c r="K1156" t="s">
        <v>250</v>
      </c>
      <c r="L1156" t="s">
        <v>248</v>
      </c>
      <c r="M1156" t="s">
        <v>197</v>
      </c>
      <c r="N1156">
        <v>0</v>
      </c>
      <c r="O1156">
        <v>16</v>
      </c>
      <c r="P1156">
        <v>0.91931249999999998</v>
      </c>
      <c r="Q1156">
        <v>0.99399999999999999</v>
      </c>
      <c r="R1156">
        <v>0</v>
      </c>
      <c r="S1156">
        <v>16</v>
      </c>
      <c r="T1156">
        <v>0.92593749999999997</v>
      </c>
      <c r="U1156">
        <v>0.999</v>
      </c>
      <c r="V1156" s="1" t="str">
        <f t="shared" si="112"/>
        <v>AFF-HTT-R1-P5-96H_L3_1_2020y09m04d_11h03m.tif</v>
      </c>
      <c r="W1156" s="1" t="str">
        <f t="shared" si="113"/>
        <v>AFF-HTT-R2-P5-96H_L3_1_2020y09m11d_11h25m.tif</v>
      </c>
      <c r="X1156" t="str">
        <f t="shared" si="114"/>
        <v>C:\Users\arpit.tandon\Desktop\Images AFFFs\RUN1 HTT\Plate 5 - 96hour\AFF-HTT-R1-P5-96H_L3_1_2020y09m04d_11h03m.tif</v>
      </c>
      <c r="Y1156" t="str">
        <f t="shared" si="115"/>
        <v>C:\Users\arpit.tandon\Desktop\Images AFFFs\RUN2 HTT\Plate 5 - 96hour\AFF-HTT-R2-P5-96H_L3_1_2020y09m11d_11h25m.tif</v>
      </c>
    </row>
    <row r="1157" spans="1:25" x14ac:dyDescent="0.45">
      <c r="A1157" t="s">
        <v>1458</v>
      </c>
      <c r="B1157" s="2" t="str">
        <f t="shared" si="110"/>
        <v>run1</v>
      </c>
      <c r="C1157" s="2" t="str">
        <f t="shared" si="111"/>
        <v>run2</v>
      </c>
      <c r="D1157" t="s">
        <v>287</v>
      </c>
      <c r="E1157" s="10">
        <v>20000</v>
      </c>
      <c r="F1157" s="10">
        <v>0.6</v>
      </c>
      <c r="G1157" s="1">
        <f>VLOOKUP(A1157,'[1]NTP Metadata'!$A$2:$U$2501,10,FALSE)</f>
        <v>0.6</v>
      </c>
      <c r="H1157">
        <v>4</v>
      </c>
      <c r="I1157" t="s">
        <v>1507</v>
      </c>
      <c r="J1157" t="s">
        <v>1508</v>
      </c>
      <c r="K1157" t="s">
        <v>250</v>
      </c>
      <c r="L1157" t="s">
        <v>248</v>
      </c>
      <c r="M1157" t="s">
        <v>198</v>
      </c>
      <c r="N1157">
        <v>0</v>
      </c>
      <c r="O1157">
        <v>16</v>
      </c>
      <c r="P1157">
        <v>0.89481249999999901</v>
      </c>
      <c r="Q1157">
        <v>0.99199999999999999</v>
      </c>
      <c r="R1157">
        <v>0</v>
      </c>
      <c r="S1157">
        <v>16</v>
      </c>
      <c r="T1157">
        <v>0.94225000000000003</v>
      </c>
      <c r="U1157">
        <v>0.996</v>
      </c>
      <c r="V1157" s="1" t="str">
        <f t="shared" si="112"/>
        <v>AFF-HTT-R1-P5-96H_L4_1_2020y09m04d_11h03m.tif</v>
      </c>
      <c r="W1157" s="1" t="str">
        <f t="shared" si="113"/>
        <v>AFF-HTT-R2-P5-96H_L4_1_2020y09m11d_11h25m.tif</v>
      </c>
      <c r="X1157" t="str">
        <f t="shared" si="114"/>
        <v>C:\Users\arpit.tandon\Desktop\Images AFFFs\RUN1 HTT\Plate 5 - 96hour\AFF-HTT-R1-P5-96H_L4_1_2020y09m04d_11h03m.tif</v>
      </c>
      <c r="Y1157" t="str">
        <f t="shared" si="115"/>
        <v>C:\Users\arpit.tandon\Desktop\Images AFFFs\RUN2 HTT\Plate 5 - 96hour\AFF-HTT-R2-P5-96H_L4_1_2020y09m11d_11h25m.tif</v>
      </c>
    </row>
    <row r="1158" spans="1:25" x14ac:dyDescent="0.45">
      <c r="A1158" t="s">
        <v>1459</v>
      </c>
      <c r="B1158" s="2" t="str">
        <f t="shared" si="110"/>
        <v>run1</v>
      </c>
      <c r="C1158" s="2" t="str">
        <f t="shared" si="111"/>
        <v>run2</v>
      </c>
      <c r="D1158" t="s">
        <v>287</v>
      </c>
      <c r="E1158" s="10">
        <v>6329.1139240506327</v>
      </c>
      <c r="F1158" s="10">
        <v>0.18987341772151897</v>
      </c>
      <c r="G1158" s="1">
        <f>VLOOKUP(A1158,'[1]NTP Metadata'!$A$2:$U$2501,10,FALSE)</f>
        <v>0.18987341772151897</v>
      </c>
      <c r="H1158">
        <v>3</v>
      </c>
      <c r="I1158" t="s">
        <v>1507</v>
      </c>
      <c r="J1158" t="s">
        <v>1508</v>
      </c>
      <c r="K1158" t="s">
        <v>250</v>
      </c>
      <c r="L1158" t="s">
        <v>248</v>
      </c>
      <c r="M1158" t="s">
        <v>199</v>
      </c>
      <c r="N1158">
        <v>16</v>
      </c>
      <c r="O1158">
        <v>0</v>
      </c>
      <c r="P1158">
        <v>2.1875000000000002E-3</v>
      </c>
      <c r="Q1158">
        <v>1.0999999999999999E-2</v>
      </c>
      <c r="R1158">
        <v>16</v>
      </c>
      <c r="S1158">
        <v>0</v>
      </c>
      <c r="T1158">
        <v>5.6249999999999996E-4</v>
      </c>
      <c r="U1158">
        <v>2E-3</v>
      </c>
      <c r="V1158" s="1" t="str">
        <f t="shared" si="112"/>
        <v>AFF-HTT-R1-P5-96H_L5_1_2020y09m04d_11h03m.tif</v>
      </c>
      <c r="W1158" s="1" t="str">
        <f t="shared" si="113"/>
        <v>AFF-HTT-R2-P5-96H_L5_1_2020y09m11d_11h25m.tif</v>
      </c>
      <c r="X1158" t="str">
        <f t="shared" si="114"/>
        <v>C:\Users\arpit.tandon\Desktop\Images AFFFs\RUN1 HTT\Plate 5 - 96hour\AFF-HTT-R1-P5-96H_L5_1_2020y09m04d_11h03m.tif</v>
      </c>
      <c r="Y1158" t="str">
        <f t="shared" si="115"/>
        <v>C:\Users\arpit.tandon\Desktop\Images AFFFs\RUN2 HTT\Plate 5 - 96hour\AFF-HTT-R2-P5-96H_L5_1_2020y09m11d_11h25m.tif</v>
      </c>
    </row>
    <row r="1159" spans="1:25" x14ac:dyDescent="0.45">
      <c r="A1159" t="s">
        <v>1460</v>
      </c>
      <c r="B1159" s="2" t="str">
        <f t="shared" si="110"/>
        <v>run1</v>
      </c>
      <c r="C1159" s="2" t="str">
        <f t="shared" si="111"/>
        <v>run2</v>
      </c>
      <c r="D1159" t="s">
        <v>287</v>
      </c>
      <c r="E1159" s="10">
        <v>6329.1139240506327</v>
      </c>
      <c r="F1159" s="10">
        <v>0.18987341772151897</v>
      </c>
      <c r="G1159" s="1">
        <f>VLOOKUP(A1159,'[1]NTP Metadata'!$A$2:$U$2501,10,FALSE)</f>
        <v>0.18987341772151897</v>
      </c>
      <c r="H1159">
        <v>4</v>
      </c>
      <c r="I1159" t="s">
        <v>1507</v>
      </c>
      <c r="J1159" t="s">
        <v>1508</v>
      </c>
      <c r="K1159" t="s">
        <v>250</v>
      </c>
      <c r="L1159" t="s">
        <v>248</v>
      </c>
      <c r="M1159" t="s">
        <v>200</v>
      </c>
      <c r="N1159">
        <v>16</v>
      </c>
      <c r="O1159">
        <v>0</v>
      </c>
      <c r="P1159">
        <v>2.3749999999999999E-3</v>
      </c>
      <c r="Q1159">
        <v>0.01</v>
      </c>
      <c r="R1159">
        <v>16</v>
      </c>
      <c r="S1159">
        <v>0</v>
      </c>
      <c r="T1159">
        <v>3.7500000000000001E-4</v>
      </c>
      <c r="U1159">
        <v>3.0000000000000001E-3</v>
      </c>
      <c r="V1159" s="1" t="str">
        <f t="shared" si="112"/>
        <v>AFF-HTT-R1-P5-96H_L6_1_2020y09m04d_11h03m.tif</v>
      </c>
      <c r="W1159" s="1" t="str">
        <f t="shared" si="113"/>
        <v>AFF-HTT-R2-P5-96H_L6_1_2020y09m11d_11h25m.tif</v>
      </c>
      <c r="X1159" t="str">
        <f t="shared" si="114"/>
        <v>C:\Users\arpit.tandon\Desktop\Images AFFFs\RUN1 HTT\Plate 5 - 96hour\AFF-HTT-R1-P5-96H_L6_1_2020y09m04d_11h03m.tif</v>
      </c>
      <c r="Y1159" t="str">
        <f t="shared" si="115"/>
        <v>C:\Users\arpit.tandon\Desktop\Images AFFFs\RUN2 HTT\Plate 5 - 96hour\AFF-HTT-R2-P5-96H_L6_1_2020y09m11d_11h25m.tif</v>
      </c>
    </row>
    <row r="1160" spans="1:25" x14ac:dyDescent="0.45">
      <c r="A1160" t="s">
        <v>1461</v>
      </c>
      <c r="B1160" s="2" t="str">
        <f t="shared" si="110"/>
        <v>run1</v>
      </c>
      <c r="C1160" s="2" t="str">
        <f t="shared" si="111"/>
        <v>run2</v>
      </c>
      <c r="D1160" t="s">
        <v>287</v>
      </c>
      <c r="E1160" s="10">
        <v>2002.8841531805797</v>
      </c>
      <c r="F1160" s="10">
        <v>6.0086524595417391E-2</v>
      </c>
      <c r="G1160" s="1">
        <f>VLOOKUP(A1160,'[1]NTP Metadata'!$A$2:$U$2501,10,FALSE)</f>
        <v>6.0086524595417391E-2</v>
      </c>
      <c r="H1160">
        <v>3</v>
      </c>
      <c r="I1160" t="s">
        <v>1507</v>
      </c>
      <c r="J1160" t="s">
        <v>1508</v>
      </c>
      <c r="K1160" t="s">
        <v>250</v>
      </c>
      <c r="L1160" t="s">
        <v>248</v>
      </c>
      <c r="M1160" t="s">
        <v>201</v>
      </c>
      <c r="N1160">
        <v>16</v>
      </c>
      <c r="O1160">
        <v>0</v>
      </c>
      <c r="P1160">
        <v>0</v>
      </c>
      <c r="Q1160">
        <v>0</v>
      </c>
      <c r="R1160">
        <v>16</v>
      </c>
      <c r="S1160">
        <v>0</v>
      </c>
      <c r="T1160">
        <v>0</v>
      </c>
      <c r="U1160">
        <v>0</v>
      </c>
      <c r="V1160" s="1" t="str">
        <f t="shared" si="112"/>
        <v>AFF-HTT-R1-P5-96H_L7_1_2020y09m04d_11h03m.tif</v>
      </c>
      <c r="W1160" s="1" t="str">
        <f t="shared" si="113"/>
        <v>AFF-HTT-R2-P5-96H_L7_1_2020y09m11d_11h25m.tif</v>
      </c>
      <c r="X1160" t="str">
        <f t="shared" si="114"/>
        <v>C:\Users\arpit.tandon\Desktop\Images AFFFs\RUN1 HTT\Plate 5 - 96hour\AFF-HTT-R1-P5-96H_L7_1_2020y09m04d_11h03m.tif</v>
      </c>
      <c r="Y1160" t="str">
        <f t="shared" si="115"/>
        <v>C:\Users\arpit.tandon\Desktop\Images AFFFs\RUN2 HTT\Plate 5 - 96hour\AFF-HTT-R2-P5-96H_L7_1_2020y09m11d_11h25m.tif</v>
      </c>
    </row>
    <row r="1161" spans="1:25" x14ac:dyDescent="0.45">
      <c r="A1161" t="s">
        <v>1462</v>
      </c>
      <c r="B1161" s="2" t="str">
        <f t="shared" si="110"/>
        <v>run1</v>
      </c>
      <c r="C1161" s="2" t="str">
        <f t="shared" si="111"/>
        <v>run2</v>
      </c>
      <c r="D1161" t="s">
        <v>287</v>
      </c>
      <c r="E1161" s="10">
        <v>2002.8841531805797</v>
      </c>
      <c r="F1161" s="10">
        <v>6.0086524595417391E-2</v>
      </c>
      <c r="G1161" s="1">
        <f>VLOOKUP(A1161,'[1]NTP Metadata'!$A$2:$U$2501,10,FALSE)</f>
        <v>6.0086524595417391E-2</v>
      </c>
      <c r="H1161">
        <v>4</v>
      </c>
      <c r="I1161" t="s">
        <v>1507</v>
      </c>
      <c r="J1161" t="s">
        <v>1508</v>
      </c>
      <c r="K1161" t="s">
        <v>250</v>
      </c>
      <c r="L1161" t="s">
        <v>248</v>
      </c>
      <c r="M1161" t="s">
        <v>202</v>
      </c>
      <c r="N1161">
        <v>16</v>
      </c>
      <c r="O1161">
        <v>0</v>
      </c>
      <c r="P1161">
        <v>6.2500000000000001E-5</v>
      </c>
      <c r="Q1161">
        <v>1E-3</v>
      </c>
      <c r="R1161">
        <v>16</v>
      </c>
      <c r="S1161">
        <v>0</v>
      </c>
      <c r="T1161">
        <v>0</v>
      </c>
      <c r="U1161">
        <v>0</v>
      </c>
      <c r="V1161" s="1" t="str">
        <f t="shared" si="112"/>
        <v>AFF-HTT-R1-P5-96H_L8_1_2020y09m04d_11h03m.tif</v>
      </c>
      <c r="W1161" s="1" t="str">
        <f t="shared" si="113"/>
        <v>AFF-HTT-R2-P5-96H_L8_1_2020y09m11d_11h25m.tif</v>
      </c>
      <c r="X1161" t="str">
        <f t="shared" si="114"/>
        <v>C:\Users\arpit.tandon\Desktop\Images AFFFs\RUN1 HTT\Plate 5 - 96hour\AFF-HTT-R1-P5-96H_L8_1_2020y09m04d_11h03m.tif</v>
      </c>
      <c r="Y1161" t="str">
        <f t="shared" si="115"/>
        <v>C:\Users\arpit.tandon\Desktop\Images AFFFs\RUN2 HTT\Plate 5 - 96hour\AFF-HTT-R2-P5-96H_L8_1_2020y09m11d_11h25m.tif</v>
      </c>
    </row>
    <row r="1162" spans="1:25" x14ac:dyDescent="0.45">
      <c r="A1162" t="s">
        <v>1463</v>
      </c>
      <c r="B1162" s="2" t="str">
        <f t="shared" si="110"/>
        <v>run1</v>
      </c>
      <c r="C1162" s="2" t="str">
        <f t="shared" si="111"/>
        <v>run2</v>
      </c>
      <c r="D1162" t="s">
        <v>287</v>
      </c>
      <c r="E1162" s="10">
        <v>633.82409910777835</v>
      </c>
      <c r="F1162" s="10">
        <v>1.9014722973233349E-2</v>
      </c>
      <c r="G1162" s="1">
        <f>VLOOKUP(A1162,'[1]NTP Metadata'!$A$2:$U$2501,10,FALSE)</f>
        <v>1.9014722973233349E-2</v>
      </c>
      <c r="H1162">
        <v>3</v>
      </c>
      <c r="I1162" t="s">
        <v>1507</v>
      </c>
      <c r="J1162" t="s">
        <v>1508</v>
      </c>
      <c r="K1162" t="s">
        <v>250</v>
      </c>
      <c r="L1162" t="s">
        <v>248</v>
      </c>
      <c r="M1162" t="s">
        <v>203</v>
      </c>
      <c r="N1162">
        <v>16</v>
      </c>
      <c r="O1162">
        <v>0</v>
      </c>
      <c r="P1162">
        <v>0</v>
      </c>
      <c r="Q1162">
        <v>0</v>
      </c>
      <c r="R1162">
        <v>16</v>
      </c>
      <c r="S1162">
        <v>0</v>
      </c>
      <c r="T1162">
        <v>0</v>
      </c>
      <c r="U1162">
        <v>0</v>
      </c>
      <c r="V1162" s="1" t="str">
        <f t="shared" si="112"/>
        <v>AFF-HTT-R1-P5-96H_L9_1_2020y09m04d_11h03m.tif</v>
      </c>
      <c r="W1162" s="1" t="str">
        <f t="shared" si="113"/>
        <v>AFF-HTT-R2-P5-96H_L9_1_2020y09m11d_11h25m.tif</v>
      </c>
      <c r="X1162" t="str">
        <f t="shared" si="114"/>
        <v>C:\Users\arpit.tandon\Desktop\Images AFFFs\RUN1 HTT\Plate 5 - 96hour\AFF-HTT-R1-P5-96H_L9_1_2020y09m04d_11h03m.tif</v>
      </c>
      <c r="Y1162" t="str">
        <f t="shared" si="115"/>
        <v>C:\Users\arpit.tandon\Desktop\Images AFFFs\RUN2 HTT\Plate 5 - 96hour\AFF-HTT-R2-P5-96H_L9_1_2020y09m11d_11h25m.tif</v>
      </c>
    </row>
    <row r="1163" spans="1:25" x14ac:dyDescent="0.45">
      <c r="A1163" t="s">
        <v>1464</v>
      </c>
      <c r="B1163" s="2" t="str">
        <f t="shared" si="110"/>
        <v>run1</v>
      </c>
      <c r="C1163" s="2" t="str">
        <f t="shared" si="111"/>
        <v>run2</v>
      </c>
      <c r="D1163" t="s">
        <v>288</v>
      </c>
      <c r="E1163" s="10">
        <v>633.82409910777835</v>
      </c>
      <c r="F1163" s="10">
        <v>1.9014722973233349E-2</v>
      </c>
      <c r="G1163" s="1">
        <f>VLOOKUP(A1163,'[1]NTP Metadata'!$A$2:$U$2501,10,FALSE)</f>
        <v>1.9014722973233349E-2</v>
      </c>
      <c r="H1163">
        <v>2</v>
      </c>
      <c r="I1163" t="s">
        <v>1507</v>
      </c>
      <c r="J1163" t="s">
        <v>1508</v>
      </c>
      <c r="K1163" t="s">
        <v>250</v>
      </c>
      <c r="L1163" t="s">
        <v>248</v>
      </c>
      <c r="M1163" t="s">
        <v>204</v>
      </c>
      <c r="N1163">
        <v>16</v>
      </c>
      <c r="O1163">
        <v>0</v>
      </c>
      <c r="P1163">
        <v>6.2500000000000001E-5</v>
      </c>
      <c r="Q1163">
        <v>1E-3</v>
      </c>
      <c r="R1163">
        <v>16</v>
      </c>
      <c r="S1163">
        <v>0</v>
      </c>
      <c r="T1163">
        <v>0</v>
      </c>
      <c r="U1163">
        <v>0</v>
      </c>
      <c r="V1163" s="1" t="str">
        <f t="shared" si="112"/>
        <v>AFF-HTT-R1-P5-96H_M10_1_2020y09m04d_11h03m.tif</v>
      </c>
      <c r="W1163" s="1" t="str">
        <f t="shared" si="113"/>
        <v>AFF-HTT-R2-P5-96H_M10_1_2020y09m11d_11h25m.tif</v>
      </c>
      <c r="X1163" t="str">
        <f t="shared" si="114"/>
        <v>C:\Users\arpit.tandon\Desktop\Images AFFFs\RUN1 HTT\Plate 5 - 96hour\AFF-HTT-R1-P5-96H_M10_1_2020y09m04d_11h03m.tif</v>
      </c>
      <c r="Y1163" t="str">
        <f t="shared" si="115"/>
        <v>C:\Users\arpit.tandon\Desktop\Images AFFFs\RUN2 HTT\Plate 5 - 96hour\AFF-HTT-R2-P5-96H_M10_1_2020y09m11d_11h25m.tif</v>
      </c>
    </row>
    <row r="1164" spans="1:25" x14ac:dyDescent="0.45">
      <c r="A1164" t="s">
        <v>1465</v>
      </c>
      <c r="B1164" s="2" t="str">
        <f t="shared" si="110"/>
        <v>run1</v>
      </c>
      <c r="C1164" s="2" t="str">
        <f t="shared" si="111"/>
        <v>run2</v>
      </c>
      <c r="D1164" t="s">
        <v>288</v>
      </c>
      <c r="E1164" s="10">
        <v>200.5772465530944</v>
      </c>
      <c r="F1164" s="10">
        <v>6.0173173965928318E-3</v>
      </c>
      <c r="G1164" s="1">
        <f>VLOOKUP(A1164,'[1]NTP Metadata'!$A$2:$U$2501,10,FALSE)</f>
        <v>6.0173173965928318E-3</v>
      </c>
      <c r="H1164">
        <v>1</v>
      </c>
      <c r="I1164" t="s">
        <v>1507</v>
      </c>
      <c r="J1164" t="s">
        <v>1508</v>
      </c>
      <c r="K1164" t="s">
        <v>250</v>
      </c>
      <c r="L1164" t="s">
        <v>248</v>
      </c>
      <c r="M1164" t="s">
        <v>205</v>
      </c>
      <c r="N1164">
        <v>16</v>
      </c>
      <c r="O1164">
        <v>0</v>
      </c>
      <c r="P1164">
        <v>0</v>
      </c>
      <c r="Q1164">
        <v>0</v>
      </c>
      <c r="R1164">
        <v>16</v>
      </c>
      <c r="S1164">
        <v>0</v>
      </c>
      <c r="T1164">
        <v>0</v>
      </c>
      <c r="U1164">
        <v>0</v>
      </c>
      <c r="V1164" s="1" t="str">
        <f t="shared" si="112"/>
        <v>AFF-HTT-R1-P5-96H_M11_1_2020y09m04d_11h03m.tif</v>
      </c>
      <c r="W1164" s="1" t="str">
        <f t="shared" si="113"/>
        <v>AFF-HTT-R2-P5-96H_M11_1_2020y09m11d_11h25m.tif</v>
      </c>
      <c r="X1164" t="str">
        <f t="shared" si="114"/>
        <v>C:\Users\arpit.tandon\Desktop\Images AFFFs\RUN1 HTT\Plate 5 - 96hour\AFF-HTT-R1-P5-96H_M11_1_2020y09m04d_11h03m.tif</v>
      </c>
      <c r="Y1164" t="str">
        <f t="shared" si="115"/>
        <v>C:\Users\arpit.tandon\Desktop\Images AFFFs\RUN2 HTT\Plate 5 - 96hour\AFF-HTT-R2-P5-96H_M11_1_2020y09m11d_11h25m.tif</v>
      </c>
    </row>
    <row r="1165" spans="1:25" x14ac:dyDescent="0.45">
      <c r="A1165" t="s">
        <v>1466</v>
      </c>
      <c r="B1165" s="2" t="str">
        <f t="shared" si="110"/>
        <v>run1</v>
      </c>
      <c r="C1165" s="2" t="str">
        <f t="shared" si="111"/>
        <v>run2</v>
      </c>
      <c r="D1165" t="s">
        <v>288</v>
      </c>
      <c r="E1165" s="10">
        <v>200.5772465530944</v>
      </c>
      <c r="F1165" s="10">
        <v>6.0173173965928318E-3</v>
      </c>
      <c r="G1165" s="1">
        <f>VLOOKUP(A1165,'[1]NTP Metadata'!$A$2:$U$2501,10,FALSE)</f>
        <v>6.0173173965928318E-3</v>
      </c>
      <c r="H1165">
        <v>2</v>
      </c>
      <c r="I1165" t="s">
        <v>1507</v>
      </c>
      <c r="J1165" t="s">
        <v>1508</v>
      </c>
      <c r="K1165" t="s">
        <v>250</v>
      </c>
      <c r="L1165" t="s">
        <v>248</v>
      </c>
      <c r="M1165" t="s">
        <v>206</v>
      </c>
      <c r="N1165">
        <v>16</v>
      </c>
      <c r="O1165">
        <v>0</v>
      </c>
      <c r="P1165">
        <v>0</v>
      </c>
      <c r="Q1165">
        <v>0</v>
      </c>
      <c r="R1165">
        <v>16</v>
      </c>
      <c r="S1165">
        <v>0</v>
      </c>
      <c r="T1165">
        <v>0</v>
      </c>
      <c r="U1165">
        <v>0</v>
      </c>
      <c r="V1165" s="1" t="str">
        <f t="shared" si="112"/>
        <v>AFF-HTT-R1-P5-96H_M12_1_2020y09m04d_11h03m.tif</v>
      </c>
      <c r="W1165" s="1" t="str">
        <f t="shared" si="113"/>
        <v>AFF-HTT-R2-P5-96H_M12_1_2020y09m11d_11h25m.tif</v>
      </c>
      <c r="X1165" t="str">
        <f t="shared" si="114"/>
        <v>C:\Users\arpit.tandon\Desktop\Images AFFFs\RUN1 HTT\Plate 5 - 96hour\AFF-HTT-R1-P5-96H_M12_1_2020y09m04d_11h03m.tif</v>
      </c>
      <c r="Y1165" t="str">
        <f t="shared" si="115"/>
        <v>C:\Users\arpit.tandon\Desktop\Images AFFFs\RUN2 HTT\Plate 5 - 96hour\AFF-HTT-R2-P5-96H_M12_1_2020y09m11d_11h25m.tif</v>
      </c>
    </row>
    <row r="1166" spans="1:25" x14ac:dyDescent="0.45">
      <c r="A1166" t="s">
        <v>1467</v>
      </c>
      <c r="B1166" s="2" t="str">
        <f t="shared" si="110"/>
        <v>run1</v>
      </c>
      <c r="C1166" s="2" t="str">
        <f t="shared" si="111"/>
        <v>run2</v>
      </c>
      <c r="D1166" t="s">
        <v>257</v>
      </c>
      <c r="E1166" s="10">
        <v>0</v>
      </c>
      <c r="F1166" s="10">
        <v>0</v>
      </c>
      <c r="G1166" s="1">
        <f>VLOOKUP(A1166,'[1]NTP Metadata'!$A$2:$U$2501,10,FALSE)</f>
        <v>0</v>
      </c>
      <c r="H1166">
        <v>1</v>
      </c>
      <c r="I1166" t="s">
        <v>1507</v>
      </c>
      <c r="J1166" t="s">
        <v>1508</v>
      </c>
      <c r="K1166" t="s">
        <v>250</v>
      </c>
      <c r="L1166" t="s">
        <v>248</v>
      </c>
      <c r="M1166" t="s">
        <v>207</v>
      </c>
      <c r="N1166">
        <v>16</v>
      </c>
      <c r="O1166">
        <v>0</v>
      </c>
      <c r="P1166">
        <v>0</v>
      </c>
      <c r="Q1166">
        <v>0</v>
      </c>
      <c r="R1166">
        <v>16</v>
      </c>
      <c r="S1166">
        <v>0</v>
      </c>
      <c r="T1166">
        <v>0</v>
      </c>
      <c r="U1166">
        <v>0</v>
      </c>
      <c r="V1166" s="1" t="str">
        <f t="shared" si="112"/>
        <v>AFF-HTT-R1-P5-96H_M13_1_2020y09m04d_11h03m.tif</v>
      </c>
      <c r="W1166" s="1" t="str">
        <f t="shared" si="113"/>
        <v>AFF-HTT-R2-P5-96H_M13_1_2020y09m11d_11h25m.tif</v>
      </c>
      <c r="X1166" t="str">
        <f t="shared" si="114"/>
        <v>C:\Users\arpit.tandon\Desktop\Images AFFFs\RUN1 HTT\Plate 5 - 96hour\AFF-HTT-R1-P5-96H_M13_1_2020y09m04d_11h03m.tif</v>
      </c>
      <c r="Y1166" t="str">
        <f t="shared" si="115"/>
        <v>C:\Users\arpit.tandon\Desktop\Images AFFFs\RUN2 HTT\Plate 5 - 96hour\AFF-HTT-R2-P5-96H_M13_1_2020y09m11d_11h25m.tif</v>
      </c>
    </row>
    <row r="1167" spans="1:25" x14ac:dyDescent="0.45">
      <c r="A1167" t="s">
        <v>1468</v>
      </c>
      <c r="B1167" s="2" t="str">
        <f t="shared" si="110"/>
        <v>run1</v>
      </c>
      <c r="C1167" s="2" t="str">
        <f t="shared" si="111"/>
        <v>run2</v>
      </c>
      <c r="D1167" t="s">
        <v>257</v>
      </c>
      <c r="E1167" s="10">
        <v>0</v>
      </c>
      <c r="F1167" s="10">
        <v>0</v>
      </c>
      <c r="G1167" s="1">
        <f>VLOOKUP(A1167,'[1]NTP Metadata'!$A$2:$U$2501,10,FALSE)</f>
        <v>0</v>
      </c>
      <c r="H1167">
        <v>2</v>
      </c>
      <c r="I1167" t="s">
        <v>1507</v>
      </c>
      <c r="J1167" t="s">
        <v>1508</v>
      </c>
      <c r="K1167" t="s">
        <v>250</v>
      </c>
      <c r="L1167" t="s">
        <v>248</v>
      </c>
      <c r="M1167" t="s">
        <v>208</v>
      </c>
      <c r="N1167">
        <v>16</v>
      </c>
      <c r="O1167">
        <v>0</v>
      </c>
      <c r="P1167">
        <v>0</v>
      </c>
      <c r="Q1167">
        <v>0</v>
      </c>
      <c r="R1167">
        <v>16</v>
      </c>
      <c r="S1167">
        <v>0</v>
      </c>
      <c r="T1167">
        <v>0</v>
      </c>
      <c r="U1167">
        <v>0</v>
      </c>
      <c r="V1167" s="1" t="str">
        <f t="shared" si="112"/>
        <v>AFF-HTT-R1-P5-96H_M14_1_2020y09m04d_11h03m.tif</v>
      </c>
      <c r="W1167" s="1" t="str">
        <f t="shared" si="113"/>
        <v>AFF-HTT-R2-P5-96H_M14_1_2020y09m11d_11h25m.tif</v>
      </c>
      <c r="X1167" t="str">
        <f t="shared" si="114"/>
        <v>C:\Users\arpit.tandon\Desktop\Images AFFFs\RUN1 HTT\Plate 5 - 96hour\AFF-HTT-R1-P5-96H_M14_1_2020y09m04d_11h03m.tif</v>
      </c>
      <c r="Y1167" t="str">
        <f t="shared" si="115"/>
        <v>C:\Users\arpit.tandon\Desktop\Images AFFFs\RUN2 HTT\Plate 5 - 96hour\AFF-HTT-R2-P5-96H_M14_1_2020y09m11d_11h25m.tif</v>
      </c>
    </row>
    <row r="1168" spans="1:25" x14ac:dyDescent="0.45">
      <c r="A1168" t="s">
        <v>1469</v>
      </c>
      <c r="B1168" s="2" t="str">
        <f t="shared" si="110"/>
        <v>run1</v>
      </c>
      <c r="C1168" s="2" t="str">
        <f t="shared" si="111"/>
        <v>run2</v>
      </c>
      <c r="D1168" t="s">
        <v>288</v>
      </c>
      <c r="E1168" s="10">
        <v>63.47381220034633</v>
      </c>
      <c r="F1168" s="10">
        <v>1.9042143660103897E-3</v>
      </c>
      <c r="G1168" s="1">
        <f>VLOOKUP(A1168,'[1]NTP Metadata'!$A$2:$U$2501,10,FALSE)</f>
        <v>1.9042143660103897E-3</v>
      </c>
      <c r="H1168">
        <v>1</v>
      </c>
      <c r="I1168" t="s">
        <v>1507</v>
      </c>
      <c r="J1168" t="s">
        <v>1508</v>
      </c>
      <c r="K1168" t="s">
        <v>250</v>
      </c>
      <c r="L1168" t="s">
        <v>248</v>
      </c>
      <c r="M1168" t="s">
        <v>209</v>
      </c>
      <c r="N1168">
        <v>16</v>
      </c>
      <c r="O1168">
        <v>0</v>
      </c>
      <c r="P1168">
        <v>0</v>
      </c>
      <c r="Q1168">
        <v>0</v>
      </c>
      <c r="R1168">
        <v>16</v>
      </c>
      <c r="S1168">
        <v>0</v>
      </c>
      <c r="T1168">
        <v>0</v>
      </c>
      <c r="U1168">
        <v>0</v>
      </c>
      <c r="V1168" s="1" t="str">
        <f t="shared" si="112"/>
        <v>AFF-HTT-R1-P5-96H_M15_1_2020y09m04d_11h03m.tif</v>
      </c>
      <c r="W1168" s="1" t="str">
        <f t="shared" si="113"/>
        <v>AFF-HTT-R2-P5-96H_M15_1_2020y09m11d_11h25m.tif</v>
      </c>
      <c r="X1168" t="str">
        <f t="shared" si="114"/>
        <v>C:\Users\arpit.tandon\Desktop\Images AFFFs\RUN1 HTT\Plate 5 - 96hour\AFF-HTT-R1-P5-96H_M15_1_2020y09m04d_11h03m.tif</v>
      </c>
      <c r="Y1168" t="str">
        <f t="shared" si="115"/>
        <v>C:\Users\arpit.tandon\Desktop\Images AFFFs\RUN2 HTT\Plate 5 - 96hour\AFF-HTT-R2-P5-96H_M15_1_2020y09m11d_11h25m.tif</v>
      </c>
    </row>
    <row r="1169" spans="1:25" x14ac:dyDescent="0.45">
      <c r="A1169" t="s">
        <v>1470</v>
      </c>
      <c r="B1169" s="2" t="str">
        <f t="shared" si="110"/>
        <v>run1</v>
      </c>
      <c r="C1169" s="2" t="str">
        <f t="shared" si="111"/>
        <v>run2</v>
      </c>
      <c r="D1169" t="s">
        <v>288</v>
      </c>
      <c r="E1169" s="10">
        <v>63.47381220034633</v>
      </c>
      <c r="F1169" s="10">
        <v>1.9042143660103897E-3</v>
      </c>
      <c r="G1169" s="1">
        <f>VLOOKUP(A1169,'[1]NTP Metadata'!$A$2:$U$2501,10,FALSE)</f>
        <v>1.9042143660103897E-3</v>
      </c>
      <c r="H1169">
        <v>2</v>
      </c>
      <c r="I1169" t="s">
        <v>1507</v>
      </c>
      <c r="J1169" t="s">
        <v>1508</v>
      </c>
      <c r="K1169" t="s">
        <v>250</v>
      </c>
      <c r="L1169" t="s">
        <v>248</v>
      </c>
      <c r="M1169" t="s">
        <v>210</v>
      </c>
      <c r="N1169">
        <v>16</v>
      </c>
      <c r="O1169">
        <v>0</v>
      </c>
      <c r="P1169">
        <v>0</v>
      </c>
      <c r="Q1169">
        <v>0</v>
      </c>
      <c r="R1169">
        <v>16</v>
      </c>
      <c r="S1169">
        <v>0</v>
      </c>
      <c r="T1169">
        <v>0</v>
      </c>
      <c r="U1169">
        <v>0</v>
      </c>
      <c r="V1169" s="1" t="str">
        <f t="shared" si="112"/>
        <v>AFF-HTT-R1-P5-96H_M16_1_2020y09m04d_11h03m.tif</v>
      </c>
      <c r="W1169" s="1" t="str">
        <f t="shared" si="113"/>
        <v>AFF-HTT-R2-P5-96H_M16_1_2020y09m11d_11h25m.tif</v>
      </c>
      <c r="X1169" t="str">
        <f t="shared" si="114"/>
        <v>C:\Users\arpit.tandon\Desktop\Images AFFFs\RUN1 HTT\Plate 5 - 96hour\AFF-HTT-R1-P5-96H_M16_1_2020y09m04d_11h03m.tif</v>
      </c>
      <c r="Y1169" t="str">
        <f t="shared" si="115"/>
        <v>C:\Users\arpit.tandon\Desktop\Images AFFFs\RUN2 HTT\Plate 5 - 96hour\AFF-HTT-R2-P5-96H_M16_1_2020y09m11d_11h25m.tif</v>
      </c>
    </row>
    <row r="1170" spans="1:25" x14ac:dyDescent="0.45">
      <c r="A1170" t="s">
        <v>1471</v>
      </c>
      <c r="B1170" s="2" t="str">
        <f t="shared" si="110"/>
        <v>run1</v>
      </c>
      <c r="C1170" s="2" t="str">
        <f t="shared" si="111"/>
        <v>run2</v>
      </c>
      <c r="D1170" t="s">
        <v>288</v>
      </c>
      <c r="E1170" s="10">
        <v>20.086649430489341</v>
      </c>
      <c r="F1170" s="10">
        <v>6.0259948291468024E-4</v>
      </c>
      <c r="G1170" s="1">
        <f>VLOOKUP(A1170,'[1]NTP Metadata'!$A$2:$U$2501,10,FALSE)</f>
        <v>6.0259948291468024E-4</v>
      </c>
      <c r="H1170">
        <v>1</v>
      </c>
      <c r="I1170" t="s">
        <v>1507</v>
      </c>
      <c r="J1170" t="s">
        <v>1508</v>
      </c>
      <c r="K1170" t="s">
        <v>250</v>
      </c>
      <c r="L1170" t="s">
        <v>248</v>
      </c>
      <c r="M1170" t="s">
        <v>211</v>
      </c>
      <c r="N1170">
        <v>16</v>
      </c>
      <c r="O1170">
        <v>0</v>
      </c>
      <c r="P1170">
        <v>0</v>
      </c>
      <c r="Q1170">
        <v>0</v>
      </c>
      <c r="R1170">
        <v>16</v>
      </c>
      <c r="S1170">
        <v>0</v>
      </c>
      <c r="T1170">
        <v>0</v>
      </c>
      <c r="U1170">
        <v>0</v>
      </c>
      <c r="V1170" s="1" t="str">
        <f t="shared" si="112"/>
        <v>AFF-HTT-R1-P5-96H_M17_1_2020y09m04d_11h03m.tif</v>
      </c>
      <c r="W1170" s="1" t="str">
        <f t="shared" si="113"/>
        <v>AFF-HTT-R2-P5-96H_M17_1_2020y09m11d_11h25m.tif</v>
      </c>
      <c r="X1170" t="str">
        <f t="shared" si="114"/>
        <v>C:\Users\arpit.tandon\Desktop\Images AFFFs\RUN1 HTT\Plate 5 - 96hour\AFF-HTT-R1-P5-96H_M17_1_2020y09m04d_11h03m.tif</v>
      </c>
      <c r="Y1170" t="str">
        <f t="shared" si="115"/>
        <v>C:\Users\arpit.tandon\Desktop\Images AFFFs\RUN2 HTT\Plate 5 - 96hour\AFF-HTT-R2-P5-96H_M17_1_2020y09m11d_11h25m.tif</v>
      </c>
    </row>
    <row r="1171" spans="1:25" x14ac:dyDescent="0.45">
      <c r="A1171" t="s">
        <v>1472</v>
      </c>
      <c r="B1171" s="2" t="str">
        <f t="shared" si="110"/>
        <v>run1</v>
      </c>
      <c r="C1171" s="2" t="str">
        <f t="shared" si="111"/>
        <v>run2</v>
      </c>
      <c r="D1171" t="s">
        <v>288</v>
      </c>
      <c r="E1171" s="10">
        <v>20.086649430489341</v>
      </c>
      <c r="F1171" s="10">
        <v>6.0259948291468024E-4</v>
      </c>
      <c r="G1171" s="1">
        <f>VLOOKUP(A1171,'[1]NTP Metadata'!$A$2:$U$2501,10,FALSE)</f>
        <v>6.0259948291468024E-4</v>
      </c>
      <c r="H1171">
        <v>2</v>
      </c>
      <c r="I1171" t="s">
        <v>1507</v>
      </c>
      <c r="J1171" t="s">
        <v>1508</v>
      </c>
      <c r="K1171" t="s">
        <v>250</v>
      </c>
      <c r="L1171" t="s">
        <v>248</v>
      </c>
      <c r="M1171" t="s">
        <v>212</v>
      </c>
      <c r="N1171">
        <v>16</v>
      </c>
      <c r="O1171">
        <v>0</v>
      </c>
      <c r="P1171">
        <v>1.25E-4</v>
      </c>
      <c r="Q1171">
        <v>1E-3</v>
      </c>
      <c r="R1171">
        <v>16</v>
      </c>
      <c r="S1171">
        <v>0</v>
      </c>
      <c r="T1171">
        <v>0</v>
      </c>
      <c r="U1171">
        <v>0</v>
      </c>
      <c r="V1171" s="1" t="str">
        <f t="shared" si="112"/>
        <v>AFF-HTT-R1-P5-96H_M18_1_2020y09m04d_11h03m.tif</v>
      </c>
      <c r="W1171" s="1" t="str">
        <f t="shared" si="113"/>
        <v>AFF-HTT-R2-P5-96H_M18_1_2020y09m11d_11h25m.tif</v>
      </c>
      <c r="X1171" t="str">
        <f t="shared" si="114"/>
        <v>C:\Users\arpit.tandon\Desktop\Images AFFFs\RUN1 HTT\Plate 5 - 96hour\AFF-HTT-R1-P5-96H_M18_1_2020y09m04d_11h03m.tif</v>
      </c>
      <c r="Y1171" t="str">
        <f t="shared" si="115"/>
        <v>C:\Users\arpit.tandon\Desktop\Images AFFFs\RUN2 HTT\Plate 5 - 96hour\AFF-HTT-R2-P5-96H_M18_1_2020y09m11d_11h25m.tif</v>
      </c>
    </row>
    <row r="1172" spans="1:25" x14ac:dyDescent="0.45">
      <c r="A1172" t="s">
        <v>1473</v>
      </c>
      <c r="B1172" s="2" t="str">
        <f t="shared" si="110"/>
        <v>run1</v>
      </c>
      <c r="C1172" s="2" t="str">
        <f t="shared" si="111"/>
        <v>run2</v>
      </c>
      <c r="D1172" t="s">
        <v>288</v>
      </c>
      <c r="E1172" s="10">
        <v>6.3565346299016898</v>
      </c>
      <c r="F1172" s="10">
        <v>1.9069603889705069E-4</v>
      </c>
      <c r="G1172" s="1">
        <f>VLOOKUP(A1172,'[1]NTP Metadata'!$A$2:$U$2501,10,FALSE)</f>
        <v>1.9069603889705069E-4</v>
      </c>
      <c r="H1172">
        <v>1</v>
      </c>
      <c r="I1172" t="s">
        <v>1507</v>
      </c>
      <c r="J1172" t="s">
        <v>1508</v>
      </c>
      <c r="K1172" t="s">
        <v>250</v>
      </c>
      <c r="L1172" t="s">
        <v>248</v>
      </c>
      <c r="M1172" t="s">
        <v>213</v>
      </c>
      <c r="N1172">
        <v>16</v>
      </c>
      <c r="O1172">
        <v>0</v>
      </c>
      <c r="P1172">
        <v>0</v>
      </c>
      <c r="Q1172">
        <v>0</v>
      </c>
      <c r="R1172">
        <v>16</v>
      </c>
      <c r="S1172">
        <v>0</v>
      </c>
      <c r="T1172">
        <v>0</v>
      </c>
      <c r="U1172">
        <v>0</v>
      </c>
      <c r="V1172" s="1" t="str">
        <f t="shared" si="112"/>
        <v>AFF-HTT-R1-P5-96H_M19_1_2020y09m04d_11h03m.tif</v>
      </c>
      <c r="W1172" s="1" t="str">
        <f t="shared" si="113"/>
        <v>AFF-HTT-R2-P5-96H_M19_1_2020y09m11d_11h25m.tif</v>
      </c>
      <c r="X1172" t="str">
        <f t="shared" si="114"/>
        <v>C:\Users\arpit.tandon\Desktop\Images AFFFs\RUN1 HTT\Plate 5 - 96hour\AFF-HTT-R1-P5-96H_M19_1_2020y09m04d_11h03m.tif</v>
      </c>
      <c r="Y1172" t="str">
        <f t="shared" si="115"/>
        <v>C:\Users\arpit.tandon\Desktop\Images AFFFs\RUN2 HTT\Plate 5 - 96hour\AFF-HTT-R2-P5-96H_M19_1_2020y09m11d_11h25m.tif</v>
      </c>
    </row>
    <row r="1173" spans="1:25" x14ac:dyDescent="0.45">
      <c r="A1173" t="s">
        <v>1474</v>
      </c>
      <c r="B1173" s="2" t="str">
        <f t="shared" si="110"/>
        <v>run1</v>
      </c>
      <c r="C1173" s="2" t="str">
        <f t="shared" si="111"/>
        <v>run2</v>
      </c>
      <c r="D1173" t="s">
        <v>288</v>
      </c>
      <c r="E1173" s="10">
        <v>6.3565346299016898</v>
      </c>
      <c r="F1173" s="10">
        <v>1.9069603889705069E-4</v>
      </c>
      <c r="G1173" s="1">
        <f>VLOOKUP(A1173,'[1]NTP Metadata'!$A$2:$U$2501,10,FALSE)</f>
        <v>1.9069603889705069E-4</v>
      </c>
      <c r="H1173">
        <v>2</v>
      </c>
      <c r="I1173" t="s">
        <v>1507</v>
      </c>
      <c r="J1173" t="s">
        <v>1508</v>
      </c>
      <c r="K1173" t="s">
        <v>250</v>
      </c>
      <c r="L1173" t="s">
        <v>248</v>
      </c>
      <c r="M1173" t="s">
        <v>214</v>
      </c>
      <c r="N1173">
        <v>16</v>
      </c>
      <c r="O1173">
        <v>0</v>
      </c>
      <c r="P1173">
        <v>0</v>
      </c>
      <c r="Q1173">
        <v>0</v>
      </c>
      <c r="R1173">
        <v>16</v>
      </c>
      <c r="S1173">
        <v>0</v>
      </c>
      <c r="T1173">
        <v>0</v>
      </c>
      <c r="U1173">
        <v>0</v>
      </c>
      <c r="V1173" s="1" t="str">
        <f t="shared" si="112"/>
        <v>AFF-HTT-R1-P5-96H_M20_1_2020y09m04d_11h03m.tif</v>
      </c>
      <c r="W1173" s="1" t="str">
        <f t="shared" si="113"/>
        <v>AFF-HTT-R2-P5-96H_M20_1_2020y09m11d_11h25m.tif</v>
      </c>
      <c r="X1173" t="str">
        <f t="shared" si="114"/>
        <v>C:\Users\arpit.tandon\Desktop\Images AFFFs\RUN1 HTT\Plate 5 - 96hour\AFF-HTT-R1-P5-96H_M20_1_2020y09m04d_11h03m.tif</v>
      </c>
      <c r="Y1173" t="str">
        <f t="shared" si="115"/>
        <v>C:\Users\arpit.tandon\Desktop\Images AFFFs\RUN2 HTT\Plate 5 - 96hour\AFF-HTT-R2-P5-96H_M20_1_2020y09m11d_11h25m.tif</v>
      </c>
    </row>
    <row r="1174" spans="1:25" x14ac:dyDescent="0.45">
      <c r="A1174" t="s">
        <v>1475</v>
      </c>
      <c r="B1174" s="2" t="str">
        <f t="shared" si="110"/>
        <v>run1</v>
      </c>
      <c r="C1174" s="2" t="str">
        <f t="shared" si="111"/>
        <v>run2</v>
      </c>
      <c r="D1174" t="s">
        <v>288</v>
      </c>
      <c r="E1174" s="10">
        <v>2.011561591741041</v>
      </c>
      <c r="F1174" s="10">
        <v>6.0346847752231229E-5</v>
      </c>
      <c r="G1174" s="1">
        <f>VLOOKUP(A1174,'[1]NTP Metadata'!$A$2:$U$2501,10,FALSE)</f>
        <v>6.0346847752231229E-5</v>
      </c>
      <c r="H1174">
        <v>1</v>
      </c>
      <c r="I1174" t="s">
        <v>1507</v>
      </c>
      <c r="J1174" t="s">
        <v>1508</v>
      </c>
      <c r="K1174" t="s">
        <v>250</v>
      </c>
      <c r="L1174" t="s">
        <v>248</v>
      </c>
      <c r="M1174" t="s">
        <v>215</v>
      </c>
      <c r="N1174">
        <v>16</v>
      </c>
      <c r="O1174">
        <v>0</v>
      </c>
      <c r="P1174">
        <v>0</v>
      </c>
      <c r="Q1174">
        <v>0</v>
      </c>
      <c r="R1174">
        <v>16</v>
      </c>
      <c r="S1174">
        <v>0</v>
      </c>
      <c r="T1174">
        <v>0</v>
      </c>
      <c r="U1174">
        <v>0</v>
      </c>
      <c r="V1174" s="1" t="str">
        <f t="shared" si="112"/>
        <v>AFF-HTT-R1-P5-96H_M21_1_2020y09m04d_11h03m.tif</v>
      </c>
      <c r="W1174" s="1" t="str">
        <f t="shared" si="113"/>
        <v>AFF-HTT-R2-P5-96H_M21_1_2020y09m11d_11h25m.tif</v>
      </c>
      <c r="X1174" t="str">
        <f t="shared" si="114"/>
        <v>C:\Users\arpit.tandon\Desktop\Images AFFFs\RUN1 HTT\Plate 5 - 96hour\AFF-HTT-R1-P5-96H_M21_1_2020y09m04d_11h03m.tif</v>
      </c>
      <c r="Y1174" t="str">
        <f t="shared" si="115"/>
        <v>C:\Users\arpit.tandon\Desktop\Images AFFFs\RUN2 HTT\Plate 5 - 96hour\AFF-HTT-R2-P5-96H_M21_1_2020y09m11d_11h25m.tif</v>
      </c>
    </row>
    <row r="1175" spans="1:25" x14ac:dyDescent="0.45">
      <c r="A1175" t="s">
        <v>1476</v>
      </c>
      <c r="B1175" s="2" t="str">
        <f t="shared" si="110"/>
        <v>run1</v>
      </c>
      <c r="C1175" s="2" t="str">
        <f t="shared" si="111"/>
        <v>run2</v>
      </c>
      <c r="D1175" t="s">
        <v>288</v>
      </c>
      <c r="E1175" s="10">
        <v>2.011561591741041</v>
      </c>
      <c r="F1175" s="10">
        <v>6.0346847752231229E-5</v>
      </c>
      <c r="G1175" s="1">
        <f>VLOOKUP(A1175,'[1]NTP Metadata'!$A$2:$U$2501,10,FALSE)</f>
        <v>6.0346847752231229E-5</v>
      </c>
      <c r="H1175">
        <v>2</v>
      </c>
      <c r="I1175" t="s">
        <v>1507</v>
      </c>
      <c r="J1175" t="s">
        <v>1508</v>
      </c>
      <c r="K1175" t="s">
        <v>250</v>
      </c>
      <c r="L1175" t="s">
        <v>248</v>
      </c>
      <c r="M1175" t="s">
        <v>216</v>
      </c>
      <c r="N1175">
        <v>16</v>
      </c>
      <c r="O1175">
        <v>0</v>
      </c>
      <c r="P1175">
        <v>0</v>
      </c>
      <c r="Q1175">
        <v>0</v>
      </c>
      <c r="R1175">
        <v>16</v>
      </c>
      <c r="S1175">
        <v>0</v>
      </c>
      <c r="T1175">
        <v>0</v>
      </c>
      <c r="U1175">
        <v>0</v>
      </c>
      <c r="V1175" s="1" t="str">
        <f t="shared" si="112"/>
        <v>AFF-HTT-R1-P5-96H_M22_1_2020y09m04d_11h03m.tif</v>
      </c>
      <c r="W1175" s="1" t="str">
        <f t="shared" si="113"/>
        <v>AFF-HTT-R2-P5-96H_M22_1_2020y09m11d_11h25m.tif</v>
      </c>
      <c r="X1175" t="str">
        <f t="shared" si="114"/>
        <v>C:\Users\arpit.tandon\Desktop\Images AFFFs\RUN1 HTT\Plate 5 - 96hour\AFF-HTT-R1-P5-96H_M22_1_2020y09m04d_11h03m.tif</v>
      </c>
      <c r="Y1175" t="str">
        <f t="shared" si="115"/>
        <v>C:\Users\arpit.tandon\Desktop\Images AFFFs\RUN2 HTT\Plate 5 - 96hour\AFF-HTT-R2-P5-96H_M22_1_2020y09m11d_11h25m.tif</v>
      </c>
    </row>
    <row r="1176" spans="1:25" x14ac:dyDescent="0.45">
      <c r="A1176" t="s">
        <v>1477</v>
      </c>
      <c r="B1176" s="2" t="str">
        <f t="shared" si="110"/>
        <v>run1</v>
      </c>
      <c r="C1176" s="2" t="str">
        <f t="shared" si="111"/>
        <v>run2</v>
      </c>
      <c r="D1176" t="s">
        <v>288</v>
      </c>
      <c r="E1176" s="10">
        <v>20000</v>
      </c>
      <c r="F1176" s="10">
        <v>0.6</v>
      </c>
      <c r="G1176" s="1">
        <f>VLOOKUP(A1176,'[1]NTP Metadata'!$A$2:$U$2501,10,FALSE)</f>
        <v>0.6</v>
      </c>
      <c r="H1176">
        <v>1</v>
      </c>
      <c r="I1176" t="s">
        <v>1507</v>
      </c>
      <c r="J1176" t="s">
        <v>1508</v>
      </c>
      <c r="K1176" t="s">
        <v>250</v>
      </c>
      <c r="L1176" t="s">
        <v>248</v>
      </c>
      <c r="M1176" t="s">
        <v>217</v>
      </c>
      <c r="N1176">
        <v>0</v>
      </c>
      <c r="O1176">
        <v>16</v>
      </c>
      <c r="P1176">
        <v>0.94324999999999903</v>
      </c>
      <c r="Q1176">
        <v>0.999</v>
      </c>
      <c r="R1176">
        <v>1</v>
      </c>
      <c r="S1176">
        <v>15</v>
      </c>
      <c r="T1176">
        <v>0.91893749999999996</v>
      </c>
      <c r="U1176">
        <v>0.997</v>
      </c>
      <c r="V1176" s="1" t="str">
        <f t="shared" si="112"/>
        <v>AFF-HTT-R1-P5-96H_M3_1_2020y09m04d_11h03m.tif</v>
      </c>
      <c r="W1176" s="1" t="str">
        <f t="shared" si="113"/>
        <v>AFF-HTT-R2-P5-96H_M3_1_2020y09m11d_11h25m.tif</v>
      </c>
      <c r="X1176" t="str">
        <f t="shared" si="114"/>
        <v>C:\Users\arpit.tandon\Desktop\Images AFFFs\RUN1 HTT\Plate 5 - 96hour\AFF-HTT-R1-P5-96H_M3_1_2020y09m04d_11h03m.tif</v>
      </c>
      <c r="Y1176" t="str">
        <f t="shared" si="115"/>
        <v>C:\Users\arpit.tandon\Desktop\Images AFFFs\RUN2 HTT\Plate 5 - 96hour\AFF-HTT-R2-P5-96H_M3_1_2020y09m11d_11h25m.tif</v>
      </c>
    </row>
    <row r="1177" spans="1:25" x14ac:dyDescent="0.45">
      <c r="A1177" t="s">
        <v>1478</v>
      </c>
      <c r="B1177" s="2" t="str">
        <f t="shared" si="110"/>
        <v>run1</v>
      </c>
      <c r="C1177" s="2" t="str">
        <f t="shared" si="111"/>
        <v>run2</v>
      </c>
      <c r="D1177" t="s">
        <v>288</v>
      </c>
      <c r="E1177" s="10">
        <v>20000</v>
      </c>
      <c r="F1177" s="10">
        <v>0.6</v>
      </c>
      <c r="G1177" s="1">
        <f>VLOOKUP(A1177,'[1]NTP Metadata'!$A$2:$U$2501,10,FALSE)</f>
        <v>0.6</v>
      </c>
      <c r="H1177">
        <v>2</v>
      </c>
      <c r="I1177" t="s">
        <v>1507</v>
      </c>
      <c r="J1177" t="s">
        <v>1508</v>
      </c>
      <c r="K1177" t="s">
        <v>250</v>
      </c>
      <c r="L1177" t="s">
        <v>248</v>
      </c>
      <c r="M1177" t="s">
        <v>218</v>
      </c>
      <c r="N1177">
        <v>1</v>
      </c>
      <c r="O1177">
        <v>15</v>
      </c>
      <c r="P1177">
        <v>0.89824999999999899</v>
      </c>
      <c r="Q1177">
        <v>0.997</v>
      </c>
      <c r="R1177">
        <v>0</v>
      </c>
      <c r="S1177">
        <v>16</v>
      </c>
      <c r="T1177">
        <v>0.92637499999999995</v>
      </c>
      <c r="U1177">
        <v>0.999</v>
      </c>
      <c r="V1177" s="1" t="str">
        <f t="shared" si="112"/>
        <v>AFF-HTT-R1-P5-96H_M4_1_2020y09m04d_11h03m.tif</v>
      </c>
      <c r="W1177" s="1" t="str">
        <f t="shared" si="113"/>
        <v>AFF-HTT-R2-P5-96H_M4_1_2020y09m11d_11h25m.tif</v>
      </c>
      <c r="X1177" t="str">
        <f t="shared" si="114"/>
        <v>C:\Users\arpit.tandon\Desktop\Images AFFFs\RUN1 HTT\Plate 5 - 96hour\AFF-HTT-R1-P5-96H_M4_1_2020y09m04d_11h03m.tif</v>
      </c>
      <c r="Y1177" t="str">
        <f t="shared" si="115"/>
        <v>C:\Users\arpit.tandon\Desktop\Images AFFFs\RUN2 HTT\Plate 5 - 96hour\AFF-HTT-R2-P5-96H_M4_1_2020y09m11d_11h25m.tif</v>
      </c>
    </row>
    <row r="1178" spans="1:25" x14ac:dyDescent="0.45">
      <c r="A1178" t="s">
        <v>1479</v>
      </c>
      <c r="B1178" s="2" t="str">
        <f t="shared" si="110"/>
        <v>run1</v>
      </c>
      <c r="C1178" s="2" t="str">
        <f t="shared" si="111"/>
        <v>run2</v>
      </c>
      <c r="D1178" t="s">
        <v>288</v>
      </c>
      <c r="E1178" s="10">
        <v>6329.1139240506327</v>
      </c>
      <c r="F1178" s="10">
        <v>0.18987341772151897</v>
      </c>
      <c r="G1178" s="1">
        <f>VLOOKUP(A1178,'[1]NTP Metadata'!$A$2:$U$2501,10,FALSE)</f>
        <v>0.18987341772151897</v>
      </c>
      <c r="H1178">
        <v>1</v>
      </c>
      <c r="I1178" t="s">
        <v>1507</v>
      </c>
      <c r="J1178" t="s">
        <v>1508</v>
      </c>
      <c r="K1178" t="s">
        <v>250</v>
      </c>
      <c r="L1178" t="s">
        <v>248</v>
      </c>
      <c r="M1178" t="s">
        <v>219</v>
      </c>
      <c r="N1178">
        <v>16</v>
      </c>
      <c r="O1178">
        <v>0</v>
      </c>
      <c r="P1178">
        <v>1.25E-3</v>
      </c>
      <c r="Q1178">
        <v>7.0000000000000001E-3</v>
      </c>
      <c r="R1178">
        <v>16</v>
      </c>
      <c r="S1178">
        <v>0</v>
      </c>
      <c r="T1178">
        <v>9.3749999999999997E-4</v>
      </c>
      <c r="U1178">
        <v>8.0000000000000002E-3</v>
      </c>
      <c r="V1178" s="1" t="str">
        <f t="shared" si="112"/>
        <v>AFF-HTT-R1-P5-96H_M5_1_2020y09m04d_11h03m.tif</v>
      </c>
      <c r="W1178" s="1" t="str">
        <f t="shared" si="113"/>
        <v>AFF-HTT-R2-P5-96H_M5_1_2020y09m11d_11h25m.tif</v>
      </c>
      <c r="X1178" t="str">
        <f t="shared" si="114"/>
        <v>C:\Users\arpit.tandon\Desktop\Images AFFFs\RUN1 HTT\Plate 5 - 96hour\AFF-HTT-R1-P5-96H_M5_1_2020y09m04d_11h03m.tif</v>
      </c>
      <c r="Y1178" t="str">
        <f t="shared" si="115"/>
        <v>C:\Users\arpit.tandon\Desktop\Images AFFFs\RUN2 HTT\Plate 5 - 96hour\AFF-HTT-R2-P5-96H_M5_1_2020y09m11d_11h25m.tif</v>
      </c>
    </row>
    <row r="1179" spans="1:25" x14ac:dyDescent="0.45">
      <c r="A1179" t="s">
        <v>1480</v>
      </c>
      <c r="B1179" s="2" t="str">
        <f t="shared" si="110"/>
        <v>run1</v>
      </c>
      <c r="C1179" s="2" t="str">
        <f t="shared" si="111"/>
        <v>run2</v>
      </c>
      <c r="D1179" t="s">
        <v>288</v>
      </c>
      <c r="E1179" s="10">
        <v>6329.1139240506327</v>
      </c>
      <c r="F1179" s="10">
        <v>0.18987341772151897</v>
      </c>
      <c r="G1179" s="1">
        <f>VLOOKUP(A1179,'[1]NTP Metadata'!$A$2:$U$2501,10,FALSE)</f>
        <v>0.18987341772151897</v>
      </c>
      <c r="H1179">
        <v>2</v>
      </c>
      <c r="I1179" t="s">
        <v>1507</v>
      </c>
      <c r="J1179" t="s">
        <v>1508</v>
      </c>
      <c r="K1179" t="s">
        <v>250</v>
      </c>
      <c r="L1179" t="s">
        <v>248</v>
      </c>
      <c r="M1179" t="s">
        <v>220</v>
      </c>
      <c r="N1179">
        <v>16</v>
      </c>
      <c r="O1179">
        <v>0</v>
      </c>
      <c r="P1179">
        <v>1.3749999999999999E-3</v>
      </c>
      <c r="Q1179">
        <v>5.0000000000000001E-3</v>
      </c>
      <c r="R1179">
        <v>16</v>
      </c>
      <c r="S1179">
        <v>0</v>
      </c>
      <c r="T1179">
        <v>5.6249999999999996E-4</v>
      </c>
      <c r="U1179">
        <v>6.0000000000000001E-3</v>
      </c>
      <c r="V1179" s="1" t="str">
        <f t="shared" si="112"/>
        <v>AFF-HTT-R1-P5-96H_M6_1_2020y09m04d_11h03m.tif</v>
      </c>
      <c r="W1179" s="1" t="str">
        <f t="shared" si="113"/>
        <v>AFF-HTT-R2-P5-96H_M6_1_2020y09m11d_11h25m.tif</v>
      </c>
      <c r="X1179" t="str">
        <f t="shared" si="114"/>
        <v>C:\Users\arpit.tandon\Desktop\Images AFFFs\RUN1 HTT\Plate 5 - 96hour\AFF-HTT-R1-P5-96H_M6_1_2020y09m04d_11h03m.tif</v>
      </c>
      <c r="Y1179" t="str">
        <f t="shared" si="115"/>
        <v>C:\Users\arpit.tandon\Desktop\Images AFFFs\RUN2 HTT\Plate 5 - 96hour\AFF-HTT-R2-P5-96H_M6_1_2020y09m11d_11h25m.tif</v>
      </c>
    </row>
    <row r="1180" spans="1:25" x14ac:dyDescent="0.45">
      <c r="A1180" t="s">
        <v>1481</v>
      </c>
      <c r="B1180" s="2" t="str">
        <f t="shared" si="110"/>
        <v>run1</v>
      </c>
      <c r="C1180" s="2" t="str">
        <f t="shared" si="111"/>
        <v>run2</v>
      </c>
      <c r="D1180" t="s">
        <v>288</v>
      </c>
      <c r="E1180" s="10">
        <v>2002.8841531805797</v>
      </c>
      <c r="F1180" s="10">
        <v>6.0086524595417391E-2</v>
      </c>
      <c r="G1180" s="1">
        <f>VLOOKUP(A1180,'[1]NTP Metadata'!$A$2:$U$2501,10,FALSE)</f>
        <v>6.0086524595417391E-2</v>
      </c>
      <c r="H1180">
        <v>1</v>
      </c>
      <c r="I1180" t="s">
        <v>1507</v>
      </c>
      <c r="J1180" t="s">
        <v>1508</v>
      </c>
      <c r="K1180" t="s">
        <v>250</v>
      </c>
      <c r="L1180" t="s">
        <v>248</v>
      </c>
      <c r="M1180" t="s">
        <v>221</v>
      </c>
      <c r="N1180">
        <v>16</v>
      </c>
      <c r="O1180">
        <v>0</v>
      </c>
      <c r="P1180">
        <v>0</v>
      </c>
      <c r="Q1180">
        <v>0</v>
      </c>
      <c r="R1180">
        <v>16</v>
      </c>
      <c r="S1180">
        <v>0</v>
      </c>
      <c r="T1180">
        <v>0</v>
      </c>
      <c r="U1180">
        <v>0</v>
      </c>
      <c r="V1180" s="1" t="str">
        <f t="shared" si="112"/>
        <v>AFF-HTT-R1-P5-96H_M7_1_2020y09m04d_11h03m.tif</v>
      </c>
      <c r="W1180" s="1" t="str">
        <f t="shared" si="113"/>
        <v>AFF-HTT-R2-P5-96H_M7_1_2020y09m11d_11h25m.tif</v>
      </c>
      <c r="X1180" t="str">
        <f t="shared" si="114"/>
        <v>C:\Users\arpit.tandon\Desktop\Images AFFFs\RUN1 HTT\Plate 5 - 96hour\AFF-HTT-R1-P5-96H_M7_1_2020y09m04d_11h03m.tif</v>
      </c>
      <c r="Y1180" t="str">
        <f t="shared" si="115"/>
        <v>C:\Users\arpit.tandon\Desktop\Images AFFFs\RUN2 HTT\Plate 5 - 96hour\AFF-HTT-R2-P5-96H_M7_1_2020y09m11d_11h25m.tif</v>
      </c>
    </row>
    <row r="1181" spans="1:25" x14ac:dyDescent="0.45">
      <c r="A1181" t="s">
        <v>1482</v>
      </c>
      <c r="B1181" s="2" t="str">
        <f t="shared" si="110"/>
        <v>run1</v>
      </c>
      <c r="C1181" s="2" t="str">
        <f t="shared" si="111"/>
        <v>run2</v>
      </c>
      <c r="D1181" t="s">
        <v>288</v>
      </c>
      <c r="E1181" s="10">
        <v>2002.8841531805797</v>
      </c>
      <c r="F1181" s="10">
        <v>6.0086524595417391E-2</v>
      </c>
      <c r="G1181" s="1">
        <f>VLOOKUP(A1181,'[1]NTP Metadata'!$A$2:$U$2501,10,FALSE)</f>
        <v>6.0086524595417391E-2</v>
      </c>
      <c r="H1181">
        <v>2</v>
      </c>
      <c r="I1181" t="s">
        <v>1507</v>
      </c>
      <c r="J1181" t="s">
        <v>1508</v>
      </c>
      <c r="K1181" t="s">
        <v>250</v>
      </c>
      <c r="L1181" t="s">
        <v>248</v>
      </c>
      <c r="M1181" t="s">
        <v>222</v>
      </c>
      <c r="N1181">
        <v>16</v>
      </c>
      <c r="O1181">
        <v>0</v>
      </c>
      <c r="P1181">
        <v>1.875E-4</v>
      </c>
      <c r="Q1181">
        <v>2E-3</v>
      </c>
      <c r="R1181">
        <v>16</v>
      </c>
      <c r="S1181">
        <v>0</v>
      </c>
      <c r="T1181">
        <v>0</v>
      </c>
      <c r="U1181">
        <v>0</v>
      </c>
      <c r="V1181" s="1" t="str">
        <f t="shared" si="112"/>
        <v>AFF-HTT-R1-P5-96H_M8_1_2020y09m04d_11h03m.tif</v>
      </c>
      <c r="W1181" s="1" t="str">
        <f t="shared" si="113"/>
        <v>AFF-HTT-R2-P5-96H_M8_1_2020y09m11d_11h25m.tif</v>
      </c>
      <c r="X1181" t="str">
        <f t="shared" si="114"/>
        <v>C:\Users\arpit.tandon\Desktop\Images AFFFs\RUN1 HTT\Plate 5 - 96hour\AFF-HTT-R1-P5-96H_M8_1_2020y09m04d_11h03m.tif</v>
      </c>
      <c r="Y1181" t="str">
        <f t="shared" si="115"/>
        <v>C:\Users\arpit.tandon\Desktop\Images AFFFs\RUN2 HTT\Plate 5 - 96hour\AFF-HTT-R2-P5-96H_M8_1_2020y09m11d_11h25m.tif</v>
      </c>
    </row>
    <row r="1182" spans="1:25" x14ac:dyDescent="0.45">
      <c r="A1182" t="s">
        <v>1483</v>
      </c>
      <c r="B1182" s="2" t="str">
        <f t="shared" si="110"/>
        <v>run1</v>
      </c>
      <c r="C1182" s="2" t="str">
        <f t="shared" si="111"/>
        <v>run2</v>
      </c>
      <c r="D1182" t="s">
        <v>288</v>
      </c>
      <c r="E1182" s="10">
        <v>633.82409910777835</v>
      </c>
      <c r="F1182" s="10">
        <v>1.9014722973233349E-2</v>
      </c>
      <c r="G1182" s="1">
        <f>VLOOKUP(A1182,'[1]NTP Metadata'!$A$2:$U$2501,10,FALSE)</f>
        <v>1.9014722973233349E-2</v>
      </c>
      <c r="H1182">
        <v>1</v>
      </c>
      <c r="I1182" t="s">
        <v>1507</v>
      </c>
      <c r="J1182" t="s">
        <v>1508</v>
      </c>
      <c r="K1182" t="s">
        <v>250</v>
      </c>
      <c r="L1182" t="s">
        <v>248</v>
      </c>
      <c r="M1182" t="s">
        <v>223</v>
      </c>
      <c r="N1182">
        <v>16</v>
      </c>
      <c r="O1182">
        <v>0</v>
      </c>
      <c r="P1182">
        <v>0</v>
      </c>
      <c r="Q1182">
        <v>0</v>
      </c>
      <c r="R1182">
        <v>16</v>
      </c>
      <c r="S1182">
        <v>0</v>
      </c>
      <c r="T1182">
        <v>0</v>
      </c>
      <c r="U1182">
        <v>0</v>
      </c>
      <c r="V1182" s="1" t="str">
        <f t="shared" si="112"/>
        <v>AFF-HTT-R1-P5-96H_M9_1_2020y09m04d_11h03m.tif</v>
      </c>
      <c r="W1182" s="1" t="str">
        <f t="shared" si="113"/>
        <v>AFF-HTT-R2-P5-96H_M9_1_2020y09m11d_11h25m.tif</v>
      </c>
      <c r="X1182" t="str">
        <f t="shared" si="114"/>
        <v>C:\Users\arpit.tandon\Desktop\Images AFFFs\RUN1 HTT\Plate 5 - 96hour\AFF-HTT-R1-P5-96H_M9_1_2020y09m04d_11h03m.tif</v>
      </c>
      <c r="Y1182" t="str">
        <f t="shared" si="115"/>
        <v>C:\Users\arpit.tandon\Desktop\Images AFFFs\RUN2 HTT\Plate 5 - 96hour\AFF-HTT-R2-P5-96H_M9_1_2020y09m11d_11h25m.tif</v>
      </c>
    </row>
    <row r="1183" spans="1:25" x14ac:dyDescent="0.45">
      <c r="A1183" t="s">
        <v>1484</v>
      </c>
      <c r="B1183" s="2" t="str">
        <f t="shared" si="110"/>
        <v>run1</v>
      </c>
      <c r="C1183" s="2" t="str">
        <f t="shared" si="111"/>
        <v>run2</v>
      </c>
      <c r="D1183" t="s">
        <v>288</v>
      </c>
      <c r="E1183" s="10">
        <v>633.82409910777835</v>
      </c>
      <c r="F1183" s="10">
        <v>1.9014722973233349E-2</v>
      </c>
      <c r="G1183" s="1">
        <f>VLOOKUP(A1183,'[1]NTP Metadata'!$A$2:$U$2501,10,FALSE)</f>
        <v>1.9014722973233349E-2</v>
      </c>
      <c r="H1183">
        <v>4</v>
      </c>
      <c r="I1183" t="s">
        <v>1507</v>
      </c>
      <c r="J1183" t="s">
        <v>1508</v>
      </c>
      <c r="K1183" t="s">
        <v>250</v>
      </c>
      <c r="L1183" t="s">
        <v>248</v>
      </c>
      <c r="M1183" t="s">
        <v>224</v>
      </c>
      <c r="N1183">
        <v>16</v>
      </c>
      <c r="O1183">
        <v>0</v>
      </c>
      <c r="P1183">
        <v>0</v>
      </c>
      <c r="Q1183">
        <v>0</v>
      </c>
      <c r="R1183">
        <v>16</v>
      </c>
      <c r="S1183">
        <v>0</v>
      </c>
      <c r="T1183">
        <v>0</v>
      </c>
      <c r="U1183">
        <v>0</v>
      </c>
      <c r="V1183" s="1" t="str">
        <f t="shared" si="112"/>
        <v>AFF-HTT-R1-P5-96H_N10_1_2020y09m04d_11h03m.tif</v>
      </c>
      <c r="W1183" s="1" t="str">
        <f t="shared" si="113"/>
        <v>AFF-HTT-R2-P5-96H_N10_1_2020y09m11d_11h25m.tif</v>
      </c>
      <c r="X1183" t="str">
        <f t="shared" si="114"/>
        <v>C:\Users\arpit.tandon\Desktop\Images AFFFs\RUN1 HTT\Plate 5 - 96hour\AFF-HTT-R1-P5-96H_N10_1_2020y09m04d_11h03m.tif</v>
      </c>
      <c r="Y1183" t="str">
        <f t="shared" si="115"/>
        <v>C:\Users\arpit.tandon\Desktop\Images AFFFs\RUN2 HTT\Plate 5 - 96hour\AFF-HTT-R2-P5-96H_N10_1_2020y09m11d_11h25m.tif</v>
      </c>
    </row>
    <row r="1184" spans="1:25" x14ac:dyDescent="0.45">
      <c r="A1184" t="s">
        <v>1485</v>
      </c>
      <c r="B1184" s="2" t="str">
        <f t="shared" si="110"/>
        <v>run1</v>
      </c>
      <c r="C1184" s="2" t="str">
        <f t="shared" si="111"/>
        <v>run2</v>
      </c>
      <c r="D1184" t="s">
        <v>288</v>
      </c>
      <c r="E1184" s="10">
        <v>200.5772465530944</v>
      </c>
      <c r="F1184" s="10">
        <v>6.0173173965928318E-3</v>
      </c>
      <c r="G1184" s="1">
        <f>VLOOKUP(A1184,'[1]NTP Metadata'!$A$2:$U$2501,10,FALSE)</f>
        <v>6.0173173965928318E-3</v>
      </c>
      <c r="H1184">
        <v>3</v>
      </c>
      <c r="I1184" t="s">
        <v>1507</v>
      </c>
      <c r="J1184" t="s">
        <v>1508</v>
      </c>
      <c r="K1184" t="s">
        <v>250</v>
      </c>
      <c r="L1184" t="s">
        <v>248</v>
      </c>
      <c r="M1184" t="s">
        <v>225</v>
      </c>
      <c r="N1184">
        <v>16</v>
      </c>
      <c r="O1184">
        <v>0</v>
      </c>
      <c r="P1184">
        <v>0</v>
      </c>
      <c r="Q1184">
        <v>0</v>
      </c>
      <c r="R1184">
        <v>16</v>
      </c>
      <c r="S1184">
        <v>0</v>
      </c>
      <c r="T1184">
        <v>6.2500000000000001E-5</v>
      </c>
      <c r="U1184">
        <v>1E-3</v>
      </c>
      <c r="V1184" s="1" t="str">
        <f t="shared" si="112"/>
        <v>AFF-HTT-R1-P5-96H_N11_1_2020y09m04d_11h03m.tif</v>
      </c>
      <c r="W1184" s="1" t="str">
        <f t="shared" si="113"/>
        <v>AFF-HTT-R2-P5-96H_N11_1_2020y09m11d_11h25m.tif</v>
      </c>
      <c r="X1184" t="str">
        <f t="shared" si="114"/>
        <v>C:\Users\arpit.tandon\Desktop\Images AFFFs\RUN1 HTT\Plate 5 - 96hour\AFF-HTT-R1-P5-96H_N11_1_2020y09m04d_11h03m.tif</v>
      </c>
      <c r="Y1184" t="str">
        <f t="shared" si="115"/>
        <v>C:\Users\arpit.tandon\Desktop\Images AFFFs\RUN2 HTT\Plate 5 - 96hour\AFF-HTT-R2-P5-96H_N11_1_2020y09m11d_11h25m.tif</v>
      </c>
    </row>
    <row r="1185" spans="1:25" x14ac:dyDescent="0.45">
      <c r="A1185" t="s">
        <v>1486</v>
      </c>
      <c r="B1185" s="2" t="str">
        <f t="shared" si="110"/>
        <v>run1</v>
      </c>
      <c r="C1185" s="2" t="str">
        <f t="shared" si="111"/>
        <v>run2</v>
      </c>
      <c r="D1185" t="s">
        <v>288</v>
      </c>
      <c r="E1185" s="10">
        <v>200.5772465530944</v>
      </c>
      <c r="F1185" s="10">
        <v>6.0173173965928318E-3</v>
      </c>
      <c r="G1185" s="1">
        <f>VLOOKUP(A1185,'[1]NTP Metadata'!$A$2:$U$2501,10,FALSE)</f>
        <v>6.0173173965928318E-3</v>
      </c>
      <c r="H1185">
        <v>4</v>
      </c>
      <c r="I1185" t="s">
        <v>1507</v>
      </c>
      <c r="J1185" t="s">
        <v>1508</v>
      </c>
      <c r="K1185" t="s">
        <v>250</v>
      </c>
      <c r="L1185" t="s">
        <v>248</v>
      </c>
      <c r="M1185" t="s">
        <v>226</v>
      </c>
      <c r="N1185">
        <v>16</v>
      </c>
      <c r="O1185">
        <v>0</v>
      </c>
      <c r="P1185">
        <v>6.2500000000000001E-5</v>
      </c>
      <c r="Q1185">
        <v>1E-3</v>
      </c>
      <c r="R1185">
        <v>16</v>
      </c>
      <c r="S1185">
        <v>0</v>
      </c>
      <c r="T1185">
        <v>0</v>
      </c>
      <c r="U1185">
        <v>0</v>
      </c>
      <c r="V1185" s="1" t="str">
        <f t="shared" si="112"/>
        <v>AFF-HTT-R1-P5-96H_N12_1_2020y09m04d_11h03m.tif</v>
      </c>
      <c r="W1185" s="1" t="str">
        <f t="shared" si="113"/>
        <v>AFF-HTT-R2-P5-96H_N12_1_2020y09m11d_11h25m.tif</v>
      </c>
      <c r="X1185" t="str">
        <f t="shared" si="114"/>
        <v>C:\Users\arpit.tandon\Desktop\Images AFFFs\RUN1 HTT\Plate 5 - 96hour\AFF-HTT-R1-P5-96H_N12_1_2020y09m04d_11h03m.tif</v>
      </c>
      <c r="Y1185" t="str">
        <f t="shared" si="115"/>
        <v>C:\Users\arpit.tandon\Desktop\Images AFFFs\RUN2 HTT\Plate 5 - 96hour\AFF-HTT-R2-P5-96H_N12_1_2020y09m11d_11h25m.tif</v>
      </c>
    </row>
    <row r="1186" spans="1:25" x14ac:dyDescent="0.45">
      <c r="A1186" t="s">
        <v>1487</v>
      </c>
      <c r="B1186" s="2" t="str">
        <f t="shared" si="110"/>
        <v>run1</v>
      </c>
      <c r="C1186" s="2" t="str">
        <f t="shared" si="111"/>
        <v>run2</v>
      </c>
      <c r="D1186" t="s">
        <v>257</v>
      </c>
      <c r="E1186" s="10">
        <v>0</v>
      </c>
      <c r="F1186" s="10">
        <v>0</v>
      </c>
      <c r="G1186" s="1">
        <f>VLOOKUP(A1186,'[1]NTP Metadata'!$A$2:$U$2501,10,FALSE)</f>
        <v>0</v>
      </c>
      <c r="H1186">
        <v>3</v>
      </c>
      <c r="I1186" t="s">
        <v>1507</v>
      </c>
      <c r="J1186" t="s">
        <v>1508</v>
      </c>
      <c r="K1186" t="s">
        <v>250</v>
      </c>
      <c r="L1186" t="s">
        <v>248</v>
      </c>
      <c r="M1186" t="s">
        <v>227</v>
      </c>
      <c r="N1186">
        <v>16</v>
      </c>
      <c r="O1186">
        <v>0</v>
      </c>
      <c r="P1186">
        <v>6.2500000000000001E-5</v>
      </c>
      <c r="Q1186">
        <v>1E-3</v>
      </c>
      <c r="R1186">
        <v>16</v>
      </c>
      <c r="S1186">
        <v>0</v>
      </c>
      <c r="T1186">
        <v>0</v>
      </c>
      <c r="U1186">
        <v>0</v>
      </c>
      <c r="V1186" s="1" t="str">
        <f t="shared" si="112"/>
        <v>AFF-HTT-R1-P5-96H_N13_1_2020y09m04d_11h03m.tif</v>
      </c>
      <c r="W1186" s="1" t="str">
        <f t="shared" si="113"/>
        <v>AFF-HTT-R2-P5-96H_N13_1_2020y09m11d_11h25m.tif</v>
      </c>
      <c r="X1186" t="str">
        <f t="shared" si="114"/>
        <v>C:\Users\arpit.tandon\Desktop\Images AFFFs\RUN1 HTT\Plate 5 - 96hour\AFF-HTT-R1-P5-96H_N13_1_2020y09m04d_11h03m.tif</v>
      </c>
      <c r="Y1186" t="str">
        <f t="shared" si="115"/>
        <v>C:\Users\arpit.tandon\Desktop\Images AFFFs\RUN2 HTT\Plate 5 - 96hour\AFF-HTT-R2-P5-96H_N13_1_2020y09m11d_11h25m.tif</v>
      </c>
    </row>
    <row r="1187" spans="1:25" x14ac:dyDescent="0.45">
      <c r="A1187" t="s">
        <v>1488</v>
      </c>
      <c r="B1187" s="2" t="str">
        <f t="shared" si="110"/>
        <v>run1</v>
      </c>
      <c r="C1187" s="2" t="str">
        <f t="shared" si="111"/>
        <v>run2</v>
      </c>
      <c r="D1187" t="s">
        <v>257</v>
      </c>
      <c r="E1187" s="10">
        <v>0</v>
      </c>
      <c r="F1187" s="10">
        <v>0</v>
      </c>
      <c r="G1187" s="1">
        <f>VLOOKUP(A1187,'[1]NTP Metadata'!$A$2:$U$2501,10,FALSE)</f>
        <v>0</v>
      </c>
      <c r="H1187">
        <v>4</v>
      </c>
      <c r="I1187" t="s">
        <v>1507</v>
      </c>
      <c r="J1187" t="s">
        <v>1508</v>
      </c>
      <c r="K1187" t="s">
        <v>250</v>
      </c>
      <c r="L1187" t="s">
        <v>248</v>
      </c>
      <c r="M1187" t="s">
        <v>228</v>
      </c>
      <c r="N1187">
        <v>16</v>
      </c>
      <c r="O1187">
        <v>0</v>
      </c>
      <c r="P1187">
        <v>0</v>
      </c>
      <c r="Q1187">
        <v>0</v>
      </c>
      <c r="R1187">
        <v>16</v>
      </c>
      <c r="S1187">
        <v>0</v>
      </c>
      <c r="T1187">
        <v>0</v>
      </c>
      <c r="U1187">
        <v>0</v>
      </c>
      <c r="V1187" s="1" t="str">
        <f t="shared" si="112"/>
        <v>AFF-HTT-R1-P5-96H_N14_1_2020y09m04d_11h03m.tif</v>
      </c>
      <c r="W1187" s="1" t="str">
        <f t="shared" si="113"/>
        <v>AFF-HTT-R2-P5-96H_N14_1_2020y09m11d_11h25m.tif</v>
      </c>
      <c r="X1187" t="str">
        <f t="shared" si="114"/>
        <v>C:\Users\arpit.tandon\Desktop\Images AFFFs\RUN1 HTT\Plate 5 - 96hour\AFF-HTT-R1-P5-96H_N14_1_2020y09m04d_11h03m.tif</v>
      </c>
      <c r="Y1187" t="str">
        <f t="shared" si="115"/>
        <v>C:\Users\arpit.tandon\Desktop\Images AFFFs\RUN2 HTT\Plate 5 - 96hour\AFF-HTT-R2-P5-96H_N14_1_2020y09m11d_11h25m.tif</v>
      </c>
    </row>
    <row r="1188" spans="1:25" x14ac:dyDescent="0.45">
      <c r="A1188" t="s">
        <v>1489</v>
      </c>
      <c r="B1188" s="2" t="str">
        <f t="shared" si="110"/>
        <v>run1</v>
      </c>
      <c r="C1188" s="2" t="str">
        <f t="shared" si="111"/>
        <v>run2</v>
      </c>
      <c r="D1188" t="s">
        <v>288</v>
      </c>
      <c r="E1188" s="10">
        <v>63.47381220034633</v>
      </c>
      <c r="F1188" s="10">
        <v>1.9042143660103897E-3</v>
      </c>
      <c r="G1188" s="1">
        <f>VLOOKUP(A1188,'[1]NTP Metadata'!$A$2:$U$2501,10,FALSE)</f>
        <v>1.9042143660103897E-3</v>
      </c>
      <c r="H1188">
        <v>3</v>
      </c>
      <c r="I1188" t="s">
        <v>1507</v>
      </c>
      <c r="J1188" t="s">
        <v>1508</v>
      </c>
      <c r="K1188" t="s">
        <v>250</v>
      </c>
      <c r="L1188" t="s">
        <v>248</v>
      </c>
      <c r="M1188" t="s">
        <v>229</v>
      </c>
      <c r="N1188">
        <v>16</v>
      </c>
      <c r="O1188">
        <v>0</v>
      </c>
      <c r="P1188">
        <v>0</v>
      </c>
      <c r="Q1188">
        <v>0</v>
      </c>
      <c r="R1188">
        <v>16</v>
      </c>
      <c r="S1188">
        <v>0</v>
      </c>
      <c r="T1188">
        <v>0</v>
      </c>
      <c r="U1188">
        <v>0</v>
      </c>
      <c r="V1188" s="1" t="str">
        <f t="shared" si="112"/>
        <v>AFF-HTT-R1-P5-96H_N15_1_2020y09m04d_11h03m.tif</v>
      </c>
      <c r="W1188" s="1" t="str">
        <f t="shared" si="113"/>
        <v>AFF-HTT-R2-P5-96H_N15_1_2020y09m11d_11h25m.tif</v>
      </c>
      <c r="X1188" t="str">
        <f t="shared" si="114"/>
        <v>C:\Users\arpit.tandon\Desktop\Images AFFFs\RUN1 HTT\Plate 5 - 96hour\AFF-HTT-R1-P5-96H_N15_1_2020y09m04d_11h03m.tif</v>
      </c>
      <c r="Y1188" t="str">
        <f t="shared" si="115"/>
        <v>C:\Users\arpit.tandon\Desktop\Images AFFFs\RUN2 HTT\Plate 5 - 96hour\AFF-HTT-R2-P5-96H_N15_1_2020y09m11d_11h25m.tif</v>
      </c>
    </row>
    <row r="1189" spans="1:25" x14ac:dyDescent="0.45">
      <c r="A1189" t="s">
        <v>1490</v>
      </c>
      <c r="B1189" s="2" t="str">
        <f t="shared" si="110"/>
        <v>run1</v>
      </c>
      <c r="C1189" s="2" t="str">
        <f t="shared" si="111"/>
        <v>run2</v>
      </c>
      <c r="D1189" t="s">
        <v>288</v>
      </c>
      <c r="E1189" s="10">
        <v>63.47381220034633</v>
      </c>
      <c r="F1189" s="10">
        <v>1.9042143660103897E-3</v>
      </c>
      <c r="G1189" s="1">
        <f>VLOOKUP(A1189,'[1]NTP Metadata'!$A$2:$U$2501,10,FALSE)</f>
        <v>1.9042143660103897E-3</v>
      </c>
      <c r="H1189">
        <v>4</v>
      </c>
      <c r="I1189" t="s">
        <v>1507</v>
      </c>
      <c r="J1189" t="s">
        <v>1508</v>
      </c>
      <c r="K1189" t="s">
        <v>250</v>
      </c>
      <c r="L1189" t="s">
        <v>248</v>
      </c>
      <c r="M1189" t="s">
        <v>230</v>
      </c>
      <c r="N1189">
        <v>16</v>
      </c>
      <c r="O1189">
        <v>0</v>
      </c>
      <c r="P1189">
        <v>0</v>
      </c>
      <c r="Q1189">
        <v>0</v>
      </c>
      <c r="R1189">
        <v>16</v>
      </c>
      <c r="S1189">
        <v>0</v>
      </c>
      <c r="T1189">
        <v>0</v>
      </c>
      <c r="U1189">
        <v>0</v>
      </c>
      <c r="V1189" s="1" t="str">
        <f t="shared" si="112"/>
        <v>AFF-HTT-R1-P5-96H_N16_1_2020y09m04d_11h03m.tif</v>
      </c>
      <c r="W1189" s="1" t="str">
        <f t="shared" si="113"/>
        <v>AFF-HTT-R2-P5-96H_N16_1_2020y09m11d_11h25m.tif</v>
      </c>
      <c r="X1189" t="str">
        <f t="shared" si="114"/>
        <v>C:\Users\arpit.tandon\Desktop\Images AFFFs\RUN1 HTT\Plate 5 - 96hour\AFF-HTT-R1-P5-96H_N16_1_2020y09m04d_11h03m.tif</v>
      </c>
      <c r="Y1189" t="str">
        <f t="shared" si="115"/>
        <v>C:\Users\arpit.tandon\Desktop\Images AFFFs\RUN2 HTT\Plate 5 - 96hour\AFF-HTT-R2-P5-96H_N16_1_2020y09m11d_11h25m.tif</v>
      </c>
    </row>
    <row r="1190" spans="1:25" x14ac:dyDescent="0.45">
      <c r="A1190" t="s">
        <v>1491</v>
      </c>
      <c r="B1190" s="2" t="str">
        <f t="shared" si="110"/>
        <v>run1</v>
      </c>
      <c r="C1190" s="2" t="str">
        <f t="shared" si="111"/>
        <v>run2</v>
      </c>
      <c r="D1190" t="s">
        <v>288</v>
      </c>
      <c r="E1190" s="10">
        <v>20.086649430489341</v>
      </c>
      <c r="F1190" s="10">
        <v>6.0259948291468024E-4</v>
      </c>
      <c r="G1190" s="1">
        <f>VLOOKUP(A1190,'[1]NTP Metadata'!$A$2:$U$2501,10,FALSE)</f>
        <v>6.0259948291468024E-4</v>
      </c>
      <c r="H1190">
        <v>3</v>
      </c>
      <c r="I1190" t="s">
        <v>1507</v>
      </c>
      <c r="J1190" t="s">
        <v>1508</v>
      </c>
      <c r="K1190" t="s">
        <v>250</v>
      </c>
      <c r="L1190" t="s">
        <v>248</v>
      </c>
      <c r="M1190" t="s">
        <v>231</v>
      </c>
      <c r="N1190">
        <v>16</v>
      </c>
      <c r="O1190">
        <v>0</v>
      </c>
      <c r="P1190">
        <v>0</v>
      </c>
      <c r="Q1190">
        <v>0</v>
      </c>
      <c r="R1190">
        <v>16</v>
      </c>
      <c r="S1190">
        <v>0</v>
      </c>
      <c r="T1190">
        <v>0</v>
      </c>
      <c r="U1190">
        <v>0</v>
      </c>
      <c r="V1190" s="1" t="str">
        <f t="shared" si="112"/>
        <v>AFF-HTT-R1-P5-96H_N17_1_2020y09m04d_11h03m.tif</v>
      </c>
      <c r="W1190" s="1" t="str">
        <f t="shared" si="113"/>
        <v>AFF-HTT-R2-P5-96H_N17_1_2020y09m11d_11h25m.tif</v>
      </c>
      <c r="X1190" t="str">
        <f t="shared" si="114"/>
        <v>C:\Users\arpit.tandon\Desktop\Images AFFFs\RUN1 HTT\Plate 5 - 96hour\AFF-HTT-R1-P5-96H_N17_1_2020y09m04d_11h03m.tif</v>
      </c>
      <c r="Y1190" t="str">
        <f t="shared" si="115"/>
        <v>C:\Users\arpit.tandon\Desktop\Images AFFFs\RUN2 HTT\Plate 5 - 96hour\AFF-HTT-R2-P5-96H_N17_1_2020y09m11d_11h25m.tif</v>
      </c>
    </row>
    <row r="1191" spans="1:25" x14ac:dyDescent="0.45">
      <c r="A1191" t="s">
        <v>1492</v>
      </c>
      <c r="B1191" s="2" t="str">
        <f t="shared" si="110"/>
        <v>run1</v>
      </c>
      <c r="C1191" s="2" t="str">
        <f t="shared" si="111"/>
        <v>run2</v>
      </c>
      <c r="D1191" t="s">
        <v>288</v>
      </c>
      <c r="E1191" s="10">
        <v>20.086649430489341</v>
      </c>
      <c r="F1191" s="10">
        <v>6.0259948291468024E-4</v>
      </c>
      <c r="G1191" s="1">
        <f>VLOOKUP(A1191,'[1]NTP Metadata'!$A$2:$U$2501,10,FALSE)</f>
        <v>6.0259948291468024E-4</v>
      </c>
      <c r="H1191">
        <v>4</v>
      </c>
      <c r="I1191" t="s">
        <v>1507</v>
      </c>
      <c r="J1191" t="s">
        <v>1508</v>
      </c>
      <c r="K1191" t="s">
        <v>250</v>
      </c>
      <c r="L1191" t="s">
        <v>248</v>
      </c>
      <c r="M1191" t="s">
        <v>232</v>
      </c>
      <c r="N1191">
        <v>16</v>
      </c>
      <c r="O1191">
        <v>0</v>
      </c>
      <c r="P1191">
        <v>0</v>
      </c>
      <c r="Q1191">
        <v>0</v>
      </c>
      <c r="R1191">
        <v>16</v>
      </c>
      <c r="S1191">
        <v>0</v>
      </c>
      <c r="T1191">
        <v>0</v>
      </c>
      <c r="U1191">
        <v>0</v>
      </c>
      <c r="V1191" s="1" t="str">
        <f t="shared" si="112"/>
        <v>AFF-HTT-R1-P5-96H_N18_1_2020y09m04d_11h03m.tif</v>
      </c>
      <c r="W1191" s="1" t="str">
        <f t="shared" si="113"/>
        <v>AFF-HTT-R2-P5-96H_N18_1_2020y09m11d_11h25m.tif</v>
      </c>
      <c r="X1191" t="str">
        <f t="shared" si="114"/>
        <v>C:\Users\arpit.tandon\Desktop\Images AFFFs\RUN1 HTT\Plate 5 - 96hour\AFF-HTT-R1-P5-96H_N18_1_2020y09m04d_11h03m.tif</v>
      </c>
      <c r="Y1191" t="str">
        <f t="shared" si="115"/>
        <v>C:\Users\arpit.tandon\Desktop\Images AFFFs\RUN2 HTT\Plate 5 - 96hour\AFF-HTT-R2-P5-96H_N18_1_2020y09m11d_11h25m.tif</v>
      </c>
    </row>
    <row r="1192" spans="1:25" x14ac:dyDescent="0.45">
      <c r="A1192" t="s">
        <v>1493</v>
      </c>
      <c r="B1192" s="2" t="str">
        <f t="shared" si="110"/>
        <v>run1</v>
      </c>
      <c r="C1192" s="2" t="str">
        <f t="shared" si="111"/>
        <v>run2</v>
      </c>
      <c r="D1192" t="s">
        <v>288</v>
      </c>
      <c r="E1192" s="10">
        <v>6.3565346299016898</v>
      </c>
      <c r="F1192" s="10">
        <v>1.9069603889705069E-4</v>
      </c>
      <c r="G1192" s="1">
        <f>VLOOKUP(A1192,'[1]NTP Metadata'!$A$2:$U$2501,10,FALSE)</f>
        <v>1.9069603889705069E-4</v>
      </c>
      <c r="H1192">
        <v>3</v>
      </c>
      <c r="I1192" t="s">
        <v>1507</v>
      </c>
      <c r="J1192" t="s">
        <v>1508</v>
      </c>
      <c r="K1192" t="s">
        <v>250</v>
      </c>
      <c r="L1192" t="s">
        <v>248</v>
      </c>
      <c r="M1192" t="s">
        <v>233</v>
      </c>
      <c r="N1192">
        <v>16</v>
      </c>
      <c r="O1192">
        <v>0</v>
      </c>
      <c r="P1192">
        <v>0</v>
      </c>
      <c r="Q1192">
        <v>0</v>
      </c>
      <c r="R1192">
        <v>16</v>
      </c>
      <c r="S1192">
        <v>0</v>
      </c>
      <c r="T1192">
        <v>0</v>
      </c>
      <c r="U1192">
        <v>0</v>
      </c>
      <c r="V1192" s="1" t="str">
        <f t="shared" si="112"/>
        <v>AFF-HTT-R1-P5-96H_N19_1_2020y09m04d_11h03m.tif</v>
      </c>
      <c r="W1192" s="1" t="str">
        <f t="shared" si="113"/>
        <v>AFF-HTT-R2-P5-96H_N19_1_2020y09m11d_11h25m.tif</v>
      </c>
      <c r="X1192" t="str">
        <f t="shared" si="114"/>
        <v>C:\Users\arpit.tandon\Desktop\Images AFFFs\RUN1 HTT\Plate 5 - 96hour\AFF-HTT-R1-P5-96H_N19_1_2020y09m04d_11h03m.tif</v>
      </c>
      <c r="Y1192" t="str">
        <f t="shared" si="115"/>
        <v>C:\Users\arpit.tandon\Desktop\Images AFFFs\RUN2 HTT\Plate 5 - 96hour\AFF-HTT-R2-P5-96H_N19_1_2020y09m11d_11h25m.tif</v>
      </c>
    </row>
    <row r="1193" spans="1:25" x14ac:dyDescent="0.45">
      <c r="A1193" t="s">
        <v>1494</v>
      </c>
      <c r="B1193" s="2" t="str">
        <f t="shared" si="110"/>
        <v>run1</v>
      </c>
      <c r="C1193" s="2" t="str">
        <f t="shared" si="111"/>
        <v>run2</v>
      </c>
      <c r="D1193" t="s">
        <v>288</v>
      </c>
      <c r="E1193" s="10">
        <v>6.3565346299016898</v>
      </c>
      <c r="F1193" s="10">
        <v>1.9069603889705069E-4</v>
      </c>
      <c r="G1193" s="1">
        <f>VLOOKUP(A1193,'[1]NTP Metadata'!$A$2:$U$2501,10,FALSE)</f>
        <v>1.9069603889705069E-4</v>
      </c>
      <c r="H1193">
        <v>4</v>
      </c>
      <c r="I1193" t="s">
        <v>1507</v>
      </c>
      <c r="J1193" t="s">
        <v>1508</v>
      </c>
      <c r="K1193" t="s">
        <v>250</v>
      </c>
      <c r="L1193" t="s">
        <v>248</v>
      </c>
      <c r="M1193" t="s">
        <v>234</v>
      </c>
      <c r="N1193">
        <v>16</v>
      </c>
      <c r="O1193">
        <v>0</v>
      </c>
      <c r="P1193">
        <v>0</v>
      </c>
      <c r="Q1193">
        <v>0</v>
      </c>
      <c r="R1193">
        <v>16</v>
      </c>
      <c r="S1193">
        <v>0</v>
      </c>
      <c r="T1193">
        <v>0</v>
      </c>
      <c r="U1193">
        <v>0</v>
      </c>
      <c r="V1193" s="1" t="str">
        <f t="shared" si="112"/>
        <v>AFF-HTT-R1-P5-96H_N20_1_2020y09m04d_11h03m.tif</v>
      </c>
      <c r="W1193" s="1" t="str">
        <f t="shared" si="113"/>
        <v>AFF-HTT-R2-P5-96H_N20_1_2020y09m11d_11h25m.tif</v>
      </c>
      <c r="X1193" t="str">
        <f t="shared" si="114"/>
        <v>C:\Users\arpit.tandon\Desktop\Images AFFFs\RUN1 HTT\Plate 5 - 96hour\AFF-HTT-R1-P5-96H_N20_1_2020y09m04d_11h03m.tif</v>
      </c>
      <c r="Y1193" t="str">
        <f t="shared" si="115"/>
        <v>C:\Users\arpit.tandon\Desktop\Images AFFFs\RUN2 HTT\Plate 5 - 96hour\AFF-HTT-R2-P5-96H_N20_1_2020y09m11d_11h25m.tif</v>
      </c>
    </row>
    <row r="1194" spans="1:25" x14ac:dyDescent="0.45">
      <c r="A1194" t="s">
        <v>1495</v>
      </c>
      <c r="B1194" s="2" t="str">
        <f t="shared" si="110"/>
        <v>run1</v>
      </c>
      <c r="C1194" s="2" t="str">
        <f t="shared" si="111"/>
        <v>run2</v>
      </c>
      <c r="D1194" t="s">
        <v>288</v>
      </c>
      <c r="E1194" s="10">
        <v>2.011561591741041</v>
      </c>
      <c r="F1194" s="10">
        <v>6.0346847752231229E-5</v>
      </c>
      <c r="G1194" s="1">
        <f>VLOOKUP(A1194,'[1]NTP Metadata'!$A$2:$U$2501,10,FALSE)</f>
        <v>6.0346847752231229E-5</v>
      </c>
      <c r="H1194">
        <v>3</v>
      </c>
      <c r="I1194" t="s">
        <v>1507</v>
      </c>
      <c r="J1194" t="s">
        <v>1508</v>
      </c>
      <c r="K1194" t="s">
        <v>250</v>
      </c>
      <c r="L1194" t="s">
        <v>248</v>
      </c>
      <c r="M1194" t="s">
        <v>235</v>
      </c>
      <c r="N1194">
        <v>16</v>
      </c>
      <c r="O1194">
        <v>0</v>
      </c>
      <c r="P1194">
        <v>0</v>
      </c>
      <c r="Q1194">
        <v>0</v>
      </c>
      <c r="R1194">
        <v>16</v>
      </c>
      <c r="S1194">
        <v>0</v>
      </c>
      <c r="T1194">
        <v>0</v>
      </c>
      <c r="U1194">
        <v>0</v>
      </c>
      <c r="V1194" s="1" t="str">
        <f t="shared" si="112"/>
        <v>AFF-HTT-R1-P5-96H_N21_1_2020y09m04d_11h03m.tif</v>
      </c>
      <c r="W1194" s="1" t="str">
        <f t="shared" si="113"/>
        <v>AFF-HTT-R2-P5-96H_N21_1_2020y09m11d_11h25m.tif</v>
      </c>
      <c r="X1194" t="str">
        <f t="shared" si="114"/>
        <v>C:\Users\arpit.tandon\Desktop\Images AFFFs\RUN1 HTT\Plate 5 - 96hour\AFF-HTT-R1-P5-96H_N21_1_2020y09m04d_11h03m.tif</v>
      </c>
      <c r="Y1194" t="str">
        <f t="shared" si="115"/>
        <v>C:\Users\arpit.tandon\Desktop\Images AFFFs\RUN2 HTT\Plate 5 - 96hour\AFF-HTT-R2-P5-96H_N21_1_2020y09m11d_11h25m.tif</v>
      </c>
    </row>
    <row r="1195" spans="1:25" x14ac:dyDescent="0.45">
      <c r="A1195" t="s">
        <v>1496</v>
      </c>
      <c r="B1195" s="2" t="str">
        <f t="shared" si="110"/>
        <v>run1</v>
      </c>
      <c r="C1195" s="2" t="str">
        <f t="shared" si="111"/>
        <v>run2</v>
      </c>
      <c r="D1195" t="s">
        <v>288</v>
      </c>
      <c r="E1195" s="10">
        <v>2.011561591741041</v>
      </c>
      <c r="F1195" s="10">
        <v>6.0346847752231229E-5</v>
      </c>
      <c r="G1195" s="1">
        <f>VLOOKUP(A1195,'[1]NTP Metadata'!$A$2:$U$2501,10,FALSE)</f>
        <v>6.0346847752231229E-5</v>
      </c>
      <c r="H1195">
        <v>4</v>
      </c>
      <c r="I1195" t="s">
        <v>1507</v>
      </c>
      <c r="J1195" t="s">
        <v>1508</v>
      </c>
      <c r="K1195" t="s">
        <v>250</v>
      </c>
      <c r="L1195" t="s">
        <v>248</v>
      </c>
      <c r="M1195" t="s">
        <v>236</v>
      </c>
      <c r="N1195">
        <v>16</v>
      </c>
      <c r="O1195">
        <v>0</v>
      </c>
      <c r="P1195">
        <v>0</v>
      </c>
      <c r="Q1195">
        <v>0</v>
      </c>
      <c r="R1195">
        <v>16</v>
      </c>
      <c r="S1195">
        <v>0</v>
      </c>
      <c r="T1195">
        <v>0</v>
      </c>
      <c r="U1195">
        <v>0</v>
      </c>
      <c r="V1195" s="1" t="str">
        <f t="shared" si="112"/>
        <v>AFF-HTT-R1-P5-96H_N22_1_2020y09m04d_11h03m.tif</v>
      </c>
      <c r="W1195" s="1" t="str">
        <f t="shared" si="113"/>
        <v>AFF-HTT-R2-P5-96H_N22_1_2020y09m11d_11h25m.tif</v>
      </c>
      <c r="X1195" t="str">
        <f t="shared" si="114"/>
        <v>C:\Users\arpit.tandon\Desktop\Images AFFFs\RUN1 HTT\Plate 5 - 96hour\AFF-HTT-R1-P5-96H_N22_1_2020y09m04d_11h03m.tif</v>
      </c>
      <c r="Y1195" t="str">
        <f t="shared" si="115"/>
        <v>C:\Users\arpit.tandon\Desktop\Images AFFFs\RUN2 HTT\Plate 5 - 96hour\AFF-HTT-R2-P5-96H_N22_1_2020y09m11d_11h25m.tif</v>
      </c>
    </row>
    <row r="1196" spans="1:25" x14ac:dyDescent="0.45">
      <c r="A1196" t="s">
        <v>1497</v>
      </c>
      <c r="B1196" s="2" t="str">
        <f t="shared" si="110"/>
        <v>run1</v>
      </c>
      <c r="C1196" s="2" t="str">
        <f t="shared" si="111"/>
        <v>run2</v>
      </c>
      <c r="D1196" t="s">
        <v>288</v>
      </c>
      <c r="E1196" s="10">
        <v>20000</v>
      </c>
      <c r="F1196" s="10">
        <v>0.6</v>
      </c>
      <c r="G1196" s="1">
        <f>VLOOKUP(A1196,'[1]NTP Metadata'!$A$2:$U$2501,10,FALSE)</f>
        <v>0.6</v>
      </c>
      <c r="H1196">
        <v>3</v>
      </c>
      <c r="I1196" t="s">
        <v>1507</v>
      </c>
      <c r="J1196" t="s">
        <v>1508</v>
      </c>
      <c r="K1196" t="s">
        <v>250</v>
      </c>
      <c r="L1196" t="s">
        <v>248</v>
      </c>
      <c r="M1196" t="s">
        <v>237</v>
      </c>
      <c r="N1196">
        <v>0</v>
      </c>
      <c r="O1196">
        <v>16</v>
      </c>
      <c r="P1196">
        <v>0.96725000000000005</v>
      </c>
      <c r="Q1196">
        <v>0.999</v>
      </c>
      <c r="R1196">
        <v>0</v>
      </c>
      <c r="S1196">
        <v>16</v>
      </c>
      <c r="T1196">
        <v>0.97881249999999898</v>
      </c>
      <c r="U1196">
        <v>1</v>
      </c>
      <c r="V1196" s="1" t="str">
        <f t="shared" si="112"/>
        <v>AFF-HTT-R1-P5-96H_N3_1_2020y09m04d_11h03m.tif</v>
      </c>
      <c r="W1196" s="1" t="str">
        <f t="shared" si="113"/>
        <v>AFF-HTT-R2-P5-96H_N3_1_2020y09m11d_11h25m.tif</v>
      </c>
      <c r="X1196" t="str">
        <f t="shared" si="114"/>
        <v>C:\Users\arpit.tandon\Desktop\Images AFFFs\RUN1 HTT\Plate 5 - 96hour\AFF-HTT-R1-P5-96H_N3_1_2020y09m04d_11h03m.tif</v>
      </c>
      <c r="Y1196" t="str">
        <f t="shared" si="115"/>
        <v>C:\Users\arpit.tandon\Desktop\Images AFFFs\RUN2 HTT\Plate 5 - 96hour\AFF-HTT-R2-P5-96H_N3_1_2020y09m11d_11h25m.tif</v>
      </c>
    </row>
    <row r="1197" spans="1:25" x14ac:dyDescent="0.45">
      <c r="A1197" t="s">
        <v>1498</v>
      </c>
      <c r="B1197" s="2" t="str">
        <f t="shared" si="110"/>
        <v>run1</v>
      </c>
      <c r="C1197" s="2" t="str">
        <f t="shared" si="111"/>
        <v>run2</v>
      </c>
      <c r="D1197" t="s">
        <v>288</v>
      </c>
      <c r="E1197" s="10">
        <v>20000</v>
      </c>
      <c r="F1197" s="10">
        <v>0.6</v>
      </c>
      <c r="G1197" s="1">
        <f>VLOOKUP(A1197,'[1]NTP Metadata'!$A$2:$U$2501,10,FALSE)</f>
        <v>0.6</v>
      </c>
      <c r="H1197">
        <v>4</v>
      </c>
      <c r="I1197" t="s">
        <v>1507</v>
      </c>
      <c r="J1197" t="s">
        <v>1508</v>
      </c>
      <c r="K1197" t="s">
        <v>250</v>
      </c>
      <c r="L1197" t="s">
        <v>248</v>
      </c>
      <c r="M1197" t="s">
        <v>238</v>
      </c>
      <c r="N1197">
        <v>0</v>
      </c>
      <c r="O1197">
        <v>16</v>
      </c>
      <c r="P1197">
        <v>0.93218749999999995</v>
      </c>
      <c r="Q1197">
        <v>0.999</v>
      </c>
      <c r="R1197">
        <v>1</v>
      </c>
      <c r="S1197">
        <v>15</v>
      </c>
      <c r="T1197">
        <v>0.84331249999999902</v>
      </c>
      <c r="U1197">
        <v>0.999</v>
      </c>
      <c r="V1197" s="1" t="str">
        <f t="shared" si="112"/>
        <v>AFF-HTT-R1-P5-96H_N4_1_2020y09m04d_11h03m.tif</v>
      </c>
      <c r="W1197" s="1" t="str">
        <f t="shared" si="113"/>
        <v>AFF-HTT-R2-P5-96H_N4_1_2020y09m11d_11h25m.tif</v>
      </c>
      <c r="X1197" t="str">
        <f t="shared" si="114"/>
        <v>C:\Users\arpit.tandon\Desktop\Images AFFFs\RUN1 HTT\Plate 5 - 96hour\AFF-HTT-R1-P5-96H_N4_1_2020y09m04d_11h03m.tif</v>
      </c>
      <c r="Y1197" t="str">
        <f t="shared" si="115"/>
        <v>C:\Users\arpit.tandon\Desktop\Images AFFFs\RUN2 HTT\Plate 5 - 96hour\AFF-HTT-R2-P5-96H_N4_1_2020y09m11d_11h25m.tif</v>
      </c>
    </row>
    <row r="1198" spans="1:25" x14ac:dyDescent="0.45">
      <c r="A1198" t="s">
        <v>1499</v>
      </c>
      <c r="B1198" s="2" t="str">
        <f t="shared" si="110"/>
        <v>run1</v>
      </c>
      <c r="C1198" s="2" t="str">
        <f t="shared" si="111"/>
        <v>run2</v>
      </c>
      <c r="D1198" t="s">
        <v>288</v>
      </c>
      <c r="E1198" s="10">
        <v>6329.1139240506327</v>
      </c>
      <c r="F1198" s="10">
        <v>0.18987341772151897</v>
      </c>
      <c r="G1198" s="1">
        <f>VLOOKUP(A1198,'[1]NTP Metadata'!$A$2:$U$2501,10,FALSE)</f>
        <v>0.18987341772151897</v>
      </c>
      <c r="H1198">
        <v>3</v>
      </c>
      <c r="I1198" t="s">
        <v>1507</v>
      </c>
      <c r="J1198" t="s">
        <v>1508</v>
      </c>
      <c r="K1198" t="s">
        <v>250</v>
      </c>
      <c r="L1198" t="s">
        <v>248</v>
      </c>
      <c r="M1198" t="s">
        <v>239</v>
      </c>
      <c r="N1198">
        <v>16</v>
      </c>
      <c r="O1198">
        <v>0</v>
      </c>
      <c r="P1198">
        <v>6.2500000000000001E-4</v>
      </c>
      <c r="Q1198">
        <v>2E-3</v>
      </c>
      <c r="R1198">
        <v>16</v>
      </c>
      <c r="S1198">
        <v>0</v>
      </c>
      <c r="T1198">
        <v>2E-3</v>
      </c>
      <c r="U1198">
        <v>8.9999999999999993E-3</v>
      </c>
      <c r="V1198" s="1" t="str">
        <f t="shared" si="112"/>
        <v>AFF-HTT-R1-P5-96H_N5_1_2020y09m04d_11h03m.tif</v>
      </c>
      <c r="W1198" s="1" t="str">
        <f t="shared" si="113"/>
        <v>AFF-HTT-R2-P5-96H_N5_1_2020y09m11d_11h25m.tif</v>
      </c>
      <c r="X1198" t="str">
        <f t="shared" si="114"/>
        <v>C:\Users\arpit.tandon\Desktop\Images AFFFs\RUN1 HTT\Plate 5 - 96hour\AFF-HTT-R1-P5-96H_N5_1_2020y09m04d_11h03m.tif</v>
      </c>
      <c r="Y1198" t="str">
        <f t="shared" si="115"/>
        <v>C:\Users\arpit.tandon\Desktop\Images AFFFs\RUN2 HTT\Plate 5 - 96hour\AFF-HTT-R2-P5-96H_N5_1_2020y09m11d_11h25m.tif</v>
      </c>
    </row>
    <row r="1199" spans="1:25" x14ac:dyDescent="0.45">
      <c r="A1199" t="s">
        <v>1500</v>
      </c>
      <c r="B1199" s="2" t="str">
        <f t="shared" si="110"/>
        <v>run1</v>
      </c>
      <c r="C1199" s="2" t="str">
        <f t="shared" si="111"/>
        <v>run2</v>
      </c>
      <c r="D1199" t="s">
        <v>288</v>
      </c>
      <c r="E1199" s="10">
        <v>6329.1139240506327</v>
      </c>
      <c r="F1199" s="10">
        <v>0.18987341772151897</v>
      </c>
      <c r="G1199" s="1">
        <f>VLOOKUP(A1199,'[1]NTP Metadata'!$A$2:$U$2501,10,FALSE)</f>
        <v>0.18987341772151897</v>
      </c>
      <c r="H1199">
        <v>4</v>
      </c>
      <c r="I1199" t="s">
        <v>1507</v>
      </c>
      <c r="J1199" t="s">
        <v>1508</v>
      </c>
      <c r="K1199" t="s">
        <v>250</v>
      </c>
      <c r="L1199" t="s">
        <v>248</v>
      </c>
      <c r="M1199" t="s">
        <v>240</v>
      </c>
      <c r="N1199">
        <v>16</v>
      </c>
      <c r="O1199">
        <v>0</v>
      </c>
      <c r="P1199">
        <v>3.7500000000000001E-4</v>
      </c>
      <c r="Q1199">
        <v>2E-3</v>
      </c>
      <c r="R1199">
        <v>16</v>
      </c>
      <c r="S1199">
        <v>0</v>
      </c>
      <c r="T1199">
        <v>5.0000000000000001E-4</v>
      </c>
      <c r="U1199">
        <v>6.0000000000000001E-3</v>
      </c>
      <c r="V1199" s="1" t="str">
        <f t="shared" si="112"/>
        <v>AFF-HTT-R1-P5-96H_N6_1_2020y09m04d_11h03m.tif</v>
      </c>
      <c r="W1199" s="1" t="str">
        <f t="shared" si="113"/>
        <v>AFF-HTT-R2-P5-96H_N6_1_2020y09m11d_11h25m.tif</v>
      </c>
      <c r="X1199" t="str">
        <f t="shared" si="114"/>
        <v>C:\Users\arpit.tandon\Desktop\Images AFFFs\RUN1 HTT\Plate 5 - 96hour\AFF-HTT-R1-P5-96H_N6_1_2020y09m04d_11h03m.tif</v>
      </c>
      <c r="Y1199" t="str">
        <f t="shared" si="115"/>
        <v>C:\Users\arpit.tandon\Desktop\Images AFFFs\RUN2 HTT\Plate 5 - 96hour\AFF-HTT-R2-P5-96H_N6_1_2020y09m11d_11h25m.tif</v>
      </c>
    </row>
    <row r="1200" spans="1:25" x14ac:dyDescent="0.45">
      <c r="A1200" t="s">
        <v>1501</v>
      </c>
      <c r="B1200" s="2" t="str">
        <f t="shared" si="110"/>
        <v>run1</v>
      </c>
      <c r="C1200" s="2" t="str">
        <f t="shared" si="111"/>
        <v>run2</v>
      </c>
      <c r="D1200" t="s">
        <v>288</v>
      </c>
      <c r="E1200" s="10">
        <v>2002.8841531805797</v>
      </c>
      <c r="F1200" s="10">
        <v>6.0086524595417391E-2</v>
      </c>
      <c r="G1200" s="1">
        <f>VLOOKUP(A1200,'[1]NTP Metadata'!$A$2:$U$2501,10,FALSE)</f>
        <v>6.0086524595417391E-2</v>
      </c>
      <c r="H1200">
        <v>3</v>
      </c>
      <c r="I1200" t="s">
        <v>1507</v>
      </c>
      <c r="J1200" t="s">
        <v>1508</v>
      </c>
      <c r="K1200" t="s">
        <v>250</v>
      </c>
      <c r="L1200" t="s">
        <v>248</v>
      </c>
      <c r="M1200" t="s">
        <v>241</v>
      </c>
      <c r="N1200">
        <v>16</v>
      </c>
      <c r="O1200">
        <v>0</v>
      </c>
      <c r="P1200">
        <v>0</v>
      </c>
      <c r="Q1200">
        <v>0</v>
      </c>
      <c r="R1200">
        <v>16</v>
      </c>
      <c r="S1200">
        <v>0</v>
      </c>
      <c r="T1200">
        <v>0</v>
      </c>
      <c r="U1200">
        <v>0</v>
      </c>
      <c r="V1200" s="1" t="str">
        <f t="shared" si="112"/>
        <v>AFF-HTT-R1-P5-96H_N7_1_2020y09m04d_11h03m.tif</v>
      </c>
      <c r="W1200" s="1" t="str">
        <f t="shared" si="113"/>
        <v>AFF-HTT-R2-P5-96H_N7_1_2020y09m11d_11h25m.tif</v>
      </c>
      <c r="X1200" t="str">
        <f t="shared" si="114"/>
        <v>C:\Users\arpit.tandon\Desktop\Images AFFFs\RUN1 HTT\Plate 5 - 96hour\AFF-HTT-R1-P5-96H_N7_1_2020y09m04d_11h03m.tif</v>
      </c>
      <c r="Y1200" t="str">
        <f t="shared" si="115"/>
        <v>C:\Users\arpit.tandon\Desktop\Images AFFFs\RUN2 HTT\Plate 5 - 96hour\AFF-HTT-R2-P5-96H_N7_1_2020y09m11d_11h25m.tif</v>
      </c>
    </row>
    <row r="1201" spans="1:25" x14ac:dyDescent="0.45">
      <c r="A1201" t="s">
        <v>1502</v>
      </c>
      <c r="B1201" s="2" t="str">
        <f t="shared" si="110"/>
        <v>run1</v>
      </c>
      <c r="C1201" s="2" t="str">
        <f t="shared" si="111"/>
        <v>run2</v>
      </c>
      <c r="D1201" t="s">
        <v>288</v>
      </c>
      <c r="E1201" s="10">
        <v>2002.8841531805797</v>
      </c>
      <c r="F1201" s="10">
        <v>6.0086524595417391E-2</v>
      </c>
      <c r="G1201" s="1">
        <f>VLOOKUP(A1201,'[1]NTP Metadata'!$A$2:$U$2501,10,FALSE)</f>
        <v>6.0086524595417391E-2</v>
      </c>
      <c r="H1201">
        <v>4</v>
      </c>
      <c r="I1201" t="s">
        <v>1507</v>
      </c>
      <c r="J1201" t="s">
        <v>1508</v>
      </c>
      <c r="K1201" t="s">
        <v>250</v>
      </c>
      <c r="L1201" t="s">
        <v>248</v>
      </c>
      <c r="M1201" t="s">
        <v>242</v>
      </c>
      <c r="N1201">
        <v>16</v>
      </c>
      <c r="O1201">
        <v>0</v>
      </c>
      <c r="P1201">
        <v>0</v>
      </c>
      <c r="Q1201">
        <v>0</v>
      </c>
      <c r="R1201">
        <v>16</v>
      </c>
      <c r="S1201">
        <v>0</v>
      </c>
      <c r="T1201">
        <v>0</v>
      </c>
      <c r="U1201">
        <v>0</v>
      </c>
      <c r="V1201" s="1" t="str">
        <f t="shared" si="112"/>
        <v>AFF-HTT-R1-P5-96H_N8_1_2020y09m04d_11h03m.tif</v>
      </c>
      <c r="W1201" s="1" t="str">
        <f t="shared" si="113"/>
        <v>AFF-HTT-R2-P5-96H_N8_1_2020y09m11d_11h25m.tif</v>
      </c>
      <c r="X1201" t="str">
        <f t="shared" si="114"/>
        <v>C:\Users\arpit.tandon\Desktop\Images AFFFs\RUN1 HTT\Plate 5 - 96hour\AFF-HTT-R1-P5-96H_N8_1_2020y09m04d_11h03m.tif</v>
      </c>
      <c r="Y1201" t="str">
        <f t="shared" si="115"/>
        <v>C:\Users\arpit.tandon\Desktop\Images AFFFs\RUN2 HTT\Plate 5 - 96hour\AFF-HTT-R2-P5-96H_N8_1_2020y09m11d_11h25m.tif</v>
      </c>
    </row>
    <row r="1202" spans="1:25" x14ac:dyDescent="0.45">
      <c r="A1202" t="s">
        <v>1503</v>
      </c>
      <c r="B1202" s="2" t="str">
        <f t="shared" si="110"/>
        <v>run1</v>
      </c>
      <c r="C1202" s="2" t="str">
        <f t="shared" si="111"/>
        <v>run2</v>
      </c>
      <c r="D1202" t="s">
        <v>288</v>
      </c>
      <c r="E1202" s="10">
        <v>633.82409910777835</v>
      </c>
      <c r="F1202" s="10">
        <v>1.9014722973233349E-2</v>
      </c>
      <c r="G1202" s="1">
        <f>VLOOKUP(A1202,'[1]NTP Metadata'!$A$2:$U$2501,10,FALSE)</f>
        <v>1.9014722973233349E-2</v>
      </c>
      <c r="H1202">
        <v>3</v>
      </c>
      <c r="I1202" t="s">
        <v>1507</v>
      </c>
      <c r="J1202" t="s">
        <v>1508</v>
      </c>
      <c r="K1202" t="s">
        <v>250</v>
      </c>
      <c r="L1202" t="s">
        <v>248</v>
      </c>
      <c r="M1202" t="s">
        <v>243</v>
      </c>
      <c r="N1202">
        <v>16</v>
      </c>
      <c r="O1202">
        <v>0</v>
      </c>
      <c r="P1202">
        <v>0</v>
      </c>
      <c r="Q1202">
        <v>0</v>
      </c>
      <c r="R1202">
        <v>16</v>
      </c>
      <c r="S1202">
        <v>0</v>
      </c>
      <c r="T1202">
        <v>0</v>
      </c>
      <c r="U1202">
        <v>0</v>
      </c>
      <c r="V1202" s="1" t="str">
        <f t="shared" si="112"/>
        <v>AFF-HTT-R1-P5-96H_N9_1_2020y09m04d_11h03m.tif</v>
      </c>
      <c r="W1202" s="1" t="str">
        <f t="shared" si="113"/>
        <v>AFF-HTT-R2-P5-96H_N9_1_2020y09m11d_11h25m.tif</v>
      </c>
      <c r="X1202" t="str">
        <f t="shared" si="114"/>
        <v>C:\Users\arpit.tandon\Desktop\Images AFFFs\RUN1 HTT\Plate 5 - 96hour\AFF-HTT-R1-P5-96H_N9_1_2020y09m04d_11h03m.tif</v>
      </c>
      <c r="Y1202" t="str">
        <f t="shared" si="115"/>
        <v>C:\Users\arpit.tandon\Desktop\Images AFFFs\RUN2 HTT\Plate 5 - 96hour\AFF-HTT-R2-P5-96H_N9_1_2020y09m11d_11h25m.tif</v>
      </c>
    </row>
  </sheetData>
  <autoFilter ref="A2:U1202" xr:uid="{F80E8B83-3E74-4FFA-80C9-8125484CEB84}">
    <sortState xmlns:xlrd2="http://schemas.microsoft.com/office/spreadsheetml/2017/richdata2" ref="A3:U1202">
      <sortCondition ref="L3:L1202"/>
      <sortCondition ref="M3:M1202"/>
    </sortState>
  </autoFilter>
  <sortState xmlns:xlrd2="http://schemas.microsoft.com/office/spreadsheetml/2017/richdata2" ref="A3:BH1202">
    <sortCondition ref="L3:L1202"/>
    <sortCondition ref="M3:M1202"/>
  </sortState>
  <mergeCells count="2">
    <mergeCell ref="N1:P1"/>
    <mergeCell ref="R1:T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6E10-17AB-4424-BE59-73E0279B9EB0}">
  <sheetPr filterMode="1"/>
  <dimension ref="A1:P32"/>
  <sheetViews>
    <sheetView workbookViewId="0">
      <selection activeCell="S11" sqref="S11"/>
    </sheetView>
  </sheetViews>
  <sheetFormatPr defaultRowHeight="14.25" outlineLevelCol="1" x14ac:dyDescent="0.45"/>
  <cols>
    <col min="1" max="1" width="42.6640625" customWidth="1"/>
    <col min="2" max="2" width="13.53125" customWidth="1"/>
    <col min="3" max="6" width="7.53125" customWidth="1"/>
    <col min="7" max="7" width="7.53125" hidden="1" customWidth="1" outlineLevel="1"/>
    <col min="8" max="8" width="7.53125" customWidth="1" collapsed="1"/>
    <col min="9" max="13" width="7.53125" customWidth="1"/>
    <col min="14" max="14" width="7.53125" hidden="1" customWidth="1" outlineLevel="1"/>
    <col min="15" max="15" width="7.53125" customWidth="1" collapsed="1"/>
    <col min="16" max="16" width="7.53125" customWidth="1"/>
  </cols>
  <sheetData>
    <row r="1" spans="1:16" x14ac:dyDescent="0.45">
      <c r="C1" s="42" t="s">
        <v>253</v>
      </c>
      <c r="D1" s="42"/>
      <c r="E1" s="42"/>
      <c r="F1" s="42"/>
      <c r="G1" s="42"/>
      <c r="H1" s="42"/>
      <c r="I1" s="42"/>
      <c r="J1" s="43" t="s">
        <v>254</v>
      </c>
      <c r="K1" s="43"/>
      <c r="L1" s="43"/>
      <c r="M1" s="43"/>
      <c r="N1" s="43"/>
      <c r="O1" s="43"/>
      <c r="P1" s="43"/>
    </row>
    <row r="2" spans="1:16" ht="71.25" x14ac:dyDescent="0.45">
      <c r="A2" s="17" t="s">
        <v>297</v>
      </c>
      <c r="B2" s="19" t="s">
        <v>298</v>
      </c>
      <c r="C2" s="15" t="s">
        <v>1539</v>
      </c>
      <c r="D2" s="15" t="s">
        <v>1546</v>
      </c>
      <c r="E2" s="15" t="s">
        <v>1547</v>
      </c>
      <c r="F2" s="15" t="s">
        <v>1540</v>
      </c>
      <c r="G2" s="15" t="s">
        <v>1545</v>
      </c>
      <c r="H2" s="15" t="s">
        <v>1541</v>
      </c>
      <c r="I2" s="15" t="s">
        <v>1542</v>
      </c>
      <c r="J2" s="15" t="s">
        <v>1539</v>
      </c>
      <c r="K2" s="15" t="s">
        <v>1546</v>
      </c>
      <c r="L2" s="15" t="s">
        <v>1547</v>
      </c>
      <c r="M2" s="15" t="s">
        <v>1540</v>
      </c>
      <c r="N2" s="15" t="s">
        <v>1545</v>
      </c>
      <c r="O2" s="15" t="s">
        <v>1541</v>
      </c>
      <c r="P2" s="15" t="s">
        <v>1542</v>
      </c>
    </row>
    <row r="3" spans="1:16" hidden="1" x14ac:dyDescent="0.45">
      <c r="A3" t="s">
        <v>1509</v>
      </c>
      <c r="B3">
        <v>0</v>
      </c>
      <c r="C3">
        <v>86.364298263184097</v>
      </c>
      <c r="D3">
        <v>0.20746978946014799</v>
      </c>
      <c r="E3">
        <v>1</v>
      </c>
      <c r="F3">
        <v>0</v>
      </c>
      <c r="G3">
        <v>396.41930440591199</v>
      </c>
      <c r="H3">
        <v>0</v>
      </c>
      <c r="I3">
        <v>0</v>
      </c>
      <c r="J3">
        <v>86.801997032577802</v>
      </c>
      <c r="K3">
        <v>0.293920295678328</v>
      </c>
      <c r="L3">
        <v>1</v>
      </c>
      <c r="M3">
        <v>0</v>
      </c>
      <c r="N3">
        <v>199.54696256202001</v>
      </c>
      <c r="O3">
        <v>0</v>
      </c>
      <c r="P3">
        <v>0</v>
      </c>
    </row>
    <row r="4" spans="1:16" hidden="1" x14ac:dyDescent="0.45">
      <c r="A4" t="s">
        <v>1510</v>
      </c>
      <c r="B4">
        <v>0</v>
      </c>
      <c r="C4">
        <v>-1652.0969499631799</v>
      </c>
      <c r="D4">
        <v>0.122935755552185</v>
      </c>
      <c r="E4">
        <v>0</v>
      </c>
      <c r="F4">
        <v>0.48667834158144202</v>
      </c>
      <c r="G4">
        <v>2.0285919276280501E-3</v>
      </c>
      <c r="H4">
        <v>0.48261615631537003</v>
      </c>
      <c r="I4">
        <v>0.49074052684751301</v>
      </c>
      <c r="J4">
        <v>309.03776828870201</v>
      </c>
      <c r="K4">
        <v>0.331954684578327</v>
      </c>
      <c r="L4">
        <v>1</v>
      </c>
      <c r="M4">
        <v>0</v>
      </c>
      <c r="N4">
        <v>812.92061500044201</v>
      </c>
      <c r="O4">
        <v>0</v>
      </c>
      <c r="P4">
        <v>0</v>
      </c>
    </row>
    <row r="5" spans="1:16" hidden="1" x14ac:dyDescent="0.45">
      <c r="A5" t="s">
        <v>1511</v>
      </c>
      <c r="B5">
        <v>0</v>
      </c>
      <c r="C5">
        <v>88.814816275139506</v>
      </c>
      <c r="D5">
        <v>5.0841380912978002E-3</v>
      </c>
      <c r="E5">
        <v>1</v>
      </c>
      <c r="F5">
        <v>0</v>
      </c>
      <c r="G5">
        <v>5108.7532312444</v>
      </c>
      <c r="H5">
        <v>0</v>
      </c>
      <c r="I5">
        <v>7687.4183554807396</v>
      </c>
      <c r="J5">
        <v>30.2763656447807</v>
      </c>
      <c r="K5">
        <v>1.01148793832239E-3</v>
      </c>
      <c r="L5">
        <v>1</v>
      </c>
      <c r="M5">
        <v>6260.1271983941897</v>
      </c>
      <c r="N5">
        <v>22480.747343246199</v>
      </c>
      <c r="O5">
        <v>0</v>
      </c>
      <c r="P5">
        <v>51277.047252292898</v>
      </c>
    </row>
    <row r="6" spans="1:16" hidden="1" x14ac:dyDescent="0.45">
      <c r="A6" t="s">
        <v>1512</v>
      </c>
      <c r="B6">
        <v>0</v>
      </c>
      <c r="C6">
        <v>51.630583384082101</v>
      </c>
      <c r="D6">
        <v>0.13351195789490899</v>
      </c>
      <c r="E6">
        <v>1</v>
      </c>
      <c r="F6">
        <v>835.35128995501896</v>
      </c>
      <c r="G6">
        <v>394.63947696337402</v>
      </c>
      <c r="H6">
        <v>40.506582016921897</v>
      </c>
      <c r="I6">
        <v>1630.19599789312</v>
      </c>
      <c r="J6">
        <v>36.7135672974863</v>
      </c>
      <c r="K6">
        <v>7.7207052002683397E-3</v>
      </c>
      <c r="L6">
        <v>1</v>
      </c>
      <c r="M6">
        <v>0</v>
      </c>
      <c r="N6">
        <v>4444.76862783247</v>
      </c>
      <c r="O6">
        <v>0</v>
      </c>
      <c r="P6">
        <v>6363.1687721749404</v>
      </c>
    </row>
    <row r="7" spans="1:16" hidden="1" x14ac:dyDescent="0.45">
      <c r="A7" t="s">
        <v>1513</v>
      </c>
      <c r="B7">
        <v>0</v>
      </c>
      <c r="C7">
        <v>128.72469843077499</v>
      </c>
      <c r="D7">
        <v>0.30706982813190598</v>
      </c>
      <c r="E7">
        <v>1</v>
      </c>
      <c r="F7">
        <v>0</v>
      </c>
      <c r="G7">
        <v>34.0775121066536</v>
      </c>
      <c r="H7">
        <v>0</v>
      </c>
      <c r="I7">
        <v>3.5944533275606401</v>
      </c>
      <c r="J7">
        <v>166.79783285060199</v>
      </c>
      <c r="K7">
        <v>0.33725248705383398</v>
      </c>
      <c r="L7">
        <v>1</v>
      </c>
      <c r="M7">
        <v>0</v>
      </c>
      <c r="N7">
        <v>37.653081485093502</v>
      </c>
      <c r="O7">
        <v>0</v>
      </c>
      <c r="P7">
        <v>15.790312923737501</v>
      </c>
    </row>
    <row r="8" spans="1:16" hidden="1" x14ac:dyDescent="0.45">
      <c r="A8" t="s">
        <v>1514</v>
      </c>
      <c r="B8">
        <v>0</v>
      </c>
      <c r="C8">
        <v>76.498404416630507</v>
      </c>
      <c r="D8">
        <v>2.77527581336009E-2</v>
      </c>
      <c r="E8">
        <v>1</v>
      </c>
      <c r="F8">
        <v>1762.5229659542399</v>
      </c>
      <c r="G8">
        <v>1978.6844561518999</v>
      </c>
      <c r="H8">
        <v>0</v>
      </c>
      <c r="I8">
        <v>5747.7980346156301</v>
      </c>
      <c r="J8">
        <v>39.7432317614482</v>
      </c>
      <c r="K8">
        <v>1.16804638122174E-2</v>
      </c>
      <c r="L8">
        <v>1</v>
      </c>
      <c r="M8">
        <v>2077.4787317160999</v>
      </c>
      <c r="N8">
        <v>2564.9093753900902</v>
      </c>
      <c r="O8">
        <v>0</v>
      </c>
      <c r="P8">
        <v>7243.4713968615397</v>
      </c>
    </row>
    <row r="9" spans="1:16" hidden="1" x14ac:dyDescent="0.45">
      <c r="A9" t="s">
        <v>1515</v>
      </c>
      <c r="B9">
        <v>0</v>
      </c>
      <c r="C9">
        <v>40.240505330571402</v>
      </c>
      <c r="D9">
        <v>9.2489943882011094E-2</v>
      </c>
      <c r="E9">
        <v>1</v>
      </c>
      <c r="F9">
        <v>1011.66021779229</v>
      </c>
      <c r="G9">
        <v>533.53628458250398</v>
      </c>
      <c r="H9">
        <v>0</v>
      </c>
      <c r="I9">
        <v>2092.7074163659199</v>
      </c>
      <c r="J9">
        <v>27.337290554260299</v>
      </c>
      <c r="K9">
        <v>3.11118019129737E-4</v>
      </c>
      <c r="L9">
        <v>1</v>
      </c>
      <c r="M9">
        <v>13406.340962120101</v>
      </c>
      <c r="N9">
        <v>108205.151560864</v>
      </c>
      <c r="O9">
        <v>0</v>
      </c>
      <c r="P9">
        <v>232650.80351566599</v>
      </c>
    </row>
    <row r="10" spans="1:16" hidden="1" x14ac:dyDescent="0.45">
      <c r="A10" t="s">
        <v>1516</v>
      </c>
      <c r="B10">
        <v>0</v>
      </c>
      <c r="C10">
        <v>271.30396077579201</v>
      </c>
      <c r="D10">
        <v>0.56500686447361104</v>
      </c>
      <c r="E10">
        <v>1</v>
      </c>
      <c r="F10">
        <v>780.844459502311</v>
      </c>
      <c r="G10">
        <v>246.12708232694601</v>
      </c>
      <c r="H10">
        <v>287.983478546529</v>
      </c>
      <c r="I10">
        <v>1273.7054404580899</v>
      </c>
      <c r="J10">
        <v>199.028541886228</v>
      </c>
      <c r="K10">
        <v>0.51731195762795601</v>
      </c>
      <c r="L10">
        <v>1</v>
      </c>
      <c r="M10">
        <v>872.62398318125702</v>
      </c>
      <c r="N10">
        <v>176.12632468251201</v>
      </c>
      <c r="O10">
        <v>519.93710153265295</v>
      </c>
      <c r="P10">
        <v>1225.3108648298601</v>
      </c>
    </row>
    <row r="11" spans="1:16" x14ac:dyDescent="0.45">
      <c r="A11" t="s">
        <v>1517</v>
      </c>
      <c r="B11">
        <v>1</v>
      </c>
      <c r="C11">
        <v>330.31709002097699</v>
      </c>
      <c r="D11">
        <v>0.58758314425399905</v>
      </c>
      <c r="E11">
        <v>1</v>
      </c>
      <c r="F11" s="18">
        <v>253.86018787563299</v>
      </c>
      <c r="G11">
        <v>81.795546340952697</v>
      </c>
      <c r="H11">
        <v>90.067431604038305</v>
      </c>
      <c r="I11">
        <v>417.65294414722803</v>
      </c>
      <c r="J11">
        <v>354.66837045638198</v>
      </c>
      <c r="K11">
        <v>0.52498859952684895</v>
      </c>
      <c r="L11">
        <v>1</v>
      </c>
      <c r="M11" s="18">
        <v>187.09008888606499</v>
      </c>
      <c r="N11">
        <v>94.939445010939593</v>
      </c>
      <c r="O11">
        <v>0</v>
      </c>
      <c r="P11">
        <v>377.20304824472902</v>
      </c>
    </row>
    <row r="12" spans="1:16" x14ac:dyDescent="0.45">
      <c r="A12" t="s">
        <v>1518</v>
      </c>
      <c r="B12">
        <v>1</v>
      </c>
      <c r="C12">
        <v>349.82889742457002</v>
      </c>
      <c r="D12">
        <v>0.75643636845448503</v>
      </c>
      <c r="E12">
        <v>1</v>
      </c>
      <c r="F12" s="18">
        <v>5532.3956948257</v>
      </c>
      <c r="G12">
        <v>371.63537853233299</v>
      </c>
      <c r="H12">
        <v>4788.2086858641596</v>
      </c>
      <c r="I12">
        <v>6276.5827037872396</v>
      </c>
      <c r="J12">
        <v>377.08106125470403</v>
      </c>
      <c r="K12">
        <v>0.76629581369581101</v>
      </c>
      <c r="L12">
        <v>1</v>
      </c>
      <c r="M12" s="18">
        <v>3776.5746389968999</v>
      </c>
      <c r="N12">
        <v>605.14992065650597</v>
      </c>
      <c r="O12">
        <v>2564.7828251895498</v>
      </c>
      <c r="P12">
        <v>4988.36645280425</v>
      </c>
    </row>
    <row r="13" spans="1:16" x14ac:dyDescent="0.45">
      <c r="A13" t="s">
        <v>1519</v>
      </c>
      <c r="B13">
        <v>1</v>
      </c>
      <c r="C13">
        <v>359.372108807156</v>
      </c>
      <c r="D13">
        <v>0.73130321334765802</v>
      </c>
      <c r="E13">
        <v>1</v>
      </c>
      <c r="F13" s="18">
        <v>7282.1313835116898</v>
      </c>
      <c r="G13">
        <v>163.15325788569899</v>
      </c>
      <c r="H13">
        <v>6955.4226200247804</v>
      </c>
      <c r="I13">
        <v>7608.8401469986002</v>
      </c>
      <c r="J13">
        <v>370.44300885615701</v>
      </c>
      <c r="K13">
        <v>0.76075519143008596</v>
      </c>
      <c r="L13">
        <v>1</v>
      </c>
      <c r="M13" s="18">
        <v>5246.3669159519904</v>
      </c>
      <c r="N13">
        <v>377.83766196947602</v>
      </c>
      <c r="O13">
        <v>4489.7600486388401</v>
      </c>
      <c r="P13">
        <v>6002.9737832651299</v>
      </c>
    </row>
    <row r="14" spans="1:16" x14ac:dyDescent="0.45">
      <c r="A14" t="s">
        <v>1520</v>
      </c>
      <c r="B14">
        <v>1</v>
      </c>
      <c r="C14">
        <v>355.345071108149</v>
      </c>
      <c r="D14">
        <v>0.785455465113999</v>
      </c>
      <c r="E14">
        <v>1</v>
      </c>
      <c r="F14" s="18">
        <v>4408.9149493065597</v>
      </c>
      <c r="G14">
        <v>483.92005829865798</v>
      </c>
      <c r="H14">
        <v>3439.8817475054002</v>
      </c>
      <c r="I14">
        <v>5377.9481511077101</v>
      </c>
      <c r="J14">
        <v>400.75261060262</v>
      </c>
      <c r="K14">
        <v>0.77030869930883095</v>
      </c>
      <c r="L14">
        <v>1</v>
      </c>
      <c r="M14" s="18">
        <v>7986.4576216522701</v>
      </c>
      <c r="N14">
        <v>118.129042752393</v>
      </c>
      <c r="O14">
        <v>7749.9082938014999</v>
      </c>
      <c r="P14">
        <v>8223.0069495030493</v>
      </c>
    </row>
    <row r="15" spans="1:16" x14ac:dyDescent="0.45">
      <c r="A15" t="s">
        <v>1521</v>
      </c>
      <c r="B15">
        <v>1</v>
      </c>
      <c r="C15">
        <v>320.43257721734699</v>
      </c>
      <c r="D15">
        <v>0.77696997613461904</v>
      </c>
      <c r="E15">
        <v>1</v>
      </c>
      <c r="F15" s="18">
        <v>88.7445861962875</v>
      </c>
      <c r="G15">
        <v>3.1679218190219798</v>
      </c>
      <c r="H15">
        <v>82.400932175961699</v>
      </c>
      <c r="I15">
        <v>95.088240216613301</v>
      </c>
      <c r="J15">
        <v>-1686.0531985267601</v>
      </c>
      <c r="K15">
        <v>0.71539490852844301</v>
      </c>
      <c r="L15">
        <v>0</v>
      </c>
      <c r="M15" s="18">
        <v>0</v>
      </c>
      <c r="N15">
        <v>169603457.79201001</v>
      </c>
      <c r="O15">
        <v>0</v>
      </c>
      <c r="P15">
        <v>338944687.09594798</v>
      </c>
    </row>
    <row r="16" spans="1:16" x14ac:dyDescent="0.45">
      <c r="A16" t="s">
        <v>1522</v>
      </c>
      <c r="B16">
        <v>0.5</v>
      </c>
      <c r="C16">
        <v>177.48761332465</v>
      </c>
      <c r="D16">
        <v>0.43307568861228202</v>
      </c>
      <c r="E16">
        <v>1</v>
      </c>
      <c r="F16" s="16">
        <v>0.38214242408467303</v>
      </c>
      <c r="G16">
        <v>1.53582298116522</v>
      </c>
      <c r="H16">
        <v>0</v>
      </c>
      <c r="I16">
        <v>3.4684942556483098</v>
      </c>
      <c r="J16">
        <v>343.20727250801599</v>
      </c>
      <c r="K16">
        <v>0.76729248128695204</v>
      </c>
      <c r="L16">
        <v>1</v>
      </c>
      <c r="M16" s="16">
        <v>7.0162467707355001</v>
      </c>
      <c r="N16">
        <v>0.80739850216425302</v>
      </c>
      <c r="O16">
        <v>5.3937187342909798</v>
      </c>
      <c r="P16">
        <v>8.6387748071800292</v>
      </c>
    </row>
    <row r="17" spans="1:16" x14ac:dyDescent="0.45">
      <c r="A17" t="s">
        <v>1523</v>
      </c>
      <c r="B17">
        <v>0.5</v>
      </c>
      <c r="C17">
        <v>225.35153157489901</v>
      </c>
      <c r="D17">
        <v>9.7982954345833706E-2</v>
      </c>
      <c r="E17">
        <v>1</v>
      </c>
      <c r="F17" s="16">
        <v>0</v>
      </c>
      <c r="G17">
        <v>460.66651633434799</v>
      </c>
      <c r="H17">
        <v>0</v>
      </c>
      <c r="I17">
        <v>243.64479777378099</v>
      </c>
      <c r="J17">
        <v>332.134023661161</v>
      </c>
      <c r="K17">
        <v>0.55006479861719104</v>
      </c>
      <c r="L17">
        <v>1</v>
      </c>
      <c r="M17" s="16">
        <v>23.333938858506698</v>
      </c>
      <c r="N17">
        <v>32.607114176101099</v>
      </c>
      <c r="O17">
        <v>0</v>
      </c>
      <c r="P17">
        <v>88.628558723307407</v>
      </c>
    </row>
    <row r="18" spans="1:16" hidden="1" x14ac:dyDescent="0.45">
      <c r="A18" t="s">
        <v>1524</v>
      </c>
      <c r="B18">
        <v>0</v>
      </c>
      <c r="C18">
        <v>105.28415739684201</v>
      </c>
      <c r="D18">
        <v>1.9289485249617499E-2</v>
      </c>
      <c r="E18">
        <v>1</v>
      </c>
      <c r="F18">
        <v>328.18925710855598</v>
      </c>
      <c r="G18">
        <v>367.58089136356</v>
      </c>
      <c r="H18">
        <v>0</v>
      </c>
      <c r="I18">
        <v>1066.8707140346601</v>
      </c>
      <c r="J18">
        <v>68.841581262301503</v>
      </c>
      <c r="K18">
        <v>0.27597794927644997</v>
      </c>
      <c r="L18">
        <v>1</v>
      </c>
      <c r="M18">
        <v>0</v>
      </c>
      <c r="N18">
        <v>7.1718056277741704</v>
      </c>
      <c r="O18">
        <v>0</v>
      </c>
      <c r="P18">
        <v>0</v>
      </c>
    </row>
    <row r="19" spans="1:16" hidden="1" x14ac:dyDescent="0.45">
      <c r="A19" t="s">
        <v>1525</v>
      </c>
      <c r="B19">
        <v>0</v>
      </c>
      <c r="C19">
        <v>67.194424431204396</v>
      </c>
      <c r="D19">
        <v>0.11030798456350201</v>
      </c>
      <c r="E19">
        <v>1</v>
      </c>
      <c r="F19">
        <v>16870.326459165601</v>
      </c>
      <c r="G19">
        <v>8284.5094627045601</v>
      </c>
      <c r="H19">
        <v>280.88241293024799</v>
      </c>
      <c r="I19">
        <v>33459.770505401</v>
      </c>
      <c r="J19">
        <v>55.066194789403902</v>
      </c>
      <c r="K19">
        <v>3.4528107137086201E-3</v>
      </c>
      <c r="L19">
        <v>1</v>
      </c>
      <c r="M19">
        <v>70502.410985395298</v>
      </c>
      <c r="N19">
        <v>161805.82799928999</v>
      </c>
      <c r="O19">
        <v>0</v>
      </c>
      <c r="P19">
        <v>394512.99266595597</v>
      </c>
    </row>
    <row r="20" spans="1:16" hidden="1" x14ac:dyDescent="0.45">
      <c r="A20" t="s">
        <v>1526</v>
      </c>
      <c r="B20">
        <v>0</v>
      </c>
      <c r="C20">
        <v>60.075230158589697</v>
      </c>
      <c r="D20">
        <v>0.15968741711760301</v>
      </c>
      <c r="E20">
        <v>1</v>
      </c>
      <c r="F20">
        <v>0</v>
      </c>
      <c r="G20">
        <v>67.6887155224303</v>
      </c>
      <c r="H20">
        <v>0</v>
      </c>
      <c r="I20">
        <v>0</v>
      </c>
      <c r="J20">
        <v>55.060640477063998</v>
      </c>
      <c r="K20">
        <v>1.89662687126984E-4</v>
      </c>
      <c r="L20">
        <v>1</v>
      </c>
      <c r="M20">
        <v>0</v>
      </c>
      <c r="N20">
        <v>132051.502854041</v>
      </c>
      <c r="O20">
        <v>0</v>
      </c>
      <c r="P20">
        <v>250529.036353406</v>
      </c>
    </row>
    <row r="21" spans="1:16" x14ac:dyDescent="0.45">
      <c r="A21" t="s">
        <v>1527</v>
      </c>
      <c r="B21">
        <v>1</v>
      </c>
      <c r="C21">
        <v>249.18168550489</v>
      </c>
      <c r="D21">
        <v>0.52091066174274403</v>
      </c>
      <c r="E21">
        <v>1</v>
      </c>
      <c r="F21" s="18">
        <v>0</v>
      </c>
      <c r="G21">
        <v>62.082374893674697</v>
      </c>
      <c r="H21">
        <v>0</v>
      </c>
      <c r="I21">
        <v>0</v>
      </c>
      <c r="J21">
        <v>344.41458273934899</v>
      </c>
      <c r="K21">
        <v>0.77036002961982297</v>
      </c>
      <c r="L21">
        <v>1</v>
      </c>
      <c r="M21" s="18">
        <v>20.6980616996448</v>
      </c>
      <c r="N21">
        <v>30.328162659617199</v>
      </c>
      <c r="O21">
        <v>0</v>
      </c>
      <c r="P21">
        <v>81.782116890909407</v>
      </c>
    </row>
    <row r="22" spans="1:16" x14ac:dyDescent="0.45">
      <c r="A22" t="s">
        <v>1528</v>
      </c>
      <c r="B22">
        <v>1</v>
      </c>
      <c r="C22">
        <v>266.51738762408303</v>
      </c>
      <c r="D22">
        <v>0.35878932808583203</v>
      </c>
      <c r="E22">
        <v>1</v>
      </c>
      <c r="F22" s="18">
        <v>0</v>
      </c>
      <c r="G22">
        <v>70.101657985923893</v>
      </c>
      <c r="H22">
        <v>0</v>
      </c>
      <c r="I22">
        <v>24.1275893502903</v>
      </c>
      <c r="J22">
        <v>294.04604449122797</v>
      </c>
      <c r="K22">
        <v>0.460309063407569</v>
      </c>
      <c r="L22">
        <v>1</v>
      </c>
      <c r="M22" s="18">
        <v>0</v>
      </c>
      <c r="N22">
        <v>53.498921365002403</v>
      </c>
      <c r="O22">
        <v>0</v>
      </c>
      <c r="P22">
        <v>43.506306700120398</v>
      </c>
    </row>
    <row r="23" spans="1:16" x14ac:dyDescent="0.45">
      <c r="A23" t="s">
        <v>1529</v>
      </c>
      <c r="B23">
        <v>1</v>
      </c>
      <c r="C23">
        <v>347.64107913378501</v>
      </c>
      <c r="D23">
        <v>0.70000174095374801</v>
      </c>
      <c r="E23">
        <v>1</v>
      </c>
      <c r="F23" s="18">
        <v>55.006642452454699</v>
      </c>
      <c r="G23">
        <v>20.474083895231399</v>
      </c>
      <c r="H23">
        <v>14.007996641627599</v>
      </c>
      <c r="I23">
        <v>96.005288263281798</v>
      </c>
      <c r="J23">
        <v>407.02503790635001</v>
      </c>
      <c r="K23">
        <v>0.74764873998453196</v>
      </c>
      <c r="L23">
        <v>1</v>
      </c>
      <c r="M23" s="18">
        <v>30.915993588236901</v>
      </c>
      <c r="N23">
        <v>25.287494481932001</v>
      </c>
      <c r="O23">
        <v>0</v>
      </c>
      <c r="P23">
        <v>81.553327840317706</v>
      </c>
    </row>
    <row r="24" spans="1:16" hidden="1" x14ac:dyDescent="0.45">
      <c r="A24" t="s">
        <v>1530</v>
      </c>
      <c r="B24">
        <v>0</v>
      </c>
      <c r="C24">
        <v>60.1843654887467</v>
      </c>
      <c r="D24">
        <v>4.1055493794893101E-2</v>
      </c>
      <c r="E24">
        <v>1</v>
      </c>
      <c r="F24">
        <v>0</v>
      </c>
      <c r="G24">
        <v>544.21397786733201</v>
      </c>
      <c r="H24">
        <v>0</v>
      </c>
      <c r="I24">
        <v>259.3244161298</v>
      </c>
      <c r="J24">
        <v>23.8565899514936</v>
      </c>
      <c r="K24">
        <v>1.6271168280047599E-2</v>
      </c>
      <c r="L24">
        <v>1</v>
      </c>
      <c r="M24">
        <v>0</v>
      </c>
      <c r="N24">
        <v>1088.2453020616299</v>
      </c>
      <c r="O24">
        <v>0</v>
      </c>
      <c r="P24">
        <v>835.09244609421705</v>
      </c>
    </row>
    <row r="25" spans="1:16" hidden="1" x14ac:dyDescent="0.45">
      <c r="A25" t="s">
        <v>1531</v>
      </c>
      <c r="B25">
        <v>0</v>
      </c>
      <c r="C25">
        <v>78.972067048105998</v>
      </c>
      <c r="D25">
        <v>0.14177859790963801</v>
      </c>
      <c r="E25">
        <v>1</v>
      </c>
      <c r="F25">
        <v>0</v>
      </c>
      <c r="G25">
        <v>84.891048596545801</v>
      </c>
      <c r="H25">
        <v>0</v>
      </c>
      <c r="I25">
        <v>0</v>
      </c>
      <c r="J25">
        <v>55.179627178115197</v>
      </c>
      <c r="K25">
        <v>0.184825630048851</v>
      </c>
      <c r="L25">
        <v>1</v>
      </c>
      <c r="M25">
        <v>0</v>
      </c>
      <c r="N25">
        <v>62.330021542631201</v>
      </c>
      <c r="O25">
        <v>0</v>
      </c>
      <c r="P25">
        <v>0</v>
      </c>
    </row>
    <row r="26" spans="1:16" hidden="1" x14ac:dyDescent="0.45">
      <c r="A26" t="s">
        <v>1532</v>
      </c>
      <c r="B26">
        <v>0</v>
      </c>
      <c r="C26">
        <v>35.434189276097101</v>
      </c>
      <c r="D26">
        <v>9.74858642367042E-3</v>
      </c>
      <c r="E26">
        <v>1</v>
      </c>
      <c r="F26">
        <v>0</v>
      </c>
      <c r="G26">
        <v>631.13767285715403</v>
      </c>
      <c r="H26">
        <v>0</v>
      </c>
      <c r="I26">
        <v>786.20054754717705</v>
      </c>
      <c r="J26">
        <v>28.3353654933772</v>
      </c>
      <c r="K26">
        <v>9.2832821241408004E-3</v>
      </c>
      <c r="L26">
        <v>1</v>
      </c>
      <c r="M26">
        <v>0</v>
      </c>
      <c r="N26">
        <v>695.52078672353105</v>
      </c>
      <c r="O26">
        <v>0</v>
      </c>
      <c r="P26">
        <v>879.38089423003498</v>
      </c>
    </row>
    <row r="27" spans="1:16" x14ac:dyDescent="0.45">
      <c r="A27" t="s">
        <v>1533</v>
      </c>
      <c r="B27">
        <v>1</v>
      </c>
      <c r="C27">
        <v>352.58976713686798</v>
      </c>
      <c r="D27">
        <v>0.68356152397098802</v>
      </c>
      <c r="E27">
        <v>1</v>
      </c>
      <c r="F27" s="18">
        <v>36.405314068330597</v>
      </c>
      <c r="G27">
        <v>23.199470787339902</v>
      </c>
      <c r="H27">
        <v>0</v>
      </c>
      <c r="I27">
        <v>82.861452993809493</v>
      </c>
      <c r="J27">
        <v>439.11592889088701</v>
      </c>
      <c r="K27">
        <v>0.85391779202157003</v>
      </c>
      <c r="L27">
        <v>1</v>
      </c>
      <c r="M27" s="18">
        <v>52.2147929965302</v>
      </c>
      <c r="N27">
        <v>20.734691194988098</v>
      </c>
      <c r="O27">
        <v>10.694290069501101</v>
      </c>
      <c r="P27">
        <v>93.735295923559207</v>
      </c>
    </row>
    <row r="28" spans="1:16" hidden="1" x14ac:dyDescent="0.45">
      <c r="A28" t="s">
        <v>1534</v>
      </c>
      <c r="B28">
        <v>0</v>
      </c>
      <c r="C28">
        <v>108.74580094289099</v>
      </c>
      <c r="D28">
        <v>4.9638244897543E-3</v>
      </c>
      <c r="E28">
        <v>1</v>
      </c>
      <c r="F28">
        <v>1673.4771524426101</v>
      </c>
      <c r="G28">
        <v>4033.4268710708602</v>
      </c>
      <c r="H28">
        <v>0</v>
      </c>
      <c r="I28">
        <v>9778.9519133182694</v>
      </c>
      <c r="J28">
        <v>74.845339167682496</v>
      </c>
      <c r="K28">
        <v>1.1383129211983299E-2</v>
      </c>
      <c r="L28">
        <v>1</v>
      </c>
      <c r="M28">
        <v>0</v>
      </c>
      <c r="N28">
        <v>1266.1696108067499</v>
      </c>
      <c r="O28">
        <v>0</v>
      </c>
      <c r="P28">
        <v>1650.76289694966</v>
      </c>
    </row>
    <row r="29" spans="1:16" hidden="1" x14ac:dyDescent="0.45">
      <c r="A29" t="s">
        <v>1535</v>
      </c>
      <c r="B29">
        <v>0</v>
      </c>
      <c r="C29">
        <v>27.1678304999316</v>
      </c>
      <c r="D29">
        <v>3.6555919185416998E-4</v>
      </c>
      <c r="E29">
        <v>1</v>
      </c>
      <c r="F29">
        <v>0</v>
      </c>
      <c r="G29">
        <v>131358.83802221899</v>
      </c>
      <c r="H29">
        <v>0</v>
      </c>
      <c r="I29">
        <v>243521.454330768</v>
      </c>
      <c r="J29">
        <v>39.315594639584603</v>
      </c>
      <c r="K29">
        <v>3.8450882059887101E-4</v>
      </c>
      <c r="L29">
        <v>1</v>
      </c>
      <c r="M29">
        <v>0</v>
      </c>
      <c r="N29">
        <v>140473.24546097199</v>
      </c>
      <c r="O29">
        <v>0</v>
      </c>
      <c r="P29">
        <v>262210.29130325699</v>
      </c>
    </row>
    <row r="30" spans="1:16" x14ac:dyDescent="0.45">
      <c r="A30" t="s">
        <v>1536</v>
      </c>
      <c r="B30">
        <v>1</v>
      </c>
      <c r="C30">
        <v>-1708.6059130604799</v>
      </c>
      <c r="D30">
        <v>0.36046229012307501</v>
      </c>
      <c r="E30">
        <v>0</v>
      </c>
      <c r="F30" s="18">
        <v>0</v>
      </c>
      <c r="G30">
        <v>2477205636.3475599</v>
      </c>
      <c r="H30">
        <v>0</v>
      </c>
      <c r="I30">
        <v>4952295206.3509998</v>
      </c>
      <c r="J30">
        <v>381.37906379142999</v>
      </c>
      <c r="K30">
        <v>0.63450466460900801</v>
      </c>
      <c r="L30">
        <v>1</v>
      </c>
      <c r="M30" s="18">
        <v>1020.08994038578</v>
      </c>
      <c r="N30">
        <v>262.13527442085302</v>
      </c>
      <c r="O30">
        <v>495.17310769625402</v>
      </c>
      <c r="P30">
        <v>1545.0067730753101</v>
      </c>
    </row>
    <row r="31" spans="1:16" x14ac:dyDescent="0.45">
      <c r="A31" t="s">
        <v>1537</v>
      </c>
      <c r="B31">
        <v>1</v>
      </c>
      <c r="C31">
        <v>189.87358072870299</v>
      </c>
      <c r="D31">
        <v>0.53567580306553597</v>
      </c>
      <c r="E31">
        <v>1</v>
      </c>
      <c r="F31" s="18">
        <v>142.695774116444</v>
      </c>
      <c r="G31">
        <v>159.32386767126599</v>
      </c>
      <c r="H31">
        <v>0</v>
      </c>
      <c r="I31">
        <v>465.51659397261</v>
      </c>
      <c r="J31">
        <v>275.49970649521799</v>
      </c>
      <c r="K31">
        <v>0.85429582956303296</v>
      </c>
      <c r="L31">
        <v>1</v>
      </c>
      <c r="M31" s="18">
        <v>376.31138645536498</v>
      </c>
      <c r="N31">
        <v>108.731295195551</v>
      </c>
      <c r="O31">
        <v>156.00085563474599</v>
      </c>
      <c r="P31">
        <v>596.62191727598497</v>
      </c>
    </row>
    <row r="32" spans="1:16" hidden="1" x14ac:dyDescent="0.45">
      <c r="A32" t="s">
        <v>1538</v>
      </c>
      <c r="B32">
        <v>0</v>
      </c>
      <c r="C32">
        <v>122.533624266112</v>
      </c>
      <c r="D32">
        <v>4.3310211264516798E-4</v>
      </c>
      <c r="E32">
        <v>1</v>
      </c>
      <c r="F32">
        <v>0</v>
      </c>
      <c r="G32">
        <v>38934.765144499201</v>
      </c>
      <c r="H32">
        <v>0</v>
      </c>
      <c r="I32">
        <v>73793.433421030393</v>
      </c>
      <c r="J32">
        <v>84.765715354986597</v>
      </c>
      <c r="K32">
        <v>0.36196172151584899</v>
      </c>
      <c r="L32">
        <v>1</v>
      </c>
      <c r="M32">
        <v>0</v>
      </c>
      <c r="N32">
        <v>12.366049760338001</v>
      </c>
      <c r="O32">
        <v>0</v>
      </c>
      <c r="P32">
        <v>0</v>
      </c>
    </row>
  </sheetData>
  <autoFilter ref="A2:P32" xr:uid="{E4866E10-17AB-4424-BE59-73E0279B9EB0}">
    <filterColumn colId="1">
      <filters>
        <filter val="0.5"/>
        <filter val="1"/>
      </filters>
    </filterColumn>
  </autoFilter>
  <sortState xmlns:xlrd2="http://schemas.microsoft.com/office/spreadsheetml/2017/richdata2" ref="A3:O63">
    <sortCondition ref="A3:A63"/>
  </sortState>
  <mergeCells count="2">
    <mergeCell ref="C1:I1"/>
    <mergeCell ref="J1:P1"/>
  </mergeCells>
  <conditionalFormatting sqref="B3:B32">
    <cfRule type="colorScale" priority="1">
      <colorScale>
        <cfvo type="min"/>
        <cfvo type="max"/>
        <color theme="9"/>
        <color theme="5"/>
      </colorScale>
    </cfRule>
    <cfRule type="colorScale" priority="2">
      <colorScale>
        <cfvo type="min"/>
        <cfvo type="max"/>
        <color theme="9"/>
        <color rgb="FFFF00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EE4B-9557-4305-B981-49D2E5930050}">
  <sheetPr filterMode="1"/>
  <dimension ref="A1:P32"/>
  <sheetViews>
    <sheetView tabSelected="1" workbookViewId="0">
      <selection activeCell="B16" sqref="B16:B17"/>
    </sheetView>
  </sheetViews>
  <sheetFormatPr defaultRowHeight="14.25" outlineLevelCol="1" x14ac:dyDescent="0.45"/>
  <cols>
    <col min="1" max="1" width="38.86328125" customWidth="1"/>
    <col min="2" max="2" width="11.1328125" customWidth="1"/>
    <col min="3" max="6" width="8.46484375" customWidth="1"/>
    <col min="7" max="7" width="8.46484375" hidden="1" customWidth="1" outlineLevel="1"/>
    <col min="8" max="8" width="8.46484375" customWidth="1" collapsed="1"/>
    <col min="9" max="13" width="8.46484375" customWidth="1"/>
    <col min="14" max="14" width="8.46484375" hidden="1" customWidth="1" outlineLevel="1"/>
    <col min="15" max="15" width="8.46484375" customWidth="1" collapsed="1"/>
    <col min="16" max="16" width="8.46484375" customWidth="1"/>
  </cols>
  <sheetData>
    <row r="1" spans="1:16" x14ac:dyDescent="0.45">
      <c r="C1" s="42" t="s">
        <v>253</v>
      </c>
      <c r="D1" s="42"/>
      <c r="E1" s="42"/>
      <c r="F1" s="42"/>
      <c r="G1" s="42"/>
      <c r="H1" s="42"/>
      <c r="I1" s="42"/>
      <c r="J1" s="43" t="s">
        <v>254</v>
      </c>
      <c r="K1" s="43"/>
      <c r="L1" s="43"/>
      <c r="M1" s="43"/>
      <c r="N1" s="43"/>
      <c r="O1" s="43"/>
      <c r="P1" s="43"/>
    </row>
    <row r="2" spans="1:16" ht="85.5" x14ac:dyDescent="0.45">
      <c r="A2" s="17" t="s">
        <v>297</v>
      </c>
      <c r="B2" s="19" t="s">
        <v>298</v>
      </c>
      <c r="C2" s="12" t="s">
        <v>1539</v>
      </c>
      <c r="D2" s="12" t="s">
        <v>1546</v>
      </c>
      <c r="E2" s="12" t="s">
        <v>1547</v>
      </c>
      <c r="F2" s="12" t="s">
        <v>1540</v>
      </c>
      <c r="G2" s="12" t="s">
        <v>1545</v>
      </c>
      <c r="H2" s="12" t="s">
        <v>1541</v>
      </c>
      <c r="I2" s="12" t="s">
        <v>1542</v>
      </c>
      <c r="J2" s="12" t="s">
        <v>1539</v>
      </c>
      <c r="K2" s="12" t="s">
        <v>1546</v>
      </c>
      <c r="L2" s="12" t="s">
        <v>1547</v>
      </c>
      <c r="M2" s="12" t="s">
        <v>1540</v>
      </c>
      <c r="N2" s="12" t="s">
        <v>1545</v>
      </c>
      <c r="O2" s="12" t="s">
        <v>1541</v>
      </c>
      <c r="P2" s="12" t="s">
        <v>1542</v>
      </c>
    </row>
    <row r="3" spans="1:16" hidden="1" x14ac:dyDescent="0.45">
      <c r="A3" t="s">
        <v>1509</v>
      </c>
      <c r="B3">
        <v>0</v>
      </c>
      <c r="C3">
        <v>86.364298263184097</v>
      </c>
      <c r="D3">
        <v>0.20746978946014799</v>
      </c>
      <c r="E3">
        <v>1</v>
      </c>
      <c r="F3">
        <v>0</v>
      </c>
      <c r="G3">
        <v>272.35667332908201</v>
      </c>
      <c r="H3">
        <v>0</v>
      </c>
      <c r="I3">
        <v>204.21531814343899</v>
      </c>
      <c r="J3">
        <v>86.801997032577802</v>
      </c>
      <c r="K3">
        <v>0.293920295678328</v>
      </c>
      <c r="L3">
        <v>1</v>
      </c>
      <c r="M3">
        <v>122.343628371813</v>
      </c>
      <c r="N3">
        <v>149.670809509186</v>
      </c>
      <c r="O3">
        <v>0</v>
      </c>
      <c r="P3">
        <v>422.05425467808197</v>
      </c>
    </row>
    <row r="4" spans="1:16" hidden="1" x14ac:dyDescent="0.45">
      <c r="A4" t="s">
        <v>1510</v>
      </c>
      <c r="B4">
        <v>0</v>
      </c>
      <c r="C4">
        <v>-1652.0969499631799</v>
      </c>
      <c r="D4">
        <v>0.122935755552185</v>
      </c>
      <c r="E4">
        <v>0</v>
      </c>
      <c r="F4">
        <v>0.49748282974871399</v>
      </c>
      <c r="G4">
        <v>2.0285859510576899E-3</v>
      </c>
      <c r="H4">
        <v>0.49342065645051802</v>
      </c>
      <c r="I4">
        <v>0.50154500304690997</v>
      </c>
      <c r="J4">
        <v>309.03776828870201</v>
      </c>
      <c r="K4">
        <v>0.331954684578327</v>
      </c>
      <c r="L4">
        <v>1</v>
      </c>
      <c r="M4">
        <v>0</v>
      </c>
      <c r="N4">
        <v>531.01575353777901</v>
      </c>
      <c r="O4">
        <v>0</v>
      </c>
      <c r="P4">
        <v>846.406014444059</v>
      </c>
    </row>
    <row r="5" spans="1:16" hidden="1" x14ac:dyDescent="0.45">
      <c r="A5" t="s">
        <v>1511</v>
      </c>
      <c r="B5">
        <v>0</v>
      </c>
      <c r="C5">
        <v>88.814816275139506</v>
      </c>
      <c r="D5">
        <v>5.0841380912978002E-3</v>
      </c>
      <c r="E5">
        <v>1</v>
      </c>
      <c r="F5">
        <v>0</v>
      </c>
      <c r="G5">
        <v>2674.7429999757601</v>
      </c>
      <c r="H5">
        <v>0</v>
      </c>
      <c r="I5">
        <v>4056.5997991294598</v>
      </c>
      <c r="J5">
        <v>30.2763656447807</v>
      </c>
      <c r="K5">
        <v>1.01148793832239E-3</v>
      </c>
      <c r="L5">
        <v>1</v>
      </c>
      <c r="M5">
        <v>3908.0556432571102</v>
      </c>
      <c r="N5">
        <v>13975.3205833588</v>
      </c>
      <c r="O5">
        <v>0</v>
      </c>
      <c r="P5">
        <v>31893.152393951699</v>
      </c>
    </row>
    <row r="6" spans="1:16" hidden="1" x14ac:dyDescent="0.45">
      <c r="A6" t="s">
        <v>1512</v>
      </c>
      <c r="B6">
        <v>0</v>
      </c>
      <c r="C6">
        <v>51.630583384082101</v>
      </c>
      <c r="D6">
        <v>0.13351195789490899</v>
      </c>
      <c r="E6">
        <v>1</v>
      </c>
      <c r="F6">
        <v>513.13303037215701</v>
      </c>
      <c r="G6">
        <v>241.993926270771</v>
      </c>
      <c r="H6">
        <v>25.732243381615302</v>
      </c>
      <c r="I6">
        <v>1000.5338173627</v>
      </c>
      <c r="J6">
        <v>36.7135672974863</v>
      </c>
      <c r="K6">
        <v>7.7207052002683397E-3</v>
      </c>
      <c r="L6">
        <v>1</v>
      </c>
      <c r="M6">
        <v>0</v>
      </c>
      <c r="N6">
        <v>2767.78966365823</v>
      </c>
      <c r="O6">
        <v>0</v>
      </c>
      <c r="P6">
        <v>3991.1293697399301</v>
      </c>
    </row>
    <row r="7" spans="1:16" hidden="1" x14ac:dyDescent="0.45">
      <c r="A7" t="s">
        <v>1513</v>
      </c>
      <c r="B7">
        <v>0</v>
      </c>
      <c r="C7">
        <v>128.72469843077499</v>
      </c>
      <c r="D7">
        <v>0.30706982813190598</v>
      </c>
      <c r="E7">
        <v>1</v>
      </c>
      <c r="F7">
        <v>26.7682478418245</v>
      </c>
      <c r="G7">
        <v>25.5253231022558</v>
      </c>
      <c r="H7">
        <v>0</v>
      </c>
      <c r="I7">
        <v>77.881825691334399</v>
      </c>
      <c r="J7">
        <v>166.79783285060199</v>
      </c>
      <c r="K7">
        <v>0.33725248705383398</v>
      </c>
      <c r="L7">
        <v>1</v>
      </c>
      <c r="M7">
        <v>35.651396507583698</v>
      </c>
      <c r="N7">
        <v>28.206128176063899</v>
      </c>
      <c r="O7">
        <v>0</v>
      </c>
      <c r="P7">
        <v>92.133193920486406</v>
      </c>
    </row>
    <row r="8" spans="1:16" hidden="1" x14ac:dyDescent="0.45">
      <c r="A8" t="s">
        <v>1514</v>
      </c>
      <c r="B8">
        <v>0</v>
      </c>
      <c r="C8">
        <v>76.498404416630507</v>
      </c>
      <c r="D8">
        <v>2.77527581336009E-2</v>
      </c>
      <c r="E8">
        <v>1</v>
      </c>
      <c r="F8">
        <v>1039.1548865428799</v>
      </c>
      <c r="G8">
        <v>1151.4190371954401</v>
      </c>
      <c r="H8">
        <v>0</v>
      </c>
      <c r="I8">
        <v>3358.2318713801401</v>
      </c>
      <c r="J8">
        <v>39.7432317614482</v>
      </c>
      <c r="K8">
        <v>1.16804638122174E-2</v>
      </c>
      <c r="L8">
        <v>1</v>
      </c>
      <c r="M8">
        <v>1279.5796137462801</v>
      </c>
      <c r="N8">
        <v>1560.6011165833399</v>
      </c>
      <c r="O8">
        <v>0</v>
      </c>
      <c r="P8">
        <v>4422.7916113480096</v>
      </c>
    </row>
    <row r="9" spans="1:16" hidden="1" x14ac:dyDescent="0.45">
      <c r="A9" t="s">
        <v>1515</v>
      </c>
      <c r="B9">
        <v>0</v>
      </c>
      <c r="C9">
        <v>40.240505330571402</v>
      </c>
      <c r="D9">
        <v>9.2489943882011094E-2</v>
      </c>
      <c r="E9">
        <v>1</v>
      </c>
      <c r="F9">
        <v>668.29059303031499</v>
      </c>
      <c r="G9">
        <v>347.57365556095601</v>
      </c>
      <c r="H9">
        <v>0</v>
      </c>
      <c r="I9">
        <v>1372.5417142754</v>
      </c>
      <c r="J9">
        <v>27.337290554260299</v>
      </c>
      <c r="K9">
        <v>3.11118019129737E-4</v>
      </c>
      <c r="L9">
        <v>1</v>
      </c>
      <c r="M9">
        <v>8604.2497586953905</v>
      </c>
      <c r="N9">
        <v>69243.382348181301</v>
      </c>
      <c r="O9">
        <v>0</v>
      </c>
      <c r="P9">
        <v>148904.66918722299</v>
      </c>
    </row>
    <row r="10" spans="1:16" hidden="1" x14ac:dyDescent="0.45">
      <c r="A10" t="s">
        <v>1516</v>
      </c>
      <c r="B10">
        <v>0</v>
      </c>
      <c r="C10">
        <v>271.30396077579201</v>
      </c>
      <c r="D10">
        <v>0.56500686447361104</v>
      </c>
      <c r="E10">
        <v>1</v>
      </c>
      <c r="F10">
        <v>1547.99599955808</v>
      </c>
      <c r="G10">
        <v>212.66860733183501</v>
      </c>
      <c r="H10">
        <v>1122.13445910056</v>
      </c>
      <c r="I10">
        <v>1973.8575400156001</v>
      </c>
      <c r="J10">
        <v>199.028541886228</v>
      </c>
      <c r="K10">
        <v>0.51731195762795601</v>
      </c>
      <c r="L10">
        <v>1</v>
      </c>
      <c r="M10">
        <v>1575.4585892412299</v>
      </c>
      <c r="N10">
        <v>159.412225074422</v>
      </c>
      <c r="O10">
        <v>1256.24111474097</v>
      </c>
      <c r="P10">
        <v>1894.67606374148</v>
      </c>
    </row>
    <row r="11" spans="1:16" x14ac:dyDescent="0.45">
      <c r="A11" t="s">
        <v>1517</v>
      </c>
      <c r="B11">
        <v>1</v>
      </c>
      <c r="C11">
        <v>330.31709002097699</v>
      </c>
      <c r="D11">
        <v>0.58758314425399905</v>
      </c>
      <c r="E11">
        <v>1</v>
      </c>
      <c r="F11" s="18">
        <v>492.15263514893098</v>
      </c>
      <c r="G11">
        <v>70.348445148634895</v>
      </c>
      <c r="H11">
        <v>351.28230362396101</v>
      </c>
      <c r="I11">
        <v>633.02296667389999</v>
      </c>
      <c r="J11">
        <v>354.66837045638198</v>
      </c>
      <c r="K11">
        <v>0.52498859952684895</v>
      </c>
      <c r="L11">
        <v>1</v>
      </c>
      <c r="M11" s="18">
        <v>446.56495322320598</v>
      </c>
      <c r="N11">
        <v>79.630868776500407</v>
      </c>
      <c r="O11">
        <v>287.10688900492897</v>
      </c>
      <c r="P11">
        <v>606.02301744148303</v>
      </c>
    </row>
    <row r="12" spans="1:16" x14ac:dyDescent="0.45">
      <c r="A12" t="s">
        <v>1518</v>
      </c>
      <c r="B12">
        <v>1</v>
      </c>
      <c r="C12">
        <v>349.82889742457002</v>
      </c>
      <c r="D12">
        <v>0.75643636845448503</v>
      </c>
      <c r="E12">
        <v>1</v>
      </c>
      <c r="F12" s="18">
        <v>7000.6680969782401</v>
      </c>
      <c r="G12">
        <v>356.761715637593</v>
      </c>
      <c r="H12">
        <v>6286.2650842165604</v>
      </c>
      <c r="I12">
        <v>7715.0711097399198</v>
      </c>
      <c r="J12">
        <v>377.08106125470403</v>
      </c>
      <c r="K12">
        <v>0.76629581369581101</v>
      </c>
      <c r="L12">
        <v>1</v>
      </c>
      <c r="M12" s="18">
        <v>5664.6030760536696</v>
      </c>
      <c r="N12">
        <v>536.46841994861097</v>
      </c>
      <c r="O12">
        <v>4590.3435951061501</v>
      </c>
      <c r="P12">
        <v>6738.86255700118</v>
      </c>
    </row>
    <row r="13" spans="1:16" x14ac:dyDescent="0.45">
      <c r="A13" t="s">
        <v>1519</v>
      </c>
      <c r="B13">
        <v>1</v>
      </c>
      <c r="C13">
        <v>359.372108807156</v>
      </c>
      <c r="D13">
        <v>0.73130321334765802</v>
      </c>
      <c r="E13">
        <v>1</v>
      </c>
      <c r="F13" s="18">
        <v>8331.2901839367605</v>
      </c>
      <c r="G13">
        <v>171.70474068620501</v>
      </c>
      <c r="H13">
        <v>7987.4573715161096</v>
      </c>
      <c r="I13">
        <v>8675.1229963574006</v>
      </c>
      <c r="J13">
        <v>370.44300885615701</v>
      </c>
      <c r="K13">
        <v>0.76075519143008596</v>
      </c>
      <c r="L13">
        <v>1</v>
      </c>
      <c r="M13" s="18">
        <v>6728.4552589469204</v>
      </c>
      <c r="N13">
        <v>359.44116997341399</v>
      </c>
      <c r="O13">
        <v>6008.6867314280098</v>
      </c>
      <c r="P13">
        <v>7448.22378646583</v>
      </c>
    </row>
    <row r="14" spans="1:16" x14ac:dyDescent="0.45">
      <c r="A14" t="s">
        <v>1520</v>
      </c>
      <c r="B14">
        <v>1</v>
      </c>
      <c r="C14">
        <v>355.345071108149</v>
      </c>
      <c r="D14">
        <v>0.785455465113999</v>
      </c>
      <c r="E14">
        <v>1</v>
      </c>
      <c r="F14" s="18">
        <v>6082.6268483373697</v>
      </c>
      <c r="G14">
        <v>441.912040515196</v>
      </c>
      <c r="H14">
        <v>5197.7132511608897</v>
      </c>
      <c r="I14">
        <v>6967.5404455138596</v>
      </c>
      <c r="J14">
        <v>400.75261060262</v>
      </c>
      <c r="K14">
        <v>0.77030869930883095</v>
      </c>
      <c r="L14">
        <v>1</v>
      </c>
      <c r="M14" s="18">
        <v>8877.7055727742609</v>
      </c>
      <c r="N14">
        <v>128.64127435709599</v>
      </c>
      <c r="O14">
        <v>8620.1058642349908</v>
      </c>
      <c r="P14">
        <v>9135.30528131352</v>
      </c>
    </row>
    <row r="15" spans="1:16" x14ac:dyDescent="0.45">
      <c r="A15" t="s">
        <v>1521</v>
      </c>
      <c r="B15">
        <v>1</v>
      </c>
      <c r="C15">
        <v>320.43257721734699</v>
      </c>
      <c r="D15">
        <v>0.77696997613461904</v>
      </c>
      <c r="E15">
        <v>1</v>
      </c>
      <c r="F15" s="18">
        <v>107.134305375671</v>
      </c>
      <c r="G15">
        <v>2.8851199805642</v>
      </c>
      <c r="H15">
        <v>101.356952268681</v>
      </c>
      <c r="I15">
        <v>112.911658482661</v>
      </c>
      <c r="J15">
        <v>-1686.0531985267601</v>
      </c>
      <c r="K15">
        <v>0.71539490852844301</v>
      </c>
      <c r="L15">
        <v>0</v>
      </c>
      <c r="M15" s="18">
        <v>0</v>
      </c>
      <c r="N15">
        <v>126532390.361196</v>
      </c>
      <c r="O15">
        <v>0</v>
      </c>
      <c r="P15">
        <v>252869162.09772599</v>
      </c>
    </row>
    <row r="16" spans="1:16" x14ac:dyDescent="0.45">
      <c r="A16" t="s">
        <v>1522</v>
      </c>
      <c r="B16">
        <v>0.5</v>
      </c>
      <c r="C16">
        <v>177.48761332465</v>
      </c>
      <c r="D16">
        <v>0.43307568861228202</v>
      </c>
      <c r="E16">
        <v>1</v>
      </c>
      <c r="F16" s="16">
        <v>4.5521266742031399</v>
      </c>
      <c r="G16">
        <v>1.2402514727737499</v>
      </c>
      <c r="H16">
        <v>2.0597480267039399</v>
      </c>
      <c r="I16">
        <v>7.0445053217023501</v>
      </c>
      <c r="J16">
        <v>343.20727250801599</v>
      </c>
      <c r="K16">
        <v>0.76729248128695204</v>
      </c>
      <c r="L16">
        <v>1</v>
      </c>
      <c r="M16" s="16">
        <v>9.5642916952881691</v>
      </c>
      <c r="N16">
        <v>0.727195929845735</v>
      </c>
      <c r="O16">
        <v>8.1029367621289996</v>
      </c>
      <c r="P16">
        <v>11.0256466284473</v>
      </c>
    </row>
    <row r="17" spans="1:16" x14ac:dyDescent="0.45">
      <c r="A17" t="s">
        <v>1523</v>
      </c>
      <c r="B17">
        <v>0.5</v>
      </c>
      <c r="C17">
        <v>225.35153157489901</v>
      </c>
      <c r="D17">
        <v>9.7982954345833706E-2</v>
      </c>
      <c r="E17">
        <v>1</v>
      </c>
      <c r="F17" s="16">
        <v>0</v>
      </c>
      <c r="G17">
        <v>236.71050098051299</v>
      </c>
      <c r="H17">
        <v>0</v>
      </c>
      <c r="I17">
        <v>200.22365837801101</v>
      </c>
      <c r="J17">
        <v>332.134023661161</v>
      </c>
      <c r="K17">
        <v>0.55006479861719104</v>
      </c>
      <c r="L17">
        <v>1</v>
      </c>
      <c r="M17" s="16">
        <v>108.426503120188</v>
      </c>
      <c r="N17">
        <v>26.535637762551499</v>
      </c>
      <c r="O17">
        <v>55.2898050604201</v>
      </c>
      <c r="P17">
        <v>161.563201179955</v>
      </c>
    </row>
    <row r="18" spans="1:16" hidden="1" x14ac:dyDescent="0.45">
      <c r="A18" t="s">
        <v>1524</v>
      </c>
      <c r="B18">
        <v>0</v>
      </c>
      <c r="C18">
        <v>105.28415739684201</v>
      </c>
      <c r="D18">
        <v>1.9289485249617499E-2</v>
      </c>
      <c r="E18">
        <v>1</v>
      </c>
      <c r="F18">
        <v>181.14408839588199</v>
      </c>
      <c r="G18">
        <v>200.550298802425</v>
      </c>
      <c r="H18">
        <v>0</v>
      </c>
      <c r="I18">
        <v>584.16500266810499</v>
      </c>
      <c r="J18">
        <v>68.841581262301503</v>
      </c>
      <c r="K18">
        <v>0.27597794927644997</v>
      </c>
      <c r="L18">
        <v>1</v>
      </c>
      <c r="M18">
        <v>0</v>
      </c>
      <c r="N18">
        <v>5.2436628738488196</v>
      </c>
      <c r="O18">
        <v>0</v>
      </c>
      <c r="P18">
        <v>8.8912624716171393</v>
      </c>
    </row>
    <row r="19" spans="1:16" hidden="1" x14ac:dyDescent="0.45">
      <c r="A19" t="s">
        <v>1525</v>
      </c>
      <c r="B19">
        <v>0</v>
      </c>
      <c r="C19">
        <v>67.194424431204396</v>
      </c>
      <c r="D19">
        <v>0.11030798456350201</v>
      </c>
      <c r="E19">
        <v>1</v>
      </c>
      <c r="F19">
        <v>10083.922610821301</v>
      </c>
      <c r="G19">
        <v>4956.1858598505396</v>
      </c>
      <c r="H19">
        <v>159.33161664410201</v>
      </c>
      <c r="I19">
        <v>20008.513604998501</v>
      </c>
      <c r="J19">
        <v>55.066194789403902</v>
      </c>
      <c r="K19">
        <v>3.4528107137086201E-3</v>
      </c>
      <c r="L19">
        <v>1</v>
      </c>
      <c r="M19">
        <v>40110.8370874783</v>
      </c>
      <c r="N19">
        <v>91314.579058717107</v>
      </c>
      <c r="O19">
        <v>0</v>
      </c>
      <c r="P19">
        <v>222965.127582257</v>
      </c>
    </row>
    <row r="20" spans="1:16" hidden="1" x14ac:dyDescent="0.45">
      <c r="A20" t="s">
        <v>1526</v>
      </c>
      <c r="B20">
        <v>0</v>
      </c>
      <c r="C20">
        <v>60.075230158589697</v>
      </c>
      <c r="D20">
        <v>0.15968741711760301</v>
      </c>
      <c r="E20">
        <v>1</v>
      </c>
      <c r="F20">
        <v>0</v>
      </c>
      <c r="G20">
        <v>45.403021577996398</v>
      </c>
      <c r="H20">
        <v>0</v>
      </c>
      <c r="I20">
        <v>0</v>
      </c>
      <c r="J20">
        <v>55.060640477063998</v>
      </c>
      <c r="K20">
        <v>1.89662687126984E-4</v>
      </c>
      <c r="L20">
        <v>1</v>
      </c>
      <c r="M20">
        <v>0</v>
      </c>
      <c r="N20">
        <v>73931.016392182297</v>
      </c>
      <c r="O20">
        <v>0</v>
      </c>
      <c r="P20">
        <v>140285.19939186101</v>
      </c>
    </row>
    <row r="21" spans="1:16" x14ac:dyDescent="0.45">
      <c r="A21" t="s">
        <v>1527</v>
      </c>
      <c r="B21">
        <v>1</v>
      </c>
      <c r="C21">
        <v>249.18168550489</v>
      </c>
      <c r="D21">
        <v>0.52091066174274403</v>
      </c>
      <c r="E21">
        <v>1</v>
      </c>
      <c r="F21" s="18">
        <v>0</v>
      </c>
      <c r="G21">
        <v>45.901343346817796</v>
      </c>
      <c r="H21">
        <v>0</v>
      </c>
      <c r="I21">
        <v>23.6249566259124</v>
      </c>
      <c r="J21">
        <v>344.41458273934899</v>
      </c>
      <c r="K21">
        <v>0.77036002961982297</v>
      </c>
      <c r="L21">
        <v>1</v>
      </c>
      <c r="M21" s="18">
        <v>86.917512822150996</v>
      </c>
      <c r="N21">
        <v>24.151998812233899</v>
      </c>
      <c r="O21">
        <v>38.272890166184403</v>
      </c>
      <c r="P21">
        <v>135.56213547811799</v>
      </c>
    </row>
    <row r="22" spans="1:16" x14ac:dyDescent="0.45">
      <c r="A22" t="s">
        <v>1528</v>
      </c>
      <c r="B22">
        <v>1</v>
      </c>
      <c r="C22">
        <v>266.51738762408303</v>
      </c>
      <c r="D22">
        <v>0.35878932808583203</v>
      </c>
      <c r="E22">
        <v>1</v>
      </c>
      <c r="F22" s="18">
        <v>6.9634978883503003</v>
      </c>
      <c r="G22">
        <v>48.836663381325003</v>
      </c>
      <c r="H22">
        <v>0</v>
      </c>
      <c r="I22">
        <v>105.32558710631</v>
      </c>
      <c r="J22">
        <v>294.04604449122797</v>
      </c>
      <c r="K22">
        <v>0.460309063407569</v>
      </c>
      <c r="L22">
        <v>1</v>
      </c>
      <c r="M22" s="18">
        <v>39.463874764156898</v>
      </c>
      <c r="N22">
        <v>39.278802016676202</v>
      </c>
      <c r="O22">
        <v>0</v>
      </c>
      <c r="P22">
        <v>118.575443017124</v>
      </c>
    </row>
    <row r="23" spans="1:16" x14ac:dyDescent="0.45">
      <c r="A23" t="s">
        <v>1529</v>
      </c>
      <c r="B23">
        <v>1</v>
      </c>
      <c r="C23">
        <v>347.64107913378501</v>
      </c>
      <c r="D23">
        <v>0.70000174095374801</v>
      </c>
      <c r="E23">
        <v>1</v>
      </c>
      <c r="F23" s="18">
        <v>112.130421086176</v>
      </c>
      <c r="G23">
        <v>17.257018029163</v>
      </c>
      <c r="H23">
        <v>77.573838552414699</v>
      </c>
      <c r="I23">
        <v>146.687003619937</v>
      </c>
      <c r="J23">
        <v>407.02503790635001</v>
      </c>
      <c r="K23">
        <v>0.74764873998453196</v>
      </c>
      <c r="L23">
        <v>1</v>
      </c>
      <c r="M23" s="18">
        <v>94.464011342359598</v>
      </c>
      <c r="N23">
        <v>20.589326569438601</v>
      </c>
      <c r="O23">
        <v>53.234596056996303</v>
      </c>
      <c r="P23">
        <v>135.693426627723</v>
      </c>
    </row>
    <row r="24" spans="1:16" hidden="1" x14ac:dyDescent="0.45">
      <c r="A24" t="s">
        <v>1530</v>
      </c>
      <c r="B24">
        <v>0</v>
      </c>
      <c r="C24">
        <v>60.1843654887467</v>
      </c>
      <c r="D24">
        <v>4.1055493794893101E-2</v>
      </c>
      <c r="E24">
        <v>1</v>
      </c>
      <c r="F24">
        <v>0</v>
      </c>
      <c r="G24">
        <v>324.88370566688502</v>
      </c>
      <c r="H24">
        <v>0</v>
      </c>
      <c r="I24">
        <v>191.85511866736601</v>
      </c>
      <c r="J24">
        <v>23.8565899514936</v>
      </c>
      <c r="K24">
        <v>1.6271168280047599E-2</v>
      </c>
      <c r="L24">
        <v>1</v>
      </c>
      <c r="M24">
        <v>0</v>
      </c>
      <c r="N24">
        <v>715.41836803769502</v>
      </c>
      <c r="O24">
        <v>0</v>
      </c>
      <c r="P24">
        <v>573.190455409366</v>
      </c>
    </row>
    <row r="25" spans="1:16" hidden="1" x14ac:dyDescent="0.45">
      <c r="A25" t="s">
        <v>1531</v>
      </c>
      <c r="B25">
        <v>0</v>
      </c>
      <c r="C25">
        <v>78.972067048105998</v>
      </c>
      <c r="D25">
        <v>0.14177859790963801</v>
      </c>
      <c r="E25">
        <v>1</v>
      </c>
      <c r="F25">
        <v>0</v>
      </c>
      <c r="G25">
        <v>55.1137409562212</v>
      </c>
      <c r="H25">
        <v>0</v>
      </c>
      <c r="I25">
        <v>11.846464510289101</v>
      </c>
      <c r="J25">
        <v>55.179627178115197</v>
      </c>
      <c r="K25">
        <v>0.184825630048851</v>
      </c>
      <c r="L25">
        <v>1</v>
      </c>
      <c r="M25">
        <v>0</v>
      </c>
      <c r="N25">
        <v>42.203410146718703</v>
      </c>
      <c r="O25">
        <v>0</v>
      </c>
      <c r="P25">
        <v>0</v>
      </c>
    </row>
    <row r="26" spans="1:16" hidden="1" x14ac:dyDescent="0.45">
      <c r="A26" t="s">
        <v>1532</v>
      </c>
      <c r="B26">
        <v>0</v>
      </c>
      <c r="C26">
        <v>35.434189276097101</v>
      </c>
      <c r="D26">
        <v>9.74858642367042E-3</v>
      </c>
      <c r="E26">
        <v>1</v>
      </c>
      <c r="F26">
        <v>0</v>
      </c>
      <c r="G26">
        <v>396.90518158384702</v>
      </c>
      <c r="H26">
        <v>0</v>
      </c>
      <c r="I26">
        <v>501.912890328564</v>
      </c>
      <c r="J26">
        <v>28.3353654933772</v>
      </c>
      <c r="K26">
        <v>9.2832821241408004E-3</v>
      </c>
      <c r="L26">
        <v>1</v>
      </c>
      <c r="M26">
        <v>0</v>
      </c>
      <c r="N26">
        <v>446.81544865289402</v>
      </c>
      <c r="O26">
        <v>0</v>
      </c>
      <c r="P26">
        <v>571.95421301942804</v>
      </c>
    </row>
    <row r="27" spans="1:16" x14ac:dyDescent="0.45">
      <c r="A27" t="s">
        <v>1533</v>
      </c>
      <c r="B27">
        <v>1</v>
      </c>
      <c r="C27">
        <v>352.58976713686798</v>
      </c>
      <c r="D27">
        <v>0.68356152397098802</v>
      </c>
      <c r="E27">
        <v>1</v>
      </c>
      <c r="F27" s="18">
        <v>97.5271896923106</v>
      </c>
      <c r="G27">
        <v>19.0987686932848</v>
      </c>
      <c r="H27">
        <v>59.282565069019498</v>
      </c>
      <c r="I27">
        <v>135.771814315602</v>
      </c>
      <c r="J27">
        <v>439.11592889088701</v>
      </c>
      <c r="K27">
        <v>0.85391779202157003</v>
      </c>
      <c r="L27">
        <v>1</v>
      </c>
      <c r="M27" s="18">
        <v>106.376979343366</v>
      </c>
      <c r="N27">
        <v>17.241493485806899</v>
      </c>
      <c r="O27">
        <v>71.851484171447098</v>
      </c>
      <c r="P27">
        <v>140.902474515286</v>
      </c>
    </row>
    <row r="28" spans="1:16" hidden="1" x14ac:dyDescent="0.45">
      <c r="A28" t="s">
        <v>1534</v>
      </c>
      <c r="B28">
        <v>0</v>
      </c>
      <c r="C28">
        <v>108.74580094289099</v>
      </c>
      <c r="D28">
        <v>4.9638244897543E-3</v>
      </c>
      <c r="E28">
        <v>1</v>
      </c>
      <c r="F28">
        <v>903.97815900017395</v>
      </c>
      <c r="G28">
        <v>2156.2474326010001</v>
      </c>
      <c r="H28">
        <v>0</v>
      </c>
      <c r="I28">
        <v>5237.1196046786499</v>
      </c>
      <c r="J28">
        <v>74.845339167682496</v>
      </c>
      <c r="K28">
        <v>1.1383129211983299E-2</v>
      </c>
      <c r="L28">
        <v>1</v>
      </c>
      <c r="M28">
        <v>0</v>
      </c>
      <c r="N28">
        <v>701.74355266190901</v>
      </c>
      <c r="O28">
        <v>0</v>
      </c>
      <c r="P28">
        <v>933.20746527828499</v>
      </c>
    </row>
    <row r="29" spans="1:16" hidden="1" x14ac:dyDescent="0.45">
      <c r="A29" t="s">
        <v>1535</v>
      </c>
      <c r="B29">
        <v>0</v>
      </c>
      <c r="C29">
        <v>27.1678304999316</v>
      </c>
      <c r="D29">
        <v>3.6555919185416998E-4</v>
      </c>
      <c r="E29">
        <v>1</v>
      </c>
      <c r="F29">
        <v>0</v>
      </c>
      <c r="G29">
        <v>85019.443833834594</v>
      </c>
      <c r="H29">
        <v>0</v>
      </c>
      <c r="I29">
        <v>157659.949607452</v>
      </c>
      <c r="J29">
        <v>39.315594639584603</v>
      </c>
      <c r="K29">
        <v>3.8450882059887101E-4</v>
      </c>
      <c r="L29">
        <v>1</v>
      </c>
      <c r="M29">
        <v>0</v>
      </c>
      <c r="N29">
        <v>84364.136619292694</v>
      </c>
      <c r="O29">
        <v>0</v>
      </c>
      <c r="P29">
        <v>157527.882239789</v>
      </c>
    </row>
    <row r="30" spans="1:16" x14ac:dyDescent="0.45">
      <c r="A30" t="s">
        <v>1536</v>
      </c>
      <c r="B30">
        <v>1</v>
      </c>
      <c r="C30">
        <v>-1708.6059130604799</v>
      </c>
      <c r="D30">
        <v>0.36046229012307501</v>
      </c>
      <c r="E30">
        <v>0</v>
      </c>
      <c r="F30" s="18">
        <v>0</v>
      </c>
      <c r="G30">
        <v>1848219175.4572899</v>
      </c>
      <c r="H30">
        <v>0</v>
      </c>
      <c r="I30">
        <v>3694859739.44909</v>
      </c>
      <c r="J30">
        <v>381.37906379142999</v>
      </c>
      <c r="K30">
        <v>0.63450466460900801</v>
      </c>
      <c r="L30">
        <v>1</v>
      </c>
      <c r="M30" s="18">
        <v>1774.91381518304</v>
      </c>
      <c r="N30">
        <v>227.31750642919201</v>
      </c>
      <c r="O30">
        <v>1319.71836026643</v>
      </c>
      <c r="P30">
        <v>2230.1092700996601</v>
      </c>
    </row>
    <row r="31" spans="1:16" x14ac:dyDescent="0.45">
      <c r="A31" t="s">
        <v>1537</v>
      </c>
      <c r="B31">
        <v>1</v>
      </c>
      <c r="C31">
        <v>189.87358072870299</v>
      </c>
      <c r="D31">
        <v>0.53567580306553597</v>
      </c>
      <c r="E31">
        <v>1</v>
      </c>
      <c r="F31" s="18">
        <v>497.19196855309701</v>
      </c>
      <c r="G31">
        <v>127.908214008681</v>
      </c>
      <c r="H31">
        <v>238.025309369193</v>
      </c>
      <c r="I31">
        <v>756.35862773700001</v>
      </c>
      <c r="J31">
        <v>275.49970649521799</v>
      </c>
      <c r="K31">
        <v>0.85429582956303296</v>
      </c>
      <c r="L31">
        <v>1</v>
      </c>
      <c r="M31" s="18">
        <v>630.66327790189996</v>
      </c>
      <c r="N31">
        <v>90.077832486414806</v>
      </c>
      <c r="O31">
        <v>448.14825263192802</v>
      </c>
      <c r="P31">
        <v>813.17830317187304</v>
      </c>
    </row>
    <row r="32" spans="1:16" hidden="1" x14ac:dyDescent="0.45">
      <c r="A32" t="s">
        <v>1538</v>
      </c>
      <c r="B32">
        <v>0</v>
      </c>
      <c r="C32">
        <v>122.533624266112</v>
      </c>
      <c r="D32">
        <v>4.3310211264516798E-4</v>
      </c>
      <c r="E32">
        <v>1</v>
      </c>
      <c r="F32">
        <v>0</v>
      </c>
      <c r="G32">
        <v>20237.669628280801</v>
      </c>
      <c r="H32">
        <v>0</v>
      </c>
      <c r="I32">
        <v>38368.392861068503</v>
      </c>
      <c r="J32">
        <v>84.765715354986597</v>
      </c>
      <c r="K32">
        <v>0.36196172151584899</v>
      </c>
      <c r="L32">
        <v>1</v>
      </c>
      <c r="M32">
        <v>5.4159691292338996</v>
      </c>
      <c r="N32">
        <v>9.3446768310817507</v>
      </c>
      <c r="O32">
        <v>0</v>
      </c>
      <c r="P32">
        <v>24.2047011645727</v>
      </c>
    </row>
  </sheetData>
  <autoFilter ref="A2:P32" xr:uid="{08D8EE4B-9557-4305-B981-49D2E5930050}">
    <filterColumn colId="1">
      <filters>
        <filter val="0.5"/>
        <filter val="1"/>
      </filters>
    </filterColumn>
  </autoFilter>
  <sortState xmlns:xlrd2="http://schemas.microsoft.com/office/spreadsheetml/2017/richdata2" ref="A3:P32">
    <sortCondition ref="A3:A32"/>
  </sortState>
  <mergeCells count="2">
    <mergeCell ref="C1:I1"/>
    <mergeCell ref="J1:P1"/>
  </mergeCells>
  <conditionalFormatting sqref="B3:B32">
    <cfRule type="colorScale" priority="1">
      <colorScale>
        <cfvo type="min"/>
        <cfvo type="max"/>
        <color theme="9"/>
        <color theme="5"/>
      </colorScale>
    </cfRule>
    <cfRule type="colorScale" priority="2">
      <colorScale>
        <cfvo type="min"/>
        <cfvo type="max"/>
        <color theme="9"/>
        <color rgb="FFFF0000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916D-EED4-4061-95E0-E8D7E6115B12}">
  <sheetPr filterMode="1"/>
  <dimension ref="A1:P32"/>
  <sheetViews>
    <sheetView workbookViewId="0">
      <selection activeCell="N2" sqref="N1:N1048576"/>
    </sheetView>
  </sheetViews>
  <sheetFormatPr defaultRowHeight="14.25" outlineLevelCol="1" x14ac:dyDescent="0.45"/>
  <cols>
    <col min="1" max="1" width="31.6640625" customWidth="1"/>
    <col min="2" max="2" width="10.6640625" customWidth="1"/>
    <col min="3" max="6" width="8.19921875" customWidth="1"/>
    <col min="7" max="7" width="8.19921875" hidden="1" customWidth="1" outlineLevel="1"/>
    <col min="8" max="8" width="8.19921875" customWidth="1" collapsed="1"/>
    <col min="9" max="13" width="8.19921875" customWidth="1"/>
    <col min="14" max="14" width="8.19921875" hidden="1" customWidth="1" outlineLevel="1"/>
    <col min="15" max="15" width="8.19921875" customWidth="1" collapsed="1"/>
    <col min="16" max="16" width="8.19921875" customWidth="1"/>
  </cols>
  <sheetData>
    <row r="1" spans="1:16" x14ac:dyDescent="0.45">
      <c r="C1" s="44" t="s">
        <v>253</v>
      </c>
      <c r="D1" s="44"/>
      <c r="E1" s="44"/>
      <c r="F1" s="44"/>
      <c r="G1" s="44"/>
      <c r="H1" s="44"/>
      <c r="I1" s="44"/>
      <c r="J1" s="43" t="s">
        <v>254</v>
      </c>
      <c r="K1" s="43"/>
      <c r="L1" s="43"/>
      <c r="M1" s="43"/>
      <c r="N1" s="43"/>
      <c r="O1" s="43"/>
      <c r="P1" s="43"/>
    </row>
    <row r="2" spans="1:16" ht="85.5" x14ac:dyDescent="0.45">
      <c r="A2" s="17" t="s">
        <v>297</v>
      </c>
      <c r="B2" s="19" t="s">
        <v>298</v>
      </c>
      <c r="C2" t="s">
        <v>1539</v>
      </c>
      <c r="D2" t="s">
        <v>1546</v>
      </c>
      <c r="E2" t="s">
        <v>1547</v>
      </c>
      <c r="F2" t="s">
        <v>1540</v>
      </c>
      <c r="G2" t="s">
        <v>1545</v>
      </c>
      <c r="H2" t="s">
        <v>1541</v>
      </c>
      <c r="I2" t="s">
        <v>1542</v>
      </c>
      <c r="J2" t="s">
        <v>1539</v>
      </c>
      <c r="K2" t="s">
        <v>1546</v>
      </c>
      <c r="L2" t="s">
        <v>1547</v>
      </c>
      <c r="M2" t="s">
        <v>1540</v>
      </c>
      <c r="N2" t="s">
        <v>1545</v>
      </c>
      <c r="O2" t="s">
        <v>1541</v>
      </c>
      <c r="P2" t="s">
        <v>1542</v>
      </c>
    </row>
    <row r="3" spans="1:16" hidden="1" x14ac:dyDescent="0.45">
      <c r="A3" t="s">
        <v>1509</v>
      </c>
      <c r="B3">
        <v>0</v>
      </c>
      <c r="C3">
        <v>86.364298263184097</v>
      </c>
      <c r="D3">
        <v>0.20746978946014799</v>
      </c>
      <c r="E3">
        <v>1</v>
      </c>
      <c r="F3">
        <v>2175.4547831742502</v>
      </c>
      <c r="G3">
        <v>342.25444620699801</v>
      </c>
      <c r="H3">
        <v>1490.10207635596</v>
      </c>
      <c r="I3">
        <v>2860.80748999253</v>
      </c>
      <c r="J3">
        <v>86.801997032577802</v>
      </c>
      <c r="K3">
        <v>0.293920295678328</v>
      </c>
      <c r="L3">
        <v>1</v>
      </c>
      <c r="M3">
        <v>1983.35538591145</v>
      </c>
      <c r="N3">
        <v>207.05647073881801</v>
      </c>
      <c r="O3">
        <v>1568.73195513427</v>
      </c>
      <c r="P3">
        <v>2397.9788166886401</v>
      </c>
    </row>
    <row r="4" spans="1:16" hidden="1" x14ac:dyDescent="0.45">
      <c r="A4" t="s">
        <v>1510</v>
      </c>
      <c r="B4">
        <v>0</v>
      </c>
      <c r="C4">
        <v>-1652.0969499631799</v>
      </c>
      <c r="D4">
        <v>0.122935755552185</v>
      </c>
      <c r="E4">
        <v>0</v>
      </c>
      <c r="F4">
        <v>0.529254014683747</v>
      </c>
      <c r="G4">
        <v>2.0285683773182401E-3</v>
      </c>
      <c r="H4">
        <v>0.52519187657635702</v>
      </c>
      <c r="I4">
        <v>0.53331615279113698</v>
      </c>
      <c r="J4">
        <v>309.03776828870201</v>
      </c>
      <c r="K4">
        <v>0.331954684578327</v>
      </c>
      <c r="L4">
        <v>1</v>
      </c>
      <c r="M4">
        <v>4046.1410938976501</v>
      </c>
      <c r="N4">
        <v>918.63601232860196</v>
      </c>
      <c r="O4">
        <v>2206.6042095487901</v>
      </c>
      <c r="P4">
        <v>5885.6779782465001</v>
      </c>
    </row>
    <row r="5" spans="1:16" hidden="1" x14ac:dyDescent="0.45">
      <c r="A5" t="s">
        <v>1511</v>
      </c>
      <c r="B5">
        <v>0</v>
      </c>
      <c r="C5">
        <v>88.814816275139506</v>
      </c>
      <c r="D5">
        <v>5.0841380912978002E-3</v>
      </c>
      <c r="E5">
        <v>1</v>
      </c>
      <c r="F5">
        <v>2356.2249344870302</v>
      </c>
      <c r="G5">
        <v>4542.2847707604096</v>
      </c>
      <c r="H5">
        <v>0</v>
      </c>
      <c r="I5">
        <v>11451.993294198301</v>
      </c>
      <c r="J5">
        <v>30.2763656447807</v>
      </c>
      <c r="K5">
        <v>1.01148793832239E-3</v>
      </c>
      <c r="L5">
        <v>1</v>
      </c>
      <c r="M5">
        <v>0</v>
      </c>
      <c r="N5">
        <v>11068.557468400501</v>
      </c>
      <c r="O5">
        <v>0</v>
      </c>
      <c r="P5">
        <v>19156.0653593733</v>
      </c>
    </row>
    <row r="6" spans="1:16" hidden="1" x14ac:dyDescent="0.45">
      <c r="A6" t="s">
        <v>1512</v>
      </c>
      <c r="B6">
        <v>0</v>
      </c>
      <c r="C6">
        <v>51.630583384082101</v>
      </c>
      <c r="D6">
        <v>0.13351195789490899</v>
      </c>
      <c r="E6">
        <v>1</v>
      </c>
      <c r="F6">
        <v>0</v>
      </c>
      <c r="G6">
        <v>257.08798091633599</v>
      </c>
      <c r="H6">
        <v>0</v>
      </c>
      <c r="I6">
        <v>83.434491498594994</v>
      </c>
      <c r="J6">
        <v>36.7135672974863</v>
      </c>
      <c r="K6">
        <v>7.7207052002683397E-3</v>
      </c>
      <c r="L6">
        <v>1</v>
      </c>
      <c r="M6">
        <v>1373.4469501533099</v>
      </c>
      <c r="N6">
        <v>2206.70474810724</v>
      </c>
      <c r="O6">
        <v>0</v>
      </c>
      <c r="P6">
        <v>5817.9784615755498</v>
      </c>
    </row>
    <row r="7" spans="1:16" hidden="1" x14ac:dyDescent="0.45">
      <c r="A7" t="s">
        <v>1513</v>
      </c>
      <c r="B7">
        <v>0</v>
      </c>
      <c r="C7">
        <v>128.72469843077499</v>
      </c>
      <c r="D7">
        <v>0.30706982813190598</v>
      </c>
      <c r="E7">
        <v>1</v>
      </c>
      <c r="F7">
        <v>295.572660919074</v>
      </c>
      <c r="G7">
        <v>35.376611059663801</v>
      </c>
      <c r="H7">
        <v>224.73221920532501</v>
      </c>
      <c r="I7">
        <v>366.41310263282298</v>
      </c>
      <c r="J7">
        <v>166.79783285060199</v>
      </c>
      <c r="K7">
        <v>0.33725248705383398</v>
      </c>
      <c r="L7">
        <v>1</v>
      </c>
      <c r="M7">
        <v>315.76883754180102</v>
      </c>
      <c r="N7">
        <v>40.5532192048301</v>
      </c>
      <c r="O7">
        <v>234.56241682107199</v>
      </c>
      <c r="P7">
        <v>396.97525826253002</v>
      </c>
    </row>
    <row r="8" spans="1:16" hidden="1" x14ac:dyDescent="0.45">
      <c r="A8" t="s">
        <v>1514</v>
      </c>
      <c r="B8">
        <v>0</v>
      </c>
      <c r="C8">
        <v>76.498404416630507</v>
      </c>
      <c r="D8">
        <v>2.77527581336009E-2</v>
      </c>
      <c r="E8">
        <v>1</v>
      </c>
      <c r="F8">
        <v>0</v>
      </c>
      <c r="G8">
        <v>1340.9715871554999</v>
      </c>
      <c r="H8">
        <v>0</v>
      </c>
      <c r="I8">
        <v>1612.9071349731</v>
      </c>
      <c r="J8">
        <v>39.7432317614482</v>
      </c>
      <c r="K8">
        <v>1.16804638122174E-2</v>
      </c>
      <c r="L8">
        <v>1</v>
      </c>
      <c r="M8">
        <v>0</v>
      </c>
      <c r="N8">
        <v>1439.9080581150599</v>
      </c>
      <c r="O8">
        <v>0</v>
      </c>
      <c r="P8">
        <v>1833.4375722162799</v>
      </c>
    </row>
    <row r="9" spans="1:16" hidden="1" x14ac:dyDescent="0.45">
      <c r="A9" t="s">
        <v>1515</v>
      </c>
      <c r="B9">
        <v>0</v>
      </c>
      <c r="C9">
        <v>40.240505330571402</v>
      </c>
      <c r="D9">
        <v>9.2489943882011094E-2</v>
      </c>
      <c r="E9">
        <v>1</v>
      </c>
      <c r="F9">
        <v>0</v>
      </c>
      <c r="G9">
        <v>250.343911656057</v>
      </c>
      <c r="H9">
        <v>0</v>
      </c>
      <c r="I9">
        <v>165.838488129799</v>
      </c>
      <c r="J9">
        <v>27.337290554260299</v>
      </c>
      <c r="K9">
        <v>3.11118019129737E-4</v>
      </c>
      <c r="L9">
        <v>1</v>
      </c>
      <c r="M9">
        <v>0</v>
      </c>
      <c r="N9">
        <v>45375.155543957102</v>
      </c>
      <c r="O9">
        <v>0</v>
      </c>
      <c r="P9">
        <v>86422.237639865998</v>
      </c>
    </row>
    <row r="10" spans="1:16" hidden="1" x14ac:dyDescent="0.45">
      <c r="A10" t="s">
        <v>1516</v>
      </c>
      <c r="B10">
        <v>0</v>
      </c>
      <c r="C10">
        <v>271.30396077579201</v>
      </c>
      <c r="D10">
        <v>0.56500686447361104</v>
      </c>
      <c r="E10">
        <v>1</v>
      </c>
      <c r="F10">
        <v>3803.8468159009599</v>
      </c>
      <c r="G10">
        <v>273.44462537947197</v>
      </c>
      <c r="H10">
        <v>3256.2833985498</v>
      </c>
      <c r="I10">
        <v>4351.4102332521297</v>
      </c>
      <c r="J10">
        <v>199.028541886228</v>
      </c>
      <c r="K10">
        <v>0.51731195762795601</v>
      </c>
      <c r="L10">
        <v>1</v>
      </c>
      <c r="M10">
        <v>3642.18196402473</v>
      </c>
      <c r="N10">
        <v>220.105044688037</v>
      </c>
      <c r="O10">
        <v>3201.4292146212301</v>
      </c>
      <c r="P10">
        <v>4082.9347134282202</v>
      </c>
    </row>
    <row r="11" spans="1:16" x14ac:dyDescent="0.45">
      <c r="A11" t="s">
        <v>1517</v>
      </c>
      <c r="B11">
        <v>1</v>
      </c>
      <c r="C11">
        <v>330.31709002097699</v>
      </c>
      <c r="D11">
        <v>0.58758314425399905</v>
      </c>
      <c r="E11">
        <v>1</v>
      </c>
      <c r="F11" s="18">
        <v>1192.86453317984</v>
      </c>
      <c r="G11">
        <v>90.020500629032895</v>
      </c>
      <c r="H11">
        <v>1012.6015900421201</v>
      </c>
      <c r="I11">
        <v>1373.12747631756</v>
      </c>
      <c r="J11">
        <v>354.66837045638198</v>
      </c>
      <c r="K11">
        <v>0.52498859952684895</v>
      </c>
      <c r="L11">
        <v>1</v>
      </c>
      <c r="M11" s="18">
        <v>1209.56490039512</v>
      </c>
      <c r="N11">
        <v>102.40620509555001</v>
      </c>
      <c r="O11">
        <v>1004.5000118742</v>
      </c>
      <c r="P11">
        <v>1414.6297889160301</v>
      </c>
    </row>
    <row r="12" spans="1:16" x14ac:dyDescent="0.45">
      <c r="A12" t="s">
        <v>1518</v>
      </c>
      <c r="B12">
        <v>1</v>
      </c>
      <c r="C12">
        <v>349.82889742457002</v>
      </c>
      <c r="D12">
        <v>0.75643636845448503</v>
      </c>
      <c r="E12">
        <v>1</v>
      </c>
      <c r="F12" s="18">
        <v>11318.202930798399</v>
      </c>
      <c r="G12">
        <v>460.203970016889</v>
      </c>
      <c r="H12">
        <v>10396.660376611</v>
      </c>
      <c r="I12">
        <v>12239.7454849858</v>
      </c>
      <c r="J12">
        <v>377.08106125470403</v>
      </c>
      <c r="K12">
        <v>0.76629581369581101</v>
      </c>
      <c r="L12">
        <v>1</v>
      </c>
      <c r="M12" s="18">
        <v>11216.4533541662</v>
      </c>
      <c r="N12">
        <v>656.49657286084403</v>
      </c>
      <c r="O12">
        <v>9901.8416428694509</v>
      </c>
      <c r="P12">
        <v>12531.065065463001</v>
      </c>
    </row>
    <row r="13" spans="1:16" x14ac:dyDescent="0.45">
      <c r="A13" t="s">
        <v>1519</v>
      </c>
      <c r="B13">
        <v>1</v>
      </c>
      <c r="C13">
        <v>359.372108807156</v>
      </c>
      <c r="D13">
        <v>0.73130321334765802</v>
      </c>
      <c r="E13">
        <v>1</v>
      </c>
      <c r="F13" s="18">
        <v>11416.3986831521</v>
      </c>
      <c r="G13">
        <v>237.07879822505501</v>
      </c>
      <c r="H13">
        <v>10941.6565785762</v>
      </c>
      <c r="I13">
        <v>11891.140787728</v>
      </c>
      <c r="J13">
        <v>370.44300885615701</v>
      </c>
      <c r="K13">
        <v>0.76075519143008596</v>
      </c>
      <c r="L13">
        <v>1</v>
      </c>
      <c r="M13" s="18">
        <v>11086.6166180369</v>
      </c>
      <c r="N13">
        <v>465.15432926414502</v>
      </c>
      <c r="O13">
        <v>10155.1611404458</v>
      </c>
      <c r="P13">
        <v>12018.072095628</v>
      </c>
    </row>
    <row r="14" spans="1:16" x14ac:dyDescent="0.45">
      <c r="A14" t="s">
        <v>1520</v>
      </c>
      <c r="B14">
        <v>1</v>
      </c>
      <c r="C14">
        <v>355.345071108149</v>
      </c>
      <c r="D14">
        <v>0.785455465113999</v>
      </c>
      <c r="E14">
        <v>1</v>
      </c>
      <c r="F14" s="18">
        <v>11004.2676932179</v>
      </c>
      <c r="G14">
        <v>552.65757853667401</v>
      </c>
      <c r="H14">
        <v>9897.5899813828</v>
      </c>
      <c r="I14">
        <v>12110.945405053</v>
      </c>
      <c r="J14">
        <v>400.75261060262</v>
      </c>
      <c r="K14">
        <v>0.77030869930883095</v>
      </c>
      <c r="L14">
        <v>1</v>
      </c>
      <c r="M14" s="18">
        <v>11498.4686334289</v>
      </c>
      <c r="N14">
        <v>181.64996413527601</v>
      </c>
      <c r="O14">
        <v>11134.7208545665</v>
      </c>
      <c r="P14">
        <v>11862.2164122912</v>
      </c>
    </row>
    <row r="15" spans="1:16" x14ac:dyDescent="0.45">
      <c r="A15" t="s">
        <v>1521</v>
      </c>
      <c r="B15">
        <v>1</v>
      </c>
      <c r="C15">
        <v>320.43257721734699</v>
      </c>
      <c r="D15">
        <v>0.77696997613461904</v>
      </c>
      <c r="E15">
        <v>1</v>
      </c>
      <c r="F15" s="18">
        <v>161.21027453831101</v>
      </c>
      <c r="G15">
        <v>2.3470944479552101</v>
      </c>
      <c r="H15">
        <v>156.51029897658699</v>
      </c>
      <c r="I15">
        <v>165.910250100035</v>
      </c>
      <c r="J15">
        <v>-1686.0531985267601</v>
      </c>
      <c r="K15">
        <v>0.71539490852844301</v>
      </c>
      <c r="L15">
        <v>0</v>
      </c>
      <c r="M15" s="18">
        <v>548.20429704283902</v>
      </c>
      <c r="N15">
        <v>127624.12122828999</v>
      </c>
      <c r="O15">
        <v>0</v>
      </c>
      <c r="P15">
        <v>256111.098829061</v>
      </c>
    </row>
    <row r="16" spans="1:16" x14ac:dyDescent="0.45">
      <c r="A16" t="s">
        <v>1522</v>
      </c>
      <c r="B16">
        <v>0.5</v>
      </c>
      <c r="C16">
        <v>177.48761332465</v>
      </c>
      <c r="D16">
        <v>0.43307568861228202</v>
      </c>
      <c r="E16">
        <v>1</v>
      </c>
      <c r="F16" s="16">
        <v>16.814192098829501</v>
      </c>
      <c r="G16">
        <v>1.5181830334969399</v>
      </c>
      <c r="H16">
        <v>13.7632890692843</v>
      </c>
      <c r="I16">
        <v>19.865095128374701</v>
      </c>
      <c r="J16">
        <v>343.20727250801599</v>
      </c>
      <c r="K16">
        <v>0.76729248128695204</v>
      </c>
      <c r="L16">
        <v>1</v>
      </c>
      <c r="M16" s="16">
        <v>17.056956342370299</v>
      </c>
      <c r="N16">
        <v>0.87320041015668903</v>
      </c>
      <c r="O16">
        <v>15.3021944210683</v>
      </c>
      <c r="P16">
        <v>18.811718263672301</v>
      </c>
    </row>
    <row r="17" spans="1:16" x14ac:dyDescent="0.45">
      <c r="A17" t="s">
        <v>1523</v>
      </c>
      <c r="B17">
        <v>0.5</v>
      </c>
      <c r="C17">
        <v>225.35153157489901</v>
      </c>
      <c r="D17">
        <v>9.7982954345833706E-2</v>
      </c>
      <c r="E17">
        <v>1</v>
      </c>
      <c r="F17" s="16">
        <v>917.27015600110201</v>
      </c>
      <c r="G17">
        <v>518.56377962251702</v>
      </c>
      <c r="H17">
        <v>0</v>
      </c>
      <c r="I17">
        <v>1955.6762131345899</v>
      </c>
      <c r="J17">
        <v>332.134023661161</v>
      </c>
      <c r="K17">
        <v>0.55006479861719104</v>
      </c>
      <c r="L17">
        <v>1</v>
      </c>
      <c r="M17" s="16">
        <v>358.64581512270001</v>
      </c>
      <c r="N17">
        <v>35.040430361740498</v>
      </c>
      <c r="O17">
        <v>288.47856364462302</v>
      </c>
      <c r="P17">
        <v>428.81306660077701</v>
      </c>
    </row>
    <row r="18" spans="1:16" hidden="1" x14ac:dyDescent="0.45">
      <c r="A18" t="s">
        <v>1524</v>
      </c>
      <c r="B18">
        <v>0</v>
      </c>
      <c r="C18">
        <v>105.28415739684201</v>
      </c>
      <c r="D18">
        <v>1.9289485249617499E-2</v>
      </c>
      <c r="E18">
        <v>1</v>
      </c>
      <c r="F18">
        <v>0</v>
      </c>
      <c r="G18">
        <v>304.50694259478598</v>
      </c>
      <c r="H18">
        <v>0</v>
      </c>
      <c r="I18">
        <v>360.67938579005897</v>
      </c>
      <c r="J18">
        <v>68.841581262301503</v>
      </c>
      <c r="K18">
        <v>0.27597794927644997</v>
      </c>
      <c r="L18">
        <v>1</v>
      </c>
      <c r="M18">
        <v>53.300128988710199</v>
      </c>
      <c r="N18">
        <v>6.33881011133409</v>
      </c>
      <c r="O18">
        <v>40.561813156108698</v>
      </c>
      <c r="P18">
        <v>66.0384448213116</v>
      </c>
    </row>
    <row r="19" spans="1:16" hidden="1" x14ac:dyDescent="0.45">
      <c r="A19" t="s">
        <v>1525</v>
      </c>
      <c r="B19">
        <v>0</v>
      </c>
      <c r="C19">
        <v>67.194424431204396</v>
      </c>
      <c r="D19">
        <v>0.11030798456350201</v>
      </c>
      <c r="E19">
        <v>1</v>
      </c>
      <c r="F19">
        <v>0</v>
      </c>
      <c r="G19">
        <v>5711.1525936326198</v>
      </c>
      <c r="H19">
        <v>0</v>
      </c>
      <c r="I19">
        <v>1564.51889488757</v>
      </c>
      <c r="J19">
        <v>55.066194789403902</v>
      </c>
      <c r="K19">
        <v>3.4528107137086201E-3</v>
      </c>
      <c r="L19">
        <v>1</v>
      </c>
      <c r="M19">
        <v>0</v>
      </c>
      <c r="N19">
        <v>116875.54998194599</v>
      </c>
      <c r="O19">
        <v>0</v>
      </c>
      <c r="P19">
        <v>184782.013415147</v>
      </c>
    </row>
    <row r="20" spans="1:16" hidden="1" x14ac:dyDescent="0.45">
      <c r="A20" t="s">
        <v>1526</v>
      </c>
      <c r="B20">
        <v>0</v>
      </c>
      <c r="C20">
        <v>60.075230158589697</v>
      </c>
      <c r="D20">
        <v>0.15968741711760301</v>
      </c>
      <c r="E20">
        <v>1</v>
      </c>
      <c r="F20">
        <v>285.95570962325502</v>
      </c>
      <c r="G20">
        <v>50.371704559359998</v>
      </c>
      <c r="H20">
        <v>185.08811111752499</v>
      </c>
      <c r="I20">
        <v>386.82330812898499</v>
      </c>
      <c r="J20">
        <v>55.060640477063998</v>
      </c>
      <c r="K20">
        <v>1.89662687126984E-4</v>
      </c>
      <c r="L20">
        <v>1</v>
      </c>
      <c r="M20">
        <v>10297.159975701799</v>
      </c>
      <c r="N20">
        <v>97021.005870545196</v>
      </c>
      <c r="O20">
        <v>0</v>
      </c>
      <c r="P20">
        <v>204578.373057138</v>
      </c>
    </row>
    <row r="21" spans="1:16" x14ac:dyDescent="0.45">
      <c r="A21" t="s">
        <v>1527</v>
      </c>
      <c r="B21">
        <v>1</v>
      </c>
      <c r="C21">
        <v>249.18168550489</v>
      </c>
      <c r="D21">
        <v>0.52091066174274403</v>
      </c>
      <c r="E21">
        <v>1</v>
      </c>
      <c r="F21" s="18">
        <v>225.782502498002</v>
      </c>
      <c r="G21">
        <v>34.172360632050697</v>
      </c>
      <c r="H21">
        <v>156.95583514293</v>
      </c>
      <c r="I21">
        <v>294.60916985307301</v>
      </c>
      <c r="J21">
        <v>344.41458273934899</v>
      </c>
      <c r="K21">
        <v>0.77036002961982297</v>
      </c>
      <c r="L21">
        <v>1</v>
      </c>
      <c r="M21" s="18">
        <v>281.63940943937502</v>
      </c>
      <c r="N21">
        <v>25.448962836435999</v>
      </c>
      <c r="O21">
        <v>230.382567147006</v>
      </c>
      <c r="P21">
        <v>332.89625173174301</v>
      </c>
    </row>
    <row r="22" spans="1:16" x14ac:dyDescent="0.45">
      <c r="A22" t="s">
        <v>1528</v>
      </c>
      <c r="B22">
        <v>1</v>
      </c>
      <c r="C22">
        <v>266.51738762408303</v>
      </c>
      <c r="D22">
        <v>0.35878932808583203</v>
      </c>
      <c r="E22">
        <v>1</v>
      </c>
      <c r="F22" s="18">
        <v>371.674268315956</v>
      </c>
      <c r="G22">
        <v>72.044242900643297</v>
      </c>
      <c r="H22">
        <v>226.56971454041599</v>
      </c>
      <c r="I22">
        <v>516.77882209149698</v>
      </c>
      <c r="J22">
        <v>294.04604449122797</v>
      </c>
      <c r="K22">
        <v>0.460309063407569</v>
      </c>
      <c r="L22">
        <v>1</v>
      </c>
      <c r="M22" s="18">
        <v>344.42855385917102</v>
      </c>
      <c r="N22">
        <v>53.6642534592022</v>
      </c>
      <c r="O22">
        <v>236.34319910523101</v>
      </c>
      <c r="P22">
        <v>452.51390861311103</v>
      </c>
    </row>
    <row r="23" spans="1:16" x14ac:dyDescent="0.45">
      <c r="A23" t="s">
        <v>1529</v>
      </c>
      <c r="B23">
        <v>1</v>
      </c>
      <c r="C23">
        <v>347.64107913378501</v>
      </c>
      <c r="D23">
        <v>0.70000174095374801</v>
      </c>
      <c r="E23">
        <v>1</v>
      </c>
      <c r="F23" s="18">
        <v>280.105998185457</v>
      </c>
      <c r="G23">
        <v>20.754174008797701</v>
      </c>
      <c r="H23">
        <v>238.54648159672399</v>
      </c>
      <c r="I23">
        <v>321.66551477418898</v>
      </c>
      <c r="J23">
        <v>407.02503790635001</v>
      </c>
      <c r="K23">
        <v>0.74764873998453196</v>
      </c>
      <c r="L23">
        <v>1</v>
      </c>
      <c r="M23" s="18">
        <v>281.33041288433998</v>
      </c>
      <c r="N23">
        <v>23.994943000853301</v>
      </c>
      <c r="O23">
        <v>233.28136832747501</v>
      </c>
      <c r="P23">
        <v>329.37945744120498</v>
      </c>
    </row>
    <row r="24" spans="1:16" hidden="1" x14ac:dyDescent="0.45">
      <c r="A24" t="s">
        <v>1530</v>
      </c>
      <c r="B24">
        <v>0</v>
      </c>
      <c r="C24">
        <v>60.1843654887467</v>
      </c>
      <c r="D24">
        <v>4.1055493794893101E-2</v>
      </c>
      <c r="E24">
        <v>1</v>
      </c>
      <c r="F24">
        <v>634.38486877675803</v>
      </c>
      <c r="G24">
        <v>359.556690697818</v>
      </c>
      <c r="H24">
        <v>0</v>
      </c>
      <c r="I24">
        <v>1354.3847225561201</v>
      </c>
      <c r="J24">
        <v>23.8565899514936</v>
      </c>
      <c r="K24">
        <v>1.6271168280047599E-2</v>
      </c>
      <c r="L24">
        <v>1</v>
      </c>
      <c r="M24">
        <v>565.79151028194201</v>
      </c>
      <c r="N24">
        <v>410.68573649511899</v>
      </c>
      <c r="O24">
        <v>0</v>
      </c>
      <c r="P24">
        <v>1388.17551223691</v>
      </c>
    </row>
    <row r="25" spans="1:16" hidden="1" x14ac:dyDescent="0.45">
      <c r="A25" t="s">
        <v>1531</v>
      </c>
      <c r="B25">
        <v>0</v>
      </c>
      <c r="C25">
        <v>78.972067048105998</v>
      </c>
      <c r="D25">
        <v>0.14177859790963801</v>
      </c>
      <c r="E25">
        <v>1</v>
      </c>
      <c r="F25">
        <v>335.00478724662901</v>
      </c>
      <c r="G25">
        <v>69.556797261896094</v>
      </c>
      <c r="H25">
        <v>195.719703270775</v>
      </c>
      <c r="I25">
        <v>474.28987122248299</v>
      </c>
      <c r="J25">
        <v>55.179627178115197</v>
      </c>
      <c r="K25">
        <v>0.184825630048851</v>
      </c>
      <c r="L25">
        <v>1</v>
      </c>
      <c r="M25">
        <v>270.567925922619</v>
      </c>
      <c r="N25">
        <v>45.086882324069798</v>
      </c>
      <c r="O25">
        <v>180.28300140155099</v>
      </c>
      <c r="P25">
        <v>360.85285044368698</v>
      </c>
    </row>
    <row r="26" spans="1:16" hidden="1" x14ac:dyDescent="0.45">
      <c r="A26" t="s">
        <v>1532</v>
      </c>
      <c r="B26">
        <v>0</v>
      </c>
      <c r="C26">
        <v>35.434189276097101</v>
      </c>
      <c r="D26">
        <v>9.74858642367042E-3</v>
      </c>
      <c r="E26">
        <v>1</v>
      </c>
      <c r="F26">
        <v>253.80229733346701</v>
      </c>
      <c r="G26">
        <v>302.38473923022599</v>
      </c>
      <c r="H26">
        <v>0</v>
      </c>
      <c r="I26">
        <v>862.836425362917</v>
      </c>
      <c r="J26">
        <v>28.3353654933772</v>
      </c>
      <c r="K26">
        <v>9.2832821241408004E-3</v>
      </c>
      <c r="L26">
        <v>1</v>
      </c>
      <c r="M26">
        <v>240.99422442213699</v>
      </c>
      <c r="N26">
        <v>294.44466082365801</v>
      </c>
      <c r="O26">
        <v>0</v>
      </c>
      <c r="P26">
        <v>834.03621362493902</v>
      </c>
    </row>
    <row r="27" spans="1:16" x14ac:dyDescent="0.45">
      <c r="A27" t="s">
        <v>1533</v>
      </c>
      <c r="B27">
        <v>1</v>
      </c>
      <c r="C27">
        <v>352.58976713686798</v>
      </c>
      <c r="D27">
        <v>0.68356152397098802</v>
      </c>
      <c r="E27">
        <v>1</v>
      </c>
      <c r="F27" s="18">
        <v>277.25938838246799</v>
      </c>
      <c r="G27">
        <v>22.436954330259798</v>
      </c>
      <c r="H27">
        <v>232.33016232443299</v>
      </c>
      <c r="I27">
        <v>322.18861444050299</v>
      </c>
      <c r="J27">
        <v>439.11592889088701</v>
      </c>
      <c r="K27">
        <v>0.85391779202157003</v>
      </c>
      <c r="L27">
        <v>1</v>
      </c>
      <c r="M27" s="18">
        <v>265.64383329055897</v>
      </c>
      <c r="N27">
        <v>18.908862201068601</v>
      </c>
      <c r="O27">
        <v>227.77948985842599</v>
      </c>
      <c r="P27">
        <v>303.50817672269199</v>
      </c>
    </row>
    <row r="28" spans="1:16" hidden="1" x14ac:dyDescent="0.45">
      <c r="A28" t="s">
        <v>1534</v>
      </c>
      <c r="B28">
        <v>0</v>
      </c>
      <c r="C28">
        <v>108.74580094289099</v>
      </c>
      <c r="D28">
        <v>4.9638244897543E-3</v>
      </c>
      <c r="E28">
        <v>1</v>
      </c>
      <c r="F28">
        <v>0</v>
      </c>
      <c r="G28">
        <v>3399.3723579245202</v>
      </c>
      <c r="H28">
        <v>0</v>
      </c>
      <c r="I28">
        <v>5472.5190406009997</v>
      </c>
      <c r="J28">
        <v>74.845339167682496</v>
      </c>
      <c r="K28">
        <v>1.1383129211983299E-2</v>
      </c>
      <c r="L28">
        <v>1</v>
      </c>
      <c r="M28">
        <v>748.33352920969901</v>
      </c>
      <c r="N28">
        <v>987.21755328105803</v>
      </c>
      <c r="O28">
        <v>0</v>
      </c>
      <c r="P28">
        <v>2732.2214779426299</v>
      </c>
    </row>
    <row r="29" spans="1:16" hidden="1" x14ac:dyDescent="0.45">
      <c r="A29" t="s">
        <v>1535</v>
      </c>
      <c r="B29">
        <v>0</v>
      </c>
      <c r="C29">
        <v>27.1678304999316</v>
      </c>
      <c r="D29">
        <v>3.6555919185416998E-4</v>
      </c>
      <c r="E29">
        <v>1</v>
      </c>
      <c r="F29">
        <v>8390.3701714922008</v>
      </c>
      <c r="G29">
        <v>51324.365320282799</v>
      </c>
      <c r="H29">
        <v>0</v>
      </c>
      <c r="I29">
        <v>111762.948295232</v>
      </c>
      <c r="J29">
        <v>39.315594639584603</v>
      </c>
      <c r="K29">
        <v>3.8450882059887101E-4</v>
      </c>
      <c r="L29">
        <v>1</v>
      </c>
      <c r="M29">
        <v>12096.1884929184</v>
      </c>
      <c r="N29">
        <v>80722.396044274705</v>
      </c>
      <c r="O29">
        <v>0</v>
      </c>
      <c r="P29">
        <v>174679.43992427399</v>
      </c>
    </row>
    <row r="30" spans="1:16" x14ac:dyDescent="0.45">
      <c r="A30" t="s">
        <v>1536</v>
      </c>
      <c r="B30">
        <v>1</v>
      </c>
      <c r="C30">
        <v>-1708.6059130604799</v>
      </c>
      <c r="D30">
        <v>0.36046229012307501</v>
      </c>
      <c r="E30">
        <v>0</v>
      </c>
      <c r="F30" s="18">
        <v>5131.4910504339896</v>
      </c>
      <c r="G30">
        <v>1443049.3294911</v>
      </c>
      <c r="H30">
        <v>0</v>
      </c>
      <c r="I30">
        <v>2894787.9294094099</v>
      </c>
      <c r="J30">
        <v>381.37906379142999</v>
      </c>
      <c r="K30">
        <v>0.63450466460900801</v>
      </c>
      <c r="L30">
        <v>1</v>
      </c>
      <c r="M30" s="18">
        <v>3994.5144615334698</v>
      </c>
      <c r="N30">
        <v>285.97109957541898</v>
      </c>
      <c r="O30">
        <v>3421.86721227822</v>
      </c>
      <c r="P30">
        <v>4567.1617107887196</v>
      </c>
    </row>
    <row r="31" spans="1:16" x14ac:dyDescent="0.45">
      <c r="A31" t="s">
        <v>1537</v>
      </c>
      <c r="B31">
        <v>1</v>
      </c>
      <c r="C31">
        <v>189.87358072870299</v>
      </c>
      <c r="D31">
        <v>0.53567580306553597</v>
      </c>
      <c r="E31">
        <v>1</v>
      </c>
      <c r="F31" s="18">
        <v>1539.6073035366301</v>
      </c>
      <c r="G31">
        <v>140.79843161224801</v>
      </c>
      <c r="H31">
        <v>1254.3225825975801</v>
      </c>
      <c r="I31">
        <v>1824.8920244756901</v>
      </c>
      <c r="J31">
        <v>275.49970649521799</v>
      </c>
      <c r="K31">
        <v>0.85429582956303296</v>
      </c>
      <c r="L31">
        <v>1</v>
      </c>
      <c r="M31" s="18">
        <v>1378.59884473438</v>
      </c>
      <c r="N31">
        <v>88.375656634098206</v>
      </c>
      <c r="O31">
        <v>1199.53275534713</v>
      </c>
      <c r="P31">
        <v>1557.66493412164</v>
      </c>
    </row>
    <row r="32" spans="1:16" hidden="1" x14ac:dyDescent="0.45">
      <c r="A32" t="s">
        <v>1538</v>
      </c>
      <c r="B32">
        <v>0</v>
      </c>
      <c r="C32">
        <v>122.533624266112</v>
      </c>
      <c r="D32">
        <v>4.3310211264516798E-4</v>
      </c>
      <c r="E32">
        <v>1</v>
      </c>
      <c r="F32">
        <v>4016.1120242509901</v>
      </c>
      <c r="G32">
        <v>34772.766285133803</v>
      </c>
      <c r="H32">
        <v>0</v>
      </c>
      <c r="I32">
        <v>73894.602077338306</v>
      </c>
      <c r="J32">
        <v>84.765715354986597</v>
      </c>
      <c r="K32">
        <v>0.36196172151584899</v>
      </c>
      <c r="L32">
        <v>1</v>
      </c>
      <c r="M32">
        <v>102.459770223845</v>
      </c>
      <c r="N32">
        <v>10.974657090380999</v>
      </c>
      <c r="O32">
        <v>80.3937432249176</v>
      </c>
      <c r="P32">
        <v>124.525797222772</v>
      </c>
    </row>
  </sheetData>
  <autoFilter ref="A2:V32" xr:uid="{25BF916D-EED4-4061-95E0-E8D7E6115B12}">
    <filterColumn colId="1">
      <filters>
        <filter val="0.5"/>
        <filter val="1"/>
      </filters>
    </filterColumn>
  </autoFilter>
  <sortState xmlns:xlrd2="http://schemas.microsoft.com/office/spreadsheetml/2017/richdata2" ref="A3:P32">
    <sortCondition ref="A3:A32"/>
  </sortState>
  <mergeCells count="2">
    <mergeCell ref="C1:I1"/>
    <mergeCell ref="J1:P1"/>
  </mergeCells>
  <conditionalFormatting sqref="B3:B32">
    <cfRule type="colorScale" priority="1">
      <colorScale>
        <cfvo type="min"/>
        <cfvo type="max"/>
        <color theme="9"/>
        <color theme="5"/>
      </colorScale>
    </cfRule>
    <cfRule type="colorScale" priority="2">
      <colorScale>
        <cfvo type="min"/>
        <cfvo type="max"/>
        <color theme="9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1850-CDF9-466F-83AB-42D29C6FABC7}">
  <dimension ref="A1:Q51"/>
  <sheetViews>
    <sheetView workbookViewId="0">
      <selection activeCell="L6" sqref="L6:M16"/>
    </sheetView>
  </sheetViews>
  <sheetFormatPr defaultRowHeight="14.25" x14ac:dyDescent="0.45"/>
  <cols>
    <col min="1" max="1" width="44.1328125" bestFit="1" customWidth="1"/>
    <col min="3" max="3" width="9.6640625" customWidth="1"/>
    <col min="7" max="7" width="44.1328125" bestFit="1" customWidth="1"/>
    <col min="8" max="8" width="13.46484375" style="25" customWidth="1"/>
    <col min="9" max="9" width="11.46484375" style="25" customWidth="1"/>
    <col min="10" max="13" width="9" style="25" bestFit="1" customWidth="1"/>
    <col min="14" max="15" width="9.53125" style="25" bestFit="1" customWidth="1"/>
  </cols>
  <sheetData>
    <row r="1" spans="1:17" ht="56" customHeight="1" x14ac:dyDescent="0.45">
      <c r="B1" s="47" t="s">
        <v>291</v>
      </c>
      <c r="C1" s="47"/>
      <c r="D1" s="48" t="s">
        <v>1558</v>
      </c>
      <c r="E1" s="48"/>
    </row>
    <row r="2" spans="1:17" x14ac:dyDescent="0.45">
      <c r="B2" s="12" t="s">
        <v>253</v>
      </c>
      <c r="C2" s="13" t="s">
        <v>254</v>
      </c>
      <c r="D2" s="12" t="s">
        <v>253</v>
      </c>
      <c r="E2" s="13" t="s">
        <v>254</v>
      </c>
      <c r="G2" s="46" t="s">
        <v>300</v>
      </c>
      <c r="H2" s="46"/>
      <c r="I2" s="46"/>
      <c r="J2" s="46"/>
      <c r="K2" s="46"/>
      <c r="L2" s="46"/>
      <c r="M2" s="46"/>
      <c r="N2" s="46"/>
      <c r="O2" s="46"/>
    </row>
    <row r="3" spans="1:17" x14ac:dyDescent="0.45">
      <c r="A3" s="3" t="s">
        <v>261</v>
      </c>
      <c r="B3">
        <v>1</v>
      </c>
      <c r="C3">
        <v>1</v>
      </c>
      <c r="D3">
        <v>1153</v>
      </c>
      <c r="E3">
        <v>1116</v>
      </c>
      <c r="H3" s="55" t="s">
        <v>299</v>
      </c>
      <c r="I3" s="55"/>
      <c r="J3" s="53" t="s">
        <v>1548</v>
      </c>
      <c r="K3" s="53"/>
      <c r="L3" s="54" t="s">
        <v>1549</v>
      </c>
      <c r="M3" s="54"/>
      <c r="N3" s="49" t="s">
        <v>1543</v>
      </c>
      <c r="O3" s="49"/>
    </row>
    <row r="4" spans="1:17" x14ac:dyDescent="0.45">
      <c r="A4" s="3" t="s">
        <v>287</v>
      </c>
      <c r="B4">
        <v>1</v>
      </c>
      <c r="C4">
        <v>1</v>
      </c>
      <c r="D4">
        <v>1146</v>
      </c>
      <c r="E4">
        <v>1044</v>
      </c>
      <c r="H4" s="52" t="s">
        <v>294</v>
      </c>
      <c r="I4" s="52"/>
    </row>
    <row r="5" spans="1:17" ht="17.45" customHeight="1" x14ac:dyDescent="0.45">
      <c r="A5" s="3" t="s">
        <v>282</v>
      </c>
      <c r="B5">
        <v>1</v>
      </c>
      <c r="C5">
        <v>1</v>
      </c>
      <c r="D5">
        <v>1130</v>
      </c>
      <c r="E5">
        <v>968</v>
      </c>
      <c r="H5" s="26" t="s">
        <v>253</v>
      </c>
      <c r="I5" s="27" t="s">
        <v>254</v>
      </c>
      <c r="J5" s="28" t="s">
        <v>253</v>
      </c>
      <c r="K5" s="28" t="s">
        <v>254</v>
      </c>
      <c r="L5" s="28" t="s">
        <v>253</v>
      </c>
      <c r="M5" s="28" t="s">
        <v>254</v>
      </c>
      <c r="N5" s="28" t="s">
        <v>253</v>
      </c>
      <c r="O5" s="28" t="s">
        <v>254</v>
      </c>
      <c r="P5" s="24" t="s">
        <v>1555</v>
      </c>
      <c r="Q5" s="24" t="s">
        <v>1556</v>
      </c>
    </row>
    <row r="6" spans="1:17" x14ac:dyDescent="0.45">
      <c r="A6" s="3" t="s">
        <v>286</v>
      </c>
      <c r="B6">
        <v>1</v>
      </c>
      <c r="C6">
        <v>1</v>
      </c>
      <c r="D6">
        <v>1117</v>
      </c>
      <c r="E6">
        <v>946</v>
      </c>
      <c r="G6" s="3" t="s">
        <v>285</v>
      </c>
      <c r="H6" s="29">
        <v>37.098399999999998</v>
      </c>
      <c r="I6" s="29">
        <v>10.5829</v>
      </c>
      <c r="J6" s="30">
        <v>253.86018787563299</v>
      </c>
      <c r="K6" s="30">
        <v>187.09008888606499</v>
      </c>
      <c r="L6" s="30">
        <v>492.15263514893098</v>
      </c>
      <c r="M6" s="30">
        <v>446.56495322320598</v>
      </c>
      <c r="N6" s="30">
        <v>1192.86453317984</v>
      </c>
      <c r="O6" s="30">
        <v>1209.56490039512</v>
      </c>
      <c r="P6">
        <v>1</v>
      </c>
      <c r="Q6">
        <v>1</v>
      </c>
    </row>
    <row r="7" spans="1:17" x14ac:dyDescent="0.45">
      <c r="A7" s="3" t="s">
        <v>285</v>
      </c>
      <c r="B7">
        <v>1</v>
      </c>
      <c r="C7">
        <v>1</v>
      </c>
      <c r="D7">
        <v>1085</v>
      </c>
      <c r="E7">
        <v>974</v>
      </c>
      <c r="G7" s="3" t="s">
        <v>286</v>
      </c>
      <c r="H7" s="29">
        <v>308.74599999999998</v>
      </c>
      <c r="I7" s="29">
        <v>113.661</v>
      </c>
      <c r="J7" s="30">
        <v>5532.3956948257</v>
      </c>
      <c r="K7" s="30">
        <v>3776.5746389968999</v>
      </c>
      <c r="L7" s="30">
        <v>7000.6680969782401</v>
      </c>
      <c r="M7" s="30">
        <v>5664.6030760536696</v>
      </c>
      <c r="N7" s="30">
        <v>11318.202930798399</v>
      </c>
      <c r="O7" s="30">
        <v>11216.4533541662</v>
      </c>
      <c r="P7">
        <v>1</v>
      </c>
      <c r="Q7">
        <v>1</v>
      </c>
    </row>
    <row r="8" spans="1:17" x14ac:dyDescent="0.45">
      <c r="A8" s="3" t="s">
        <v>281</v>
      </c>
      <c r="B8">
        <v>1</v>
      </c>
      <c r="C8">
        <v>1</v>
      </c>
      <c r="D8">
        <v>1071</v>
      </c>
      <c r="E8">
        <v>1107</v>
      </c>
      <c r="G8" s="3" t="s">
        <v>287</v>
      </c>
      <c r="H8" s="29">
        <v>80.363</v>
      </c>
      <c r="I8" s="29">
        <v>90.831900000000005</v>
      </c>
      <c r="J8" s="30">
        <v>7282.1313835116898</v>
      </c>
      <c r="K8" s="30">
        <v>5246.3669159519904</v>
      </c>
      <c r="L8" s="30">
        <v>8331.2901839367605</v>
      </c>
      <c r="M8" s="30">
        <v>6728.4552589469204</v>
      </c>
      <c r="N8" s="30">
        <v>11416.3986831521</v>
      </c>
      <c r="O8" s="30">
        <v>11086.6166180369</v>
      </c>
      <c r="P8">
        <v>1</v>
      </c>
      <c r="Q8">
        <v>1</v>
      </c>
    </row>
    <row r="9" spans="1:17" x14ac:dyDescent="0.45">
      <c r="A9" s="3" t="s">
        <v>288</v>
      </c>
      <c r="B9">
        <v>1</v>
      </c>
      <c r="C9">
        <v>1</v>
      </c>
      <c r="D9">
        <v>1042</v>
      </c>
      <c r="E9">
        <v>649</v>
      </c>
      <c r="G9" s="3" t="s">
        <v>288</v>
      </c>
      <c r="H9" s="29">
        <v>21.901800000000001</v>
      </c>
      <c r="I9" s="29">
        <v>196.029</v>
      </c>
      <c r="J9" s="30">
        <v>4408.9149493065597</v>
      </c>
      <c r="K9" s="30">
        <v>7986.4576216522701</v>
      </c>
      <c r="L9" s="30">
        <v>6082.6268483373697</v>
      </c>
      <c r="M9" s="30">
        <v>8877.7055727742609</v>
      </c>
      <c r="N9" s="30">
        <v>11004.2676932179</v>
      </c>
      <c r="O9" s="30">
        <v>11498.4686334289</v>
      </c>
      <c r="P9">
        <v>1</v>
      </c>
      <c r="Q9">
        <v>1</v>
      </c>
    </row>
    <row r="10" spans="1:17" x14ac:dyDescent="0.45">
      <c r="A10" s="3" t="s">
        <v>256</v>
      </c>
      <c r="B10">
        <v>1</v>
      </c>
      <c r="C10">
        <v>1</v>
      </c>
      <c r="D10">
        <v>785</v>
      </c>
      <c r="E10">
        <v>56</v>
      </c>
      <c r="G10" s="3" t="s">
        <v>281</v>
      </c>
      <c r="H10" s="29">
        <v>4.8158899999999996</v>
      </c>
      <c r="I10" s="29">
        <v>4.9599500000000001</v>
      </c>
      <c r="J10" s="30">
        <v>88.7445861962875</v>
      </c>
      <c r="K10" s="31">
        <v>0</v>
      </c>
      <c r="L10" s="30">
        <v>107.134305375671</v>
      </c>
      <c r="M10" s="31">
        <v>0</v>
      </c>
      <c r="N10" s="30">
        <v>161.21027453831101</v>
      </c>
      <c r="O10" s="31">
        <v>548.20429704283902</v>
      </c>
      <c r="P10">
        <v>1</v>
      </c>
      <c r="Q10">
        <v>0</v>
      </c>
    </row>
    <row r="11" spans="1:17" x14ac:dyDescent="0.45">
      <c r="A11" s="3" t="s">
        <v>275</v>
      </c>
      <c r="B11">
        <v>0</v>
      </c>
      <c r="C11">
        <v>1</v>
      </c>
      <c r="D11">
        <v>669</v>
      </c>
      <c r="E11">
        <v>670</v>
      </c>
      <c r="G11" s="3" t="s">
        <v>268</v>
      </c>
      <c r="H11" s="29">
        <v>1.4664200000000001</v>
      </c>
      <c r="I11" s="29">
        <v>7.7931499999999998</v>
      </c>
      <c r="J11" s="30">
        <v>0</v>
      </c>
      <c r="K11" s="30">
        <v>20.6980616996448</v>
      </c>
      <c r="L11" s="30">
        <v>0</v>
      </c>
      <c r="M11" s="30">
        <v>86.917512822150996</v>
      </c>
      <c r="N11" s="30">
        <v>225.782502498002</v>
      </c>
      <c r="O11" s="30">
        <v>281.63940943937502</v>
      </c>
      <c r="P11">
        <v>1</v>
      </c>
      <c r="Q11">
        <v>1</v>
      </c>
    </row>
    <row r="12" spans="1:17" x14ac:dyDescent="0.45">
      <c r="A12" s="3" t="s">
        <v>268</v>
      </c>
      <c r="B12">
        <v>1</v>
      </c>
      <c r="C12">
        <v>1</v>
      </c>
      <c r="D12">
        <v>480</v>
      </c>
      <c r="E12">
        <v>1362</v>
      </c>
      <c r="G12" s="3" t="s">
        <v>263</v>
      </c>
      <c r="H12" s="29">
        <v>2.6697000000000002</v>
      </c>
      <c r="I12" s="29">
        <v>0.28271000000000002</v>
      </c>
      <c r="J12" s="30">
        <v>0</v>
      </c>
      <c r="K12" s="30">
        <v>0</v>
      </c>
      <c r="L12" s="30">
        <v>6.9634978883503003</v>
      </c>
      <c r="M12" s="30">
        <v>39.463874764156898</v>
      </c>
      <c r="N12" s="30">
        <v>371.674268315956</v>
      </c>
      <c r="O12" s="30">
        <v>344.42855385917102</v>
      </c>
      <c r="P12">
        <v>1</v>
      </c>
      <c r="Q12">
        <v>1</v>
      </c>
    </row>
    <row r="13" spans="1:17" x14ac:dyDescent="0.45">
      <c r="A13" s="3" t="s">
        <v>276</v>
      </c>
      <c r="B13">
        <v>1</v>
      </c>
      <c r="C13">
        <v>1</v>
      </c>
      <c r="D13">
        <v>373</v>
      </c>
      <c r="E13">
        <v>422</v>
      </c>
      <c r="G13" s="3" t="s">
        <v>256</v>
      </c>
      <c r="H13" s="29">
        <v>17.571200000000001</v>
      </c>
      <c r="I13" s="29">
        <v>9.0350800000000007</v>
      </c>
      <c r="J13" s="30">
        <v>55.006642452454699</v>
      </c>
      <c r="K13" s="30">
        <v>30.915993588236901</v>
      </c>
      <c r="L13" s="30">
        <v>112.130421086176</v>
      </c>
      <c r="M13" s="30">
        <v>94.464011342359598</v>
      </c>
      <c r="N13" s="30">
        <v>280.105998185457</v>
      </c>
      <c r="O13" s="30">
        <v>281.33041288433998</v>
      </c>
      <c r="P13">
        <v>1</v>
      </c>
      <c r="Q13">
        <v>1</v>
      </c>
    </row>
    <row r="14" spans="1:17" x14ac:dyDescent="0.45">
      <c r="A14" s="3" t="s">
        <v>284</v>
      </c>
      <c r="B14">
        <v>0</v>
      </c>
      <c r="C14">
        <v>0</v>
      </c>
      <c r="D14">
        <v>263</v>
      </c>
      <c r="E14">
        <v>173</v>
      </c>
      <c r="G14" s="3" t="s">
        <v>261</v>
      </c>
      <c r="H14" s="29">
        <v>10.085100000000001</v>
      </c>
      <c r="I14" s="29">
        <v>8.4950500000000009</v>
      </c>
      <c r="J14" s="30">
        <v>36.405314068330597</v>
      </c>
      <c r="K14" s="30">
        <v>52.2147929965302</v>
      </c>
      <c r="L14" s="30">
        <v>97.5271896923106</v>
      </c>
      <c r="M14" s="30">
        <v>106.376979343366</v>
      </c>
      <c r="N14" s="30">
        <v>277.25938838246799</v>
      </c>
      <c r="O14" s="30">
        <v>265.64383329055897</v>
      </c>
      <c r="P14">
        <v>1</v>
      </c>
      <c r="Q14">
        <v>1</v>
      </c>
    </row>
    <row r="15" spans="1:17" x14ac:dyDescent="0.45">
      <c r="A15" s="3" t="s">
        <v>279</v>
      </c>
      <c r="B15">
        <v>0</v>
      </c>
      <c r="C15">
        <v>1</v>
      </c>
      <c r="D15">
        <v>224</v>
      </c>
      <c r="E15">
        <v>524</v>
      </c>
      <c r="G15" s="3" t="s">
        <v>282</v>
      </c>
      <c r="H15" s="29">
        <v>129.31700000000001</v>
      </c>
      <c r="I15" s="29">
        <v>90.876999999999995</v>
      </c>
      <c r="J15" s="31">
        <v>0</v>
      </c>
      <c r="K15" s="30">
        <v>1020.08994038578</v>
      </c>
      <c r="L15" s="31">
        <v>0</v>
      </c>
      <c r="M15" s="30">
        <v>1774.91381518304</v>
      </c>
      <c r="N15" s="32">
        <v>5131.4910504339896</v>
      </c>
      <c r="O15" s="30">
        <v>3994.5144615334698</v>
      </c>
      <c r="P15">
        <v>0</v>
      </c>
      <c r="Q15">
        <v>1</v>
      </c>
    </row>
    <row r="16" spans="1:17" x14ac:dyDescent="0.45">
      <c r="A16" s="3" t="s">
        <v>263</v>
      </c>
      <c r="B16">
        <v>1</v>
      </c>
      <c r="C16">
        <v>1</v>
      </c>
      <c r="D16">
        <v>208</v>
      </c>
      <c r="E16">
        <v>462</v>
      </c>
      <c r="G16" s="3" t="s">
        <v>276</v>
      </c>
      <c r="H16" s="29">
        <v>6.2664099999999996</v>
      </c>
      <c r="I16" s="29">
        <v>11.7355</v>
      </c>
      <c r="J16" s="30">
        <v>142.695774116444</v>
      </c>
      <c r="K16" s="30">
        <v>376.31138645536498</v>
      </c>
      <c r="L16" s="30">
        <v>497.19196855309701</v>
      </c>
      <c r="M16" s="30">
        <v>630.66327790189996</v>
      </c>
      <c r="N16" s="30">
        <v>1539.6073035366301</v>
      </c>
      <c r="O16" s="30">
        <v>1378.59884473438</v>
      </c>
      <c r="P16">
        <v>1</v>
      </c>
      <c r="Q16">
        <v>1</v>
      </c>
    </row>
    <row r="17" spans="1:17" x14ac:dyDescent="0.45">
      <c r="A17" s="3" t="s">
        <v>280</v>
      </c>
      <c r="B17">
        <v>0</v>
      </c>
      <c r="C17">
        <v>0</v>
      </c>
      <c r="D17">
        <v>160</v>
      </c>
      <c r="E17">
        <v>64</v>
      </c>
    </row>
    <row r="18" spans="1:17" x14ac:dyDescent="0.45">
      <c r="A18" s="3" t="s">
        <v>260</v>
      </c>
      <c r="B18">
        <v>0</v>
      </c>
      <c r="C18">
        <v>0</v>
      </c>
      <c r="D18">
        <v>135</v>
      </c>
      <c r="E18">
        <v>93</v>
      </c>
      <c r="G18" s="46" t="s">
        <v>301</v>
      </c>
      <c r="H18" s="46"/>
      <c r="I18" s="46"/>
      <c r="J18" s="46"/>
      <c r="K18" s="46"/>
      <c r="L18" s="46"/>
      <c r="M18" s="46"/>
      <c r="N18" s="46"/>
      <c r="O18" s="46"/>
    </row>
    <row r="19" spans="1:17" x14ac:dyDescent="0.45">
      <c r="A19" s="3" t="s">
        <v>274</v>
      </c>
      <c r="B19">
        <v>0</v>
      </c>
      <c r="C19">
        <v>0</v>
      </c>
      <c r="D19">
        <v>130</v>
      </c>
      <c r="E19">
        <v>121</v>
      </c>
      <c r="H19" s="55" t="s">
        <v>299</v>
      </c>
      <c r="I19" s="55"/>
      <c r="J19" s="53" t="s">
        <v>1548</v>
      </c>
      <c r="K19" s="53"/>
      <c r="L19" s="54" t="s">
        <v>1549</v>
      </c>
      <c r="M19" s="54"/>
      <c r="N19" s="49" t="s">
        <v>1543</v>
      </c>
      <c r="O19" s="49"/>
    </row>
    <row r="20" spans="1:17" ht="29.45" customHeight="1" x14ac:dyDescent="0.45">
      <c r="A20" s="3" t="s">
        <v>271</v>
      </c>
      <c r="B20">
        <v>0</v>
      </c>
      <c r="C20">
        <v>0</v>
      </c>
      <c r="D20">
        <v>127</v>
      </c>
      <c r="E20">
        <v>110</v>
      </c>
      <c r="H20" s="52" t="s">
        <v>1557</v>
      </c>
      <c r="I20" s="52"/>
    </row>
    <row r="21" spans="1:17" ht="42.75" x14ac:dyDescent="0.45">
      <c r="A21" s="3" t="s">
        <v>273</v>
      </c>
      <c r="B21">
        <v>0</v>
      </c>
      <c r="C21">
        <v>0</v>
      </c>
      <c r="D21">
        <v>102</v>
      </c>
      <c r="E21">
        <v>127</v>
      </c>
      <c r="H21" s="26" t="s">
        <v>253</v>
      </c>
      <c r="I21" s="27" t="s">
        <v>1544</v>
      </c>
      <c r="J21" s="28" t="s">
        <v>253</v>
      </c>
      <c r="K21" s="28" t="s">
        <v>254</v>
      </c>
      <c r="L21" s="28" t="s">
        <v>253</v>
      </c>
      <c r="M21" s="28" t="s">
        <v>254</v>
      </c>
      <c r="N21" s="28" t="s">
        <v>253</v>
      </c>
      <c r="O21" s="28" t="s">
        <v>254</v>
      </c>
      <c r="P21" s="24" t="s">
        <v>1555</v>
      </c>
      <c r="Q21" s="24" t="s">
        <v>1556</v>
      </c>
    </row>
    <row r="22" spans="1:17" x14ac:dyDescent="0.45">
      <c r="A22" s="3" t="s">
        <v>266</v>
      </c>
      <c r="B22">
        <v>0</v>
      </c>
      <c r="C22">
        <v>0</v>
      </c>
      <c r="D22">
        <v>81</v>
      </c>
      <c r="E22">
        <v>24</v>
      </c>
      <c r="G22" s="3" t="s">
        <v>285</v>
      </c>
      <c r="H22" s="29">
        <v>143.39400000000001</v>
      </c>
      <c r="I22" s="29">
        <v>52.975050000000003</v>
      </c>
      <c r="J22" s="30">
        <v>253.86018787563299</v>
      </c>
      <c r="K22" s="30">
        <v>187.09008888606499</v>
      </c>
      <c r="L22" s="30">
        <v>492.15263514893098</v>
      </c>
      <c r="M22" s="30">
        <v>446.56495322320598</v>
      </c>
      <c r="N22" s="30">
        <v>1192.86453317984</v>
      </c>
      <c r="O22" s="30">
        <v>1209.56490039512</v>
      </c>
      <c r="P22">
        <v>1</v>
      </c>
      <c r="Q22">
        <v>1</v>
      </c>
    </row>
    <row r="23" spans="1:17" x14ac:dyDescent="0.45">
      <c r="A23" s="3" t="s">
        <v>258</v>
      </c>
      <c r="B23">
        <v>0</v>
      </c>
      <c r="C23">
        <v>0</v>
      </c>
      <c r="D23">
        <v>58</v>
      </c>
      <c r="E23">
        <v>35</v>
      </c>
      <c r="G23" s="3" t="s">
        <v>286</v>
      </c>
      <c r="H23" s="29">
        <v>749.08849999999995</v>
      </c>
      <c r="I23" s="29">
        <v>363.54950000000002</v>
      </c>
      <c r="J23" s="30">
        <v>5532.3956948257</v>
      </c>
      <c r="K23" s="30">
        <v>3776.5746389968999</v>
      </c>
      <c r="L23" s="30">
        <v>7000.6680969782401</v>
      </c>
      <c r="M23" s="30">
        <v>5664.6030760536696</v>
      </c>
      <c r="N23" s="30">
        <v>11318.202930798399</v>
      </c>
      <c r="O23" s="30">
        <v>11216.4533541662</v>
      </c>
      <c r="P23">
        <v>1</v>
      </c>
      <c r="Q23">
        <v>1</v>
      </c>
    </row>
    <row r="24" spans="1:17" x14ac:dyDescent="0.45">
      <c r="A24" s="3" t="s">
        <v>265</v>
      </c>
      <c r="B24">
        <v>0</v>
      </c>
      <c r="C24">
        <v>0</v>
      </c>
      <c r="D24">
        <v>42</v>
      </c>
      <c r="E24">
        <v>34</v>
      </c>
      <c r="G24" s="3" t="s">
        <v>287</v>
      </c>
      <c r="H24" s="29">
        <v>306.31099999999998</v>
      </c>
      <c r="I24" s="29">
        <v>308.70800000000003</v>
      </c>
      <c r="J24" s="30">
        <v>7282.1313835116898</v>
      </c>
      <c r="K24" s="30">
        <v>5246.3669159519904</v>
      </c>
      <c r="L24" s="30">
        <v>8331.2901839367605</v>
      </c>
      <c r="M24" s="30">
        <v>6728.4552589469204</v>
      </c>
      <c r="N24" s="30">
        <v>11416.3986831521</v>
      </c>
      <c r="O24" s="30">
        <v>11086.6166180369</v>
      </c>
      <c r="P24">
        <v>1</v>
      </c>
      <c r="Q24">
        <v>1</v>
      </c>
    </row>
    <row r="25" spans="1:17" x14ac:dyDescent="0.45">
      <c r="A25" s="3" t="s">
        <v>278</v>
      </c>
      <c r="B25">
        <v>0</v>
      </c>
      <c r="C25">
        <v>0</v>
      </c>
      <c r="D25">
        <v>27</v>
      </c>
      <c r="E25">
        <v>16</v>
      </c>
      <c r="G25" s="3" t="s">
        <v>288</v>
      </c>
      <c r="H25" s="29">
        <v>675.34900000000005</v>
      </c>
      <c r="I25" s="29">
        <v>517.11300000000006</v>
      </c>
      <c r="J25" s="30">
        <v>4408.9149493065597</v>
      </c>
      <c r="K25" s="30">
        <v>7986.4576216522701</v>
      </c>
      <c r="L25" s="30">
        <v>6082.6268483373697</v>
      </c>
      <c r="M25" s="30">
        <v>8877.7055727742609</v>
      </c>
      <c r="N25" s="30">
        <v>11004.2676932179</v>
      </c>
      <c r="O25" s="30">
        <v>11498.4686334289</v>
      </c>
      <c r="P25">
        <v>1</v>
      </c>
      <c r="Q25">
        <v>1</v>
      </c>
    </row>
    <row r="26" spans="1:17" x14ac:dyDescent="0.45">
      <c r="A26" s="3" t="s">
        <v>283</v>
      </c>
      <c r="B26">
        <v>0</v>
      </c>
      <c r="C26">
        <v>0</v>
      </c>
      <c r="D26">
        <v>17</v>
      </c>
      <c r="E26">
        <v>29</v>
      </c>
      <c r="G26" s="3" t="s">
        <v>281</v>
      </c>
      <c r="H26" s="29">
        <v>18.038699999999999</v>
      </c>
      <c r="I26" s="29">
        <v>13.781599999999999</v>
      </c>
      <c r="J26" s="30">
        <v>88.7445861962875</v>
      </c>
      <c r="K26" s="31">
        <v>0</v>
      </c>
      <c r="L26" s="30">
        <v>107.134305375671</v>
      </c>
      <c r="M26" s="31">
        <v>0</v>
      </c>
      <c r="N26" s="30">
        <v>161.21027453831101</v>
      </c>
      <c r="O26" s="31">
        <v>548.20429704283902</v>
      </c>
      <c r="P26">
        <v>1</v>
      </c>
      <c r="Q26">
        <v>0</v>
      </c>
    </row>
    <row r="27" spans="1:17" x14ac:dyDescent="0.45">
      <c r="A27" s="3" t="s">
        <v>277</v>
      </c>
      <c r="B27">
        <v>0</v>
      </c>
      <c r="C27">
        <v>0</v>
      </c>
      <c r="D27">
        <v>15</v>
      </c>
      <c r="E27">
        <v>9</v>
      </c>
      <c r="G27" s="3" t="s">
        <v>268</v>
      </c>
      <c r="H27" s="29">
        <v>9.0782799999999995</v>
      </c>
      <c r="I27" s="29">
        <v>53.720350000000003</v>
      </c>
      <c r="J27" s="30">
        <v>0</v>
      </c>
      <c r="K27" s="30">
        <v>20.6980616996448</v>
      </c>
      <c r="L27" s="30">
        <v>0</v>
      </c>
      <c r="M27" s="30">
        <v>86.917512822150996</v>
      </c>
      <c r="N27" s="30">
        <v>225.782502498002</v>
      </c>
      <c r="O27" s="30">
        <v>281.63940943937502</v>
      </c>
      <c r="P27">
        <v>1</v>
      </c>
      <c r="Q27">
        <v>1</v>
      </c>
    </row>
    <row r="28" spans="1:17" x14ac:dyDescent="0.45">
      <c r="A28" s="3" t="s">
        <v>262</v>
      </c>
      <c r="B28">
        <v>0</v>
      </c>
      <c r="C28">
        <v>0</v>
      </c>
      <c r="D28">
        <v>14</v>
      </c>
      <c r="E28">
        <v>16</v>
      </c>
      <c r="G28" s="3" t="s">
        <v>263</v>
      </c>
      <c r="H28" s="29">
        <v>11.11045</v>
      </c>
      <c r="I28" s="29">
        <v>15.135899999999999</v>
      </c>
      <c r="J28" s="30">
        <v>0</v>
      </c>
      <c r="K28" s="30">
        <v>0</v>
      </c>
      <c r="L28" s="30">
        <v>6.9634978883503003</v>
      </c>
      <c r="M28" s="30">
        <v>39.463874764156898</v>
      </c>
      <c r="N28" s="30">
        <v>371.674268315956</v>
      </c>
      <c r="O28" s="30">
        <v>344.42855385917102</v>
      </c>
      <c r="P28">
        <v>1</v>
      </c>
      <c r="Q28">
        <v>1</v>
      </c>
    </row>
    <row r="29" spans="1:17" x14ac:dyDescent="0.45">
      <c r="A29" s="3" t="s">
        <v>259</v>
      </c>
      <c r="B29">
        <v>0</v>
      </c>
      <c r="C29">
        <v>0</v>
      </c>
      <c r="D29">
        <v>7</v>
      </c>
      <c r="E29">
        <v>6</v>
      </c>
      <c r="G29" s="3" t="s">
        <v>256</v>
      </c>
      <c r="H29" s="29">
        <v>35.359099999999998</v>
      </c>
      <c r="I29" s="29">
        <v>13.61304</v>
      </c>
      <c r="J29" s="30">
        <v>55.006642452454699</v>
      </c>
      <c r="K29" s="30">
        <v>30.915993588236901</v>
      </c>
      <c r="L29" s="30">
        <v>112.130421086176</v>
      </c>
      <c r="M29" s="30">
        <v>94.464011342359598</v>
      </c>
      <c r="N29" s="30">
        <v>280.105998185457</v>
      </c>
      <c r="O29" s="30">
        <v>281.33041288433998</v>
      </c>
      <c r="P29">
        <v>1</v>
      </c>
      <c r="Q29">
        <v>1</v>
      </c>
    </row>
    <row r="30" spans="1:17" x14ac:dyDescent="0.45">
      <c r="A30" s="3" t="s">
        <v>270</v>
      </c>
      <c r="B30">
        <v>0</v>
      </c>
      <c r="C30">
        <v>0</v>
      </c>
      <c r="D30">
        <v>6</v>
      </c>
      <c r="E30">
        <v>5</v>
      </c>
      <c r="G30" s="3" t="s">
        <v>261</v>
      </c>
      <c r="H30" s="29">
        <v>9.6274700000000006</v>
      </c>
      <c r="I30" s="29">
        <v>29.302499999999998</v>
      </c>
      <c r="J30" s="30">
        <v>36.405314068330597</v>
      </c>
      <c r="K30" s="30">
        <v>52.2147929965302</v>
      </c>
      <c r="L30" s="30">
        <v>97.5271896923106</v>
      </c>
      <c r="M30" s="30">
        <v>106.376979343366</v>
      </c>
      <c r="N30" s="30">
        <v>277.25938838246799</v>
      </c>
      <c r="O30" s="30">
        <v>265.64383329055897</v>
      </c>
      <c r="P30">
        <v>1</v>
      </c>
      <c r="Q30">
        <v>1</v>
      </c>
    </row>
    <row r="31" spans="1:17" x14ac:dyDescent="0.45">
      <c r="A31" s="3" t="s">
        <v>269</v>
      </c>
      <c r="B31">
        <v>0</v>
      </c>
      <c r="C31">
        <v>0</v>
      </c>
      <c r="D31">
        <v>4</v>
      </c>
      <c r="E31">
        <v>2</v>
      </c>
      <c r="G31" s="3" t="s">
        <v>282</v>
      </c>
      <c r="H31" s="29">
        <v>311.50799999999998</v>
      </c>
      <c r="I31" s="29">
        <v>139.16849999999999</v>
      </c>
      <c r="J31" s="31">
        <v>0</v>
      </c>
      <c r="K31" s="30">
        <v>1020.08994038578</v>
      </c>
      <c r="L31" s="31">
        <v>0</v>
      </c>
      <c r="M31" s="30">
        <v>1774.91381518304</v>
      </c>
      <c r="N31" s="32">
        <v>5131.4910504339896</v>
      </c>
      <c r="O31" s="30">
        <v>3994.5144615334698</v>
      </c>
      <c r="P31">
        <v>0</v>
      </c>
      <c r="Q31">
        <v>1</v>
      </c>
    </row>
    <row r="32" spans="1:17" x14ac:dyDescent="0.45">
      <c r="A32" s="3" t="s">
        <v>264</v>
      </c>
      <c r="B32">
        <v>0</v>
      </c>
      <c r="C32">
        <v>0</v>
      </c>
      <c r="D32">
        <v>1</v>
      </c>
      <c r="G32" s="3" t="s">
        <v>276</v>
      </c>
      <c r="H32" s="29">
        <v>50.2819</v>
      </c>
      <c r="I32" s="29">
        <v>42.034100000000002</v>
      </c>
      <c r="J32" s="30">
        <v>142.695774116444</v>
      </c>
      <c r="K32" s="30">
        <v>376.31138645536498</v>
      </c>
      <c r="L32" s="30">
        <v>497.19196855309701</v>
      </c>
      <c r="M32" s="30">
        <v>630.66327790189996</v>
      </c>
      <c r="N32" s="30">
        <v>1539.6073035366301</v>
      </c>
      <c r="O32" s="30">
        <v>1378.59884473438</v>
      </c>
      <c r="P32">
        <v>1</v>
      </c>
      <c r="Q32">
        <v>1</v>
      </c>
    </row>
    <row r="36" spans="7:13" x14ac:dyDescent="0.45">
      <c r="G36" s="17"/>
    </row>
    <row r="37" spans="7:13" x14ac:dyDescent="0.45">
      <c r="G37" s="56" t="s">
        <v>1575</v>
      </c>
      <c r="H37" s="56"/>
      <c r="I37" s="56"/>
      <c r="J37" s="56"/>
      <c r="K37" s="56"/>
      <c r="L37" s="56"/>
      <c r="M37" s="56"/>
    </row>
    <row r="38" spans="7:13" x14ac:dyDescent="0.45">
      <c r="H38" s="50" t="s">
        <v>253</v>
      </c>
      <c r="I38" s="50"/>
      <c r="J38" s="50"/>
      <c r="K38" s="51" t="s">
        <v>254</v>
      </c>
      <c r="L38" s="51"/>
      <c r="M38" s="51"/>
    </row>
    <row r="39" spans="7:13" x14ac:dyDescent="0.45">
      <c r="H39" s="33" t="s">
        <v>1548</v>
      </c>
      <c r="I39" s="33" t="s">
        <v>1549</v>
      </c>
      <c r="J39" s="33" t="s">
        <v>1543</v>
      </c>
      <c r="K39" s="34" t="s">
        <v>1548</v>
      </c>
      <c r="L39" s="34" t="s">
        <v>1549</v>
      </c>
      <c r="M39" s="34" t="s">
        <v>1543</v>
      </c>
    </row>
    <row r="40" spans="7:13" x14ac:dyDescent="0.45">
      <c r="G40" s="3" t="s">
        <v>285</v>
      </c>
      <c r="H40" s="26">
        <f t="shared" ref="H40:H50" si="0">J22/H22</f>
        <v>1.7703682711663875</v>
      </c>
      <c r="I40" s="35">
        <f t="shared" ref="I40:I50" si="1">L22/H22</f>
        <v>3.4321703498677141</v>
      </c>
      <c r="J40" s="36">
        <f>N22/H22</f>
        <v>8.3187897204892813</v>
      </c>
      <c r="K40" s="26">
        <f>K22/H22</f>
        <v>1.3047274564212239</v>
      </c>
      <c r="L40" s="35">
        <f>M22/H22</f>
        <v>3.114251316116476</v>
      </c>
      <c r="M40" s="36">
        <f>O22/H22</f>
        <v>8.4352546159192148</v>
      </c>
    </row>
    <row r="41" spans="7:13" x14ac:dyDescent="0.45">
      <c r="G41" s="3" t="s">
        <v>286</v>
      </c>
      <c r="H41" s="26">
        <f t="shared" si="0"/>
        <v>7.3855034416169794</v>
      </c>
      <c r="I41" s="35">
        <f t="shared" si="1"/>
        <v>9.3455821267824035</v>
      </c>
      <c r="J41" s="36">
        <f t="shared" ref="J41:J50" si="2">N23/H23</f>
        <v>15.109300077091559</v>
      </c>
      <c r="K41" s="26">
        <f t="shared" ref="K41:K50" si="3">K23/H23</f>
        <v>5.0415600279498349</v>
      </c>
      <c r="L41" s="35">
        <f t="shared" ref="L41:L50" si="4">M23/H23</f>
        <v>7.5619944453207735</v>
      </c>
      <c r="M41" s="36">
        <f t="shared" ref="M41:M50" si="5">O23/H23</f>
        <v>14.97346889475169</v>
      </c>
    </row>
    <row r="42" spans="7:13" x14ac:dyDescent="0.45">
      <c r="G42" s="3" t="s">
        <v>287</v>
      </c>
      <c r="H42" s="26">
        <f t="shared" si="0"/>
        <v>23.773652867548638</v>
      </c>
      <c r="I42" s="35">
        <f t="shared" si="1"/>
        <v>27.198795289548077</v>
      </c>
      <c r="J42" s="36">
        <f t="shared" si="2"/>
        <v>37.270612818841308</v>
      </c>
      <c r="K42" s="26">
        <f t="shared" si="3"/>
        <v>17.127582476476491</v>
      </c>
      <c r="L42" s="35">
        <f t="shared" si="4"/>
        <v>21.966090864993163</v>
      </c>
      <c r="M42" s="36">
        <f t="shared" si="5"/>
        <v>36.193987868659306</v>
      </c>
    </row>
    <row r="43" spans="7:13" x14ac:dyDescent="0.45">
      <c r="G43" s="3" t="s">
        <v>288</v>
      </c>
      <c r="H43" s="26">
        <f t="shared" si="0"/>
        <v>6.5283504518501685</v>
      </c>
      <c r="I43" s="35">
        <f t="shared" si="1"/>
        <v>9.0066422669425279</v>
      </c>
      <c r="J43" s="36">
        <f t="shared" si="2"/>
        <v>16.294194102927374</v>
      </c>
      <c r="K43" s="26">
        <f t="shared" si="3"/>
        <v>11.825674757277007</v>
      </c>
      <c r="L43" s="35">
        <f t="shared" si="4"/>
        <v>13.14535976624569</v>
      </c>
      <c r="M43" s="36">
        <f t="shared" si="5"/>
        <v>17.025965291173748</v>
      </c>
    </row>
    <row r="44" spans="7:13" x14ac:dyDescent="0.45">
      <c r="G44" s="3" t="s">
        <v>281</v>
      </c>
      <c r="H44" s="26">
        <f t="shared" si="0"/>
        <v>4.9196774820961329</v>
      </c>
      <c r="I44" s="35">
        <f t="shared" si="1"/>
        <v>5.9391367102768502</v>
      </c>
      <c r="J44" s="36">
        <f t="shared" si="2"/>
        <v>8.9369120024342674</v>
      </c>
      <c r="K44" s="39">
        <f t="shared" si="3"/>
        <v>0</v>
      </c>
      <c r="L44" s="39">
        <f t="shared" si="4"/>
        <v>0</v>
      </c>
      <c r="M44" s="39">
        <f t="shared" si="5"/>
        <v>30.390454802332709</v>
      </c>
    </row>
    <row r="45" spans="7:13" x14ac:dyDescent="0.45">
      <c r="G45" s="3" t="s">
        <v>268</v>
      </c>
      <c r="H45" s="26">
        <f t="shared" si="0"/>
        <v>0</v>
      </c>
      <c r="I45" s="35">
        <f t="shared" si="1"/>
        <v>0</v>
      </c>
      <c r="J45" s="36">
        <f t="shared" si="2"/>
        <v>24.870625547791214</v>
      </c>
      <c r="K45" s="26">
        <f t="shared" si="3"/>
        <v>2.2799540991955305</v>
      </c>
      <c r="L45" s="35">
        <f t="shared" si="4"/>
        <v>9.574226926482881</v>
      </c>
      <c r="M45" s="36">
        <f t="shared" si="5"/>
        <v>31.023432791164741</v>
      </c>
    </row>
    <row r="46" spans="7:13" x14ac:dyDescent="0.45">
      <c r="G46" s="3" t="s">
        <v>263</v>
      </c>
      <c r="H46" s="26">
        <f t="shared" si="0"/>
        <v>0</v>
      </c>
      <c r="I46" s="35">
        <f t="shared" si="1"/>
        <v>0.62675210170157825</v>
      </c>
      <c r="J46" s="36">
        <f t="shared" si="2"/>
        <v>33.4526745825737</v>
      </c>
      <c r="K46" s="26">
        <f t="shared" si="3"/>
        <v>0</v>
      </c>
      <c r="L46" s="35">
        <f t="shared" si="4"/>
        <v>3.5519600703983096</v>
      </c>
      <c r="M46" s="36">
        <f t="shared" si="5"/>
        <v>31.000414371980526</v>
      </c>
    </row>
    <row r="47" spans="7:13" x14ac:dyDescent="0.45">
      <c r="G47" s="3" t="s">
        <v>256</v>
      </c>
      <c r="H47" s="26">
        <f t="shared" si="0"/>
        <v>1.555657311765704</v>
      </c>
      <c r="I47" s="35">
        <f t="shared" si="1"/>
        <v>3.1711899082888424</v>
      </c>
      <c r="J47" s="36">
        <f t="shared" si="2"/>
        <v>7.9217513507260371</v>
      </c>
      <c r="K47" s="26">
        <f t="shared" si="3"/>
        <v>0.8743433398541508</v>
      </c>
      <c r="L47" s="35">
        <f t="shared" si="4"/>
        <v>2.6715615313274266</v>
      </c>
      <c r="M47" s="36">
        <f t="shared" si="5"/>
        <v>7.9563793446196307</v>
      </c>
    </row>
    <row r="48" spans="7:13" x14ac:dyDescent="0.45">
      <c r="G48" s="3" t="s">
        <v>261</v>
      </c>
      <c r="H48" s="26">
        <f t="shared" si="0"/>
        <v>3.7813998972035847</v>
      </c>
      <c r="I48" s="35">
        <f t="shared" si="1"/>
        <v>10.130095413676759</v>
      </c>
      <c r="J48" s="36">
        <f t="shared" si="2"/>
        <v>28.798779781444967</v>
      </c>
      <c r="K48" s="26">
        <f t="shared" si="3"/>
        <v>5.4235217556149431</v>
      </c>
      <c r="L48" s="35">
        <f t="shared" si="4"/>
        <v>11.049318184670115</v>
      </c>
      <c r="M48" s="36">
        <f t="shared" si="5"/>
        <v>27.592278479243141</v>
      </c>
    </row>
    <row r="49" spans="7:13" x14ac:dyDescent="0.45">
      <c r="G49" s="3" t="s">
        <v>282</v>
      </c>
      <c r="H49" s="39">
        <f t="shared" si="0"/>
        <v>0</v>
      </c>
      <c r="I49" s="39">
        <f t="shared" si="1"/>
        <v>0</v>
      </c>
      <c r="J49" s="39">
        <f t="shared" si="2"/>
        <v>16.473063454017201</v>
      </c>
      <c r="K49" s="26">
        <f t="shared" si="3"/>
        <v>3.2746829628317089</v>
      </c>
      <c r="L49" s="35">
        <f t="shared" si="4"/>
        <v>5.6978113409063011</v>
      </c>
      <c r="M49" s="36">
        <f t="shared" si="5"/>
        <v>12.823152090904472</v>
      </c>
    </row>
    <row r="50" spans="7:13" x14ac:dyDescent="0.45">
      <c r="G50" s="3" t="s">
        <v>276</v>
      </c>
      <c r="H50" s="26">
        <f t="shared" si="0"/>
        <v>2.8379153157785209</v>
      </c>
      <c r="I50" s="35">
        <f t="shared" si="1"/>
        <v>9.8880903178499029</v>
      </c>
      <c r="J50" s="36">
        <f t="shared" si="2"/>
        <v>30.619513255000907</v>
      </c>
      <c r="K50" s="26">
        <f t="shared" si="3"/>
        <v>7.484032752448992</v>
      </c>
      <c r="L50" s="35">
        <f t="shared" si="4"/>
        <v>12.5425506574314</v>
      </c>
      <c r="M50" s="36">
        <f t="shared" si="5"/>
        <v>27.417397606979449</v>
      </c>
    </row>
    <row r="51" spans="7:13" x14ac:dyDescent="0.45">
      <c r="H51" s="45" t="s">
        <v>1576</v>
      </c>
      <c r="I51" s="45"/>
      <c r="J51" s="45"/>
      <c r="K51" s="45"/>
      <c r="L51" s="45"/>
      <c r="M51" s="45"/>
    </row>
  </sheetData>
  <sortState xmlns:xlrd2="http://schemas.microsoft.com/office/spreadsheetml/2017/richdata2" ref="A3:E32">
    <sortCondition descending="1" ref="D3:D32"/>
  </sortState>
  <mergeCells count="18">
    <mergeCell ref="H19:I19"/>
    <mergeCell ref="G37:M37"/>
    <mergeCell ref="H51:M51"/>
    <mergeCell ref="G2:O2"/>
    <mergeCell ref="B1:C1"/>
    <mergeCell ref="D1:E1"/>
    <mergeCell ref="N3:O3"/>
    <mergeCell ref="N19:O19"/>
    <mergeCell ref="H38:J38"/>
    <mergeCell ref="K38:M38"/>
    <mergeCell ref="H20:I20"/>
    <mergeCell ref="J3:K3"/>
    <mergeCell ref="L3:M3"/>
    <mergeCell ref="H3:I3"/>
    <mergeCell ref="H4:I4"/>
    <mergeCell ref="J19:K19"/>
    <mergeCell ref="L19:M19"/>
    <mergeCell ref="G18:O18"/>
  </mergeCells>
  <conditionalFormatting sqref="B3:C32">
    <cfRule type="colorScale" priority="9">
      <colorScale>
        <cfvo type="min"/>
        <cfvo type="max"/>
        <color theme="9"/>
        <color theme="5"/>
      </colorScale>
    </cfRule>
    <cfRule type="colorScale" priority="11">
      <colorScale>
        <cfvo type="min"/>
        <cfvo type="max"/>
        <color theme="9"/>
        <color rgb="FFFF0000"/>
      </colorScale>
    </cfRule>
  </conditionalFormatting>
  <conditionalFormatting sqref="D3:E31">
    <cfRule type="colorScale" priority="7">
      <colorScale>
        <cfvo type="min"/>
        <cfvo type="percentile" val="50"/>
        <cfvo type="max"/>
        <color theme="9"/>
        <color rgb="FFFFEB84"/>
        <color theme="5"/>
      </colorScale>
    </cfRule>
  </conditionalFormatting>
  <conditionalFormatting sqref="D3:E32">
    <cfRule type="colorScale" priority="14">
      <colorScale>
        <cfvo type="min"/>
        <cfvo type="max"/>
        <color theme="9"/>
        <color theme="5"/>
      </colorScale>
    </cfRule>
    <cfRule type="colorScale" priority="15">
      <colorScale>
        <cfvo type="min"/>
        <cfvo type="max"/>
        <color theme="9"/>
        <color rgb="FFFF0000"/>
      </colorScale>
    </cfRule>
    <cfRule type="colorScale" priority="16">
      <colorScale>
        <cfvo type="min"/>
        <cfvo type="percentile" val="50"/>
        <cfvo type="percentile" val="90"/>
        <color theme="9"/>
        <color rgb="FFFFEB84"/>
        <color rgb="FFFF0000"/>
      </colorScale>
    </cfRule>
    <cfRule type="colorScale" priority="17">
      <colorScale>
        <cfvo type="percent" val="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6173-BB15-40C0-85F6-2CED1A21F457}">
  <dimension ref="A1:B8"/>
  <sheetViews>
    <sheetView workbookViewId="0">
      <selection activeCell="B9" sqref="B9"/>
    </sheetView>
  </sheetViews>
  <sheetFormatPr defaultRowHeight="14.25" x14ac:dyDescent="0.45"/>
  <cols>
    <col min="1" max="1" width="20.796875" bestFit="1" customWidth="1"/>
    <col min="2" max="2" width="67.33203125" bestFit="1" customWidth="1"/>
  </cols>
  <sheetData>
    <row r="1" spans="1:2" x14ac:dyDescent="0.45">
      <c r="A1" s="38" t="s">
        <v>1559</v>
      </c>
      <c r="B1" s="38" t="s">
        <v>1560</v>
      </c>
    </row>
    <row r="2" spans="1:2" x14ac:dyDescent="0.45">
      <c r="A2" s="37" t="s">
        <v>1561</v>
      </c>
      <c r="B2" t="s">
        <v>1564</v>
      </c>
    </row>
    <row r="3" spans="1:2" x14ac:dyDescent="0.45">
      <c r="A3" s="37" t="s">
        <v>1562</v>
      </c>
      <c r="B3" t="s">
        <v>1565</v>
      </c>
    </row>
    <row r="4" spans="1:2" x14ac:dyDescent="0.45">
      <c r="A4" s="37" t="s">
        <v>1563</v>
      </c>
      <c r="B4" t="s">
        <v>1566</v>
      </c>
    </row>
    <row r="5" spans="1:2" x14ac:dyDescent="0.45">
      <c r="A5" s="37" t="s">
        <v>1567</v>
      </c>
      <c r="B5" t="s">
        <v>1570</v>
      </c>
    </row>
    <row r="6" spans="1:2" x14ac:dyDescent="0.45">
      <c r="A6" s="37" t="s">
        <v>1568</v>
      </c>
      <c r="B6" t="s">
        <v>1571</v>
      </c>
    </row>
    <row r="7" spans="1:2" x14ac:dyDescent="0.45">
      <c r="A7" s="37" t="s">
        <v>1569</v>
      </c>
      <c r="B7" t="s">
        <v>1572</v>
      </c>
    </row>
    <row r="8" spans="1:2" x14ac:dyDescent="0.45">
      <c r="A8" s="37" t="s">
        <v>1573</v>
      </c>
      <c r="B8" t="s">
        <v>1574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0hours</vt:lpstr>
      <vt:lpstr>48hours</vt:lpstr>
      <vt:lpstr>96hours</vt:lpstr>
      <vt:lpstr>EC5 96hr</vt:lpstr>
      <vt:lpstr>EC10 96hr</vt:lpstr>
      <vt:lpstr>EC50 96hr</vt:lpstr>
      <vt:lpstr>Image Vs transcriptomic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Tandon</dc:creator>
  <cp:lastModifiedBy>Ferguson, Stephen (NIH/NIEHS) [E]</cp:lastModifiedBy>
  <dcterms:created xsi:type="dcterms:W3CDTF">2022-12-11T01:35:17Z</dcterms:created>
  <dcterms:modified xsi:type="dcterms:W3CDTF">2023-02-15T22:12:51Z</dcterms:modified>
</cp:coreProperties>
</file>